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worksheets/sheet6.xml" ContentType="application/vnd.openxmlformats-officedocument.spreadsheetml.worksheet+xml"/>
  <Override PartName="/xl/comments1.xml" ContentType="application/vnd.openxmlformats-officedocument.spreadsheetml.comments+xml"/>
  <Override PartName="/docProps/core.xml" ContentType="application/vnd.openxmlformats-package.core-properties+xml"/>
  <Override PartName="/xl/calcChain.xml" ContentType="application/vnd.openxmlformats-officedocument.spreadsheetml.calcChain+xml"/>
  <Override PartName="/xl/comments2.xml" ContentType="application/vnd.openxmlformats-officedocument.spreadsheetml.comment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8935" windowHeight="6690" activeTab="1"/>
  </bookViews>
  <sheets>
    <sheet name="Notes" sheetId="7" r:id="rId1"/>
    <sheet name="Details" sheetId="1" r:id="rId2"/>
    <sheet name="PM Profile" sheetId="3" r:id="rId3"/>
    <sheet name="Reference" sheetId="4" r:id="rId4"/>
    <sheet name="PM Species" sheetId="5" r:id="rId5"/>
    <sheet name="Keyword" sheetId="6" r:id="rId6"/>
  </sheets>
  <definedNames>
    <definedName name="_xlnm._FilterDatabase" localSheetId="1" hidden="1">Details!$B$1:$AA$4338</definedName>
  </definedNames>
  <calcPr calcId="145621"/>
</workbook>
</file>

<file path=xl/calcChain.xml><?xml version="1.0" encoding="utf-8"?>
<calcChain xmlns="http://schemas.openxmlformats.org/spreadsheetml/2006/main">
  <c r="AN1241" i="1" l="1"/>
  <c r="AN1446" i="1"/>
  <c r="AN1657" i="1"/>
  <c r="AN1651" i="1"/>
  <c r="AN1862" i="1"/>
  <c r="AN1856" i="1"/>
  <c r="AN2062" i="1"/>
  <c r="AN2267" i="1"/>
  <c r="AN2473" i="1"/>
  <c r="AN2679" i="1"/>
  <c r="AN2885" i="1"/>
  <c r="AN3097" i="1"/>
  <c r="AN3091" i="1"/>
  <c r="AN3297" i="1"/>
  <c r="AN3503" i="1"/>
  <c r="AN3999" i="1"/>
  <c r="AN4056" i="1"/>
  <c r="AN4170" i="1"/>
  <c r="AN1041" i="1"/>
  <c r="AN1035" i="1"/>
  <c r="AN836" i="1"/>
  <c r="AN830" i="1"/>
  <c r="AN624" i="1"/>
  <c r="AN418" i="1"/>
  <c r="AN212" i="1"/>
  <c r="AN6" i="1"/>
  <c r="AN3996" i="1" l="1"/>
  <c r="AN4053" i="1"/>
  <c r="AN4110" i="1"/>
  <c r="AN4167" i="1"/>
  <c r="AN4171" i="1" l="1"/>
  <c r="AN4114" i="1"/>
  <c r="AN4057" i="1"/>
  <c r="AN4000" i="1"/>
  <c r="AN3504" i="1"/>
  <c r="AN3298" i="1"/>
  <c r="AN3092" i="1"/>
  <c r="AN2886" i="1"/>
  <c r="AN2680" i="1"/>
  <c r="AN2474" i="1"/>
  <c r="AN2268" i="1"/>
  <c r="AN2063" i="1"/>
  <c r="AN1857" i="1"/>
  <c r="AN1652" i="1"/>
  <c r="AN1447" i="1"/>
  <c r="AN1242" i="1"/>
  <c r="AN1036" i="1"/>
  <c r="AN831" i="1"/>
  <c r="AN213" i="1"/>
  <c r="AN419" i="1"/>
  <c r="AN3500" i="1" l="1"/>
  <c r="AN3294" i="1"/>
  <c r="AN3088" i="1"/>
  <c r="AN2882" i="1"/>
  <c r="AN2676" i="1"/>
  <c r="AN2470" i="1"/>
  <c r="AN2264" i="1"/>
  <c r="AN2059" i="1"/>
  <c r="AN1853" i="1"/>
  <c r="AN1648" i="1"/>
  <c r="AN1443" i="1"/>
  <c r="AN1238" i="1"/>
  <c r="AN1032" i="1"/>
  <c r="AN827" i="1"/>
  <c r="AN621" i="1"/>
  <c r="AN415" i="1"/>
  <c r="AN209" i="1"/>
  <c r="AN3" i="1"/>
  <c r="AN4166" i="1"/>
  <c r="AN4109" i="1"/>
  <c r="AN4052" i="1"/>
  <c r="AN3995" i="1"/>
  <c r="AN625" i="1" l="1"/>
  <c r="AN7" i="1" l="1"/>
  <c r="AB38" i="1" l="1"/>
  <c r="AA38" i="1"/>
  <c r="AB39" i="1"/>
  <c r="AA39" i="1"/>
  <c r="AB40" i="1"/>
  <c r="AA40" i="1"/>
  <c r="AB41" i="1"/>
  <c r="AA41" i="1"/>
  <c r="AB42" i="1"/>
  <c r="AA42" i="1"/>
  <c r="AB43" i="1"/>
  <c r="AA43" i="1"/>
  <c r="AB44" i="1"/>
  <c r="AA44" i="1"/>
  <c r="AB45" i="1"/>
  <c r="AA45" i="1"/>
  <c r="AB46" i="1"/>
  <c r="AA46" i="1"/>
  <c r="AB47" i="1"/>
  <c r="AA47" i="1"/>
  <c r="AB48" i="1"/>
  <c r="AA48" i="1"/>
  <c r="AB49" i="1"/>
  <c r="AA49" i="1"/>
  <c r="AB50" i="1"/>
  <c r="AA50" i="1"/>
  <c r="AB51" i="1"/>
  <c r="AA51" i="1"/>
  <c r="AB52" i="1"/>
  <c r="AA52" i="1"/>
  <c r="AB53" i="1"/>
  <c r="AA53" i="1"/>
  <c r="AB54" i="1"/>
  <c r="AA54" i="1"/>
  <c r="AB55" i="1"/>
  <c r="AA55" i="1"/>
  <c r="AB56" i="1"/>
  <c r="AA56" i="1"/>
  <c r="AB57" i="1"/>
  <c r="AA57" i="1"/>
  <c r="AB58" i="1"/>
  <c r="AA58" i="1"/>
  <c r="AB59" i="1"/>
  <c r="AA59" i="1"/>
  <c r="AB60" i="1"/>
  <c r="AA60" i="1"/>
  <c r="AB61" i="1"/>
  <c r="AA61" i="1"/>
  <c r="AB62" i="1"/>
  <c r="AA62" i="1"/>
  <c r="AB63" i="1"/>
  <c r="AA63" i="1"/>
  <c r="AB64" i="1"/>
  <c r="AA64" i="1"/>
  <c r="AB65" i="1"/>
  <c r="AA65" i="1"/>
  <c r="AB66" i="1"/>
  <c r="AA66" i="1"/>
  <c r="AB67" i="1"/>
  <c r="AA67" i="1"/>
  <c r="AB68" i="1"/>
  <c r="AA68" i="1"/>
  <c r="AB69" i="1"/>
  <c r="AA69" i="1"/>
  <c r="AB70" i="1"/>
  <c r="AA70" i="1"/>
  <c r="AB71" i="1"/>
  <c r="AA71" i="1"/>
  <c r="AB72" i="1"/>
  <c r="AA72" i="1"/>
  <c r="AB73" i="1"/>
  <c r="AA73" i="1"/>
  <c r="AB74" i="1"/>
  <c r="AA74" i="1"/>
  <c r="AB75" i="1"/>
  <c r="AA75" i="1"/>
  <c r="AB76" i="1"/>
  <c r="AA76" i="1"/>
  <c r="AB77" i="1"/>
  <c r="AA77" i="1"/>
  <c r="AB78" i="1"/>
  <c r="AA78" i="1"/>
  <c r="AB79" i="1"/>
  <c r="AA79" i="1"/>
  <c r="AB80" i="1"/>
  <c r="AA80" i="1"/>
  <c r="AB81" i="1"/>
  <c r="AA81" i="1"/>
  <c r="AB82" i="1"/>
  <c r="AA82" i="1"/>
  <c r="AB83" i="1"/>
  <c r="AA83" i="1"/>
  <c r="AB84" i="1"/>
  <c r="AA84" i="1"/>
  <c r="AB85" i="1"/>
  <c r="AA85" i="1"/>
  <c r="AB86" i="1"/>
  <c r="AA86" i="1"/>
  <c r="AB87" i="1"/>
  <c r="AA87" i="1"/>
  <c r="AB88" i="1"/>
  <c r="AA88" i="1"/>
  <c r="AB89" i="1"/>
  <c r="AA89" i="1"/>
  <c r="AB90" i="1"/>
  <c r="AA90" i="1"/>
  <c r="AB91" i="1"/>
  <c r="AA91" i="1"/>
  <c r="AB92" i="1"/>
  <c r="AA92" i="1"/>
  <c r="AB93" i="1"/>
  <c r="AA93" i="1"/>
  <c r="AB94" i="1"/>
  <c r="AA94" i="1"/>
  <c r="AB95" i="1"/>
  <c r="AA95" i="1"/>
  <c r="AB96" i="1"/>
  <c r="AA96" i="1"/>
  <c r="AB97" i="1"/>
  <c r="AA97" i="1"/>
  <c r="AB98" i="1"/>
  <c r="AA98" i="1"/>
  <c r="AB99" i="1"/>
  <c r="AA99" i="1"/>
  <c r="AB100" i="1"/>
  <c r="AA100" i="1"/>
  <c r="AB101" i="1"/>
  <c r="AA101" i="1"/>
  <c r="AB102" i="1"/>
  <c r="AA102" i="1"/>
  <c r="AB103" i="1"/>
  <c r="AA103" i="1"/>
  <c r="AB104" i="1"/>
  <c r="AA104" i="1"/>
  <c r="AB105" i="1"/>
  <c r="AA105" i="1"/>
  <c r="AB106" i="1"/>
  <c r="AA106" i="1"/>
  <c r="AB107" i="1"/>
  <c r="AA107" i="1"/>
  <c r="AB108" i="1"/>
  <c r="AA108" i="1"/>
  <c r="AB109" i="1"/>
  <c r="AA109" i="1"/>
  <c r="AB110" i="1"/>
  <c r="AA110" i="1"/>
  <c r="AB111" i="1"/>
  <c r="AA111" i="1"/>
  <c r="AB112" i="1"/>
  <c r="AA112" i="1"/>
  <c r="AB113" i="1"/>
  <c r="AA113" i="1"/>
  <c r="AB114" i="1"/>
  <c r="AA114" i="1"/>
  <c r="AB115" i="1"/>
  <c r="AA115" i="1"/>
  <c r="AB116" i="1"/>
  <c r="AA116" i="1"/>
  <c r="AB117" i="1"/>
  <c r="AA117" i="1"/>
  <c r="AB118" i="1"/>
  <c r="AA118" i="1"/>
  <c r="AB119" i="1"/>
  <c r="AA119" i="1"/>
  <c r="AB120" i="1"/>
  <c r="AA120" i="1"/>
  <c r="AB121" i="1"/>
  <c r="AA121" i="1"/>
  <c r="AB122" i="1"/>
  <c r="AA122" i="1"/>
  <c r="AB123" i="1"/>
  <c r="AA123" i="1"/>
  <c r="AB124" i="1"/>
  <c r="AA124" i="1"/>
  <c r="AB125" i="1"/>
  <c r="AA125" i="1"/>
  <c r="AB126" i="1"/>
  <c r="AA126" i="1"/>
  <c r="AB127" i="1"/>
  <c r="AA127" i="1"/>
  <c r="AB128" i="1"/>
  <c r="AA128" i="1"/>
  <c r="AB129" i="1"/>
  <c r="AA129" i="1"/>
  <c r="AB130" i="1"/>
  <c r="AA130" i="1"/>
  <c r="AB131" i="1"/>
  <c r="AA131" i="1"/>
  <c r="AB132" i="1"/>
  <c r="AA132" i="1"/>
  <c r="AB133" i="1"/>
  <c r="AA133" i="1"/>
  <c r="AB134" i="1"/>
  <c r="AA134" i="1"/>
  <c r="AB135" i="1"/>
  <c r="AA135" i="1"/>
  <c r="AB136" i="1"/>
  <c r="AA136" i="1"/>
  <c r="AB137" i="1"/>
  <c r="AA137" i="1"/>
  <c r="AB138" i="1"/>
  <c r="AA138" i="1"/>
  <c r="AB139" i="1"/>
  <c r="AA139" i="1"/>
  <c r="AB140" i="1"/>
  <c r="AA140" i="1"/>
  <c r="AB141" i="1"/>
  <c r="AA141" i="1"/>
  <c r="AB142" i="1"/>
  <c r="AA142" i="1"/>
  <c r="AB143" i="1"/>
  <c r="AA143" i="1"/>
  <c r="AB144" i="1"/>
  <c r="AA144" i="1"/>
  <c r="AB145" i="1"/>
  <c r="AA145" i="1"/>
  <c r="AB146" i="1"/>
  <c r="AA146" i="1"/>
  <c r="AB147" i="1"/>
  <c r="AA147" i="1"/>
  <c r="AB148" i="1"/>
  <c r="AA148" i="1"/>
  <c r="AB149" i="1"/>
  <c r="AA149" i="1"/>
  <c r="AB150" i="1"/>
  <c r="AA150" i="1"/>
  <c r="AB151" i="1"/>
  <c r="AA151" i="1"/>
  <c r="AB152" i="1"/>
  <c r="AA152" i="1"/>
  <c r="AB153" i="1"/>
  <c r="AA153" i="1"/>
  <c r="AB154" i="1"/>
  <c r="AA154" i="1"/>
  <c r="AB155" i="1"/>
  <c r="AA155" i="1"/>
  <c r="AB156" i="1"/>
  <c r="AA156" i="1"/>
  <c r="AB157" i="1"/>
  <c r="AA157" i="1"/>
  <c r="AB158" i="1"/>
  <c r="AA158" i="1"/>
  <c r="AB159" i="1"/>
  <c r="AA159" i="1"/>
  <c r="AB160" i="1"/>
  <c r="AA160" i="1"/>
  <c r="AB161" i="1"/>
  <c r="AA161" i="1"/>
  <c r="AB162" i="1"/>
  <c r="AA162" i="1"/>
  <c r="AB163" i="1"/>
  <c r="AA163" i="1"/>
  <c r="AB164" i="1"/>
  <c r="AA164" i="1"/>
  <c r="AB165" i="1"/>
  <c r="AA165" i="1"/>
  <c r="AB166" i="1"/>
  <c r="AA166" i="1"/>
  <c r="AB167" i="1"/>
  <c r="AA167" i="1"/>
  <c r="AB168" i="1"/>
  <c r="AA168" i="1"/>
  <c r="AB169" i="1"/>
  <c r="AA169" i="1"/>
  <c r="AB170" i="1"/>
  <c r="AA170" i="1"/>
  <c r="AB171" i="1"/>
  <c r="AA171" i="1"/>
  <c r="AB172" i="1"/>
  <c r="AA172" i="1"/>
  <c r="AB173" i="1"/>
  <c r="AA173" i="1"/>
  <c r="AB174" i="1"/>
  <c r="AA174" i="1"/>
  <c r="AB175" i="1"/>
  <c r="AA175" i="1"/>
  <c r="AB176" i="1"/>
  <c r="AA176" i="1"/>
  <c r="AB177" i="1"/>
  <c r="AA177" i="1"/>
  <c r="AB178" i="1"/>
  <c r="AA178" i="1"/>
  <c r="AB179" i="1"/>
  <c r="AA179" i="1"/>
  <c r="AB180" i="1"/>
  <c r="AA180" i="1"/>
  <c r="AB181" i="1"/>
  <c r="AA181" i="1"/>
  <c r="AB182" i="1"/>
  <c r="AA182" i="1"/>
  <c r="AB183" i="1"/>
  <c r="AA183" i="1"/>
  <c r="AB184" i="1"/>
  <c r="AA184" i="1"/>
  <c r="AB185" i="1"/>
  <c r="AA185" i="1"/>
  <c r="AB186" i="1"/>
  <c r="AA186" i="1"/>
  <c r="AB187" i="1"/>
  <c r="AA187" i="1"/>
  <c r="AB188" i="1"/>
  <c r="AA188" i="1"/>
  <c r="AB189" i="1"/>
  <c r="AA189" i="1"/>
  <c r="AB190" i="1"/>
  <c r="AA190" i="1"/>
  <c r="AB191" i="1"/>
  <c r="AA191" i="1"/>
  <c r="AB192" i="1"/>
  <c r="AA192" i="1"/>
  <c r="AB193" i="1"/>
  <c r="AA193" i="1"/>
  <c r="AB194" i="1"/>
  <c r="AA194" i="1"/>
  <c r="AB195" i="1"/>
  <c r="AA195" i="1"/>
  <c r="AB196" i="1"/>
  <c r="AA196" i="1"/>
  <c r="AB197" i="1"/>
  <c r="AA197" i="1"/>
  <c r="AB198" i="1"/>
  <c r="AA198" i="1"/>
  <c r="AB199" i="1"/>
  <c r="AA199" i="1"/>
  <c r="AB200" i="1"/>
  <c r="AA200" i="1"/>
  <c r="AB201" i="1"/>
  <c r="AA201" i="1"/>
  <c r="AB202" i="1"/>
  <c r="AA202" i="1"/>
  <c r="AB203" i="1"/>
  <c r="AA203" i="1"/>
  <c r="AB204" i="1"/>
  <c r="AA204" i="1"/>
  <c r="AB205" i="1"/>
  <c r="AA205" i="1"/>
  <c r="AB206" i="1"/>
  <c r="AA206" i="1"/>
  <c r="AB207" i="1"/>
  <c r="AA207" i="1"/>
  <c r="AB208" i="1"/>
  <c r="AA208" i="1"/>
  <c r="AB209" i="1"/>
  <c r="AA209" i="1"/>
  <c r="AB210" i="1"/>
  <c r="AA210" i="1"/>
  <c r="AB211" i="1"/>
  <c r="AA211" i="1"/>
  <c r="AB212" i="1"/>
  <c r="AA212" i="1"/>
  <c r="AB213" i="1"/>
  <c r="AA213" i="1"/>
  <c r="AB214" i="1"/>
  <c r="AA214" i="1"/>
  <c r="AB215" i="1"/>
  <c r="AA215" i="1"/>
  <c r="AB216" i="1"/>
  <c r="AA216" i="1"/>
  <c r="AB217" i="1"/>
  <c r="AA217" i="1"/>
  <c r="AB218" i="1"/>
  <c r="AA218" i="1"/>
  <c r="AB219" i="1"/>
  <c r="AA219" i="1"/>
  <c r="AB220" i="1"/>
  <c r="AA220" i="1"/>
  <c r="AB221" i="1"/>
  <c r="AA221" i="1"/>
  <c r="AB222" i="1"/>
  <c r="AA222" i="1"/>
  <c r="AB223" i="1"/>
  <c r="AA223" i="1"/>
  <c r="AB224" i="1"/>
  <c r="AA224" i="1"/>
  <c r="AB225" i="1"/>
  <c r="AA225" i="1"/>
  <c r="AB226" i="1"/>
  <c r="AA226" i="1"/>
  <c r="AB227" i="1"/>
  <c r="AA227" i="1"/>
  <c r="AB228" i="1"/>
  <c r="AA228" i="1"/>
  <c r="AB229" i="1"/>
  <c r="AA229" i="1"/>
  <c r="AB230" i="1"/>
  <c r="AA230" i="1"/>
  <c r="AB231" i="1"/>
  <c r="AA231" i="1"/>
  <c r="AB232" i="1"/>
  <c r="AA232" i="1"/>
  <c r="AB233" i="1"/>
  <c r="AA233" i="1"/>
  <c r="AB234" i="1"/>
  <c r="AA234" i="1"/>
  <c r="AB235" i="1"/>
  <c r="AA235" i="1"/>
  <c r="AB236" i="1"/>
  <c r="AA236" i="1"/>
  <c r="AB237" i="1"/>
  <c r="AA237" i="1"/>
  <c r="AB238" i="1"/>
  <c r="AA238" i="1"/>
  <c r="AB239" i="1"/>
  <c r="AA239" i="1"/>
  <c r="AB240" i="1"/>
  <c r="AA240" i="1"/>
  <c r="AB241" i="1"/>
  <c r="AA241" i="1"/>
  <c r="AB242" i="1"/>
  <c r="AA242" i="1"/>
  <c r="AB243" i="1"/>
  <c r="AA243" i="1"/>
  <c r="AB244" i="1"/>
  <c r="AA244" i="1"/>
  <c r="AB245" i="1"/>
  <c r="AA245" i="1"/>
  <c r="AB246" i="1"/>
  <c r="AA246" i="1"/>
  <c r="AB247" i="1"/>
  <c r="AA247" i="1"/>
  <c r="AB248" i="1"/>
  <c r="AA248" i="1"/>
  <c r="AB249" i="1"/>
  <c r="AA249" i="1"/>
  <c r="AB250" i="1"/>
  <c r="AA250" i="1"/>
  <c r="AB251" i="1"/>
  <c r="AA251" i="1"/>
  <c r="AB252" i="1"/>
  <c r="AA252" i="1"/>
  <c r="AB253" i="1"/>
  <c r="AA253" i="1"/>
  <c r="AB254" i="1"/>
  <c r="AA254" i="1"/>
  <c r="AB255" i="1"/>
  <c r="AA255" i="1"/>
  <c r="AB256" i="1"/>
  <c r="AA256" i="1"/>
  <c r="AB257" i="1"/>
  <c r="AA257" i="1"/>
  <c r="AB258" i="1"/>
  <c r="AA258" i="1"/>
  <c r="AB259" i="1"/>
  <c r="AA259" i="1"/>
  <c r="AB260" i="1"/>
  <c r="AA260" i="1"/>
  <c r="AB261" i="1"/>
  <c r="AA261" i="1"/>
  <c r="AB262" i="1"/>
  <c r="AA262" i="1"/>
  <c r="AB263" i="1"/>
  <c r="AA263" i="1"/>
  <c r="AB264" i="1"/>
  <c r="AA264" i="1"/>
  <c r="AB265" i="1"/>
  <c r="AA265" i="1"/>
  <c r="AB266" i="1"/>
  <c r="AA266" i="1"/>
  <c r="AB267" i="1"/>
  <c r="AA267" i="1"/>
  <c r="AB268" i="1"/>
  <c r="AA268" i="1"/>
  <c r="AB269" i="1"/>
  <c r="AA269" i="1"/>
  <c r="AB270" i="1"/>
  <c r="AA270" i="1"/>
  <c r="AB271" i="1"/>
  <c r="AA271" i="1"/>
  <c r="AB272" i="1"/>
  <c r="AA272" i="1"/>
  <c r="AB273" i="1"/>
  <c r="AA273" i="1"/>
  <c r="AB274" i="1"/>
  <c r="AA274" i="1"/>
  <c r="AB275" i="1"/>
  <c r="AA275" i="1"/>
  <c r="AB276" i="1"/>
  <c r="AA276" i="1"/>
  <c r="AB277" i="1"/>
  <c r="AA277" i="1"/>
  <c r="AB278" i="1"/>
  <c r="AA278" i="1"/>
  <c r="AB279" i="1"/>
  <c r="AA279" i="1"/>
  <c r="AB280" i="1"/>
  <c r="AA280" i="1"/>
  <c r="AB281" i="1"/>
  <c r="AA281" i="1"/>
  <c r="AB282" i="1"/>
  <c r="AA282" i="1"/>
  <c r="AB283" i="1"/>
  <c r="AA283" i="1"/>
  <c r="AB284" i="1"/>
  <c r="AA284" i="1"/>
  <c r="AB285" i="1"/>
  <c r="AA285" i="1"/>
  <c r="AB286" i="1"/>
  <c r="AA286" i="1"/>
  <c r="AB287" i="1"/>
  <c r="AA287" i="1"/>
  <c r="AB288" i="1"/>
  <c r="AA288" i="1"/>
  <c r="AB289" i="1"/>
  <c r="AA289" i="1"/>
  <c r="AB290" i="1"/>
  <c r="AA290" i="1"/>
  <c r="AB291" i="1"/>
  <c r="AA291" i="1"/>
  <c r="AB292" i="1"/>
  <c r="AA292" i="1"/>
  <c r="AB293" i="1"/>
  <c r="AA293" i="1"/>
  <c r="AB294" i="1"/>
  <c r="AA294" i="1"/>
  <c r="AB295" i="1"/>
  <c r="AA295" i="1"/>
  <c r="AB296" i="1"/>
  <c r="AA296" i="1"/>
  <c r="AB297" i="1"/>
  <c r="AA297" i="1"/>
  <c r="AB298" i="1"/>
  <c r="AA298" i="1"/>
  <c r="AB299" i="1"/>
  <c r="AA299" i="1"/>
  <c r="AB300" i="1"/>
  <c r="AA300" i="1"/>
  <c r="AB301" i="1"/>
  <c r="AA301" i="1"/>
  <c r="AB302" i="1"/>
  <c r="AA302" i="1"/>
  <c r="AB303" i="1"/>
  <c r="AA303" i="1"/>
  <c r="AB304" i="1"/>
  <c r="AA304" i="1"/>
  <c r="AB305" i="1"/>
  <c r="AA305" i="1"/>
  <c r="AB306" i="1"/>
  <c r="AA306" i="1"/>
  <c r="AB307" i="1"/>
  <c r="AA307" i="1"/>
  <c r="AB308" i="1"/>
  <c r="AA308" i="1"/>
  <c r="AB309" i="1"/>
  <c r="AA309" i="1"/>
  <c r="AB310" i="1"/>
  <c r="AA310" i="1"/>
  <c r="AB311" i="1"/>
  <c r="AA311" i="1"/>
  <c r="AB312" i="1"/>
  <c r="AA312" i="1"/>
  <c r="AB313" i="1"/>
  <c r="AA313" i="1"/>
  <c r="AB314" i="1"/>
  <c r="AA314" i="1"/>
  <c r="AB315" i="1"/>
  <c r="AA315" i="1"/>
  <c r="AB316" i="1"/>
  <c r="AA316" i="1"/>
  <c r="AB317" i="1"/>
  <c r="AA317" i="1"/>
  <c r="AB318" i="1"/>
  <c r="AA318" i="1"/>
  <c r="AB319" i="1"/>
  <c r="AA319" i="1"/>
  <c r="AB320" i="1"/>
  <c r="AA320" i="1"/>
  <c r="AB321" i="1"/>
  <c r="AA321" i="1"/>
  <c r="AB322" i="1"/>
  <c r="AA322" i="1"/>
  <c r="AB323" i="1"/>
  <c r="AA323" i="1"/>
  <c r="AB324" i="1"/>
  <c r="AA324" i="1"/>
  <c r="AB325" i="1"/>
  <c r="AA325" i="1"/>
  <c r="AB326" i="1"/>
  <c r="AA326" i="1"/>
  <c r="AB327" i="1"/>
  <c r="AA327" i="1"/>
  <c r="AB328" i="1"/>
  <c r="AA328" i="1"/>
  <c r="AB329" i="1"/>
  <c r="AA329" i="1"/>
  <c r="AB330" i="1"/>
  <c r="AA330" i="1"/>
  <c r="AB331" i="1"/>
  <c r="AA331" i="1"/>
  <c r="AB332" i="1"/>
  <c r="AA332" i="1"/>
  <c r="AB333" i="1"/>
  <c r="AA333" i="1"/>
  <c r="AB334" i="1"/>
  <c r="AA334" i="1"/>
  <c r="AB335" i="1"/>
  <c r="AA335" i="1"/>
  <c r="AB336" i="1"/>
  <c r="AA336" i="1"/>
  <c r="AB337" i="1"/>
  <c r="AA337" i="1"/>
  <c r="AB338" i="1"/>
  <c r="AA338" i="1"/>
  <c r="AB339" i="1"/>
  <c r="AA339" i="1"/>
  <c r="AB340" i="1"/>
  <c r="AA340" i="1"/>
  <c r="AB341" i="1"/>
  <c r="AA341" i="1"/>
  <c r="AB342" i="1"/>
  <c r="AA342" i="1"/>
  <c r="AB343" i="1"/>
  <c r="AA343" i="1"/>
  <c r="AB344" i="1"/>
  <c r="AA344" i="1"/>
  <c r="AB345" i="1"/>
  <c r="AA345" i="1"/>
  <c r="AB346" i="1"/>
  <c r="AA346" i="1"/>
  <c r="AB347" i="1"/>
  <c r="AA347" i="1"/>
  <c r="AB348" i="1"/>
  <c r="AA348" i="1"/>
  <c r="AB349" i="1"/>
  <c r="AA349" i="1"/>
  <c r="AB350" i="1"/>
  <c r="AA350" i="1"/>
  <c r="AB351" i="1"/>
  <c r="AA351" i="1"/>
  <c r="AB352" i="1"/>
  <c r="AA352" i="1"/>
  <c r="AB353" i="1"/>
  <c r="AA353" i="1"/>
  <c r="AB354" i="1"/>
  <c r="AA354" i="1"/>
  <c r="AB355" i="1"/>
  <c r="AA355" i="1"/>
  <c r="AB356" i="1"/>
  <c r="AA356" i="1"/>
  <c r="AB357" i="1"/>
  <c r="AA357" i="1"/>
  <c r="AB358" i="1"/>
  <c r="AA358" i="1"/>
  <c r="AB359" i="1"/>
  <c r="AA359" i="1"/>
  <c r="AB360" i="1"/>
  <c r="AA360" i="1"/>
  <c r="AB361" i="1"/>
  <c r="AA361" i="1"/>
  <c r="AB362" i="1"/>
  <c r="AA362" i="1"/>
  <c r="AB363" i="1"/>
  <c r="AA363" i="1"/>
  <c r="AB364" i="1"/>
  <c r="AA364" i="1"/>
  <c r="AB365" i="1"/>
  <c r="AA365" i="1"/>
  <c r="AB366" i="1"/>
  <c r="AA366" i="1"/>
  <c r="AB367" i="1"/>
  <c r="AA367" i="1"/>
  <c r="AB368" i="1"/>
  <c r="AA368" i="1"/>
  <c r="AB369" i="1"/>
  <c r="AA369" i="1"/>
  <c r="AB370" i="1"/>
  <c r="AA370" i="1"/>
  <c r="AB371" i="1"/>
  <c r="AA371" i="1"/>
  <c r="AB372" i="1"/>
  <c r="AA372" i="1"/>
  <c r="AB373" i="1"/>
  <c r="AA373" i="1"/>
  <c r="AB374" i="1"/>
  <c r="AA374" i="1"/>
  <c r="AB375" i="1"/>
  <c r="AA375" i="1"/>
  <c r="AB376" i="1"/>
  <c r="AA376" i="1"/>
  <c r="AB377" i="1"/>
  <c r="AA377" i="1"/>
  <c r="AB378" i="1"/>
  <c r="AA378" i="1"/>
  <c r="AB379" i="1"/>
  <c r="AA379" i="1"/>
  <c r="AB380" i="1"/>
  <c r="AA380" i="1"/>
  <c r="AB381" i="1"/>
  <c r="AA381" i="1"/>
  <c r="AB382" i="1"/>
  <c r="AA382" i="1"/>
  <c r="AB383" i="1"/>
  <c r="AA383" i="1"/>
  <c r="AB384" i="1"/>
  <c r="AA384" i="1"/>
  <c r="AB385" i="1"/>
  <c r="AA385" i="1"/>
  <c r="AB386" i="1"/>
  <c r="AA386" i="1"/>
  <c r="AB387" i="1"/>
  <c r="AA387" i="1"/>
  <c r="AB388" i="1"/>
  <c r="AA388" i="1"/>
  <c r="AB389" i="1"/>
  <c r="AA389" i="1"/>
  <c r="AB390" i="1"/>
  <c r="AA390" i="1"/>
  <c r="AB391" i="1"/>
  <c r="AA391" i="1"/>
  <c r="AB392" i="1"/>
  <c r="AA392" i="1"/>
  <c r="AB393" i="1"/>
  <c r="AA393" i="1"/>
  <c r="AB394" i="1"/>
  <c r="AA394" i="1"/>
  <c r="AB395" i="1"/>
  <c r="AA395" i="1"/>
  <c r="AB396" i="1"/>
  <c r="AA396" i="1"/>
  <c r="AB397" i="1"/>
  <c r="AA397" i="1"/>
  <c r="AB398" i="1"/>
  <c r="AA398" i="1"/>
  <c r="AB399" i="1"/>
  <c r="AA399" i="1"/>
  <c r="AB400" i="1"/>
  <c r="AA400" i="1"/>
  <c r="AB401" i="1"/>
  <c r="AA401" i="1"/>
  <c r="AB402" i="1"/>
  <c r="AA402" i="1"/>
  <c r="AB403" i="1"/>
  <c r="AA403" i="1"/>
  <c r="AB404" i="1"/>
  <c r="AA404" i="1"/>
  <c r="AB405" i="1"/>
  <c r="AA405" i="1"/>
  <c r="AB406" i="1"/>
  <c r="AA406" i="1"/>
  <c r="AB407" i="1"/>
  <c r="AA407" i="1"/>
  <c r="AB408" i="1"/>
  <c r="AA408" i="1"/>
  <c r="AB409" i="1"/>
  <c r="AA409" i="1"/>
  <c r="AB410" i="1"/>
  <c r="AA410" i="1"/>
  <c r="AB411" i="1"/>
  <c r="AA411" i="1"/>
  <c r="AB412" i="1"/>
  <c r="AA412" i="1"/>
  <c r="AB413" i="1"/>
  <c r="AA413" i="1"/>
  <c r="AB414" i="1"/>
  <c r="AA414" i="1"/>
  <c r="AB415" i="1"/>
  <c r="AA415" i="1"/>
  <c r="AB416" i="1"/>
  <c r="AA416" i="1"/>
  <c r="AB417" i="1"/>
  <c r="AA417" i="1"/>
  <c r="AB418" i="1"/>
  <c r="AA418" i="1"/>
  <c r="AB419" i="1"/>
  <c r="AA419" i="1"/>
  <c r="AB420" i="1"/>
  <c r="AA420" i="1"/>
  <c r="AB421" i="1"/>
  <c r="AA421" i="1"/>
  <c r="AB422" i="1"/>
  <c r="AA422" i="1"/>
  <c r="AB423" i="1"/>
  <c r="AA423" i="1"/>
  <c r="AB424" i="1"/>
  <c r="AA424" i="1"/>
  <c r="AB425" i="1"/>
  <c r="AA425" i="1"/>
  <c r="AB426" i="1"/>
  <c r="AA426" i="1"/>
  <c r="AB427" i="1"/>
  <c r="AA427" i="1"/>
  <c r="AB428" i="1"/>
  <c r="AA428" i="1"/>
  <c r="AB429" i="1"/>
  <c r="AA429" i="1"/>
  <c r="AB430" i="1"/>
  <c r="AA430" i="1"/>
  <c r="AB431" i="1"/>
  <c r="AA431" i="1"/>
  <c r="AB432" i="1"/>
  <c r="AA432" i="1"/>
  <c r="AB433" i="1"/>
  <c r="AA433" i="1"/>
  <c r="AB434" i="1"/>
  <c r="AA434" i="1"/>
  <c r="AB435" i="1"/>
  <c r="AA435" i="1"/>
  <c r="AB436" i="1"/>
  <c r="AA436" i="1"/>
  <c r="AB437" i="1"/>
  <c r="AA437" i="1"/>
  <c r="AB438" i="1"/>
  <c r="AA438" i="1"/>
  <c r="AB439" i="1"/>
  <c r="AA439" i="1"/>
  <c r="AB440" i="1"/>
  <c r="AA440" i="1"/>
  <c r="AB441" i="1"/>
  <c r="AA441" i="1"/>
  <c r="AB442" i="1"/>
  <c r="AA442" i="1"/>
  <c r="AB443" i="1"/>
  <c r="AA443" i="1"/>
  <c r="AB444" i="1"/>
  <c r="AA444" i="1"/>
  <c r="AB445" i="1"/>
  <c r="AA445" i="1"/>
  <c r="AB446" i="1"/>
  <c r="AA446" i="1"/>
  <c r="AB447" i="1"/>
  <c r="AA447" i="1"/>
  <c r="AB448" i="1"/>
  <c r="AA448" i="1"/>
  <c r="AB449" i="1"/>
  <c r="AA449" i="1"/>
  <c r="AB450" i="1"/>
  <c r="AA450" i="1"/>
  <c r="AB451" i="1"/>
  <c r="AA451" i="1"/>
  <c r="AB452" i="1"/>
  <c r="AA452" i="1"/>
  <c r="AB453" i="1"/>
  <c r="AA453" i="1"/>
  <c r="AB454" i="1"/>
  <c r="AA454" i="1"/>
  <c r="AB455" i="1"/>
  <c r="AA455" i="1"/>
  <c r="AB456" i="1"/>
  <c r="AA456" i="1"/>
  <c r="AB457" i="1"/>
  <c r="AA457" i="1"/>
  <c r="AB458" i="1"/>
  <c r="AA458" i="1"/>
  <c r="AB459" i="1"/>
  <c r="AA459" i="1"/>
  <c r="AB460" i="1"/>
  <c r="AA460" i="1"/>
  <c r="AB461" i="1"/>
  <c r="AA461" i="1"/>
  <c r="AB462" i="1"/>
  <c r="AA462" i="1"/>
  <c r="AB463" i="1"/>
  <c r="AA463" i="1"/>
  <c r="AB464" i="1"/>
  <c r="AA464" i="1"/>
  <c r="AB465" i="1"/>
  <c r="AA465" i="1"/>
  <c r="AB466" i="1"/>
  <c r="AA466" i="1"/>
  <c r="AB467" i="1"/>
  <c r="AA467" i="1"/>
  <c r="AB468" i="1"/>
  <c r="AA468" i="1"/>
  <c r="AB469" i="1"/>
  <c r="AA469" i="1"/>
  <c r="AB470" i="1"/>
  <c r="AA470" i="1"/>
  <c r="AB471" i="1"/>
  <c r="AA471" i="1"/>
  <c r="AB472" i="1"/>
  <c r="AA472" i="1"/>
  <c r="AB473" i="1"/>
  <c r="AA473" i="1"/>
  <c r="AB474" i="1"/>
  <c r="AA474" i="1"/>
  <c r="AB475" i="1"/>
  <c r="AA475" i="1"/>
  <c r="AB476" i="1"/>
  <c r="AA476" i="1"/>
  <c r="AB477" i="1"/>
  <c r="AA477" i="1"/>
  <c r="AB478" i="1"/>
  <c r="AA478" i="1"/>
  <c r="AB479" i="1"/>
  <c r="AA479" i="1"/>
  <c r="AB480" i="1"/>
  <c r="AA480" i="1"/>
  <c r="AB481" i="1"/>
  <c r="AA481" i="1"/>
  <c r="AB482" i="1"/>
  <c r="AA482" i="1"/>
  <c r="AB483" i="1"/>
  <c r="AA483" i="1"/>
  <c r="AB484" i="1"/>
  <c r="AA484" i="1"/>
  <c r="AB485" i="1"/>
  <c r="AA485" i="1"/>
  <c r="AB486" i="1"/>
  <c r="AA486" i="1"/>
  <c r="AB487" i="1"/>
  <c r="AA487" i="1"/>
  <c r="AB488" i="1"/>
  <c r="AA488" i="1"/>
  <c r="AB489" i="1"/>
  <c r="AA489" i="1"/>
  <c r="AB490" i="1"/>
  <c r="AA490" i="1"/>
  <c r="AB491" i="1"/>
  <c r="AA491" i="1"/>
  <c r="AB492" i="1"/>
  <c r="AA492" i="1"/>
  <c r="AB493" i="1"/>
  <c r="AA493" i="1"/>
  <c r="AB494" i="1"/>
  <c r="AA494" i="1"/>
  <c r="AB495" i="1"/>
  <c r="AA495" i="1"/>
  <c r="AB496" i="1"/>
  <c r="AA496" i="1"/>
  <c r="AB497" i="1"/>
  <c r="AA497" i="1"/>
  <c r="AB498" i="1"/>
  <c r="AA498" i="1"/>
  <c r="AB499" i="1"/>
  <c r="AA499" i="1"/>
  <c r="AB500" i="1"/>
  <c r="AA500" i="1"/>
  <c r="AB501" i="1"/>
  <c r="AA501" i="1"/>
  <c r="AB502" i="1"/>
  <c r="AA502" i="1"/>
  <c r="AB503" i="1"/>
  <c r="AA503" i="1"/>
  <c r="AB504" i="1"/>
  <c r="AA504" i="1"/>
  <c r="AB505" i="1"/>
  <c r="AA505" i="1"/>
  <c r="AB506" i="1"/>
  <c r="AA506" i="1"/>
  <c r="AB507" i="1"/>
  <c r="AA507" i="1"/>
  <c r="AB508" i="1"/>
  <c r="AA508" i="1"/>
  <c r="AB509" i="1"/>
  <c r="AA509" i="1"/>
  <c r="AB510" i="1"/>
  <c r="AA510" i="1"/>
  <c r="AB511" i="1"/>
  <c r="AA511" i="1"/>
  <c r="AB512" i="1"/>
  <c r="AA512" i="1"/>
  <c r="AB513" i="1"/>
  <c r="AA513" i="1"/>
  <c r="AB514" i="1"/>
  <c r="AA514" i="1"/>
  <c r="AB515" i="1"/>
  <c r="AA515" i="1"/>
  <c r="AB516" i="1"/>
  <c r="AA516" i="1"/>
  <c r="AB517" i="1"/>
  <c r="AA517" i="1"/>
  <c r="AB518" i="1"/>
  <c r="AA518" i="1"/>
  <c r="AB519" i="1"/>
  <c r="AA519" i="1"/>
  <c r="AB520" i="1"/>
  <c r="AA520" i="1"/>
  <c r="AB521" i="1"/>
  <c r="AA521" i="1"/>
  <c r="AB522" i="1"/>
  <c r="AA522" i="1"/>
  <c r="AB523" i="1"/>
  <c r="AA523" i="1"/>
  <c r="AB524" i="1"/>
  <c r="AA524" i="1"/>
  <c r="AB525" i="1"/>
  <c r="AA525" i="1"/>
  <c r="AB526" i="1"/>
  <c r="AA526" i="1"/>
  <c r="AB527" i="1"/>
  <c r="AA527" i="1"/>
  <c r="AB528" i="1"/>
  <c r="AA528" i="1"/>
  <c r="AB529" i="1"/>
  <c r="AA529" i="1"/>
  <c r="AB530" i="1"/>
  <c r="AA530" i="1"/>
  <c r="AB531" i="1"/>
  <c r="AA531" i="1"/>
  <c r="AB532" i="1"/>
  <c r="AA532" i="1"/>
  <c r="AB533" i="1"/>
  <c r="AA533" i="1"/>
  <c r="AB534" i="1"/>
  <c r="AA534" i="1"/>
  <c r="AB535" i="1"/>
  <c r="AA535" i="1"/>
  <c r="AB536" i="1"/>
  <c r="AA536" i="1"/>
  <c r="AB537" i="1"/>
  <c r="AA537" i="1"/>
  <c r="AB538" i="1"/>
  <c r="AA538" i="1"/>
  <c r="AB539" i="1"/>
  <c r="AA539" i="1"/>
  <c r="AB540" i="1"/>
  <c r="AA540" i="1"/>
  <c r="AB541" i="1"/>
  <c r="AA541" i="1"/>
  <c r="AB542" i="1"/>
  <c r="AA542" i="1"/>
  <c r="AB543" i="1"/>
  <c r="AA543" i="1"/>
  <c r="AB544" i="1"/>
  <c r="AA544" i="1"/>
  <c r="AB545" i="1"/>
  <c r="AA545" i="1"/>
  <c r="AB546" i="1"/>
  <c r="AA546" i="1"/>
  <c r="AB547" i="1"/>
  <c r="AA547" i="1"/>
  <c r="AB548" i="1"/>
  <c r="AA548" i="1"/>
  <c r="AB549" i="1"/>
  <c r="AA549" i="1"/>
  <c r="AB550" i="1"/>
  <c r="AA550" i="1"/>
  <c r="AB551" i="1"/>
  <c r="AA551" i="1"/>
  <c r="AB552" i="1"/>
  <c r="AA552" i="1"/>
  <c r="AB553" i="1"/>
  <c r="AA553" i="1"/>
  <c r="AB554" i="1"/>
  <c r="AA554" i="1"/>
  <c r="AB555" i="1"/>
  <c r="AA555" i="1"/>
  <c r="AB556" i="1"/>
  <c r="AA556" i="1"/>
  <c r="AB557" i="1"/>
  <c r="AA557" i="1"/>
  <c r="AB558" i="1"/>
  <c r="AA558" i="1"/>
  <c r="AB559" i="1"/>
  <c r="AA559" i="1"/>
  <c r="AB560" i="1"/>
  <c r="AA560" i="1"/>
  <c r="AB561" i="1"/>
  <c r="AA561" i="1"/>
  <c r="AB562" i="1"/>
  <c r="AA562" i="1"/>
  <c r="AB563" i="1"/>
  <c r="AA563" i="1"/>
  <c r="AB564" i="1"/>
  <c r="AA564" i="1"/>
  <c r="AB565" i="1"/>
  <c r="AA565" i="1"/>
  <c r="AB566" i="1"/>
  <c r="AA566" i="1"/>
  <c r="AB567" i="1"/>
  <c r="AA567" i="1"/>
  <c r="AB568" i="1"/>
  <c r="AA568" i="1"/>
  <c r="AB569" i="1"/>
  <c r="AA569" i="1"/>
  <c r="AB570" i="1"/>
  <c r="AA570" i="1"/>
  <c r="AB571" i="1"/>
  <c r="AA571" i="1"/>
  <c r="AB572" i="1"/>
  <c r="AA572" i="1"/>
  <c r="AB573" i="1"/>
  <c r="AA573" i="1"/>
  <c r="AB574" i="1"/>
  <c r="AA574" i="1"/>
  <c r="AB575" i="1"/>
  <c r="AA575" i="1"/>
  <c r="AB576" i="1"/>
  <c r="AA576" i="1"/>
  <c r="AB577" i="1"/>
  <c r="AA577" i="1"/>
  <c r="AB578" i="1"/>
  <c r="AA578" i="1"/>
  <c r="AB579" i="1"/>
  <c r="AA579" i="1"/>
  <c r="AB580" i="1"/>
  <c r="AA580" i="1"/>
  <c r="AB581" i="1"/>
  <c r="AA581" i="1"/>
  <c r="AB582" i="1"/>
  <c r="AA582" i="1"/>
  <c r="AB583" i="1"/>
  <c r="AA583" i="1"/>
  <c r="AB584" i="1"/>
  <c r="AA584" i="1"/>
  <c r="AB585" i="1"/>
  <c r="AA585" i="1"/>
  <c r="AB586" i="1"/>
  <c r="AA586" i="1"/>
  <c r="AB587" i="1"/>
  <c r="AA587" i="1"/>
  <c r="AB588" i="1"/>
  <c r="AA588" i="1"/>
  <c r="AB589" i="1"/>
  <c r="AA589" i="1"/>
  <c r="AB590" i="1"/>
  <c r="AA590" i="1"/>
  <c r="AB591" i="1"/>
  <c r="AA591" i="1"/>
  <c r="AB592" i="1"/>
  <c r="AA592" i="1"/>
  <c r="AB593" i="1"/>
  <c r="AA593" i="1"/>
  <c r="AB594" i="1"/>
  <c r="AA594" i="1"/>
  <c r="AB595" i="1"/>
  <c r="AA595" i="1"/>
  <c r="AB596" i="1"/>
  <c r="AA596" i="1"/>
  <c r="AB597" i="1"/>
  <c r="AA597" i="1"/>
  <c r="AB598" i="1"/>
  <c r="AA598" i="1"/>
  <c r="AB599" i="1"/>
  <c r="AA599" i="1"/>
  <c r="AB600" i="1"/>
  <c r="AA600" i="1"/>
  <c r="AB601" i="1"/>
  <c r="AA601" i="1"/>
  <c r="AB602" i="1"/>
  <c r="AA602" i="1"/>
  <c r="AB603" i="1"/>
  <c r="AA603" i="1"/>
  <c r="AB604" i="1"/>
  <c r="AA604" i="1"/>
  <c r="AB605" i="1"/>
  <c r="AA605" i="1"/>
  <c r="AB606" i="1"/>
  <c r="AA606" i="1"/>
  <c r="AB607" i="1"/>
  <c r="AA607" i="1"/>
  <c r="AB608" i="1"/>
  <c r="AA608" i="1"/>
  <c r="AB609" i="1"/>
  <c r="AA609" i="1"/>
  <c r="AB610" i="1"/>
  <c r="AA610" i="1"/>
  <c r="AB611" i="1"/>
  <c r="AA611" i="1"/>
  <c r="AB612" i="1"/>
  <c r="AA612" i="1"/>
  <c r="AB613" i="1"/>
  <c r="AA613" i="1"/>
  <c r="AB614" i="1"/>
  <c r="AA614" i="1"/>
  <c r="AB615" i="1"/>
  <c r="AA615" i="1"/>
  <c r="AB616" i="1"/>
  <c r="AA616" i="1"/>
  <c r="AB617" i="1"/>
  <c r="AA617" i="1"/>
  <c r="AB618" i="1"/>
  <c r="AA618" i="1"/>
  <c r="AB619" i="1"/>
  <c r="AA619" i="1"/>
  <c r="AB620" i="1"/>
  <c r="AA620" i="1"/>
  <c r="AB621" i="1"/>
  <c r="AA621" i="1"/>
  <c r="AB622" i="1"/>
  <c r="AA622" i="1"/>
  <c r="AB623" i="1"/>
  <c r="AA623" i="1"/>
  <c r="AB624" i="1"/>
  <c r="AA624" i="1"/>
  <c r="AB625" i="1"/>
  <c r="AA625" i="1"/>
  <c r="AB626" i="1"/>
  <c r="AA626" i="1"/>
  <c r="AB627" i="1"/>
  <c r="AA627" i="1"/>
  <c r="AB628" i="1"/>
  <c r="AA628" i="1"/>
  <c r="AB629" i="1"/>
  <c r="AA629" i="1"/>
  <c r="AB630" i="1"/>
  <c r="AA630" i="1"/>
  <c r="AB631" i="1"/>
  <c r="AA631" i="1"/>
  <c r="AB632" i="1"/>
  <c r="AA632" i="1"/>
  <c r="AB633" i="1"/>
  <c r="AA633" i="1"/>
  <c r="AB634" i="1"/>
  <c r="AA634" i="1"/>
  <c r="AB635" i="1"/>
  <c r="AA635" i="1"/>
  <c r="AB636" i="1"/>
  <c r="AA636" i="1"/>
  <c r="AB637" i="1"/>
  <c r="AA637" i="1"/>
  <c r="AB638" i="1"/>
  <c r="AA638" i="1"/>
  <c r="AB639" i="1"/>
  <c r="AA639" i="1"/>
  <c r="AB640" i="1"/>
  <c r="AA640" i="1"/>
  <c r="AB641" i="1"/>
  <c r="AA641" i="1"/>
  <c r="AB642" i="1"/>
  <c r="AA642" i="1"/>
  <c r="AB643" i="1"/>
  <c r="AA643" i="1"/>
  <c r="AB644" i="1"/>
  <c r="AA644" i="1"/>
  <c r="AB645" i="1"/>
  <c r="AA645" i="1"/>
  <c r="AB646" i="1"/>
  <c r="AA646" i="1"/>
  <c r="AB647" i="1"/>
  <c r="AA647" i="1"/>
  <c r="AB648" i="1"/>
  <c r="AA648" i="1"/>
  <c r="AB649" i="1"/>
  <c r="AA649" i="1"/>
  <c r="AB650" i="1"/>
  <c r="AA650" i="1"/>
  <c r="AB651" i="1"/>
  <c r="AA651" i="1"/>
  <c r="AB652" i="1"/>
  <c r="AA652" i="1"/>
  <c r="AB653" i="1"/>
  <c r="AA653" i="1"/>
  <c r="AB654" i="1"/>
  <c r="AA654" i="1"/>
  <c r="AB655" i="1"/>
  <c r="AA655" i="1"/>
  <c r="AB656" i="1"/>
  <c r="AA656" i="1"/>
  <c r="AB657" i="1"/>
  <c r="AA657" i="1"/>
  <c r="AB658" i="1"/>
  <c r="AA658" i="1"/>
  <c r="AB659" i="1"/>
  <c r="AA659" i="1"/>
  <c r="AB660" i="1"/>
  <c r="AA660" i="1"/>
  <c r="AB661" i="1"/>
  <c r="AA661" i="1"/>
  <c r="AB662" i="1"/>
  <c r="AA662" i="1"/>
  <c r="AB663" i="1"/>
  <c r="AA663" i="1"/>
  <c r="AB664" i="1"/>
  <c r="AA664" i="1"/>
  <c r="AB665" i="1"/>
  <c r="AA665" i="1"/>
  <c r="AB666" i="1"/>
  <c r="AA666" i="1"/>
  <c r="AB667" i="1"/>
  <c r="AA667" i="1"/>
  <c r="AB668" i="1"/>
  <c r="AA668" i="1"/>
  <c r="AB669" i="1"/>
  <c r="AA669" i="1"/>
  <c r="AB670" i="1"/>
  <c r="AA670" i="1"/>
  <c r="AB671" i="1"/>
  <c r="AA671" i="1"/>
  <c r="AB672" i="1"/>
  <c r="AA672" i="1"/>
  <c r="AB673" i="1"/>
  <c r="AA673" i="1"/>
  <c r="AB674" i="1"/>
  <c r="AA674" i="1"/>
  <c r="AB675" i="1"/>
  <c r="AA675" i="1"/>
  <c r="AB676" i="1"/>
  <c r="AA676" i="1"/>
  <c r="AB677" i="1"/>
  <c r="AA677" i="1"/>
  <c r="AB678" i="1"/>
  <c r="AA678" i="1"/>
  <c r="AB679" i="1"/>
  <c r="AA679" i="1"/>
  <c r="AB680" i="1"/>
  <c r="AA680" i="1"/>
  <c r="AB681" i="1"/>
  <c r="AA681" i="1"/>
  <c r="AB682" i="1"/>
  <c r="AA682" i="1"/>
  <c r="AB683" i="1"/>
  <c r="AA683" i="1"/>
  <c r="AB684" i="1"/>
  <c r="AA684" i="1"/>
  <c r="AB685" i="1"/>
  <c r="AA685" i="1"/>
  <c r="AB686" i="1"/>
  <c r="AA686" i="1"/>
  <c r="AB687" i="1"/>
  <c r="AA687" i="1"/>
  <c r="AB688" i="1"/>
  <c r="AA688" i="1"/>
  <c r="AB689" i="1"/>
  <c r="AA689" i="1"/>
  <c r="AB690" i="1"/>
  <c r="AA690" i="1"/>
  <c r="AB691" i="1"/>
  <c r="AA691" i="1"/>
  <c r="AB692" i="1"/>
  <c r="AA692" i="1"/>
  <c r="AB693" i="1"/>
  <c r="AA693" i="1"/>
  <c r="AB694" i="1"/>
  <c r="AA694" i="1"/>
  <c r="AB695" i="1"/>
  <c r="AA695" i="1"/>
  <c r="AB696" i="1"/>
  <c r="AA696" i="1"/>
  <c r="AB697" i="1"/>
  <c r="AA697" i="1"/>
  <c r="AB698" i="1"/>
  <c r="AA698" i="1"/>
  <c r="AB699" i="1"/>
  <c r="AA699" i="1"/>
  <c r="AB700" i="1"/>
  <c r="AA700" i="1"/>
  <c r="AB701" i="1"/>
  <c r="AA701" i="1"/>
  <c r="AB702" i="1"/>
  <c r="AA702" i="1"/>
  <c r="AB703" i="1"/>
  <c r="AA703" i="1"/>
  <c r="AB704" i="1"/>
  <c r="AA704" i="1"/>
  <c r="AB705" i="1"/>
  <c r="AA705" i="1"/>
  <c r="AB706" i="1"/>
  <c r="AA706" i="1"/>
  <c r="AB707" i="1"/>
  <c r="AA707" i="1"/>
  <c r="AB708" i="1"/>
  <c r="AA708" i="1"/>
  <c r="AB709" i="1"/>
  <c r="AA709" i="1"/>
  <c r="AB710" i="1"/>
  <c r="AA710" i="1"/>
  <c r="AB711" i="1"/>
  <c r="AA711" i="1"/>
  <c r="AB712" i="1"/>
  <c r="AA712" i="1"/>
  <c r="AB713" i="1"/>
  <c r="AA713" i="1"/>
  <c r="AB714" i="1"/>
  <c r="AA714" i="1"/>
  <c r="AB715" i="1"/>
  <c r="AA715" i="1"/>
  <c r="AB716" i="1"/>
  <c r="AA716" i="1"/>
  <c r="AB717" i="1"/>
  <c r="AA717" i="1"/>
  <c r="AB718" i="1"/>
  <c r="AA718" i="1"/>
  <c r="AB719" i="1"/>
  <c r="AA719" i="1"/>
  <c r="AB720" i="1"/>
  <c r="AA720" i="1"/>
  <c r="AB721" i="1"/>
  <c r="AA721" i="1"/>
  <c r="AB722" i="1"/>
  <c r="AA722" i="1"/>
  <c r="AB723" i="1"/>
  <c r="AA723" i="1"/>
  <c r="AB724" i="1"/>
  <c r="AA724" i="1"/>
  <c r="AB725" i="1"/>
  <c r="AA725" i="1"/>
  <c r="AB726" i="1"/>
  <c r="AA726" i="1"/>
  <c r="AB727" i="1"/>
  <c r="AA727" i="1"/>
  <c r="AB728" i="1"/>
  <c r="AA728" i="1"/>
  <c r="AB729" i="1"/>
  <c r="AA729" i="1"/>
  <c r="AB730" i="1"/>
  <c r="AA730" i="1"/>
  <c r="AB731" i="1"/>
  <c r="AA731" i="1"/>
  <c r="AB732" i="1"/>
  <c r="AA732" i="1"/>
  <c r="AB733" i="1"/>
  <c r="AA733" i="1"/>
  <c r="AB734" i="1"/>
  <c r="AA734" i="1"/>
  <c r="AB735" i="1"/>
  <c r="AA735" i="1"/>
  <c r="AB736" i="1"/>
  <c r="AA736" i="1"/>
  <c r="AB737" i="1"/>
  <c r="AA737" i="1"/>
  <c r="AB738" i="1"/>
  <c r="AA738" i="1"/>
  <c r="AB739" i="1"/>
  <c r="AA739" i="1"/>
  <c r="AB740" i="1"/>
  <c r="AA740" i="1"/>
  <c r="AB741" i="1"/>
  <c r="AA741" i="1"/>
  <c r="AB742" i="1"/>
  <c r="AA742" i="1"/>
  <c r="AB743" i="1"/>
  <c r="AA743" i="1"/>
  <c r="AB744" i="1"/>
  <c r="AA744" i="1"/>
  <c r="AB745" i="1"/>
  <c r="AA745" i="1"/>
  <c r="AB746" i="1"/>
  <c r="AA746" i="1"/>
  <c r="AB747" i="1"/>
  <c r="AA747" i="1"/>
  <c r="AB748" i="1"/>
  <c r="AA748" i="1"/>
  <c r="AB749" i="1"/>
  <c r="AA749" i="1"/>
  <c r="AB750" i="1"/>
  <c r="AA750" i="1"/>
  <c r="AB751" i="1"/>
  <c r="AA751" i="1"/>
  <c r="AB752" i="1"/>
  <c r="AA752" i="1"/>
  <c r="AB753" i="1"/>
  <c r="AA753" i="1"/>
  <c r="AB754" i="1"/>
  <c r="AA754" i="1"/>
  <c r="AB755" i="1"/>
  <c r="AA755" i="1"/>
  <c r="AB756" i="1"/>
  <c r="AA756" i="1"/>
  <c r="AB757" i="1"/>
  <c r="AA757" i="1"/>
  <c r="AB758" i="1"/>
  <c r="AA758" i="1"/>
  <c r="AB759" i="1"/>
  <c r="AA759" i="1"/>
  <c r="AB760" i="1"/>
  <c r="AA760" i="1"/>
  <c r="AB761" i="1"/>
  <c r="AA761" i="1"/>
  <c r="AB762" i="1"/>
  <c r="AA762" i="1"/>
  <c r="AB763" i="1"/>
  <c r="AA763" i="1"/>
  <c r="AB764" i="1"/>
  <c r="AA764" i="1"/>
  <c r="AB765" i="1"/>
  <c r="AA765" i="1"/>
  <c r="AB766" i="1"/>
  <c r="AA766" i="1"/>
  <c r="AB767" i="1"/>
  <c r="AA767" i="1"/>
  <c r="AB768" i="1"/>
  <c r="AA768" i="1"/>
  <c r="AB769" i="1"/>
  <c r="AA769" i="1"/>
  <c r="AB770" i="1"/>
  <c r="AA770" i="1"/>
  <c r="AB771" i="1"/>
  <c r="AA771" i="1"/>
  <c r="AB772" i="1"/>
  <c r="AA772" i="1"/>
  <c r="AB773" i="1"/>
  <c r="AA773" i="1"/>
  <c r="AB774" i="1"/>
  <c r="AA774" i="1"/>
  <c r="AB775" i="1"/>
  <c r="AA775" i="1"/>
  <c r="AB776" i="1"/>
  <c r="AA776" i="1"/>
  <c r="AB777" i="1"/>
  <c r="AA777" i="1"/>
  <c r="AB778" i="1"/>
  <c r="AA778" i="1"/>
  <c r="AB779" i="1"/>
  <c r="AA779" i="1"/>
  <c r="AB780" i="1"/>
  <c r="AA780" i="1"/>
  <c r="AB781" i="1"/>
  <c r="AA781" i="1"/>
  <c r="AB782" i="1"/>
  <c r="AA782" i="1"/>
  <c r="AB783" i="1"/>
  <c r="AA783" i="1"/>
  <c r="AB784" i="1"/>
  <c r="AA784" i="1"/>
  <c r="AB785" i="1"/>
  <c r="AA785" i="1"/>
  <c r="AB786" i="1"/>
  <c r="AA786" i="1"/>
  <c r="AB787" i="1"/>
  <c r="AA787" i="1"/>
  <c r="AB788" i="1"/>
  <c r="AA788" i="1"/>
  <c r="AB789" i="1"/>
  <c r="AA789" i="1"/>
  <c r="AB790" i="1"/>
  <c r="AA790" i="1"/>
  <c r="AB791" i="1"/>
  <c r="AA791" i="1"/>
  <c r="AB792" i="1"/>
  <c r="AA792" i="1"/>
  <c r="AB793" i="1"/>
  <c r="AA793" i="1"/>
  <c r="AB794" i="1"/>
  <c r="AA794" i="1"/>
  <c r="AB795" i="1"/>
  <c r="AA795" i="1"/>
  <c r="AB796" i="1"/>
  <c r="AA796" i="1"/>
  <c r="AB797" i="1"/>
  <c r="AA797" i="1"/>
  <c r="AB798" i="1"/>
  <c r="AA798" i="1"/>
  <c r="AB799" i="1"/>
  <c r="AA799" i="1"/>
  <c r="AB800" i="1"/>
  <c r="AA800" i="1"/>
  <c r="AB801" i="1"/>
  <c r="AA801" i="1"/>
  <c r="AB802" i="1"/>
  <c r="AA802" i="1"/>
  <c r="AB803" i="1"/>
  <c r="AA803" i="1"/>
  <c r="AB804" i="1"/>
  <c r="AA804" i="1"/>
  <c r="AB805" i="1"/>
  <c r="AA805" i="1"/>
  <c r="AB806" i="1"/>
  <c r="AA806" i="1"/>
  <c r="AB807" i="1"/>
  <c r="AA807" i="1"/>
  <c r="AB808" i="1"/>
  <c r="AA808" i="1"/>
  <c r="AB809" i="1"/>
  <c r="AA809" i="1"/>
  <c r="AB810" i="1"/>
  <c r="AA810" i="1"/>
  <c r="AB811" i="1"/>
  <c r="AA811" i="1"/>
  <c r="AB812" i="1"/>
  <c r="AA812" i="1"/>
  <c r="AB813" i="1"/>
  <c r="AA813" i="1"/>
  <c r="AB814" i="1"/>
  <c r="AA814" i="1"/>
  <c r="AB815" i="1"/>
  <c r="AA815" i="1"/>
  <c r="AB816" i="1"/>
  <c r="AA816" i="1"/>
  <c r="AB817" i="1"/>
  <c r="AA817" i="1"/>
  <c r="AB818" i="1"/>
  <c r="AA818" i="1"/>
  <c r="AB819" i="1"/>
  <c r="AA819" i="1"/>
  <c r="AB820" i="1"/>
  <c r="AA820" i="1"/>
  <c r="AB821" i="1"/>
  <c r="AA821" i="1"/>
  <c r="AB822" i="1"/>
  <c r="AA822" i="1"/>
  <c r="AB823" i="1"/>
  <c r="AA823" i="1"/>
  <c r="AB824" i="1"/>
  <c r="AA824" i="1"/>
  <c r="AB825" i="1"/>
  <c r="AA825" i="1"/>
  <c r="AB826" i="1"/>
  <c r="AA826" i="1"/>
  <c r="AB827" i="1"/>
  <c r="AA827" i="1"/>
  <c r="AB828" i="1"/>
  <c r="AA828" i="1"/>
  <c r="AB829" i="1"/>
  <c r="AA829" i="1"/>
  <c r="AB830" i="1"/>
  <c r="AA830" i="1"/>
  <c r="AB831" i="1"/>
  <c r="AA831" i="1"/>
  <c r="AB832" i="1"/>
  <c r="AA832" i="1"/>
  <c r="AB833" i="1"/>
  <c r="AA833" i="1"/>
  <c r="AB834" i="1"/>
  <c r="AA834" i="1"/>
  <c r="AB835" i="1"/>
  <c r="AA835" i="1"/>
  <c r="AB836" i="1"/>
  <c r="AA836" i="1"/>
  <c r="AB837" i="1"/>
  <c r="AA837" i="1"/>
  <c r="AB838" i="1"/>
  <c r="AA838" i="1"/>
  <c r="AB839" i="1"/>
  <c r="AA839" i="1"/>
  <c r="AB840" i="1"/>
  <c r="AA840" i="1"/>
  <c r="AB841" i="1"/>
  <c r="AA841" i="1"/>
  <c r="AB842" i="1"/>
  <c r="AA842" i="1"/>
  <c r="AB843" i="1"/>
  <c r="AA843" i="1"/>
  <c r="AB844" i="1"/>
  <c r="AA844" i="1"/>
  <c r="AB845" i="1"/>
  <c r="AA845" i="1"/>
  <c r="AB846" i="1"/>
  <c r="AA846" i="1"/>
  <c r="AB847" i="1"/>
  <c r="AA847" i="1"/>
  <c r="AB848" i="1"/>
  <c r="AA848" i="1"/>
  <c r="AB849" i="1"/>
  <c r="AA849" i="1"/>
  <c r="AB850" i="1"/>
  <c r="AA850" i="1"/>
  <c r="AB851" i="1"/>
  <c r="AA851" i="1"/>
  <c r="AB852" i="1"/>
  <c r="AA852" i="1"/>
  <c r="AB853" i="1"/>
  <c r="AA853" i="1"/>
  <c r="AB854" i="1"/>
  <c r="AA854" i="1"/>
  <c r="AB855" i="1"/>
  <c r="AA855" i="1"/>
  <c r="AB856" i="1"/>
  <c r="AA856" i="1"/>
  <c r="AB857" i="1"/>
  <c r="AA857" i="1"/>
  <c r="AB858" i="1"/>
  <c r="AA858" i="1"/>
  <c r="AB859" i="1"/>
  <c r="AA859" i="1"/>
  <c r="AB860" i="1"/>
  <c r="AA860" i="1"/>
  <c r="AB861" i="1"/>
  <c r="AA861" i="1"/>
  <c r="AB862" i="1"/>
  <c r="AA862" i="1"/>
  <c r="AB863" i="1"/>
  <c r="AA863" i="1"/>
  <c r="AB864" i="1"/>
  <c r="AA864" i="1"/>
  <c r="AB865" i="1"/>
  <c r="AA865" i="1"/>
  <c r="AB866" i="1"/>
  <c r="AA866" i="1"/>
  <c r="AB867" i="1"/>
  <c r="AA867" i="1"/>
  <c r="AB868" i="1"/>
  <c r="AA868" i="1"/>
  <c r="AB869" i="1"/>
  <c r="AA869" i="1"/>
  <c r="AB870" i="1"/>
  <c r="AA870" i="1"/>
  <c r="AB871" i="1"/>
  <c r="AA871" i="1"/>
  <c r="AB872" i="1"/>
  <c r="AA872" i="1"/>
  <c r="AB873" i="1"/>
  <c r="AA873" i="1"/>
  <c r="AB874" i="1"/>
  <c r="AA874" i="1"/>
  <c r="AB875" i="1"/>
  <c r="AA875" i="1"/>
  <c r="AB876" i="1"/>
  <c r="AA876" i="1"/>
  <c r="AB877" i="1"/>
  <c r="AA877" i="1"/>
  <c r="AB878" i="1"/>
  <c r="AA878" i="1"/>
  <c r="AB879" i="1"/>
  <c r="AA879" i="1"/>
  <c r="AB880" i="1"/>
  <c r="AA880" i="1"/>
  <c r="AB881" i="1"/>
  <c r="AA881" i="1"/>
  <c r="AB882" i="1"/>
  <c r="AA882" i="1"/>
  <c r="AB883" i="1"/>
  <c r="AA883" i="1"/>
  <c r="AB884" i="1"/>
  <c r="AA884" i="1"/>
  <c r="AB885" i="1"/>
  <c r="AA885" i="1"/>
  <c r="AB886" i="1"/>
  <c r="AA886" i="1"/>
  <c r="AB887" i="1"/>
  <c r="AA887" i="1"/>
  <c r="AB888" i="1"/>
  <c r="AA888" i="1"/>
  <c r="AB889" i="1"/>
  <c r="AA889" i="1"/>
  <c r="AB890" i="1"/>
  <c r="AA890" i="1"/>
  <c r="AB891" i="1"/>
  <c r="AA891" i="1"/>
  <c r="AB892" i="1"/>
  <c r="AA892" i="1"/>
  <c r="AB893" i="1"/>
  <c r="AA893" i="1"/>
  <c r="AB894" i="1"/>
  <c r="AA894" i="1"/>
  <c r="AB895" i="1"/>
  <c r="AA895" i="1"/>
  <c r="AB896" i="1"/>
  <c r="AA896" i="1"/>
  <c r="AB897" i="1"/>
  <c r="AA897" i="1"/>
  <c r="AB898" i="1"/>
  <c r="AA898" i="1"/>
  <c r="AB899" i="1"/>
  <c r="AA899" i="1"/>
  <c r="AB900" i="1"/>
  <c r="AA900" i="1"/>
  <c r="AB901" i="1"/>
  <c r="AA901" i="1"/>
  <c r="AB902" i="1"/>
  <c r="AA902" i="1"/>
  <c r="AB903" i="1"/>
  <c r="AA903" i="1"/>
  <c r="AB904" i="1"/>
  <c r="AA904" i="1"/>
  <c r="AB905" i="1"/>
  <c r="AA905" i="1"/>
  <c r="AB906" i="1"/>
  <c r="AA906" i="1"/>
  <c r="AB907" i="1"/>
  <c r="AA907" i="1"/>
  <c r="AB908" i="1"/>
  <c r="AA908" i="1"/>
  <c r="AB909" i="1"/>
  <c r="AA909" i="1"/>
  <c r="AB910" i="1"/>
  <c r="AA910" i="1"/>
  <c r="AB911" i="1"/>
  <c r="AA911" i="1"/>
  <c r="AB912" i="1"/>
  <c r="AA912" i="1"/>
  <c r="AB913" i="1"/>
  <c r="AA913" i="1"/>
  <c r="AB914" i="1"/>
  <c r="AA914" i="1"/>
  <c r="AB915" i="1"/>
  <c r="AA915" i="1"/>
  <c r="AB916" i="1"/>
  <c r="AA916" i="1"/>
  <c r="AB917" i="1"/>
  <c r="AA917" i="1"/>
  <c r="AB918" i="1"/>
  <c r="AA918" i="1"/>
  <c r="AB919" i="1"/>
  <c r="AA919" i="1"/>
  <c r="AB920" i="1"/>
  <c r="AA920" i="1"/>
  <c r="AB921" i="1"/>
  <c r="AA921" i="1"/>
  <c r="AB922" i="1"/>
  <c r="AA922" i="1"/>
  <c r="AB923" i="1"/>
  <c r="AA923" i="1"/>
  <c r="AB924" i="1"/>
  <c r="AA924" i="1"/>
  <c r="AB925" i="1"/>
  <c r="AA925" i="1"/>
  <c r="AB926" i="1"/>
  <c r="AA926" i="1"/>
  <c r="AB927" i="1"/>
  <c r="AA927" i="1"/>
  <c r="AB928" i="1"/>
  <c r="AA928" i="1"/>
  <c r="AB929" i="1"/>
  <c r="AA929" i="1"/>
  <c r="AB930" i="1"/>
  <c r="AA930" i="1"/>
  <c r="AB931" i="1"/>
  <c r="AA931" i="1"/>
  <c r="AB932" i="1"/>
  <c r="AA932" i="1"/>
  <c r="AB933" i="1"/>
  <c r="AA933" i="1"/>
  <c r="AB934" i="1"/>
  <c r="AA934" i="1"/>
  <c r="AB935" i="1"/>
  <c r="AA935" i="1"/>
  <c r="AB936" i="1"/>
  <c r="AA936" i="1"/>
  <c r="AB937" i="1"/>
  <c r="AA937" i="1"/>
  <c r="AB938" i="1"/>
  <c r="AA938" i="1"/>
  <c r="AB939" i="1"/>
  <c r="AA939" i="1"/>
  <c r="AB940" i="1"/>
  <c r="AA940" i="1"/>
  <c r="AB941" i="1"/>
  <c r="AA941" i="1"/>
  <c r="AB942" i="1"/>
  <c r="AA942" i="1"/>
  <c r="AB943" i="1"/>
  <c r="AA943" i="1"/>
  <c r="AB944" i="1"/>
  <c r="AA944" i="1"/>
  <c r="AB945" i="1"/>
  <c r="AA945" i="1"/>
  <c r="AB946" i="1"/>
  <c r="AA946" i="1"/>
  <c r="AB947" i="1"/>
  <c r="AA947" i="1"/>
  <c r="AB948" i="1"/>
  <c r="AA948" i="1"/>
  <c r="AB949" i="1"/>
  <c r="AA949" i="1"/>
  <c r="AB950" i="1"/>
  <c r="AA950" i="1"/>
  <c r="AB951" i="1"/>
  <c r="AA951" i="1"/>
  <c r="AB952" i="1"/>
  <c r="AA952" i="1"/>
  <c r="AB953" i="1"/>
  <c r="AA953" i="1"/>
  <c r="AB954" i="1"/>
  <c r="AA954" i="1"/>
  <c r="AB955" i="1"/>
  <c r="AA955" i="1"/>
  <c r="AB956" i="1"/>
  <c r="AA956" i="1"/>
  <c r="AB957" i="1"/>
  <c r="AA957" i="1"/>
  <c r="AB958" i="1"/>
  <c r="AA958" i="1"/>
  <c r="AB959" i="1"/>
  <c r="AA959" i="1"/>
  <c r="AB960" i="1"/>
  <c r="AA960" i="1"/>
  <c r="AB961" i="1"/>
  <c r="AA961" i="1"/>
  <c r="AB962" i="1"/>
  <c r="AA962" i="1"/>
  <c r="AB963" i="1"/>
  <c r="AA963" i="1"/>
  <c r="AB964" i="1"/>
  <c r="AA964" i="1"/>
  <c r="AB965" i="1"/>
  <c r="AA965" i="1"/>
  <c r="AB966" i="1"/>
  <c r="AA966" i="1"/>
  <c r="AB967" i="1"/>
  <c r="AA967" i="1"/>
  <c r="AB968" i="1"/>
  <c r="AA968" i="1"/>
  <c r="AB969" i="1"/>
  <c r="AA969" i="1"/>
  <c r="AB970" i="1"/>
  <c r="AA970" i="1"/>
  <c r="AB971" i="1"/>
  <c r="AA971" i="1"/>
  <c r="AB972" i="1"/>
  <c r="AA972" i="1"/>
  <c r="AB973" i="1"/>
  <c r="AA973" i="1"/>
  <c r="AB974" i="1"/>
  <c r="AA974" i="1"/>
  <c r="AB975" i="1"/>
  <c r="AA975" i="1"/>
  <c r="AB976" i="1"/>
  <c r="AA976" i="1"/>
  <c r="AB977" i="1"/>
  <c r="AA977" i="1"/>
  <c r="AB978" i="1"/>
  <c r="AA978" i="1"/>
  <c r="AB979" i="1"/>
  <c r="AA979" i="1"/>
  <c r="AB980" i="1"/>
  <c r="AA980" i="1"/>
  <c r="AB981" i="1"/>
  <c r="AA981" i="1"/>
  <c r="AB982" i="1"/>
  <c r="AA982" i="1"/>
  <c r="AB983" i="1"/>
  <c r="AA983" i="1"/>
  <c r="AB984" i="1"/>
  <c r="AA984" i="1"/>
  <c r="AB985" i="1"/>
  <c r="AA985" i="1"/>
  <c r="AB986" i="1"/>
  <c r="AA986" i="1"/>
  <c r="AB987" i="1"/>
  <c r="AA987" i="1"/>
  <c r="AB988" i="1"/>
  <c r="AA988" i="1"/>
  <c r="AB989" i="1"/>
  <c r="AA989" i="1"/>
  <c r="AB990" i="1"/>
  <c r="AA990" i="1"/>
  <c r="AB991" i="1"/>
  <c r="AA991" i="1"/>
  <c r="AB992" i="1"/>
  <c r="AA992" i="1"/>
  <c r="AB993" i="1"/>
  <c r="AA993" i="1"/>
  <c r="AB994" i="1"/>
  <c r="AA994" i="1"/>
  <c r="AB995" i="1"/>
  <c r="AA995" i="1"/>
  <c r="AB996" i="1"/>
  <c r="AA996" i="1"/>
  <c r="AB997" i="1"/>
  <c r="AA997" i="1"/>
  <c r="AB998" i="1"/>
  <c r="AA998" i="1"/>
  <c r="AB999" i="1"/>
  <c r="AA999" i="1"/>
  <c r="AB1000" i="1"/>
  <c r="AA1000" i="1"/>
  <c r="AB1001" i="1"/>
  <c r="AA1001" i="1"/>
  <c r="AB1002" i="1"/>
  <c r="AA1002" i="1"/>
  <c r="AB1003" i="1"/>
  <c r="AA1003" i="1"/>
  <c r="AB1004" i="1"/>
  <c r="AA1004" i="1"/>
  <c r="AB1005" i="1"/>
  <c r="AA1005" i="1"/>
  <c r="AB1006" i="1"/>
  <c r="AA1006" i="1"/>
  <c r="AB1007" i="1"/>
  <c r="AA1007" i="1"/>
  <c r="AB1008" i="1"/>
  <c r="AA1008" i="1"/>
  <c r="AB1009" i="1"/>
  <c r="AA1009" i="1"/>
  <c r="AB1010" i="1"/>
  <c r="AA1010" i="1"/>
  <c r="AB1011" i="1"/>
  <c r="AA1011" i="1"/>
  <c r="AB1012" i="1"/>
  <c r="AA1012" i="1"/>
  <c r="AB1013" i="1"/>
  <c r="AA1013" i="1"/>
  <c r="AB1014" i="1"/>
  <c r="AA1014" i="1"/>
  <c r="AB1015" i="1"/>
  <c r="AA1015" i="1"/>
  <c r="AB1016" i="1"/>
  <c r="AA1016" i="1"/>
  <c r="AB1017" i="1"/>
  <c r="AA1017" i="1"/>
  <c r="AB1018" i="1"/>
  <c r="AA1018" i="1"/>
  <c r="AB1019" i="1"/>
  <c r="AA1019" i="1"/>
  <c r="AB1020" i="1"/>
  <c r="AA1020" i="1"/>
  <c r="AB1021" i="1"/>
  <c r="AA1021" i="1"/>
  <c r="AB1022" i="1"/>
  <c r="AA1022" i="1"/>
  <c r="AB1023" i="1"/>
  <c r="AA1023" i="1"/>
  <c r="AB1024" i="1"/>
  <c r="AA1024" i="1"/>
  <c r="AB1025" i="1"/>
  <c r="AA1025" i="1"/>
  <c r="AB1026" i="1"/>
  <c r="AA1026" i="1"/>
  <c r="AB1027" i="1"/>
  <c r="AA1027" i="1"/>
  <c r="AB1028" i="1"/>
  <c r="AA1028" i="1"/>
  <c r="AB1029" i="1"/>
  <c r="AA1029" i="1"/>
  <c r="AB1030" i="1"/>
  <c r="AA1030" i="1"/>
  <c r="AB1031" i="1"/>
  <c r="AA1031" i="1"/>
  <c r="AB1032" i="1"/>
  <c r="AA1032" i="1"/>
  <c r="AB1033" i="1"/>
  <c r="AA1033" i="1"/>
  <c r="AB1034" i="1"/>
  <c r="AA1034" i="1"/>
  <c r="AB1035" i="1"/>
  <c r="AA1035" i="1"/>
  <c r="AB1036" i="1"/>
  <c r="AA1036" i="1"/>
  <c r="AB1037" i="1"/>
  <c r="AA1037" i="1"/>
  <c r="AB1038" i="1"/>
  <c r="AA1038" i="1"/>
  <c r="AB1039" i="1"/>
  <c r="AA1039" i="1"/>
  <c r="AB1040" i="1"/>
  <c r="AA1040" i="1"/>
  <c r="AB1041" i="1"/>
  <c r="AA1041" i="1"/>
  <c r="AB1042" i="1"/>
  <c r="AA1042" i="1"/>
  <c r="AB1043" i="1"/>
  <c r="AA1043" i="1"/>
  <c r="AB1044" i="1"/>
  <c r="AA1044" i="1"/>
  <c r="AB1045" i="1"/>
  <c r="AA1045" i="1"/>
  <c r="AB1046" i="1"/>
  <c r="AA1046" i="1"/>
  <c r="AB1047" i="1"/>
  <c r="AA1047" i="1"/>
  <c r="AB1048" i="1"/>
  <c r="AA1048" i="1"/>
  <c r="AB1049" i="1"/>
  <c r="AA1049" i="1"/>
  <c r="AB1050" i="1"/>
  <c r="AA1050" i="1"/>
  <c r="AB1051" i="1"/>
  <c r="AA1051" i="1"/>
  <c r="AB1052" i="1"/>
  <c r="AA1052" i="1"/>
  <c r="AB1053" i="1"/>
  <c r="AA1053" i="1"/>
  <c r="AB1054" i="1"/>
  <c r="AA1054" i="1"/>
  <c r="AB1055" i="1"/>
  <c r="AA1055" i="1"/>
  <c r="AB1056" i="1"/>
  <c r="AA1056" i="1"/>
  <c r="AB1057" i="1"/>
  <c r="AA1057" i="1"/>
  <c r="AB1058" i="1"/>
  <c r="AA1058" i="1"/>
  <c r="AB1059" i="1"/>
  <c r="AA1059" i="1"/>
  <c r="AB1060" i="1"/>
  <c r="AA1060" i="1"/>
  <c r="AB1061" i="1"/>
  <c r="AA1061" i="1"/>
  <c r="AB1062" i="1"/>
  <c r="AA1062" i="1"/>
  <c r="AB1063" i="1"/>
  <c r="AA1063" i="1"/>
  <c r="AB1064" i="1"/>
  <c r="AA1064" i="1"/>
  <c r="AB1065" i="1"/>
  <c r="AA1065" i="1"/>
  <c r="AB1066" i="1"/>
  <c r="AA1066" i="1"/>
  <c r="AB1067" i="1"/>
  <c r="AA1067" i="1"/>
  <c r="AB1068" i="1"/>
  <c r="AA1068" i="1"/>
  <c r="AB1069" i="1"/>
  <c r="AA1069" i="1"/>
  <c r="AB1070" i="1"/>
  <c r="AA1070" i="1"/>
  <c r="AB1071" i="1"/>
  <c r="AA1071" i="1"/>
  <c r="AB1072" i="1"/>
  <c r="AA1072" i="1"/>
  <c r="AB1073" i="1"/>
  <c r="AA1073" i="1"/>
  <c r="AB1074" i="1"/>
  <c r="AA1074" i="1"/>
  <c r="AB1075" i="1"/>
  <c r="AA1075" i="1"/>
  <c r="AB1076" i="1"/>
  <c r="AA1076" i="1"/>
  <c r="AB1077" i="1"/>
  <c r="AA1077" i="1"/>
  <c r="AB1078" i="1"/>
  <c r="AA1078" i="1"/>
  <c r="AB1079" i="1"/>
  <c r="AA1079" i="1"/>
  <c r="AB1080" i="1"/>
  <c r="AA1080" i="1"/>
  <c r="AB1081" i="1"/>
  <c r="AA1081" i="1"/>
  <c r="AB1082" i="1"/>
  <c r="AA1082" i="1"/>
  <c r="AB1083" i="1"/>
  <c r="AA1083" i="1"/>
  <c r="AB1084" i="1"/>
  <c r="AA1084" i="1"/>
  <c r="AB1085" i="1"/>
  <c r="AA1085" i="1"/>
  <c r="AB1086" i="1"/>
  <c r="AA1086" i="1"/>
  <c r="AB1087" i="1"/>
  <c r="AA1087" i="1"/>
  <c r="AB1088" i="1"/>
  <c r="AA1088" i="1"/>
  <c r="AB1089" i="1"/>
  <c r="AA1089" i="1"/>
  <c r="AB1090" i="1"/>
  <c r="AA1090" i="1"/>
  <c r="AB1091" i="1"/>
  <c r="AA1091" i="1"/>
  <c r="AB1092" i="1"/>
  <c r="AA1092" i="1"/>
  <c r="AB1093" i="1"/>
  <c r="AA1093" i="1"/>
  <c r="AB1094" i="1"/>
  <c r="AA1094" i="1"/>
  <c r="AB1095" i="1"/>
  <c r="AA1095" i="1"/>
  <c r="AB1096" i="1"/>
  <c r="AA1096" i="1"/>
  <c r="AB1097" i="1"/>
  <c r="AA1097" i="1"/>
  <c r="AB1098" i="1"/>
  <c r="AA1098" i="1"/>
  <c r="AB1099" i="1"/>
  <c r="AA1099" i="1"/>
  <c r="AB1100" i="1"/>
  <c r="AA1100" i="1"/>
  <c r="AB1101" i="1"/>
  <c r="AA1101" i="1"/>
  <c r="AB1102" i="1"/>
  <c r="AA1102" i="1"/>
  <c r="AB1103" i="1"/>
  <c r="AA1103" i="1"/>
  <c r="AB1104" i="1"/>
  <c r="AA1104" i="1"/>
  <c r="AB1105" i="1"/>
  <c r="AA1105" i="1"/>
  <c r="AB1106" i="1"/>
  <c r="AA1106" i="1"/>
  <c r="AB1107" i="1"/>
  <c r="AA1107" i="1"/>
  <c r="AB1108" i="1"/>
  <c r="AA1108" i="1"/>
  <c r="AB1109" i="1"/>
  <c r="AA1109" i="1"/>
  <c r="AB1110" i="1"/>
  <c r="AA1110" i="1"/>
  <c r="AB1111" i="1"/>
  <c r="AA1111" i="1"/>
  <c r="AB1112" i="1"/>
  <c r="AA1112" i="1"/>
  <c r="AB1113" i="1"/>
  <c r="AA1113" i="1"/>
  <c r="AB1114" i="1"/>
  <c r="AA1114" i="1"/>
  <c r="AB1115" i="1"/>
  <c r="AA1115" i="1"/>
  <c r="AB1116" i="1"/>
  <c r="AA1116" i="1"/>
  <c r="AB1117" i="1"/>
  <c r="AA1117" i="1"/>
  <c r="AB1118" i="1"/>
  <c r="AA1118" i="1"/>
  <c r="AB1119" i="1"/>
  <c r="AA1119" i="1"/>
  <c r="AB1120" i="1"/>
  <c r="AA1120" i="1"/>
  <c r="AB1121" i="1"/>
  <c r="AA1121" i="1"/>
  <c r="AB1122" i="1"/>
  <c r="AA1122" i="1"/>
  <c r="AB1123" i="1"/>
  <c r="AA1123" i="1"/>
  <c r="AB1124" i="1"/>
  <c r="AA1124" i="1"/>
  <c r="AB1125" i="1"/>
  <c r="AA1125" i="1"/>
  <c r="AB1126" i="1"/>
  <c r="AA1126" i="1"/>
  <c r="AB1127" i="1"/>
  <c r="AA1127" i="1"/>
  <c r="AB1128" i="1"/>
  <c r="AA1128" i="1"/>
  <c r="AB1129" i="1"/>
  <c r="AA1129" i="1"/>
  <c r="AB1130" i="1"/>
  <c r="AA1130" i="1"/>
  <c r="AB1131" i="1"/>
  <c r="AA1131" i="1"/>
  <c r="AB1132" i="1"/>
  <c r="AA1132" i="1"/>
  <c r="AB1133" i="1"/>
  <c r="AA1133" i="1"/>
  <c r="AB1134" i="1"/>
  <c r="AA1134" i="1"/>
  <c r="AB1135" i="1"/>
  <c r="AA1135" i="1"/>
  <c r="AB1136" i="1"/>
  <c r="AA1136" i="1"/>
  <c r="AB1137" i="1"/>
  <c r="AA1137" i="1"/>
  <c r="AB1138" i="1"/>
  <c r="AA1138" i="1"/>
  <c r="AB1139" i="1"/>
  <c r="AA1139" i="1"/>
  <c r="AB1140" i="1"/>
  <c r="AA1140" i="1"/>
  <c r="AB1141" i="1"/>
  <c r="AA1141" i="1"/>
  <c r="AB1142" i="1"/>
  <c r="AA1142" i="1"/>
  <c r="AB1143" i="1"/>
  <c r="AA1143" i="1"/>
  <c r="AB1144" i="1"/>
  <c r="AA1144" i="1"/>
  <c r="AB1145" i="1"/>
  <c r="AA1145" i="1"/>
  <c r="AB1146" i="1"/>
  <c r="AA1146" i="1"/>
  <c r="AB1147" i="1"/>
  <c r="AA1147" i="1"/>
  <c r="AB1148" i="1"/>
  <c r="AA1148" i="1"/>
  <c r="AB1149" i="1"/>
  <c r="AA1149" i="1"/>
  <c r="AB1150" i="1"/>
  <c r="AA1150" i="1"/>
  <c r="AB1151" i="1"/>
  <c r="AA1151" i="1"/>
  <c r="AB1152" i="1"/>
  <c r="AA1152" i="1"/>
  <c r="AB1153" i="1"/>
  <c r="AA1153" i="1"/>
  <c r="AB1154" i="1"/>
  <c r="AA1154" i="1"/>
  <c r="AB1155" i="1"/>
  <c r="AA1155" i="1"/>
  <c r="AB1156" i="1"/>
  <c r="AA1156" i="1"/>
  <c r="AB1157" i="1"/>
  <c r="AA1157" i="1"/>
  <c r="AB1158" i="1"/>
  <c r="AA1158" i="1"/>
  <c r="AB1159" i="1"/>
  <c r="AA1159" i="1"/>
  <c r="AB1160" i="1"/>
  <c r="AA1160" i="1"/>
  <c r="AB1161" i="1"/>
  <c r="AA1161" i="1"/>
  <c r="AB1162" i="1"/>
  <c r="AA1162" i="1"/>
  <c r="AB1163" i="1"/>
  <c r="AA1163" i="1"/>
  <c r="AB1164" i="1"/>
  <c r="AA1164" i="1"/>
  <c r="AB1165" i="1"/>
  <c r="AA1165" i="1"/>
  <c r="AB1166" i="1"/>
  <c r="AA1166" i="1"/>
  <c r="AB1167" i="1"/>
  <c r="AA1167" i="1"/>
  <c r="AB1168" i="1"/>
  <c r="AA1168" i="1"/>
  <c r="AB1169" i="1"/>
  <c r="AA1169" i="1"/>
  <c r="AB1170" i="1"/>
  <c r="AA1170" i="1"/>
  <c r="AB1171" i="1"/>
  <c r="AA1171" i="1"/>
  <c r="AB1172" i="1"/>
  <c r="AA1172" i="1"/>
  <c r="AB1173" i="1"/>
  <c r="AA1173" i="1"/>
  <c r="AB1174" i="1"/>
  <c r="AA1174" i="1"/>
  <c r="AB1175" i="1"/>
  <c r="AA1175" i="1"/>
  <c r="AB1176" i="1"/>
  <c r="AA1176" i="1"/>
  <c r="AB1177" i="1"/>
  <c r="AA1177" i="1"/>
  <c r="AB1178" i="1"/>
  <c r="AA1178" i="1"/>
  <c r="AB1179" i="1"/>
  <c r="AA1179" i="1"/>
  <c r="AB1180" i="1"/>
  <c r="AA1180" i="1"/>
  <c r="AB1181" i="1"/>
  <c r="AA1181" i="1"/>
  <c r="AB1182" i="1"/>
  <c r="AA1182" i="1"/>
  <c r="AB1183" i="1"/>
  <c r="AA1183" i="1"/>
  <c r="AB1184" i="1"/>
  <c r="AA1184" i="1"/>
  <c r="AB1185" i="1"/>
  <c r="AA1185" i="1"/>
  <c r="AB1186" i="1"/>
  <c r="AA1186" i="1"/>
  <c r="AB1187" i="1"/>
  <c r="AA1187" i="1"/>
  <c r="AB1188" i="1"/>
  <c r="AA1188" i="1"/>
  <c r="AB1189" i="1"/>
  <c r="AA1189" i="1"/>
  <c r="AB1190" i="1"/>
  <c r="AA1190" i="1"/>
  <c r="AB1191" i="1"/>
  <c r="AA1191" i="1"/>
  <c r="AB1192" i="1"/>
  <c r="AA1192" i="1"/>
  <c r="AB1193" i="1"/>
  <c r="AA1193" i="1"/>
  <c r="AB1194" i="1"/>
  <c r="AA1194" i="1"/>
  <c r="AB1195" i="1"/>
  <c r="AA1195" i="1"/>
  <c r="AB1196" i="1"/>
  <c r="AA1196" i="1"/>
  <c r="AB1197" i="1"/>
  <c r="AA1197" i="1"/>
  <c r="AB1198" i="1"/>
  <c r="AA1198" i="1"/>
  <c r="AB1199" i="1"/>
  <c r="AA1199" i="1"/>
  <c r="AB1200" i="1"/>
  <c r="AA1200" i="1"/>
  <c r="AB1201" i="1"/>
  <c r="AA1201" i="1"/>
  <c r="AB1202" i="1"/>
  <c r="AA1202" i="1"/>
  <c r="AB1203" i="1"/>
  <c r="AA1203" i="1"/>
  <c r="AB1204" i="1"/>
  <c r="AA1204" i="1"/>
  <c r="AB1205" i="1"/>
  <c r="AA1205" i="1"/>
  <c r="AB1206" i="1"/>
  <c r="AA1206" i="1"/>
  <c r="AB1207" i="1"/>
  <c r="AA1207" i="1"/>
  <c r="AB1208" i="1"/>
  <c r="AA1208" i="1"/>
  <c r="AB1209" i="1"/>
  <c r="AA1209" i="1"/>
  <c r="AB1210" i="1"/>
  <c r="AA1210" i="1"/>
  <c r="AB1211" i="1"/>
  <c r="AA1211" i="1"/>
  <c r="AB1212" i="1"/>
  <c r="AA1212" i="1"/>
  <c r="AB1213" i="1"/>
  <c r="AA1213" i="1"/>
  <c r="AB1214" i="1"/>
  <c r="AA1214" i="1"/>
  <c r="AB1215" i="1"/>
  <c r="AA1215" i="1"/>
  <c r="AB1216" i="1"/>
  <c r="AA1216" i="1"/>
  <c r="AB1217" i="1"/>
  <c r="AA1217" i="1"/>
  <c r="AB1218" i="1"/>
  <c r="AA1218" i="1"/>
  <c r="AB1219" i="1"/>
  <c r="AA1219" i="1"/>
  <c r="AB1220" i="1"/>
  <c r="AA1220" i="1"/>
  <c r="AB1221" i="1"/>
  <c r="AA1221" i="1"/>
  <c r="AB1222" i="1"/>
  <c r="AA1222" i="1"/>
  <c r="AB1223" i="1"/>
  <c r="AA1223" i="1"/>
  <c r="AB1224" i="1"/>
  <c r="AA1224" i="1"/>
  <c r="AB1225" i="1"/>
  <c r="AA1225" i="1"/>
  <c r="AB1226" i="1"/>
  <c r="AA1226" i="1"/>
  <c r="AB1227" i="1"/>
  <c r="AA1227" i="1"/>
  <c r="AB1228" i="1"/>
  <c r="AA1228" i="1"/>
  <c r="AB1229" i="1"/>
  <c r="AA1229" i="1"/>
  <c r="AB1230" i="1"/>
  <c r="AA1230" i="1"/>
  <c r="AB1231" i="1"/>
  <c r="AA1231" i="1"/>
  <c r="AB1232" i="1"/>
  <c r="AA1232" i="1"/>
  <c r="AB1233" i="1"/>
  <c r="AA1233" i="1"/>
  <c r="AB1234" i="1"/>
  <c r="AA1234" i="1"/>
  <c r="AB1235" i="1"/>
  <c r="AA1235" i="1"/>
  <c r="AB1236" i="1"/>
  <c r="AA1236" i="1"/>
  <c r="AB1237" i="1"/>
  <c r="AA1237" i="1"/>
  <c r="AB1238" i="1"/>
  <c r="AA1238" i="1"/>
  <c r="AB1239" i="1"/>
  <c r="AA1239" i="1"/>
  <c r="AB1240" i="1"/>
  <c r="AA1240" i="1"/>
  <c r="AB1241" i="1"/>
  <c r="AA1241" i="1"/>
  <c r="AB1242" i="1"/>
  <c r="AA1242" i="1"/>
  <c r="AB1243" i="1"/>
  <c r="AA1243" i="1"/>
  <c r="AB1244" i="1"/>
  <c r="AA1244" i="1"/>
  <c r="AB1245" i="1"/>
  <c r="AA1245" i="1"/>
  <c r="AB1246" i="1"/>
  <c r="AA1246" i="1"/>
  <c r="AB1247" i="1"/>
  <c r="AA1247" i="1"/>
  <c r="AB1248" i="1"/>
  <c r="AA1248" i="1"/>
  <c r="AB1249" i="1"/>
  <c r="AA1249" i="1"/>
  <c r="AB1250" i="1"/>
  <c r="AA1250" i="1"/>
  <c r="AB1251" i="1"/>
  <c r="AA1251" i="1"/>
  <c r="AB1252" i="1"/>
  <c r="AA1252" i="1"/>
  <c r="AB1253" i="1"/>
  <c r="AA1253" i="1"/>
  <c r="AB1254" i="1"/>
  <c r="AA1254" i="1"/>
  <c r="AB1255" i="1"/>
  <c r="AA1255" i="1"/>
  <c r="AB1256" i="1"/>
  <c r="AA1256" i="1"/>
  <c r="AB1257" i="1"/>
  <c r="AA1257" i="1"/>
  <c r="AB1258" i="1"/>
  <c r="AA1258" i="1"/>
  <c r="AB1259" i="1"/>
  <c r="AA1259" i="1"/>
  <c r="AB1260" i="1"/>
  <c r="AA1260" i="1"/>
  <c r="AB1261" i="1"/>
  <c r="AA1261" i="1"/>
  <c r="AB1262" i="1"/>
  <c r="AA1262" i="1"/>
  <c r="AB1263" i="1"/>
  <c r="AA1263" i="1"/>
  <c r="AB1264" i="1"/>
  <c r="AA1264" i="1"/>
  <c r="AB1265" i="1"/>
  <c r="AA1265" i="1"/>
  <c r="AB1266" i="1"/>
  <c r="AA1266" i="1"/>
  <c r="AB1267" i="1"/>
  <c r="AA1267" i="1"/>
  <c r="AB1268" i="1"/>
  <c r="AA1268" i="1"/>
  <c r="AB1269" i="1"/>
  <c r="AA1269" i="1"/>
  <c r="AB1270" i="1"/>
  <c r="AA1270" i="1"/>
  <c r="AB1271" i="1"/>
  <c r="AA1271" i="1"/>
  <c r="AB1272" i="1"/>
  <c r="AA1272" i="1"/>
  <c r="AB1273" i="1"/>
  <c r="AA1273" i="1"/>
  <c r="AB1274" i="1"/>
  <c r="AA1274" i="1"/>
  <c r="AB1275" i="1"/>
  <c r="AA1275" i="1"/>
  <c r="AB1276" i="1"/>
  <c r="AA1276" i="1"/>
  <c r="AB1277" i="1"/>
  <c r="AA1277" i="1"/>
  <c r="AB1278" i="1"/>
  <c r="AA1278" i="1"/>
  <c r="AB1279" i="1"/>
  <c r="AA1279" i="1"/>
  <c r="AB1280" i="1"/>
  <c r="AA1280" i="1"/>
  <c r="AB1281" i="1"/>
  <c r="AA1281" i="1"/>
  <c r="AB1282" i="1"/>
  <c r="AA1282" i="1"/>
  <c r="AB1283" i="1"/>
  <c r="AA1283" i="1"/>
  <c r="AB1284" i="1"/>
  <c r="AA1284" i="1"/>
  <c r="AB1285" i="1"/>
  <c r="AA1285" i="1"/>
  <c r="AB1286" i="1"/>
  <c r="AA1286" i="1"/>
  <c r="AB1287" i="1"/>
  <c r="AA1287" i="1"/>
  <c r="AB1288" i="1"/>
  <c r="AA1288" i="1"/>
  <c r="AB1289" i="1"/>
  <c r="AA1289" i="1"/>
  <c r="AB1290" i="1"/>
  <c r="AA1290" i="1"/>
  <c r="AB1291" i="1"/>
  <c r="AA1291" i="1"/>
  <c r="AB1292" i="1"/>
  <c r="AA1292" i="1"/>
  <c r="AB1293" i="1"/>
  <c r="AA1293" i="1"/>
  <c r="AB1294" i="1"/>
  <c r="AA1294" i="1"/>
  <c r="AB1295" i="1"/>
  <c r="AA1295" i="1"/>
  <c r="AB1296" i="1"/>
  <c r="AA1296" i="1"/>
  <c r="AB1297" i="1"/>
  <c r="AA1297" i="1"/>
  <c r="AB1298" i="1"/>
  <c r="AA1298" i="1"/>
  <c r="AB1299" i="1"/>
  <c r="AA1299" i="1"/>
  <c r="AB1300" i="1"/>
  <c r="AA1300" i="1"/>
  <c r="AB1301" i="1"/>
  <c r="AA1301" i="1"/>
  <c r="AB1302" i="1"/>
  <c r="AA1302" i="1"/>
  <c r="AB1303" i="1"/>
  <c r="AA1303" i="1"/>
  <c r="AB1304" i="1"/>
  <c r="AA1304" i="1"/>
  <c r="AB1305" i="1"/>
  <c r="AA1305" i="1"/>
  <c r="AB1306" i="1"/>
  <c r="AA1306" i="1"/>
  <c r="AB1307" i="1"/>
  <c r="AA1307" i="1"/>
  <c r="AB1308" i="1"/>
  <c r="AA1308" i="1"/>
  <c r="AB1309" i="1"/>
  <c r="AA1309" i="1"/>
  <c r="AB1310" i="1"/>
  <c r="AA1310" i="1"/>
  <c r="AB1311" i="1"/>
  <c r="AA1311" i="1"/>
  <c r="AB1312" i="1"/>
  <c r="AA1312" i="1"/>
  <c r="AB1313" i="1"/>
  <c r="AA1313" i="1"/>
  <c r="AB1314" i="1"/>
  <c r="AA1314" i="1"/>
  <c r="AB1315" i="1"/>
  <c r="AA1315" i="1"/>
  <c r="AB1316" i="1"/>
  <c r="AA1316" i="1"/>
  <c r="AB1317" i="1"/>
  <c r="AA1317" i="1"/>
  <c r="AB1318" i="1"/>
  <c r="AA1318" i="1"/>
  <c r="AB1319" i="1"/>
  <c r="AA1319" i="1"/>
  <c r="AB1320" i="1"/>
  <c r="AA1320" i="1"/>
  <c r="AB1321" i="1"/>
  <c r="AA1321" i="1"/>
  <c r="AB1322" i="1"/>
  <c r="AA1322" i="1"/>
  <c r="AB1323" i="1"/>
  <c r="AA1323" i="1"/>
  <c r="AB1324" i="1"/>
  <c r="AA1324" i="1"/>
  <c r="AB1325" i="1"/>
  <c r="AA1325" i="1"/>
  <c r="AB1326" i="1"/>
  <c r="AA1326" i="1"/>
  <c r="AB1327" i="1"/>
  <c r="AA1327" i="1"/>
  <c r="AB1328" i="1"/>
  <c r="AA1328" i="1"/>
  <c r="AB1329" i="1"/>
  <c r="AA1329" i="1"/>
  <c r="AB1330" i="1"/>
  <c r="AA1330" i="1"/>
  <c r="AB1331" i="1"/>
  <c r="AA1331" i="1"/>
  <c r="AB1332" i="1"/>
  <c r="AA1332" i="1"/>
  <c r="AB1333" i="1"/>
  <c r="AA1333" i="1"/>
  <c r="AB1334" i="1"/>
  <c r="AA1334" i="1"/>
  <c r="AB1335" i="1"/>
  <c r="AA1335" i="1"/>
  <c r="AB1336" i="1"/>
  <c r="AA1336" i="1"/>
  <c r="AB1337" i="1"/>
  <c r="AA1337" i="1"/>
  <c r="AB1338" i="1"/>
  <c r="AA1338" i="1"/>
  <c r="AB1339" i="1"/>
  <c r="AA1339" i="1"/>
  <c r="AB1340" i="1"/>
  <c r="AA1340" i="1"/>
  <c r="AB1341" i="1"/>
  <c r="AA1341" i="1"/>
  <c r="AB1342" i="1"/>
  <c r="AA1342" i="1"/>
  <c r="AB1343" i="1"/>
  <c r="AA1343" i="1"/>
  <c r="AB1344" i="1"/>
  <c r="AA1344" i="1"/>
  <c r="AB1345" i="1"/>
  <c r="AA1345" i="1"/>
  <c r="AB1346" i="1"/>
  <c r="AA1346" i="1"/>
  <c r="AB1347" i="1"/>
  <c r="AA1347" i="1"/>
  <c r="AB1348" i="1"/>
  <c r="AA1348" i="1"/>
  <c r="AB1349" i="1"/>
  <c r="AA1349" i="1"/>
  <c r="AB1350" i="1"/>
  <c r="AA1350" i="1"/>
  <c r="AB1351" i="1"/>
  <c r="AA1351" i="1"/>
  <c r="AB1352" i="1"/>
  <c r="AA1352" i="1"/>
  <c r="AB1353" i="1"/>
  <c r="AA1353" i="1"/>
  <c r="AB1354" i="1"/>
  <c r="AA1354" i="1"/>
  <c r="AB1355" i="1"/>
  <c r="AA1355" i="1"/>
  <c r="AB1356" i="1"/>
  <c r="AA1356" i="1"/>
  <c r="AB1357" i="1"/>
  <c r="AA1357" i="1"/>
  <c r="AB1358" i="1"/>
  <c r="AA1358" i="1"/>
  <c r="AB1359" i="1"/>
  <c r="AA1359" i="1"/>
  <c r="AB1360" i="1"/>
  <c r="AA1360" i="1"/>
  <c r="AB1361" i="1"/>
  <c r="AA1361" i="1"/>
  <c r="AB1362" i="1"/>
  <c r="AA1362" i="1"/>
  <c r="AB1363" i="1"/>
  <c r="AA1363" i="1"/>
  <c r="AB1364" i="1"/>
  <c r="AA1364" i="1"/>
  <c r="AB1365" i="1"/>
  <c r="AA1365" i="1"/>
  <c r="AB1366" i="1"/>
  <c r="AA1366" i="1"/>
  <c r="AB1367" i="1"/>
  <c r="AA1367" i="1"/>
  <c r="AB1368" i="1"/>
  <c r="AA1368" i="1"/>
  <c r="AB1369" i="1"/>
  <c r="AA1369" i="1"/>
  <c r="AB1370" i="1"/>
  <c r="AA1370" i="1"/>
  <c r="AB1371" i="1"/>
  <c r="AA1371" i="1"/>
  <c r="AB1372" i="1"/>
  <c r="AA1372" i="1"/>
  <c r="AB1373" i="1"/>
  <c r="AA1373" i="1"/>
  <c r="AB1374" i="1"/>
  <c r="AA1374" i="1"/>
  <c r="AB1375" i="1"/>
  <c r="AA1375" i="1"/>
  <c r="AB1376" i="1"/>
  <c r="AA1376" i="1"/>
  <c r="AB1377" i="1"/>
  <c r="AA1377" i="1"/>
  <c r="AB1378" i="1"/>
  <c r="AA1378" i="1"/>
  <c r="AB1379" i="1"/>
  <c r="AA1379" i="1"/>
  <c r="AB1380" i="1"/>
  <c r="AA1380" i="1"/>
  <c r="AB1381" i="1"/>
  <c r="AA1381" i="1"/>
  <c r="AB1382" i="1"/>
  <c r="AA1382" i="1"/>
  <c r="AB1383" i="1"/>
  <c r="AA1383" i="1"/>
  <c r="AB1384" i="1"/>
  <c r="AA1384" i="1"/>
  <c r="AB1385" i="1"/>
  <c r="AA1385" i="1"/>
  <c r="AB1386" i="1"/>
  <c r="AA1386" i="1"/>
  <c r="AB1387" i="1"/>
  <c r="AA1387" i="1"/>
  <c r="AB1388" i="1"/>
  <c r="AA1388" i="1"/>
  <c r="AB1389" i="1"/>
  <c r="AA1389" i="1"/>
  <c r="AB1390" i="1"/>
  <c r="AA1390" i="1"/>
  <c r="AB1391" i="1"/>
  <c r="AA1391" i="1"/>
  <c r="AB1392" i="1"/>
  <c r="AA1392" i="1"/>
  <c r="AB1393" i="1"/>
  <c r="AA1393" i="1"/>
  <c r="AB1394" i="1"/>
  <c r="AA1394" i="1"/>
  <c r="AB1395" i="1"/>
  <c r="AA1395" i="1"/>
  <c r="AB1396" i="1"/>
  <c r="AA1396" i="1"/>
  <c r="AB1397" i="1"/>
  <c r="AA1397" i="1"/>
  <c r="AB1398" i="1"/>
  <c r="AA1398" i="1"/>
  <c r="AB1399" i="1"/>
  <c r="AA1399" i="1"/>
  <c r="AB1400" i="1"/>
  <c r="AA1400" i="1"/>
  <c r="AB1401" i="1"/>
  <c r="AA1401" i="1"/>
  <c r="AB1402" i="1"/>
  <c r="AA1402" i="1"/>
  <c r="AB1403" i="1"/>
  <c r="AA1403" i="1"/>
  <c r="AB1404" i="1"/>
  <c r="AA1404" i="1"/>
  <c r="AB1405" i="1"/>
  <c r="AA1405" i="1"/>
  <c r="AB1406" i="1"/>
  <c r="AA1406" i="1"/>
  <c r="AB1407" i="1"/>
  <c r="AA1407" i="1"/>
  <c r="AB1408" i="1"/>
  <c r="AA1408" i="1"/>
  <c r="AB1409" i="1"/>
  <c r="AA1409" i="1"/>
  <c r="AB1410" i="1"/>
  <c r="AA1410" i="1"/>
  <c r="AB1411" i="1"/>
  <c r="AA1411" i="1"/>
  <c r="AB1412" i="1"/>
  <c r="AA1412" i="1"/>
  <c r="AB1413" i="1"/>
  <c r="AA1413" i="1"/>
  <c r="AB1414" i="1"/>
  <c r="AA1414" i="1"/>
  <c r="AB1415" i="1"/>
  <c r="AA1415" i="1"/>
  <c r="AB1416" i="1"/>
  <c r="AA1416" i="1"/>
  <c r="AB1417" i="1"/>
  <c r="AA1417" i="1"/>
  <c r="AB1418" i="1"/>
  <c r="AA1418" i="1"/>
  <c r="AB1419" i="1"/>
  <c r="AA1419" i="1"/>
  <c r="AB1420" i="1"/>
  <c r="AA1420" i="1"/>
  <c r="AB1421" i="1"/>
  <c r="AA1421" i="1"/>
  <c r="AB1422" i="1"/>
  <c r="AA1422" i="1"/>
  <c r="AB1423" i="1"/>
  <c r="AA1423" i="1"/>
  <c r="AB1424" i="1"/>
  <c r="AA1424" i="1"/>
  <c r="AB1425" i="1"/>
  <c r="AA1425" i="1"/>
  <c r="AB1426" i="1"/>
  <c r="AA1426" i="1"/>
  <c r="AB1427" i="1"/>
  <c r="AA1427" i="1"/>
  <c r="AB1428" i="1"/>
  <c r="AA1428" i="1"/>
  <c r="AB1429" i="1"/>
  <c r="AA1429" i="1"/>
  <c r="AB1430" i="1"/>
  <c r="AA1430" i="1"/>
  <c r="AB1431" i="1"/>
  <c r="AA1431" i="1"/>
  <c r="AB1432" i="1"/>
  <c r="AA1432" i="1"/>
  <c r="AB1433" i="1"/>
  <c r="AA1433" i="1"/>
  <c r="AB1434" i="1"/>
  <c r="AA1434" i="1"/>
  <c r="AB1435" i="1"/>
  <c r="AA1435" i="1"/>
  <c r="AB1436" i="1"/>
  <c r="AA1436" i="1"/>
  <c r="AB1437" i="1"/>
  <c r="AA1437" i="1"/>
  <c r="AB1438" i="1"/>
  <c r="AA1438" i="1"/>
  <c r="AB1439" i="1"/>
  <c r="AA1439" i="1"/>
  <c r="AB1440" i="1"/>
  <c r="AA1440" i="1"/>
  <c r="AB1441" i="1"/>
  <c r="AA1441" i="1"/>
  <c r="AB1442" i="1"/>
  <c r="AA1442" i="1"/>
  <c r="AB1443" i="1"/>
  <c r="AA1443" i="1"/>
  <c r="AB1444" i="1"/>
  <c r="AA1444" i="1"/>
  <c r="AB1445" i="1"/>
  <c r="AA1445" i="1"/>
  <c r="AB1446" i="1"/>
  <c r="AA1446" i="1"/>
  <c r="AB1447" i="1"/>
  <c r="AA1447" i="1"/>
  <c r="AB1448" i="1"/>
  <c r="AA1448" i="1"/>
  <c r="AB1449" i="1"/>
  <c r="AA1449" i="1"/>
  <c r="AB1450" i="1"/>
  <c r="AA1450" i="1"/>
  <c r="AB1451" i="1"/>
  <c r="AA1451" i="1"/>
  <c r="AB1452" i="1"/>
  <c r="AA1452" i="1"/>
  <c r="AB1453" i="1"/>
  <c r="AA1453" i="1"/>
  <c r="AB1454" i="1"/>
  <c r="AA1454" i="1"/>
  <c r="AB1455" i="1"/>
  <c r="AA1455" i="1"/>
  <c r="AB1456" i="1"/>
  <c r="AA1456" i="1"/>
  <c r="AB1457" i="1"/>
  <c r="AA1457" i="1"/>
  <c r="AB1458" i="1"/>
  <c r="AA1458" i="1"/>
  <c r="AB1459" i="1"/>
  <c r="AA1459" i="1"/>
  <c r="AB1460" i="1"/>
  <c r="AA1460" i="1"/>
  <c r="AB1461" i="1"/>
  <c r="AA1461" i="1"/>
  <c r="AB1462" i="1"/>
  <c r="AA1462" i="1"/>
  <c r="AB1463" i="1"/>
  <c r="AA1463" i="1"/>
  <c r="AB1464" i="1"/>
  <c r="AA1464" i="1"/>
  <c r="AB1465" i="1"/>
  <c r="AA1465" i="1"/>
  <c r="AB1466" i="1"/>
  <c r="AA1466" i="1"/>
  <c r="AB1467" i="1"/>
  <c r="AA1467" i="1"/>
  <c r="AB1468" i="1"/>
  <c r="AA1468" i="1"/>
  <c r="AB1469" i="1"/>
  <c r="AA1469" i="1"/>
  <c r="AB1470" i="1"/>
  <c r="AA1470" i="1"/>
  <c r="AB1471" i="1"/>
  <c r="AA1471" i="1"/>
  <c r="AB1472" i="1"/>
  <c r="AA1472" i="1"/>
  <c r="AB1473" i="1"/>
  <c r="AA1473" i="1"/>
  <c r="AB1474" i="1"/>
  <c r="AA1474" i="1"/>
  <c r="AB1475" i="1"/>
  <c r="AA1475" i="1"/>
  <c r="AB1476" i="1"/>
  <c r="AA1476" i="1"/>
  <c r="AB1477" i="1"/>
  <c r="AA1477" i="1"/>
  <c r="AB1478" i="1"/>
  <c r="AA1478" i="1"/>
  <c r="AB1479" i="1"/>
  <c r="AA1479" i="1"/>
  <c r="AB1480" i="1"/>
  <c r="AA1480" i="1"/>
  <c r="AB1481" i="1"/>
  <c r="AA1481" i="1"/>
  <c r="AB1482" i="1"/>
  <c r="AA1482" i="1"/>
  <c r="AB1483" i="1"/>
  <c r="AA1483" i="1"/>
  <c r="AB1484" i="1"/>
  <c r="AA1484" i="1"/>
  <c r="AB1485" i="1"/>
  <c r="AA1485" i="1"/>
  <c r="AB1486" i="1"/>
  <c r="AA1486" i="1"/>
  <c r="AB1487" i="1"/>
  <c r="AA1487" i="1"/>
  <c r="AB1488" i="1"/>
  <c r="AA1488" i="1"/>
  <c r="AB1489" i="1"/>
  <c r="AA1489" i="1"/>
  <c r="AB1490" i="1"/>
  <c r="AA1490" i="1"/>
  <c r="AB1491" i="1"/>
  <c r="AA1491" i="1"/>
  <c r="AB1492" i="1"/>
  <c r="AA1492" i="1"/>
  <c r="AB1493" i="1"/>
  <c r="AA1493" i="1"/>
  <c r="AB1494" i="1"/>
  <c r="AA1494" i="1"/>
  <c r="AB1495" i="1"/>
  <c r="AA1495" i="1"/>
  <c r="AB1496" i="1"/>
  <c r="AA1496" i="1"/>
  <c r="AB1497" i="1"/>
  <c r="AA1497" i="1"/>
  <c r="AB1498" i="1"/>
  <c r="AA1498" i="1"/>
  <c r="AB1499" i="1"/>
  <c r="AA1499" i="1"/>
  <c r="AB1500" i="1"/>
  <c r="AA1500" i="1"/>
  <c r="AB1501" i="1"/>
  <c r="AA1501" i="1"/>
  <c r="AB1502" i="1"/>
  <c r="AA1502" i="1"/>
  <c r="AB1503" i="1"/>
  <c r="AA1503" i="1"/>
  <c r="AB1504" i="1"/>
  <c r="AA1504" i="1"/>
  <c r="AB1505" i="1"/>
  <c r="AA1505" i="1"/>
  <c r="AB1506" i="1"/>
  <c r="AA1506" i="1"/>
  <c r="AB1507" i="1"/>
  <c r="AA1507" i="1"/>
  <c r="AB1508" i="1"/>
  <c r="AA1508" i="1"/>
  <c r="AB1509" i="1"/>
  <c r="AA1509" i="1"/>
  <c r="AB1510" i="1"/>
  <c r="AA1510" i="1"/>
  <c r="AB1511" i="1"/>
  <c r="AA1511" i="1"/>
  <c r="AB1512" i="1"/>
  <c r="AA1512" i="1"/>
  <c r="AB1513" i="1"/>
  <c r="AA1513" i="1"/>
  <c r="AB1514" i="1"/>
  <c r="AA1514" i="1"/>
  <c r="AB1515" i="1"/>
  <c r="AA1515" i="1"/>
  <c r="AB1516" i="1"/>
  <c r="AA1516" i="1"/>
  <c r="AB1517" i="1"/>
  <c r="AA1517" i="1"/>
  <c r="AB1518" i="1"/>
  <c r="AA1518" i="1"/>
  <c r="AB1519" i="1"/>
  <c r="AA1519" i="1"/>
  <c r="AB1520" i="1"/>
  <c r="AA1520" i="1"/>
  <c r="AB1521" i="1"/>
  <c r="AA1521" i="1"/>
  <c r="AB1522" i="1"/>
  <c r="AA1522" i="1"/>
  <c r="AB1523" i="1"/>
  <c r="AA1523" i="1"/>
  <c r="AB1524" i="1"/>
  <c r="AA1524" i="1"/>
  <c r="AB1525" i="1"/>
  <c r="AA1525" i="1"/>
  <c r="AB1526" i="1"/>
  <c r="AA1526" i="1"/>
  <c r="AB1527" i="1"/>
  <c r="AA1527" i="1"/>
  <c r="AB1528" i="1"/>
  <c r="AA1528" i="1"/>
  <c r="AB1529" i="1"/>
  <c r="AA1529" i="1"/>
  <c r="AB1530" i="1"/>
  <c r="AA1530" i="1"/>
  <c r="AB1531" i="1"/>
  <c r="AA1531" i="1"/>
  <c r="AB1532" i="1"/>
  <c r="AA1532" i="1"/>
  <c r="AB1533" i="1"/>
  <c r="AA1533" i="1"/>
  <c r="AB1534" i="1"/>
  <c r="AA1534" i="1"/>
  <c r="AB1535" i="1"/>
  <c r="AA1535" i="1"/>
  <c r="AB1536" i="1"/>
  <c r="AA1536" i="1"/>
  <c r="AB1537" i="1"/>
  <c r="AA1537" i="1"/>
  <c r="AB1538" i="1"/>
  <c r="AA1538" i="1"/>
  <c r="AB1539" i="1"/>
  <c r="AA1539" i="1"/>
  <c r="AB1540" i="1"/>
  <c r="AA1540" i="1"/>
  <c r="AB1541" i="1"/>
  <c r="AA1541" i="1"/>
  <c r="AB1542" i="1"/>
  <c r="AA1542" i="1"/>
  <c r="AB1543" i="1"/>
  <c r="AA1543" i="1"/>
  <c r="AB1544" i="1"/>
  <c r="AA1544" i="1"/>
  <c r="AB1545" i="1"/>
  <c r="AA1545" i="1"/>
  <c r="AB1546" i="1"/>
  <c r="AA1546" i="1"/>
  <c r="AB1547" i="1"/>
  <c r="AA1547" i="1"/>
  <c r="AB1548" i="1"/>
  <c r="AA1548" i="1"/>
  <c r="AB1549" i="1"/>
  <c r="AA1549" i="1"/>
  <c r="AB1550" i="1"/>
  <c r="AA1550" i="1"/>
  <c r="AB1551" i="1"/>
  <c r="AA1551" i="1"/>
  <c r="AB1552" i="1"/>
  <c r="AA1552" i="1"/>
  <c r="AB1553" i="1"/>
  <c r="AA1553" i="1"/>
  <c r="AB1554" i="1"/>
  <c r="AA1554" i="1"/>
  <c r="AB1555" i="1"/>
  <c r="AA1555" i="1"/>
  <c r="AB1556" i="1"/>
  <c r="AA1556" i="1"/>
  <c r="AB1557" i="1"/>
  <c r="AA1557" i="1"/>
  <c r="AB1558" i="1"/>
  <c r="AA1558" i="1"/>
  <c r="AB1559" i="1"/>
  <c r="AA1559" i="1"/>
  <c r="AB1560" i="1"/>
  <c r="AA1560" i="1"/>
  <c r="AB1561" i="1"/>
  <c r="AA1561" i="1"/>
  <c r="AB1562" i="1"/>
  <c r="AA1562" i="1"/>
  <c r="AB1563" i="1"/>
  <c r="AA1563" i="1"/>
  <c r="AB1564" i="1"/>
  <c r="AA1564" i="1"/>
  <c r="AB1565" i="1"/>
  <c r="AA1565" i="1"/>
  <c r="AB1566" i="1"/>
  <c r="AA1566" i="1"/>
  <c r="AB1567" i="1"/>
  <c r="AA1567" i="1"/>
  <c r="AB1568" i="1"/>
  <c r="AA1568" i="1"/>
  <c r="AB1569" i="1"/>
  <c r="AA1569" i="1"/>
  <c r="AB1570" i="1"/>
  <c r="AA1570" i="1"/>
  <c r="AB1571" i="1"/>
  <c r="AA1571" i="1"/>
  <c r="AB1572" i="1"/>
  <c r="AA1572" i="1"/>
  <c r="AB1573" i="1"/>
  <c r="AA1573" i="1"/>
  <c r="AB1574" i="1"/>
  <c r="AA1574" i="1"/>
  <c r="AB1575" i="1"/>
  <c r="AA1575" i="1"/>
  <c r="AB1576" i="1"/>
  <c r="AA1576" i="1"/>
  <c r="AB1577" i="1"/>
  <c r="AA1577" i="1"/>
  <c r="AB1578" i="1"/>
  <c r="AA1578" i="1"/>
  <c r="AB1579" i="1"/>
  <c r="AA1579" i="1"/>
  <c r="AB1580" i="1"/>
  <c r="AA1580" i="1"/>
  <c r="AB1581" i="1"/>
  <c r="AA1581" i="1"/>
  <c r="AB1582" i="1"/>
  <c r="AA1582" i="1"/>
  <c r="AB1583" i="1"/>
  <c r="AA1583" i="1"/>
  <c r="AB1584" i="1"/>
  <c r="AA1584" i="1"/>
  <c r="AB1585" i="1"/>
  <c r="AA1585" i="1"/>
  <c r="AB1586" i="1"/>
  <c r="AA1586" i="1"/>
  <c r="AB1587" i="1"/>
  <c r="AA1587" i="1"/>
  <c r="AB1588" i="1"/>
  <c r="AA1588" i="1"/>
  <c r="AB1589" i="1"/>
  <c r="AA1589" i="1"/>
  <c r="AB1590" i="1"/>
  <c r="AA1590" i="1"/>
  <c r="AB1591" i="1"/>
  <c r="AA1591" i="1"/>
  <c r="AB1592" i="1"/>
  <c r="AA1592" i="1"/>
  <c r="AB1593" i="1"/>
  <c r="AA1593" i="1"/>
  <c r="AB1594" i="1"/>
  <c r="AA1594" i="1"/>
  <c r="AB1595" i="1"/>
  <c r="AA1595" i="1"/>
  <c r="AB1596" i="1"/>
  <c r="AA1596" i="1"/>
  <c r="AB1597" i="1"/>
  <c r="AA1597" i="1"/>
  <c r="AB1598" i="1"/>
  <c r="AA1598" i="1"/>
  <c r="AB1599" i="1"/>
  <c r="AA1599" i="1"/>
  <c r="AB1600" i="1"/>
  <c r="AA1600" i="1"/>
  <c r="AB1601" i="1"/>
  <c r="AA1601" i="1"/>
  <c r="AB1602" i="1"/>
  <c r="AA1602" i="1"/>
  <c r="AB1603" i="1"/>
  <c r="AA1603" i="1"/>
  <c r="AB1604" i="1"/>
  <c r="AA1604" i="1"/>
  <c r="AB1605" i="1"/>
  <c r="AA1605" i="1"/>
  <c r="AB1606" i="1"/>
  <c r="AA1606" i="1"/>
  <c r="AB1607" i="1"/>
  <c r="AA1607" i="1"/>
  <c r="AB1608" i="1"/>
  <c r="AA1608" i="1"/>
  <c r="AB1609" i="1"/>
  <c r="AA1609" i="1"/>
  <c r="AB1610" i="1"/>
  <c r="AA1610" i="1"/>
  <c r="AB1611" i="1"/>
  <c r="AA1611" i="1"/>
  <c r="AB1612" i="1"/>
  <c r="AA1612" i="1"/>
  <c r="AB1613" i="1"/>
  <c r="AA1613" i="1"/>
  <c r="AB1614" i="1"/>
  <c r="AA1614" i="1"/>
  <c r="AB1615" i="1"/>
  <c r="AA1615" i="1"/>
  <c r="AB1616" i="1"/>
  <c r="AA1616" i="1"/>
  <c r="AB1617" i="1"/>
  <c r="AA1617" i="1"/>
  <c r="AB1618" i="1"/>
  <c r="AA1618" i="1"/>
  <c r="AB1619" i="1"/>
  <c r="AA1619" i="1"/>
  <c r="AB1620" i="1"/>
  <c r="AA1620" i="1"/>
  <c r="AB1621" i="1"/>
  <c r="AA1621" i="1"/>
  <c r="AB1622" i="1"/>
  <c r="AA1622" i="1"/>
  <c r="AB1623" i="1"/>
  <c r="AA1623" i="1"/>
  <c r="AB1624" i="1"/>
  <c r="AA1624" i="1"/>
  <c r="AB1625" i="1"/>
  <c r="AA1625" i="1"/>
  <c r="AB1626" i="1"/>
  <c r="AA1626" i="1"/>
  <c r="AB1627" i="1"/>
  <c r="AA1627" i="1"/>
  <c r="AB1628" i="1"/>
  <c r="AA1628" i="1"/>
  <c r="AB1629" i="1"/>
  <c r="AA1629" i="1"/>
  <c r="AB1630" i="1"/>
  <c r="AA1630" i="1"/>
  <c r="AB1631" i="1"/>
  <c r="AA1631" i="1"/>
  <c r="AB1632" i="1"/>
  <c r="AA1632" i="1"/>
  <c r="AB1633" i="1"/>
  <c r="AA1633" i="1"/>
  <c r="AB1634" i="1"/>
  <c r="AA1634" i="1"/>
  <c r="AB1635" i="1"/>
  <c r="AA1635" i="1"/>
  <c r="AB1636" i="1"/>
  <c r="AA1636" i="1"/>
  <c r="AB1637" i="1"/>
  <c r="AA1637" i="1"/>
  <c r="AB1638" i="1"/>
  <c r="AA1638" i="1"/>
  <c r="AB1639" i="1"/>
  <c r="AA1639" i="1"/>
  <c r="AB1640" i="1"/>
  <c r="AA1640" i="1"/>
  <c r="AB1641" i="1"/>
  <c r="AA1641" i="1"/>
  <c r="AB1642" i="1"/>
  <c r="AA1642" i="1"/>
  <c r="AB1643" i="1"/>
  <c r="AA1643" i="1"/>
  <c r="AB1644" i="1"/>
  <c r="AA1644" i="1"/>
  <c r="AB1645" i="1"/>
  <c r="AA1645" i="1"/>
  <c r="AB1646" i="1"/>
  <c r="AA1646" i="1"/>
  <c r="AB1647" i="1"/>
  <c r="AA1647" i="1"/>
  <c r="AB1648" i="1"/>
  <c r="AA1648" i="1"/>
  <c r="AB1649" i="1"/>
  <c r="AA1649" i="1"/>
  <c r="AB1650" i="1"/>
  <c r="AA1650" i="1"/>
  <c r="AB1651" i="1"/>
  <c r="AA1651" i="1"/>
  <c r="AB1652" i="1"/>
  <c r="AA1652" i="1"/>
  <c r="AB1653" i="1"/>
  <c r="AA1653" i="1"/>
  <c r="AB1654" i="1"/>
  <c r="AA1654" i="1"/>
  <c r="AB1655" i="1"/>
  <c r="AA1655" i="1"/>
  <c r="AB1656" i="1"/>
  <c r="AA1656" i="1"/>
  <c r="AB1657" i="1"/>
  <c r="AA1657" i="1"/>
  <c r="AB1658" i="1"/>
  <c r="AA1658" i="1"/>
  <c r="AB1659" i="1"/>
  <c r="AA1659" i="1"/>
  <c r="AB1660" i="1"/>
  <c r="AA1660" i="1"/>
  <c r="AB1661" i="1"/>
  <c r="AA1661" i="1"/>
  <c r="AB1662" i="1"/>
  <c r="AA1662" i="1"/>
  <c r="AB1663" i="1"/>
  <c r="AA1663" i="1"/>
  <c r="AB1664" i="1"/>
  <c r="AA1664" i="1"/>
  <c r="AB1665" i="1"/>
  <c r="AA1665" i="1"/>
  <c r="AB1666" i="1"/>
  <c r="AA1666" i="1"/>
  <c r="AB1667" i="1"/>
  <c r="AA1667" i="1"/>
  <c r="AB1668" i="1"/>
  <c r="AA1668" i="1"/>
  <c r="AB1669" i="1"/>
  <c r="AA1669" i="1"/>
  <c r="AB1670" i="1"/>
  <c r="AA1670" i="1"/>
  <c r="AB1671" i="1"/>
  <c r="AA1671" i="1"/>
  <c r="AB1672" i="1"/>
  <c r="AA1672" i="1"/>
  <c r="AB1673" i="1"/>
  <c r="AA1673" i="1"/>
  <c r="AB1674" i="1"/>
  <c r="AA1674" i="1"/>
  <c r="AB1675" i="1"/>
  <c r="AA1675" i="1"/>
  <c r="AB1676" i="1"/>
  <c r="AA1676" i="1"/>
  <c r="AB1677" i="1"/>
  <c r="AA1677" i="1"/>
  <c r="AB1678" i="1"/>
  <c r="AA1678" i="1"/>
  <c r="AB1679" i="1"/>
  <c r="AA1679" i="1"/>
  <c r="AB1680" i="1"/>
  <c r="AA1680" i="1"/>
  <c r="AB1681" i="1"/>
  <c r="AA1681" i="1"/>
  <c r="AB1682" i="1"/>
  <c r="AA1682" i="1"/>
  <c r="AB1683" i="1"/>
  <c r="AA1683" i="1"/>
  <c r="AB1684" i="1"/>
  <c r="AA1684" i="1"/>
  <c r="AB1685" i="1"/>
  <c r="AA1685" i="1"/>
  <c r="AB1686" i="1"/>
  <c r="AA1686" i="1"/>
  <c r="AB1687" i="1"/>
  <c r="AA1687" i="1"/>
  <c r="AB1688" i="1"/>
  <c r="AA1688" i="1"/>
  <c r="AB1689" i="1"/>
  <c r="AA1689" i="1"/>
  <c r="AB1690" i="1"/>
  <c r="AA1690" i="1"/>
  <c r="AB1691" i="1"/>
  <c r="AA1691" i="1"/>
  <c r="AB1692" i="1"/>
  <c r="AA1692" i="1"/>
  <c r="AB1693" i="1"/>
  <c r="AA1693" i="1"/>
  <c r="AB1694" i="1"/>
  <c r="AA1694" i="1"/>
  <c r="AB1695" i="1"/>
  <c r="AA1695" i="1"/>
  <c r="AB1696" i="1"/>
  <c r="AA1696" i="1"/>
  <c r="AB1697" i="1"/>
  <c r="AA1697" i="1"/>
  <c r="AB1698" i="1"/>
  <c r="AA1698" i="1"/>
  <c r="AB1699" i="1"/>
  <c r="AA1699" i="1"/>
  <c r="AB1700" i="1"/>
  <c r="AA1700" i="1"/>
  <c r="AB1701" i="1"/>
  <c r="AA1701" i="1"/>
  <c r="AB1702" i="1"/>
  <c r="AA1702" i="1"/>
  <c r="AB1703" i="1"/>
  <c r="AA1703" i="1"/>
  <c r="AB1704" i="1"/>
  <c r="AA1704" i="1"/>
  <c r="AB1705" i="1"/>
  <c r="AA1705" i="1"/>
  <c r="AB1706" i="1"/>
  <c r="AA1706" i="1"/>
  <c r="AB1707" i="1"/>
  <c r="AA1707" i="1"/>
  <c r="AB1708" i="1"/>
  <c r="AA1708" i="1"/>
  <c r="AB1709" i="1"/>
  <c r="AA1709" i="1"/>
  <c r="AB1710" i="1"/>
  <c r="AA1710" i="1"/>
  <c r="AB1711" i="1"/>
  <c r="AA1711" i="1"/>
  <c r="AB1712" i="1"/>
  <c r="AA1712" i="1"/>
  <c r="AB1713" i="1"/>
  <c r="AA1713" i="1"/>
  <c r="AB1714" i="1"/>
  <c r="AA1714" i="1"/>
  <c r="AB1715" i="1"/>
  <c r="AA1715" i="1"/>
  <c r="AB1716" i="1"/>
  <c r="AA1716" i="1"/>
  <c r="AB1717" i="1"/>
  <c r="AA1717" i="1"/>
  <c r="AB1718" i="1"/>
  <c r="AA1718" i="1"/>
  <c r="AB1719" i="1"/>
  <c r="AA1719" i="1"/>
  <c r="AB1720" i="1"/>
  <c r="AA1720" i="1"/>
  <c r="AB1721" i="1"/>
  <c r="AA1721" i="1"/>
  <c r="AB1722" i="1"/>
  <c r="AA1722" i="1"/>
  <c r="AB1723" i="1"/>
  <c r="AA1723" i="1"/>
  <c r="AB1724" i="1"/>
  <c r="AA1724" i="1"/>
  <c r="AB1725" i="1"/>
  <c r="AA1725" i="1"/>
  <c r="AB1726" i="1"/>
  <c r="AA1726" i="1"/>
  <c r="AB1727" i="1"/>
  <c r="AA1727" i="1"/>
  <c r="AB1728" i="1"/>
  <c r="AA1728" i="1"/>
  <c r="AB1729" i="1"/>
  <c r="AA1729" i="1"/>
  <c r="AB1730" i="1"/>
  <c r="AA1730" i="1"/>
  <c r="AB1731" i="1"/>
  <c r="AA1731" i="1"/>
  <c r="AB1732" i="1"/>
  <c r="AA1732" i="1"/>
  <c r="AB1733" i="1"/>
  <c r="AA1733" i="1"/>
  <c r="AB1734" i="1"/>
  <c r="AA1734" i="1"/>
  <c r="AB1735" i="1"/>
  <c r="AA1735" i="1"/>
  <c r="AB1736" i="1"/>
  <c r="AA1736" i="1"/>
  <c r="AB1737" i="1"/>
  <c r="AA1737" i="1"/>
  <c r="AB1738" i="1"/>
  <c r="AA1738" i="1"/>
  <c r="AB1739" i="1"/>
  <c r="AA1739" i="1"/>
  <c r="AB1740" i="1"/>
  <c r="AA1740" i="1"/>
  <c r="AB1741" i="1"/>
  <c r="AA1741" i="1"/>
  <c r="AB1742" i="1"/>
  <c r="AA1742" i="1"/>
  <c r="AB1743" i="1"/>
  <c r="AA1743" i="1"/>
  <c r="AB1744" i="1"/>
  <c r="AA1744" i="1"/>
  <c r="AB1745" i="1"/>
  <c r="AA1745" i="1"/>
  <c r="AB1746" i="1"/>
  <c r="AA1746" i="1"/>
  <c r="AB1747" i="1"/>
  <c r="AA1747" i="1"/>
  <c r="AB1748" i="1"/>
  <c r="AA1748" i="1"/>
  <c r="AB1749" i="1"/>
  <c r="AA1749" i="1"/>
  <c r="AB1750" i="1"/>
  <c r="AA1750" i="1"/>
  <c r="AB1751" i="1"/>
  <c r="AA1751" i="1"/>
  <c r="AB1752" i="1"/>
  <c r="AA1752" i="1"/>
  <c r="AB1753" i="1"/>
  <c r="AA1753" i="1"/>
  <c r="AB1754" i="1"/>
  <c r="AA1754" i="1"/>
  <c r="AB1755" i="1"/>
  <c r="AA1755" i="1"/>
  <c r="AB1756" i="1"/>
  <c r="AA1756" i="1"/>
  <c r="AB1757" i="1"/>
  <c r="AA1757" i="1"/>
  <c r="AB1758" i="1"/>
  <c r="AA1758" i="1"/>
  <c r="AB1759" i="1"/>
  <c r="AA1759" i="1"/>
  <c r="AB1760" i="1"/>
  <c r="AA1760" i="1"/>
  <c r="AB1761" i="1"/>
  <c r="AA1761" i="1"/>
  <c r="AB1762" i="1"/>
  <c r="AA1762" i="1"/>
  <c r="AB1763" i="1"/>
  <c r="AA1763" i="1"/>
  <c r="AB1764" i="1"/>
  <c r="AA1764" i="1"/>
  <c r="AB1765" i="1"/>
  <c r="AA1765" i="1"/>
  <c r="AB1766" i="1"/>
  <c r="AA1766" i="1"/>
  <c r="AB1767" i="1"/>
  <c r="AA1767" i="1"/>
  <c r="AB1768" i="1"/>
  <c r="AA1768" i="1"/>
  <c r="AB1769" i="1"/>
  <c r="AA1769" i="1"/>
  <c r="AB1770" i="1"/>
  <c r="AA1770" i="1"/>
  <c r="AB1771" i="1"/>
  <c r="AA1771" i="1"/>
  <c r="AB1772" i="1"/>
  <c r="AA1772" i="1"/>
  <c r="AB1773" i="1"/>
  <c r="AA1773" i="1"/>
  <c r="AB1774" i="1"/>
  <c r="AA1774" i="1"/>
  <c r="AB1775" i="1"/>
  <c r="AA1775" i="1"/>
  <c r="AB1776" i="1"/>
  <c r="AA1776" i="1"/>
  <c r="AB1777" i="1"/>
  <c r="AA1777" i="1"/>
  <c r="AB1778" i="1"/>
  <c r="AA1778" i="1"/>
  <c r="AB1779" i="1"/>
  <c r="AA1779" i="1"/>
  <c r="AB1780" i="1"/>
  <c r="AA1780" i="1"/>
  <c r="AB1781" i="1"/>
  <c r="AA1781" i="1"/>
  <c r="AB1782" i="1"/>
  <c r="AA1782" i="1"/>
  <c r="AB1783" i="1"/>
  <c r="AA1783" i="1"/>
  <c r="AB1784" i="1"/>
  <c r="AA1784" i="1"/>
  <c r="AB1785" i="1"/>
  <c r="AA1785" i="1"/>
  <c r="AB1786" i="1"/>
  <c r="AA1786" i="1"/>
  <c r="AB1787" i="1"/>
  <c r="AA1787" i="1"/>
  <c r="AB1788" i="1"/>
  <c r="AA1788" i="1"/>
  <c r="AB1789" i="1"/>
  <c r="AA1789" i="1"/>
  <c r="AB1790" i="1"/>
  <c r="AA1790" i="1"/>
  <c r="AB1791" i="1"/>
  <c r="AA1791" i="1"/>
  <c r="AB1792" i="1"/>
  <c r="AA1792" i="1"/>
  <c r="AB1793" i="1"/>
  <c r="AA1793" i="1"/>
  <c r="AB1794" i="1"/>
  <c r="AA1794" i="1"/>
  <c r="AB1795" i="1"/>
  <c r="AA1795" i="1"/>
  <c r="AB1796" i="1"/>
  <c r="AA1796" i="1"/>
  <c r="AB1797" i="1"/>
  <c r="AA1797" i="1"/>
  <c r="AB1798" i="1"/>
  <c r="AA1798" i="1"/>
  <c r="AB1799" i="1"/>
  <c r="AA1799" i="1"/>
  <c r="AB1800" i="1"/>
  <c r="AA1800" i="1"/>
  <c r="AB1801" i="1"/>
  <c r="AA1801" i="1"/>
  <c r="AB1802" i="1"/>
  <c r="AA1802" i="1"/>
  <c r="AB1803" i="1"/>
  <c r="AA1803" i="1"/>
  <c r="AB1804" i="1"/>
  <c r="AA1804" i="1"/>
  <c r="AB1805" i="1"/>
  <c r="AA1805" i="1"/>
  <c r="AB1806" i="1"/>
  <c r="AA1806" i="1"/>
  <c r="AB1807" i="1"/>
  <c r="AA1807" i="1"/>
  <c r="AB1808" i="1"/>
  <c r="AA1808" i="1"/>
  <c r="AB1809" i="1"/>
  <c r="AA1809" i="1"/>
  <c r="AB1810" i="1"/>
  <c r="AA1810" i="1"/>
  <c r="AB1811" i="1"/>
  <c r="AA1811" i="1"/>
  <c r="AB1812" i="1"/>
  <c r="AA1812" i="1"/>
  <c r="AB1813" i="1"/>
  <c r="AA1813" i="1"/>
  <c r="AB1814" i="1"/>
  <c r="AA1814" i="1"/>
  <c r="AB1815" i="1"/>
  <c r="AA1815" i="1"/>
  <c r="AB1816" i="1"/>
  <c r="AA1816" i="1"/>
  <c r="AB1817" i="1"/>
  <c r="AA1817" i="1"/>
  <c r="AB1818" i="1"/>
  <c r="AA1818" i="1"/>
  <c r="AB1819" i="1"/>
  <c r="AA1819" i="1"/>
  <c r="AB1820" i="1"/>
  <c r="AA1820" i="1"/>
  <c r="AB1821" i="1"/>
  <c r="AA1821" i="1"/>
  <c r="AB1822" i="1"/>
  <c r="AA1822" i="1"/>
  <c r="AB1823" i="1"/>
  <c r="AA1823" i="1"/>
  <c r="AB1824" i="1"/>
  <c r="AA1824" i="1"/>
  <c r="AB1825" i="1"/>
  <c r="AA1825" i="1"/>
  <c r="AB1826" i="1"/>
  <c r="AA1826" i="1"/>
  <c r="AB1827" i="1"/>
  <c r="AA1827" i="1"/>
  <c r="AB1828" i="1"/>
  <c r="AA1828" i="1"/>
  <c r="AB1829" i="1"/>
  <c r="AA1829" i="1"/>
  <c r="AB1830" i="1"/>
  <c r="AA1830" i="1"/>
  <c r="AB1831" i="1"/>
  <c r="AA1831" i="1"/>
  <c r="AB1832" i="1"/>
  <c r="AA1832" i="1"/>
  <c r="AB1833" i="1"/>
  <c r="AA1833" i="1"/>
  <c r="AB1834" i="1"/>
  <c r="AA1834" i="1"/>
  <c r="AB1835" i="1"/>
  <c r="AA1835" i="1"/>
  <c r="AB1836" i="1"/>
  <c r="AA1836" i="1"/>
  <c r="AB1837" i="1"/>
  <c r="AA1837" i="1"/>
  <c r="AB1838" i="1"/>
  <c r="AA1838" i="1"/>
  <c r="AB1839" i="1"/>
  <c r="AA1839" i="1"/>
  <c r="AB1840" i="1"/>
  <c r="AA1840" i="1"/>
  <c r="AB1841" i="1"/>
  <c r="AA1841" i="1"/>
  <c r="AB1842" i="1"/>
  <c r="AA1842" i="1"/>
  <c r="AB1843" i="1"/>
  <c r="AA1843" i="1"/>
  <c r="AB1844" i="1"/>
  <c r="AA1844" i="1"/>
  <c r="AB1845" i="1"/>
  <c r="AA1845" i="1"/>
  <c r="AB1846" i="1"/>
  <c r="AA1846" i="1"/>
  <c r="AB1847" i="1"/>
  <c r="AA1847" i="1"/>
  <c r="AB1848" i="1"/>
  <c r="AA1848" i="1"/>
  <c r="AB1849" i="1"/>
  <c r="AA1849" i="1"/>
  <c r="AB1850" i="1"/>
  <c r="AA1850" i="1"/>
  <c r="AB1851" i="1"/>
  <c r="AA1851" i="1"/>
  <c r="AB1852" i="1"/>
  <c r="AA1852" i="1"/>
  <c r="AB1853" i="1"/>
  <c r="AA1853" i="1"/>
  <c r="AB1854" i="1"/>
  <c r="AA1854" i="1"/>
  <c r="AB1855" i="1"/>
  <c r="AA1855" i="1"/>
  <c r="AB1856" i="1"/>
  <c r="AA1856" i="1"/>
  <c r="AB1857" i="1"/>
  <c r="AA1857" i="1"/>
  <c r="AB1858" i="1"/>
  <c r="AA1858" i="1"/>
  <c r="AB1859" i="1"/>
  <c r="AA1859" i="1"/>
  <c r="AB1860" i="1"/>
  <c r="AA1860" i="1"/>
  <c r="AB1861" i="1"/>
  <c r="AA1861" i="1"/>
  <c r="AB1862" i="1"/>
  <c r="AA1862" i="1"/>
  <c r="AB1863" i="1"/>
  <c r="AA1863" i="1"/>
  <c r="AB1864" i="1"/>
  <c r="AA1864" i="1"/>
  <c r="AB1865" i="1"/>
  <c r="AA1865" i="1"/>
  <c r="AB1866" i="1"/>
  <c r="AA1866" i="1"/>
  <c r="AB1867" i="1"/>
  <c r="AA1867" i="1"/>
  <c r="AB1868" i="1"/>
  <c r="AA1868" i="1"/>
  <c r="AB1869" i="1"/>
  <c r="AA1869" i="1"/>
  <c r="AB1870" i="1"/>
  <c r="AA1870" i="1"/>
  <c r="AB1871" i="1"/>
  <c r="AA1871" i="1"/>
  <c r="AB1872" i="1"/>
  <c r="AA1872" i="1"/>
  <c r="AB1873" i="1"/>
  <c r="AA1873" i="1"/>
  <c r="AB1874" i="1"/>
  <c r="AA1874" i="1"/>
  <c r="AB1875" i="1"/>
  <c r="AA1875" i="1"/>
  <c r="AB1876" i="1"/>
  <c r="AA1876" i="1"/>
  <c r="AB1877" i="1"/>
  <c r="AA1877" i="1"/>
  <c r="AB1878" i="1"/>
  <c r="AA1878" i="1"/>
  <c r="AB1879" i="1"/>
  <c r="AA1879" i="1"/>
  <c r="AB1880" i="1"/>
  <c r="AA1880" i="1"/>
  <c r="AB1881" i="1"/>
  <c r="AA1881" i="1"/>
  <c r="AB1882" i="1"/>
  <c r="AA1882" i="1"/>
  <c r="AB1883" i="1"/>
  <c r="AA1883" i="1"/>
  <c r="AB1884" i="1"/>
  <c r="AA1884" i="1"/>
  <c r="AB1885" i="1"/>
  <c r="AA1885" i="1"/>
  <c r="AB1886" i="1"/>
  <c r="AA1886" i="1"/>
  <c r="AB1887" i="1"/>
  <c r="AA1887" i="1"/>
  <c r="AB1888" i="1"/>
  <c r="AA1888" i="1"/>
  <c r="AB1889" i="1"/>
  <c r="AA1889" i="1"/>
  <c r="AB1890" i="1"/>
  <c r="AA1890" i="1"/>
  <c r="AB1891" i="1"/>
  <c r="AA1891" i="1"/>
  <c r="AB1892" i="1"/>
  <c r="AA1892" i="1"/>
  <c r="AB1893" i="1"/>
  <c r="AA1893" i="1"/>
  <c r="AB1894" i="1"/>
  <c r="AA1894" i="1"/>
  <c r="AB1895" i="1"/>
  <c r="AA1895" i="1"/>
  <c r="AB1896" i="1"/>
  <c r="AA1896" i="1"/>
  <c r="AB1897" i="1"/>
  <c r="AA1897" i="1"/>
  <c r="AB1898" i="1"/>
  <c r="AA1898" i="1"/>
  <c r="AB1899" i="1"/>
  <c r="AA1899" i="1"/>
  <c r="AB1900" i="1"/>
  <c r="AA1900" i="1"/>
  <c r="AB1901" i="1"/>
  <c r="AA1901" i="1"/>
  <c r="AB1902" i="1"/>
  <c r="AA1902" i="1"/>
  <c r="AB1903" i="1"/>
  <c r="AA1903" i="1"/>
  <c r="AB1904" i="1"/>
  <c r="AA1904" i="1"/>
  <c r="AB1905" i="1"/>
  <c r="AA1905" i="1"/>
  <c r="AB1906" i="1"/>
  <c r="AA1906" i="1"/>
  <c r="AB1907" i="1"/>
  <c r="AA1907" i="1"/>
  <c r="AB1908" i="1"/>
  <c r="AA1908" i="1"/>
  <c r="AB1909" i="1"/>
  <c r="AA1909" i="1"/>
  <c r="AB1910" i="1"/>
  <c r="AA1910" i="1"/>
  <c r="AB1911" i="1"/>
  <c r="AA1911" i="1"/>
  <c r="AB1912" i="1"/>
  <c r="AA1912" i="1"/>
  <c r="AB1913" i="1"/>
  <c r="AA1913" i="1"/>
  <c r="AB1914" i="1"/>
  <c r="AA1914" i="1"/>
  <c r="AB1915" i="1"/>
  <c r="AA1915" i="1"/>
  <c r="AB1916" i="1"/>
  <c r="AA1916" i="1"/>
  <c r="AB1917" i="1"/>
  <c r="AA1917" i="1"/>
  <c r="AB1918" i="1"/>
  <c r="AA1918" i="1"/>
  <c r="AB1919" i="1"/>
  <c r="AA1919" i="1"/>
  <c r="AB1920" i="1"/>
  <c r="AA1920" i="1"/>
  <c r="AB1921" i="1"/>
  <c r="AA1921" i="1"/>
  <c r="AB1922" i="1"/>
  <c r="AA1922" i="1"/>
  <c r="AB1923" i="1"/>
  <c r="AA1923" i="1"/>
  <c r="AB1924" i="1"/>
  <c r="AA1924" i="1"/>
  <c r="AB1925" i="1"/>
  <c r="AA1925" i="1"/>
  <c r="AB1926" i="1"/>
  <c r="AA1926" i="1"/>
  <c r="AB1927" i="1"/>
  <c r="AA1927" i="1"/>
  <c r="AB1928" i="1"/>
  <c r="AA1928" i="1"/>
  <c r="AB1929" i="1"/>
  <c r="AA1929" i="1"/>
  <c r="AB1930" i="1"/>
  <c r="AA1930" i="1"/>
  <c r="AB1931" i="1"/>
  <c r="AA1931" i="1"/>
  <c r="AB1932" i="1"/>
  <c r="AA1932" i="1"/>
  <c r="AB1933" i="1"/>
  <c r="AA1933" i="1"/>
  <c r="AB1934" i="1"/>
  <c r="AA1934" i="1"/>
  <c r="AB1935" i="1"/>
  <c r="AA1935" i="1"/>
  <c r="AB1936" i="1"/>
  <c r="AA1936" i="1"/>
  <c r="AB1937" i="1"/>
  <c r="AA1937" i="1"/>
  <c r="AB1938" i="1"/>
  <c r="AA1938" i="1"/>
  <c r="AB1939" i="1"/>
  <c r="AA1939" i="1"/>
  <c r="AB1940" i="1"/>
  <c r="AA1940" i="1"/>
  <c r="AB1941" i="1"/>
  <c r="AA1941" i="1"/>
  <c r="AB1942" i="1"/>
  <c r="AA1942" i="1"/>
  <c r="AB1943" i="1"/>
  <c r="AA1943" i="1"/>
  <c r="AB1944" i="1"/>
  <c r="AA1944" i="1"/>
  <c r="AB1945" i="1"/>
  <c r="AA1945" i="1"/>
  <c r="AB1946" i="1"/>
  <c r="AA1946" i="1"/>
  <c r="AB1947" i="1"/>
  <c r="AA1947" i="1"/>
  <c r="AB1948" i="1"/>
  <c r="AA1948" i="1"/>
  <c r="AB1949" i="1"/>
  <c r="AA1949" i="1"/>
  <c r="AB1950" i="1"/>
  <c r="AA1950" i="1"/>
  <c r="AB1951" i="1"/>
  <c r="AA1951" i="1"/>
  <c r="AB1952" i="1"/>
  <c r="AA1952" i="1"/>
  <c r="AB1953" i="1"/>
  <c r="AA1953" i="1"/>
  <c r="AB1954" i="1"/>
  <c r="AA1954" i="1"/>
  <c r="AB1955" i="1"/>
  <c r="AA1955" i="1"/>
  <c r="AB1956" i="1"/>
  <c r="AA1956" i="1"/>
  <c r="AB1957" i="1"/>
  <c r="AA1957" i="1"/>
  <c r="AB1958" i="1"/>
  <c r="AA1958" i="1"/>
  <c r="AB1959" i="1"/>
  <c r="AA1959" i="1"/>
  <c r="AB1960" i="1"/>
  <c r="AA1960" i="1"/>
  <c r="AB1961" i="1"/>
  <c r="AA1961" i="1"/>
  <c r="AB1962" i="1"/>
  <c r="AA1962" i="1"/>
  <c r="AB1963" i="1"/>
  <c r="AA1963" i="1"/>
  <c r="AB1964" i="1"/>
  <c r="AA1964" i="1"/>
  <c r="AB1965" i="1"/>
  <c r="AA1965" i="1"/>
  <c r="AB1966" i="1"/>
  <c r="AA1966" i="1"/>
  <c r="AB1967" i="1"/>
  <c r="AA1967" i="1"/>
  <c r="AB1968" i="1"/>
  <c r="AA1968" i="1"/>
  <c r="AB1969" i="1"/>
  <c r="AA1969" i="1"/>
  <c r="AB1970" i="1"/>
  <c r="AA1970" i="1"/>
  <c r="AB1971" i="1"/>
  <c r="AA1971" i="1"/>
  <c r="AB1972" i="1"/>
  <c r="AA1972" i="1"/>
  <c r="AB1973" i="1"/>
  <c r="AA1973" i="1"/>
  <c r="AB1974" i="1"/>
  <c r="AA1974" i="1"/>
  <c r="AB1975" i="1"/>
  <c r="AA1975" i="1"/>
  <c r="AB1976" i="1"/>
  <c r="AA1976" i="1"/>
  <c r="AB1977" i="1"/>
  <c r="AA1977" i="1"/>
  <c r="AB1978" i="1"/>
  <c r="AA1978" i="1"/>
  <c r="AB1979" i="1"/>
  <c r="AA1979" i="1"/>
  <c r="AB1980" i="1"/>
  <c r="AA1980" i="1"/>
  <c r="AB1981" i="1"/>
  <c r="AA1981" i="1"/>
  <c r="AB1982" i="1"/>
  <c r="AA1982" i="1"/>
  <c r="AB1983" i="1"/>
  <c r="AA1983" i="1"/>
  <c r="AB1984" i="1"/>
  <c r="AA1984" i="1"/>
  <c r="AB1985" i="1"/>
  <c r="AA1985" i="1"/>
  <c r="AB1986" i="1"/>
  <c r="AA1986" i="1"/>
  <c r="AB1987" i="1"/>
  <c r="AA1987" i="1"/>
  <c r="AB1988" i="1"/>
  <c r="AA1988" i="1"/>
  <c r="AB1989" i="1"/>
  <c r="AA1989" i="1"/>
  <c r="AB1990" i="1"/>
  <c r="AA1990" i="1"/>
  <c r="AB1991" i="1"/>
  <c r="AA1991" i="1"/>
  <c r="AB1992" i="1"/>
  <c r="AA1992" i="1"/>
  <c r="AB1993" i="1"/>
  <c r="AA1993" i="1"/>
  <c r="AB1994" i="1"/>
  <c r="AA1994" i="1"/>
  <c r="AB1995" i="1"/>
  <c r="AA1995" i="1"/>
  <c r="AB1996" i="1"/>
  <c r="AA1996" i="1"/>
  <c r="AB1997" i="1"/>
  <c r="AA1997" i="1"/>
  <c r="AB1998" i="1"/>
  <c r="AA1998" i="1"/>
  <c r="AB1999" i="1"/>
  <c r="AA1999" i="1"/>
  <c r="AB2000" i="1"/>
  <c r="AA2000" i="1"/>
  <c r="AB2001" i="1"/>
  <c r="AA2001" i="1"/>
  <c r="AB2002" i="1"/>
  <c r="AA2002" i="1"/>
  <c r="AB2003" i="1"/>
  <c r="AA2003" i="1"/>
  <c r="AB2004" i="1"/>
  <c r="AA2004" i="1"/>
  <c r="AB2005" i="1"/>
  <c r="AA2005" i="1"/>
  <c r="AB2006" i="1"/>
  <c r="AA2006" i="1"/>
  <c r="AB2007" i="1"/>
  <c r="AA2007" i="1"/>
  <c r="AB2008" i="1"/>
  <c r="AA2008" i="1"/>
  <c r="AB2009" i="1"/>
  <c r="AA2009" i="1"/>
  <c r="AB2010" i="1"/>
  <c r="AA2010" i="1"/>
  <c r="AB2011" i="1"/>
  <c r="AA2011" i="1"/>
  <c r="AB2012" i="1"/>
  <c r="AA2012" i="1"/>
  <c r="AB2013" i="1"/>
  <c r="AA2013" i="1"/>
  <c r="AB2014" i="1"/>
  <c r="AA2014" i="1"/>
  <c r="AB2015" i="1"/>
  <c r="AA2015" i="1"/>
  <c r="AB2016" i="1"/>
  <c r="AA2016" i="1"/>
  <c r="AB2017" i="1"/>
  <c r="AA2017" i="1"/>
  <c r="AB2018" i="1"/>
  <c r="AA2018" i="1"/>
  <c r="AB2019" i="1"/>
  <c r="AA2019" i="1"/>
  <c r="AB2020" i="1"/>
  <c r="AA2020" i="1"/>
  <c r="AB2021" i="1"/>
  <c r="AA2021" i="1"/>
  <c r="AB2022" i="1"/>
  <c r="AA2022" i="1"/>
  <c r="AB2023" i="1"/>
  <c r="AA2023" i="1"/>
  <c r="AB2024" i="1"/>
  <c r="AA2024" i="1"/>
  <c r="AB2025" i="1"/>
  <c r="AA2025" i="1"/>
  <c r="AB2026" i="1"/>
  <c r="AA2026" i="1"/>
  <c r="AB2027" i="1"/>
  <c r="AA2027" i="1"/>
  <c r="AB2028" i="1"/>
  <c r="AA2028" i="1"/>
  <c r="AB2029" i="1"/>
  <c r="AA2029" i="1"/>
  <c r="AB2030" i="1"/>
  <c r="AA2030" i="1"/>
  <c r="AB2031" i="1"/>
  <c r="AA2031" i="1"/>
  <c r="AB2032" i="1"/>
  <c r="AA2032" i="1"/>
  <c r="AB2033" i="1"/>
  <c r="AA2033" i="1"/>
  <c r="AB2034" i="1"/>
  <c r="AA2034" i="1"/>
  <c r="AB2035" i="1"/>
  <c r="AA2035" i="1"/>
  <c r="AB2036" i="1"/>
  <c r="AA2036" i="1"/>
  <c r="AB2037" i="1"/>
  <c r="AA2037" i="1"/>
  <c r="AB2038" i="1"/>
  <c r="AA2038" i="1"/>
  <c r="AB2039" i="1"/>
  <c r="AA2039" i="1"/>
  <c r="AB2040" i="1"/>
  <c r="AA2040" i="1"/>
  <c r="AB2041" i="1"/>
  <c r="AA2041" i="1"/>
  <c r="AB2042" i="1"/>
  <c r="AA2042" i="1"/>
  <c r="AB2043" i="1"/>
  <c r="AA2043" i="1"/>
  <c r="AB2044" i="1"/>
  <c r="AA2044" i="1"/>
  <c r="AB2045" i="1"/>
  <c r="AA2045" i="1"/>
  <c r="AB2046" i="1"/>
  <c r="AA2046" i="1"/>
  <c r="AB2047" i="1"/>
  <c r="AA2047" i="1"/>
  <c r="AB2048" i="1"/>
  <c r="AA2048" i="1"/>
  <c r="AB2049" i="1"/>
  <c r="AA2049" i="1"/>
  <c r="AB2050" i="1"/>
  <c r="AA2050" i="1"/>
  <c r="AB2051" i="1"/>
  <c r="AA2051" i="1"/>
  <c r="AB2052" i="1"/>
  <c r="AA2052" i="1"/>
  <c r="AB2053" i="1"/>
  <c r="AA2053" i="1"/>
  <c r="AB2054" i="1"/>
  <c r="AA2054" i="1"/>
  <c r="AB2055" i="1"/>
  <c r="AA2055" i="1"/>
  <c r="AB2056" i="1"/>
  <c r="AA2056" i="1"/>
  <c r="AB2057" i="1"/>
  <c r="AA2057" i="1"/>
  <c r="AB2058" i="1"/>
  <c r="AA2058" i="1"/>
  <c r="AB2059" i="1"/>
  <c r="AA2059" i="1"/>
  <c r="AB2060" i="1"/>
  <c r="AA2060" i="1"/>
  <c r="AB2061" i="1"/>
  <c r="AA2061" i="1"/>
  <c r="AB2062" i="1"/>
  <c r="AA2062" i="1"/>
  <c r="AB2063" i="1"/>
  <c r="AA2063" i="1"/>
  <c r="AB2064" i="1"/>
  <c r="AA2064" i="1"/>
  <c r="AB2065" i="1"/>
  <c r="AA2065" i="1"/>
  <c r="AB2066" i="1"/>
  <c r="AA2066" i="1"/>
  <c r="AB2067" i="1"/>
  <c r="AA2067" i="1"/>
  <c r="AB2068" i="1"/>
  <c r="AA2068" i="1"/>
  <c r="AB2069" i="1"/>
  <c r="AA2069" i="1"/>
  <c r="AB2070" i="1"/>
  <c r="AA2070" i="1"/>
  <c r="AB2071" i="1"/>
  <c r="AA2071" i="1"/>
  <c r="AB2072" i="1"/>
  <c r="AA2072" i="1"/>
  <c r="AB2073" i="1"/>
  <c r="AA2073" i="1"/>
  <c r="AB2074" i="1"/>
  <c r="AA2074" i="1"/>
  <c r="AB2075" i="1"/>
  <c r="AA2075" i="1"/>
  <c r="AB2076" i="1"/>
  <c r="AA2076" i="1"/>
  <c r="AB2077" i="1"/>
  <c r="AA2077" i="1"/>
  <c r="AB2078" i="1"/>
  <c r="AA2078" i="1"/>
  <c r="AB2079" i="1"/>
  <c r="AA2079" i="1"/>
  <c r="AB2080" i="1"/>
  <c r="AA2080" i="1"/>
  <c r="AB2081" i="1"/>
  <c r="AA2081" i="1"/>
  <c r="AB2082" i="1"/>
  <c r="AA2082" i="1"/>
  <c r="AB2083" i="1"/>
  <c r="AA2083" i="1"/>
  <c r="AB2084" i="1"/>
  <c r="AA2084" i="1"/>
  <c r="AB2085" i="1"/>
  <c r="AA2085" i="1"/>
  <c r="AB2086" i="1"/>
  <c r="AA2086" i="1"/>
  <c r="AB2087" i="1"/>
  <c r="AA2087" i="1"/>
  <c r="AB2088" i="1"/>
  <c r="AA2088" i="1"/>
  <c r="AB2089" i="1"/>
  <c r="AA2089" i="1"/>
  <c r="AB2090" i="1"/>
  <c r="AA2090" i="1"/>
  <c r="AB2091" i="1"/>
  <c r="AA2091" i="1"/>
  <c r="AB2092" i="1"/>
  <c r="AA2092" i="1"/>
  <c r="AB2093" i="1"/>
  <c r="AA2093" i="1"/>
  <c r="AB2094" i="1"/>
  <c r="AA2094" i="1"/>
  <c r="AB2095" i="1"/>
  <c r="AA2095" i="1"/>
  <c r="AB2096" i="1"/>
  <c r="AA2096" i="1"/>
  <c r="AB2097" i="1"/>
  <c r="AA2097" i="1"/>
  <c r="AB2098" i="1"/>
  <c r="AA2098" i="1"/>
  <c r="AB2099" i="1"/>
  <c r="AA2099" i="1"/>
  <c r="AB2100" i="1"/>
  <c r="AA2100" i="1"/>
  <c r="AB2101" i="1"/>
  <c r="AA2101" i="1"/>
  <c r="AB2102" i="1"/>
  <c r="AA2102" i="1"/>
  <c r="AB2103" i="1"/>
  <c r="AA2103" i="1"/>
  <c r="AB2104" i="1"/>
  <c r="AA2104" i="1"/>
  <c r="AB2105" i="1"/>
  <c r="AA2105" i="1"/>
  <c r="AB2106" i="1"/>
  <c r="AA2106" i="1"/>
  <c r="AB2107" i="1"/>
  <c r="AA2107" i="1"/>
  <c r="AB2108" i="1"/>
  <c r="AA2108" i="1"/>
  <c r="AB2109" i="1"/>
  <c r="AA2109" i="1"/>
  <c r="AB2110" i="1"/>
  <c r="AA2110" i="1"/>
  <c r="AB2111" i="1"/>
  <c r="AA2111" i="1"/>
  <c r="AB2112" i="1"/>
  <c r="AA2112" i="1"/>
  <c r="AB2113" i="1"/>
  <c r="AA2113" i="1"/>
  <c r="AB2114" i="1"/>
  <c r="AA2114" i="1"/>
  <c r="AB2115" i="1"/>
  <c r="AA2115" i="1"/>
  <c r="AB2116" i="1"/>
  <c r="AA2116" i="1"/>
  <c r="AB2117" i="1"/>
  <c r="AA2117" i="1"/>
  <c r="AB2118" i="1"/>
  <c r="AA2118" i="1"/>
  <c r="AB2119" i="1"/>
  <c r="AA2119" i="1"/>
  <c r="AB2120" i="1"/>
  <c r="AA2120" i="1"/>
  <c r="AB2121" i="1"/>
  <c r="AA2121" i="1"/>
  <c r="AB2122" i="1"/>
  <c r="AA2122" i="1"/>
  <c r="AB2123" i="1"/>
  <c r="AA2123" i="1"/>
  <c r="AB2124" i="1"/>
  <c r="AA2124" i="1"/>
  <c r="AB2125" i="1"/>
  <c r="AA2125" i="1"/>
  <c r="AB2126" i="1"/>
  <c r="AA2126" i="1"/>
  <c r="AB2127" i="1"/>
  <c r="AA2127" i="1"/>
  <c r="AB2128" i="1"/>
  <c r="AA2128" i="1"/>
  <c r="AB2129" i="1"/>
  <c r="AA2129" i="1"/>
  <c r="AB2130" i="1"/>
  <c r="AA2130" i="1"/>
  <c r="AB2131" i="1"/>
  <c r="AA2131" i="1"/>
  <c r="AB2132" i="1"/>
  <c r="AA2132" i="1"/>
  <c r="AB2133" i="1"/>
  <c r="AA2133" i="1"/>
  <c r="AB2134" i="1"/>
  <c r="AA2134" i="1"/>
  <c r="AB2135" i="1"/>
  <c r="AA2135" i="1"/>
  <c r="AB2136" i="1"/>
  <c r="AA2136" i="1"/>
  <c r="AB2137" i="1"/>
  <c r="AA2137" i="1"/>
  <c r="AB2138" i="1"/>
  <c r="AA2138" i="1"/>
  <c r="AB2139" i="1"/>
  <c r="AA2139" i="1"/>
  <c r="AB2140" i="1"/>
  <c r="AA2140" i="1"/>
  <c r="AB2141" i="1"/>
  <c r="AA2141" i="1"/>
  <c r="AB2142" i="1"/>
  <c r="AA2142" i="1"/>
  <c r="AB2143" i="1"/>
  <c r="AA2143" i="1"/>
  <c r="AB2144" i="1"/>
  <c r="AA2144" i="1"/>
  <c r="AB2145" i="1"/>
  <c r="AA2145" i="1"/>
  <c r="AB2146" i="1"/>
  <c r="AA2146" i="1"/>
  <c r="AB2147" i="1"/>
  <c r="AA2147" i="1"/>
  <c r="AB2148" i="1"/>
  <c r="AA2148" i="1"/>
  <c r="AB2149" i="1"/>
  <c r="AA2149" i="1"/>
  <c r="AB2150" i="1"/>
  <c r="AA2150" i="1"/>
  <c r="AB2151" i="1"/>
  <c r="AA2151" i="1"/>
  <c r="AB2152" i="1"/>
  <c r="AA2152" i="1"/>
  <c r="AB2153" i="1"/>
  <c r="AA2153" i="1"/>
  <c r="AB2154" i="1"/>
  <c r="AA2154" i="1"/>
  <c r="AB2155" i="1"/>
  <c r="AA2155" i="1"/>
  <c r="AB2156" i="1"/>
  <c r="AA2156" i="1"/>
  <c r="AB2157" i="1"/>
  <c r="AA2157" i="1"/>
  <c r="AB2158" i="1"/>
  <c r="AA2158" i="1"/>
  <c r="AB2159" i="1"/>
  <c r="AA2159" i="1"/>
  <c r="AB2160" i="1"/>
  <c r="AA2160" i="1"/>
  <c r="AB2161" i="1"/>
  <c r="AA2161" i="1"/>
  <c r="AB2162" i="1"/>
  <c r="AA2162" i="1"/>
  <c r="AB2163" i="1"/>
  <c r="AA2163" i="1"/>
  <c r="AB2164" i="1"/>
  <c r="AA2164" i="1"/>
  <c r="AB2165" i="1"/>
  <c r="AA2165" i="1"/>
  <c r="AB2166" i="1"/>
  <c r="AA2166" i="1"/>
  <c r="AB2167" i="1"/>
  <c r="AA2167" i="1"/>
  <c r="AB2168" i="1"/>
  <c r="AA2168" i="1"/>
  <c r="AB2169" i="1"/>
  <c r="AA2169" i="1"/>
  <c r="AB2170" i="1"/>
  <c r="AA2170" i="1"/>
  <c r="AB2171" i="1"/>
  <c r="AA2171" i="1"/>
  <c r="AB2172" i="1"/>
  <c r="AA2172" i="1"/>
  <c r="AB2173" i="1"/>
  <c r="AA2173" i="1"/>
  <c r="AB2174" i="1"/>
  <c r="AA2174" i="1"/>
  <c r="AB2175" i="1"/>
  <c r="AA2175" i="1"/>
  <c r="AB2176" i="1"/>
  <c r="AA2176" i="1"/>
  <c r="AB2177" i="1"/>
  <c r="AA2177" i="1"/>
  <c r="AB2178" i="1"/>
  <c r="AA2178" i="1"/>
  <c r="AB2179" i="1"/>
  <c r="AA2179" i="1"/>
  <c r="AB2180" i="1"/>
  <c r="AA2180" i="1"/>
  <c r="AB2181" i="1"/>
  <c r="AA2181" i="1"/>
  <c r="AB2182" i="1"/>
  <c r="AA2182" i="1"/>
  <c r="AB2183" i="1"/>
  <c r="AA2183" i="1"/>
  <c r="AB2184" i="1"/>
  <c r="AA2184" i="1"/>
  <c r="AB2185" i="1"/>
  <c r="AA2185" i="1"/>
  <c r="AB2186" i="1"/>
  <c r="AA2186" i="1"/>
  <c r="AB2187" i="1"/>
  <c r="AA2187" i="1"/>
  <c r="AB2188" i="1"/>
  <c r="AA2188" i="1"/>
  <c r="AB2189" i="1"/>
  <c r="AA2189" i="1"/>
  <c r="AB2190" i="1"/>
  <c r="AA2190" i="1"/>
  <c r="AB2191" i="1"/>
  <c r="AA2191" i="1"/>
  <c r="AB2192" i="1"/>
  <c r="AA2192" i="1"/>
  <c r="AB2193" i="1"/>
  <c r="AA2193" i="1"/>
  <c r="AB2194" i="1"/>
  <c r="AA2194" i="1"/>
  <c r="AB2195" i="1"/>
  <c r="AA2195" i="1"/>
  <c r="AB2196" i="1"/>
  <c r="AA2196" i="1"/>
  <c r="AB2197" i="1"/>
  <c r="AA2197" i="1"/>
  <c r="AB2198" i="1"/>
  <c r="AA2198" i="1"/>
  <c r="AB2199" i="1"/>
  <c r="AA2199" i="1"/>
  <c r="AB2200" i="1"/>
  <c r="AA2200" i="1"/>
  <c r="AB2201" i="1"/>
  <c r="AA2201" i="1"/>
  <c r="AB2202" i="1"/>
  <c r="AA2202" i="1"/>
  <c r="AB2203" i="1"/>
  <c r="AA2203" i="1"/>
  <c r="AB2204" i="1"/>
  <c r="AA2204" i="1"/>
  <c r="AB2205" i="1"/>
  <c r="AA2205" i="1"/>
  <c r="AB2206" i="1"/>
  <c r="AA2206" i="1"/>
  <c r="AB2207" i="1"/>
  <c r="AA2207" i="1"/>
  <c r="AB2208" i="1"/>
  <c r="AA2208" i="1"/>
  <c r="AB2209" i="1"/>
  <c r="AA2209" i="1"/>
  <c r="AB2210" i="1"/>
  <c r="AA2210" i="1"/>
  <c r="AB2211" i="1"/>
  <c r="AA2211" i="1"/>
  <c r="AB2212" i="1"/>
  <c r="AA2212" i="1"/>
  <c r="AB2213" i="1"/>
  <c r="AA2213" i="1"/>
  <c r="AB2214" i="1"/>
  <c r="AA2214" i="1"/>
  <c r="AB2215" i="1"/>
  <c r="AA2215" i="1"/>
  <c r="AB2216" i="1"/>
  <c r="AA2216" i="1"/>
  <c r="AB2217" i="1"/>
  <c r="AA2217" i="1"/>
  <c r="AB2218" i="1"/>
  <c r="AA2218" i="1"/>
  <c r="AB2219" i="1"/>
  <c r="AA2219" i="1"/>
  <c r="AB2220" i="1"/>
  <c r="AA2220" i="1"/>
  <c r="AB2221" i="1"/>
  <c r="AA2221" i="1"/>
  <c r="AB2222" i="1"/>
  <c r="AA2222" i="1"/>
  <c r="AB2223" i="1"/>
  <c r="AA2223" i="1"/>
  <c r="AB2224" i="1"/>
  <c r="AA2224" i="1"/>
  <c r="AB2225" i="1"/>
  <c r="AA2225" i="1"/>
  <c r="AB2226" i="1"/>
  <c r="AA2226" i="1"/>
  <c r="AB2227" i="1"/>
  <c r="AA2227" i="1"/>
  <c r="AB2228" i="1"/>
  <c r="AA2228" i="1"/>
  <c r="AB2229" i="1"/>
  <c r="AA2229" i="1"/>
  <c r="AB2230" i="1"/>
  <c r="AA2230" i="1"/>
  <c r="AB2231" i="1"/>
  <c r="AA2231" i="1"/>
  <c r="AB2232" i="1"/>
  <c r="AA2232" i="1"/>
  <c r="AB2233" i="1"/>
  <c r="AA2233" i="1"/>
  <c r="AB2234" i="1"/>
  <c r="AA2234" i="1"/>
  <c r="AB2235" i="1"/>
  <c r="AA2235" i="1"/>
  <c r="AB2236" i="1"/>
  <c r="AA2236" i="1"/>
  <c r="AB2237" i="1"/>
  <c r="AA2237" i="1"/>
  <c r="AB2238" i="1"/>
  <c r="AA2238" i="1"/>
  <c r="AB2239" i="1"/>
  <c r="AA2239" i="1"/>
  <c r="AB2240" i="1"/>
  <c r="AA2240" i="1"/>
  <c r="AB2241" i="1"/>
  <c r="AA2241" i="1"/>
  <c r="AB2242" i="1"/>
  <c r="AA2242" i="1"/>
  <c r="AB2243" i="1"/>
  <c r="AA2243" i="1"/>
  <c r="AB2244" i="1"/>
  <c r="AA2244" i="1"/>
  <c r="AB2245" i="1"/>
  <c r="AA2245" i="1"/>
  <c r="AB2246" i="1"/>
  <c r="AA2246" i="1"/>
  <c r="AB2247" i="1"/>
  <c r="AA2247" i="1"/>
  <c r="AB2248" i="1"/>
  <c r="AA2248" i="1"/>
  <c r="AB2249" i="1"/>
  <c r="AA2249" i="1"/>
  <c r="AB2250" i="1"/>
  <c r="AA2250" i="1"/>
  <c r="AB2251" i="1"/>
  <c r="AA2251" i="1"/>
  <c r="AB2252" i="1"/>
  <c r="AA2252" i="1"/>
  <c r="AB2253" i="1"/>
  <c r="AA2253" i="1"/>
  <c r="AB2254" i="1"/>
  <c r="AA2254" i="1"/>
  <c r="AB2255" i="1"/>
  <c r="AA2255" i="1"/>
  <c r="AB2256" i="1"/>
  <c r="AA2256" i="1"/>
  <c r="AB2257" i="1"/>
  <c r="AA2257" i="1"/>
  <c r="AB2258" i="1"/>
  <c r="AA2258" i="1"/>
  <c r="AB2259" i="1"/>
  <c r="AA2259" i="1"/>
  <c r="AB2260" i="1"/>
  <c r="AA2260" i="1"/>
  <c r="AB2261" i="1"/>
  <c r="AA2261" i="1"/>
  <c r="AB2262" i="1"/>
  <c r="AA2262" i="1"/>
  <c r="AB2263" i="1"/>
  <c r="AA2263" i="1"/>
  <c r="AB2264" i="1"/>
  <c r="AA2264" i="1"/>
  <c r="AB2265" i="1"/>
  <c r="AA2265" i="1"/>
  <c r="AB2266" i="1"/>
  <c r="AA2266" i="1"/>
  <c r="AB2267" i="1"/>
  <c r="AA2267" i="1"/>
  <c r="AB2268" i="1"/>
  <c r="AA2268" i="1"/>
  <c r="AB2269" i="1"/>
  <c r="AA2269" i="1"/>
  <c r="AB2270" i="1"/>
  <c r="AA2270" i="1"/>
  <c r="AB2271" i="1"/>
  <c r="AA2271" i="1"/>
  <c r="AB2272" i="1"/>
  <c r="AA2272" i="1"/>
  <c r="AB2273" i="1"/>
  <c r="AA2273" i="1"/>
  <c r="AB2274" i="1"/>
  <c r="AA2274" i="1"/>
  <c r="AB2275" i="1"/>
  <c r="AA2275" i="1"/>
  <c r="AB2276" i="1"/>
  <c r="AA2276" i="1"/>
  <c r="AB2277" i="1"/>
  <c r="AA2277" i="1"/>
  <c r="AB2278" i="1"/>
  <c r="AA2278" i="1"/>
  <c r="AB2279" i="1"/>
  <c r="AA2279" i="1"/>
  <c r="AB2280" i="1"/>
  <c r="AA2280" i="1"/>
  <c r="AB2281" i="1"/>
  <c r="AA2281" i="1"/>
  <c r="AB2282" i="1"/>
  <c r="AA2282" i="1"/>
  <c r="AB2283" i="1"/>
  <c r="AA2283" i="1"/>
  <c r="AB2284" i="1"/>
  <c r="AA2284" i="1"/>
  <c r="AB2285" i="1"/>
  <c r="AA2285" i="1"/>
  <c r="AB2286" i="1"/>
  <c r="AA2286" i="1"/>
  <c r="AB2287" i="1"/>
  <c r="AA2287" i="1"/>
  <c r="AB2288" i="1"/>
  <c r="AA2288" i="1"/>
  <c r="AB2289" i="1"/>
  <c r="AA2289" i="1"/>
  <c r="AB2290" i="1"/>
  <c r="AA2290" i="1"/>
  <c r="AB2291" i="1"/>
  <c r="AA2291" i="1"/>
  <c r="AB2292" i="1"/>
  <c r="AA2292" i="1"/>
  <c r="AB2293" i="1"/>
  <c r="AA2293" i="1"/>
  <c r="AB2294" i="1"/>
  <c r="AA2294" i="1"/>
  <c r="AB2295" i="1"/>
  <c r="AA2295" i="1"/>
  <c r="AB2296" i="1"/>
  <c r="AA2296" i="1"/>
  <c r="AB2297" i="1"/>
  <c r="AA2297" i="1"/>
  <c r="AB2298" i="1"/>
  <c r="AA2298" i="1"/>
  <c r="AB2299" i="1"/>
  <c r="AA2299" i="1"/>
  <c r="AB2300" i="1"/>
  <c r="AA2300" i="1"/>
  <c r="AB2301" i="1"/>
  <c r="AA2301" i="1"/>
  <c r="AB2302" i="1"/>
  <c r="AA2302" i="1"/>
  <c r="AB2303" i="1"/>
  <c r="AA2303" i="1"/>
  <c r="AB2304" i="1"/>
  <c r="AA2304" i="1"/>
  <c r="AB2305" i="1"/>
  <c r="AA2305" i="1"/>
  <c r="AB2306" i="1"/>
  <c r="AA2306" i="1"/>
  <c r="AB2307" i="1"/>
  <c r="AA2307" i="1"/>
  <c r="AB2308" i="1"/>
  <c r="AA2308" i="1"/>
  <c r="AB2309" i="1"/>
  <c r="AA2309" i="1"/>
  <c r="AB2310" i="1"/>
  <c r="AA2310" i="1"/>
  <c r="AB2311" i="1"/>
  <c r="AA2311" i="1"/>
  <c r="AB2312" i="1"/>
  <c r="AA2312" i="1"/>
  <c r="AB2313" i="1"/>
  <c r="AA2313" i="1"/>
  <c r="AB2314" i="1"/>
  <c r="AA2314" i="1"/>
  <c r="AB2315" i="1"/>
  <c r="AA2315" i="1"/>
  <c r="AB2316" i="1"/>
  <c r="AA2316" i="1"/>
  <c r="AB2317" i="1"/>
  <c r="AA2317" i="1"/>
  <c r="AB2318" i="1"/>
  <c r="AA2318" i="1"/>
  <c r="AB2319" i="1"/>
  <c r="AA2319" i="1"/>
  <c r="AB2320" i="1"/>
  <c r="AA2320" i="1"/>
  <c r="AB2321" i="1"/>
  <c r="AA2321" i="1"/>
  <c r="AB2322" i="1"/>
  <c r="AA2322" i="1"/>
  <c r="AB2323" i="1"/>
  <c r="AA2323" i="1"/>
  <c r="AB2324" i="1"/>
  <c r="AA2324" i="1"/>
  <c r="AB2325" i="1"/>
  <c r="AA2325" i="1"/>
  <c r="AB2326" i="1"/>
  <c r="AA2326" i="1"/>
  <c r="AB2327" i="1"/>
  <c r="AA2327" i="1"/>
  <c r="AB2328" i="1"/>
  <c r="AA2328" i="1"/>
  <c r="AB2329" i="1"/>
  <c r="AA2329" i="1"/>
  <c r="AB2330" i="1"/>
  <c r="AA2330" i="1"/>
  <c r="AB2331" i="1"/>
  <c r="AA2331" i="1"/>
  <c r="AB2332" i="1"/>
  <c r="AA2332" i="1"/>
  <c r="AB2333" i="1"/>
  <c r="AA2333" i="1"/>
  <c r="AB2334" i="1"/>
  <c r="AA2334" i="1"/>
  <c r="AB2335" i="1"/>
  <c r="AA2335" i="1"/>
  <c r="AB2336" i="1"/>
  <c r="AA2336" i="1"/>
  <c r="AB2337" i="1"/>
  <c r="AA2337" i="1"/>
  <c r="AB2338" i="1"/>
  <c r="AA2338" i="1"/>
  <c r="AB2339" i="1"/>
  <c r="AA2339" i="1"/>
  <c r="AB2340" i="1"/>
  <c r="AA2340" i="1"/>
  <c r="AB2341" i="1"/>
  <c r="AA2341" i="1"/>
  <c r="AB2342" i="1"/>
  <c r="AA2342" i="1"/>
  <c r="AB2343" i="1"/>
  <c r="AA2343" i="1"/>
  <c r="AB2344" i="1"/>
  <c r="AA2344" i="1"/>
  <c r="AB2345" i="1"/>
  <c r="AA2345" i="1"/>
  <c r="AB2346" i="1"/>
  <c r="AA2346" i="1"/>
  <c r="AB2347" i="1"/>
  <c r="AA2347" i="1"/>
  <c r="AB2348" i="1"/>
  <c r="AA2348" i="1"/>
  <c r="AB2349" i="1"/>
  <c r="AA2349" i="1"/>
  <c r="AB2350" i="1"/>
  <c r="AA2350" i="1"/>
  <c r="AB2351" i="1"/>
  <c r="AA2351" i="1"/>
  <c r="AB2352" i="1"/>
  <c r="AA2352" i="1"/>
  <c r="AB2353" i="1"/>
  <c r="AA2353" i="1"/>
  <c r="AB2354" i="1"/>
  <c r="AA2354" i="1"/>
  <c r="AB2355" i="1"/>
  <c r="AA2355" i="1"/>
  <c r="AB2356" i="1"/>
  <c r="AA2356" i="1"/>
  <c r="AB2357" i="1"/>
  <c r="AA2357" i="1"/>
  <c r="AB2358" i="1"/>
  <c r="AA2358" i="1"/>
  <c r="AB2359" i="1"/>
  <c r="AA2359" i="1"/>
  <c r="AB2360" i="1"/>
  <c r="AA2360" i="1"/>
  <c r="AB2361" i="1"/>
  <c r="AA2361" i="1"/>
  <c r="AB2362" i="1"/>
  <c r="AA2362" i="1"/>
  <c r="AB2363" i="1"/>
  <c r="AA2363" i="1"/>
  <c r="AB2364" i="1"/>
  <c r="AA2364" i="1"/>
  <c r="AB2365" i="1"/>
  <c r="AA2365" i="1"/>
  <c r="AB2366" i="1"/>
  <c r="AA2366" i="1"/>
  <c r="AB2367" i="1"/>
  <c r="AA2367" i="1"/>
  <c r="AB2368" i="1"/>
  <c r="AA2368" i="1"/>
  <c r="AB2369" i="1"/>
  <c r="AA2369" i="1"/>
  <c r="AB2370" i="1"/>
  <c r="AA2370" i="1"/>
  <c r="AB2371" i="1"/>
  <c r="AA2371" i="1"/>
  <c r="AB2372" i="1"/>
  <c r="AA2372" i="1"/>
  <c r="AB2373" i="1"/>
  <c r="AA2373" i="1"/>
  <c r="AB2374" i="1"/>
  <c r="AA2374" i="1"/>
  <c r="AB2375" i="1"/>
  <c r="AA2375" i="1"/>
  <c r="AB2376" i="1"/>
  <c r="AA2376" i="1"/>
  <c r="AB2377" i="1"/>
  <c r="AA2377" i="1"/>
  <c r="AB2378" i="1"/>
  <c r="AA2378" i="1"/>
  <c r="AB2379" i="1"/>
  <c r="AA2379" i="1"/>
  <c r="AB2380" i="1"/>
  <c r="AA2380" i="1"/>
  <c r="AB2381" i="1"/>
  <c r="AA2381" i="1"/>
  <c r="AB2382" i="1"/>
  <c r="AA2382" i="1"/>
  <c r="AB2383" i="1"/>
  <c r="AA2383" i="1"/>
  <c r="AB2384" i="1"/>
  <c r="AA2384" i="1"/>
  <c r="AB2385" i="1"/>
  <c r="AA2385" i="1"/>
  <c r="AB2386" i="1"/>
  <c r="AA2386" i="1"/>
  <c r="AB2387" i="1"/>
  <c r="AA2387" i="1"/>
  <c r="AB2388" i="1"/>
  <c r="AA2388" i="1"/>
  <c r="AB2389" i="1"/>
  <c r="AA2389" i="1"/>
  <c r="AB2390" i="1"/>
  <c r="AA2390" i="1"/>
  <c r="AB2391" i="1"/>
  <c r="AA2391" i="1"/>
  <c r="AB2392" i="1"/>
  <c r="AA2392" i="1"/>
  <c r="AB2393" i="1"/>
  <c r="AA2393" i="1"/>
  <c r="AB2394" i="1"/>
  <c r="AA2394" i="1"/>
  <c r="AB2395" i="1"/>
  <c r="AA2395" i="1"/>
  <c r="AB2396" i="1"/>
  <c r="AA2396" i="1"/>
  <c r="AB2397" i="1"/>
  <c r="AA2397" i="1"/>
  <c r="AB2398" i="1"/>
  <c r="AA2398" i="1"/>
  <c r="AB2399" i="1"/>
  <c r="AA2399" i="1"/>
  <c r="AB2400" i="1"/>
  <c r="AA2400" i="1"/>
  <c r="AB2401" i="1"/>
  <c r="AA2401" i="1"/>
  <c r="AB2402" i="1"/>
  <c r="AA2402" i="1"/>
  <c r="AB2403" i="1"/>
  <c r="AA2403" i="1"/>
  <c r="AB2404" i="1"/>
  <c r="AA2404" i="1"/>
  <c r="AB2405" i="1"/>
  <c r="AA2405" i="1"/>
  <c r="AB2406" i="1"/>
  <c r="AA2406" i="1"/>
  <c r="AB2407" i="1"/>
  <c r="AA2407" i="1"/>
  <c r="AB2408" i="1"/>
  <c r="AA2408" i="1"/>
  <c r="AB2409" i="1"/>
  <c r="AA2409" i="1"/>
  <c r="AB2410" i="1"/>
  <c r="AA2410" i="1"/>
  <c r="AB2411" i="1"/>
  <c r="AA2411" i="1"/>
  <c r="AB2412" i="1"/>
  <c r="AA2412" i="1"/>
  <c r="AB2413" i="1"/>
  <c r="AA2413" i="1"/>
  <c r="AB2414" i="1"/>
  <c r="AA2414" i="1"/>
  <c r="AB2415" i="1"/>
  <c r="AA2415" i="1"/>
  <c r="AB2416" i="1"/>
  <c r="AA2416" i="1"/>
  <c r="AB2417" i="1"/>
  <c r="AA2417" i="1"/>
  <c r="AB2418" i="1"/>
  <c r="AA2418" i="1"/>
  <c r="AB2419" i="1"/>
  <c r="AA2419" i="1"/>
  <c r="AB2420" i="1"/>
  <c r="AA2420" i="1"/>
  <c r="AB2421" i="1"/>
  <c r="AA2421" i="1"/>
  <c r="AB2422" i="1"/>
  <c r="AA2422" i="1"/>
  <c r="AB2423" i="1"/>
  <c r="AA2423" i="1"/>
  <c r="AB2424" i="1"/>
  <c r="AA2424" i="1"/>
  <c r="AB2425" i="1"/>
  <c r="AA2425" i="1"/>
  <c r="AB2426" i="1"/>
  <c r="AA2426" i="1"/>
  <c r="AB2427" i="1"/>
  <c r="AA2427" i="1"/>
  <c r="AB2428" i="1"/>
  <c r="AA2428" i="1"/>
  <c r="AB2429" i="1"/>
  <c r="AA2429" i="1"/>
  <c r="AB2430" i="1"/>
  <c r="AA2430" i="1"/>
  <c r="AB2431" i="1"/>
  <c r="AA2431" i="1"/>
  <c r="AB2432" i="1"/>
  <c r="AA2432" i="1"/>
  <c r="AB2433" i="1"/>
  <c r="AA2433" i="1"/>
  <c r="AB2434" i="1"/>
  <c r="AA2434" i="1"/>
  <c r="AB2435" i="1"/>
  <c r="AA2435" i="1"/>
  <c r="AB2436" i="1"/>
  <c r="AA2436" i="1"/>
  <c r="AB2437" i="1"/>
  <c r="AA2437" i="1"/>
  <c r="AB2438" i="1"/>
  <c r="AA2438" i="1"/>
  <c r="AB2439" i="1"/>
  <c r="AA2439" i="1"/>
  <c r="AB2440" i="1"/>
  <c r="AA2440" i="1"/>
  <c r="AB2441" i="1"/>
  <c r="AA2441" i="1"/>
  <c r="AB2442" i="1"/>
  <c r="AA2442" i="1"/>
  <c r="AB2443" i="1"/>
  <c r="AA2443" i="1"/>
  <c r="AB2444" i="1"/>
  <c r="AA2444" i="1"/>
  <c r="AB2445" i="1"/>
  <c r="AA2445" i="1"/>
  <c r="AB2446" i="1"/>
  <c r="AA2446" i="1"/>
  <c r="AB2447" i="1"/>
  <c r="AA2447" i="1"/>
  <c r="AB2448" i="1"/>
  <c r="AA2448" i="1"/>
  <c r="AB2449" i="1"/>
  <c r="AA2449" i="1"/>
  <c r="AB2450" i="1"/>
  <c r="AA2450" i="1"/>
  <c r="AB2451" i="1"/>
  <c r="AA2451" i="1"/>
  <c r="AB2452" i="1"/>
  <c r="AA2452" i="1"/>
  <c r="AB2453" i="1"/>
  <c r="AA2453" i="1"/>
  <c r="AB2454" i="1"/>
  <c r="AA2454" i="1"/>
  <c r="AB2455" i="1"/>
  <c r="AA2455" i="1"/>
  <c r="AB2456" i="1"/>
  <c r="AA2456" i="1"/>
  <c r="AB2457" i="1"/>
  <c r="AA2457" i="1"/>
  <c r="AB2458" i="1"/>
  <c r="AA2458" i="1"/>
  <c r="AB2459" i="1"/>
  <c r="AA2459" i="1"/>
  <c r="AB2460" i="1"/>
  <c r="AA2460" i="1"/>
  <c r="AB2461" i="1"/>
  <c r="AA2461" i="1"/>
  <c r="AB2462" i="1"/>
  <c r="AA2462" i="1"/>
  <c r="AB2463" i="1"/>
  <c r="AA2463" i="1"/>
  <c r="AB2464" i="1"/>
  <c r="AA2464" i="1"/>
  <c r="AB2465" i="1"/>
  <c r="AA2465" i="1"/>
  <c r="AB2466" i="1"/>
  <c r="AA2466" i="1"/>
  <c r="AB2467" i="1"/>
  <c r="AA2467" i="1"/>
  <c r="AB2468" i="1"/>
  <c r="AA2468" i="1"/>
  <c r="AB2469" i="1"/>
  <c r="AA2469" i="1"/>
  <c r="AB2470" i="1"/>
  <c r="AA2470" i="1"/>
  <c r="AB2471" i="1"/>
  <c r="AA2471" i="1"/>
  <c r="AB2472" i="1"/>
  <c r="AA2472" i="1"/>
  <c r="AB2473" i="1"/>
  <c r="AA2473" i="1"/>
  <c r="AB2474" i="1"/>
  <c r="AA2474" i="1"/>
  <c r="AB2475" i="1"/>
  <c r="AA2475" i="1"/>
  <c r="AB2476" i="1"/>
  <c r="AA2476" i="1"/>
  <c r="AB2477" i="1"/>
  <c r="AA2477" i="1"/>
  <c r="AB2478" i="1"/>
  <c r="AA2478" i="1"/>
  <c r="AB2479" i="1"/>
  <c r="AA2479" i="1"/>
  <c r="AB2480" i="1"/>
  <c r="AA2480" i="1"/>
  <c r="AB2481" i="1"/>
  <c r="AA2481" i="1"/>
  <c r="AB2482" i="1"/>
  <c r="AA2482" i="1"/>
  <c r="AB2483" i="1"/>
  <c r="AA2483" i="1"/>
  <c r="AB2484" i="1"/>
  <c r="AA2484" i="1"/>
  <c r="AB2485" i="1"/>
  <c r="AA2485" i="1"/>
  <c r="AB2486" i="1"/>
  <c r="AA2486" i="1"/>
  <c r="AB2487" i="1"/>
  <c r="AA2487" i="1"/>
  <c r="AB2488" i="1"/>
  <c r="AA2488" i="1"/>
  <c r="AB2489" i="1"/>
  <c r="AA2489" i="1"/>
  <c r="AB2490" i="1"/>
  <c r="AA2490" i="1"/>
  <c r="AB2491" i="1"/>
  <c r="AA2491" i="1"/>
  <c r="AB2492" i="1"/>
  <c r="AA2492" i="1"/>
  <c r="AB2493" i="1"/>
  <c r="AA2493" i="1"/>
  <c r="AB2494" i="1"/>
  <c r="AA2494" i="1"/>
  <c r="AB2495" i="1"/>
  <c r="AA2495" i="1"/>
  <c r="AB2496" i="1"/>
  <c r="AA2496" i="1"/>
  <c r="AB2497" i="1"/>
  <c r="AA2497" i="1"/>
  <c r="AB2498" i="1"/>
  <c r="AA2498" i="1"/>
  <c r="AB2499" i="1"/>
  <c r="AA2499" i="1"/>
  <c r="AB2500" i="1"/>
  <c r="AA2500" i="1"/>
  <c r="AB2501" i="1"/>
  <c r="AA2501" i="1"/>
  <c r="AB2502" i="1"/>
  <c r="AA2502" i="1"/>
  <c r="AB2503" i="1"/>
  <c r="AA2503" i="1"/>
  <c r="AB2504" i="1"/>
  <c r="AA2504" i="1"/>
  <c r="AB2505" i="1"/>
  <c r="AA2505" i="1"/>
  <c r="AB2506" i="1"/>
  <c r="AA2506" i="1"/>
  <c r="AB2507" i="1"/>
  <c r="AA2507" i="1"/>
  <c r="AB2508" i="1"/>
  <c r="AA2508" i="1"/>
  <c r="AB2509" i="1"/>
  <c r="AA2509" i="1"/>
  <c r="AB2510" i="1"/>
  <c r="AA2510" i="1"/>
  <c r="AB2511" i="1"/>
  <c r="AA2511" i="1"/>
  <c r="AB2512" i="1"/>
  <c r="AA2512" i="1"/>
  <c r="AB2513" i="1"/>
  <c r="AA2513" i="1"/>
  <c r="AB2514" i="1"/>
  <c r="AA2514" i="1"/>
  <c r="AB2515" i="1"/>
  <c r="AA2515" i="1"/>
  <c r="AB2516" i="1"/>
  <c r="AA2516" i="1"/>
  <c r="AB2517" i="1"/>
  <c r="AA2517" i="1"/>
  <c r="AB2518" i="1"/>
  <c r="AA2518" i="1"/>
  <c r="AB2519" i="1"/>
  <c r="AA2519" i="1"/>
  <c r="AB2520" i="1"/>
  <c r="AA2520" i="1"/>
  <c r="AB2521" i="1"/>
  <c r="AA2521" i="1"/>
  <c r="AB2522" i="1"/>
  <c r="AA2522" i="1"/>
  <c r="AB2523" i="1"/>
  <c r="AA2523" i="1"/>
  <c r="AB2524" i="1"/>
  <c r="AA2524" i="1"/>
  <c r="AB2525" i="1"/>
  <c r="AA2525" i="1"/>
  <c r="AB2526" i="1"/>
  <c r="AA2526" i="1"/>
  <c r="AB2527" i="1"/>
  <c r="AA2527" i="1"/>
  <c r="AB2528" i="1"/>
  <c r="AA2528" i="1"/>
  <c r="AB2529" i="1"/>
  <c r="AA2529" i="1"/>
  <c r="AB2530" i="1"/>
  <c r="AA2530" i="1"/>
  <c r="AB2531" i="1"/>
  <c r="AA2531" i="1"/>
  <c r="AB2532" i="1"/>
  <c r="AA2532" i="1"/>
  <c r="AB2533" i="1"/>
  <c r="AA2533" i="1"/>
  <c r="AB2534" i="1"/>
  <c r="AA2534" i="1"/>
  <c r="AB2535" i="1"/>
  <c r="AA2535" i="1"/>
  <c r="AB2536" i="1"/>
  <c r="AA2536" i="1"/>
  <c r="AB2537" i="1"/>
  <c r="AA2537" i="1"/>
  <c r="AB2538" i="1"/>
  <c r="AA2538" i="1"/>
  <c r="AB2539" i="1"/>
  <c r="AA2539" i="1"/>
  <c r="AB2540" i="1"/>
  <c r="AA2540" i="1"/>
  <c r="AB2541" i="1"/>
  <c r="AA2541" i="1"/>
  <c r="AB2542" i="1"/>
  <c r="AA2542" i="1"/>
  <c r="AB2543" i="1"/>
  <c r="AA2543" i="1"/>
  <c r="AB2544" i="1"/>
  <c r="AA2544" i="1"/>
  <c r="AB2545" i="1"/>
  <c r="AA2545" i="1"/>
  <c r="AB2546" i="1"/>
  <c r="AA2546" i="1"/>
  <c r="AB2547" i="1"/>
  <c r="AA2547" i="1"/>
  <c r="AB2548" i="1"/>
  <c r="AA2548" i="1"/>
  <c r="AB2549" i="1"/>
  <c r="AA2549" i="1"/>
  <c r="AB2550" i="1"/>
  <c r="AA2550" i="1"/>
  <c r="AB2551" i="1"/>
  <c r="AA2551" i="1"/>
  <c r="AB2552" i="1"/>
  <c r="AA2552" i="1"/>
  <c r="AB2553" i="1"/>
  <c r="AA2553" i="1"/>
  <c r="AB2554" i="1"/>
  <c r="AA2554" i="1"/>
  <c r="AB2555" i="1"/>
  <c r="AA2555" i="1"/>
  <c r="AB2556" i="1"/>
  <c r="AA2556" i="1"/>
  <c r="AB2557" i="1"/>
  <c r="AA2557" i="1"/>
  <c r="AB2558" i="1"/>
  <c r="AA2558" i="1"/>
  <c r="AB2559" i="1"/>
  <c r="AA2559" i="1"/>
  <c r="AB2560" i="1"/>
  <c r="AA2560" i="1"/>
  <c r="AB2561" i="1"/>
  <c r="AA2561" i="1"/>
  <c r="AB2562" i="1"/>
  <c r="AA2562" i="1"/>
  <c r="AB2563" i="1"/>
  <c r="AA2563" i="1"/>
  <c r="AB2564" i="1"/>
  <c r="AA2564" i="1"/>
  <c r="AB2565" i="1"/>
  <c r="AA2565" i="1"/>
  <c r="AB2566" i="1"/>
  <c r="AA2566" i="1"/>
  <c r="AB2567" i="1"/>
  <c r="AA2567" i="1"/>
  <c r="AB2568" i="1"/>
  <c r="AA2568" i="1"/>
  <c r="AB2569" i="1"/>
  <c r="AA2569" i="1"/>
  <c r="AB2570" i="1"/>
  <c r="AA2570" i="1"/>
  <c r="AB2571" i="1"/>
  <c r="AA2571" i="1"/>
  <c r="AB2572" i="1"/>
  <c r="AA2572" i="1"/>
  <c r="AB2573" i="1"/>
  <c r="AA2573" i="1"/>
  <c r="AB2574" i="1"/>
  <c r="AA2574" i="1"/>
  <c r="AB2575" i="1"/>
  <c r="AA2575" i="1"/>
  <c r="AB2576" i="1"/>
  <c r="AA2576" i="1"/>
  <c r="AB2577" i="1"/>
  <c r="AA2577" i="1"/>
  <c r="AB2578" i="1"/>
  <c r="AA2578" i="1"/>
  <c r="AB2579" i="1"/>
  <c r="AA2579" i="1"/>
  <c r="AB2580" i="1"/>
  <c r="AA2580" i="1"/>
  <c r="AB2581" i="1"/>
  <c r="AA2581" i="1"/>
  <c r="AB2582" i="1"/>
  <c r="AA2582" i="1"/>
  <c r="AB2583" i="1"/>
  <c r="AA2583" i="1"/>
  <c r="AB2584" i="1"/>
  <c r="AA2584" i="1"/>
  <c r="AB2585" i="1"/>
  <c r="AA2585" i="1"/>
  <c r="AB2586" i="1"/>
  <c r="AA2586" i="1"/>
  <c r="AB2587" i="1"/>
  <c r="AA2587" i="1"/>
  <c r="AB2588" i="1"/>
  <c r="AA2588" i="1"/>
  <c r="AB2589" i="1"/>
  <c r="AA2589" i="1"/>
  <c r="AB2590" i="1"/>
  <c r="AA2590" i="1"/>
  <c r="AB2591" i="1"/>
  <c r="AA2591" i="1"/>
  <c r="AB2592" i="1"/>
  <c r="AA2592" i="1"/>
  <c r="AB2593" i="1"/>
  <c r="AA2593" i="1"/>
  <c r="AB2594" i="1"/>
  <c r="AA2594" i="1"/>
  <c r="AB2595" i="1"/>
  <c r="AA2595" i="1"/>
  <c r="AB2596" i="1"/>
  <c r="AA2596" i="1"/>
  <c r="AB2597" i="1"/>
  <c r="AA2597" i="1"/>
  <c r="AB2598" i="1"/>
  <c r="AA2598" i="1"/>
  <c r="AB2599" i="1"/>
  <c r="AA2599" i="1"/>
  <c r="AB2600" i="1"/>
  <c r="AA2600" i="1"/>
  <c r="AB2601" i="1"/>
  <c r="AA2601" i="1"/>
  <c r="AB2602" i="1"/>
  <c r="AA2602" i="1"/>
  <c r="AB2603" i="1"/>
  <c r="AA2603" i="1"/>
  <c r="AB2604" i="1"/>
  <c r="AA2604" i="1"/>
  <c r="AB2605" i="1"/>
  <c r="AA2605" i="1"/>
  <c r="AB2606" i="1"/>
  <c r="AA2606" i="1"/>
  <c r="AB2607" i="1"/>
  <c r="AA2607" i="1"/>
  <c r="AB2608" i="1"/>
  <c r="AA2608" i="1"/>
  <c r="AB2609" i="1"/>
  <c r="AA2609" i="1"/>
  <c r="AB2610" i="1"/>
  <c r="AA2610" i="1"/>
  <c r="AB2611" i="1"/>
  <c r="AA2611" i="1"/>
  <c r="AB2612" i="1"/>
  <c r="AA2612" i="1"/>
  <c r="AB2613" i="1"/>
  <c r="AA2613" i="1"/>
  <c r="AB2614" i="1"/>
  <c r="AA2614" i="1"/>
  <c r="AB2615" i="1"/>
  <c r="AA2615" i="1"/>
  <c r="AB2616" i="1"/>
  <c r="AA2616" i="1"/>
  <c r="AB2617" i="1"/>
  <c r="AA2617" i="1"/>
  <c r="AB2618" i="1"/>
  <c r="AA2618" i="1"/>
  <c r="AB2619" i="1"/>
  <c r="AA2619" i="1"/>
  <c r="AB2620" i="1"/>
  <c r="AA2620" i="1"/>
  <c r="AB2621" i="1"/>
  <c r="AA2621" i="1"/>
  <c r="AB2622" i="1"/>
  <c r="AA2622" i="1"/>
  <c r="AB2623" i="1"/>
  <c r="AA2623" i="1"/>
  <c r="AB2624" i="1"/>
  <c r="AA2624" i="1"/>
  <c r="AB2625" i="1"/>
  <c r="AA2625" i="1"/>
  <c r="AB2626" i="1"/>
  <c r="AA2626" i="1"/>
  <c r="AB2627" i="1"/>
  <c r="AA2627" i="1"/>
  <c r="AB2628" i="1"/>
  <c r="AA2628" i="1"/>
  <c r="AB2629" i="1"/>
  <c r="AA2629" i="1"/>
  <c r="AB2630" i="1"/>
  <c r="AA2630" i="1"/>
  <c r="AB2631" i="1"/>
  <c r="AA2631" i="1"/>
  <c r="AB2632" i="1"/>
  <c r="AA2632" i="1"/>
  <c r="AB2633" i="1"/>
  <c r="AA2633" i="1"/>
  <c r="AB2634" i="1"/>
  <c r="AA2634" i="1"/>
  <c r="AB2635" i="1"/>
  <c r="AA2635" i="1"/>
  <c r="AB2636" i="1"/>
  <c r="AA2636" i="1"/>
  <c r="AB2637" i="1"/>
  <c r="AA2637" i="1"/>
  <c r="AB2638" i="1"/>
  <c r="AA2638" i="1"/>
  <c r="AB2639" i="1"/>
  <c r="AA2639" i="1"/>
  <c r="AB2640" i="1"/>
  <c r="AA2640" i="1"/>
  <c r="AB2641" i="1"/>
  <c r="AA2641" i="1"/>
  <c r="AB2642" i="1"/>
  <c r="AA2642" i="1"/>
  <c r="AB2643" i="1"/>
  <c r="AA2643" i="1"/>
  <c r="AB2644" i="1"/>
  <c r="AA2644" i="1"/>
  <c r="AB2645" i="1"/>
  <c r="AA2645" i="1"/>
  <c r="AB2646" i="1"/>
  <c r="AA2646" i="1"/>
  <c r="AB2647" i="1"/>
  <c r="AA2647" i="1"/>
  <c r="AB2648" i="1"/>
  <c r="AA2648" i="1"/>
  <c r="AB2649" i="1"/>
  <c r="AA2649" i="1"/>
  <c r="AB2650" i="1"/>
  <c r="AA2650" i="1"/>
  <c r="AB2651" i="1"/>
  <c r="AA2651" i="1"/>
  <c r="AB2652" i="1"/>
  <c r="AA2652" i="1"/>
  <c r="AB2653" i="1"/>
  <c r="AA2653" i="1"/>
  <c r="AB2654" i="1"/>
  <c r="AA2654" i="1"/>
  <c r="AB2655" i="1"/>
  <c r="AA2655" i="1"/>
  <c r="AB2656" i="1"/>
  <c r="AA2656" i="1"/>
  <c r="AB2657" i="1"/>
  <c r="AA2657" i="1"/>
  <c r="AB2658" i="1"/>
  <c r="AA2658" i="1"/>
  <c r="AB2659" i="1"/>
  <c r="AA2659" i="1"/>
  <c r="AB2660" i="1"/>
  <c r="AA2660" i="1"/>
  <c r="AB2661" i="1"/>
  <c r="AA2661" i="1"/>
  <c r="AB2662" i="1"/>
  <c r="AA2662" i="1"/>
  <c r="AB2663" i="1"/>
  <c r="AA2663" i="1"/>
  <c r="AB2664" i="1"/>
  <c r="AA2664" i="1"/>
  <c r="AB2665" i="1"/>
  <c r="AA2665" i="1"/>
  <c r="AB2666" i="1"/>
  <c r="AA2666" i="1"/>
  <c r="AB2667" i="1"/>
  <c r="AA2667" i="1"/>
  <c r="AB2668" i="1"/>
  <c r="AA2668" i="1"/>
  <c r="AB2669" i="1"/>
  <c r="AA2669" i="1"/>
  <c r="AB2670" i="1"/>
  <c r="AA2670" i="1"/>
  <c r="AB2671" i="1"/>
  <c r="AA2671" i="1"/>
  <c r="AB2672" i="1"/>
  <c r="AA2672" i="1"/>
  <c r="AB2673" i="1"/>
  <c r="AA2673" i="1"/>
  <c r="AB2674" i="1"/>
  <c r="AA2674" i="1"/>
  <c r="AB2675" i="1"/>
  <c r="AA2675" i="1"/>
  <c r="AB2676" i="1"/>
  <c r="AA2676" i="1"/>
  <c r="AB2677" i="1"/>
  <c r="AA2677" i="1"/>
  <c r="AB2678" i="1"/>
  <c r="AA2678" i="1"/>
  <c r="AB2679" i="1"/>
  <c r="AA2679" i="1"/>
  <c r="AB2680" i="1"/>
  <c r="AA2680" i="1"/>
  <c r="AB2681" i="1"/>
  <c r="AA2681" i="1"/>
  <c r="AB2682" i="1"/>
  <c r="AA2682" i="1"/>
  <c r="AB2683" i="1"/>
  <c r="AA2683" i="1"/>
  <c r="AB2684" i="1"/>
  <c r="AA2684" i="1"/>
  <c r="AB2685" i="1"/>
  <c r="AA2685" i="1"/>
  <c r="AB2686" i="1"/>
  <c r="AA2686" i="1"/>
  <c r="AB2687" i="1"/>
  <c r="AA2687" i="1"/>
  <c r="AB2688" i="1"/>
  <c r="AA2688" i="1"/>
  <c r="AB2689" i="1"/>
  <c r="AA2689" i="1"/>
  <c r="AB2690" i="1"/>
  <c r="AA2690" i="1"/>
  <c r="AB2691" i="1"/>
  <c r="AA2691" i="1"/>
  <c r="AB2692" i="1"/>
  <c r="AA2692" i="1"/>
  <c r="AB2693" i="1"/>
  <c r="AA2693" i="1"/>
  <c r="AB2694" i="1"/>
  <c r="AA2694" i="1"/>
  <c r="AB2695" i="1"/>
  <c r="AA2695" i="1"/>
  <c r="AB2696" i="1"/>
  <c r="AA2696" i="1"/>
  <c r="AB2697" i="1"/>
  <c r="AA2697" i="1"/>
  <c r="AB2698" i="1"/>
  <c r="AA2698" i="1"/>
  <c r="AB2699" i="1"/>
  <c r="AA2699" i="1"/>
  <c r="AB2700" i="1"/>
  <c r="AA2700" i="1"/>
  <c r="AB2701" i="1"/>
  <c r="AA2701" i="1"/>
  <c r="AB2702" i="1"/>
  <c r="AA2702" i="1"/>
  <c r="AB2703" i="1"/>
  <c r="AA2703" i="1"/>
  <c r="AB2704" i="1"/>
  <c r="AA2704" i="1"/>
  <c r="AB2705" i="1"/>
  <c r="AA2705" i="1"/>
  <c r="AB2706" i="1"/>
  <c r="AA2706" i="1"/>
  <c r="AB2707" i="1"/>
  <c r="AA2707" i="1"/>
  <c r="AB2708" i="1"/>
  <c r="AA2708" i="1"/>
  <c r="AB2709" i="1"/>
  <c r="AA2709" i="1"/>
  <c r="AB2710" i="1"/>
  <c r="AA2710" i="1"/>
  <c r="AB2711" i="1"/>
  <c r="AA2711" i="1"/>
  <c r="AB2712" i="1"/>
  <c r="AA2712" i="1"/>
  <c r="AB2713" i="1"/>
  <c r="AA2713" i="1"/>
  <c r="AB2714" i="1"/>
  <c r="AA2714" i="1"/>
  <c r="AB2715" i="1"/>
  <c r="AA2715" i="1"/>
  <c r="AB2716" i="1"/>
  <c r="AA2716" i="1"/>
  <c r="AB2717" i="1"/>
  <c r="AA2717" i="1"/>
  <c r="AB2718" i="1"/>
  <c r="AA2718" i="1"/>
  <c r="AB2719" i="1"/>
  <c r="AA2719" i="1"/>
  <c r="AB2720" i="1"/>
  <c r="AA2720" i="1"/>
  <c r="AB2721" i="1"/>
  <c r="AA2721" i="1"/>
  <c r="AB2722" i="1"/>
  <c r="AA2722" i="1"/>
  <c r="AB2723" i="1"/>
  <c r="AA2723" i="1"/>
  <c r="AB2724" i="1"/>
  <c r="AA2724" i="1"/>
  <c r="AB2725" i="1"/>
  <c r="AA2725" i="1"/>
  <c r="AB2726" i="1"/>
  <c r="AA2726" i="1"/>
  <c r="AB2727" i="1"/>
  <c r="AA2727" i="1"/>
  <c r="AB2728" i="1"/>
  <c r="AA2728" i="1"/>
  <c r="AB2729" i="1"/>
  <c r="AA2729" i="1"/>
  <c r="AB2730" i="1"/>
  <c r="AA2730" i="1"/>
  <c r="AB2731" i="1"/>
  <c r="AA2731" i="1"/>
  <c r="AB2732" i="1"/>
  <c r="AA2732" i="1"/>
  <c r="AB2733" i="1"/>
  <c r="AA2733" i="1"/>
  <c r="AB2734" i="1"/>
  <c r="AA2734" i="1"/>
  <c r="AB2735" i="1"/>
  <c r="AA2735" i="1"/>
  <c r="AB2736" i="1"/>
  <c r="AA2736" i="1"/>
  <c r="AB2737" i="1"/>
  <c r="AA2737" i="1"/>
  <c r="AB2738" i="1"/>
  <c r="AA2738" i="1"/>
  <c r="AB2739" i="1"/>
  <c r="AA2739" i="1"/>
  <c r="AB2740" i="1"/>
  <c r="AA2740" i="1"/>
  <c r="AB2741" i="1"/>
  <c r="AA2741" i="1"/>
  <c r="AB2742" i="1"/>
  <c r="AA2742" i="1"/>
  <c r="AB2743" i="1"/>
  <c r="AA2743" i="1"/>
  <c r="AB2744" i="1"/>
  <c r="AA2744" i="1"/>
  <c r="AB2745" i="1"/>
  <c r="AA2745" i="1"/>
  <c r="AB2746" i="1"/>
  <c r="AA2746" i="1"/>
  <c r="AB2747" i="1"/>
  <c r="AA2747" i="1"/>
  <c r="AB2748" i="1"/>
  <c r="AA2748" i="1"/>
  <c r="AB2749" i="1"/>
  <c r="AA2749" i="1"/>
  <c r="AB2750" i="1"/>
  <c r="AA2750" i="1"/>
  <c r="AB2751" i="1"/>
  <c r="AA2751" i="1"/>
  <c r="AB2752" i="1"/>
  <c r="AA2752" i="1"/>
  <c r="AB2753" i="1"/>
  <c r="AA2753" i="1"/>
  <c r="AB2754" i="1"/>
  <c r="AA2754" i="1"/>
  <c r="AB2755" i="1"/>
  <c r="AA2755" i="1"/>
  <c r="AB2756" i="1"/>
  <c r="AA2756" i="1"/>
  <c r="AB2757" i="1"/>
  <c r="AA2757" i="1"/>
  <c r="AB2758" i="1"/>
  <c r="AA2758" i="1"/>
  <c r="AB2759" i="1"/>
  <c r="AA2759" i="1"/>
  <c r="AB2760" i="1"/>
  <c r="AA2760" i="1"/>
  <c r="AB2761" i="1"/>
  <c r="AA2761" i="1"/>
  <c r="AB2762" i="1"/>
  <c r="AA2762" i="1"/>
  <c r="AB2763" i="1"/>
  <c r="AA2763" i="1"/>
  <c r="AB2764" i="1"/>
  <c r="AA2764" i="1"/>
  <c r="AB2765" i="1"/>
  <c r="AA2765" i="1"/>
  <c r="AB2766" i="1"/>
  <c r="AA2766" i="1"/>
  <c r="AB2767" i="1"/>
  <c r="AA2767" i="1"/>
  <c r="AB2768" i="1"/>
  <c r="AA2768" i="1"/>
  <c r="AB2769" i="1"/>
  <c r="AA2769" i="1"/>
  <c r="AB2770" i="1"/>
  <c r="AA2770" i="1"/>
  <c r="AB2771" i="1"/>
  <c r="AA2771" i="1"/>
  <c r="AB2772" i="1"/>
  <c r="AA2772" i="1"/>
  <c r="AB2773" i="1"/>
  <c r="AA2773" i="1"/>
  <c r="AB2774" i="1"/>
  <c r="AA2774" i="1"/>
  <c r="AB2775" i="1"/>
  <c r="AA2775" i="1"/>
  <c r="AB2776" i="1"/>
  <c r="AA2776" i="1"/>
  <c r="AB2777" i="1"/>
  <c r="AA2777" i="1"/>
  <c r="AB2778" i="1"/>
  <c r="AA2778" i="1"/>
  <c r="AB2779" i="1"/>
  <c r="AA2779" i="1"/>
  <c r="AB2780" i="1"/>
  <c r="AA2780" i="1"/>
  <c r="AB2781" i="1"/>
  <c r="AA2781" i="1"/>
  <c r="AB2782" i="1"/>
  <c r="AA2782" i="1"/>
  <c r="AB2783" i="1"/>
  <c r="AA2783" i="1"/>
  <c r="AB2784" i="1"/>
  <c r="AA2784" i="1"/>
  <c r="AB2785" i="1"/>
  <c r="AA2785" i="1"/>
  <c r="AB2786" i="1"/>
  <c r="AA2786" i="1"/>
  <c r="AB2787" i="1"/>
  <c r="AA2787" i="1"/>
  <c r="AB2788" i="1"/>
  <c r="AA2788" i="1"/>
  <c r="AB2789" i="1"/>
  <c r="AA2789" i="1"/>
  <c r="AB2790" i="1"/>
  <c r="AA2790" i="1"/>
  <c r="AB2791" i="1"/>
  <c r="AA2791" i="1"/>
  <c r="AB2792" i="1"/>
  <c r="AA2792" i="1"/>
  <c r="AB2793" i="1"/>
  <c r="AA2793" i="1"/>
  <c r="AB2794" i="1"/>
  <c r="AA2794" i="1"/>
  <c r="AB2795" i="1"/>
  <c r="AA2795" i="1"/>
  <c r="AB2796" i="1"/>
  <c r="AA2796" i="1"/>
  <c r="AB2797" i="1"/>
  <c r="AA2797" i="1"/>
  <c r="AB2798" i="1"/>
  <c r="AA2798" i="1"/>
  <c r="AB2799" i="1"/>
  <c r="AA2799" i="1"/>
  <c r="AB2800" i="1"/>
  <c r="AA2800" i="1"/>
  <c r="AB2801" i="1"/>
  <c r="AA2801" i="1"/>
  <c r="AB2802" i="1"/>
  <c r="AA2802" i="1"/>
  <c r="AB2803" i="1"/>
  <c r="AA2803" i="1"/>
  <c r="AB2804" i="1"/>
  <c r="AA2804" i="1"/>
  <c r="AB2805" i="1"/>
  <c r="AA2805" i="1"/>
  <c r="AB2806" i="1"/>
  <c r="AA2806" i="1"/>
  <c r="AB2807" i="1"/>
  <c r="AA2807" i="1"/>
  <c r="AB2808" i="1"/>
  <c r="AA2808" i="1"/>
  <c r="AB2809" i="1"/>
  <c r="AA2809" i="1"/>
  <c r="AB2810" i="1"/>
  <c r="AA2810" i="1"/>
  <c r="AB2811" i="1"/>
  <c r="AA2811" i="1"/>
  <c r="AB2812" i="1"/>
  <c r="AA2812" i="1"/>
  <c r="AB2813" i="1"/>
  <c r="AA2813" i="1"/>
  <c r="AB2814" i="1"/>
  <c r="AA2814" i="1"/>
  <c r="AB2815" i="1"/>
  <c r="AA2815" i="1"/>
  <c r="AB2816" i="1"/>
  <c r="AA2816" i="1"/>
  <c r="AB2817" i="1"/>
  <c r="AA2817" i="1"/>
  <c r="AB2818" i="1"/>
  <c r="AA2818" i="1"/>
  <c r="AB2819" i="1"/>
  <c r="AA2819" i="1"/>
  <c r="AB2820" i="1"/>
  <c r="AA2820" i="1"/>
  <c r="AB2821" i="1"/>
  <c r="AA2821" i="1"/>
  <c r="AB2822" i="1"/>
  <c r="AA2822" i="1"/>
  <c r="AB2823" i="1"/>
  <c r="AA2823" i="1"/>
  <c r="AB2824" i="1"/>
  <c r="AA2824" i="1"/>
  <c r="AB2825" i="1"/>
  <c r="AA2825" i="1"/>
  <c r="AB2826" i="1"/>
  <c r="AA2826" i="1"/>
  <c r="AB2827" i="1"/>
  <c r="AA2827" i="1"/>
  <c r="AB2828" i="1"/>
  <c r="AA2828" i="1"/>
  <c r="AB2829" i="1"/>
  <c r="AA2829" i="1"/>
  <c r="AB2830" i="1"/>
  <c r="AA2830" i="1"/>
  <c r="AB2831" i="1"/>
  <c r="AA2831" i="1"/>
  <c r="AB2832" i="1"/>
  <c r="AA2832" i="1"/>
  <c r="AB2833" i="1"/>
  <c r="AA2833" i="1"/>
  <c r="AB2834" i="1"/>
  <c r="AA2834" i="1"/>
  <c r="AB2835" i="1"/>
  <c r="AA2835" i="1"/>
  <c r="AB2836" i="1"/>
  <c r="AA2836" i="1"/>
  <c r="AB2837" i="1"/>
  <c r="AA2837" i="1"/>
  <c r="AB2838" i="1"/>
  <c r="AA2838" i="1"/>
  <c r="AB2839" i="1"/>
  <c r="AA2839" i="1"/>
  <c r="AB2840" i="1"/>
  <c r="AA2840" i="1"/>
  <c r="AB2841" i="1"/>
  <c r="AA2841" i="1"/>
  <c r="AB2842" i="1"/>
  <c r="AA2842" i="1"/>
  <c r="AB2843" i="1"/>
  <c r="AA2843" i="1"/>
  <c r="AB2844" i="1"/>
  <c r="AA2844" i="1"/>
  <c r="AB2845" i="1"/>
  <c r="AA2845" i="1"/>
  <c r="AB2846" i="1"/>
  <c r="AA2846" i="1"/>
  <c r="AB2847" i="1"/>
  <c r="AA2847" i="1"/>
  <c r="AB2848" i="1"/>
  <c r="AA2848" i="1"/>
  <c r="AB2849" i="1"/>
  <c r="AA2849" i="1"/>
  <c r="AB2850" i="1"/>
  <c r="AA2850" i="1"/>
  <c r="AB2851" i="1"/>
  <c r="AA2851" i="1"/>
  <c r="AB2852" i="1"/>
  <c r="AA2852" i="1"/>
  <c r="AB2853" i="1"/>
  <c r="AA2853" i="1"/>
  <c r="AB2854" i="1"/>
  <c r="AA2854" i="1"/>
  <c r="AB2855" i="1"/>
  <c r="AA2855" i="1"/>
  <c r="AB2856" i="1"/>
  <c r="AA2856" i="1"/>
  <c r="AB2857" i="1"/>
  <c r="AA2857" i="1"/>
  <c r="AB2858" i="1"/>
  <c r="AA2858" i="1"/>
  <c r="AB2859" i="1"/>
  <c r="AA2859" i="1"/>
  <c r="AB2860" i="1"/>
  <c r="AA2860" i="1"/>
  <c r="AB2861" i="1"/>
  <c r="AA2861" i="1"/>
  <c r="AB2862" i="1"/>
  <c r="AA2862" i="1"/>
  <c r="AB2863" i="1"/>
  <c r="AA2863" i="1"/>
  <c r="AB2864" i="1"/>
  <c r="AA2864" i="1"/>
  <c r="AB2865" i="1"/>
  <c r="AA2865" i="1"/>
  <c r="AB2866" i="1"/>
  <c r="AA2866" i="1"/>
  <c r="AB2867" i="1"/>
  <c r="AA2867" i="1"/>
  <c r="AB2868" i="1"/>
  <c r="AA2868" i="1"/>
  <c r="AB2869" i="1"/>
  <c r="AA2869" i="1"/>
  <c r="AB2870" i="1"/>
  <c r="AA2870" i="1"/>
  <c r="AB2871" i="1"/>
  <c r="AA2871" i="1"/>
  <c r="AB2872" i="1"/>
  <c r="AA2872" i="1"/>
  <c r="AB2873" i="1"/>
  <c r="AA2873" i="1"/>
  <c r="AB2874" i="1"/>
  <c r="AA2874" i="1"/>
  <c r="AB2875" i="1"/>
  <c r="AA2875" i="1"/>
  <c r="AB2876" i="1"/>
  <c r="AA2876" i="1"/>
  <c r="AB2877" i="1"/>
  <c r="AA2877" i="1"/>
  <c r="AB2878" i="1"/>
  <c r="AA2878" i="1"/>
  <c r="AB2879" i="1"/>
  <c r="AA2879" i="1"/>
  <c r="AB2880" i="1"/>
  <c r="AA2880" i="1"/>
  <c r="AB2881" i="1"/>
  <c r="AA2881" i="1"/>
  <c r="AB2882" i="1"/>
  <c r="AA2882" i="1"/>
  <c r="AB2883" i="1"/>
  <c r="AA2883" i="1"/>
  <c r="AB2884" i="1"/>
  <c r="AA2884" i="1"/>
  <c r="AB2885" i="1"/>
  <c r="AA2885" i="1"/>
  <c r="AB2886" i="1"/>
  <c r="AA2886" i="1"/>
  <c r="AB2887" i="1"/>
  <c r="AA2887" i="1"/>
  <c r="AB2888" i="1"/>
  <c r="AA2888" i="1"/>
  <c r="AB2889" i="1"/>
  <c r="AA2889" i="1"/>
  <c r="AB2890" i="1"/>
  <c r="AA2890" i="1"/>
  <c r="AB2891" i="1"/>
  <c r="AA2891" i="1"/>
  <c r="AB2892" i="1"/>
  <c r="AA2892" i="1"/>
  <c r="AB2893" i="1"/>
  <c r="AA2893" i="1"/>
  <c r="AB2894" i="1"/>
  <c r="AA2894" i="1"/>
  <c r="AB2895" i="1"/>
  <c r="AA2895" i="1"/>
  <c r="AB2896" i="1"/>
  <c r="AA2896" i="1"/>
  <c r="AB2897" i="1"/>
  <c r="AA2897" i="1"/>
  <c r="AB2898" i="1"/>
  <c r="AA2898" i="1"/>
  <c r="AB2899" i="1"/>
  <c r="AA2899" i="1"/>
  <c r="AB2900" i="1"/>
  <c r="AA2900" i="1"/>
  <c r="AB2901" i="1"/>
  <c r="AA2901" i="1"/>
  <c r="AB2902" i="1"/>
  <c r="AA2902" i="1"/>
  <c r="AB2903" i="1"/>
  <c r="AA2903" i="1"/>
  <c r="AB2904" i="1"/>
  <c r="AA2904" i="1"/>
  <c r="AB2905" i="1"/>
  <c r="AA2905" i="1"/>
  <c r="AB2906" i="1"/>
  <c r="AA2906" i="1"/>
  <c r="AB2907" i="1"/>
  <c r="AA2907" i="1"/>
  <c r="AB2908" i="1"/>
  <c r="AA2908" i="1"/>
  <c r="AB2909" i="1"/>
  <c r="AA2909" i="1"/>
  <c r="AB2910" i="1"/>
  <c r="AA2910" i="1"/>
  <c r="AB2911" i="1"/>
  <c r="AA2911" i="1"/>
  <c r="AB2912" i="1"/>
  <c r="AA2912" i="1"/>
  <c r="AB2913" i="1"/>
  <c r="AA2913" i="1"/>
  <c r="AB2914" i="1"/>
  <c r="AA2914" i="1"/>
  <c r="AB2915" i="1"/>
  <c r="AA2915" i="1"/>
  <c r="AB2916" i="1"/>
  <c r="AA2916" i="1"/>
  <c r="AB2917" i="1"/>
  <c r="AA2917" i="1"/>
  <c r="AB2918" i="1"/>
  <c r="AA2918" i="1"/>
  <c r="AB2919" i="1"/>
  <c r="AA2919" i="1"/>
  <c r="AB2920" i="1"/>
  <c r="AA2920" i="1"/>
  <c r="AB2921" i="1"/>
  <c r="AA2921" i="1"/>
  <c r="AB2922" i="1"/>
  <c r="AA2922" i="1"/>
  <c r="AB2923" i="1"/>
  <c r="AA2923" i="1"/>
  <c r="AB2924" i="1"/>
  <c r="AA2924" i="1"/>
  <c r="AB2925" i="1"/>
  <c r="AA2925" i="1"/>
  <c r="AB2926" i="1"/>
  <c r="AA2926" i="1"/>
  <c r="AB2927" i="1"/>
  <c r="AA2927" i="1"/>
  <c r="AB2928" i="1"/>
  <c r="AA2928" i="1"/>
  <c r="AB2929" i="1"/>
  <c r="AA2929" i="1"/>
  <c r="AB2930" i="1"/>
  <c r="AA2930" i="1"/>
  <c r="AB2931" i="1"/>
  <c r="AA2931" i="1"/>
  <c r="AB2932" i="1"/>
  <c r="AA2932" i="1"/>
  <c r="AB2933" i="1"/>
  <c r="AA2933" i="1"/>
  <c r="AB2934" i="1"/>
  <c r="AA2934" i="1"/>
  <c r="AB2935" i="1"/>
  <c r="AA2935" i="1"/>
  <c r="AB2936" i="1"/>
  <c r="AA2936" i="1"/>
  <c r="AB2937" i="1"/>
  <c r="AA2937" i="1"/>
  <c r="AB2938" i="1"/>
  <c r="AA2938" i="1"/>
  <c r="AB2939" i="1"/>
  <c r="AA2939" i="1"/>
  <c r="AB2940" i="1"/>
  <c r="AA2940" i="1"/>
  <c r="AB2941" i="1"/>
  <c r="AA2941" i="1"/>
  <c r="AB2942" i="1"/>
  <c r="AA2942" i="1"/>
  <c r="AB2943" i="1"/>
  <c r="AA2943" i="1"/>
  <c r="AB2944" i="1"/>
  <c r="AA2944" i="1"/>
  <c r="AB2945" i="1"/>
  <c r="AA2945" i="1"/>
  <c r="AB2946" i="1"/>
  <c r="AA2946" i="1"/>
  <c r="AB2947" i="1"/>
  <c r="AA2947" i="1"/>
  <c r="AB2948" i="1"/>
  <c r="AA2948" i="1"/>
  <c r="AB2949" i="1"/>
  <c r="AA2949" i="1"/>
  <c r="AB2950" i="1"/>
  <c r="AA2950" i="1"/>
  <c r="AB2951" i="1"/>
  <c r="AA2951" i="1"/>
  <c r="AB2952" i="1"/>
  <c r="AA2952" i="1"/>
  <c r="AB2953" i="1"/>
  <c r="AA2953" i="1"/>
  <c r="AB2954" i="1"/>
  <c r="AA2954" i="1"/>
  <c r="AB2955" i="1"/>
  <c r="AA2955" i="1"/>
  <c r="AB2956" i="1"/>
  <c r="AA2956" i="1"/>
  <c r="AB2957" i="1"/>
  <c r="AA2957" i="1"/>
  <c r="AB2958" i="1"/>
  <c r="AA2958" i="1"/>
  <c r="AB2959" i="1"/>
  <c r="AA2959" i="1"/>
  <c r="AB2960" i="1"/>
  <c r="AA2960" i="1"/>
  <c r="AB2961" i="1"/>
  <c r="AA2961" i="1"/>
  <c r="AB2962" i="1"/>
  <c r="AA2962" i="1"/>
  <c r="AB2963" i="1"/>
  <c r="AA2963" i="1"/>
  <c r="AB2964" i="1"/>
  <c r="AA2964" i="1"/>
  <c r="AB2965" i="1"/>
  <c r="AA2965" i="1"/>
  <c r="AB2966" i="1"/>
  <c r="AA2966" i="1"/>
  <c r="AB2967" i="1"/>
  <c r="AA2967" i="1"/>
  <c r="AB2968" i="1"/>
  <c r="AA2968" i="1"/>
  <c r="AB2969" i="1"/>
  <c r="AA2969" i="1"/>
  <c r="AB2970" i="1"/>
  <c r="AA2970" i="1"/>
  <c r="AB2971" i="1"/>
  <c r="AA2971" i="1"/>
  <c r="AB2972" i="1"/>
  <c r="AA2972" i="1"/>
  <c r="AB2973" i="1"/>
  <c r="AA2973" i="1"/>
  <c r="AB2974" i="1"/>
  <c r="AA2974" i="1"/>
  <c r="AB2975" i="1"/>
  <c r="AA2975" i="1"/>
  <c r="AB2976" i="1"/>
  <c r="AA2976" i="1"/>
  <c r="AB2977" i="1"/>
  <c r="AA2977" i="1"/>
  <c r="AB2978" i="1"/>
  <c r="AA2978" i="1"/>
  <c r="AB2979" i="1"/>
  <c r="AA2979" i="1"/>
  <c r="AB2980" i="1"/>
  <c r="AA2980" i="1"/>
  <c r="AB2981" i="1"/>
  <c r="AA2981" i="1"/>
  <c r="AB2982" i="1"/>
  <c r="AA2982" i="1"/>
  <c r="AB2983" i="1"/>
  <c r="AA2983" i="1"/>
  <c r="AB2984" i="1"/>
  <c r="AA2984" i="1"/>
  <c r="AB2985" i="1"/>
  <c r="AA2985" i="1"/>
  <c r="AB2986" i="1"/>
  <c r="AA2986" i="1"/>
  <c r="AB2987" i="1"/>
  <c r="AA2987" i="1"/>
  <c r="AB2988" i="1"/>
  <c r="AA2988" i="1"/>
  <c r="AB2989" i="1"/>
  <c r="AA2989" i="1"/>
  <c r="AB2990" i="1"/>
  <c r="AA2990" i="1"/>
  <c r="AB2991" i="1"/>
  <c r="AA2991" i="1"/>
  <c r="AB2992" i="1"/>
  <c r="AA2992" i="1"/>
  <c r="AB2993" i="1"/>
  <c r="AA2993" i="1"/>
  <c r="AB2994" i="1"/>
  <c r="AA2994" i="1"/>
  <c r="AB2995" i="1"/>
  <c r="AA2995" i="1"/>
  <c r="AB2996" i="1"/>
  <c r="AA2996" i="1"/>
  <c r="AB2997" i="1"/>
  <c r="AA2997" i="1"/>
  <c r="AB2998" i="1"/>
  <c r="AA2998" i="1"/>
  <c r="AB2999" i="1"/>
  <c r="AA2999" i="1"/>
  <c r="AB3000" i="1"/>
  <c r="AA3000" i="1"/>
  <c r="AB3001" i="1"/>
  <c r="AA3001" i="1"/>
  <c r="AB3002" i="1"/>
  <c r="AA3002" i="1"/>
  <c r="AB3003" i="1"/>
  <c r="AA3003" i="1"/>
  <c r="AB3004" i="1"/>
  <c r="AA3004" i="1"/>
  <c r="AB3005" i="1"/>
  <c r="AA3005" i="1"/>
  <c r="AB3006" i="1"/>
  <c r="AA3006" i="1"/>
  <c r="AB3007" i="1"/>
  <c r="AA3007" i="1"/>
  <c r="AB3008" i="1"/>
  <c r="AA3008" i="1"/>
  <c r="AB3009" i="1"/>
  <c r="AA3009" i="1"/>
  <c r="AB3010" i="1"/>
  <c r="AA3010" i="1"/>
  <c r="AB3011" i="1"/>
  <c r="AA3011" i="1"/>
  <c r="AB3012" i="1"/>
  <c r="AA3012" i="1"/>
  <c r="AB3013" i="1"/>
  <c r="AA3013" i="1"/>
  <c r="AB3014" i="1"/>
  <c r="AA3014" i="1"/>
  <c r="AB3015" i="1"/>
  <c r="AA3015" i="1"/>
  <c r="AB3016" i="1"/>
  <c r="AA3016" i="1"/>
  <c r="AB3017" i="1"/>
  <c r="AA3017" i="1"/>
  <c r="AB3018" i="1"/>
  <c r="AA3018" i="1"/>
  <c r="AB3019" i="1"/>
  <c r="AA3019" i="1"/>
  <c r="AB3020" i="1"/>
  <c r="AA3020" i="1"/>
  <c r="AB3021" i="1"/>
  <c r="AA3021" i="1"/>
  <c r="AB3022" i="1"/>
  <c r="AA3022" i="1"/>
  <c r="AB3023" i="1"/>
  <c r="AA3023" i="1"/>
  <c r="AB3024" i="1"/>
  <c r="AA3024" i="1"/>
  <c r="AB3025" i="1"/>
  <c r="AA3025" i="1"/>
  <c r="AB3026" i="1"/>
  <c r="AA3026" i="1"/>
  <c r="AB3027" i="1"/>
  <c r="AA3027" i="1"/>
  <c r="AB3028" i="1"/>
  <c r="AA3028" i="1"/>
  <c r="AB3029" i="1"/>
  <c r="AA3029" i="1"/>
  <c r="AB3030" i="1"/>
  <c r="AA3030" i="1"/>
  <c r="AB3031" i="1"/>
  <c r="AA3031" i="1"/>
  <c r="AB3032" i="1"/>
  <c r="AA3032" i="1"/>
  <c r="AB3033" i="1"/>
  <c r="AA3033" i="1"/>
  <c r="AB3034" i="1"/>
  <c r="AA3034" i="1"/>
  <c r="AB3035" i="1"/>
  <c r="AA3035" i="1"/>
  <c r="AB3036" i="1"/>
  <c r="AA3036" i="1"/>
  <c r="AB3037" i="1"/>
  <c r="AA3037" i="1"/>
  <c r="AB3038" i="1"/>
  <c r="AA3038" i="1"/>
  <c r="AB3039" i="1"/>
  <c r="AA3039" i="1"/>
  <c r="AB3040" i="1"/>
  <c r="AA3040" i="1"/>
  <c r="AB3041" i="1"/>
  <c r="AA3041" i="1"/>
  <c r="AB3042" i="1"/>
  <c r="AA3042" i="1"/>
  <c r="AB3043" i="1"/>
  <c r="AA3043" i="1"/>
  <c r="AB3044" i="1"/>
  <c r="AA3044" i="1"/>
  <c r="AB3045" i="1"/>
  <c r="AA3045" i="1"/>
  <c r="AB3046" i="1"/>
  <c r="AA3046" i="1"/>
  <c r="AB3047" i="1"/>
  <c r="AA3047" i="1"/>
  <c r="AB3048" i="1"/>
  <c r="AA3048" i="1"/>
  <c r="AB3049" i="1"/>
  <c r="AA3049" i="1"/>
  <c r="AB3050" i="1"/>
  <c r="AA3050" i="1"/>
  <c r="AB3051" i="1"/>
  <c r="AA3051" i="1"/>
  <c r="AB3052" i="1"/>
  <c r="AA3052" i="1"/>
  <c r="AB3053" i="1"/>
  <c r="AA3053" i="1"/>
  <c r="AB3054" i="1"/>
  <c r="AA3054" i="1"/>
  <c r="AB3055" i="1"/>
  <c r="AA3055" i="1"/>
  <c r="AB3056" i="1"/>
  <c r="AA3056" i="1"/>
  <c r="AB3057" i="1"/>
  <c r="AA3057" i="1"/>
  <c r="AB3058" i="1"/>
  <c r="AA3058" i="1"/>
  <c r="AB3059" i="1"/>
  <c r="AA3059" i="1"/>
  <c r="AB3060" i="1"/>
  <c r="AA3060" i="1"/>
  <c r="AB3061" i="1"/>
  <c r="AA3061" i="1"/>
  <c r="AB3062" i="1"/>
  <c r="AA3062" i="1"/>
  <c r="AB3063" i="1"/>
  <c r="AA3063" i="1"/>
  <c r="AB3064" i="1"/>
  <c r="AA3064" i="1"/>
  <c r="AB3065" i="1"/>
  <c r="AA3065" i="1"/>
  <c r="AB3066" i="1"/>
  <c r="AA3066" i="1"/>
  <c r="AB3067" i="1"/>
  <c r="AA3067" i="1"/>
  <c r="AB3068" i="1"/>
  <c r="AA3068" i="1"/>
  <c r="AB3069" i="1"/>
  <c r="AA3069" i="1"/>
  <c r="AB3070" i="1"/>
  <c r="AA3070" i="1"/>
  <c r="AB3071" i="1"/>
  <c r="AA3071" i="1"/>
  <c r="AB3072" i="1"/>
  <c r="AA3072" i="1"/>
  <c r="AB3073" i="1"/>
  <c r="AA3073" i="1"/>
  <c r="AB3074" i="1"/>
  <c r="AA3074" i="1"/>
  <c r="AB3075" i="1"/>
  <c r="AA3075" i="1"/>
  <c r="AB3076" i="1"/>
  <c r="AA3076" i="1"/>
  <c r="AB3077" i="1"/>
  <c r="AA3077" i="1"/>
  <c r="AB3078" i="1"/>
  <c r="AA3078" i="1"/>
  <c r="AB3079" i="1"/>
  <c r="AA3079" i="1"/>
  <c r="AB3080" i="1"/>
  <c r="AA3080" i="1"/>
  <c r="AB3081" i="1"/>
  <c r="AA3081" i="1"/>
  <c r="AB3082" i="1"/>
  <c r="AA3082" i="1"/>
  <c r="AB3083" i="1"/>
  <c r="AA3083" i="1"/>
  <c r="AB3084" i="1"/>
  <c r="AA3084" i="1"/>
  <c r="AB3085" i="1"/>
  <c r="AA3085" i="1"/>
  <c r="AB3086" i="1"/>
  <c r="AA3086" i="1"/>
  <c r="AB3087" i="1"/>
  <c r="AA3087" i="1"/>
  <c r="AB3088" i="1"/>
  <c r="AA3088" i="1"/>
  <c r="AB3089" i="1"/>
  <c r="AA3089" i="1"/>
  <c r="AB3090" i="1"/>
  <c r="AA3090" i="1"/>
  <c r="AB3091" i="1"/>
  <c r="AA3091" i="1"/>
  <c r="AB3092" i="1"/>
  <c r="AA3092" i="1"/>
  <c r="AB3093" i="1"/>
  <c r="AA3093" i="1"/>
  <c r="AB3094" i="1"/>
  <c r="AA3094" i="1"/>
  <c r="AB3095" i="1"/>
  <c r="AA3095" i="1"/>
  <c r="AB3096" i="1"/>
  <c r="AA3096" i="1"/>
  <c r="AB3097" i="1"/>
  <c r="AA3097" i="1"/>
  <c r="AB3098" i="1"/>
  <c r="AA3098" i="1"/>
  <c r="AB3099" i="1"/>
  <c r="AA3099" i="1"/>
  <c r="AB3100" i="1"/>
  <c r="AA3100" i="1"/>
  <c r="AB3101" i="1"/>
  <c r="AA3101" i="1"/>
  <c r="AB3102" i="1"/>
  <c r="AA3102" i="1"/>
  <c r="AB3103" i="1"/>
  <c r="AA3103" i="1"/>
  <c r="AB3104" i="1"/>
  <c r="AA3104" i="1"/>
  <c r="AB3105" i="1"/>
  <c r="AA3105" i="1"/>
  <c r="AB3106" i="1"/>
  <c r="AA3106" i="1"/>
  <c r="AB3107" i="1"/>
  <c r="AA3107" i="1"/>
  <c r="AB3108" i="1"/>
  <c r="AA3108" i="1"/>
  <c r="AB3109" i="1"/>
  <c r="AA3109" i="1"/>
  <c r="AB3110" i="1"/>
  <c r="AA3110" i="1"/>
  <c r="AB3111" i="1"/>
  <c r="AA3111" i="1"/>
  <c r="AB3112" i="1"/>
  <c r="AA3112" i="1"/>
  <c r="AB3113" i="1"/>
  <c r="AA3113" i="1"/>
  <c r="AB3114" i="1"/>
  <c r="AA3114" i="1"/>
  <c r="AB3115" i="1"/>
  <c r="AA3115" i="1"/>
  <c r="AB3116" i="1"/>
  <c r="AA3116" i="1"/>
  <c r="AB3117" i="1"/>
  <c r="AA3117" i="1"/>
  <c r="AB3118" i="1"/>
  <c r="AA3118" i="1"/>
  <c r="AB3119" i="1"/>
  <c r="AA3119" i="1"/>
  <c r="AB3120" i="1"/>
  <c r="AA3120" i="1"/>
  <c r="AB3121" i="1"/>
  <c r="AA3121" i="1"/>
  <c r="AB3122" i="1"/>
  <c r="AA3122" i="1"/>
  <c r="AB3123" i="1"/>
  <c r="AA3123" i="1"/>
  <c r="AB3124" i="1"/>
  <c r="AA3124" i="1"/>
  <c r="AB3125" i="1"/>
  <c r="AA3125" i="1"/>
  <c r="AB3126" i="1"/>
  <c r="AA3126" i="1"/>
  <c r="AB3127" i="1"/>
  <c r="AA3127" i="1"/>
  <c r="AB3128" i="1"/>
  <c r="AA3128" i="1"/>
  <c r="AB3129" i="1"/>
  <c r="AA3129" i="1"/>
  <c r="AB3130" i="1"/>
  <c r="AA3130" i="1"/>
  <c r="AB3131" i="1"/>
  <c r="AA3131" i="1"/>
  <c r="AB3132" i="1"/>
  <c r="AA3132" i="1"/>
  <c r="AB3133" i="1"/>
  <c r="AA3133" i="1"/>
  <c r="AB3134" i="1"/>
  <c r="AA3134" i="1"/>
  <c r="AB3135" i="1"/>
  <c r="AA3135" i="1"/>
  <c r="AB3136" i="1"/>
  <c r="AA3136" i="1"/>
  <c r="AB3137" i="1"/>
  <c r="AA3137" i="1"/>
  <c r="AB3138" i="1"/>
  <c r="AA3138" i="1"/>
  <c r="AB3139" i="1"/>
  <c r="AA3139" i="1"/>
  <c r="AB3140" i="1"/>
  <c r="AA3140" i="1"/>
  <c r="AB3141" i="1"/>
  <c r="AA3141" i="1"/>
  <c r="AB3142" i="1"/>
  <c r="AA3142" i="1"/>
  <c r="AB3143" i="1"/>
  <c r="AA3143" i="1"/>
  <c r="AB3144" i="1"/>
  <c r="AA3144" i="1"/>
  <c r="AB3145" i="1"/>
  <c r="AA3145" i="1"/>
  <c r="AB3146" i="1"/>
  <c r="AA3146" i="1"/>
  <c r="AB3147" i="1"/>
  <c r="AA3147" i="1"/>
  <c r="AB3148" i="1"/>
  <c r="AA3148" i="1"/>
  <c r="AB3149" i="1"/>
  <c r="AA3149" i="1"/>
  <c r="AB3150" i="1"/>
  <c r="AA3150" i="1"/>
  <c r="AB3151" i="1"/>
  <c r="AA3151" i="1"/>
  <c r="AB3152" i="1"/>
  <c r="AA3152" i="1"/>
  <c r="AB3153" i="1"/>
  <c r="AA3153" i="1"/>
  <c r="AB3154" i="1"/>
  <c r="AA3154" i="1"/>
  <c r="AB3155" i="1"/>
  <c r="AA3155" i="1"/>
  <c r="AB3156" i="1"/>
  <c r="AA3156" i="1"/>
  <c r="AB3157" i="1"/>
  <c r="AA3157" i="1"/>
  <c r="AB3158" i="1"/>
  <c r="AA3158" i="1"/>
  <c r="AB3159" i="1"/>
  <c r="AA3159" i="1"/>
  <c r="AB3160" i="1"/>
  <c r="AA3160" i="1"/>
  <c r="AB3161" i="1"/>
  <c r="AA3161" i="1"/>
  <c r="AB3162" i="1"/>
  <c r="AA3162" i="1"/>
  <c r="AB3163" i="1"/>
  <c r="AA3163" i="1"/>
  <c r="AB3164" i="1"/>
  <c r="AA3164" i="1"/>
  <c r="AB3165" i="1"/>
  <c r="AA3165" i="1"/>
  <c r="AB3166" i="1"/>
  <c r="AA3166" i="1"/>
  <c r="AB3167" i="1"/>
  <c r="AA3167" i="1"/>
  <c r="AB3168" i="1"/>
  <c r="AA3168" i="1"/>
  <c r="AB3169" i="1"/>
  <c r="AA3169" i="1"/>
  <c r="AB3170" i="1"/>
  <c r="AA3170" i="1"/>
  <c r="AB3171" i="1"/>
  <c r="AA3171" i="1"/>
  <c r="AB3172" i="1"/>
  <c r="AA3172" i="1"/>
  <c r="AB3173" i="1"/>
  <c r="AA3173" i="1"/>
  <c r="AB3174" i="1"/>
  <c r="AA3174" i="1"/>
  <c r="AB3175" i="1"/>
  <c r="AA3175" i="1"/>
  <c r="AB3176" i="1"/>
  <c r="AA3176" i="1"/>
  <c r="AB3177" i="1"/>
  <c r="AA3177" i="1"/>
  <c r="AB3178" i="1"/>
  <c r="AA3178" i="1"/>
  <c r="AB3179" i="1"/>
  <c r="AA3179" i="1"/>
  <c r="AB3180" i="1"/>
  <c r="AA3180" i="1"/>
  <c r="AB3181" i="1"/>
  <c r="AA3181" i="1"/>
  <c r="AB3182" i="1"/>
  <c r="AA3182" i="1"/>
  <c r="AB3183" i="1"/>
  <c r="AA3183" i="1"/>
  <c r="AB3184" i="1"/>
  <c r="AA3184" i="1"/>
  <c r="AB3185" i="1"/>
  <c r="AA3185" i="1"/>
  <c r="AB3186" i="1"/>
  <c r="AA3186" i="1"/>
  <c r="AB3187" i="1"/>
  <c r="AA3187" i="1"/>
  <c r="AB3188" i="1"/>
  <c r="AA3188" i="1"/>
  <c r="AB3189" i="1"/>
  <c r="AA3189" i="1"/>
  <c r="AB3190" i="1"/>
  <c r="AA3190" i="1"/>
  <c r="AB3191" i="1"/>
  <c r="AA3191" i="1"/>
  <c r="AB3192" i="1"/>
  <c r="AA3192" i="1"/>
  <c r="AB3193" i="1"/>
  <c r="AA3193" i="1"/>
  <c r="AB3194" i="1"/>
  <c r="AA3194" i="1"/>
  <c r="AB3195" i="1"/>
  <c r="AA3195" i="1"/>
  <c r="AB3196" i="1"/>
  <c r="AA3196" i="1"/>
  <c r="AB3197" i="1"/>
  <c r="AA3197" i="1"/>
  <c r="AB3198" i="1"/>
  <c r="AA3198" i="1"/>
  <c r="AB3199" i="1"/>
  <c r="AA3199" i="1"/>
  <c r="AB3200" i="1"/>
  <c r="AA3200" i="1"/>
  <c r="AB3201" i="1"/>
  <c r="AA3201" i="1"/>
  <c r="AB3202" i="1"/>
  <c r="AA3202" i="1"/>
  <c r="AB3203" i="1"/>
  <c r="AA3203" i="1"/>
  <c r="AB3204" i="1"/>
  <c r="AA3204" i="1"/>
  <c r="AB3205" i="1"/>
  <c r="AA3205" i="1"/>
  <c r="AB3206" i="1"/>
  <c r="AA3206" i="1"/>
  <c r="AB3207" i="1"/>
  <c r="AA3207" i="1"/>
  <c r="AB3208" i="1"/>
  <c r="AA3208" i="1"/>
  <c r="AB3209" i="1"/>
  <c r="AA3209" i="1"/>
  <c r="AB3210" i="1"/>
  <c r="AA3210" i="1"/>
  <c r="AB3211" i="1"/>
  <c r="AA3211" i="1"/>
  <c r="AB3212" i="1"/>
  <c r="AA3212" i="1"/>
  <c r="AB3213" i="1"/>
  <c r="AA3213" i="1"/>
  <c r="AB3214" i="1"/>
  <c r="AA3214" i="1"/>
  <c r="AB3215" i="1"/>
  <c r="AA3215" i="1"/>
  <c r="AB3216" i="1"/>
  <c r="AA3216" i="1"/>
  <c r="AB3217" i="1"/>
  <c r="AA3217" i="1"/>
  <c r="AB3218" i="1"/>
  <c r="AA3218" i="1"/>
  <c r="AB3219" i="1"/>
  <c r="AA3219" i="1"/>
  <c r="AB3220" i="1"/>
  <c r="AA3220" i="1"/>
  <c r="AB3221" i="1"/>
  <c r="AA3221" i="1"/>
  <c r="AB3222" i="1"/>
  <c r="AA3222" i="1"/>
  <c r="AB3223" i="1"/>
  <c r="AA3223" i="1"/>
  <c r="AB3224" i="1"/>
  <c r="AA3224" i="1"/>
  <c r="AB3225" i="1"/>
  <c r="AA3225" i="1"/>
  <c r="AB3226" i="1"/>
  <c r="AA3226" i="1"/>
  <c r="AB3227" i="1"/>
  <c r="AA3227" i="1"/>
  <c r="AB3228" i="1"/>
  <c r="AA3228" i="1"/>
  <c r="AB3229" i="1"/>
  <c r="AA3229" i="1"/>
  <c r="AB3230" i="1"/>
  <c r="AA3230" i="1"/>
  <c r="AB3231" i="1"/>
  <c r="AA3231" i="1"/>
  <c r="AB3232" i="1"/>
  <c r="AA3232" i="1"/>
  <c r="AB3233" i="1"/>
  <c r="AA3233" i="1"/>
  <c r="AB3234" i="1"/>
  <c r="AA3234" i="1"/>
  <c r="AB3235" i="1"/>
  <c r="AA3235" i="1"/>
  <c r="AB3236" i="1"/>
  <c r="AA3236" i="1"/>
  <c r="AB3237" i="1"/>
  <c r="AA3237" i="1"/>
  <c r="AB3238" i="1"/>
  <c r="AA3238" i="1"/>
  <c r="AB3239" i="1"/>
  <c r="AA3239" i="1"/>
  <c r="AB3240" i="1"/>
  <c r="AA3240" i="1"/>
  <c r="AB3241" i="1"/>
  <c r="AA3241" i="1"/>
  <c r="AB3242" i="1"/>
  <c r="AA3242" i="1"/>
  <c r="AB3243" i="1"/>
  <c r="AA3243" i="1"/>
  <c r="AB3244" i="1"/>
  <c r="AA3244" i="1"/>
  <c r="AB3245" i="1"/>
  <c r="AA3245" i="1"/>
  <c r="AB3246" i="1"/>
  <c r="AA3246" i="1"/>
  <c r="AB3247" i="1"/>
  <c r="AA3247" i="1"/>
  <c r="AB3248" i="1"/>
  <c r="AA3248" i="1"/>
  <c r="AB3249" i="1"/>
  <c r="AA3249" i="1"/>
  <c r="AB3250" i="1"/>
  <c r="AA3250" i="1"/>
  <c r="AB3251" i="1"/>
  <c r="AA3251" i="1"/>
  <c r="AB3252" i="1"/>
  <c r="AA3252" i="1"/>
  <c r="AB3253" i="1"/>
  <c r="AA3253" i="1"/>
  <c r="AB3254" i="1"/>
  <c r="AA3254" i="1"/>
  <c r="AB3255" i="1"/>
  <c r="AA3255" i="1"/>
  <c r="AB3256" i="1"/>
  <c r="AA3256" i="1"/>
  <c r="AB3257" i="1"/>
  <c r="AA3257" i="1"/>
  <c r="AB3258" i="1"/>
  <c r="AA3258" i="1"/>
  <c r="AB3259" i="1"/>
  <c r="AA3259" i="1"/>
  <c r="AB3260" i="1"/>
  <c r="AA3260" i="1"/>
  <c r="AB3261" i="1"/>
  <c r="AA3261" i="1"/>
  <c r="AB3262" i="1"/>
  <c r="AA3262" i="1"/>
  <c r="AB3263" i="1"/>
  <c r="AA3263" i="1"/>
  <c r="AB3264" i="1"/>
  <c r="AA3264" i="1"/>
  <c r="AB3265" i="1"/>
  <c r="AA3265" i="1"/>
  <c r="AB3266" i="1"/>
  <c r="AA3266" i="1"/>
  <c r="AB3267" i="1"/>
  <c r="AA3267" i="1"/>
  <c r="AB3268" i="1"/>
  <c r="AA3268" i="1"/>
  <c r="AB3269" i="1"/>
  <c r="AA3269" i="1"/>
  <c r="AB3270" i="1"/>
  <c r="AA3270" i="1"/>
  <c r="AB3271" i="1"/>
  <c r="AA3271" i="1"/>
  <c r="AB3272" i="1"/>
  <c r="AA3272" i="1"/>
  <c r="AB3273" i="1"/>
  <c r="AA3273" i="1"/>
  <c r="AB3274" i="1"/>
  <c r="AA3274" i="1"/>
  <c r="AB3275" i="1"/>
  <c r="AA3275" i="1"/>
  <c r="AB3276" i="1"/>
  <c r="AA3276" i="1"/>
  <c r="AB3277" i="1"/>
  <c r="AA3277" i="1"/>
  <c r="AB3278" i="1"/>
  <c r="AA3278" i="1"/>
  <c r="AB3279" i="1"/>
  <c r="AA3279" i="1"/>
  <c r="AB3280" i="1"/>
  <c r="AA3280" i="1"/>
  <c r="AB3281" i="1"/>
  <c r="AA3281" i="1"/>
  <c r="AB3282" i="1"/>
  <c r="AA3282" i="1"/>
  <c r="AB3283" i="1"/>
  <c r="AA3283" i="1"/>
  <c r="AB3284" i="1"/>
  <c r="AA3284" i="1"/>
  <c r="AB3285" i="1"/>
  <c r="AA3285" i="1"/>
  <c r="AB3286" i="1"/>
  <c r="AA3286" i="1"/>
  <c r="AB3287" i="1"/>
  <c r="AA3287" i="1"/>
  <c r="AB3288" i="1"/>
  <c r="AA3288" i="1"/>
  <c r="AB3289" i="1"/>
  <c r="AA3289" i="1"/>
  <c r="AB3290" i="1"/>
  <c r="AA3290" i="1"/>
  <c r="AB3291" i="1"/>
  <c r="AA3291" i="1"/>
  <c r="AB3292" i="1"/>
  <c r="AA3292" i="1"/>
  <c r="AB3293" i="1"/>
  <c r="AA3293" i="1"/>
  <c r="AB3294" i="1"/>
  <c r="AA3294" i="1"/>
  <c r="AB3295" i="1"/>
  <c r="AA3295" i="1"/>
  <c r="AB3296" i="1"/>
  <c r="AA3296" i="1"/>
  <c r="AB3297" i="1"/>
  <c r="AA3297" i="1"/>
  <c r="AB3298" i="1"/>
  <c r="AA3298" i="1"/>
  <c r="AB3299" i="1"/>
  <c r="AA3299" i="1"/>
  <c r="AB3300" i="1"/>
  <c r="AA3300" i="1"/>
  <c r="AB3301" i="1"/>
  <c r="AA3301" i="1"/>
  <c r="AB3302" i="1"/>
  <c r="AA3302" i="1"/>
  <c r="AB3303" i="1"/>
  <c r="AA3303" i="1"/>
  <c r="AB3304" i="1"/>
  <c r="AA3304" i="1"/>
  <c r="AB3305" i="1"/>
  <c r="AA3305" i="1"/>
  <c r="AB3306" i="1"/>
  <c r="AA3306" i="1"/>
  <c r="AB3307" i="1"/>
  <c r="AA3307" i="1"/>
  <c r="AB3308" i="1"/>
  <c r="AA3308" i="1"/>
  <c r="AB3309" i="1"/>
  <c r="AA3309" i="1"/>
  <c r="AB3310" i="1"/>
  <c r="AA3310" i="1"/>
  <c r="AB3311" i="1"/>
  <c r="AA3311" i="1"/>
  <c r="AB3312" i="1"/>
  <c r="AA3312" i="1"/>
  <c r="AB3313" i="1"/>
  <c r="AA3313" i="1"/>
  <c r="AB3314" i="1"/>
  <c r="AA3314" i="1"/>
  <c r="AB3315" i="1"/>
  <c r="AA3315" i="1"/>
  <c r="AB3316" i="1"/>
  <c r="AA3316" i="1"/>
  <c r="AB3317" i="1"/>
  <c r="AA3317" i="1"/>
  <c r="AB3318" i="1"/>
  <c r="AA3318" i="1"/>
  <c r="AB3319" i="1"/>
  <c r="AA3319" i="1"/>
  <c r="AB3320" i="1"/>
  <c r="AA3320" i="1"/>
  <c r="AB3321" i="1"/>
  <c r="AA3321" i="1"/>
  <c r="AB3322" i="1"/>
  <c r="AA3322" i="1"/>
  <c r="AB3323" i="1"/>
  <c r="AA3323" i="1"/>
  <c r="AB3324" i="1"/>
  <c r="AA3324" i="1"/>
  <c r="AB3325" i="1"/>
  <c r="AA3325" i="1"/>
  <c r="AB3326" i="1"/>
  <c r="AA3326" i="1"/>
  <c r="AB3327" i="1"/>
  <c r="AA3327" i="1"/>
  <c r="AB3328" i="1"/>
  <c r="AA3328" i="1"/>
  <c r="AB3329" i="1"/>
  <c r="AA3329" i="1"/>
  <c r="AB3330" i="1"/>
  <c r="AA3330" i="1"/>
  <c r="AB3331" i="1"/>
  <c r="AA3331" i="1"/>
  <c r="AB3332" i="1"/>
  <c r="AA3332" i="1"/>
  <c r="AB3333" i="1"/>
  <c r="AA3333" i="1"/>
  <c r="AB3334" i="1"/>
  <c r="AA3334" i="1"/>
  <c r="AB3335" i="1"/>
  <c r="AA3335" i="1"/>
  <c r="AB3336" i="1"/>
  <c r="AA3336" i="1"/>
  <c r="AB3337" i="1"/>
  <c r="AA3337" i="1"/>
  <c r="AB3338" i="1"/>
  <c r="AA3338" i="1"/>
  <c r="AB3339" i="1"/>
  <c r="AA3339" i="1"/>
  <c r="AB3340" i="1"/>
  <c r="AA3340" i="1"/>
  <c r="AB3341" i="1"/>
  <c r="AA3341" i="1"/>
  <c r="AB3342" i="1"/>
  <c r="AA3342" i="1"/>
  <c r="AB3343" i="1"/>
  <c r="AA3343" i="1"/>
  <c r="AB3344" i="1"/>
  <c r="AA3344" i="1"/>
  <c r="AB3345" i="1"/>
  <c r="AA3345" i="1"/>
  <c r="AB3346" i="1"/>
  <c r="AA3346" i="1"/>
  <c r="AB3347" i="1"/>
  <c r="AA3347" i="1"/>
  <c r="AB3348" i="1"/>
  <c r="AA3348" i="1"/>
  <c r="AB3349" i="1"/>
  <c r="AA3349" i="1"/>
  <c r="AB3350" i="1"/>
  <c r="AA3350" i="1"/>
  <c r="AB3351" i="1"/>
  <c r="AA3351" i="1"/>
  <c r="AB3352" i="1"/>
  <c r="AA3352" i="1"/>
  <c r="AB3353" i="1"/>
  <c r="AA3353" i="1"/>
  <c r="AB3354" i="1"/>
  <c r="AA3354" i="1"/>
  <c r="AB3355" i="1"/>
  <c r="AA3355" i="1"/>
  <c r="AB3356" i="1"/>
  <c r="AA3356" i="1"/>
  <c r="AB3357" i="1"/>
  <c r="AA3357" i="1"/>
  <c r="AB3358" i="1"/>
  <c r="AA3358" i="1"/>
  <c r="AB3359" i="1"/>
  <c r="AA3359" i="1"/>
  <c r="AB3360" i="1"/>
  <c r="AA3360" i="1"/>
  <c r="AB3361" i="1"/>
  <c r="AA3361" i="1"/>
  <c r="AB3362" i="1"/>
  <c r="AA3362" i="1"/>
  <c r="AB3363" i="1"/>
  <c r="AA3363" i="1"/>
  <c r="AB3364" i="1"/>
  <c r="AA3364" i="1"/>
  <c r="AB3365" i="1"/>
  <c r="AA3365" i="1"/>
  <c r="AB3366" i="1"/>
  <c r="AA3366" i="1"/>
  <c r="AB3367" i="1"/>
  <c r="AA3367" i="1"/>
  <c r="AB3368" i="1"/>
  <c r="AA3368" i="1"/>
  <c r="AB3369" i="1"/>
  <c r="AA3369" i="1"/>
  <c r="AB3370" i="1"/>
  <c r="AA3370" i="1"/>
  <c r="AB3371" i="1"/>
  <c r="AA3371" i="1"/>
  <c r="AB3372" i="1"/>
  <c r="AA3372" i="1"/>
  <c r="AB3373" i="1"/>
  <c r="AA3373" i="1"/>
  <c r="AB3374" i="1"/>
  <c r="AA3374" i="1"/>
  <c r="AB3375" i="1"/>
  <c r="AA3375" i="1"/>
  <c r="AB3376" i="1"/>
  <c r="AA3376" i="1"/>
  <c r="AB3377" i="1"/>
  <c r="AA3377" i="1"/>
  <c r="AB3378" i="1"/>
  <c r="AA3378" i="1"/>
  <c r="AB3379" i="1"/>
  <c r="AA3379" i="1"/>
  <c r="AB3380" i="1"/>
  <c r="AA3380" i="1"/>
  <c r="AB3381" i="1"/>
  <c r="AA3381" i="1"/>
  <c r="AB3382" i="1"/>
  <c r="AA3382" i="1"/>
  <c r="AB3383" i="1"/>
  <c r="AA3383" i="1"/>
  <c r="AB3384" i="1"/>
  <c r="AA3384" i="1"/>
  <c r="AB3385" i="1"/>
  <c r="AA3385" i="1"/>
  <c r="AB3386" i="1"/>
  <c r="AA3386" i="1"/>
  <c r="AB3387" i="1"/>
  <c r="AA3387" i="1"/>
  <c r="AB3388" i="1"/>
  <c r="AA3388" i="1"/>
  <c r="AB3389" i="1"/>
  <c r="AA3389" i="1"/>
  <c r="AB3390" i="1"/>
  <c r="AA3390" i="1"/>
  <c r="AB3391" i="1"/>
  <c r="AA3391" i="1"/>
  <c r="AB3392" i="1"/>
  <c r="AA3392" i="1"/>
  <c r="AB3393" i="1"/>
  <c r="AA3393" i="1"/>
  <c r="AB3394" i="1"/>
  <c r="AA3394" i="1"/>
  <c r="AB3395" i="1"/>
  <c r="AA3395" i="1"/>
  <c r="AB3396" i="1"/>
  <c r="AA3396" i="1"/>
  <c r="AB3397" i="1"/>
  <c r="AA3397" i="1"/>
  <c r="AB3398" i="1"/>
  <c r="AA3398" i="1"/>
  <c r="AB3399" i="1"/>
  <c r="AA3399" i="1"/>
  <c r="AB3400" i="1"/>
  <c r="AA3400" i="1"/>
  <c r="AB3401" i="1"/>
  <c r="AA3401" i="1"/>
  <c r="AB3402" i="1"/>
  <c r="AA3402" i="1"/>
  <c r="AB3403" i="1"/>
  <c r="AA3403" i="1"/>
  <c r="AB3404" i="1"/>
  <c r="AA3404" i="1"/>
  <c r="AB3405" i="1"/>
  <c r="AA3405" i="1"/>
  <c r="AB3406" i="1"/>
  <c r="AA3406" i="1"/>
  <c r="AB3407" i="1"/>
  <c r="AA3407" i="1"/>
  <c r="AB3408" i="1"/>
  <c r="AA3408" i="1"/>
  <c r="AB3409" i="1"/>
  <c r="AA3409" i="1"/>
  <c r="AB3410" i="1"/>
  <c r="AA3410" i="1"/>
  <c r="AB3411" i="1"/>
  <c r="AA3411" i="1"/>
  <c r="AB3412" i="1"/>
  <c r="AA3412" i="1"/>
  <c r="AB3413" i="1"/>
  <c r="AA3413" i="1"/>
  <c r="AB3414" i="1"/>
  <c r="AA3414" i="1"/>
  <c r="AB3415" i="1"/>
  <c r="AA3415" i="1"/>
  <c r="AB3416" i="1"/>
  <c r="AA3416" i="1"/>
  <c r="AB3417" i="1"/>
  <c r="AA3417" i="1"/>
  <c r="AB3418" i="1"/>
  <c r="AA3418" i="1"/>
  <c r="AB3419" i="1"/>
  <c r="AA3419" i="1"/>
  <c r="AB3420" i="1"/>
  <c r="AA3420" i="1"/>
  <c r="AB3421" i="1"/>
  <c r="AA3421" i="1"/>
  <c r="AB3422" i="1"/>
  <c r="AA3422" i="1"/>
  <c r="AB3423" i="1"/>
  <c r="AA3423" i="1"/>
  <c r="AB3424" i="1"/>
  <c r="AA3424" i="1"/>
  <c r="AB3425" i="1"/>
  <c r="AA3425" i="1"/>
  <c r="AB3426" i="1"/>
  <c r="AA3426" i="1"/>
  <c r="AB3427" i="1"/>
  <c r="AA3427" i="1"/>
  <c r="AB3428" i="1"/>
  <c r="AA3428" i="1"/>
  <c r="AB3429" i="1"/>
  <c r="AA3429" i="1"/>
  <c r="AB3430" i="1"/>
  <c r="AA3430" i="1"/>
  <c r="AB3431" i="1"/>
  <c r="AA3431" i="1"/>
  <c r="AB3432" i="1"/>
  <c r="AA3432" i="1"/>
  <c r="AB3433" i="1"/>
  <c r="AA3433" i="1"/>
  <c r="AB3434" i="1"/>
  <c r="AA3434" i="1"/>
  <c r="AB3435" i="1"/>
  <c r="AA3435" i="1"/>
  <c r="AB3436" i="1"/>
  <c r="AA3436" i="1"/>
  <c r="AB3437" i="1"/>
  <c r="AA3437" i="1"/>
  <c r="AB3438" i="1"/>
  <c r="AA3438" i="1"/>
  <c r="AB3439" i="1"/>
  <c r="AA3439" i="1"/>
  <c r="AB3440" i="1"/>
  <c r="AA3440" i="1"/>
  <c r="AB3441" i="1"/>
  <c r="AA3441" i="1"/>
  <c r="AB3442" i="1"/>
  <c r="AA3442" i="1"/>
  <c r="AB3443" i="1"/>
  <c r="AA3443" i="1"/>
  <c r="AB3444" i="1"/>
  <c r="AA3444" i="1"/>
  <c r="AB3445" i="1"/>
  <c r="AA3445" i="1"/>
  <c r="AB3446" i="1"/>
  <c r="AA3446" i="1"/>
  <c r="AB3447" i="1"/>
  <c r="AA3447" i="1"/>
  <c r="AB3448" i="1"/>
  <c r="AA3448" i="1"/>
  <c r="AB3449" i="1"/>
  <c r="AA3449" i="1"/>
  <c r="AB3450" i="1"/>
  <c r="AA3450" i="1"/>
  <c r="AB3451" i="1"/>
  <c r="AA3451" i="1"/>
  <c r="AB3452" i="1"/>
  <c r="AA3452" i="1"/>
  <c r="AB3453" i="1"/>
  <c r="AA3453" i="1"/>
  <c r="AB3454" i="1"/>
  <c r="AA3454" i="1"/>
  <c r="AB3455" i="1"/>
  <c r="AA3455" i="1"/>
  <c r="AB3456" i="1"/>
  <c r="AA3456" i="1"/>
  <c r="AB3457" i="1"/>
  <c r="AA3457" i="1"/>
  <c r="AB3458" i="1"/>
  <c r="AA3458" i="1"/>
  <c r="AB3459" i="1"/>
  <c r="AA3459" i="1"/>
  <c r="AB3460" i="1"/>
  <c r="AA3460" i="1"/>
  <c r="AB3461" i="1"/>
  <c r="AA3461" i="1"/>
  <c r="AB3462" i="1"/>
  <c r="AA3462" i="1"/>
  <c r="AB3463" i="1"/>
  <c r="AA3463" i="1"/>
  <c r="AB3464" i="1"/>
  <c r="AA3464" i="1"/>
  <c r="AB3465" i="1"/>
  <c r="AA3465" i="1"/>
  <c r="AB3466" i="1"/>
  <c r="AA3466" i="1"/>
  <c r="AB3467" i="1"/>
  <c r="AA3467" i="1"/>
  <c r="AB3468" i="1"/>
  <c r="AA3468" i="1"/>
  <c r="AB3469" i="1"/>
  <c r="AA3469" i="1"/>
  <c r="AB3470" i="1"/>
  <c r="AA3470" i="1"/>
  <c r="AB3471" i="1"/>
  <c r="AA3471" i="1"/>
  <c r="AB3472" i="1"/>
  <c r="AA3472" i="1"/>
  <c r="AB3473" i="1"/>
  <c r="AA3473" i="1"/>
  <c r="AB3474" i="1"/>
  <c r="AA3474" i="1"/>
  <c r="AB3475" i="1"/>
  <c r="AA3475" i="1"/>
  <c r="AB3476" i="1"/>
  <c r="AA3476" i="1"/>
  <c r="AB3477" i="1"/>
  <c r="AA3477" i="1"/>
  <c r="AB3478" i="1"/>
  <c r="AA3478" i="1"/>
  <c r="AB3479" i="1"/>
  <c r="AA3479" i="1"/>
  <c r="AB3480" i="1"/>
  <c r="AA3480" i="1"/>
  <c r="AB3481" i="1"/>
  <c r="AA3481" i="1"/>
  <c r="AB3482" i="1"/>
  <c r="AA3482" i="1"/>
  <c r="AB3483" i="1"/>
  <c r="AA3483" i="1"/>
  <c r="AB3484" i="1"/>
  <c r="AA3484" i="1"/>
  <c r="AB3485" i="1"/>
  <c r="AA3485" i="1"/>
  <c r="AB3486" i="1"/>
  <c r="AA3486" i="1"/>
  <c r="AB3487" i="1"/>
  <c r="AA3487" i="1"/>
  <c r="AB3488" i="1"/>
  <c r="AA3488" i="1"/>
  <c r="AB3489" i="1"/>
  <c r="AA3489" i="1"/>
  <c r="AB3490" i="1"/>
  <c r="AA3490" i="1"/>
  <c r="AB3491" i="1"/>
  <c r="AA3491" i="1"/>
  <c r="AB3492" i="1"/>
  <c r="AA3492" i="1"/>
  <c r="AB3493" i="1"/>
  <c r="AA3493" i="1"/>
  <c r="AB3494" i="1"/>
  <c r="AA3494" i="1"/>
  <c r="AB3495" i="1"/>
  <c r="AA3495" i="1"/>
  <c r="AB3496" i="1"/>
  <c r="AA3496" i="1"/>
  <c r="AB3497" i="1"/>
  <c r="AA3497" i="1"/>
  <c r="AB3498" i="1"/>
  <c r="AA3498" i="1"/>
  <c r="AB3499" i="1"/>
  <c r="AA3499" i="1"/>
  <c r="AB3500" i="1"/>
  <c r="AA3500" i="1"/>
  <c r="AB3501" i="1"/>
  <c r="AA3501" i="1"/>
  <c r="AB3502" i="1"/>
  <c r="AA3502" i="1"/>
  <c r="AB3503" i="1"/>
  <c r="AA3503" i="1"/>
  <c r="AB3504" i="1"/>
  <c r="AA3504" i="1"/>
  <c r="AB3505" i="1"/>
  <c r="AA3505" i="1"/>
  <c r="AB3506" i="1"/>
  <c r="AA3506" i="1"/>
  <c r="AB3507" i="1"/>
  <c r="AA3507" i="1"/>
  <c r="AB3508" i="1"/>
  <c r="AA3508" i="1"/>
  <c r="AB3509" i="1"/>
  <c r="AA3509" i="1"/>
  <c r="AB3510" i="1"/>
  <c r="AA3510" i="1"/>
  <c r="AB3511" i="1"/>
  <c r="AA3511" i="1"/>
  <c r="AB3512" i="1"/>
  <c r="AA3512" i="1"/>
  <c r="AB3513" i="1"/>
  <c r="AA3513" i="1"/>
  <c r="AB3514" i="1"/>
  <c r="AA3514" i="1"/>
  <c r="AB3515" i="1"/>
  <c r="AA3515" i="1"/>
  <c r="AB3516" i="1"/>
  <c r="AA3516" i="1"/>
  <c r="AB3517" i="1"/>
  <c r="AA3517" i="1"/>
  <c r="AB3518" i="1"/>
  <c r="AA3518" i="1"/>
  <c r="AB3519" i="1"/>
  <c r="AA3519" i="1"/>
  <c r="AB3520" i="1"/>
  <c r="AA3520" i="1"/>
  <c r="AB3521" i="1"/>
  <c r="AA3521" i="1"/>
  <c r="AB3522" i="1"/>
  <c r="AA3522" i="1"/>
  <c r="AB3523" i="1"/>
  <c r="AA3523" i="1"/>
  <c r="AB3524" i="1"/>
  <c r="AA3524" i="1"/>
  <c r="AB3525" i="1"/>
  <c r="AA3525" i="1"/>
  <c r="AB3526" i="1"/>
  <c r="AA3526" i="1"/>
  <c r="AB3527" i="1"/>
  <c r="AA3527" i="1"/>
  <c r="AB3528" i="1"/>
  <c r="AA3528" i="1"/>
  <c r="AB3529" i="1"/>
  <c r="AA3529" i="1"/>
  <c r="AB3530" i="1"/>
  <c r="AA3530" i="1"/>
  <c r="AB3531" i="1"/>
  <c r="AA3531" i="1"/>
  <c r="AB3532" i="1"/>
  <c r="AA3532" i="1"/>
  <c r="AB3533" i="1"/>
  <c r="AA3533" i="1"/>
  <c r="AB3534" i="1"/>
  <c r="AA3534" i="1"/>
  <c r="AB3535" i="1"/>
  <c r="AA3535" i="1"/>
  <c r="AB3536" i="1"/>
  <c r="AA3536" i="1"/>
  <c r="AB3537" i="1"/>
  <c r="AA3537" i="1"/>
  <c r="AB3538" i="1"/>
  <c r="AA3538" i="1"/>
  <c r="AB3539" i="1"/>
  <c r="AA3539" i="1"/>
  <c r="AB3540" i="1"/>
  <c r="AA3540" i="1"/>
  <c r="AB3541" i="1"/>
  <c r="AA3541" i="1"/>
  <c r="AB3542" i="1"/>
  <c r="AA3542" i="1"/>
  <c r="AB3543" i="1"/>
  <c r="AA3543" i="1"/>
  <c r="AB3544" i="1"/>
  <c r="AA3544" i="1"/>
  <c r="AB3545" i="1"/>
  <c r="AA3545" i="1"/>
  <c r="AB3546" i="1"/>
  <c r="AA3546" i="1"/>
  <c r="AB3547" i="1"/>
  <c r="AA3547" i="1"/>
  <c r="AB3548" i="1"/>
  <c r="AA3548" i="1"/>
  <c r="AB3549" i="1"/>
  <c r="AA3549" i="1"/>
  <c r="AB3550" i="1"/>
  <c r="AA3550" i="1"/>
  <c r="AB3551" i="1"/>
  <c r="AA3551" i="1"/>
  <c r="AB3552" i="1"/>
  <c r="AA3552" i="1"/>
  <c r="AB3553" i="1"/>
  <c r="AA3553" i="1"/>
  <c r="AB3554" i="1"/>
  <c r="AA3554" i="1"/>
  <c r="AB3555" i="1"/>
  <c r="AA3555" i="1"/>
  <c r="AB3556" i="1"/>
  <c r="AA3556" i="1"/>
  <c r="AB3557" i="1"/>
  <c r="AA3557" i="1"/>
  <c r="AB3558" i="1"/>
  <c r="AA3558" i="1"/>
  <c r="AB3559" i="1"/>
  <c r="AA3559" i="1"/>
  <c r="AB3560" i="1"/>
  <c r="AA3560" i="1"/>
  <c r="AB3561" i="1"/>
  <c r="AA3561" i="1"/>
  <c r="AB3562" i="1"/>
  <c r="AA3562" i="1"/>
  <c r="AB3563" i="1"/>
  <c r="AA3563" i="1"/>
  <c r="AB3564" i="1"/>
  <c r="AA3564" i="1"/>
  <c r="AB3565" i="1"/>
  <c r="AA3565" i="1"/>
  <c r="AB3566" i="1"/>
  <c r="AA3566" i="1"/>
  <c r="AB3567" i="1"/>
  <c r="AA3567" i="1"/>
  <c r="AB3568" i="1"/>
  <c r="AA3568" i="1"/>
  <c r="AB3569" i="1"/>
  <c r="AA3569" i="1"/>
  <c r="AB3570" i="1"/>
  <c r="AA3570" i="1"/>
  <c r="AB3571" i="1"/>
  <c r="AA3571" i="1"/>
  <c r="AB3572" i="1"/>
  <c r="AA3572" i="1"/>
  <c r="AB3573" i="1"/>
  <c r="AA3573" i="1"/>
  <c r="AB3574" i="1"/>
  <c r="AA3574" i="1"/>
  <c r="AB3575" i="1"/>
  <c r="AA3575" i="1"/>
  <c r="AB3576" i="1"/>
  <c r="AA3576" i="1"/>
  <c r="AB3577" i="1"/>
  <c r="AA3577" i="1"/>
  <c r="AB3578" i="1"/>
  <c r="AA3578" i="1"/>
  <c r="AB3579" i="1"/>
  <c r="AA3579" i="1"/>
  <c r="AB3580" i="1"/>
  <c r="AA3580" i="1"/>
  <c r="AB3581" i="1"/>
  <c r="AA3581" i="1"/>
  <c r="AB3582" i="1"/>
  <c r="AA3582" i="1"/>
  <c r="AB3583" i="1"/>
  <c r="AA3583" i="1"/>
  <c r="AB3584" i="1"/>
  <c r="AA3584" i="1"/>
  <c r="AB3585" i="1"/>
  <c r="AA3585" i="1"/>
  <c r="AB3586" i="1"/>
  <c r="AA3586" i="1"/>
  <c r="AB3587" i="1"/>
  <c r="AA3587" i="1"/>
  <c r="AB3588" i="1"/>
  <c r="AA3588" i="1"/>
  <c r="AB3589" i="1"/>
  <c r="AA3589" i="1"/>
  <c r="AB3590" i="1"/>
  <c r="AA3590" i="1"/>
  <c r="AB3591" i="1"/>
  <c r="AA3591" i="1"/>
  <c r="AB3592" i="1"/>
  <c r="AA3592" i="1"/>
  <c r="AB3593" i="1"/>
  <c r="AA3593" i="1"/>
  <c r="AB3594" i="1"/>
  <c r="AA3594" i="1"/>
  <c r="AB3595" i="1"/>
  <c r="AA3595" i="1"/>
  <c r="AB3596" i="1"/>
  <c r="AA3596" i="1"/>
  <c r="AB3597" i="1"/>
  <c r="AA3597" i="1"/>
  <c r="AB3598" i="1"/>
  <c r="AA3598" i="1"/>
  <c r="AB3599" i="1"/>
  <c r="AA3599" i="1"/>
  <c r="AB3600" i="1"/>
  <c r="AA3600" i="1"/>
  <c r="AB3601" i="1"/>
  <c r="AA3601" i="1"/>
  <c r="AB3602" i="1"/>
  <c r="AA3602" i="1"/>
  <c r="AB3603" i="1"/>
  <c r="AA3603" i="1"/>
  <c r="AB3604" i="1"/>
  <c r="AA3604" i="1"/>
  <c r="AB3605" i="1"/>
  <c r="AA3605" i="1"/>
  <c r="AB3606" i="1"/>
  <c r="AA3606" i="1"/>
  <c r="AB3607" i="1"/>
  <c r="AA3607" i="1"/>
  <c r="AB3608" i="1"/>
  <c r="AA3608" i="1"/>
  <c r="AB3609" i="1"/>
  <c r="AA3609" i="1"/>
  <c r="AB3610" i="1"/>
  <c r="AA3610" i="1"/>
  <c r="AB3611" i="1"/>
  <c r="AA3611" i="1"/>
  <c r="AB3612" i="1"/>
  <c r="AA3612" i="1"/>
  <c r="AB3613" i="1"/>
  <c r="AA3613" i="1"/>
  <c r="AB3614" i="1"/>
  <c r="AA3614" i="1"/>
  <c r="AB3615" i="1"/>
  <c r="AA3615" i="1"/>
  <c r="AB3616" i="1"/>
  <c r="AA3616" i="1"/>
  <c r="AB3617" i="1"/>
  <c r="AA3617" i="1"/>
  <c r="AB3618" i="1"/>
  <c r="AA3618" i="1"/>
  <c r="AB3619" i="1"/>
  <c r="AA3619" i="1"/>
  <c r="AB3620" i="1"/>
  <c r="AA3620" i="1"/>
  <c r="AB3621" i="1"/>
  <c r="AA3621" i="1"/>
  <c r="AB3622" i="1"/>
  <c r="AA3622" i="1"/>
  <c r="AB3623" i="1"/>
  <c r="AA3623" i="1"/>
  <c r="AB3624" i="1"/>
  <c r="AA3624" i="1"/>
  <c r="AB3625" i="1"/>
  <c r="AA3625" i="1"/>
  <c r="AB3626" i="1"/>
  <c r="AA3626" i="1"/>
  <c r="AB3627" i="1"/>
  <c r="AA3627" i="1"/>
  <c r="AB3628" i="1"/>
  <c r="AA3628" i="1"/>
  <c r="AB3629" i="1"/>
  <c r="AA3629" i="1"/>
  <c r="AB3630" i="1"/>
  <c r="AA3630" i="1"/>
  <c r="AB3631" i="1"/>
  <c r="AA3631" i="1"/>
  <c r="AB3632" i="1"/>
  <c r="AA3632" i="1"/>
  <c r="AB3633" i="1"/>
  <c r="AA3633" i="1"/>
  <c r="AB3634" i="1"/>
  <c r="AA3634" i="1"/>
  <c r="AB3635" i="1"/>
  <c r="AA3635" i="1"/>
  <c r="AB3636" i="1"/>
  <c r="AA3636" i="1"/>
  <c r="AB3637" i="1"/>
  <c r="AA3637" i="1"/>
  <c r="AB3638" i="1"/>
  <c r="AA3638" i="1"/>
  <c r="AB3639" i="1"/>
  <c r="AA3639" i="1"/>
  <c r="AB3640" i="1"/>
  <c r="AA3640" i="1"/>
  <c r="AB3641" i="1"/>
  <c r="AA3641" i="1"/>
  <c r="AB3642" i="1"/>
  <c r="AA3642" i="1"/>
  <c r="AB3643" i="1"/>
  <c r="AA3643" i="1"/>
  <c r="AB3644" i="1"/>
  <c r="AA3644" i="1"/>
  <c r="AB3645" i="1"/>
  <c r="AA3645" i="1"/>
  <c r="AB3646" i="1"/>
  <c r="AA3646" i="1"/>
  <c r="AB3647" i="1"/>
  <c r="AA3647" i="1"/>
  <c r="AB3648" i="1"/>
  <c r="AA3648" i="1"/>
  <c r="AB3649" i="1"/>
  <c r="AA3649" i="1"/>
  <c r="AB3650" i="1"/>
  <c r="AA3650" i="1"/>
  <c r="AB3651" i="1"/>
  <c r="AA3651" i="1"/>
  <c r="AB3652" i="1"/>
  <c r="AA3652" i="1"/>
  <c r="AB3653" i="1"/>
  <c r="AA3653" i="1"/>
  <c r="AB3654" i="1"/>
  <c r="AA3654" i="1"/>
  <c r="AB3655" i="1"/>
  <c r="AA3655" i="1"/>
  <c r="AB3656" i="1"/>
  <c r="AA3656" i="1"/>
  <c r="AB3657" i="1"/>
  <c r="AA3657" i="1"/>
  <c r="AB3658" i="1"/>
  <c r="AA3658" i="1"/>
  <c r="AB3659" i="1"/>
  <c r="AA3659" i="1"/>
  <c r="AB3660" i="1"/>
  <c r="AA3660" i="1"/>
  <c r="AB3661" i="1"/>
  <c r="AA3661" i="1"/>
  <c r="AB3662" i="1"/>
  <c r="AA3662" i="1"/>
  <c r="AB3663" i="1"/>
  <c r="AA3663" i="1"/>
  <c r="AB3664" i="1"/>
  <c r="AA3664" i="1"/>
  <c r="AB3665" i="1"/>
  <c r="AA3665" i="1"/>
  <c r="AB3666" i="1"/>
  <c r="AA3666" i="1"/>
  <c r="AB3667" i="1"/>
  <c r="AA3667" i="1"/>
  <c r="AB3668" i="1"/>
  <c r="AA3668" i="1"/>
  <c r="AB3669" i="1"/>
  <c r="AA3669" i="1"/>
  <c r="AB3670" i="1"/>
  <c r="AA3670" i="1"/>
  <c r="AB3671" i="1"/>
  <c r="AA3671" i="1"/>
  <c r="AB3672" i="1"/>
  <c r="AA3672" i="1"/>
  <c r="AB3673" i="1"/>
  <c r="AA3673" i="1"/>
  <c r="AB3674" i="1"/>
  <c r="AA3674" i="1"/>
  <c r="AB3675" i="1"/>
  <c r="AA3675" i="1"/>
  <c r="AB3676" i="1"/>
  <c r="AA3676" i="1"/>
  <c r="AB3677" i="1"/>
  <c r="AA3677" i="1"/>
  <c r="AB3678" i="1"/>
  <c r="AA3678" i="1"/>
  <c r="AB3679" i="1"/>
  <c r="AA3679" i="1"/>
  <c r="AB3680" i="1"/>
  <c r="AA3680" i="1"/>
  <c r="AB3681" i="1"/>
  <c r="AA3681" i="1"/>
  <c r="AB3682" i="1"/>
  <c r="AA3682" i="1"/>
  <c r="AB3683" i="1"/>
  <c r="AA3683" i="1"/>
  <c r="AB3684" i="1"/>
  <c r="AA3684" i="1"/>
  <c r="AB3685" i="1"/>
  <c r="AA3685" i="1"/>
  <c r="AB3686" i="1"/>
  <c r="AA3686" i="1"/>
  <c r="AB3687" i="1"/>
  <c r="AA3687" i="1"/>
  <c r="AB3688" i="1"/>
  <c r="AA3688" i="1"/>
  <c r="AB3689" i="1"/>
  <c r="AA3689" i="1"/>
  <c r="AB3690" i="1"/>
  <c r="AA3690" i="1"/>
  <c r="AB3691" i="1"/>
  <c r="AA3691" i="1"/>
  <c r="AB3692" i="1"/>
  <c r="AA3692" i="1"/>
  <c r="AB3693" i="1"/>
  <c r="AA3693" i="1"/>
  <c r="AB3694" i="1"/>
  <c r="AA3694" i="1"/>
  <c r="AB3695" i="1"/>
  <c r="AA3695" i="1"/>
  <c r="AB3696" i="1"/>
  <c r="AA3696" i="1"/>
  <c r="AB3697" i="1"/>
  <c r="AA3697" i="1"/>
  <c r="AB3698" i="1"/>
  <c r="AA3698" i="1"/>
  <c r="AB3699" i="1"/>
  <c r="AA3699" i="1"/>
  <c r="AB3700" i="1"/>
  <c r="AA3700" i="1"/>
  <c r="AB3701" i="1"/>
  <c r="AA3701" i="1"/>
  <c r="AB3702" i="1"/>
  <c r="AA3702" i="1"/>
  <c r="AB3703" i="1"/>
  <c r="AA3703" i="1"/>
  <c r="AB3704" i="1"/>
  <c r="AA3704" i="1"/>
  <c r="AB3705" i="1"/>
  <c r="AA3705" i="1"/>
  <c r="AB3706" i="1"/>
  <c r="AA3706" i="1"/>
  <c r="AB3707" i="1"/>
  <c r="AA3707" i="1"/>
  <c r="AB3708" i="1"/>
  <c r="AA3708" i="1"/>
  <c r="AB3709" i="1"/>
  <c r="AA3709" i="1"/>
  <c r="AB3710" i="1"/>
  <c r="AA3710" i="1"/>
  <c r="AB3711" i="1"/>
  <c r="AA3711" i="1"/>
  <c r="AB3712" i="1"/>
  <c r="AA3712" i="1"/>
  <c r="AB3713" i="1"/>
  <c r="AA3713" i="1"/>
  <c r="AB3714" i="1"/>
  <c r="AA3714" i="1"/>
  <c r="AB3715" i="1"/>
  <c r="AA3715" i="1"/>
  <c r="AB3716" i="1"/>
  <c r="AA3716" i="1"/>
  <c r="AB3717" i="1"/>
  <c r="AA3717" i="1"/>
  <c r="AB3718" i="1"/>
  <c r="AA3718" i="1"/>
  <c r="AB3719" i="1"/>
  <c r="AA3719" i="1"/>
  <c r="AB3720" i="1"/>
  <c r="AA3720" i="1"/>
  <c r="AB3721" i="1"/>
  <c r="AA3721" i="1"/>
  <c r="AB3722" i="1"/>
  <c r="AA3722" i="1"/>
  <c r="AB3723" i="1"/>
  <c r="AA3723" i="1"/>
  <c r="AB3724" i="1"/>
  <c r="AA3724" i="1"/>
  <c r="AB3725" i="1"/>
  <c r="AA3725" i="1"/>
  <c r="AB3726" i="1"/>
  <c r="AA3726" i="1"/>
  <c r="AB3727" i="1"/>
  <c r="AA3727" i="1"/>
  <c r="AB3728" i="1"/>
  <c r="AA3728" i="1"/>
  <c r="AB3729" i="1"/>
  <c r="AA3729" i="1"/>
  <c r="AB3730" i="1"/>
  <c r="AA3730" i="1"/>
  <c r="AB3731" i="1"/>
  <c r="AA3731" i="1"/>
  <c r="AB3732" i="1"/>
  <c r="AA3732" i="1"/>
  <c r="AB3733" i="1"/>
  <c r="AA3733" i="1"/>
  <c r="AB3734" i="1"/>
  <c r="AA3734" i="1"/>
  <c r="AB3735" i="1"/>
  <c r="AA3735" i="1"/>
  <c r="AB3736" i="1"/>
  <c r="AA3736" i="1"/>
  <c r="AB3737" i="1"/>
  <c r="AA3737" i="1"/>
  <c r="AB3738" i="1"/>
  <c r="AA3738" i="1"/>
  <c r="AB3739" i="1"/>
  <c r="AA3739" i="1"/>
  <c r="AB3740" i="1"/>
  <c r="AA3740" i="1"/>
  <c r="AB3741" i="1"/>
  <c r="AA3741" i="1"/>
  <c r="AB3742" i="1"/>
  <c r="AA3742" i="1"/>
  <c r="AB3743" i="1"/>
  <c r="AA3743" i="1"/>
  <c r="AB3744" i="1"/>
  <c r="AA3744" i="1"/>
  <c r="AB3745" i="1"/>
  <c r="AA3745" i="1"/>
  <c r="AB3746" i="1"/>
  <c r="AA3746" i="1"/>
  <c r="AB3747" i="1"/>
  <c r="AA3747" i="1"/>
  <c r="AB3748" i="1"/>
  <c r="AA3748" i="1"/>
  <c r="AB3749" i="1"/>
  <c r="AA3749" i="1"/>
  <c r="AB3750" i="1"/>
  <c r="AA3750" i="1"/>
  <c r="AB3751" i="1"/>
  <c r="AA3751" i="1"/>
  <c r="AB3752" i="1"/>
  <c r="AA3752" i="1"/>
  <c r="AB3753" i="1"/>
  <c r="AA3753" i="1"/>
  <c r="AB3754" i="1"/>
  <c r="AA3754" i="1"/>
  <c r="AB3755" i="1"/>
  <c r="AA3755" i="1"/>
  <c r="AB3756" i="1"/>
  <c r="AA3756" i="1"/>
  <c r="AB3757" i="1"/>
  <c r="AA3757" i="1"/>
  <c r="AB3758" i="1"/>
  <c r="AA3758" i="1"/>
  <c r="AB3759" i="1"/>
  <c r="AA3759" i="1"/>
  <c r="AB3760" i="1"/>
  <c r="AA3760" i="1"/>
  <c r="AB3761" i="1"/>
  <c r="AA3761" i="1"/>
  <c r="AB3762" i="1"/>
  <c r="AA3762" i="1"/>
  <c r="AB3763" i="1"/>
  <c r="AA3763" i="1"/>
  <c r="AB3764" i="1"/>
  <c r="AA3764" i="1"/>
  <c r="AB3765" i="1"/>
  <c r="AA3765" i="1"/>
  <c r="AB3766" i="1"/>
  <c r="AA3766" i="1"/>
  <c r="AB3767" i="1"/>
  <c r="AA3767" i="1"/>
  <c r="AB3768" i="1"/>
  <c r="AA3768" i="1"/>
  <c r="AB3769" i="1"/>
  <c r="AA3769" i="1"/>
  <c r="AB3770" i="1"/>
  <c r="AA3770" i="1"/>
  <c r="AB3771" i="1"/>
  <c r="AA3771" i="1"/>
  <c r="AB3772" i="1"/>
  <c r="AA3772" i="1"/>
  <c r="AB3773" i="1"/>
  <c r="AA3773" i="1"/>
  <c r="AB3774" i="1"/>
  <c r="AA3774" i="1"/>
  <c r="AB3775" i="1"/>
  <c r="AA3775" i="1"/>
  <c r="AB3776" i="1"/>
  <c r="AA3776" i="1"/>
  <c r="AB3777" i="1"/>
  <c r="AA3777" i="1"/>
  <c r="AB3778" i="1"/>
  <c r="AA3778" i="1"/>
  <c r="AB3779" i="1"/>
  <c r="AA3779" i="1"/>
  <c r="AB3780" i="1"/>
  <c r="AA3780" i="1"/>
  <c r="AB3781" i="1"/>
  <c r="AA3781" i="1"/>
  <c r="AB3782" i="1"/>
  <c r="AA3782" i="1"/>
  <c r="AB3783" i="1"/>
  <c r="AA3783" i="1"/>
  <c r="AB3784" i="1"/>
  <c r="AA3784" i="1"/>
  <c r="AB3785" i="1"/>
  <c r="AA3785" i="1"/>
  <c r="AB3786" i="1"/>
  <c r="AA3786" i="1"/>
  <c r="AB3787" i="1"/>
  <c r="AA3787" i="1"/>
  <c r="AB3788" i="1"/>
  <c r="AA3788" i="1"/>
  <c r="AB3789" i="1"/>
  <c r="AA3789" i="1"/>
  <c r="AB3790" i="1"/>
  <c r="AA3790" i="1"/>
  <c r="AB3791" i="1"/>
  <c r="AA3791" i="1"/>
  <c r="AB3792" i="1"/>
  <c r="AA3792" i="1"/>
  <c r="AB3793" i="1"/>
  <c r="AA3793" i="1"/>
  <c r="AB3794" i="1"/>
  <c r="AA3794" i="1"/>
  <c r="AB3795" i="1"/>
  <c r="AA3795" i="1"/>
  <c r="AB3796" i="1"/>
  <c r="AA3796" i="1"/>
  <c r="AB3797" i="1"/>
  <c r="AA3797" i="1"/>
  <c r="AB3798" i="1"/>
  <c r="AA3798" i="1"/>
  <c r="AB3799" i="1"/>
  <c r="AA3799" i="1"/>
  <c r="AB3800" i="1"/>
  <c r="AA3800" i="1"/>
  <c r="AB3801" i="1"/>
  <c r="AA3801" i="1"/>
  <c r="AB3802" i="1"/>
  <c r="AA3802" i="1"/>
  <c r="AB3803" i="1"/>
  <c r="AA3803" i="1"/>
  <c r="AB3804" i="1"/>
  <c r="AA3804" i="1"/>
  <c r="AB3805" i="1"/>
  <c r="AA3805" i="1"/>
  <c r="AB3806" i="1"/>
  <c r="AA3806" i="1"/>
  <c r="AB3807" i="1"/>
  <c r="AA3807" i="1"/>
  <c r="AB3808" i="1"/>
  <c r="AA3808" i="1"/>
  <c r="AB3809" i="1"/>
  <c r="AA3809" i="1"/>
  <c r="AB3810" i="1"/>
  <c r="AA3810" i="1"/>
  <c r="AB3811" i="1"/>
  <c r="AA3811" i="1"/>
  <c r="AB3812" i="1"/>
  <c r="AA3812" i="1"/>
  <c r="AB3813" i="1"/>
  <c r="AA3813" i="1"/>
  <c r="AB3814" i="1"/>
  <c r="AA3814" i="1"/>
  <c r="AB3815" i="1"/>
  <c r="AA3815" i="1"/>
  <c r="AB3816" i="1"/>
  <c r="AA3816" i="1"/>
  <c r="AB3817" i="1"/>
  <c r="AA3817" i="1"/>
  <c r="AB3818" i="1"/>
  <c r="AA3818" i="1"/>
  <c r="AB3819" i="1"/>
  <c r="AA3819" i="1"/>
  <c r="AB3820" i="1"/>
  <c r="AA3820" i="1"/>
  <c r="AB3821" i="1"/>
  <c r="AA3821" i="1"/>
  <c r="AB3822" i="1"/>
  <c r="AA3822" i="1"/>
  <c r="AB3823" i="1"/>
  <c r="AA3823" i="1"/>
  <c r="AB3824" i="1"/>
  <c r="AA3824" i="1"/>
  <c r="AB3825" i="1"/>
  <c r="AA3825" i="1"/>
  <c r="AB3826" i="1"/>
  <c r="AA3826" i="1"/>
  <c r="AB3827" i="1"/>
  <c r="AA3827" i="1"/>
  <c r="AB3828" i="1"/>
  <c r="AA3828" i="1"/>
  <c r="AB3829" i="1"/>
  <c r="AA3829" i="1"/>
  <c r="AB3830" i="1"/>
  <c r="AA3830" i="1"/>
  <c r="AB3831" i="1"/>
  <c r="AA3831" i="1"/>
  <c r="AB3832" i="1"/>
  <c r="AA3832" i="1"/>
  <c r="AB3833" i="1"/>
  <c r="AA3833" i="1"/>
  <c r="AB3834" i="1"/>
  <c r="AA3834" i="1"/>
  <c r="AB3835" i="1"/>
  <c r="AA3835" i="1"/>
  <c r="AB3836" i="1"/>
  <c r="AA3836" i="1"/>
  <c r="AB3837" i="1"/>
  <c r="AA3837" i="1"/>
  <c r="AB3838" i="1"/>
  <c r="AA3838" i="1"/>
  <c r="AB3839" i="1"/>
  <c r="AA3839" i="1"/>
  <c r="AB3840" i="1"/>
  <c r="AA3840" i="1"/>
  <c r="AB3841" i="1"/>
  <c r="AA3841" i="1"/>
  <c r="AB3842" i="1"/>
  <c r="AA3842" i="1"/>
  <c r="AB3843" i="1"/>
  <c r="AA3843" i="1"/>
  <c r="AB3844" i="1"/>
  <c r="AA3844" i="1"/>
  <c r="AB3845" i="1"/>
  <c r="AA3845" i="1"/>
  <c r="AB3846" i="1"/>
  <c r="AA3846" i="1"/>
  <c r="AB3847" i="1"/>
  <c r="AA3847" i="1"/>
  <c r="AB3848" i="1"/>
  <c r="AA3848" i="1"/>
  <c r="AB3849" i="1"/>
  <c r="AA3849" i="1"/>
  <c r="AB3850" i="1"/>
  <c r="AA3850" i="1"/>
  <c r="AB3851" i="1"/>
  <c r="AA3851" i="1"/>
  <c r="AB3852" i="1"/>
  <c r="AA3852" i="1"/>
  <c r="AB3853" i="1"/>
  <c r="AA3853" i="1"/>
  <c r="AB3854" i="1"/>
  <c r="AA3854" i="1"/>
  <c r="AB3855" i="1"/>
  <c r="AA3855" i="1"/>
  <c r="AB3856" i="1"/>
  <c r="AA3856" i="1"/>
  <c r="AB3857" i="1"/>
  <c r="AA3857" i="1"/>
  <c r="AB3858" i="1"/>
  <c r="AA3858" i="1"/>
  <c r="AB3859" i="1"/>
  <c r="AA3859" i="1"/>
  <c r="AB3860" i="1"/>
  <c r="AA3860" i="1"/>
  <c r="AB3861" i="1"/>
  <c r="AA3861" i="1"/>
  <c r="AB3862" i="1"/>
  <c r="AA3862" i="1"/>
  <c r="AB3863" i="1"/>
  <c r="AA3863" i="1"/>
  <c r="AB3864" i="1"/>
  <c r="AA3864" i="1"/>
  <c r="AB3865" i="1"/>
  <c r="AA3865" i="1"/>
  <c r="AB3866" i="1"/>
  <c r="AA3866" i="1"/>
  <c r="AB3867" i="1"/>
  <c r="AA3867" i="1"/>
  <c r="AB3868" i="1"/>
  <c r="AA3868" i="1"/>
  <c r="AB3869" i="1"/>
  <c r="AA3869" i="1"/>
  <c r="AB3870" i="1"/>
  <c r="AA3870" i="1"/>
  <c r="AB3871" i="1"/>
  <c r="AA3871" i="1"/>
  <c r="AB3872" i="1"/>
  <c r="AA3872" i="1"/>
  <c r="AB3873" i="1"/>
  <c r="AA3873" i="1"/>
  <c r="AB3874" i="1"/>
  <c r="AA3874" i="1"/>
  <c r="AB3875" i="1"/>
  <c r="AA3875" i="1"/>
  <c r="AB3876" i="1"/>
  <c r="AA3876" i="1"/>
  <c r="AB3877" i="1"/>
  <c r="AA3877" i="1"/>
  <c r="AB3878" i="1"/>
  <c r="AA3878" i="1"/>
  <c r="AB3879" i="1"/>
  <c r="AA3879" i="1"/>
  <c r="AB3880" i="1"/>
  <c r="AA3880" i="1"/>
  <c r="AB3881" i="1"/>
  <c r="AA3881" i="1"/>
  <c r="AB3882" i="1"/>
  <c r="AA3882" i="1"/>
  <c r="AB3883" i="1"/>
  <c r="AA3883" i="1"/>
  <c r="AB3884" i="1"/>
  <c r="AA3884" i="1"/>
  <c r="AB3885" i="1"/>
  <c r="AA3885" i="1"/>
  <c r="AB3886" i="1"/>
  <c r="AA3886" i="1"/>
  <c r="AB3887" i="1"/>
  <c r="AA3887" i="1"/>
  <c r="AB3888" i="1"/>
  <c r="AA3888" i="1"/>
  <c r="AB3889" i="1"/>
  <c r="AA3889" i="1"/>
  <c r="AB3890" i="1"/>
  <c r="AA3890" i="1"/>
  <c r="AB3891" i="1"/>
  <c r="AA3891" i="1"/>
  <c r="AB3892" i="1"/>
  <c r="AA3892" i="1"/>
  <c r="AB3893" i="1"/>
  <c r="AA3893" i="1"/>
  <c r="AB3894" i="1"/>
  <c r="AA3894" i="1"/>
  <c r="AB3895" i="1"/>
  <c r="AA3895" i="1"/>
  <c r="AB3896" i="1"/>
  <c r="AA3896" i="1"/>
  <c r="AB3897" i="1"/>
  <c r="AA3897" i="1"/>
  <c r="AB3898" i="1"/>
  <c r="AA3898" i="1"/>
  <c r="AB3899" i="1"/>
  <c r="AA3899" i="1"/>
  <c r="AB3900" i="1"/>
  <c r="AA3900" i="1"/>
  <c r="AB3901" i="1"/>
  <c r="AA3901" i="1"/>
  <c r="AB3902" i="1"/>
  <c r="AA3902" i="1"/>
  <c r="AB3903" i="1"/>
  <c r="AA3903" i="1"/>
  <c r="AB3904" i="1"/>
  <c r="AA3904" i="1"/>
  <c r="AB3905" i="1"/>
  <c r="AA3905" i="1"/>
  <c r="AB3906" i="1"/>
  <c r="AA3906" i="1"/>
  <c r="AB3907" i="1"/>
  <c r="AA3907" i="1"/>
  <c r="AB3908" i="1"/>
  <c r="AA3908" i="1"/>
  <c r="AB3909" i="1"/>
  <c r="AA3909" i="1"/>
  <c r="AB3910" i="1"/>
  <c r="AA3910" i="1"/>
  <c r="AB3911" i="1"/>
  <c r="AA3911" i="1"/>
  <c r="AB3912" i="1"/>
  <c r="AA3912" i="1"/>
  <c r="AB3913" i="1"/>
  <c r="AA3913" i="1"/>
  <c r="AB3914" i="1"/>
  <c r="AA3914" i="1"/>
  <c r="AB3915" i="1"/>
  <c r="AA3915" i="1"/>
  <c r="AB3916" i="1"/>
  <c r="AA3916" i="1"/>
  <c r="AB3917" i="1"/>
  <c r="AA3917" i="1"/>
  <c r="AB3918" i="1"/>
  <c r="AA3918" i="1"/>
  <c r="AB3919" i="1"/>
  <c r="AA3919" i="1"/>
  <c r="AB3920" i="1"/>
  <c r="AA3920" i="1"/>
  <c r="AB3921" i="1"/>
  <c r="AA3921" i="1"/>
  <c r="AB3922" i="1"/>
  <c r="AA3922" i="1"/>
  <c r="AB3923" i="1"/>
  <c r="AA3923" i="1"/>
  <c r="AB3924" i="1"/>
  <c r="AA3924" i="1"/>
  <c r="AB3925" i="1"/>
  <c r="AA3925" i="1"/>
  <c r="AB3926" i="1"/>
  <c r="AA3926" i="1"/>
  <c r="AB3927" i="1"/>
  <c r="AA3927" i="1"/>
  <c r="AB3928" i="1"/>
  <c r="AA3928" i="1"/>
  <c r="AB3929" i="1"/>
  <c r="AA3929" i="1"/>
  <c r="AB3930" i="1"/>
  <c r="AA3930" i="1"/>
  <c r="AB3931" i="1"/>
  <c r="AA3931" i="1"/>
  <c r="AB3932" i="1"/>
  <c r="AA3932" i="1"/>
  <c r="AB3933" i="1"/>
  <c r="AA3933" i="1"/>
  <c r="AB3934" i="1"/>
  <c r="AA3934" i="1"/>
  <c r="AB3935" i="1"/>
  <c r="AA3935" i="1"/>
  <c r="AB3936" i="1"/>
  <c r="AA3936" i="1"/>
  <c r="AB3937" i="1"/>
  <c r="AA3937" i="1"/>
  <c r="AB3938" i="1"/>
  <c r="AA3938" i="1"/>
  <c r="AB3939" i="1"/>
  <c r="AA3939" i="1"/>
  <c r="AB3940" i="1"/>
  <c r="AA3940" i="1"/>
  <c r="AB3941" i="1"/>
  <c r="AA3941" i="1"/>
  <c r="AB3942" i="1"/>
  <c r="AA3942" i="1"/>
  <c r="AB3943" i="1"/>
  <c r="AA3943" i="1"/>
  <c r="AB3944" i="1"/>
  <c r="AA3944" i="1"/>
  <c r="AB3945" i="1"/>
  <c r="AA3945" i="1"/>
  <c r="AB3946" i="1"/>
  <c r="AA3946" i="1"/>
  <c r="AB3947" i="1"/>
  <c r="AA3947" i="1"/>
  <c r="AB3948" i="1"/>
  <c r="AA3948" i="1"/>
  <c r="AB3949" i="1"/>
  <c r="AA3949" i="1"/>
  <c r="AB3950" i="1"/>
  <c r="AA3950" i="1"/>
  <c r="AB3951" i="1"/>
  <c r="AA3951" i="1"/>
  <c r="AB3952" i="1"/>
  <c r="AA3952" i="1"/>
  <c r="AB3953" i="1"/>
  <c r="AA3953" i="1"/>
  <c r="AB3954" i="1"/>
  <c r="AA3954" i="1"/>
  <c r="AB3955" i="1"/>
  <c r="AA3955" i="1"/>
  <c r="AB3956" i="1"/>
  <c r="AA3956" i="1"/>
  <c r="AB3957" i="1"/>
  <c r="AA3957" i="1"/>
  <c r="AB3958" i="1"/>
  <c r="AA3958" i="1"/>
  <c r="AB3959" i="1"/>
  <c r="AA3959" i="1"/>
  <c r="AB3960" i="1"/>
  <c r="AA3960" i="1"/>
  <c r="AB3961" i="1"/>
  <c r="AA3961" i="1"/>
  <c r="AB3962" i="1"/>
  <c r="AA3962" i="1"/>
  <c r="AB3963" i="1"/>
  <c r="AA3963" i="1"/>
  <c r="AB3964" i="1"/>
  <c r="AA3964" i="1"/>
  <c r="AB3965" i="1"/>
  <c r="AA3965" i="1"/>
  <c r="AB3966" i="1"/>
  <c r="AA3966" i="1"/>
  <c r="AB3967" i="1"/>
  <c r="AA3967" i="1"/>
  <c r="AB3968" i="1"/>
  <c r="AA3968" i="1"/>
  <c r="AB3969" i="1"/>
  <c r="AA3969" i="1"/>
  <c r="AB3970" i="1"/>
  <c r="AA3970" i="1"/>
  <c r="AB3971" i="1"/>
  <c r="AA3971" i="1"/>
  <c r="AB3972" i="1"/>
  <c r="AA3972" i="1"/>
  <c r="AB3973" i="1"/>
  <c r="AA3973" i="1"/>
  <c r="AB3974" i="1"/>
  <c r="AA3974" i="1"/>
  <c r="AB3975" i="1"/>
  <c r="AA3975" i="1"/>
  <c r="AB3976" i="1"/>
  <c r="AA3976" i="1"/>
  <c r="AB3977" i="1"/>
  <c r="AA3977" i="1"/>
  <c r="AB3978" i="1"/>
  <c r="AA3978" i="1"/>
  <c r="AB3979" i="1"/>
  <c r="AA3979" i="1"/>
  <c r="AB3980" i="1"/>
  <c r="AA3980" i="1"/>
  <c r="AB3981" i="1"/>
  <c r="AA3981" i="1"/>
  <c r="AB3982" i="1"/>
  <c r="AA3982" i="1"/>
  <c r="AB3983" i="1"/>
  <c r="AA3983" i="1"/>
  <c r="AB3984" i="1"/>
  <c r="AA3984" i="1"/>
  <c r="AB3985" i="1"/>
  <c r="AA3985" i="1"/>
  <c r="AB3986" i="1"/>
  <c r="AA3986" i="1"/>
  <c r="AB3987" i="1"/>
  <c r="AA3987" i="1"/>
  <c r="AB3988" i="1"/>
  <c r="AA3988" i="1"/>
  <c r="AB3989" i="1"/>
  <c r="AA3989" i="1"/>
  <c r="AB3990" i="1"/>
  <c r="AA3990" i="1"/>
  <c r="AB3991" i="1"/>
  <c r="AA3991" i="1"/>
  <c r="AB3992" i="1"/>
  <c r="AA3992" i="1"/>
  <c r="AB3993" i="1"/>
  <c r="AA3993" i="1"/>
  <c r="AB3994" i="1"/>
  <c r="AA3994" i="1"/>
  <c r="AB3995" i="1"/>
  <c r="AA3995" i="1"/>
  <c r="AB3996" i="1"/>
  <c r="AA3996" i="1"/>
  <c r="AB3997" i="1"/>
  <c r="AA3997" i="1"/>
  <c r="AB3998" i="1"/>
  <c r="AA3998" i="1"/>
  <c r="AB3999" i="1"/>
  <c r="AA3999" i="1"/>
  <c r="AB4000" i="1"/>
  <c r="AA4000" i="1"/>
  <c r="AB4001" i="1"/>
  <c r="AA4001" i="1"/>
  <c r="AB4002" i="1"/>
  <c r="AA4002" i="1"/>
  <c r="AB4003" i="1"/>
  <c r="AA4003" i="1"/>
  <c r="AB4004" i="1"/>
  <c r="AA4004" i="1"/>
  <c r="AB4005" i="1"/>
  <c r="AA4005" i="1"/>
  <c r="AB4006" i="1"/>
  <c r="AA4006" i="1"/>
  <c r="AB4007" i="1"/>
  <c r="AA4007" i="1"/>
  <c r="AB4008" i="1"/>
  <c r="AA4008" i="1"/>
  <c r="AB4009" i="1"/>
  <c r="AA4009" i="1"/>
  <c r="AB4010" i="1"/>
  <c r="AA4010" i="1"/>
  <c r="AB4011" i="1"/>
  <c r="AA4011" i="1"/>
  <c r="AB4012" i="1"/>
  <c r="AA4012" i="1"/>
  <c r="AB4013" i="1"/>
  <c r="AA4013" i="1"/>
  <c r="AB4014" i="1"/>
  <c r="AA4014" i="1"/>
  <c r="AB4015" i="1"/>
  <c r="AA4015" i="1"/>
  <c r="AB4016" i="1"/>
  <c r="AA4016" i="1"/>
  <c r="AB4017" i="1"/>
  <c r="AA4017" i="1"/>
  <c r="AB4018" i="1"/>
  <c r="AA4018" i="1"/>
  <c r="AB4019" i="1"/>
  <c r="AA4019" i="1"/>
  <c r="AB4020" i="1"/>
  <c r="AA4020" i="1"/>
  <c r="AB4021" i="1"/>
  <c r="AA4021" i="1"/>
  <c r="AB4022" i="1"/>
  <c r="AA4022" i="1"/>
  <c r="AB4023" i="1"/>
  <c r="AA4023" i="1"/>
  <c r="AB4024" i="1"/>
  <c r="AA4024" i="1"/>
  <c r="AB4025" i="1"/>
  <c r="AA4025" i="1"/>
  <c r="AB4026" i="1"/>
  <c r="AA4026" i="1"/>
  <c r="AB4027" i="1"/>
  <c r="AA4027" i="1"/>
  <c r="AB4028" i="1"/>
  <c r="AA4028" i="1"/>
  <c r="AB4029" i="1"/>
  <c r="AA4029" i="1"/>
  <c r="AB4030" i="1"/>
  <c r="AA4030" i="1"/>
  <c r="AB4031" i="1"/>
  <c r="AA4031" i="1"/>
  <c r="AB4032" i="1"/>
  <c r="AA4032" i="1"/>
  <c r="AB4033" i="1"/>
  <c r="AA4033" i="1"/>
  <c r="AB4034" i="1"/>
  <c r="AA4034" i="1"/>
  <c r="AB4035" i="1"/>
  <c r="AA4035" i="1"/>
  <c r="AB4036" i="1"/>
  <c r="AA4036" i="1"/>
  <c r="AB4037" i="1"/>
  <c r="AA4037" i="1"/>
  <c r="AB4038" i="1"/>
  <c r="AA4038" i="1"/>
  <c r="AB4039" i="1"/>
  <c r="AA4039" i="1"/>
  <c r="AB4040" i="1"/>
  <c r="AA4040" i="1"/>
  <c r="AB4041" i="1"/>
  <c r="AA4041" i="1"/>
  <c r="AB4042" i="1"/>
  <c r="AA4042" i="1"/>
  <c r="AB4043" i="1"/>
  <c r="AA4043" i="1"/>
  <c r="AB4044" i="1"/>
  <c r="AA4044" i="1"/>
  <c r="AB4045" i="1"/>
  <c r="AA4045" i="1"/>
  <c r="AB4046" i="1"/>
  <c r="AA4046" i="1"/>
  <c r="AB4047" i="1"/>
  <c r="AA4047" i="1"/>
  <c r="AB4048" i="1"/>
  <c r="AA4048" i="1"/>
  <c r="AB4049" i="1"/>
  <c r="AA4049" i="1"/>
  <c r="AB4050" i="1"/>
  <c r="AA4050" i="1"/>
  <c r="AB4051" i="1"/>
  <c r="AA4051" i="1"/>
  <c r="AB4052" i="1"/>
  <c r="AA4052" i="1"/>
  <c r="AB4053" i="1"/>
  <c r="AA4053" i="1"/>
  <c r="AB4054" i="1"/>
  <c r="AA4054" i="1"/>
  <c r="AB4055" i="1"/>
  <c r="AA4055" i="1"/>
  <c r="AB4056" i="1"/>
  <c r="AA4056" i="1"/>
  <c r="AB4057" i="1"/>
  <c r="AA4057" i="1"/>
  <c r="AB4058" i="1"/>
  <c r="AA4058" i="1"/>
  <c r="AB4059" i="1"/>
  <c r="AA4059" i="1"/>
  <c r="AB4060" i="1"/>
  <c r="AA4060" i="1"/>
  <c r="AB4061" i="1"/>
  <c r="AA4061" i="1"/>
  <c r="AB4062" i="1"/>
  <c r="AA4062" i="1"/>
  <c r="AB4063" i="1"/>
  <c r="AA4063" i="1"/>
  <c r="AB4064" i="1"/>
  <c r="AA4064" i="1"/>
  <c r="AB4065" i="1"/>
  <c r="AA4065" i="1"/>
  <c r="AB4066" i="1"/>
  <c r="AA4066" i="1"/>
  <c r="AB4067" i="1"/>
  <c r="AA4067" i="1"/>
  <c r="AB4068" i="1"/>
  <c r="AA4068" i="1"/>
  <c r="AB4069" i="1"/>
  <c r="AA4069" i="1"/>
  <c r="AB4070" i="1"/>
  <c r="AA4070" i="1"/>
  <c r="AB4071" i="1"/>
  <c r="AA4071" i="1"/>
  <c r="AB4072" i="1"/>
  <c r="AA4072" i="1"/>
  <c r="AB4073" i="1"/>
  <c r="AA4073" i="1"/>
  <c r="AB4074" i="1"/>
  <c r="AA4074" i="1"/>
  <c r="AB4075" i="1"/>
  <c r="AA4075" i="1"/>
  <c r="AB4076" i="1"/>
  <c r="AA4076" i="1"/>
  <c r="AB4077" i="1"/>
  <c r="AA4077" i="1"/>
  <c r="AB4078" i="1"/>
  <c r="AA4078" i="1"/>
  <c r="AB4079" i="1"/>
  <c r="AA4079" i="1"/>
  <c r="AB4080" i="1"/>
  <c r="AA4080" i="1"/>
  <c r="AB4081" i="1"/>
  <c r="AA4081" i="1"/>
  <c r="AB4082" i="1"/>
  <c r="AA4082" i="1"/>
  <c r="AB4083" i="1"/>
  <c r="AA4083" i="1"/>
  <c r="AB4084" i="1"/>
  <c r="AA4084" i="1"/>
  <c r="AB4085" i="1"/>
  <c r="AA4085" i="1"/>
  <c r="AB4086" i="1"/>
  <c r="AA4086" i="1"/>
  <c r="AB4087" i="1"/>
  <c r="AA4087" i="1"/>
  <c r="AB4088" i="1"/>
  <c r="AA4088" i="1"/>
  <c r="AB4089" i="1"/>
  <c r="AA4089" i="1"/>
  <c r="AB4090" i="1"/>
  <c r="AA4090" i="1"/>
  <c r="AB4091" i="1"/>
  <c r="AA4091" i="1"/>
  <c r="AB4092" i="1"/>
  <c r="AA4092" i="1"/>
  <c r="AB4093" i="1"/>
  <c r="AA4093" i="1"/>
  <c r="AB4094" i="1"/>
  <c r="AA4094" i="1"/>
  <c r="AB4095" i="1"/>
  <c r="AA4095" i="1"/>
  <c r="AB4096" i="1"/>
  <c r="AA4096" i="1"/>
  <c r="AB4097" i="1"/>
  <c r="AA4097" i="1"/>
  <c r="AB4098" i="1"/>
  <c r="AA4098" i="1"/>
  <c r="AB4099" i="1"/>
  <c r="AA4099" i="1"/>
  <c r="AB4100" i="1"/>
  <c r="AA4100" i="1"/>
  <c r="AB4101" i="1"/>
  <c r="AA4101" i="1"/>
  <c r="AB4102" i="1"/>
  <c r="AA4102" i="1"/>
  <c r="AB4103" i="1"/>
  <c r="AA4103" i="1"/>
  <c r="AB4104" i="1"/>
  <c r="AA4104" i="1"/>
  <c r="AB4105" i="1"/>
  <c r="AA4105" i="1"/>
  <c r="AB4106" i="1"/>
  <c r="AA4106" i="1"/>
  <c r="AB4107" i="1"/>
  <c r="AA4107" i="1"/>
  <c r="AB4108" i="1"/>
  <c r="AA4108" i="1"/>
  <c r="AB4109" i="1"/>
  <c r="AA4109" i="1"/>
  <c r="AB4110" i="1"/>
  <c r="AA4110" i="1"/>
  <c r="AB4111" i="1"/>
  <c r="AA4111" i="1"/>
  <c r="AB4112" i="1"/>
  <c r="AA4112" i="1"/>
  <c r="AB4113" i="1"/>
  <c r="AA4113" i="1"/>
  <c r="AB4114" i="1"/>
  <c r="AA4114" i="1"/>
  <c r="AB4115" i="1"/>
  <c r="AA4115" i="1"/>
  <c r="AB4116" i="1"/>
  <c r="AA4116" i="1"/>
  <c r="AB4117" i="1"/>
  <c r="AA4117" i="1"/>
  <c r="AB4118" i="1"/>
  <c r="AA4118" i="1"/>
  <c r="AB4119" i="1"/>
  <c r="AA4119" i="1"/>
  <c r="AB4120" i="1"/>
  <c r="AA4120" i="1"/>
  <c r="AB4121" i="1"/>
  <c r="AA4121" i="1"/>
  <c r="AB4122" i="1"/>
  <c r="AA4122" i="1"/>
  <c r="AB4123" i="1"/>
  <c r="AA4123" i="1"/>
  <c r="AB4124" i="1"/>
  <c r="AA4124" i="1"/>
  <c r="AB4125" i="1"/>
  <c r="AA4125" i="1"/>
  <c r="AB4126" i="1"/>
  <c r="AA4126" i="1"/>
  <c r="AB4127" i="1"/>
  <c r="AA4127" i="1"/>
  <c r="AB4128" i="1"/>
  <c r="AA4128" i="1"/>
  <c r="AB4129" i="1"/>
  <c r="AA4129" i="1"/>
  <c r="AB4130" i="1"/>
  <c r="AA4130" i="1"/>
  <c r="AB4131" i="1"/>
  <c r="AA4131" i="1"/>
  <c r="AB4132" i="1"/>
  <c r="AA4132" i="1"/>
  <c r="AB4133" i="1"/>
  <c r="AA4133" i="1"/>
  <c r="AB4134" i="1"/>
  <c r="AA4134" i="1"/>
  <c r="AB4135" i="1"/>
  <c r="AA4135" i="1"/>
  <c r="AB4136" i="1"/>
  <c r="AA4136" i="1"/>
  <c r="AB4137" i="1"/>
  <c r="AA4137" i="1"/>
  <c r="AB4138" i="1"/>
  <c r="AA4138" i="1"/>
  <c r="AB4139" i="1"/>
  <c r="AA4139" i="1"/>
  <c r="AB4140" i="1"/>
  <c r="AA4140" i="1"/>
  <c r="AB4141" i="1"/>
  <c r="AA4141" i="1"/>
  <c r="AB4142" i="1"/>
  <c r="AA4142" i="1"/>
  <c r="AB4143" i="1"/>
  <c r="AA4143" i="1"/>
  <c r="AB4144" i="1"/>
  <c r="AA4144" i="1"/>
  <c r="AB4145" i="1"/>
  <c r="AA4145" i="1"/>
  <c r="AB4146" i="1"/>
  <c r="AA4146" i="1"/>
  <c r="AB4147" i="1"/>
  <c r="AA4147" i="1"/>
  <c r="AB4148" i="1"/>
  <c r="AA4148" i="1"/>
  <c r="AB4149" i="1"/>
  <c r="AA4149" i="1"/>
  <c r="AB4150" i="1"/>
  <c r="AA4150" i="1"/>
  <c r="AB4151" i="1"/>
  <c r="AA4151" i="1"/>
  <c r="AB4152" i="1"/>
  <c r="AA4152" i="1"/>
  <c r="AB4153" i="1"/>
  <c r="AA4153" i="1"/>
  <c r="AB4154" i="1"/>
  <c r="AA4154" i="1"/>
  <c r="AB4155" i="1"/>
  <c r="AA4155" i="1"/>
  <c r="AB4156" i="1"/>
  <c r="AA4156" i="1"/>
  <c r="AB4157" i="1"/>
  <c r="AA4157" i="1"/>
  <c r="AB4158" i="1"/>
  <c r="AA4158" i="1"/>
  <c r="AB4159" i="1"/>
  <c r="AA4159" i="1"/>
  <c r="AB4160" i="1"/>
  <c r="AA4160" i="1"/>
  <c r="AB4161" i="1"/>
  <c r="AA4161" i="1"/>
  <c r="AB4162" i="1"/>
  <c r="AA4162" i="1"/>
  <c r="AB4163" i="1"/>
  <c r="AA4163" i="1"/>
  <c r="AB4164" i="1"/>
  <c r="AA4164" i="1"/>
  <c r="AB4165" i="1"/>
  <c r="AA4165" i="1"/>
  <c r="AB4166" i="1"/>
  <c r="AA4166" i="1"/>
  <c r="AB4167" i="1"/>
  <c r="AA4167" i="1"/>
  <c r="AB4168" i="1"/>
  <c r="AA4168" i="1"/>
  <c r="AB4169" i="1"/>
  <c r="AA4169" i="1"/>
  <c r="AB4170" i="1"/>
  <c r="AA4170" i="1"/>
  <c r="AB4171" i="1"/>
  <c r="AA4171" i="1"/>
  <c r="AB4172" i="1"/>
  <c r="AA4172" i="1"/>
  <c r="AB4173" i="1"/>
  <c r="AA4173" i="1"/>
  <c r="AB4174" i="1"/>
  <c r="AA4174" i="1"/>
  <c r="AB4175" i="1"/>
  <c r="AA4175" i="1"/>
  <c r="AB4176" i="1"/>
  <c r="AA4176" i="1"/>
  <c r="AB4177" i="1"/>
  <c r="AA4177" i="1"/>
  <c r="AB4178" i="1"/>
  <c r="AA4178" i="1"/>
  <c r="AB4179" i="1"/>
  <c r="AA4179" i="1"/>
  <c r="AB4180" i="1"/>
  <c r="AA4180" i="1"/>
  <c r="AB4181" i="1"/>
  <c r="AA4181" i="1"/>
  <c r="AB4182" i="1"/>
  <c r="AA4182" i="1"/>
  <c r="AB4183" i="1"/>
  <c r="AA4183" i="1"/>
  <c r="AB4184" i="1"/>
  <c r="AA4184" i="1"/>
  <c r="AB4185" i="1"/>
  <c r="AA4185" i="1"/>
  <c r="AB4186" i="1"/>
  <c r="AA4186" i="1"/>
  <c r="AB4187" i="1"/>
  <c r="AA4187" i="1"/>
  <c r="AB4188" i="1"/>
  <c r="AA4188" i="1"/>
  <c r="AB4189" i="1"/>
  <c r="AA4189" i="1"/>
  <c r="AB4190" i="1"/>
  <c r="AA4190" i="1"/>
  <c r="AB4191" i="1"/>
  <c r="AA4191" i="1"/>
  <c r="AB4192" i="1"/>
  <c r="AA4192" i="1"/>
  <c r="AB4193" i="1"/>
  <c r="AA4193" i="1"/>
  <c r="AB4194" i="1"/>
  <c r="AA4194" i="1"/>
  <c r="AB4195" i="1"/>
  <c r="AA4195" i="1"/>
  <c r="AB4196" i="1"/>
  <c r="AA4196" i="1"/>
  <c r="AB4197" i="1"/>
  <c r="AA4197" i="1"/>
  <c r="AB4198" i="1"/>
  <c r="AA4198" i="1"/>
  <c r="AB4199" i="1"/>
  <c r="AA4199" i="1"/>
  <c r="AB4200" i="1"/>
  <c r="AA4200" i="1"/>
  <c r="AB4201" i="1"/>
  <c r="AA4201" i="1"/>
  <c r="AB4202" i="1"/>
  <c r="AA4202" i="1"/>
  <c r="AB4203" i="1"/>
  <c r="AA4203" i="1"/>
  <c r="AB4204" i="1"/>
  <c r="AA4204" i="1"/>
  <c r="AB4205" i="1"/>
  <c r="AA4205" i="1"/>
  <c r="AB4206" i="1"/>
  <c r="AA4206" i="1"/>
  <c r="AB4207" i="1"/>
  <c r="AA4207" i="1"/>
  <c r="AB4208" i="1"/>
  <c r="AA4208" i="1"/>
  <c r="AB4209" i="1"/>
  <c r="AA4209" i="1"/>
  <c r="AB4210" i="1"/>
  <c r="AA4210" i="1"/>
  <c r="AB4211" i="1"/>
  <c r="AA4211" i="1"/>
  <c r="AB4212" i="1"/>
  <c r="AA4212" i="1"/>
  <c r="AB4213" i="1"/>
  <c r="AA4213" i="1"/>
  <c r="AB4214" i="1"/>
  <c r="AA4214" i="1"/>
  <c r="AB4215" i="1"/>
  <c r="AA4215" i="1"/>
  <c r="AB4216" i="1"/>
  <c r="AA4216" i="1"/>
  <c r="AB4217" i="1"/>
  <c r="AA4217" i="1"/>
  <c r="AB4218" i="1"/>
  <c r="AA4218" i="1"/>
  <c r="AB4219" i="1"/>
  <c r="AA4219" i="1"/>
  <c r="AB4220" i="1"/>
  <c r="AA4220" i="1"/>
  <c r="AB4221" i="1"/>
  <c r="AA4221" i="1"/>
  <c r="AB4222" i="1"/>
  <c r="AA4222" i="1"/>
  <c r="AB4223" i="1"/>
  <c r="AA4223" i="1"/>
  <c r="AB4224" i="1"/>
  <c r="AA4224" i="1"/>
  <c r="AB4225" i="1"/>
  <c r="AA4225" i="1"/>
  <c r="AB4226" i="1"/>
  <c r="AA4226" i="1"/>
  <c r="AB4227" i="1"/>
  <c r="AA4227" i="1"/>
  <c r="AB4228" i="1"/>
  <c r="AA4228" i="1"/>
  <c r="AB4229" i="1"/>
  <c r="AA4229" i="1"/>
  <c r="AB4230" i="1"/>
  <c r="AA4230" i="1"/>
  <c r="AB4231" i="1"/>
  <c r="AA4231" i="1"/>
  <c r="AB4232" i="1"/>
  <c r="AA4232" i="1"/>
  <c r="AB4233" i="1"/>
  <c r="AA4233" i="1"/>
  <c r="AB4234" i="1"/>
  <c r="AA4234" i="1"/>
  <c r="AB4235" i="1"/>
  <c r="AA4235" i="1"/>
  <c r="AB4236" i="1"/>
  <c r="AA4236" i="1"/>
  <c r="AB4237" i="1"/>
  <c r="AA4237" i="1"/>
  <c r="AB4238" i="1"/>
  <c r="AA4238" i="1"/>
  <c r="AB4239" i="1"/>
  <c r="AA4239" i="1"/>
  <c r="AB4240" i="1"/>
  <c r="AA4240" i="1"/>
  <c r="AB4241" i="1"/>
  <c r="AA4241" i="1"/>
  <c r="AB4242" i="1"/>
  <c r="AA4242" i="1"/>
  <c r="AB4243" i="1"/>
  <c r="AA4243" i="1"/>
  <c r="AB4244" i="1"/>
  <c r="AA4244" i="1"/>
  <c r="AB4245" i="1"/>
  <c r="AA4245" i="1"/>
  <c r="AB4246" i="1"/>
  <c r="AA4246" i="1"/>
  <c r="AB4247" i="1"/>
  <c r="AA4247" i="1"/>
  <c r="AB4248" i="1"/>
  <c r="AA4248" i="1"/>
  <c r="AB4249" i="1"/>
  <c r="AA4249" i="1"/>
  <c r="AB4250" i="1"/>
  <c r="AA4250" i="1"/>
  <c r="AB4251" i="1"/>
  <c r="AA4251" i="1"/>
  <c r="AB4252" i="1"/>
  <c r="AA4252" i="1"/>
  <c r="AB4253" i="1"/>
  <c r="AA4253" i="1"/>
  <c r="AB4254" i="1"/>
  <c r="AA4254" i="1"/>
  <c r="AB4255" i="1"/>
  <c r="AA4255" i="1"/>
  <c r="AB4256" i="1"/>
  <c r="AA4256" i="1"/>
  <c r="AB4257" i="1"/>
  <c r="AA4257" i="1"/>
  <c r="AB4258" i="1"/>
  <c r="AA4258" i="1"/>
  <c r="AB4259" i="1"/>
  <c r="AA4259" i="1"/>
  <c r="AB4260" i="1"/>
  <c r="AA4260" i="1"/>
  <c r="AB4261" i="1"/>
  <c r="AA4261" i="1"/>
  <c r="AB4262" i="1"/>
  <c r="AA4262" i="1"/>
  <c r="AB4263" i="1"/>
  <c r="AA4263" i="1"/>
  <c r="AB4264" i="1"/>
  <c r="AA4264" i="1"/>
  <c r="AB4265" i="1"/>
  <c r="AA4265" i="1"/>
  <c r="AB4266" i="1"/>
  <c r="AA4266" i="1"/>
  <c r="AB4267" i="1"/>
  <c r="AA4267" i="1"/>
  <c r="AB4268" i="1"/>
  <c r="AA4268" i="1"/>
  <c r="AB4269" i="1"/>
  <c r="AA4269" i="1"/>
  <c r="AB4270" i="1"/>
  <c r="AA4270" i="1"/>
  <c r="AB4271" i="1"/>
  <c r="AA4271" i="1"/>
  <c r="AB4272" i="1"/>
  <c r="AA4272" i="1"/>
  <c r="AB4273" i="1"/>
  <c r="AA4273" i="1"/>
  <c r="AB4274" i="1"/>
  <c r="AA4274" i="1"/>
  <c r="AB4275" i="1"/>
  <c r="AA4275" i="1"/>
  <c r="AB4276" i="1"/>
  <c r="AA4276" i="1"/>
  <c r="AB4277" i="1"/>
  <c r="AA4277" i="1"/>
  <c r="AB4278" i="1"/>
  <c r="AA4278" i="1"/>
  <c r="AB4279" i="1"/>
  <c r="AA4279" i="1"/>
  <c r="AB4280" i="1"/>
  <c r="AA4280" i="1"/>
  <c r="AB4281" i="1"/>
  <c r="AA4281" i="1"/>
  <c r="AB4282" i="1"/>
  <c r="AA4282" i="1"/>
  <c r="AB4283" i="1"/>
  <c r="AA4283" i="1"/>
  <c r="AB4284" i="1"/>
  <c r="AA4284" i="1"/>
  <c r="AB4285" i="1"/>
  <c r="AA4285" i="1"/>
  <c r="AB4286" i="1"/>
  <c r="AA4286" i="1"/>
  <c r="AB4287" i="1"/>
  <c r="AA4287" i="1"/>
  <c r="AB4288" i="1"/>
  <c r="AA4288" i="1"/>
  <c r="AB4289" i="1"/>
  <c r="AA4289" i="1"/>
  <c r="AB4290" i="1"/>
  <c r="AA4290" i="1"/>
  <c r="AB4291" i="1"/>
  <c r="AA4291" i="1"/>
  <c r="AB4292" i="1"/>
  <c r="AA4292" i="1"/>
  <c r="AB4293" i="1"/>
  <c r="AA4293" i="1"/>
  <c r="AB4294" i="1"/>
  <c r="AA4294" i="1"/>
  <c r="AB4295" i="1"/>
  <c r="AA4295" i="1"/>
  <c r="AB4296" i="1"/>
  <c r="AA4296" i="1"/>
  <c r="AB4297" i="1"/>
  <c r="AA4297" i="1"/>
  <c r="AB4298" i="1"/>
  <c r="AA4298" i="1"/>
  <c r="AB4299" i="1"/>
  <c r="AA4299" i="1"/>
  <c r="AB4300" i="1"/>
  <c r="AA4300" i="1"/>
  <c r="AB4301" i="1"/>
  <c r="AA4301" i="1"/>
  <c r="AB4302" i="1"/>
  <c r="AA4302" i="1"/>
  <c r="AB4303" i="1"/>
  <c r="AA4303" i="1"/>
  <c r="AB4304" i="1"/>
  <c r="AA4304" i="1"/>
  <c r="AB4305" i="1"/>
  <c r="AA4305" i="1"/>
  <c r="AB4306" i="1"/>
  <c r="AA4306" i="1"/>
  <c r="AB4307" i="1"/>
  <c r="AA4307" i="1"/>
  <c r="AB4308" i="1"/>
  <c r="AA4308" i="1"/>
  <c r="AB4309" i="1"/>
  <c r="AA4309" i="1"/>
  <c r="AB4310" i="1"/>
  <c r="AA4310" i="1"/>
  <c r="AB4311" i="1"/>
  <c r="AA4311" i="1"/>
  <c r="AB4312" i="1"/>
  <c r="AA4312" i="1"/>
  <c r="AB4313" i="1"/>
  <c r="AA4313" i="1"/>
  <c r="AB4314" i="1"/>
  <c r="AA4314" i="1"/>
  <c r="AB4315" i="1"/>
  <c r="AA4315" i="1"/>
  <c r="AB4316" i="1"/>
  <c r="AA4316" i="1"/>
  <c r="AB4317" i="1"/>
  <c r="AA4317" i="1"/>
  <c r="AB4318" i="1"/>
  <c r="AA4318" i="1"/>
  <c r="AB4319" i="1"/>
  <c r="AA4319" i="1"/>
  <c r="AB4320" i="1"/>
  <c r="AA4320" i="1"/>
  <c r="AB4321" i="1"/>
  <c r="AA4321" i="1"/>
  <c r="AB4322" i="1"/>
  <c r="AA4322" i="1"/>
  <c r="AB4323" i="1"/>
  <c r="AA4323" i="1"/>
  <c r="AB4324" i="1"/>
  <c r="AA4324" i="1"/>
  <c r="AB4325" i="1"/>
  <c r="AA4325" i="1"/>
  <c r="AB4326" i="1"/>
  <c r="AA4326" i="1"/>
  <c r="AB4327" i="1"/>
  <c r="AA4327" i="1"/>
  <c r="AB4328" i="1"/>
  <c r="AA4328" i="1"/>
  <c r="AB4329" i="1"/>
  <c r="AA4329" i="1"/>
  <c r="AB4330" i="1"/>
  <c r="AA4330" i="1"/>
  <c r="AB4331" i="1"/>
  <c r="AA4331" i="1"/>
  <c r="AB4332" i="1"/>
  <c r="AA4332" i="1"/>
  <c r="AB4333" i="1"/>
  <c r="AA4333" i="1"/>
  <c r="AB4334" i="1"/>
  <c r="AA4334" i="1"/>
  <c r="AB4335" i="1"/>
  <c r="AA4335" i="1"/>
  <c r="AB4336" i="1"/>
  <c r="AA4336" i="1"/>
  <c r="AB4337" i="1"/>
  <c r="AA4337" i="1"/>
  <c r="AB4338" i="1"/>
  <c r="AA4338" i="1"/>
  <c r="AB22" i="1"/>
  <c r="AA22" i="1"/>
  <c r="AB23" i="1"/>
  <c r="AA23" i="1"/>
  <c r="AB24" i="1"/>
  <c r="AA24" i="1"/>
  <c r="AB25" i="1"/>
  <c r="AA25" i="1"/>
  <c r="AB26" i="1"/>
  <c r="AA26" i="1"/>
  <c r="AB27" i="1"/>
  <c r="AA27" i="1"/>
  <c r="AB28" i="1"/>
  <c r="AA28" i="1"/>
  <c r="AB29" i="1"/>
  <c r="AA29" i="1"/>
  <c r="AB30" i="1"/>
  <c r="AA30" i="1"/>
  <c r="AB31" i="1"/>
  <c r="AA31" i="1"/>
  <c r="AB32" i="1"/>
  <c r="AA32" i="1"/>
  <c r="AB33" i="1"/>
  <c r="AA33" i="1"/>
  <c r="AB34" i="1"/>
  <c r="AA34" i="1"/>
  <c r="AB35" i="1"/>
  <c r="AA35" i="1"/>
  <c r="AB36" i="1"/>
  <c r="AA36" i="1"/>
  <c r="AB37" i="1"/>
  <c r="AA37" i="1"/>
  <c r="AB3" i="1"/>
  <c r="AA3" i="1"/>
  <c r="AB4" i="1"/>
  <c r="AA4" i="1"/>
  <c r="AB5" i="1"/>
  <c r="AA5" i="1"/>
  <c r="AB6" i="1"/>
  <c r="AA6" i="1"/>
  <c r="AB7" i="1"/>
  <c r="AA7" i="1"/>
  <c r="AB8" i="1"/>
  <c r="AA8" i="1"/>
  <c r="AB9" i="1"/>
  <c r="AA9" i="1"/>
  <c r="AB10" i="1"/>
  <c r="AA10" i="1"/>
  <c r="AB11" i="1"/>
  <c r="AA11" i="1"/>
  <c r="AB12" i="1"/>
  <c r="AA12" i="1"/>
  <c r="AB13" i="1"/>
  <c r="AA13" i="1"/>
  <c r="AB14" i="1"/>
  <c r="AA14" i="1"/>
  <c r="AB15" i="1"/>
  <c r="AA15" i="1"/>
  <c r="AB16" i="1"/>
  <c r="AA16" i="1"/>
  <c r="AB17" i="1"/>
  <c r="AA17" i="1"/>
  <c r="AB18" i="1"/>
  <c r="AA18" i="1"/>
  <c r="AB19" i="1"/>
  <c r="AA19" i="1"/>
  <c r="AB20" i="1"/>
  <c r="AA20" i="1"/>
  <c r="AB21" i="1"/>
  <c r="AA21" i="1"/>
  <c r="AA2" i="1"/>
  <c r="AB2" i="1"/>
  <c r="AN8" i="1" l="1"/>
  <c r="AN3505" i="1"/>
  <c r="AN3299" i="1"/>
  <c r="AN3295" i="1" s="1"/>
  <c r="AN3296" i="1" s="1"/>
  <c r="AN3093" i="1"/>
  <c r="AN3089" i="1" s="1"/>
  <c r="AN2887" i="1"/>
  <c r="AN2883" i="1" s="1"/>
  <c r="AN2884" i="1" s="1"/>
  <c r="AN1653" i="1"/>
  <c r="AN1649" i="1" s="1"/>
  <c r="AN1243" i="1"/>
  <c r="AN1239" i="1" s="1"/>
  <c r="AN1240" i="1" s="1"/>
  <c r="AN1037" i="1"/>
  <c r="AN1033" i="1" s="1"/>
  <c r="AN2681" i="1"/>
  <c r="AN2677" i="1" s="1"/>
  <c r="AN2678" i="1" s="1"/>
  <c r="AN2475" i="1"/>
  <c r="AN2471" i="1" s="1"/>
  <c r="AN2472" i="1" s="1"/>
  <c r="AN2269" i="1"/>
  <c r="AN2265" i="1" s="1"/>
  <c r="AN2266" i="1" s="1"/>
  <c r="AN4115" i="1"/>
  <c r="AN4111" i="1" s="1"/>
  <c r="AN4112" i="1" s="1"/>
  <c r="AN4001" i="1"/>
  <c r="AN4172" i="1"/>
  <c r="AN4058" i="1"/>
  <c r="AN2064" i="1"/>
  <c r="AN2060" i="1" s="1"/>
  <c r="AN2061" i="1" s="1"/>
  <c r="AN626" i="1"/>
  <c r="AN622" i="1" s="1"/>
  <c r="AN623" i="1" s="1"/>
  <c r="AN420" i="1"/>
  <c r="AN416" i="1" s="1"/>
  <c r="AN417" i="1" s="1"/>
  <c r="AN214" i="1"/>
  <c r="AN210" i="1" s="1"/>
  <c r="AN211" i="1" s="1"/>
  <c r="AN4" i="1"/>
  <c r="AN5" i="1" s="1"/>
  <c r="AN3997" i="1"/>
  <c r="AN3998" i="1" s="1"/>
  <c r="AN4168" i="1"/>
  <c r="AN4169" i="1" s="1"/>
  <c r="AN4054" i="1"/>
  <c r="AN4055" i="1" s="1"/>
  <c r="AN832" i="1"/>
  <c r="AN828" i="1" s="1"/>
  <c r="AN835" i="1" s="1"/>
  <c r="AN1858" i="1"/>
  <c r="AN1854" i="1" s="1"/>
  <c r="AN1448" i="1"/>
  <c r="AN1444" i="1" s="1"/>
  <c r="AN1445" i="1" s="1"/>
  <c r="AN3501" i="1"/>
  <c r="AN3502" i="1" s="1"/>
  <c r="AN3096" i="1" l="1"/>
  <c r="AN3090" i="1"/>
  <c r="AN1855" i="1"/>
  <c r="AN1861" i="1"/>
  <c r="AN1650" i="1"/>
  <c r="AN1656" i="1"/>
  <c r="AN1040" i="1"/>
  <c r="AN1034" i="1"/>
  <c r="AN829" i="1"/>
</calcChain>
</file>

<file path=xl/comments1.xml><?xml version="1.0" encoding="utf-8"?>
<comments xmlns="http://schemas.openxmlformats.org/spreadsheetml/2006/main">
  <authors>
    <author>Author</author>
    <author>Ying Hsu</author>
  </authors>
  <commentList>
    <comment ref="AL2"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3"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4" authorId="0">
      <text>
        <r>
          <rPr>
            <b/>
            <sz val="9"/>
            <color indexed="81"/>
            <rFont val="Tahoma"/>
            <family val="2"/>
          </rPr>
          <t>Author:</t>
        </r>
        <r>
          <rPr>
            <sz val="9"/>
            <color indexed="81"/>
            <rFont val="Tahoma"/>
            <family val="2"/>
          </rPr>
          <t xml:space="preserve">
Following Reff et al., 2009 to calculate this mass.</t>
        </r>
      </text>
    </comment>
    <comment ref="AL5" authorId="0">
      <text>
        <r>
          <rPr>
            <b/>
            <sz val="9"/>
            <color indexed="81"/>
            <rFont val="Tahoma"/>
            <family val="2"/>
          </rPr>
          <t>Author:</t>
        </r>
        <r>
          <rPr>
            <sz val="9"/>
            <color indexed="81"/>
            <rFont val="Tahoma"/>
            <family val="2"/>
          </rPr>
          <t xml:space="preserve">
=gravimetric mass minus Sum of speciated.</t>
        </r>
      </text>
    </comment>
    <comment ref="AN7" authorId="0">
      <text>
        <r>
          <rPr>
            <b/>
            <sz val="9"/>
            <color indexed="81"/>
            <rFont val="Tahoma"/>
            <family val="2"/>
          </rPr>
          <t>Author:</t>
        </r>
        <r>
          <rPr>
            <sz val="9"/>
            <color indexed="81"/>
            <rFont val="Tahoma"/>
            <family val="2"/>
          </rPr>
          <t xml:space="preserve">
Per Madeleine, subtract SO4= that is neutralized by NH4+.</t>
        </r>
      </text>
    </comment>
    <comment ref="AL8" authorId="0">
      <text>
        <r>
          <rPr>
            <b/>
            <sz val="9"/>
            <color indexed="81"/>
            <rFont val="Tahoma"/>
            <family val="2"/>
          </rPr>
          <t>Author:</t>
        </r>
        <r>
          <rPr>
            <sz val="9"/>
            <color indexed="81"/>
            <rFont val="Tahoma"/>
            <family val="2"/>
          </rPr>
          <t xml:space="preserve">
Following Reff et al., 2009 to calculate this mass. (subtract not neutralized SO4=)</t>
        </r>
      </text>
    </comment>
    <comment ref="AL208"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209"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210" authorId="0">
      <text>
        <r>
          <rPr>
            <b/>
            <sz val="9"/>
            <color indexed="81"/>
            <rFont val="Tahoma"/>
            <family val="2"/>
          </rPr>
          <t>Author:</t>
        </r>
        <r>
          <rPr>
            <sz val="9"/>
            <color indexed="81"/>
            <rFont val="Tahoma"/>
            <family val="2"/>
          </rPr>
          <t xml:space="preserve">
Following Reff et al., 2009 to calculate this mass.</t>
        </r>
      </text>
    </comment>
    <comment ref="AL211" authorId="0">
      <text>
        <r>
          <rPr>
            <b/>
            <sz val="9"/>
            <color indexed="81"/>
            <rFont val="Tahoma"/>
            <family val="2"/>
          </rPr>
          <t>Author:</t>
        </r>
        <r>
          <rPr>
            <sz val="9"/>
            <color indexed="81"/>
            <rFont val="Tahoma"/>
            <family val="2"/>
          </rPr>
          <t xml:space="preserve">
=gravimetric mass minus Sum of speciated.</t>
        </r>
      </text>
    </comment>
    <comment ref="AN213" authorId="0">
      <text>
        <r>
          <rPr>
            <b/>
            <sz val="9"/>
            <color indexed="81"/>
            <rFont val="Tahoma"/>
            <family val="2"/>
          </rPr>
          <t>Author:</t>
        </r>
        <r>
          <rPr>
            <sz val="9"/>
            <color indexed="81"/>
            <rFont val="Tahoma"/>
            <family val="2"/>
          </rPr>
          <t xml:space="preserve">
Per Madeleine, subtract SO4= that is neutralized by NH4+.</t>
        </r>
      </text>
    </comment>
    <comment ref="AL214" authorId="0">
      <text>
        <r>
          <rPr>
            <b/>
            <sz val="9"/>
            <color indexed="81"/>
            <rFont val="Tahoma"/>
            <family val="2"/>
          </rPr>
          <t>Author:</t>
        </r>
        <r>
          <rPr>
            <sz val="9"/>
            <color indexed="81"/>
            <rFont val="Tahoma"/>
            <family val="2"/>
          </rPr>
          <t xml:space="preserve">
Following Reff et al., 2009 to calculate this mass. (subtract not neutralized SO4=)</t>
        </r>
      </text>
    </comment>
    <comment ref="AL414"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415"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416" authorId="0">
      <text>
        <r>
          <rPr>
            <b/>
            <sz val="9"/>
            <color indexed="81"/>
            <rFont val="Tahoma"/>
            <family val="2"/>
          </rPr>
          <t>Author:</t>
        </r>
        <r>
          <rPr>
            <sz val="9"/>
            <color indexed="81"/>
            <rFont val="Tahoma"/>
            <family val="2"/>
          </rPr>
          <t xml:space="preserve">
Following Reff et al., 2009 to calculate this mass.</t>
        </r>
      </text>
    </comment>
    <comment ref="AL417" authorId="0">
      <text>
        <r>
          <rPr>
            <b/>
            <sz val="9"/>
            <color indexed="81"/>
            <rFont val="Tahoma"/>
            <family val="2"/>
          </rPr>
          <t>Author:</t>
        </r>
        <r>
          <rPr>
            <sz val="9"/>
            <color indexed="81"/>
            <rFont val="Tahoma"/>
            <family val="2"/>
          </rPr>
          <t xml:space="preserve">
=gravimetric mass minus Sum of speciated.</t>
        </r>
      </text>
    </comment>
    <comment ref="AN419" authorId="0">
      <text>
        <r>
          <rPr>
            <b/>
            <sz val="9"/>
            <color indexed="81"/>
            <rFont val="Tahoma"/>
            <family val="2"/>
          </rPr>
          <t>Author:</t>
        </r>
        <r>
          <rPr>
            <sz val="9"/>
            <color indexed="81"/>
            <rFont val="Tahoma"/>
            <family val="2"/>
          </rPr>
          <t xml:space="preserve">
Per Madeleine, subtract SO4= that is neutralized by NH4+.</t>
        </r>
      </text>
    </comment>
    <comment ref="AL420" authorId="0">
      <text>
        <r>
          <rPr>
            <b/>
            <sz val="9"/>
            <color indexed="81"/>
            <rFont val="Tahoma"/>
            <family val="2"/>
          </rPr>
          <t>Author:</t>
        </r>
        <r>
          <rPr>
            <sz val="9"/>
            <color indexed="81"/>
            <rFont val="Tahoma"/>
            <family val="2"/>
          </rPr>
          <t xml:space="preserve">
Following Reff et al., 2009 to calculate this mass. (subtract not neutralized SO4=)</t>
        </r>
      </text>
    </comment>
    <comment ref="AL620"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621"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622" authorId="0">
      <text>
        <r>
          <rPr>
            <b/>
            <sz val="9"/>
            <color indexed="81"/>
            <rFont val="Tahoma"/>
            <family val="2"/>
          </rPr>
          <t>Author:</t>
        </r>
        <r>
          <rPr>
            <sz val="9"/>
            <color indexed="81"/>
            <rFont val="Tahoma"/>
            <family val="2"/>
          </rPr>
          <t xml:space="preserve">
Following Reff et al., 2009 to calculate this mass.</t>
        </r>
      </text>
    </comment>
    <comment ref="AL623" authorId="0">
      <text>
        <r>
          <rPr>
            <b/>
            <sz val="9"/>
            <color indexed="81"/>
            <rFont val="Tahoma"/>
            <family val="2"/>
          </rPr>
          <t>Author:</t>
        </r>
        <r>
          <rPr>
            <sz val="9"/>
            <color indexed="81"/>
            <rFont val="Tahoma"/>
            <family val="2"/>
          </rPr>
          <t xml:space="preserve">
=gravimetric mass minus Sum of speciated.</t>
        </r>
      </text>
    </comment>
    <comment ref="AN625" authorId="0">
      <text>
        <r>
          <rPr>
            <b/>
            <sz val="9"/>
            <color indexed="81"/>
            <rFont val="Tahoma"/>
            <family val="2"/>
          </rPr>
          <t>Author:</t>
        </r>
        <r>
          <rPr>
            <sz val="9"/>
            <color indexed="81"/>
            <rFont val="Tahoma"/>
            <family val="2"/>
          </rPr>
          <t xml:space="preserve">
Per Madeleine, subtract SO4= that is neutralized by NH4+.</t>
        </r>
      </text>
    </comment>
    <comment ref="AL626" authorId="0">
      <text>
        <r>
          <rPr>
            <b/>
            <sz val="9"/>
            <color indexed="81"/>
            <rFont val="Tahoma"/>
            <family val="2"/>
          </rPr>
          <t>Author:</t>
        </r>
        <r>
          <rPr>
            <sz val="9"/>
            <color indexed="81"/>
            <rFont val="Tahoma"/>
            <family val="2"/>
          </rPr>
          <t xml:space="preserve">
Following Reff et al., 2009 to calculate this mass. (subtract not neutralized SO4=)</t>
        </r>
      </text>
    </comment>
    <comment ref="AL826"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827"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828" authorId="0">
      <text>
        <r>
          <rPr>
            <b/>
            <sz val="9"/>
            <color indexed="81"/>
            <rFont val="Tahoma"/>
            <family val="2"/>
          </rPr>
          <t>Author:</t>
        </r>
        <r>
          <rPr>
            <sz val="9"/>
            <color indexed="81"/>
            <rFont val="Tahoma"/>
            <family val="2"/>
          </rPr>
          <t xml:space="preserve">
Following Reff et al., 2009 to calculate this mass.</t>
        </r>
      </text>
    </comment>
    <comment ref="AL829" authorId="0">
      <text>
        <r>
          <rPr>
            <b/>
            <sz val="9"/>
            <color indexed="81"/>
            <rFont val="Tahoma"/>
            <family val="2"/>
          </rPr>
          <t>Author:</t>
        </r>
        <r>
          <rPr>
            <sz val="9"/>
            <color indexed="81"/>
            <rFont val="Tahoma"/>
            <family val="2"/>
          </rPr>
          <t xml:space="preserve">
=gravimetric mass minus Sum of speciated.</t>
        </r>
      </text>
    </comment>
    <comment ref="AN831" authorId="0">
      <text>
        <r>
          <rPr>
            <b/>
            <sz val="9"/>
            <color indexed="81"/>
            <rFont val="Tahoma"/>
            <family val="2"/>
          </rPr>
          <t>Author:</t>
        </r>
        <r>
          <rPr>
            <sz val="9"/>
            <color indexed="81"/>
            <rFont val="Tahoma"/>
            <family val="2"/>
          </rPr>
          <t xml:space="preserve">
Per Madeleine, subtract SO4= that is neutralized by NH4+.</t>
        </r>
      </text>
    </comment>
    <comment ref="AL832" authorId="0">
      <text>
        <r>
          <rPr>
            <b/>
            <sz val="9"/>
            <color indexed="81"/>
            <rFont val="Tahoma"/>
            <family val="2"/>
          </rPr>
          <t>Author:</t>
        </r>
        <r>
          <rPr>
            <sz val="9"/>
            <color indexed="81"/>
            <rFont val="Tahoma"/>
            <family val="2"/>
          </rPr>
          <t xml:space="preserve">
Following Reff et al., 2009 to calculate this mass. (subtract not neutralized SO4=)</t>
        </r>
      </text>
    </comment>
    <comment ref="Q837" authorId="1">
      <text>
        <r>
          <rPr>
            <b/>
            <sz val="9"/>
            <color indexed="81"/>
            <rFont val="Tahoma"/>
            <charset val="1"/>
          </rPr>
          <t>Ying Hsu:</t>
        </r>
        <r>
          <rPr>
            <sz val="9"/>
            <color indexed="81"/>
            <rFont val="Tahoma"/>
            <charset val="1"/>
          </rPr>
          <t xml:space="preserve">
Adjusted from 70.793 to 54.06 to make the sum of speciated = 100%</t>
        </r>
      </text>
    </comment>
    <comment ref="AL1031"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1032"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1033" authorId="0">
      <text>
        <r>
          <rPr>
            <b/>
            <sz val="9"/>
            <color indexed="81"/>
            <rFont val="Tahoma"/>
            <family val="2"/>
          </rPr>
          <t>Author:</t>
        </r>
        <r>
          <rPr>
            <sz val="9"/>
            <color indexed="81"/>
            <rFont val="Tahoma"/>
            <family val="2"/>
          </rPr>
          <t xml:space="preserve">
Following Reff et al., 2009 to calculate this mass.</t>
        </r>
      </text>
    </comment>
    <comment ref="AL1034" authorId="0">
      <text>
        <r>
          <rPr>
            <b/>
            <sz val="9"/>
            <color indexed="81"/>
            <rFont val="Tahoma"/>
            <family val="2"/>
          </rPr>
          <t>Author:</t>
        </r>
        <r>
          <rPr>
            <sz val="9"/>
            <color indexed="81"/>
            <rFont val="Tahoma"/>
            <family val="2"/>
          </rPr>
          <t xml:space="preserve">
=gravimetric mass minus Sum of speciated.</t>
        </r>
      </text>
    </comment>
    <comment ref="AN1036" authorId="0">
      <text>
        <r>
          <rPr>
            <b/>
            <sz val="9"/>
            <color indexed="81"/>
            <rFont val="Tahoma"/>
            <family val="2"/>
          </rPr>
          <t>Author:</t>
        </r>
        <r>
          <rPr>
            <sz val="9"/>
            <color indexed="81"/>
            <rFont val="Tahoma"/>
            <family val="2"/>
          </rPr>
          <t xml:space="preserve">
Per Madeleine, subtract SO4= that is neutralized by NH4+.</t>
        </r>
      </text>
    </comment>
    <comment ref="AL1037" authorId="0">
      <text>
        <r>
          <rPr>
            <b/>
            <sz val="9"/>
            <color indexed="81"/>
            <rFont val="Tahoma"/>
            <family val="2"/>
          </rPr>
          <t>Author:</t>
        </r>
        <r>
          <rPr>
            <sz val="9"/>
            <color indexed="81"/>
            <rFont val="Tahoma"/>
            <family val="2"/>
          </rPr>
          <t xml:space="preserve">
Following Reff et al., 2009 to calculate this mass. (subtract not neutralized SO4=)</t>
        </r>
      </text>
    </comment>
    <comment ref="Q1043" authorId="1">
      <text>
        <r>
          <rPr>
            <b/>
            <sz val="9"/>
            <color indexed="81"/>
            <rFont val="Tahoma"/>
            <family val="2"/>
          </rPr>
          <t>Ying Hsu:</t>
        </r>
        <r>
          <rPr>
            <sz val="9"/>
            <color indexed="81"/>
            <rFont val="Tahoma"/>
            <family val="2"/>
          </rPr>
          <t xml:space="preserve">
Adjusted from 66.15735 to make sum of species = 100%</t>
        </r>
      </text>
    </comment>
    <comment ref="AL1237"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1238"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1239" authorId="0">
      <text>
        <r>
          <rPr>
            <b/>
            <sz val="9"/>
            <color indexed="81"/>
            <rFont val="Tahoma"/>
            <family val="2"/>
          </rPr>
          <t>Author:</t>
        </r>
        <r>
          <rPr>
            <sz val="9"/>
            <color indexed="81"/>
            <rFont val="Tahoma"/>
            <family val="2"/>
          </rPr>
          <t xml:space="preserve">
Following Reff et al., 2009 to calculate this mass.</t>
        </r>
      </text>
    </comment>
    <comment ref="AL1240" authorId="0">
      <text>
        <r>
          <rPr>
            <b/>
            <sz val="9"/>
            <color indexed="81"/>
            <rFont val="Tahoma"/>
            <family val="2"/>
          </rPr>
          <t>Author:</t>
        </r>
        <r>
          <rPr>
            <sz val="9"/>
            <color indexed="81"/>
            <rFont val="Tahoma"/>
            <family val="2"/>
          </rPr>
          <t xml:space="preserve">
=gravimetric mass minus Sum of speciated.</t>
        </r>
      </text>
    </comment>
    <comment ref="AN1242" authorId="0">
      <text>
        <r>
          <rPr>
            <b/>
            <sz val="9"/>
            <color indexed="81"/>
            <rFont val="Tahoma"/>
            <family val="2"/>
          </rPr>
          <t>Author:</t>
        </r>
        <r>
          <rPr>
            <sz val="9"/>
            <color indexed="81"/>
            <rFont val="Tahoma"/>
            <family val="2"/>
          </rPr>
          <t xml:space="preserve">
Per Madeleine, subtract SO4= that is neutralized by NH4+.</t>
        </r>
      </text>
    </comment>
    <comment ref="AL1243" authorId="0">
      <text>
        <r>
          <rPr>
            <b/>
            <sz val="9"/>
            <color indexed="81"/>
            <rFont val="Tahoma"/>
            <family val="2"/>
          </rPr>
          <t>Author:</t>
        </r>
        <r>
          <rPr>
            <sz val="9"/>
            <color indexed="81"/>
            <rFont val="Tahoma"/>
            <family val="2"/>
          </rPr>
          <t xml:space="preserve">
Following Reff et al., 2009 to calculate this mass. (subtract not neutralized SO4=)</t>
        </r>
      </text>
    </comment>
    <comment ref="AL1442"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1443"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1444" authorId="0">
      <text>
        <r>
          <rPr>
            <b/>
            <sz val="9"/>
            <color indexed="81"/>
            <rFont val="Tahoma"/>
            <family val="2"/>
          </rPr>
          <t>Author:</t>
        </r>
        <r>
          <rPr>
            <sz val="9"/>
            <color indexed="81"/>
            <rFont val="Tahoma"/>
            <family val="2"/>
          </rPr>
          <t xml:space="preserve">
Following Reff et al., 2009 to calculate this mass.</t>
        </r>
      </text>
    </comment>
    <comment ref="AL1445" authorId="0">
      <text>
        <r>
          <rPr>
            <b/>
            <sz val="9"/>
            <color indexed="81"/>
            <rFont val="Tahoma"/>
            <family val="2"/>
          </rPr>
          <t>Author:</t>
        </r>
        <r>
          <rPr>
            <sz val="9"/>
            <color indexed="81"/>
            <rFont val="Tahoma"/>
            <family val="2"/>
          </rPr>
          <t xml:space="preserve">
=gravimetric mass minus Sum of speciated.</t>
        </r>
      </text>
    </comment>
    <comment ref="AN1447" authorId="0">
      <text>
        <r>
          <rPr>
            <b/>
            <sz val="9"/>
            <color indexed="81"/>
            <rFont val="Tahoma"/>
            <family val="2"/>
          </rPr>
          <t>Author:</t>
        </r>
        <r>
          <rPr>
            <sz val="9"/>
            <color indexed="81"/>
            <rFont val="Tahoma"/>
            <family val="2"/>
          </rPr>
          <t xml:space="preserve">
Per Madeleine, subtract SO4= that is neutralized by NH4+.</t>
        </r>
      </text>
    </comment>
    <comment ref="AL1448" authorId="0">
      <text>
        <r>
          <rPr>
            <b/>
            <sz val="9"/>
            <color indexed="81"/>
            <rFont val="Tahoma"/>
            <family val="2"/>
          </rPr>
          <t>Author:</t>
        </r>
        <r>
          <rPr>
            <sz val="9"/>
            <color indexed="81"/>
            <rFont val="Tahoma"/>
            <family val="2"/>
          </rPr>
          <t xml:space="preserve">
Following Reff et al., 2009 to calculate this mass. (subtract not neutralized SO4=)</t>
        </r>
      </text>
    </comment>
    <comment ref="AL1647"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1648"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1649" authorId="0">
      <text>
        <r>
          <rPr>
            <b/>
            <sz val="9"/>
            <color indexed="81"/>
            <rFont val="Tahoma"/>
            <family val="2"/>
          </rPr>
          <t>Author:</t>
        </r>
        <r>
          <rPr>
            <sz val="9"/>
            <color indexed="81"/>
            <rFont val="Tahoma"/>
            <family val="2"/>
          </rPr>
          <t xml:space="preserve">
Following Reff et al., 2009 to calculate this mass.</t>
        </r>
      </text>
    </comment>
    <comment ref="AL1650" authorId="0">
      <text>
        <r>
          <rPr>
            <b/>
            <sz val="9"/>
            <color indexed="81"/>
            <rFont val="Tahoma"/>
            <family val="2"/>
          </rPr>
          <t>Author:</t>
        </r>
        <r>
          <rPr>
            <sz val="9"/>
            <color indexed="81"/>
            <rFont val="Tahoma"/>
            <family val="2"/>
          </rPr>
          <t xml:space="preserve">
=gravimetric mass minus Sum of speciated.</t>
        </r>
      </text>
    </comment>
    <comment ref="AN1652" authorId="0">
      <text>
        <r>
          <rPr>
            <b/>
            <sz val="9"/>
            <color indexed="81"/>
            <rFont val="Tahoma"/>
            <family val="2"/>
          </rPr>
          <t>Author:</t>
        </r>
        <r>
          <rPr>
            <sz val="9"/>
            <color indexed="81"/>
            <rFont val="Tahoma"/>
            <family val="2"/>
          </rPr>
          <t xml:space="preserve">
Per Madeleine, subtract SO4= that is neutralized by NH4+.</t>
        </r>
      </text>
    </comment>
    <comment ref="AL1653" authorId="0">
      <text>
        <r>
          <rPr>
            <b/>
            <sz val="9"/>
            <color indexed="81"/>
            <rFont val="Tahoma"/>
            <family val="2"/>
          </rPr>
          <t>Author:</t>
        </r>
        <r>
          <rPr>
            <sz val="9"/>
            <color indexed="81"/>
            <rFont val="Tahoma"/>
            <family val="2"/>
          </rPr>
          <t xml:space="preserve">
Following Reff et al., 2009 to calculate this mass. (subtract not neutralized SO4=)</t>
        </r>
      </text>
    </comment>
    <comment ref="Q1658" authorId="1">
      <text>
        <r>
          <rPr>
            <b/>
            <sz val="9"/>
            <color indexed="81"/>
            <rFont val="Tahoma"/>
            <family val="2"/>
          </rPr>
          <t>Ying Hsu:</t>
        </r>
        <r>
          <rPr>
            <sz val="9"/>
            <color indexed="81"/>
            <rFont val="Tahoma"/>
            <family val="2"/>
          </rPr>
          <t xml:space="preserve">
Adjusted from 56.59949 to make sum of species = 100%</t>
        </r>
      </text>
    </comment>
    <comment ref="AL1852"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1853"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1854" authorId="0">
      <text>
        <r>
          <rPr>
            <b/>
            <sz val="9"/>
            <color indexed="81"/>
            <rFont val="Tahoma"/>
            <family val="2"/>
          </rPr>
          <t>Author:</t>
        </r>
        <r>
          <rPr>
            <sz val="9"/>
            <color indexed="81"/>
            <rFont val="Tahoma"/>
            <family val="2"/>
          </rPr>
          <t xml:space="preserve">
Following Reff et al., 2009 to calculate this mass.</t>
        </r>
      </text>
    </comment>
    <comment ref="AL1855" authorId="0">
      <text>
        <r>
          <rPr>
            <b/>
            <sz val="9"/>
            <color indexed="81"/>
            <rFont val="Tahoma"/>
            <family val="2"/>
          </rPr>
          <t>Author:</t>
        </r>
        <r>
          <rPr>
            <sz val="9"/>
            <color indexed="81"/>
            <rFont val="Tahoma"/>
            <family val="2"/>
          </rPr>
          <t xml:space="preserve">
=gravimetric mass minus Sum of speciated.</t>
        </r>
      </text>
    </comment>
    <comment ref="AN1857" authorId="0">
      <text>
        <r>
          <rPr>
            <b/>
            <sz val="9"/>
            <color indexed="81"/>
            <rFont val="Tahoma"/>
            <family val="2"/>
          </rPr>
          <t>Author:</t>
        </r>
        <r>
          <rPr>
            <sz val="9"/>
            <color indexed="81"/>
            <rFont val="Tahoma"/>
            <family val="2"/>
          </rPr>
          <t xml:space="preserve">
Per Madeleine, subtract SO4= that is neutralized by NH4+.</t>
        </r>
      </text>
    </comment>
    <comment ref="AL1858" authorId="0">
      <text>
        <r>
          <rPr>
            <b/>
            <sz val="9"/>
            <color indexed="81"/>
            <rFont val="Tahoma"/>
            <family val="2"/>
          </rPr>
          <t>Author:</t>
        </r>
        <r>
          <rPr>
            <sz val="9"/>
            <color indexed="81"/>
            <rFont val="Tahoma"/>
            <family val="2"/>
          </rPr>
          <t xml:space="preserve">
Following Reff et al., 2009 to calculate this mass. (subtract not neutralized SO4=)</t>
        </r>
      </text>
    </comment>
    <comment ref="Q1864" authorId="1">
      <text>
        <r>
          <rPr>
            <b/>
            <sz val="9"/>
            <color indexed="81"/>
            <rFont val="Tahoma"/>
            <family val="2"/>
          </rPr>
          <t>Ying Hsu:</t>
        </r>
        <r>
          <rPr>
            <sz val="9"/>
            <color indexed="81"/>
            <rFont val="Tahoma"/>
            <family val="2"/>
          </rPr>
          <t xml:space="preserve">
Adjusted to make sum of species = 100%</t>
        </r>
      </text>
    </comment>
    <comment ref="AL2058"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2059"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2060" authorId="0">
      <text>
        <r>
          <rPr>
            <b/>
            <sz val="9"/>
            <color indexed="81"/>
            <rFont val="Tahoma"/>
            <family val="2"/>
          </rPr>
          <t>Author:</t>
        </r>
        <r>
          <rPr>
            <sz val="9"/>
            <color indexed="81"/>
            <rFont val="Tahoma"/>
            <family val="2"/>
          </rPr>
          <t xml:space="preserve">
Following Reff et al., 2009 to calculate this mass.</t>
        </r>
      </text>
    </comment>
    <comment ref="AL2061" authorId="0">
      <text>
        <r>
          <rPr>
            <b/>
            <sz val="9"/>
            <color indexed="81"/>
            <rFont val="Tahoma"/>
            <family val="2"/>
          </rPr>
          <t>Author:</t>
        </r>
        <r>
          <rPr>
            <sz val="9"/>
            <color indexed="81"/>
            <rFont val="Tahoma"/>
            <family val="2"/>
          </rPr>
          <t xml:space="preserve">
=gravimetric mass minus Sum of speciated.</t>
        </r>
      </text>
    </comment>
    <comment ref="AN2063" authorId="0">
      <text>
        <r>
          <rPr>
            <b/>
            <sz val="9"/>
            <color indexed="81"/>
            <rFont val="Tahoma"/>
            <family val="2"/>
          </rPr>
          <t>Author:</t>
        </r>
        <r>
          <rPr>
            <sz val="9"/>
            <color indexed="81"/>
            <rFont val="Tahoma"/>
            <family val="2"/>
          </rPr>
          <t xml:space="preserve">
Per Madeleine, subtract SO4= that is neutralized by NH4+.</t>
        </r>
      </text>
    </comment>
    <comment ref="AL2064" authorId="0">
      <text>
        <r>
          <rPr>
            <b/>
            <sz val="9"/>
            <color indexed="81"/>
            <rFont val="Tahoma"/>
            <family val="2"/>
          </rPr>
          <t>Author:</t>
        </r>
        <r>
          <rPr>
            <sz val="9"/>
            <color indexed="81"/>
            <rFont val="Tahoma"/>
            <family val="2"/>
          </rPr>
          <t xml:space="preserve">
Following Reff et al., 2009 to calculate this mass. (subtract not neutralized SO4=)</t>
        </r>
      </text>
    </comment>
    <comment ref="AL2263"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2264"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2265" authorId="0">
      <text>
        <r>
          <rPr>
            <b/>
            <sz val="9"/>
            <color indexed="81"/>
            <rFont val="Tahoma"/>
            <family val="2"/>
          </rPr>
          <t>Author:</t>
        </r>
        <r>
          <rPr>
            <sz val="9"/>
            <color indexed="81"/>
            <rFont val="Tahoma"/>
            <family val="2"/>
          </rPr>
          <t xml:space="preserve">
Following Reff et al., 2009 to calculate this mass.</t>
        </r>
      </text>
    </comment>
    <comment ref="AL2266" authorId="0">
      <text>
        <r>
          <rPr>
            <b/>
            <sz val="9"/>
            <color indexed="81"/>
            <rFont val="Tahoma"/>
            <family val="2"/>
          </rPr>
          <t>Author:</t>
        </r>
        <r>
          <rPr>
            <sz val="9"/>
            <color indexed="81"/>
            <rFont val="Tahoma"/>
            <family val="2"/>
          </rPr>
          <t xml:space="preserve">
=gravimetric mass minus Sum of speciated.</t>
        </r>
      </text>
    </comment>
    <comment ref="AN2268" authorId="0">
      <text>
        <r>
          <rPr>
            <b/>
            <sz val="9"/>
            <color indexed="81"/>
            <rFont val="Tahoma"/>
            <family val="2"/>
          </rPr>
          <t>Author:</t>
        </r>
        <r>
          <rPr>
            <sz val="9"/>
            <color indexed="81"/>
            <rFont val="Tahoma"/>
            <family val="2"/>
          </rPr>
          <t xml:space="preserve">
Per Madeleine, subtract SO4= that is neutralized by NH4+.</t>
        </r>
      </text>
    </comment>
    <comment ref="AL2269" authorId="0">
      <text>
        <r>
          <rPr>
            <b/>
            <sz val="9"/>
            <color indexed="81"/>
            <rFont val="Tahoma"/>
            <family val="2"/>
          </rPr>
          <t>Author:</t>
        </r>
        <r>
          <rPr>
            <sz val="9"/>
            <color indexed="81"/>
            <rFont val="Tahoma"/>
            <family val="2"/>
          </rPr>
          <t xml:space="preserve">
Following Reff et al., 2009 to calculate this mass. (subtract not neutralized SO4=)</t>
        </r>
      </text>
    </comment>
    <comment ref="AL2469"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2470"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2471" authorId="0">
      <text>
        <r>
          <rPr>
            <b/>
            <sz val="9"/>
            <color indexed="81"/>
            <rFont val="Tahoma"/>
            <family val="2"/>
          </rPr>
          <t>Author:</t>
        </r>
        <r>
          <rPr>
            <sz val="9"/>
            <color indexed="81"/>
            <rFont val="Tahoma"/>
            <family val="2"/>
          </rPr>
          <t xml:space="preserve">
Following Reff et al., 2009 to calculate this mass.</t>
        </r>
      </text>
    </comment>
    <comment ref="AL2472" authorId="0">
      <text>
        <r>
          <rPr>
            <b/>
            <sz val="9"/>
            <color indexed="81"/>
            <rFont val="Tahoma"/>
            <family val="2"/>
          </rPr>
          <t>Author:</t>
        </r>
        <r>
          <rPr>
            <sz val="9"/>
            <color indexed="81"/>
            <rFont val="Tahoma"/>
            <family val="2"/>
          </rPr>
          <t xml:space="preserve">
=gravimetric mass minus Sum of speciated.</t>
        </r>
      </text>
    </comment>
    <comment ref="AN2474" authorId="0">
      <text>
        <r>
          <rPr>
            <b/>
            <sz val="9"/>
            <color indexed="81"/>
            <rFont val="Tahoma"/>
            <family val="2"/>
          </rPr>
          <t>Author:</t>
        </r>
        <r>
          <rPr>
            <sz val="9"/>
            <color indexed="81"/>
            <rFont val="Tahoma"/>
            <family val="2"/>
          </rPr>
          <t xml:space="preserve">
Per Madeleine, subtract SO4= that is neutralized by NH4+.</t>
        </r>
      </text>
    </comment>
    <comment ref="AL2475" authorId="0">
      <text>
        <r>
          <rPr>
            <b/>
            <sz val="9"/>
            <color indexed="81"/>
            <rFont val="Tahoma"/>
            <family val="2"/>
          </rPr>
          <t>Author:</t>
        </r>
        <r>
          <rPr>
            <sz val="9"/>
            <color indexed="81"/>
            <rFont val="Tahoma"/>
            <family val="2"/>
          </rPr>
          <t xml:space="preserve">
Following Reff et al., 2009 to calculate this mass. (subtract not neutralized SO4=)</t>
        </r>
      </text>
    </comment>
    <comment ref="AL2675"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2676"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2677" authorId="0">
      <text>
        <r>
          <rPr>
            <b/>
            <sz val="9"/>
            <color indexed="81"/>
            <rFont val="Tahoma"/>
            <family val="2"/>
          </rPr>
          <t>Author:</t>
        </r>
        <r>
          <rPr>
            <sz val="9"/>
            <color indexed="81"/>
            <rFont val="Tahoma"/>
            <family val="2"/>
          </rPr>
          <t xml:space="preserve">
Following Reff et al., 2009 to calculate this mass.</t>
        </r>
      </text>
    </comment>
    <comment ref="AL2678" authorId="0">
      <text>
        <r>
          <rPr>
            <b/>
            <sz val="9"/>
            <color indexed="81"/>
            <rFont val="Tahoma"/>
            <family val="2"/>
          </rPr>
          <t>Author:</t>
        </r>
        <r>
          <rPr>
            <sz val="9"/>
            <color indexed="81"/>
            <rFont val="Tahoma"/>
            <family val="2"/>
          </rPr>
          <t xml:space="preserve">
=gravimetric mass minus Sum of speciated.</t>
        </r>
      </text>
    </comment>
    <comment ref="AN2680" authorId="0">
      <text>
        <r>
          <rPr>
            <b/>
            <sz val="9"/>
            <color indexed="81"/>
            <rFont val="Tahoma"/>
            <family val="2"/>
          </rPr>
          <t>Author:</t>
        </r>
        <r>
          <rPr>
            <sz val="9"/>
            <color indexed="81"/>
            <rFont val="Tahoma"/>
            <family val="2"/>
          </rPr>
          <t xml:space="preserve">
Per Madeleine, subtract SO4= that is neutralized by NH4+.</t>
        </r>
      </text>
    </comment>
    <comment ref="AL2681" authorId="0">
      <text>
        <r>
          <rPr>
            <b/>
            <sz val="9"/>
            <color indexed="81"/>
            <rFont val="Tahoma"/>
            <family val="2"/>
          </rPr>
          <t>Author:</t>
        </r>
        <r>
          <rPr>
            <sz val="9"/>
            <color indexed="81"/>
            <rFont val="Tahoma"/>
            <family val="2"/>
          </rPr>
          <t xml:space="preserve">
Following Reff et al., 2009 to calculate this mass. (subtract not neutralized SO4=)</t>
        </r>
      </text>
    </comment>
    <comment ref="AL2881"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2882"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2883" authorId="0">
      <text>
        <r>
          <rPr>
            <b/>
            <sz val="9"/>
            <color indexed="81"/>
            <rFont val="Tahoma"/>
            <family val="2"/>
          </rPr>
          <t>Author:</t>
        </r>
        <r>
          <rPr>
            <sz val="9"/>
            <color indexed="81"/>
            <rFont val="Tahoma"/>
            <family val="2"/>
          </rPr>
          <t xml:space="preserve">
Following Reff et al., 2009 to calculate this mass.</t>
        </r>
      </text>
    </comment>
    <comment ref="AL2884" authorId="0">
      <text>
        <r>
          <rPr>
            <b/>
            <sz val="9"/>
            <color indexed="81"/>
            <rFont val="Tahoma"/>
            <family val="2"/>
          </rPr>
          <t>Author:</t>
        </r>
        <r>
          <rPr>
            <sz val="9"/>
            <color indexed="81"/>
            <rFont val="Tahoma"/>
            <family val="2"/>
          </rPr>
          <t xml:space="preserve">
=gravimetric mass minus Sum of speciated.</t>
        </r>
      </text>
    </comment>
    <comment ref="AN2886" authorId="0">
      <text>
        <r>
          <rPr>
            <b/>
            <sz val="9"/>
            <color indexed="81"/>
            <rFont val="Tahoma"/>
            <family val="2"/>
          </rPr>
          <t>Author:</t>
        </r>
        <r>
          <rPr>
            <sz val="9"/>
            <color indexed="81"/>
            <rFont val="Tahoma"/>
            <family val="2"/>
          </rPr>
          <t xml:space="preserve">
Per Madeleine, subtract SO4= that is neutralized by NH4+.</t>
        </r>
      </text>
    </comment>
    <comment ref="AL2887" authorId="0">
      <text>
        <r>
          <rPr>
            <b/>
            <sz val="9"/>
            <color indexed="81"/>
            <rFont val="Tahoma"/>
            <family val="2"/>
          </rPr>
          <t>Author:</t>
        </r>
        <r>
          <rPr>
            <sz val="9"/>
            <color indexed="81"/>
            <rFont val="Tahoma"/>
            <family val="2"/>
          </rPr>
          <t xml:space="preserve">
Following Reff et al., 2009 to calculate this mass. (subtract not neutralized SO4=)</t>
        </r>
      </text>
    </comment>
    <comment ref="AL3087"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3088"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3089" authorId="0">
      <text>
        <r>
          <rPr>
            <b/>
            <sz val="9"/>
            <color indexed="81"/>
            <rFont val="Tahoma"/>
            <family val="2"/>
          </rPr>
          <t>Author:</t>
        </r>
        <r>
          <rPr>
            <sz val="9"/>
            <color indexed="81"/>
            <rFont val="Tahoma"/>
            <family val="2"/>
          </rPr>
          <t xml:space="preserve">
Following Reff et al., 2009 to calculate this mass.</t>
        </r>
      </text>
    </comment>
    <comment ref="AL3090" authorId="0">
      <text>
        <r>
          <rPr>
            <b/>
            <sz val="9"/>
            <color indexed="81"/>
            <rFont val="Tahoma"/>
            <family val="2"/>
          </rPr>
          <t>Author:</t>
        </r>
        <r>
          <rPr>
            <sz val="9"/>
            <color indexed="81"/>
            <rFont val="Tahoma"/>
            <family val="2"/>
          </rPr>
          <t xml:space="preserve">
=gravimetric mass minus Sum of speciated.</t>
        </r>
      </text>
    </comment>
    <comment ref="AN3092" authorId="0">
      <text>
        <r>
          <rPr>
            <b/>
            <sz val="9"/>
            <color indexed="81"/>
            <rFont val="Tahoma"/>
            <family val="2"/>
          </rPr>
          <t>Author:</t>
        </r>
        <r>
          <rPr>
            <sz val="9"/>
            <color indexed="81"/>
            <rFont val="Tahoma"/>
            <family val="2"/>
          </rPr>
          <t xml:space="preserve">
Per Madeleine, subtract SO4= that is neutralized by NH4+.</t>
        </r>
      </text>
    </comment>
    <comment ref="AL3093" authorId="0">
      <text>
        <r>
          <rPr>
            <b/>
            <sz val="9"/>
            <color indexed="81"/>
            <rFont val="Tahoma"/>
            <family val="2"/>
          </rPr>
          <t>Author:</t>
        </r>
        <r>
          <rPr>
            <sz val="9"/>
            <color indexed="81"/>
            <rFont val="Tahoma"/>
            <family val="2"/>
          </rPr>
          <t xml:space="preserve">
Following Reff et al., 2009 to calculate this mass. (subtract not neutralized SO4=)</t>
        </r>
      </text>
    </comment>
    <comment ref="Q3099" authorId="1">
      <text>
        <r>
          <rPr>
            <b/>
            <sz val="9"/>
            <color indexed="81"/>
            <rFont val="Tahoma"/>
            <family val="2"/>
          </rPr>
          <t>Ying Hsu:</t>
        </r>
        <r>
          <rPr>
            <sz val="9"/>
            <color indexed="81"/>
            <rFont val="Tahoma"/>
            <family val="2"/>
          </rPr>
          <t xml:space="preserve">
Adjusted from 57.69857 to make sum of species = 100%</t>
        </r>
      </text>
    </comment>
    <comment ref="AL3293"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3294"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3295" authorId="0">
      <text>
        <r>
          <rPr>
            <b/>
            <sz val="9"/>
            <color indexed="81"/>
            <rFont val="Tahoma"/>
            <family val="2"/>
          </rPr>
          <t>Author:</t>
        </r>
        <r>
          <rPr>
            <sz val="9"/>
            <color indexed="81"/>
            <rFont val="Tahoma"/>
            <family val="2"/>
          </rPr>
          <t xml:space="preserve">
Following Reff et al., 2009 to calculate this mass.</t>
        </r>
      </text>
    </comment>
    <comment ref="AL3296" authorId="0">
      <text>
        <r>
          <rPr>
            <b/>
            <sz val="9"/>
            <color indexed="81"/>
            <rFont val="Tahoma"/>
            <family val="2"/>
          </rPr>
          <t>Author:</t>
        </r>
        <r>
          <rPr>
            <sz val="9"/>
            <color indexed="81"/>
            <rFont val="Tahoma"/>
            <family val="2"/>
          </rPr>
          <t xml:space="preserve">
=gravimetric mass minus Sum of speciated.</t>
        </r>
      </text>
    </comment>
    <comment ref="AN3298" authorId="0">
      <text>
        <r>
          <rPr>
            <b/>
            <sz val="9"/>
            <color indexed="81"/>
            <rFont val="Tahoma"/>
            <family val="2"/>
          </rPr>
          <t>Author:</t>
        </r>
        <r>
          <rPr>
            <sz val="9"/>
            <color indexed="81"/>
            <rFont val="Tahoma"/>
            <family val="2"/>
          </rPr>
          <t xml:space="preserve">
Per Madeleine, subtract SO4= that is neutralized by NH4+.</t>
        </r>
      </text>
    </comment>
    <comment ref="AL3299" authorId="0">
      <text>
        <r>
          <rPr>
            <b/>
            <sz val="9"/>
            <color indexed="81"/>
            <rFont val="Tahoma"/>
            <family val="2"/>
          </rPr>
          <t>Author:</t>
        </r>
        <r>
          <rPr>
            <sz val="9"/>
            <color indexed="81"/>
            <rFont val="Tahoma"/>
            <family val="2"/>
          </rPr>
          <t xml:space="preserve">
Following Reff et al., 2009 to calculate this mass. (subtract not neutralized SO4=)</t>
        </r>
      </text>
    </comment>
    <comment ref="AL3499"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3500"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3501" authorId="0">
      <text>
        <r>
          <rPr>
            <b/>
            <sz val="9"/>
            <color indexed="81"/>
            <rFont val="Tahoma"/>
            <family val="2"/>
          </rPr>
          <t>Author:</t>
        </r>
        <r>
          <rPr>
            <sz val="9"/>
            <color indexed="81"/>
            <rFont val="Tahoma"/>
            <family val="2"/>
          </rPr>
          <t xml:space="preserve">
Following Reff et al., 2009 to calculate this mass.</t>
        </r>
      </text>
    </comment>
    <comment ref="AL3502" authorId="0">
      <text>
        <r>
          <rPr>
            <b/>
            <sz val="9"/>
            <color indexed="81"/>
            <rFont val="Tahoma"/>
            <family val="2"/>
          </rPr>
          <t>Author:</t>
        </r>
        <r>
          <rPr>
            <sz val="9"/>
            <color indexed="81"/>
            <rFont val="Tahoma"/>
            <family val="2"/>
          </rPr>
          <t xml:space="preserve">
=gravimetric mass minus Sum of speciated.</t>
        </r>
      </text>
    </comment>
    <comment ref="AN3504" authorId="0">
      <text>
        <r>
          <rPr>
            <b/>
            <sz val="9"/>
            <color indexed="81"/>
            <rFont val="Tahoma"/>
            <family val="2"/>
          </rPr>
          <t>Author:</t>
        </r>
        <r>
          <rPr>
            <sz val="9"/>
            <color indexed="81"/>
            <rFont val="Tahoma"/>
            <family val="2"/>
          </rPr>
          <t xml:space="preserve">
Per Madeleine, subtract SO4= that is neutralized by NH4+.</t>
        </r>
      </text>
    </comment>
    <comment ref="AL3505" authorId="0">
      <text>
        <r>
          <rPr>
            <b/>
            <sz val="9"/>
            <color indexed="81"/>
            <rFont val="Tahoma"/>
            <family val="2"/>
          </rPr>
          <t>Author:</t>
        </r>
        <r>
          <rPr>
            <sz val="9"/>
            <color indexed="81"/>
            <rFont val="Tahoma"/>
            <family val="2"/>
          </rPr>
          <t xml:space="preserve">
Following Reff et al., 2009 to calculate this mass. (subtract not neutralized SO4=)</t>
        </r>
      </text>
    </comment>
    <comment ref="AL3995"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3996"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3997" authorId="0">
      <text>
        <r>
          <rPr>
            <b/>
            <sz val="9"/>
            <color indexed="81"/>
            <rFont val="Tahoma"/>
            <family val="2"/>
          </rPr>
          <t>Author:</t>
        </r>
        <r>
          <rPr>
            <sz val="9"/>
            <color indexed="81"/>
            <rFont val="Tahoma"/>
            <family val="2"/>
          </rPr>
          <t xml:space="preserve">
Following Reff et al., 2009 to calculate this mass.</t>
        </r>
      </text>
    </comment>
    <comment ref="AL3998" authorId="0">
      <text>
        <r>
          <rPr>
            <b/>
            <sz val="9"/>
            <color indexed="81"/>
            <rFont val="Tahoma"/>
            <family val="2"/>
          </rPr>
          <t>Author:</t>
        </r>
        <r>
          <rPr>
            <sz val="9"/>
            <color indexed="81"/>
            <rFont val="Tahoma"/>
            <family val="2"/>
          </rPr>
          <t xml:space="preserve">
=gravimetric mass minus Sum of speciated.</t>
        </r>
      </text>
    </comment>
    <comment ref="AN4000" authorId="0">
      <text>
        <r>
          <rPr>
            <b/>
            <sz val="9"/>
            <color indexed="81"/>
            <rFont val="Tahoma"/>
            <family val="2"/>
          </rPr>
          <t>Author:</t>
        </r>
        <r>
          <rPr>
            <sz val="9"/>
            <color indexed="81"/>
            <rFont val="Tahoma"/>
            <family val="2"/>
          </rPr>
          <t xml:space="preserve">
Per Madeleine, subtract SO4= that is neutralized by NH4+.</t>
        </r>
      </text>
    </comment>
    <comment ref="AL4001" authorId="0">
      <text>
        <r>
          <rPr>
            <b/>
            <sz val="9"/>
            <color indexed="81"/>
            <rFont val="Tahoma"/>
            <family val="2"/>
          </rPr>
          <t>Author:</t>
        </r>
        <r>
          <rPr>
            <sz val="9"/>
            <color indexed="81"/>
            <rFont val="Tahoma"/>
            <family val="2"/>
          </rPr>
          <t xml:space="preserve">
Following Reff et al., 2009 to calculate this mass. (subtract not neutralized SO4=)</t>
        </r>
      </text>
    </comment>
    <comment ref="Q4006" authorId="1">
      <text>
        <r>
          <rPr>
            <b/>
            <sz val="9"/>
            <color indexed="81"/>
            <rFont val="Tahoma"/>
            <family val="2"/>
          </rPr>
          <t>Ying Hsu:</t>
        </r>
        <r>
          <rPr>
            <sz val="9"/>
            <color indexed="81"/>
            <rFont val="Tahoma"/>
            <family val="2"/>
          </rPr>
          <t xml:space="preserve">
was 15.3499.  Reduced to 0, but the sum of species is still 105.06%</t>
        </r>
      </text>
    </comment>
    <comment ref="AL4052"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4053"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4054" authorId="0">
      <text>
        <r>
          <rPr>
            <b/>
            <sz val="9"/>
            <color indexed="81"/>
            <rFont val="Tahoma"/>
            <family val="2"/>
          </rPr>
          <t>Author:</t>
        </r>
        <r>
          <rPr>
            <sz val="9"/>
            <color indexed="81"/>
            <rFont val="Tahoma"/>
            <family val="2"/>
          </rPr>
          <t xml:space="preserve">
Following Reff et al., 2009 to calculate this mass.</t>
        </r>
      </text>
    </comment>
    <comment ref="AL4055" authorId="0">
      <text>
        <r>
          <rPr>
            <b/>
            <sz val="9"/>
            <color indexed="81"/>
            <rFont val="Tahoma"/>
            <family val="2"/>
          </rPr>
          <t>Author:</t>
        </r>
        <r>
          <rPr>
            <sz val="9"/>
            <color indexed="81"/>
            <rFont val="Tahoma"/>
            <family val="2"/>
          </rPr>
          <t xml:space="preserve">
=gravimetric mass minus Sum of speciated.</t>
        </r>
      </text>
    </comment>
    <comment ref="AN4057" authorId="0">
      <text>
        <r>
          <rPr>
            <b/>
            <sz val="9"/>
            <color indexed="81"/>
            <rFont val="Tahoma"/>
            <family val="2"/>
          </rPr>
          <t>Author:</t>
        </r>
        <r>
          <rPr>
            <sz val="9"/>
            <color indexed="81"/>
            <rFont val="Tahoma"/>
            <family val="2"/>
          </rPr>
          <t xml:space="preserve">
Per Madeleine, subtract SO4= that is neutralized by NH4+.</t>
        </r>
      </text>
    </comment>
    <comment ref="AL4058" authorId="0">
      <text>
        <r>
          <rPr>
            <b/>
            <sz val="9"/>
            <color indexed="81"/>
            <rFont val="Tahoma"/>
            <family val="2"/>
          </rPr>
          <t>Author:</t>
        </r>
        <r>
          <rPr>
            <sz val="9"/>
            <color indexed="81"/>
            <rFont val="Tahoma"/>
            <family val="2"/>
          </rPr>
          <t xml:space="preserve">
Following Reff et al., 2009 to calculate this mass. (subtract not neutralized SO4=)</t>
        </r>
      </text>
    </comment>
    <comment ref="AL4109"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4110"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4111" authorId="0">
      <text>
        <r>
          <rPr>
            <b/>
            <sz val="9"/>
            <color indexed="81"/>
            <rFont val="Tahoma"/>
            <family val="2"/>
          </rPr>
          <t>Author:</t>
        </r>
        <r>
          <rPr>
            <sz val="9"/>
            <color indexed="81"/>
            <rFont val="Tahoma"/>
            <family val="2"/>
          </rPr>
          <t xml:space="preserve">
Following Reff et al., 2009 to calculate this mass.</t>
        </r>
      </text>
    </comment>
    <comment ref="AL4112" authorId="0">
      <text>
        <r>
          <rPr>
            <b/>
            <sz val="9"/>
            <color indexed="81"/>
            <rFont val="Tahoma"/>
            <family val="2"/>
          </rPr>
          <t>Author:</t>
        </r>
        <r>
          <rPr>
            <sz val="9"/>
            <color indexed="81"/>
            <rFont val="Tahoma"/>
            <family val="2"/>
          </rPr>
          <t xml:space="preserve">
=gravimetric mass minus Sum of speciated.</t>
        </r>
      </text>
    </comment>
    <comment ref="AN4114" authorId="0">
      <text>
        <r>
          <rPr>
            <b/>
            <sz val="9"/>
            <color indexed="81"/>
            <rFont val="Tahoma"/>
            <family val="2"/>
          </rPr>
          <t>Author:</t>
        </r>
        <r>
          <rPr>
            <sz val="9"/>
            <color indexed="81"/>
            <rFont val="Tahoma"/>
            <family val="2"/>
          </rPr>
          <t xml:space="preserve">
Per Madeleine, subtract SO4= that is neutralized by NH4+.</t>
        </r>
      </text>
    </comment>
    <comment ref="AL4115" authorId="0">
      <text>
        <r>
          <rPr>
            <b/>
            <sz val="9"/>
            <color indexed="81"/>
            <rFont val="Tahoma"/>
            <family val="2"/>
          </rPr>
          <t>Author:</t>
        </r>
        <r>
          <rPr>
            <sz val="9"/>
            <color indexed="81"/>
            <rFont val="Tahoma"/>
            <family val="2"/>
          </rPr>
          <t xml:space="preserve">
Following Reff et al., 2009 to calculate this mass. (subtract not neutralized SO4=)</t>
        </r>
      </text>
    </comment>
    <comment ref="Q4120" authorId="1">
      <text>
        <r>
          <rPr>
            <b/>
            <sz val="9"/>
            <color indexed="81"/>
            <rFont val="Tahoma"/>
            <family val="2"/>
          </rPr>
          <t>Ying Hsu:</t>
        </r>
        <r>
          <rPr>
            <sz val="9"/>
            <color indexed="81"/>
            <rFont val="Tahoma"/>
            <family val="2"/>
          </rPr>
          <t xml:space="preserve">
Reduced from 13.643 to 2.61 to make the sum of species =100%</t>
        </r>
      </text>
    </comment>
    <comment ref="AL4166" authorId="0">
      <text>
        <r>
          <rPr>
            <b/>
            <sz val="9"/>
            <color indexed="81"/>
            <rFont val="Tahoma"/>
            <family val="2"/>
          </rPr>
          <t>Author:</t>
        </r>
        <r>
          <rPr>
            <sz val="9"/>
            <color indexed="81"/>
            <rFont val="Tahoma"/>
            <family val="2"/>
          </rPr>
          <t xml:space="preserve">
Reff et al., 2009 assume H2O is zero for combustion sources. 24% of the sum
of SO4= and NH4+.</t>
        </r>
      </text>
    </comment>
    <comment ref="AL4167" author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AL4168" authorId="0">
      <text>
        <r>
          <rPr>
            <b/>
            <sz val="9"/>
            <color indexed="81"/>
            <rFont val="Tahoma"/>
            <family val="2"/>
          </rPr>
          <t>Author:</t>
        </r>
        <r>
          <rPr>
            <sz val="9"/>
            <color indexed="81"/>
            <rFont val="Tahoma"/>
            <family val="2"/>
          </rPr>
          <t xml:space="preserve">
Following Reff et al., 2009 to calculate this mass.</t>
        </r>
      </text>
    </comment>
    <comment ref="AL4169" authorId="0">
      <text>
        <r>
          <rPr>
            <b/>
            <sz val="9"/>
            <color indexed="81"/>
            <rFont val="Tahoma"/>
            <family val="2"/>
          </rPr>
          <t>Author:</t>
        </r>
        <r>
          <rPr>
            <sz val="9"/>
            <color indexed="81"/>
            <rFont val="Tahoma"/>
            <family val="2"/>
          </rPr>
          <t xml:space="preserve">
=gravimetric mass minus Sum of speciated.</t>
        </r>
      </text>
    </comment>
    <comment ref="AN4171" authorId="0">
      <text>
        <r>
          <rPr>
            <b/>
            <sz val="9"/>
            <color indexed="81"/>
            <rFont val="Tahoma"/>
            <family val="2"/>
          </rPr>
          <t>Author:</t>
        </r>
        <r>
          <rPr>
            <sz val="9"/>
            <color indexed="81"/>
            <rFont val="Tahoma"/>
            <family val="2"/>
          </rPr>
          <t xml:space="preserve">
Per Madeleine, subtract SO4= that is neutralized by NH4+.</t>
        </r>
      </text>
    </comment>
    <comment ref="AL4172" authorId="0">
      <text>
        <r>
          <rPr>
            <b/>
            <sz val="9"/>
            <color indexed="81"/>
            <rFont val="Tahoma"/>
            <family val="2"/>
          </rPr>
          <t>Author:</t>
        </r>
        <r>
          <rPr>
            <sz val="9"/>
            <color indexed="81"/>
            <rFont val="Tahoma"/>
            <family val="2"/>
          </rPr>
          <t xml:space="preserve">
Following Reff et al., 2009 to calculate this mass. (subtract not neutralized SO4=)</t>
        </r>
      </text>
    </comment>
  </commentList>
</comments>
</file>

<file path=xl/comments2.xml><?xml version="1.0" encoding="utf-8"?>
<comments xmlns="http://schemas.openxmlformats.org/spreadsheetml/2006/main">
  <authors>
    <author>Ying Hsu</author>
  </authors>
  <commentList>
    <comment ref="A20" authorId="0">
      <text>
        <r>
          <rPr>
            <b/>
            <sz val="9"/>
            <color indexed="81"/>
            <rFont val="Tahoma"/>
            <family val="2"/>
          </rPr>
          <t>Ying Hsu:</t>
        </r>
        <r>
          <rPr>
            <sz val="9"/>
            <color indexed="81"/>
            <rFont val="Tahoma"/>
            <family val="2"/>
          </rPr>
          <t xml:space="preserve">
Per Madeleine, All these should go in as both true-to-the-paper (no mass reconstruction) and converted to AE6, but this one should not have an AE6 counterpart.</t>
        </r>
      </text>
    </comment>
    <comment ref="H20" authorId="0">
      <text>
        <r>
          <rPr>
            <b/>
            <sz val="9"/>
            <color indexed="81"/>
            <rFont val="Tahoma"/>
            <family val="2"/>
          </rPr>
          <t>Ying Hsu:</t>
        </r>
        <r>
          <rPr>
            <sz val="9"/>
            <color indexed="81"/>
            <rFont val="Tahoma"/>
            <family val="2"/>
          </rPr>
          <t xml:space="preserve">
High silicon and measurement uncertainty</t>
        </r>
      </text>
    </comment>
    <comment ref="A22" authorId="0">
      <text>
        <r>
          <rPr>
            <b/>
            <sz val="9"/>
            <color indexed="81"/>
            <rFont val="Tahoma"/>
            <family val="2"/>
          </rPr>
          <t>Ying Hsu:</t>
        </r>
        <r>
          <rPr>
            <sz val="9"/>
            <color indexed="81"/>
            <rFont val="Tahoma"/>
            <family val="2"/>
          </rPr>
          <t xml:space="preserve">
This is a PM10 profile.  No need for AE6 format.</t>
        </r>
      </text>
    </comment>
    <comment ref="A42" authorId="0">
      <text>
        <r>
          <rPr>
            <b/>
            <sz val="9"/>
            <color indexed="81"/>
            <rFont val="Tahoma"/>
            <family val="2"/>
          </rPr>
          <t>Ying Hsu:</t>
        </r>
        <r>
          <rPr>
            <sz val="9"/>
            <color indexed="81"/>
            <rFont val="Tahoma"/>
            <family val="2"/>
          </rPr>
          <t xml:space="preserve">
Per Madeleine, All these should go in as both true-to-the-paper (no mass reconstruction) and converted to AE6, but this one should not have an AE6 counterpart.</t>
        </r>
      </text>
    </comment>
  </commentList>
</comments>
</file>

<file path=xl/sharedStrings.xml><?xml version="1.0" encoding="utf-8"?>
<sst xmlns="http://schemas.openxmlformats.org/spreadsheetml/2006/main" count="74928" uniqueCount="783">
  <si>
    <t>QUALITY</t>
  </si>
  <si>
    <t>NOTES</t>
  </si>
  <si>
    <t>TOTAL</t>
  </si>
  <si>
    <t>MASTER_POL</t>
  </si>
  <si>
    <t>T_METHOD</t>
  </si>
  <si>
    <t>NORM_BASIS</t>
  </si>
  <si>
    <t>ORIG_COMPO</t>
  </si>
  <si>
    <t>TEST_YEAR</t>
  </si>
  <si>
    <t>V_RATING</t>
  </si>
  <si>
    <t>D_RATING</t>
  </si>
  <si>
    <t>LOWER_SIZE</t>
  </si>
  <si>
    <t>UPPER_SIZE</t>
  </si>
  <si>
    <t>DESC</t>
  </si>
  <si>
    <t>WEIGHT_PER</t>
  </si>
  <si>
    <t>UNCERTAINT</t>
  </si>
  <si>
    <t>UNC_METHOD</t>
  </si>
  <si>
    <t>ANALMETHOD</t>
  </si>
  <si>
    <t>CAS</t>
  </si>
  <si>
    <t>SPECIE_PROPERTIES.NAME</t>
  </si>
  <si>
    <t>SYMBOL</t>
  </si>
  <si>
    <t>SPEC_MW</t>
  </si>
  <si>
    <t>SPECIATE ID</t>
  </si>
  <si>
    <t>KEYWORD</t>
  </si>
  <si>
    <t>C</t>
  </si>
  <si>
    <t>Incline Village conventional woodstove (Trailblaizer Classic 1000) burning Pine. Sampling for 105 min on 11/19/2003.</t>
  </si>
  <si>
    <t>PM</t>
  </si>
  <si>
    <t>Diluted exhaust sampling</t>
  </si>
  <si>
    <t>Gravimetric Mass</t>
  </si>
  <si>
    <t>O</t>
  </si>
  <si>
    <t>P</t>
  </si>
  <si>
    <t>Incline Village conventional woodstove (Trailblaizer Classic 1000) burning Pine. Sampling for 150 min on 11/19/2003.</t>
  </si>
  <si>
    <t>Standard</t>
  </si>
  <si>
    <t>Ion chromatography</t>
  </si>
  <si>
    <t>16887-00-6</t>
  </si>
  <si>
    <t xml:space="preserve">Chloride </t>
  </si>
  <si>
    <t>Cl-</t>
  </si>
  <si>
    <t>14797-55-8</t>
  </si>
  <si>
    <t>Nitrate</t>
  </si>
  <si>
    <t>NO3-</t>
  </si>
  <si>
    <t>14265-44-2</t>
  </si>
  <si>
    <t>Phosphate</t>
  </si>
  <si>
    <t>PO4-</t>
  </si>
  <si>
    <t>14808-79-8</t>
  </si>
  <si>
    <t xml:space="preserve">Sulfate </t>
  </si>
  <si>
    <t>SO4=</t>
  </si>
  <si>
    <t xml:space="preserve">Automated colorimetry </t>
  </si>
  <si>
    <t>14798-03-9</t>
  </si>
  <si>
    <t xml:space="preserve">Ammonium </t>
  </si>
  <si>
    <t>NH4+</t>
  </si>
  <si>
    <t xml:space="preserve">Atomic absorption spectroscopy </t>
  </si>
  <si>
    <t>17341-25-2</t>
  </si>
  <si>
    <t>Soluble sodium</t>
  </si>
  <si>
    <t>Na+</t>
  </si>
  <si>
    <t>Atomic absorption spectroscopy</t>
  </si>
  <si>
    <t>24203-36-9</t>
  </si>
  <si>
    <t>Soluble potassium</t>
  </si>
  <si>
    <t>K+</t>
  </si>
  <si>
    <t>Thermal/optical reflectance</t>
  </si>
  <si>
    <t xml:space="preserve">Organic carbon I </t>
  </si>
  <si>
    <t>OC1</t>
  </si>
  <si>
    <t xml:space="preserve">Organic carbon II </t>
  </si>
  <si>
    <t>OC2</t>
  </si>
  <si>
    <t xml:space="preserve">Organic carbon III </t>
  </si>
  <si>
    <t>OC3</t>
  </si>
  <si>
    <t>Organic carbon IV</t>
  </si>
  <si>
    <t>OC4</t>
  </si>
  <si>
    <t xml:space="preserve">Pyrolyzed organic carbon </t>
  </si>
  <si>
    <t>POC</t>
  </si>
  <si>
    <t xml:space="preserve">Total organic carbon </t>
  </si>
  <si>
    <t>OC</t>
  </si>
  <si>
    <t xml:space="preserve">Elemental carbon I </t>
  </si>
  <si>
    <t>EC1</t>
  </si>
  <si>
    <t xml:space="preserve">Elemental carbon II </t>
  </si>
  <si>
    <t>EC2</t>
  </si>
  <si>
    <t xml:space="preserve">Elemental carbon III </t>
  </si>
  <si>
    <t>EC3</t>
  </si>
  <si>
    <t xml:space="preserve">Total elemental carbon </t>
  </si>
  <si>
    <t>EC</t>
  </si>
  <si>
    <t>7440-44-0</t>
  </si>
  <si>
    <t xml:space="preserve">Total carbon </t>
  </si>
  <si>
    <t>TC</t>
  </si>
  <si>
    <t xml:space="preserve">X-ray fluorescence </t>
  </si>
  <si>
    <t>7440-23-5</t>
  </si>
  <si>
    <t xml:space="preserve">Sodium </t>
  </si>
  <si>
    <t>Na</t>
  </si>
  <si>
    <t>7439-95-4</t>
  </si>
  <si>
    <t>Magnesium</t>
  </si>
  <si>
    <t>Mg</t>
  </si>
  <si>
    <t>7429-90-5</t>
  </si>
  <si>
    <t>Aluminum</t>
  </si>
  <si>
    <t>Al</t>
  </si>
  <si>
    <t>7440-21-3</t>
  </si>
  <si>
    <t>Silicon</t>
  </si>
  <si>
    <t>Si</t>
  </si>
  <si>
    <t>7723-14-0</t>
  </si>
  <si>
    <t>Phosphorus</t>
  </si>
  <si>
    <t>7704-34-9</t>
  </si>
  <si>
    <t>Sulfur</t>
  </si>
  <si>
    <t>S</t>
  </si>
  <si>
    <t>22537-15-1</t>
  </si>
  <si>
    <t>Chlorine</t>
  </si>
  <si>
    <t>Cl</t>
  </si>
  <si>
    <t>Potassium</t>
  </si>
  <si>
    <t>K</t>
  </si>
  <si>
    <t>7440-70-2</t>
  </si>
  <si>
    <t>Calcium</t>
  </si>
  <si>
    <t>Ca</t>
  </si>
  <si>
    <t>7440-32-6</t>
  </si>
  <si>
    <t xml:space="preserve">Titanium </t>
  </si>
  <si>
    <t>Ti</t>
  </si>
  <si>
    <t>7440-62-2</t>
  </si>
  <si>
    <t xml:space="preserve">Vanadium </t>
  </si>
  <si>
    <t>Va</t>
  </si>
  <si>
    <t>7440-47-3</t>
  </si>
  <si>
    <t>Chromium</t>
  </si>
  <si>
    <t>Cr</t>
  </si>
  <si>
    <t>7439-96-5</t>
  </si>
  <si>
    <t xml:space="preserve">Manganese </t>
  </si>
  <si>
    <t>Mn</t>
  </si>
  <si>
    <t>7439-89-6</t>
  </si>
  <si>
    <t>Iron</t>
  </si>
  <si>
    <t>Fe</t>
  </si>
  <si>
    <t>7440-48-4</t>
  </si>
  <si>
    <t xml:space="preserve">Cobalt </t>
  </si>
  <si>
    <t>Co</t>
  </si>
  <si>
    <t>7440-02-0</t>
  </si>
  <si>
    <t xml:space="preserve">Nickel </t>
  </si>
  <si>
    <t>Ni</t>
  </si>
  <si>
    <t>7440-50-8</t>
  </si>
  <si>
    <t xml:space="preserve">Copper </t>
  </si>
  <si>
    <t>Cu</t>
  </si>
  <si>
    <t>7440-66-6</t>
  </si>
  <si>
    <t xml:space="preserve">Zinc </t>
  </si>
  <si>
    <t>Zn</t>
  </si>
  <si>
    <t>7440-55-3</t>
  </si>
  <si>
    <t xml:space="preserve">Gallium </t>
  </si>
  <si>
    <t>Ga</t>
  </si>
  <si>
    <t>7440-38-2</t>
  </si>
  <si>
    <t xml:space="preserve">Arsenic </t>
  </si>
  <si>
    <t>As</t>
  </si>
  <si>
    <t>7782-49-2</t>
  </si>
  <si>
    <t>Selenium</t>
  </si>
  <si>
    <t>Se</t>
  </si>
  <si>
    <t>10097-32-2</t>
  </si>
  <si>
    <t xml:space="preserve">Bromine </t>
  </si>
  <si>
    <t>Br</t>
  </si>
  <si>
    <t>7440-17-7</t>
  </si>
  <si>
    <t>Rubidium</t>
  </si>
  <si>
    <t>Rb</t>
  </si>
  <si>
    <t>7440-24-6</t>
  </si>
  <si>
    <t xml:space="preserve">Strontium </t>
  </si>
  <si>
    <t>Sr</t>
  </si>
  <si>
    <t>7440-65-5</t>
  </si>
  <si>
    <t xml:space="preserve">Yttrium </t>
  </si>
  <si>
    <t>Y</t>
  </si>
  <si>
    <t>7440-67-7</t>
  </si>
  <si>
    <t xml:space="preserve">Zirconium </t>
  </si>
  <si>
    <t>Zr</t>
  </si>
  <si>
    <t>7439-98-7</t>
  </si>
  <si>
    <t>Molybdenum</t>
  </si>
  <si>
    <t>Mo</t>
  </si>
  <si>
    <t xml:space="preserve">Palladium </t>
  </si>
  <si>
    <t>Pd</t>
  </si>
  <si>
    <t>7440-22-4</t>
  </si>
  <si>
    <t>Silver</t>
  </si>
  <si>
    <t>Ag</t>
  </si>
  <si>
    <t>7440-43-9</t>
  </si>
  <si>
    <t xml:space="preserve">Cadmium </t>
  </si>
  <si>
    <t>Cd</t>
  </si>
  <si>
    <t>7440-74-6</t>
  </si>
  <si>
    <t>Indium</t>
  </si>
  <si>
    <t>In</t>
  </si>
  <si>
    <t>7440-31-5</t>
  </si>
  <si>
    <t>Tin</t>
  </si>
  <si>
    <t>Sn</t>
  </si>
  <si>
    <t>7440-36-0</t>
  </si>
  <si>
    <t>Antimony</t>
  </si>
  <si>
    <t>Sb</t>
  </si>
  <si>
    <t>7440-39-3</t>
  </si>
  <si>
    <t xml:space="preserve">Barium </t>
  </si>
  <si>
    <t>Ba</t>
  </si>
  <si>
    <t>7439-91-0</t>
  </si>
  <si>
    <t>Lanthanum</t>
  </si>
  <si>
    <t>La</t>
  </si>
  <si>
    <t>7440-57-5</t>
  </si>
  <si>
    <t xml:space="preserve">Gold </t>
  </si>
  <si>
    <t>Au</t>
  </si>
  <si>
    <t>7439-97-6</t>
  </si>
  <si>
    <t>Mercury</t>
  </si>
  <si>
    <t>Hg</t>
  </si>
  <si>
    <t>7440-28-0</t>
  </si>
  <si>
    <t>Thallium</t>
  </si>
  <si>
    <t>Tl</t>
  </si>
  <si>
    <t>7439-92-1</t>
  </si>
  <si>
    <t>Lead</t>
  </si>
  <si>
    <t>Pb</t>
  </si>
  <si>
    <t>7440-61-1</t>
  </si>
  <si>
    <t xml:space="preserve">Uranium </t>
  </si>
  <si>
    <t>U</t>
  </si>
  <si>
    <t>7664-41-7</t>
  </si>
  <si>
    <t>Ammonia</t>
  </si>
  <si>
    <t>NH3</t>
  </si>
  <si>
    <t>Filter/PUF/XAD/PUF Cartridges; GC-MS</t>
  </si>
  <si>
    <t xml:space="preserve">A-dimethylphenanthrene (PAH) </t>
  </si>
  <si>
    <t>A_DMPH</t>
  </si>
  <si>
    <t xml:space="preserve">A-methylfluorene (PAH) </t>
  </si>
  <si>
    <t>A_MFLU</t>
  </si>
  <si>
    <t xml:space="preserve">A-methylphenanthrene (PAH) </t>
  </si>
  <si>
    <t>A_MPHT</t>
  </si>
  <si>
    <t>83-32-9</t>
  </si>
  <si>
    <t xml:space="preserve">Acenaphthene (PAH) </t>
  </si>
  <si>
    <t>ACNAPE</t>
  </si>
  <si>
    <t>208-96-8</t>
  </si>
  <si>
    <t xml:space="preserve">Acenaphthylene (PAH) </t>
  </si>
  <si>
    <t>ACNAPY</t>
  </si>
  <si>
    <t>82-86-0</t>
  </si>
  <si>
    <t xml:space="preserve">Acenaphthenequinone (PAH) </t>
  </si>
  <si>
    <t>ACQUONE</t>
  </si>
  <si>
    <t>84-65-1</t>
  </si>
  <si>
    <t xml:space="preserve">Anthraquinone (PAH) </t>
  </si>
  <si>
    <t>ANRQUONE</t>
  </si>
  <si>
    <t>642-31-9</t>
  </si>
  <si>
    <t xml:space="preserve">9-anthraldehyde (PAH) </t>
  </si>
  <si>
    <t>ANTAL9</t>
  </si>
  <si>
    <t>120-12-7</t>
  </si>
  <si>
    <t xml:space="preserve">Anthracene (PAH) </t>
  </si>
  <si>
    <t>ANTHRA</t>
  </si>
  <si>
    <t xml:space="preserve">A-trimethylnaphthalene (PAH) </t>
  </si>
  <si>
    <t>ATMNAP</t>
  </si>
  <si>
    <t xml:space="preserve">B-dimethylphenanthrene (PAH) </t>
  </si>
  <si>
    <t>B_DMPH</t>
  </si>
  <si>
    <t xml:space="preserve">B-methylfluorene (PAH) </t>
  </si>
  <si>
    <t>B_MFLU</t>
  </si>
  <si>
    <t xml:space="preserve">B-methylphenanthrene (PAH) </t>
  </si>
  <si>
    <t>B_MPHT</t>
  </si>
  <si>
    <t>2498-66-0</t>
  </si>
  <si>
    <t xml:space="preserve">Benz(a)anthracene-7,12-dione (PAH) </t>
  </si>
  <si>
    <t>BAA7_12</t>
  </si>
  <si>
    <t>56-55-3</t>
  </si>
  <si>
    <t xml:space="preserve">Benz(a)anthracene (PAH) </t>
  </si>
  <si>
    <t>BAANTH</t>
  </si>
  <si>
    <t>50-32-8</t>
  </si>
  <si>
    <t xml:space="preserve">BaP (PAH) </t>
  </si>
  <si>
    <t>BAPYRN</t>
  </si>
  <si>
    <t xml:space="preserve">Benzo(b+j+k)fluoranthe (PAH) </t>
  </si>
  <si>
    <t>BBJKFL</t>
  </si>
  <si>
    <t>192-97-2</t>
  </si>
  <si>
    <t xml:space="preserve">BeP (PAH) </t>
  </si>
  <si>
    <t>BEPYRN</t>
  </si>
  <si>
    <t>191-24-2</t>
  </si>
  <si>
    <t xml:space="preserve">Benzo(ghi)perylene (PAH) </t>
  </si>
  <si>
    <t>BGHIPE</t>
  </si>
  <si>
    <t>103-29-7</t>
  </si>
  <si>
    <t xml:space="preserve">Bibenzyl (PAH) </t>
  </si>
  <si>
    <t>BIBENZ</t>
  </si>
  <si>
    <t>92-52-4</t>
  </si>
  <si>
    <t xml:space="preserve">Biphenyl (PAH) </t>
  </si>
  <si>
    <t>BIPHEN</t>
  </si>
  <si>
    <t xml:space="preserve">B-MePy/MeFl (PAH) </t>
  </si>
  <si>
    <t>BMPYFL</t>
  </si>
  <si>
    <t xml:space="preserve">Benzonaphthothiophene (PAH) </t>
  </si>
  <si>
    <t>BNTIOP</t>
  </si>
  <si>
    <t xml:space="preserve">B-trimethylnaphthalene (PAH) </t>
  </si>
  <si>
    <t>BTMNAP</t>
  </si>
  <si>
    <t>195-19-7</t>
  </si>
  <si>
    <t xml:space="preserve">benzo(c)phenanthrene (PAH) </t>
  </si>
  <si>
    <t>BZCPHEN</t>
  </si>
  <si>
    <t xml:space="preserve">C-dimethylphenanthrene (PAH) </t>
  </si>
  <si>
    <t>C_DMPH</t>
  </si>
  <si>
    <t xml:space="preserve">C-methylphenanthrene (PAH) </t>
  </si>
  <si>
    <t>C_MPHT</t>
  </si>
  <si>
    <t xml:space="preserve">1-MeFl+C-MePy/Fl (PAH) </t>
  </si>
  <si>
    <t>C1MFLPY</t>
  </si>
  <si>
    <t>3697-24-3, 1705-85-7</t>
  </si>
  <si>
    <t xml:space="preserve">5+6-methylchrysene (PAH) </t>
  </si>
  <si>
    <t>CHRY56M</t>
  </si>
  <si>
    <t>218-01-9</t>
  </si>
  <si>
    <t xml:space="preserve">Chrysene (PAH) </t>
  </si>
  <si>
    <t>CHRYSN</t>
  </si>
  <si>
    <t xml:space="preserve">C-MePy/MeFl (PAH) </t>
  </si>
  <si>
    <t>CMPYFL</t>
  </si>
  <si>
    <t>191-07-1</t>
  </si>
  <si>
    <t xml:space="preserve">Coronene (PAH) </t>
  </si>
  <si>
    <t>CORONE</t>
  </si>
  <si>
    <t xml:space="preserve">C-trimethylnaphthalene (PAH) </t>
  </si>
  <si>
    <t>CTMNAP</t>
  </si>
  <si>
    <t xml:space="preserve">D-dimethylphenanthrene (PAH) </t>
  </si>
  <si>
    <t>D_DMPH</t>
  </si>
  <si>
    <t>571-58-4, 571-61-9, 581-40-8</t>
  </si>
  <si>
    <t xml:space="preserve">1,4+1,5+2,3-dimethylnaphthalene (PAH) </t>
  </si>
  <si>
    <t>D14523</t>
  </si>
  <si>
    <t>53-70-3 ah, 215-58-7 ac</t>
  </si>
  <si>
    <t xml:space="preserve">Dibenz(ah+ac)anthracene (PAH) </t>
  </si>
  <si>
    <t>DBANTH</t>
  </si>
  <si>
    <t>132-64-9</t>
  </si>
  <si>
    <t xml:space="preserve">Dibenzofuran , also noted as "DBZFUR" (PAH) </t>
  </si>
  <si>
    <t>DBZFRN</t>
  </si>
  <si>
    <t>575-41-7, 575-43-9, 575-37-1</t>
  </si>
  <si>
    <t xml:space="preserve">1,3+1,6+1,7-dimethylnaphthalene (PAH) </t>
  </si>
  <si>
    <t>DM1367</t>
  </si>
  <si>
    <t>575-37-1</t>
  </si>
  <si>
    <t xml:space="preserve">1,7-dimethylphenanthre (PAH) </t>
  </si>
  <si>
    <t>DM17PH</t>
  </si>
  <si>
    <t>1576-67-6</t>
  </si>
  <si>
    <t xml:space="preserve">3,6-dimethylphenanthre (PAH) </t>
  </si>
  <si>
    <t>DM36PH</t>
  </si>
  <si>
    <t>573-98-8</t>
  </si>
  <si>
    <t xml:space="preserve">1,2-dimethylnaphthalene (PAH) </t>
  </si>
  <si>
    <t>DMN12</t>
  </si>
  <si>
    <t>581-42-0, 582-16-1</t>
  </si>
  <si>
    <t xml:space="preserve">2,6+2,7-dimethylnaphthalene (PAH) </t>
  </si>
  <si>
    <t>DMN267</t>
  </si>
  <si>
    <t xml:space="preserve">D-MePy/MeFl (PAH) </t>
  </si>
  <si>
    <t>DMPYFL</t>
  </si>
  <si>
    <t xml:space="preserve">E-dimethylphenanthrene (PAH) </t>
  </si>
  <si>
    <t>E_DMPH</t>
  </si>
  <si>
    <t>1127-76-0, 939-27-5</t>
  </si>
  <si>
    <t xml:space="preserve">1+2-ethylnaphthalene (PAH) </t>
  </si>
  <si>
    <t>ENAP12</t>
  </si>
  <si>
    <t xml:space="preserve">E-trimethylnaphthalene (PAH) </t>
  </si>
  <si>
    <t>ETMNAP</t>
  </si>
  <si>
    <t>486-25-9</t>
  </si>
  <si>
    <t xml:space="preserve">9-fluorenone (PAH) </t>
  </si>
  <si>
    <t>FL9ONE</t>
  </si>
  <si>
    <t>206-44-0</t>
  </si>
  <si>
    <t xml:space="preserve">Fluoranthene (PAH) </t>
  </si>
  <si>
    <t>FLUORA</t>
  </si>
  <si>
    <t>86-73-7</t>
  </si>
  <si>
    <t xml:space="preserve">Fluorene (PAH) </t>
  </si>
  <si>
    <t>FLUORE</t>
  </si>
  <si>
    <t xml:space="preserve">F-trimethylnaphthalene (PAH) </t>
  </si>
  <si>
    <t>FTMNAP</t>
  </si>
  <si>
    <t>193-39-5</t>
  </si>
  <si>
    <t xml:space="preserve">Indeno[123-cd]pyrene (PAH) </t>
  </si>
  <si>
    <t>INCDPY</t>
  </si>
  <si>
    <t xml:space="preserve">J-trimethylnaphthalene (PAH) </t>
  </si>
  <si>
    <t>JTMNAP</t>
  </si>
  <si>
    <t>1730-37-6</t>
  </si>
  <si>
    <t xml:space="preserve">1-methylfluorene (PAH) </t>
  </si>
  <si>
    <t>M_1FLU</t>
  </si>
  <si>
    <t>832-69-9</t>
  </si>
  <si>
    <t xml:space="preserve">1-methylphenanthrene (PAH) </t>
  </si>
  <si>
    <t>M_1PHT</t>
  </si>
  <si>
    <t>2381-21-7</t>
  </si>
  <si>
    <t xml:space="preserve">1-methylpyrene (PAH) </t>
  </si>
  <si>
    <t>M_1PYR</t>
  </si>
  <si>
    <t>643-58-3</t>
  </si>
  <si>
    <t xml:space="preserve">2-methylbiphenyl (PAH) </t>
  </si>
  <si>
    <t>M_2BPH</t>
  </si>
  <si>
    <t>2531-84-2</t>
  </si>
  <si>
    <t xml:space="preserve">2-methylphenanthrene (PAH) </t>
  </si>
  <si>
    <t>M_2PHT</t>
  </si>
  <si>
    <t>643-93-6</t>
  </si>
  <si>
    <t xml:space="preserve">3-methylbiphenyl (PAH) </t>
  </si>
  <si>
    <t>M_3BPH</t>
  </si>
  <si>
    <t>644-08-6</t>
  </si>
  <si>
    <t xml:space="preserve">4-methylbiphenyl (PAH) </t>
  </si>
  <si>
    <t>M_4BPH</t>
  </si>
  <si>
    <t xml:space="preserve">4-methylpyrene (PAH) </t>
  </si>
  <si>
    <t>M_4PYR</t>
  </si>
  <si>
    <t>2541-69-7</t>
  </si>
  <si>
    <t xml:space="preserve">7-methylbenz(a)anthracene (PAH) </t>
  </si>
  <si>
    <t>M_7BAA</t>
  </si>
  <si>
    <t>500024-84-0</t>
  </si>
  <si>
    <t xml:space="preserve">7-methylbenzo(a)pyrene (PAH) </t>
  </si>
  <si>
    <t>M_7BPY</t>
  </si>
  <si>
    <t>779-02-2</t>
  </si>
  <si>
    <t xml:space="preserve">9-methylanthracene (PAH) </t>
  </si>
  <si>
    <t>M_9ANT</t>
  </si>
  <si>
    <t>90-12-0</t>
  </si>
  <si>
    <t xml:space="preserve">1-methylnaphthalene (PAH) </t>
  </si>
  <si>
    <t>MNAPH1</t>
  </si>
  <si>
    <t>91-57-6</t>
  </si>
  <si>
    <t xml:space="preserve">2-methylnaphthalene (PAH) </t>
  </si>
  <si>
    <t>MNAPH2</t>
  </si>
  <si>
    <t>91-20-3</t>
  </si>
  <si>
    <t xml:space="preserve">Naphthalene (PAH) </t>
  </si>
  <si>
    <t>NAPHTH</t>
  </si>
  <si>
    <t>198-55-0</t>
  </si>
  <si>
    <t xml:space="preserve">Perylene (PAH) </t>
  </si>
  <si>
    <t>PERYLE</t>
  </si>
  <si>
    <t>85-01-8</t>
  </si>
  <si>
    <t xml:space="preserve">Phenanthrene (PAH) </t>
  </si>
  <si>
    <t>PHENAN</t>
  </si>
  <si>
    <t>548-39-0</t>
  </si>
  <si>
    <t xml:space="preserve">Perinaphthenone (PAH) </t>
  </si>
  <si>
    <t>PNAPONE</t>
  </si>
  <si>
    <t>129-00-0</t>
  </si>
  <si>
    <t xml:space="preserve">Pyrene (PAH) </t>
  </si>
  <si>
    <t>PYRENE</t>
  </si>
  <si>
    <t>483-65-8</t>
  </si>
  <si>
    <t xml:space="preserve">Retene (PAH) </t>
  </si>
  <si>
    <t>RETENE</t>
  </si>
  <si>
    <t>2131-41-1</t>
  </si>
  <si>
    <t>1,4,5-trimethylnaphthalene (PAH)</t>
  </si>
  <si>
    <t>TM145N</t>
  </si>
  <si>
    <t>17057-91-9</t>
  </si>
  <si>
    <t>2,4,5-trimethylnaphthalene (PAH)</t>
  </si>
  <si>
    <t>TM245N</t>
  </si>
  <si>
    <t>2245-38-7</t>
  </si>
  <si>
    <t xml:space="preserve">2,3,5+I-trimethylnapht (PAH) </t>
  </si>
  <si>
    <t>TMI235N</t>
  </si>
  <si>
    <t>90-47-1</t>
  </si>
  <si>
    <t xml:space="preserve">Xanthone (PAH) </t>
  </si>
  <si>
    <t>XANONE</t>
  </si>
  <si>
    <t>C27-tetracyclic terpane (Hopanes &amp; Steranes)</t>
  </si>
  <si>
    <t>hop10</t>
  </si>
  <si>
    <t>C28-tetracyclic terpane (Hopanes &amp; Steranes)</t>
  </si>
  <si>
    <t>hop11</t>
  </si>
  <si>
    <t>hop12</t>
  </si>
  <si>
    <t>18a(H),21ß(H)-22,29,30-Trisnorhopane (Hopanes &amp; Steranes)</t>
  </si>
  <si>
    <t>hop13</t>
  </si>
  <si>
    <t>17a(H),18a(H),21ß(H)-25,28,30-Trisnorhopane , also noted as "aabtnh" (Hopanes &amp; Steranes)</t>
  </si>
  <si>
    <t>hop14</t>
  </si>
  <si>
    <t>17a(H),21ß(H)-22,29,30-Trisnorhopane , also noted as "ab_tnh" (Hopanes &amp; Steranes)</t>
  </si>
  <si>
    <t>hop15</t>
  </si>
  <si>
    <t>17a(H),18a(H),21ß(H)-28,30-Bisnorhopane (Hopanes &amp; Steranes)</t>
  </si>
  <si>
    <t>hop16</t>
  </si>
  <si>
    <t>17a(H),21ß(H)-30-Norhopane , also noted as "ab30nh" (Hopanes &amp; Steranes)</t>
  </si>
  <si>
    <t>hop17</t>
  </si>
  <si>
    <t>18a(H),21ß(H)-30-Norneohopane (Hopanes &amp; Steranes)</t>
  </si>
  <si>
    <t>hop18</t>
  </si>
  <si>
    <t>17a(H),21ß(H)-Hopane , also noted as "ab_hop" (Hopanes &amp; Steranes)</t>
  </si>
  <si>
    <t>hop19</t>
  </si>
  <si>
    <t>17ß(H),21a(H)-hopane , also noted as "ba_hop" (Hopanes &amp; Steranes)</t>
  </si>
  <si>
    <t>hop20</t>
  </si>
  <si>
    <t>22S-17a(H),21ß(H)-30-Homohopane , also noted as "sabhhp" (Hopanes &amp; Steranes)</t>
  </si>
  <si>
    <t>hop21</t>
  </si>
  <si>
    <t>22R-17a(H),21ß(H)-30-Homohopane , also noted as "rabhhp" (Hopanes &amp; Steranes)</t>
  </si>
  <si>
    <t>hop22</t>
  </si>
  <si>
    <t>22S-17ß(H),21ß(H)-Hopane , also noted as "sabbhh" (Hopanes &amp; Steranes)</t>
  </si>
  <si>
    <t>hop23</t>
  </si>
  <si>
    <t>22S-17a(H),21ß(H)-30,31-Bishomohopane , also noted as "rabbhh" (Hopanes &amp; Steranes)</t>
  </si>
  <si>
    <t>hop24</t>
  </si>
  <si>
    <t>22R-17a(H),21ß(H)-30,31-Bishomohopane (Hopanes &amp; Steranes)</t>
  </si>
  <si>
    <t>hop25</t>
  </si>
  <si>
    <t>22S-17a(H),21ß(H)-30,31,32-Trisomohopane (Hopanes &amp; Steranes)</t>
  </si>
  <si>
    <t>hop26</t>
  </si>
  <si>
    <t>22R-17a(H),21ß(H)-30,31,32-Trishomohopane (Hopanes &amp; Steranes)</t>
  </si>
  <si>
    <t>hop27</t>
  </si>
  <si>
    <t>hop9</t>
  </si>
  <si>
    <t>C27-20S-13ß(H),17a(H)-diasterane , also noted as "c27sds" (Hopanes &amp; Steranes)</t>
  </si>
  <si>
    <t>ster35</t>
  </si>
  <si>
    <t>C27-20R-13ß(H),17ß(H)-diasterane , also noted as "c27rds" (Hopanes &amp; Steranes)</t>
  </si>
  <si>
    <t>ster36</t>
  </si>
  <si>
    <t>C27-20S-13a(H),17ß(H)-diasterane (Hopanes &amp; Steranes)</t>
  </si>
  <si>
    <t>ster37</t>
  </si>
  <si>
    <t>C27-20R-13a(H),17ß(H)-diasterane (Hopanes &amp; Steranes)</t>
  </si>
  <si>
    <t>ster38</t>
  </si>
  <si>
    <t>C28-20S-13ß(H),17a(H)-diasterane (Hopanes &amp; Steranes)</t>
  </si>
  <si>
    <t>ster39</t>
  </si>
  <si>
    <t>C29-20R-13a(H),17ß(H)-diasterane (Hopanes &amp; Steranes)</t>
  </si>
  <si>
    <t>ster41</t>
  </si>
  <si>
    <t>C27-20S5a(H),14a(H)-cholestane (Hopanes &amp; Steranes)</t>
  </si>
  <si>
    <t>ster42</t>
  </si>
  <si>
    <t>C27-20R5a(H),14ß(H),17ß(H)-cholestane , also noted as "c27rch" (Hopanes &amp; Steranes)</t>
  </si>
  <si>
    <t>ster43</t>
  </si>
  <si>
    <t>C27-20S5a(H),14ß(H),17ß(H)-cholestane , also noted as "c27sbc" (Hopanes &amp; Steranes)</t>
  </si>
  <si>
    <t>ster44</t>
  </si>
  <si>
    <t>C28-20S5a(H),14a(H),17a(H)-ergostane (Hopanes &amp; Steranes)</t>
  </si>
  <si>
    <t>ster46</t>
  </si>
  <si>
    <t>C28-20R5a(H),14ß(H),17ß(H)-ergostane (Hopanes &amp; Steranes)</t>
  </si>
  <si>
    <t>ster47</t>
  </si>
  <si>
    <t>Ergostane , also noted as "ergos" (Hopanes &amp; Steranes)</t>
  </si>
  <si>
    <t>ster48</t>
  </si>
  <si>
    <t>C28-20R5a(H),14a(H),17a(H)-ergostane (Hopanes &amp; Steranes)</t>
  </si>
  <si>
    <t>ster49</t>
  </si>
  <si>
    <t>C29-20S5a(H),14a(H),17a(H)-stigmastane (Hopanes &amp; Steranes)</t>
  </si>
  <si>
    <t>ster50</t>
  </si>
  <si>
    <t>C29-20R5a(H),14ß(H),17ß(H)-stigmastane (Hopanes &amp; Steranes)</t>
  </si>
  <si>
    <t>ster51</t>
  </si>
  <si>
    <t>Steroid-w , also noted as "sterow" (Hopanes &amp; Steranes)</t>
  </si>
  <si>
    <t>ster52</t>
  </si>
  <si>
    <t>Steroid-m , also noted as "sterom" (Hopanes &amp; Steranes)</t>
  </si>
  <si>
    <t>ster53</t>
  </si>
  <si>
    <t>514-10-3</t>
  </si>
  <si>
    <t>abietic acid-TMS (POLAR) (POLAR)</t>
  </si>
  <si>
    <t>abac</t>
  </si>
  <si>
    <t>498-02-2</t>
  </si>
  <si>
    <t>acetovanillone-TMS , also noted as "acetva" (POLAR)</t>
  </si>
  <si>
    <t>acvan</t>
  </si>
  <si>
    <t>97-53-0</t>
  </si>
  <si>
    <t>4-allyl-guaiacol-TMS , also noted as "a4gucl" (POLAR)</t>
  </si>
  <si>
    <t>alguai4</t>
  </si>
  <si>
    <t>123-99-9</t>
  </si>
  <si>
    <t>azelaic acid-TMS (POLAR)</t>
  </si>
  <si>
    <t>azeac</t>
  </si>
  <si>
    <t>65-85-0</t>
  </si>
  <si>
    <t>benzoic acid-TMS (POLAR)</t>
  </si>
  <si>
    <t>benac</t>
  </si>
  <si>
    <t>57-88-5</t>
  </si>
  <si>
    <t>cholesterol-TMS , also noted as "chlsrl" (POLAR)</t>
  </si>
  <si>
    <t>chol</t>
  </si>
  <si>
    <t>334-48-5</t>
  </si>
  <si>
    <t>decanoic acid-TMS (POLAR)</t>
  </si>
  <si>
    <t>decac</t>
  </si>
  <si>
    <t>1740-19-8</t>
  </si>
  <si>
    <t>dehydroabietic acid-T (POLAR)</t>
  </si>
  <si>
    <t>dhabac</t>
  </si>
  <si>
    <t>506-30-9</t>
  </si>
  <si>
    <t>eicosanoic acid-TMS (POLAR)</t>
  </si>
  <si>
    <t>ecosac</t>
  </si>
  <si>
    <t>112-79-8</t>
  </si>
  <si>
    <t>elaidic acid-TMS (POLAR)</t>
  </si>
  <si>
    <t>elac</t>
  </si>
  <si>
    <t>4-ethyl-guaiacol-TMS , also noted as "e4gucl" (POLAR)</t>
  </si>
  <si>
    <t>etgua4</t>
  </si>
  <si>
    <t>4-formyl-guaiacol-TMS , also noted as "f4gucl" (POLAR)</t>
  </si>
  <si>
    <t>fguai4</t>
  </si>
  <si>
    <t>90-05-1</t>
  </si>
  <si>
    <t>guaiacol-TMS (POLAR)</t>
  </si>
  <si>
    <t>guai</t>
  </si>
  <si>
    <t>2363-71-5</t>
  </si>
  <si>
    <t>heneicosanoic acid-TM (POLAR)</t>
  </si>
  <si>
    <t>hcosac</t>
  </si>
  <si>
    <t>111-16-0</t>
  </si>
  <si>
    <t>heptanedioic acid-TMS (POLAR)</t>
  </si>
  <si>
    <t>hepdac</t>
  </si>
  <si>
    <t>142-62-1</t>
  </si>
  <si>
    <t>hexanoic acid-TMS (POLAR)</t>
  </si>
  <si>
    <t>hexac</t>
  </si>
  <si>
    <t>124-04--9</t>
  </si>
  <si>
    <t>hexanedioic acid-TMS (POLAR)</t>
  </si>
  <si>
    <t>hexdac</t>
  </si>
  <si>
    <t>97-54-1</t>
  </si>
  <si>
    <t>isoeugenol-TMS , also noted as "isoeug" (POLAR)</t>
  </si>
  <si>
    <t>iseug</t>
  </si>
  <si>
    <t>121-91-5</t>
  </si>
  <si>
    <t>isophthalic acid-TMS (POLAR)</t>
  </si>
  <si>
    <t>isphac</t>
  </si>
  <si>
    <t>143-07-7</t>
  </si>
  <si>
    <t>lauric acid-TMS (POLAR)</t>
  </si>
  <si>
    <t>lauac</t>
  </si>
  <si>
    <t>498-07-7</t>
  </si>
  <si>
    <t>levoglucosan-TMS (POLAR)</t>
  </si>
  <si>
    <t>levg</t>
  </si>
  <si>
    <t>93-51-6</t>
  </si>
  <si>
    <t>4-me-guaiacol-TMS , also noted as "m4gucl" (POLAR)</t>
  </si>
  <si>
    <t>megua4</t>
  </si>
  <si>
    <t>me-succinic acid-TMS (POLAR)</t>
  </si>
  <si>
    <t>mesucac</t>
  </si>
  <si>
    <t>4-methyl-syringol-TMS , also noted as "m4syrg" (POLAR)</t>
  </si>
  <si>
    <t>mesyr4</t>
  </si>
  <si>
    <t>544-63-8</t>
  </si>
  <si>
    <t>myristic acid-TMS (POLAR)</t>
  </si>
  <si>
    <t>myrac</t>
  </si>
  <si>
    <t>646-30--0</t>
  </si>
  <si>
    <t>nonadecanoic acid-TMS (POLAR)</t>
  </si>
  <si>
    <t>ndecac</t>
  </si>
  <si>
    <t>112-80-1</t>
  </si>
  <si>
    <t>oleic acid-TMS (POLAR)</t>
  </si>
  <si>
    <t>olac</t>
  </si>
  <si>
    <t>57-10-3</t>
  </si>
  <si>
    <t>palmitic acid-TMS (POLAR)</t>
  </si>
  <si>
    <t>palac</t>
  </si>
  <si>
    <t>1002-84-2</t>
  </si>
  <si>
    <t>pentadecanoic acid-TM (POLAR)</t>
  </si>
  <si>
    <t>pdecac</t>
  </si>
  <si>
    <t>88-99-3</t>
  </si>
  <si>
    <t>phthalic acid-TMS (POLAR)</t>
  </si>
  <si>
    <t>phthac</t>
  </si>
  <si>
    <t>98-98-6</t>
  </si>
  <si>
    <t>picolinic acid-TMS (POLAR)</t>
  </si>
  <si>
    <t>picac</t>
  </si>
  <si>
    <t>57-11-4</t>
  </si>
  <si>
    <t>stearic acid-TMS (POLAR)</t>
  </si>
  <si>
    <t>steac</t>
  </si>
  <si>
    <t>110-15-6</t>
  </si>
  <si>
    <t>succinic acid-TMS (POLAR)</t>
  </si>
  <si>
    <t>sucac</t>
  </si>
  <si>
    <t>134-96-3</t>
  </si>
  <si>
    <t>syringaldehyde-TMS (POLAR)</t>
  </si>
  <si>
    <t>syrald</t>
  </si>
  <si>
    <t>91-10-1</t>
  </si>
  <si>
    <t>syringol-TMS , also noted as "syrgol" (POLAR)</t>
  </si>
  <si>
    <t>syri</t>
  </si>
  <si>
    <t>638-53-9</t>
  </si>
  <si>
    <t>tridecanoic acid-TMS (POLAR)</t>
  </si>
  <si>
    <t>tdecac</t>
  </si>
  <si>
    <t>B</t>
  </si>
  <si>
    <t>Incline Village conventional woodstove (Trailblaizer Classic 1000) burning Almond. Sampling for 57 min on 11/18/2003.</t>
  </si>
  <si>
    <t>Lake Tahoe WINONA fireplace chimney burning Oak. Sampling for 105 min on 11/18/2004.</t>
  </si>
  <si>
    <t>Incline Village conventional woodstove (Trailblaizer Classic 1000) burning Almond. Sampling for 120 min on 11/19/2003.</t>
  </si>
  <si>
    <t>Lake Tahoe WINONA fireplace chimney burning Juniper. Sampling for 80 min on 11/19/2004.</t>
  </si>
  <si>
    <t>A</t>
  </si>
  <si>
    <t>Lake Tahoe WINONA fireplace chimney burning Juniper. Sampling for 55 min on 11/19/2004.</t>
  </si>
  <si>
    <t>Lake Tahoe WINONA fireplace chimney burning Juniper. Sampling for 104 min on 11/19/2004.</t>
  </si>
  <si>
    <t>Fireplace burning Oak. Composite of LTFPOAK1 and LTFPOAK2.</t>
  </si>
  <si>
    <t>Fireplace burning Juniper. Composite of LTFPJUN1, LTFPJUN2, and LTFPJUN3.</t>
  </si>
  <si>
    <t>Woodstove burning Pine. Composite of LTWSPIN1 and LTWSPIN2.</t>
  </si>
  <si>
    <t>Woodstove burning Almond. Composite of LTWSALM1 and LTWSALM2.</t>
  </si>
  <si>
    <t>Residential softwood combustion. Composite of LTFPJUNC and LTWSPINC.</t>
  </si>
  <si>
    <t>Residential hardwood combustion. Composite of LTFPOAKC and LTWSALMC.</t>
  </si>
  <si>
    <t>Residential fireplace combustion. Composite of LTFPJUNC and LTFPOAKC.</t>
  </si>
  <si>
    <t>Residential woodstove combustion. Composite of LTWSPINC and LTWSALMC.</t>
  </si>
  <si>
    <t>Residential wood combustion. Composite of LTFPJUNC, LTFPOAKC, LTWSPINC and LTWSALMC.</t>
  </si>
  <si>
    <t>On road vehicle exhaust sampled by the DRI In-Plume system. Sampling location is at Southwood-Mays, Incline Village. Sampling for 156 min on 7/29/2003.</t>
  </si>
  <si>
    <t>On road vehicle exhaust sampled by the DRI In-Plume system. Sampling location is at Lakeshore, Incline Village. Sampling for 134 min on 7/26/2003.</t>
  </si>
  <si>
    <t>On road vehicle exhaust sampled by the DRI In-Plume system. Sampling location is at Southwood-Mays, Incline Village. Sampling for 127 min on 7/23/2003.</t>
  </si>
  <si>
    <t>motor vehicle exhaust</t>
  </si>
  <si>
    <t>Ground-based source sampling</t>
  </si>
  <si>
    <t>Reconstructed Mass</t>
  </si>
  <si>
    <t>On road vehicle exhaust sampled by the DRI In-Plume system. Sampling location is at Lakeshore, Incline Village. Sampling for 153 min on 7/26/2003.</t>
  </si>
  <si>
    <t>On road vehicle exhaust sampled by the DRI In-Plume system. Sampling location is at Southwood-Mays, Incline Village. Sampling for 126 min on 7/29/2003.</t>
  </si>
  <si>
    <t>Resuspension of soil dust collected from Lakeshore, Incline Village</t>
  </si>
  <si>
    <t>Resuspension soil dust collected from Mays/Southwood, Incline Village</t>
  </si>
  <si>
    <t>Grab/vacuum sampling and resuspension</t>
  </si>
  <si>
    <t>On road vehicle exhaust sampled by the DRI In-Plume system. Composite of LTRSMV1, LTRSMV3, and LTRSMV5</t>
  </si>
  <si>
    <t>On road vehicle exhaust sampled by the DRI In-Plume system. Composite of LTRSMV2 and LTRSMV4</t>
  </si>
  <si>
    <t>On-road diesel exhaust collected by the DRI In-Plume system. Sample location is at the North Regional Transportation Commission (RTC) bus depot, one of two parking and maintenance yards for public transportation buses serving Las Vegas and Clark County. Each bus decelerated, stopped, idled, and accelerated, the time for which ranged from 10 to 30 seconds. Sampling period was approximately 30–45 minutes on 12/10/2003.</t>
  </si>
  <si>
    <t>On-road diesel exhaust collected by the DRI In-Plume system. Sample location is at the North Regional Transportation Commission (RTC) bus depot, one of two parking and maintenance yards for public transportation buses serving Las Vegas and Clark County. Each bus decelerated, stopped, idled, and accelerated, the time for which ranged from 10 to 30 seconds. Sampling period was approximately 30–45 minutes on 12/11/2003.</t>
  </si>
  <si>
    <t>Ce</t>
  </si>
  <si>
    <t>V</t>
  </si>
  <si>
    <t>Particulate Water</t>
  </si>
  <si>
    <t>Inferred</t>
  </si>
  <si>
    <t>Particulate Non-Carbon Organic Matter</t>
  </si>
  <si>
    <r>
      <rPr>
        <b/>
        <sz val="11"/>
        <color rgb="FFFF0000"/>
        <rFont val="Calibri"/>
        <family val="2"/>
        <scheme val="minor"/>
      </rPr>
      <t>NEW</t>
    </r>
    <r>
      <rPr>
        <sz val="11"/>
        <color theme="1"/>
        <rFont val="Calibri"/>
        <family val="2"/>
        <scheme val="minor"/>
      </rPr>
      <t xml:space="preserve"> Metal-bound Oxygen</t>
    </r>
  </si>
  <si>
    <t>Other Unspeciated PM</t>
  </si>
  <si>
    <t>Not neutralized SO4=</t>
  </si>
  <si>
    <t>Metal-bound Oxygen</t>
  </si>
  <si>
    <t>Residential Wood Combustion - Woodstove, Pine</t>
  </si>
  <si>
    <t>Residential Wood Combustion - Fireplace, Oak</t>
  </si>
  <si>
    <t>Residential Wood Combustion - Woodstove, Almond</t>
  </si>
  <si>
    <t>Residential Wood Combustion - Fireplace, Juniper</t>
  </si>
  <si>
    <t>Residential Wood Combustion - Woodstove</t>
  </si>
  <si>
    <t>Residential Wood Combustion</t>
  </si>
  <si>
    <t>Residential Wood Combustion - Fireplace</t>
  </si>
  <si>
    <t>Paved Road Dust</t>
  </si>
  <si>
    <t>DRI #</t>
  </si>
  <si>
    <t>Name</t>
  </si>
  <si>
    <t>DRI report - When measured mass is below 1 to 2 mg or exceeds 5 mg, the effect of gaseous OC adsorption on quartz-fiber filters becomes apparent as the sum-of-chemical-species-to-measured-mass ratios exceed unity.  These samples are renormalized to the sum of species or reconstructed mass rather than measured mass and flagged in the database. In these cases, Na+ is used instead of Na, and Mg is not included since the XRF measurement has higher uncertainties for light elements owing to self-absorption. If available, SO4=, P, K, and Cl are used rather than S, PO4=, K+, and Cl-.</t>
  </si>
  <si>
    <t>Exclude</t>
  </si>
  <si>
    <t>Species ID</t>
  </si>
  <si>
    <t>Ammonium</t>
  </si>
  <si>
    <t>Sulfate</t>
  </si>
  <si>
    <t>Sodium ion</t>
  </si>
  <si>
    <t>Sodium</t>
  </si>
  <si>
    <t>Chlorine atom</t>
  </si>
  <si>
    <t>Potassium ion</t>
  </si>
  <si>
    <t>Chloride ion</t>
  </si>
  <si>
    <t>Include in Total wt%</t>
  </si>
  <si>
    <t>P_NUMBER</t>
  </si>
  <si>
    <t>NAME</t>
  </si>
  <si>
    <t>QSCORE</t>
  </si>
  <si>
    <t>CONTROLS</t>
  </si>
  <si>
    <t>P_DATE</t>
  </si>
  <si>
    <t>STANDARD</t>
  </si>
  <si>
    <t>INCL_GAS</t>
  </si>
  <si>
    <t>J_RATING</t>
  </si>
  <si>
    <t>REGION</t>
  </si>
  <si>
    <t>SAMPLES</t>
  </si>
  <si>
    <t>SIBLING</t>
  </si>
  <si>
    <t>VERSION</t>
  </si>
  <si>
    <t>TYPE</t>
  </si>
  <si>
    <t>CreatedBy</t>
  </si>
  <si>
    <t>Created</t>
  </si>
  <si>
    <t>ModifiedBy</t>
  </si>
  <si>
    <t>Modified</t>
  </si>
  <si>
    <t>ReviewedBy</t>
  </si>
  <si>
    <t>Reviewed</t>
  </si>
  <si>
    <t>D</t>
  </si>
  <si>
    <t>5</t>
  </si>
  <si>
    <t>AE6</t>
  </si>
  <si>
    <t>Ying Hsu</t>
  </si>
  <si>
    <t>ID</t>
  </si>
  <si>
    <t>P_TYPE</t>
  </si>
  <si>
    <t>DATA_ORIGN</t>
  </si>
  <si>
    <t>PRIMARY</t>
  </si>
  <si>
    <t>DESCRIPTIO</t>
  </si>
  <si>
    <t>DOCUMENT</t>
  </si>
  <si>
    <t>Literature</t>
  </si>
  <si>
    <t>SPECIES_ID</t>
  </si>
  <si>
    <t>N/A</t>
  </si>
  <si>
    <t>None</t>
  </si>
  <si>
    <t>Lake Tahoe, Nevada</t>
  </si>
  <si>
    <t>Fireplace burning Oak. Composite of 95741 and 95742.</t>
  </si>
  <si>
    <t>Fireplace burning Juniper. Composite of 95743, 95744, and 95745.</t>
  </si>
  <si>
    <t>Woodstove burning Pine. Composite of 95737 and 95740.</t>
  </si>
  <si>
    <t>Woodstove burning Almond. Composite of 95738 and 95739.</t>
  </si>
  <si>
    <t>Residential softwood combustion. Composite of 95747 and 95748.</t>
  </si>
  <si>
    <t>Residential fireplace combustion. Composite of 95747 and 95746.</t>
  </si>
  <si>
    <t>Residential woodstove combustion. Composite of 95748 and 95749.</t>
  </si>
  <si>
    <t>Residential wood combustion. Composite of 95746, 95747, 95748, and 95749.</t>
  </si>
  <si>
    <t>Residential hardwood combustion. Composite of 95746 and 95749.</t>
  </si>
  <si>
    <t>E</t>
  </si>
  <si>
    <t>Residential Wood Combustion - Fireplace, Juniper Composite</t>
  </si>
  <si>
    <t>Residential Wood Combustion - Woodstove, Pine Composite</t>
  </si>
  <si>
    <t>Residential Wood Combustion - Fireplace, Oak Composite</t>
  </si>
  <si>
    <t>Residential Wood Combustion - Woodstove, Almond Composite</t>
  </si>
  <si>
    <t>Residential Wood Combustion - Fireplace, Oak and Juniper Composite</t>
  </si>
  <si>
    <t>Residential Wood Combustion - Woodstove, Pine and Almond Composite</t>
  </si>
  <si>
    <t>Lake Tahoe Source Characterization Study, prepared by Desert Research Institute Hampden Kuhns et al. for Ash Lashgari of California Air Resources Board, October 22, 2004</t>
  </si>
  <si>
    <t>This study investigated the chemical composition and emission factors of selected particulate matter (PM) sources in the Lake Tahoe basin. PM is of interest because particles either by themselves or acting as nutrients or attachment points for algae are obscuring water clarity in the lake. PM samples directly relevant to major PM sources in Lake Tahoe were collected and analyzed as part of this study. Sources sampled included residential wood combustion, motor vehicle exhaust, and entrainment of road dust, traction control material, and road deicing material.</t>
  </si>
  <si>
    <t>Residential Wood Combustion - Woodstove, Softwood Composite</t>
  </si>
  <si>
    <t>Residential Wood Combustion - Composite of fireplace burning oak and Woodstoves burning almond</t>
  </si>
  <si>
    <t>Residential Wood Combustion - Composite of fireplace and woodstove burning oak, juniper, pine, or almond</t>
  </si>
  <si>
    <t>Residential Wood Combustion; Fireplace, Oak</t>
  </si>
  <si>
    <t>Residential Wood Combustion; Woodstove, Almond</t>
  </si>
  <si>
    <t>Residential Wood Combustion; Woodstove, Pine</t>
  </si>
  <si>
    <t>Residential Wood Combustion; Fireplace, Juniper</t>
  </si>
  <si>
    <t>Residential Wood Combustion; Fireplace, Oak Composite</t>
  </si>
  <si>
    <t>Residential Wood Combustion; Fireplace, Juniper Composite</t>
  </si>
  <si>
    <t>Residential Wood Combustion; Woodstove, Pine Composite</t>
  </si>
  <si>
    <t>Residential Wood Combustion; Woodstove, Almond Composite</t>
  </si>
  <si>
    <t>Residential Wood Combustion; Woodstove, Softwood Composite</t>
  </si>
  <si>
    <t>Residential Wood Combustion; Composite of fireplace burning oak and Woodstoves burning almond</t>
  </si>
  <si>
    <t>Residential Wood Combustion; Fireplace, Oak and Juniper Composite</t>
  </si>
  <si>
    <t>Residential Wood Combustion; Woodstove, Pine and Almond Composite</t>
  </si>
  <si>
    <t>Speciate Profile #</t>
  </si>
  <si>
    <t>Sum of species</t>
  </si>
  <si>
    <t>The EPA workgroup recommends not renormalizing the profiles.  Instead,  scaling OC + NCOM except where the mass is more than 101%</t>
  </si>
  <si>
    <t>Is it reasonable to force OC to zero?  But, still the sum of species is 102.83%.</t>
  </si>
  <si>
    <t>Residential Wood Combustion; Composite of fireplace and woodstove burning oak, juniper, pine, almond</t>
  </si>
  <si>
    <t>Per EPA Workgroup, use sodium atom instead of ion when calculate Total and Unspeciated %</t>
  </si>
  <si>
    <t>EPA workgroup decided not to include this problematic profile.</t>
  </si>
  <si>
    <t>From: Ying Hsu</t>
  </si>
  <si>
    <t>Sent: Saturday, March 09, 2019 11:09 AM</t>
  </si>
  <si>
    <t>To: 'Simon, Heather'; Strum, Madeleine; Frank Divita</t>
  </si>
  <si>
    <t>Cc: Menetrez, Marc</t>
  </si>
  <si>
    <t>Subject: RE: PM2.5 profile question</t>
  </si>
  <si>
    <t>Hi Madeleine,</t>
  </si>
  <si>
    <t xml:space="preserve">Per our last conference call and the emails below, I will re-do the AE6 profiles that are added after SPECIATE 4.5. In the fields of “TOTAL” and “Other Unspeciated PM (Species ID 2671), I will use atoms of chlorine, phosphorous, potassium, sodium, and metals, and sulfate (not sulfur).  The difference between the AE6 list and DRI’s is sodium where DRI uses sodium ion. </t>
  </si>
  <si>
    <t>Thank you,</t>
  </si>
  <si>
    <t>Ying</t>
  </si>
  <si>
    <t>From: Simon, Heather [mailto:Simon.Heather@epa.gov]</t>
  </si>
  <si>
    <t>Sent: Tuesday, March 05, 2019 5:25 AM</t>
  </si>
  <si>
    <t>To: Strum, Madeleine; Ying Hsu; Frank Divita</t>
  </si>
  <si>
    <t>That makes sense to me.</t>
  </si>
  <si>
    <t>------------------------------------------------------</t>
  </si>
  <si>
    <t>Heather Simon, PhD</t>
  </si>
  <si>
    <t>Air Quality Modeling Group</t>
  </si>
  <si>
    <t>Office of Air Quality Planning and Standards</t>
  </si>
  <si>
    <t>U.S. Environmental Protection Agency</t>
  </si>
  <si>
    <t>Tel: (919) 541-1803</t>
  </si>
  <si>
    <t>From: Strum, Madeleine</t>
  </si>
  <si>
    <t>Sent: Monday, March 04, 2019 11:06 PM</t>
  </si>
  <si>
    <t>To: Ying Hsu &lt;ying_hsu@abtassoc.com&gt;; Frank Divita &lt;frank_divita@abtassoc.com&gt;; Simon, Heather &lt;Simon.Heather@epa.gov&gt;</t>
  </si>
  <si>
    <t>Cc: Menetrez, Marc &lt;menetrez.marc@epa.gov&gt;</t>
  </si>
  <si>
    <t>All</t>
  </si>
  <si>
    <t>We need to instruct users how to sum up the reconstructed mass for the protocol, or else we wouldn’t know when reconstructed mass exceeds 100%</t>
  </si>
  <si>
    <t>I propose the following (for SPECIATE5.0 and beyond – so no going back to the older DRI profiles where we should document that the below was used): we add up everything and if there is both atom/ion we choose the atom other than for sulfate in which we choose sulfate and exclude Sulfur.</t>
  </si>
  <si>
    <t>Heather – does this make sense?</t>
  </si>
  <si>
    <t>Madeleine</t>
  </si>
  <si>
    <t>From: Ying Hsu &lt;Ying_Hsu@abtassoc.com&gt;</t>
  </si>
  <si>
    <t>Sent: Monday, March 4, 2019 10:52 PM</t>
  </si>
  <si>
    <t>To: Strum, Madeleine &lt;Strum.Madeleine@epa.gov&gt;; Frank Divita &lt;frank_divita@abtassoc.com&gt;</t>
  </si>
  <si>
    <t xml:space="preserve">I think we didn’t spell out the entire list for what to include or exclude in the SPECIATE documentation. However, in the DRI Lake Tahoe PM profiles workbook, we have the table and text below.  </t>
  </si>
  <si>
    <t xml:space="preserve">The chemical concentrations are assembled into a database and normalized by the collected mass to construct chemical specific source profiles for receptor modeling.  When measured mass is below 1 to 2 mg or exceeds 5 mg, the effect of gaseous OC adsorption on quartz-fiber filters becomes apparent as the sum-of-chemical-species-to-measured-mass ratios exceed unity.  These samples are renormalized to the sum of species or reconstructed mass rather than measured mass and flagged in the database. In these cases, Na+ is used instead of Na, and Mg is not included since the XRF measurement has higher uncertainties for light elements owing to self-absorption. If available, SO42-, P, K, and Cl are used rather than S, PO42-, K+, and Cl-. For sum of species, only total carbon (TC) is used to represent carbonaceous material while for reconstructed mass 1.4 ´ [OC] + [EC] is used to account for the mass of other elements (N, S, O, etc.) associated with OC. For a similar reason, crustal material is estimated by 1.89 ´ [Al] + 2.14 ´ [Si] + 1.4 ´ [Ca] + 1.43 ´ [Fe] in the reconstructed mass.   </t>
  </si>
  <si>
    <t xml:space="preserve">Based on the emails below, re-calculated the Other Unspeciated PM (Species ID 2671) and updated the values slightly.  </t>
  </si>
  <si>
    <t>Mass Overage</t>
  </si>
  <si>
    <t>Steps: 1. calculate the remaining SO4=, after neutralizing with NH4+; 2. calculate metal-bound oxygen using the metal-to-oxygen ratios; 3. adjust a new metal-bound oxygen if the remaining SO4= is larger than zero; 4. if the source is combustion or high temperature source, PH2O is zero. 5. Per SPECIATE workgroup, if the sum of species is less than 101%, make no changes to OC. Otherwise, downscale OC to force the sum of species equal to 100%.</t>
  </si>
  <si>
    <t>For sodium, calcium, magnesium and potassium, the MBO should reflect the difference between the atom form of the metal and the ion form.  If, for sodium, calcium, magnesium and potassium, the profile has only one form (atom or ion but not both) then the MBO should be set to 0 for the purpose of this calculation only.  Also, if the difference is negative, it should be set to 0.</t>
  </si>
  <si>
    <t>K atom</t>
  </si>
  <si>
    <t>Mg atom</t>
  </si>
  <si>
    <t>Ca atom</t>
  </si>
  <si>
    <t>Na atom</t>
  </si>
  <si>
    <t>Decide whether to add them back to the MBO equation, based on (atom - ion) values.</t>
  </si>
  <si>
    <t>Removed Ca, K, Mg, Na from the MBO VLookUp by renaming them Ca atom, K atom, etc.</t>
  </si>
  <si>
    <t>1. Calculate (K - K+), if &gt; 0, then use (K - K+) wt% to calculate MBO</t>
  </si>
  <si>
    <t>2. Calculate (Na - Na+), if &gt;0, then use (Na - Na+) wt% to calculate MBO</t>
  </si>
  <si>
    <t>3. Since no Mg ion available in this study, exclude Mg from MBO</t>
  </si>
  <si>
    <t>4. Since no Ca ion available in this study, exclude Ca from MBO</t>
  </si>
  <si>
    <t>Both K+ and Na+ are larger than respective atoms</t>
  </si>
  <si>
    <t>This is a PM10 profile.  Madeleine: no need for AE6 format.</t>
  </si>
  <si>
    <r>
      <rPr>
        <b/>
        <strike/>
        <sz val="11"/>
        <color rgb="FFFF0000"/>
        <rFont val="Calibri"/>
        <family val="2"/>
        <scheme val="minor"/>
      </rPr>
      <t>NEW</t>
    </r>
    <r>
      <rPr>
        <strike/>
        <sz val="11"/>
        <color theme="1"/>
        <rFont val="Calibri"/>
        <family val="2"/>
        <scheme val="minor"/>
      </rPr>
      <t xml:space="preserve"> Metal-bound Oxygen</t>
    </r>
  </si>
  <si>
    <t>Mass Overage, %</t>
  </si>
  <si>
    <t>DRI SPECIE_PROPERTIES.ID</t>
  </si>
  <si>
    <t>Add a column with unadjusted OC to calculate Mass Overage</t>
  </si>
  <si>
    <t>5. Set PH2O = 0 for combustion sources</t>
  </si>
  <si>
    <t>PROFILE_CODE</t>
  </si>
  <si>
    <t>WEIGHT_PERCENT</t>
  </si>
  <si>
    <t>UNCERTAINTY_PERCENT</t>
  </si>
  <si>
    <t>UNCERTAINTY_METHOD</t>
  </si>
  <si>
    <t>ANALYTICAL_METHOD</t>
  </si>
  <si>
    <t>PHASE</t>
  </si>
  <si>
    <t>SPECIES_EMISSION_RATE</t>
  </si>
  <si>
    <t>SPECIES_EMISSION_RATE_UNIT</t>
  </si>
  <si>
    <t>Oxygen/Metal Ratio from Reff et al</t>
  </si>
  <si>
    <t>Oxygen/Metal Ratio applied to MBO</t>
  </si>
  <si>
    <t>Wt% without adjusting OC.</t>
  </si>
  <si>
    <t>Total speciated wt%</t>
  </si>
  <si>
    <t>Total Wt.% prior to adjustment</t>
  </si>
  <si>
    <t>Wt. %</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</si>
</sst>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sz val="11"/>
      <color rgb="FFFF0000"/>
      <name val="Calibri"/>
      <family val="2"/>
      <scheme val="minor"/>
    </font>
    <font>
      <b/>
      <sz val="11"/>
      <color rgb="FFFF0000"/>
      <name val="Calibri"/>
      <family val="2"/>
      <scheme val="minor"/>
    </font>
    <font>
      <b/>
      <sz val="9"/>
      <color indexed="81"/>
      <name val="Tahoma"/>
      <family val="2"/>
    </font>
    <font>
      <sz val="9"/>
      <color indexed="81"/>
      <name val="Tahoma"/>
      <family val="2"/>
    </font>
    <font>
      <sz val="11"/>
      <color theme="3" tint="0.39997558519241921"/>
      <name val="Calibri"/>
      <family val="2"/>
      <scheme val="minor"/>
    </font>
    <font>
      <strike/>
      <sz val="11"/>
      <color theme="1"/>
      <name val="Calibri"/>
      <family val="2"/>
      <scheme val="minor"/>
    </font>
    <font>
      <sz val="10"/>
      <color indexed="8"/>
      <name val="Arial"/>
      <family val="2"/>
    </font>
    <font>
      <sz val="9"/>
      <color indexed="81"/>
      <name val="Tahoma"/>
      <charset val="1"/>
    </font>
    <font>
      <b/>
      <sz val="9"/>
      <color indexed="81"/>
      <name val="Tahoma"/>
      <charset val="1"/>
    </font>
    <font>
      <sz val="11"/>
      <name val="Calibri"/>
      <family val="2"/>
      <scheme val="minor"/>
    </font>
    <font>
      <strike/>
      <sz val="11"/>
      <name val="Calibri"/>
      <family val="2"/>
      <scheme val="minor"/>
    </font>
    <font>
      <sz val="10"/>
      <color rgb="FFFF0000"/>
      <name val="Arial"/>
      <family val="2"/>
    </font>
    <font>
      <b/>
      <strike/>
      <sz val="11"/>
      <color rgb="FFFF000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indexed="22"/>
        <bgColor indexed="0"/>
      </patternFill>
    </fill>
    <fill>
      <patternFill patternType="solid">
        <fgColor rgb="FFFFFF00"/>
        <bgColor indexed="0"/>
      </patternFill>
    </fill>
    <fill>
      <patternFill patternType="solid">
        <fgColor rgb="FFC0C0C0"/>
        <bgColor indexed="0"/>
      </patternFill>
    </fill>
    <fill>
      <patternFill patternType="solid">
        <fgColor rgb="FFFFC000"/>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9" tint="0.399975585192419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s>
  <cellStyleXfs count="4">
    <xf numFmtId="0" fontId="0" fillId="0" borderId="0"/>
    <xf numFmtId="0" fontId="7" fillId="0" borderId="0"/>
    <xf numFmtId="0" fontId="7" fillId="0" borderId="0"/>
    <xf numFmtId="0" fontId="7" fillId="0" borderId="0"/>
  </cellStyleXfs>
  <cellXfs count="66">
    <xf numFmtId="0" fontId="0" fillId="0" borderId="0" xfId="0"/>
    <xf numFmtId="14" fontId="0" fillId="0" borderId="0" xfId="0" applyNumberFormat="1"/>
    <xf numFmtId="11" fontId="0" fillId="0" borderId="0" xfId="0" applyNumberFormat="1"/>
    <xf numFmtId="0" fontId="0" fillId="2" borderId="0" xfId="0" applyFill="1"/>
    <xf numFmtId="0" fontId="2" fillId="2" borderId="0" xfId="0" applyFont="1" applyFill="1"/>
    <xf numFmtId="0" fontId="0" fillId="0" borderId="0" xfId="0" applyFill="1"/>
    <xf numFmtId="0" fontId="1" fillId="0" borderId="0" xfId="0" applyFont="1" applyFill="1"/>
    <xf numFmtId="0" fontId="1" fillId="0" borderId="0" xfId="0" applyFont="1"/>
    <xf numFmtId="0" fontId="0" fillId="0" borderId="0" xfId="0" applyBorder="1"/>
    <xf numFmtId="0" fontId="2" fillId="2" borderId="0" xfId="0" applyFont="1" applyFill="1" applyAlignment="1">
      <alignment wrapText="1"/>
    </xf>
    <xf numFmtId="2" fontId="0" fillId="0" borderId="0" xfId="0" applyNumberFormat="1"/>
    <xf numFmtId="2" fontId="0" fillId="0" borderId="0" xfId="0" applyNumberFormat="1" applyBorder="1"/>
    <xf numFmtId="0" fontId="5" fillId="0" borderId="0" xfId="0" applyFont="1" applyFill="1"/>
    <xf numFmtId="0" fontId="6" fillId="0" borderId="0" xfId="0" applyFont="1"/>
    <xf numFmtId="0" fontId="0" fillId="0" borderId="1" xfId="0" applyBorder="1" applyAlignment="1">
      <alignment horizontal="center"/>
    </xf>
    <xf numFmtId="0" fontId="0" fillId="0" borderId="1" xfId="0" applyBorder="1"/>
    <xf numFmtId="0" fontId="7" fillId="3" borderId="2" xfId="1" applyFont="1" applyFill="1" applyBorder="1" applyAlignment="1">
      <alignment horizontal="center"/>
    </xf>
    <xf numFmtId="0" fontId="7" fillId="4" borderId="2" xfId="1" applyFont="1" applyFill="1" applyBorder="1" applyAlignment="1">
      <alignment horizontal="center"/>
    </xf>
    <xf numFmtId="0" fontId="7" fillId="5" borderId="2" xfId="1" applyFont="1" applyFill="1" applyBorder="1" applyAlignment="1">
      <alignment horizontal="center"/>
    </xf>
    <xf numFmtId="0" fontId="0" fillId="0" borderId="0" xfId="0" applyAlignment="1"/>
    <xf numFmtId="49" fontId="0" fillId="0" borderId="0" xfId="0" applyNumberFormat="1" applyAlignment="1"/>
    <xf numFmtId="0" fontId="7" fillId="3" borderId="0" xfId="2" applyFont="1" applyFill="1" applyBorder="1" applyAlignment="1">
      <alignment horizontal="center"/>
    </xf>
    <xf numFmtId="0" fontId="7" fillId="3" borderId="3" xfId="3" applyFont="1" applyFill="1" applyBorder="1" applyAlignment="1">
      <alignment horizontal="center"/>
    </xf>
    <xf numFmtId="49" fontId="0" fillId="0" borderId="0" xfId="0" applyNumberFormat="1" applyFill="1" applyAlignment="1"/>
    <xf numFmtId="0" fontId="0" fillId="0" borderId="0" xfId="0" applyAlignment="1">
      <alignment wrapText="1"/>
    </xf>
    <xf numFmtId="2" fontId="1" fillId="6" borderId="0" xfId="0" applyNumberFormat="1" applyFont="1" applyFill="1"/>
    <xf numFmtId="2" fontId="10" fillId="0" borderId="0" xfId="0" applyNumberFormat="1" applyFont="1" applyFill="1" applyBorder="1"/>
    <xf numFmtId="2" fontId="10" fillId="0" borderId="0" xfId="0" applyNumberFormat="1" applyFont="1" applyFill="1"/>
    <xf numFmtId="0" fontId="0" fillId="0" borderId="0" xfId="0" applyBorder="1" applyAlignment="1">
      <alignment horizontal="center"/>
    </xf>
    <xf numFmtId="0" fontId="0" fillId="0" borderId="0" xfId="0" applyBorder="1" applyAlignment="1"/>
    <xf numFmtId="0" fontId="2" fillId="0" borderId="0" xfId="0" applyFont="1" applyFill="1"/>
    <xf numFmtId="11" fontId="0" fillId="0" borderId="0" xfId="0" applyNumberFormat="1" applyFill="1"/>
    <xf numFmtId="0" fontId="0" fillId="7" borderId="0" xfId="0" applyFill="1"/>
    <xf numFmtId="11" fontId="0" fillId="7" borderId="0" xfId="0" applyNumberFormat="1" applyFill="1"/>
    <xf numFmtId="49" fontId="6" fillId="0" borderId="0" xfId="0" applyNumberFormat="1" applyFont="1" applyAlignment="1"/>
    <xf numFmtId="0" fontId="6" fillId="6" borderId="0" xfId="0" applyFont="1" applyFill="1"/>
    <xf numFmtId="49" fontId="0" fillId="0" borderId="0" xfId="0" applyNumberFormat="1" applyFont="1" applyAlignment="1"/>
    <xf numFmtId="0" fontId="0" fillId="0" borderId="0" xfId="0" applyFont="1"/>
    <xf numFmtId="0" fontId="0" fillId="8" borderId="0" xfId="0" applyFill="1"/>
    <xf numFmtId="11" fontId="0" fillId="8" borderId="0" xfId="0" applyNumberFormat="1" applyFill="1"/>
    <xf numFmtId="11" fontId="0" fillId="9" borderId="0" xfId="0" applyNumberFormat="1" applyFill="1"/>
    <xf numFmtId="0" fontId="0" fillId="9" borderId="0" xfId="0" applyFill="1"/>
    <xf numFmtId="0" fontId="10" fillId="0" borderId="0" xfId="0" applyFont="1" applyFill="1"/>
    <xf numFmtId="10" fontId="0" fillId="2" borderId="0" xfId="0" applyNumberFormat="1" applyFill="1"/>
    <xf numFmtId="0" fontId="1" fillId="2" borderId="0" xfId="0" applyFont="1" applyFill="1"/>
    <xf numFmtId="14" fontId="6" fillId="0" borderId="0" xfId="0" applyNumberFormat="1" applyFont="1"/>
    <xf numFmtId="2" fontId="1" fillId="2" borderId="0" xfId="0" applyNumberFormat="1" applyFont="1" applyFill="1"/>
    <xf numFmtId="11" fontId="6" fillId="0" borderId="0" xfId="0" applyNumberFormat="1" applyFont="1"/>
    <xf numFmtId="0" fontId="6" fillId="7" borderId="0" xfId="0" applyFont="1" applyFill="1"/>
    <xf numFmtId="0" fontId="6" fillId="9" borderId="0" xfId="0" applyFont="1" applyFill="1"/>
    <xf numFmtId="0" fontId="6" fillId="2" borderId="0" xfId="0" applyFont="1" applyFill="1"/>
    <xf numFmtId="0" fontId="6" fillId="8" borderId="0" xfId="0" applyFont="1" applyFill="1"/>
    <xf numFmtId="2" fontId="6" fillId="0" borderId="0" xfId="0" applyNumberFormat="1" applyFont="1"/>
    <xf numFmtId="2" fontId="11" fillId="0" borderId="0" xfId="0" applyNumberFormat="1" applyFont="1" applyFill="1" applyBorder="1"/>
    <xf numFmtId="2" fontId="11" fillId="0" borderId="0" xfId="0" applyNumberFormat="1" applyFont="1" applyFill="1"/>
    <xf numFmtId="0" fontId="6" fillId="0" borderId="0" xfId="0" applyFont="1" applyFill="1"/>
    <xf numFmtId="0" fontId="6" fillId="0" borderId="0" xfId="0" applyFont="1" applyBorder="1"/>
    <xf numFmtId="2" fontId="6" fillId="0" borderId="0" xfId="0" applyNumberFormat="1" applyFont="1" applyBorder="1"/>
    <xf numFmtId="10" fontId="6" fillId="2" borderId="0" xfId="0" applyNumberFormat="1" applyFont="1" applyFill="1"/>
    <xf numFmtId="10" fontId="0" fillId="0" borderId="0" xfId="0" applyNumberFormat="1" applyFill="1"/>
    <xf numFmtId="2" fontId="0" fillId="0" borderId="0" xfId="0" applyNumberFormat="1" applyFill="1"/>
    <xf numFmtId="2" fontId="0" fillId="2" borderId="0" xfId="0" applyNumberFormat="1" applyFill="1"/>
    <xf numFmtId="2" fontId="12" fillId="3" borderId="2" xfId="1" applyNumberFormat="1" applyFont="1" applyFill="1" applyBorder="1" applyAlignment="1">
      <alignment horizontal="left"/>
    </xf>
    <xf numFmtId="2" fontId="0" fillId="0" borderId="0" xfId="0" applyNumberFormat="1" applyFont="1"/>
    <xf numFmtId="0" fontId="11" fillId="0" borderId="0" xfId="0" applyFont="1" applyFill="1"/>
    <xf numFmtId="0" fontId="0" fillId="0" borderId="1" xfId="0" applyBorder="1" applyAlignment="1">
      <alignment horizontal="center"/>
    </xf>
  </cellXfs>
  <cellStyles count="4">
    <cellStyle name="Normal" xfId="0" builtinId="0"/>
    <cellStyle name="Normal_PM Profile" xfId="1"/>
    <cellStyle name="Normal_Sheet4" xfId="2"/>
    <cellStyle name="Normal_Sheet5"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9"/>
  <sheetViews>
    <sheetView workbookViewId="0">
      <selection activeCell="A12" sqref="A12"/>
    </sheetView>
  </sheetViews>
  <sheetFormatPr defaultRowHeight="15" x14ac:dyDescent="0.25"/>
  <sheetData>
    <row r="1" spans="1:1" x14ac:dyDescent="0.25">
      <c r="A1" t="s">
        <v>748</v>
      </c>
    </row>
    <row r="4" spans="1:1" x14ac:dyDescent="0.25">
      <c r="A4" t="s">
        <v>715</v>
      </c>
    </row>
    <row r="5" spans="1:1" x14ac:dyDescent="0.25">
      <c r="A5" t="s">
        <v>716</v>
      </c>
    </row>
    <row r="6" spans="1:1" x14ac:dyDescent="0.25">
      <c r="A6" t="s">
        <v>717</v>
      </c>
    </row>
    <row r="7" spans="1:1" x14ac:dyDescent="0.25">
      <c r="A7" t="s">
        <v>718</v>
      </c>
    </row>
    <row r="8" spans="1:1" x14ac:dyDescent="0.25">
      <c r="A8" t="s">
        <v>719</v>
      </c>
    </row>
    <row r="10" spans="1:1" x14ac:dyDescent="0.25">
      <c r="A10" t="s">
        <v>720</v>
      </c>
    </row>
    <row r="12" spans="1:1" x14ac:dyDescent="0.25">
      <c r="A12" t="s">
        <v>721</v>
      </c>
    </row>
    <row r="14" spans="1:1" x14ac:dyDescent="0.25">
      <c r="A14" t="s">
        <v>722</v>
      </c>
    </row>
    <row r="16" spans="1:1" x14ac:dyDescent="0.25">
      <c r="A16" t="s">
        <v>723</v>
      </c>
    </row>
    <row r="18" spans="1:1" x14ac:dyDescent="0.25">
      <c r="A18" t="s">
        <v>724</v>
      </c>
    </row>
    <row r="19" spans="1:1" x14ac:dyDescent="0.25">
      <c r="A19" t="s">
        <v>725</v>
      </c>
    </row>
    <row r="20" spans="1:1" x14ac:dyDescent="0.25">
      <c r="A20" t="s">
        <v>726</v>
      </c>
    </row>
    <row r="21" spans="1:1" x14ac:dyDescent="0.25">
      <c r="A21" t="s">
        <v>718</v>
      </c>
    </row>
    <row r="22" spans="1:1" x14ac:dyDescent="0.25">
      <c r="A22" t="s">
        <v>719</v>
      </c>
    </row>
    <row r="24" spans="1:1" x14ac:dyDescent="0.25">
      <c r="A24" t="s">
        <v>727</v>
      </c>
    </row>
    <row r="26" spans="1:1" x14ac:dyDescent="0.25">
      <c r="A26" t="s">
        <v>728</v>
      </c>
    </row>
    <row r="27" spans="1:1" x14ac:dyDescent="0.25">
      <c r="A27" t="s">
        <v>729</v>
      </c>
    </row>
    <row r="28" spans="1:1" x14ac:dyDescent="0.25">
      <c r="A28" t="s">
        <v>730</v>
      </c>
    </row>
    <row r="29" spans="1:1" x14ac:dyDescent="0.25">
      <c r="A29" t="s">
        <v>731</v>
      </c>
    </row>
    <row r="30" spans="1:1" x14ac:dyDescent="0.25">
      <c r="A30" t="s">
        <v>732</v>
      </c>
    </row>
    <row r="32" spans="1:1" x14ac:dyDescent="0.25">
      <c r="A32" t="s">
        <v>733</v>
      </c>
    </row>
    <row r="34" spans="1:1" x14ac:dyDescent="0.25">
      <c r="A34" t="s">
        <v>734</v>
      </c>
    </row>
    <row r="35" spans="1:1" x14ac:dyDescent="0.25">
      <c r="A35" t="s">
        <v>735</v>
      </c>
    </row>
    <row r="36" spans="1:1" x14ac:dyDescent="0.25">
      <c r="A36" t="s">
        <v>736</v>
      </c>
    </row>
    <row r="37" spans="1:1" x14ac:dyDescent="0.25">
      <c r="A37" t="s">
        <v>737</v>
      </c>
    </row>
    <row r="38" spans="1:1" x14ac:dyDescent="0.25">
      <c r="A38" t="s">
        <v>719</v>
      </c>
    </row>
    <row r="40" spans="1:1" x14ac:dyDescent="0.25">
      <c r="A40" t="s">
        <v>738</v>
      </c>
    </row>
    <row r="41" spans="1:1" x14ac:dyDescent="0.25">
      <c r="A41" t="s">
        <v>739</v>
      </c>
    </row>
    <row r="43" spans="1:1" x14ac:dyDescent="0.25">
      <c r="A43" t="s">
        <v>740</v>
      </c>
    </row>
    <row r="45" spans="1:1" x14ac:dyDescent="0.25">
      <c r="A45" t="s">
        <v>741</v>
      </c>
    </row>
    <row r="47" spans="1:1" x14ac:dyDescent="0.25">
      <c r="A47" t="s">
        <v>742</v>
      </c>
    </row>
    <row r="48" spans="1:1" x14ac:dyDescent="0.25">
      <c r="A48" t="s">
        <v>743</v>
      </c>
    </row>
    <row r="49" spans="1:4" x14ac:dyDescent="0.25">
      <c r="A49" t="s">
        <v>744</v>
      </c>
    </row>
    <row r="50" spans="1:4" x14ac:dyDescent="0.25">
      <c r="A50" t="s">
        <v>745</v>
      </c>
    </row>
    <row r="51" spans="1:4" x14ac:dyDescent="0.25">
      <c r="A51" t="s">
        <v>737</v>
      </c>
    </row>
    <row r="52" spans="1:4" x14ac:dyDescent="0.25">
      <c r="A52" t="s">
        <v>719</v>
      </c>
    </row>
    <row r="54" spans="1:4" x14ac:dyDescent="0.25">
      <c r="A54" t="s">
        <v>720</v>
      </c>
    </row>
    <row r="56" spans="1:4" x14ac:dyDescent="0.25">
      <c r="A56" t="s">
        <v>746</v>
      </c>
    </row>
    <row r="58" spans="1:4" x14ac:dyDescent="0.25">
      <c r="A58" t="s">
        <v>640</v>
      </c>
      <c r="C58" t="s">
        <v>631</v>
      </c>
    </row>
    <row r="59" spans="1:4" x14ac:dyDescent="0.25">
      <c r="A59" t="s">
        <v>632</v>
      </c>
      <c r="B59" t="s">
        <v>629</v>
      </c>
      <c r="C59" t="s">
        <v>632</v>
      </c>
      <c r="D59" t="s">
        <v>629</v>
      </c>
    </row>
    <row r="60" spans="1:4" x14ac:dyDescent="0.25">
      <c r="A60">
        <v>784</v>
      </c>
      <c r="B60" t="s">
        <v>633</v>
      </c>
      <c r="C60">
        <v>294</v>
      </c>
      <c r="D60" t="s">
        <v>200</v>
      </c>
    </row>
    <row r="61" spans="1:4" x14ac:dyDescent="0.25">
      <c r="A61">
        <v>795</v>
      </c>
      <c r="B61" t="s">
        <v>637</v>
      </c>
      <c r="C61">
        <v>337</v>
      </c>
      <c r="D61" t="s">
        <v>639</v>
      </c>
    </row>
    <row r="62" spans="1:4" x14ac:dyDescent="0.25">
      <c r="A62">
        <v>613</v>
      </c>
      <c r="B62" t="s">
        <v>37</v>
      </c>
    </row>
    <row r="63" spans="1:4" x14ac:dyDescent="0.25">
      <c r="A63">
        <v>666</v>
      </c>
      <c r="B63" t="s">
        <v>95</v>
      </c>
      <c r="C63">
        <v>665</v>
      </c>
      <c r="D63" t="s">
        <v>40</v>
      </c>
    </row>
    <row r="64" spans="1:4" x14ac:dyDescent="0.25">
      <c r="A64">
        <v>669</v>
      </c>
      <c r="B64" t="s">
        <v>102</v>
      </c>
      <c r="C64">
        <v>2302</v>
      </c>
      <c r="D64" t="s">
        <v>638</v>
      </c>
    </row>
    <row r="65" spans="1:4" x14ac:dyDescent="0.25">
      <c r="A65">
        <v>785</v>
      </c>
      <c r="B65" t="s">
        <v>635</v>
      </c>
      <c r="C65">
        <v>696</v>
      </c>
      <c r="D65" t="s">
        <v>636</v>
      </c>
    </row>
    <row r="66" spans="1:4" x14ac:dyDescent="0.25">
      <c r="A66">
        <v>699</v>
      </c>
      <c r="B66" t="s">
        <v>634</v>
      </c>
      <c r="C66">
        <v>700</v>
      </c>
      <c r="D66" t="s">
        <v>97</v>
      </c>
    </row>
    <row r="69" spans="1:4" x14ac:dyDescent="0.25">
      <c r="A69" t="s">
        <v>747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4338"/>
  <sheetViews>
    <sheetView tabSelected="1" workbookViewId="0">
      <pane xSplit="3" ySplit="1" topLeftCell="R2" activePane="bottomRight" state="frozen"/>
      <selection pane="topRight" activeCell="C1" sqref="C1"/>
      <selection pane="bottomLeft" activeCell="A2" sqref="A2"/>
      <selection pane="bottomRight" activeCell="AB6" sqref="AB6"/>
    </sheetView>
  </sheetViews>
  <sheetFormatPr defaultRowHeight="15" x14ac:dyDescent="0.25"/>
  <cols>
    <col min="2" max="2" width="7.7109375" bestFit="1" customWidth="1"/>
    <col min="3" max="3" width="18" customWidth="1"/>
    <col min="4" max="4" width="5.5703125" customWidth="1"/>
    <col min="6" max="6" width="8.5703125" customWidth="1"/>
    <col min="7" max="8" width="4.85546875" customWidth="1"/>
    <col min="9" max="9" width="5.7109375" customWidth="1"/>
    <col min="10" max="10" width="5.42578125" customWidth="1"/>
    <col min="11" max="11" width="7.28515625" customWidth="1"/>
    <col min="12" max="12" width="4.42578125" customWidth="1"/>
    <col min="13" max="13" width="4.28515625" customWidth="1"/>
    <col min="14" max="14" width="2.42578125" customWidth="1"/>
    <col min="15" max="16" width="4.42578125" customWidth="1"/>
    <col min="17" max="17" width="9.140625" style="5"/>
    <col min="19" max="19" width="4.28515625" customWidth="1"/>
    <col min="21" max="21" width="5" customWidth="1"/>
    <col min="22" max="22" width="4.42578125" customWidth="1"/>
    <col min="23" max="23" width="12.28515625" customWidth="1"/>
    <col min="24" max="24" width="6.5703125" customWidth="1"/>
    <col min="25" max="25" width="7.7109375" customWidth="1"/>
    <col min="26" max="26" width="10.42578125" customWidth="1"/>
    <col min="27" max="27" width="13.5703125" customWidth="1"/>
    <col min="29" max="29" width="7.85546875" customWidth="1"/>
    <col min="30" max="30" width="7.5703125" customWidth="1"/>
    <col min="31" max="31" width="8.140625" customWidth="1"/>
    <col min="32" max="32" width="8" customWidth="1"/>
    <col min="34" max="34" width="5.42578125" customWidth="1"/>
    <col min="35" max="35" width="4.28515625" customWidth="1"/>
    <col min="36" max="36" width="5.7109375" customWidth="1"/>
    <col min="37" max="37" width="6.85546875" customWidth="1"/>
    <col min="38" max="38" width="17.5703125" customWidth="1"/>
    <col min="40" max="43" width="9.140625" style="10"/>
    <col min="47" max="47" width="12.5703125" customWidth="1"/>
  </cols>
  <sheetData>
    <row r="1" spans="1:49" ht="29.25" customHeight="1" x14ac:dyDescent="0.25">
      <c r="A1" s="24" t="s">
        <v>708</v>
      </c>
      <c r="B1" t="s">
        <v>628</v>
      </c>
      <c r="C1" t="s">
        <v>629</v>
      </c>
      <c r="D1" t="s">
        <v>0</v>
      </c>
      <c r="E1" t="s">
        <v>1</v>
      </c>
      <c r="F1" t="s">
        <v>2</v>
      </c>
      <c r="G1" t="s">
        <v>3</v>
      </c>
      <c r="H1" t="s">
        <v>4</v>
      </c>
      <c r="I1" t="s">
        <v>5</v>
      </c>
      <c r="J1" t="s">
        <v>6</v>
      </c>
      <c r="K1" t="s">
        <v>7</v>
      </c>
      <c r="L1" t="s">
        <v>8</v>
      </c>
      <c r="M1" t="s">
        <v>9</v>
      </c>
      <c r="N1" t="s">
        <v>10</v>
      </c>
      <c r="O1" t="s">
        <v>11</v>
      </c>
      <c r="P1" s="3" t="s">
        <v>12</v>
      </c>
      <c r="Q1" s="30" t="s">
        <v>13</v>
      </c>
      <c r="R1" s="3" t="s">
        <v>14</v>
      </c>
      <c r="S1" s="3" t="s">
        <v>15</v>
      </c>
      <c r="T1" s="3" t="s">
        <v>16</v>
      </c>
      <c r="U1" t="s">
        <v>766</v>
      </c>
      <c r="V1" t="s">
        <v>17</v>
      </c>
      <c r="W1" t="s">
        <v>18</v>
      </c>
      <c r="X1" t="s">
        <v>19</v>
      </c>
      <c r="Y1" t="s">
        <v>20</v>
      </c>
      <c r="Z1" s="9" t="s">
        <v>632</v>
      </c>
      <c r="AA1" s="7" t="s">
        <v>778</v>
      </c>
      <c r="AF1" t="s">
        <v>777</v>
      </c>
      <c r="AK1" s="4" t="s">
        <v>21</v>
      </c>
      <c r="AN1" s="10" t="s">
        <v>782</v>
      </c>
      <c r="AR1" s="6" t="s">
        <v>750</v>
      </c>
    </row>
    <row r="2" spans="1:49" x14ac:dyDescent="0.25">
      <c r="A2">
        <v>95737</v>
      </c>
      <c r="B2">
        <v>22001</v>
      </c>
      <c r="C2" t="s">
        <v>620</v>
      </c>
      <c r="D2" t="s">
        <v>23</v>
      </c>
      <c r="E2" t="s">
        <v>24</v>
      </c>
      <c r="F2">
        <v>12.29443</v>
      </c>
      <c r="G2" t="s">
        <v>25</v>
      </c>
      <c r="H2" t="s">
        <v>26</v>
      </c>
      <c r="I2" t="s">
        <v>27</v>
      </c>
      <c r="J2" t="s">
        <v>28</v>
      </c>
      <c r="K2">
        <v>2003</v>
      </c>
      <c r="L2">
        <v>3</v>
      </c>
      <c r="M2">
        <v>3</v>
      </c>
      <c r="N2">
        <v>0</v>
      </c>
      <c r="O2">
        <v>2.5</v>
      </c>
      <c r="P2" t="s">
        <v>30</v>
      </c>
      <c r="Q2">
        <v>0</v>
      </c>
      <c r="R2">
        <v>0.29025779294026999</v>
      </c>
      <c r="S2" t="s">
        <v>31</v>
      </c>
      <c r="T2" t="s">
        <v>32</v>
      </c>
      <c r="U2">
        <v>1</v>
      </c>
      <c r="V2" t="s">
        <v>33</v>
      </c>
      <c r="W2" t="s">
        <v>34</v>
      </c>
      <c r="X2" t="s">
        <v>35</v>
      </c>
      <c r="Y2">
        <v>35.453000000000003</v>
      </c>
      <c r="Z2">
        <v>337</v>
      </c>
      <c r="AA2" s="5">
        <f>IFERROR(VLOOKUP(X2,$AF$2:$AG$35,2,FALSE),0)</f>
        <v>0</v>
      </c>
      <c r="AB2" s="5" t="e">
        <f>VLOOKUP(X2,$AF$2:$AG$35,1,FALSE)</f>
        <v>#N/A</v>
      </c>
      <c r="AF2" t="s">
        <v>165</v>
      </c>
      <c r="AG2">
        <v>7.3999999999999996E-2</v>
      </c>
      <c r="AK2">
        <v>2668</v>
      </c>
      <c r="AL2" s="3" t="s">
        <v>613</v>
      </c>
      <c r="AM2" t="s">
        <v>614</v>
      </c>
      <c r="AN2" s="10">
        <v>0</v>
      </c>
      <c r="AR2" s="7" t="s">
        <v>710</v>
      </c>
    </row>
    <row r="3" spans="1:49" x14ac:dyDescent="0.25">
      <c r="A3">
        <v>95737</v>
      </c>
      <c r="B3">
        <v>22001</v>
      </c>
      <c r="C3" t="s">
        <v>620</v>
      </c>
      <c r="D3" t="s">
        <v>23</v>
      </c>
      <c r="E3" t="s">
        <v>24</v>
      </c>
      <c r="F3">
        <v>12.29443</v>
      </c>
      <c r="G3" t="s">
        <v>25</v>
      </c>
      <c r="H3" t="s">
        <v>26</v>
      </c>
      <c r="I3" t="s">
        <v>27</v>
      </c>
      <c r="J3" t="s">
        <v>28</v>
      </c>
      <c r="K3">
        <v>2003</v>
      </c>
      <c r="L3">
        <v>3</v>
      </c>
      <c r="M3">
        <v>3</v>
      </c>
      <c r="N3">
        <v>0</v>
      </c>
      <c r="O3">
        <v>2.5</v>
      </c>
      <c r="P3" t="s">
        <v>30</v>
      </c>
      <c r="Q3" s="32">
        <v>0</v>
      </c>
      <c r="R3">
        <v>0.117100448455168</v>
      </c>
      <c r="S3" t="s">
        <v>31</v>
      </c>
      <c r="T3" t="s">
        <v>32</v>
      </c>
      <c r="U3">
        <v>2</v>
      </c>
      <c r="V3" t="s">
        <v>36</v>
      </c>
      <c r="W3" t="s">
        <v>37</v>
      </c>
      <c r="X3" t="s">
        <v>38</v>
      </c>
      <c r="Y3">
        <v>62.004899999999999</v>
      </c>
      <c r="Z3">
        <v>613</v>
      </c>
      <c r="AA3" s="5">
        <f>IFERROR(VLOOKUP(X3,$AF$2:$AG$35,2,FALSE),0)</f>
        <v>0</v>
      </c>
      <c r="AB3" s="5" t="e">
        <f>VLOOKUP(X3,$AF$2:$AG$35,1,FALSE)</f>
        <v>#N/A</v>
      </c>
      <c r="AF3" t="s">
        <v>90</v>
      </c>
      <c r="AG3">
        <v>0.88900000000000001</v>
      </c>
      <c r="AK3">
        <v>2669</v>
      </c>
      <c r="AL3" s="3" t="s">
        <v>615</v>
      </c>
      <c r="AM3" t="s">
        <v>614</v>
      </c>
      <c r="AN3" s="10">
        <f>0.7*Q14</f>
        <v>6.9491808127218189</v>
      </c>
      <c r="AR3" s="7" t="s">
        <v>751</v>
      </c>
    </row>
    <row r="4" spans="1:49" x14ac:dyDescent="0.25">
      <c r="A4">
        <v>95737</v>
      </c>
      <c r="B4">
        <v>22001</v>
      </c>
      <c r="C4" t="s">
        <v>620</v>
      </c>
      <c r="D4" t="s">
        <v>23</v>
      </c>
      <c r="E4" t="s">
        <v>24</v>
      </c>
      <c r="F4">
        <v>12.29443</v>
      </c>
      <c r="G4" t="s">
        <v>25</v>
      </c>
      <c r="H4" t="s">
        <v>26</v>
      </c>
      <c r="I4" t="s">
        <v>27</v>
      </c>
      <c r="J4" t="s">
        <v>28</v>
      </c>
      <c r="K4">
        <v>2003</v>
      </c>
      <c r="L4">
        <v>3</v>
      </c>
      <c r="M4">
        <v>3</v>
      </c>
      <c r="N4">
        <v>0</v>
      </c>
      <c r="O4">
        <v>2.5</v>
      </c>
      <c r="P4" t="s">
        <v>30</v>
      </c>
      <c r="Q4">
        <v>0</v>
      </c>
      <c r="R4">
        <v>0.117100448455168</v>
      </c>
      <c r="S4" t="s">
        <v>31</v>
      </c>
      <c r="T4" t="s">
        <v>32</v>
      </c>
      <c r="U4">
        <v>3</v>
      </c>
      <c r="V4" t="s">
        <v>39</v>
      </c>
      <c r="W4" t="s">
        <v>40</v>
      </c>
      <c r="X4" t="s">
        <v>41</v>
      </c>
      <c r="Y4">
        <v>94.971360000000004</v>
      </c>
      <c r="Z4">
        <v>665</v>
      </c>
      <c r="AA4" s="5">
        <f>IFERROR(VLOOKUP(X4,$AF$2:$AG$35,2,FALSE),0)</f>
        <v>0</v>
      </c>
      <c r="AB4" s="5" t="e">
        <f>VLOOKUP(X4,$AF$2:$AG$35,1,FALSE)</f>
        <v>#N/A</v>
      </c>
      <c r="AF4" t="s">
        <v>139</v>
      </c>
      <c r="AG4">
        <v>0.42699999999999999</v>
      </c>
      <c r="AK4">
        <v>2670</v>
      </c>
      <c r="AL4" s="3" t="s">
        <v>616</v>
      </c>
      <c r="AM4" t="s">
        <v>614</v>
      </c>
      <c r="AN4" s="11">
        <f>IF(AN7&lt;0, AN8, AN8-AN7/96*16)</f>
        <v>0.24972091919553199</v>
      </c>
      <c r="AO4" s="11"/>
      <c r="AP4" s="11"/>
      <c r="AQ4" s="11"/>
      <c r="AR4" s="12"/>
      <c r="AT4" t="s">
        <v>630</v>
      </c>
    </row>
    <row r="5" spans="1:49" x14ac:dyDescent="0.25">
      <c r="A5">
        <v>95737</v>
      </c>
      <c r="B5">
        <v>22001</v>
      </c>
      <c r="C5" t="s">
        <v>620</v>
      </c>
      <c r="D5" t="s">
        <v>23</v>
      </c>
      <c r="E5" t="s">
        <v>24</v>
      </c>
      <c r="F5">
        <v>12.29443</v>
      </c>
      <c r="G5" t="s">
        <v>25</v>
      </c>
      <c r="H5" t="s">
        <v>26</v>
      </c>
      <c r="I5" t="s">
        <v>27</v>
      </c>
      <c r="J5" t="s">
        <v>28</v>
      </c>
      <c r="K5">
        <v>2003</v>
      </c>
      <c r="L5">
        <v>3</v>
      </c>
      <c r="M5">
        <v>3</v>
      </c>
      <c r="N5">
        <v>0</v>
      </c>
      <c r="O5">
        <v>2.5</v>
      </c>
      <c r="P5" t="s">
        <v>30</v>
      </c>
      <c r="Q5" s="32">
        <v>0</v>
      </c>
      <c r="R5">
        <v>0.117100448455168</v>
      </c>
      <c r="S5" t="s">
        <v>31</v>
      </c>
      <c r="T5" t="s">
        <v>32</v>
      </c>
      <c r="U5">
        <v>4</v>
      </c>
      <c r="V5" t="s">
        <v>42</v>
      </c>
      <c r="W5" t="s">
        <v>43</v>
      </c>
      <c r="X5" t="s">
        <v>44</v>
      </c>
      <c r="Y5">
        <v>96.057599999999994</v>
      </c>
      <c r="Z5">
        <v>699</v>
      </c>
      <c r="AA5" s="5">
        <f>IFERROR(VLOOKUP(X5,$AF$2:$AG$35,2,FALSE),0)</f>
        <v>0</v>
      </c>
      <c r="AB5" s="5" t="e">
        <f>VLOOKUP(X5,$AF$2:$AG$35,1,FALSE)</f>
        <v>#N/A</v>
      </c>
      <c r="AF5" t="s">
        <v>180</v>
      </c>
      <c r="AG5">
        <v>0.11700000000000001</v>
      </c>
      <c r="AK5">
        <v>2671</v>
      </c>
      <c r="AL5" s="3" t="s">
        <v>617</v>
      </c>
      <c r="AM5" t="s">
        <v>614</v>
      </c>
      <c r="AN5" s="10">
        <f>100-(SUM(AN2:AN4)+Q3+Q5+Q6+Q14+Q18+Q20+Q21+Q22+Q23+Q24+Q26+Q27+SUM(Q28:Q59))</f>
        <v>80.49901694087545</v>
      </c>
      <c r="AT5" s="65" t="s">
        <v>640</v>
      </c>
      <c r="AU5" s="65"/>
      <c r="AV5" s="65" t="s">
        <v>631</v>
      </c>
      <c r="AW5" s="65"/>
    </row>
    <row r="6" spans="1:49" x14ac:dyDescent="0.25">
      <c r="A6">
        <v>95737</v>
      </c>
      <c r="B6">
        <v>22001</v>
      </c>
      <c r="C6" t="s">
        <v>620</v>
      </c>
      <c r="D6" t="s">
        <v>23</v>
      </c>
      <c r="E6" t="s">
        <v>24</v>
      </c>
      <c r="F6">
        <v>12.29443</v>
      </c>
      <c r="G6" t="s">
        <v>25</v>
      </c>
      <c r="H6" t="s">
        <v>26</v>
      </c>
      <c r="I6" t="s">
        <v>27</v>
      </c>
      <c r="J6" t="s">
        <v>28</v>
      </c>
      <c r="K6">
        <v>2003</v>
      </c>
      <c r="L6">
        <v>3</v>
      </c>
      <c r="M6">
        <v>3</v>
      </c>
      <c r="N6">
        <v>0</v>
      </c>
      <c r="O6">
        <v>2.5</v>
      </c>
      <c r="P6" t="s">
        <v>30</v>
      </c>
      <c r="Q6" s="32">
        <v>0.16791275758659599</v>
      </c>
      <c r="R6">
        <v>0.117770921758746</v>
      </c>
      <c r="S6" t="s">
        <v>31</v>
      </c>
      <c r="T6" t="s">
        <v>45</v>
      </c>
      <c r="U6">
        <v>5</v>
      </c>
      <c r="V6" t="s">
        <v>46</v>
      </c>
      <c r="W6" t="s">
        <v>47</v>
      </c>
      <c r="X6" t="s">
        <v>48</v>
      </c>
      <c r="Y6">
        <v>18.0383</v>
      </c>
      <c r="Z6">
        <v>784</v>
      </c>
      <c r="AA6" s="5">
        <f>IFERROR(VLOOKUP(X6,$AF$2:$AG$35,2,FALSE),0)</f>
        <v>0</v>
      </c>
      <c r="AB6" s="5" t="e">
        <f>VLOOKUP(X6,$AF$2:$AG$35,1,FALSE)</f>
        <v>#N/A</v>
      </c>
      <c r="AF6" t="s">
        <v>754</v>
      </c>
      <c r="AG6">
        <v>0.39900000000000002</v>
      </c>
      <c r="AL6" s="3" t="s">
        <v>780</v>
      </c>
      <c r="AN6" s="10">
        <f>SUM(AN2:AN4)+Q3+Q5+Q6+Q14+Q18+Q20+Q21+Q22+Q23+Q24+Q26+Q27+SUM(Q28:Q59)</f>
        <v>19.50098305912455</v>
      </c>
      <c r="AT6" s="14" t="s">
        <v>632</v>
      </c>
      <c r="AU6" s="14" t="s">
        <v>629</v>
      </c>
      <c r="AV6" s="14" t="s">
        <v>632</v>
      </c>
      <c r="AW6" s="14" t="s">
        <v>629</v>
      </c>
    </row>
    <row r="7" spans="1:49" x14ac:dyDescent="0.25">
      <c r="A7">
        <v>95737</v>
      </c>
      <c r="B7">
        <v>22001</v>
      </c>
      <c r="C7" t="s">
        <v>620</v>
      </c>
      <c r="D7" t="s">
        <v>23</v>
      </c>
      <c r="E7" t="s">
        <v>24</v>
      </c>
      <c r="F7">
        <v>12.29443</v>
      </c>
      <c r="G7" t="s">
        <v>25</v>
      </c>
      <c r="H7" t="s">
        <v>26</v>
      </c>
      <c r="I7" t="s">
        <v>27</v>
      </c>
      <c r="J7" t="s">
        <v>28</v>
      </c>
      <c r="K7">
        <v>2003</v>
      </c>
      <c r="L7">
        <v>3</v>
      </c>
      <c r="M7">
        <v>3</v>
      </c>
      <c r="N7">
        <v>0</v>
      </c>
      <c r="O7">
        <v>2.5</v>
      </c>
      <c r="P7" t="s">
        <v>30</v>
      </c>
      <c r="Q7" s="40">
        <v>4.29884172008694E-3</v>
      </c>
      <c r="R7" s="2">
        <v>1.97759448839838E-2</v>
      </c>
      <c r="S7" t="s">
        <v>31</v>
      </c>
      <c r="T7" t="s">
        <v>49</v>
      </c>
      <c r="U7">
        <v>6</v>
      </c>
      <c r="V7" t="s">
        <v>50</v>
      </c>
      <c r="W7" t="s">
        <v>51</v>
      </c>
      <c r="X7" t="s">
        <v>52</v>
      </c>
      <c r="Y7">
        <v>22.98977</v>
      </c>
      <c r="Z7">
        <v>785</v>
      </c>
      <c r="AA7" s="5">
        <f>IFERROR(VLOOKUP(X7,$AF$2:$AG$35,2,FALSE),0)</f>
        <v>0</v>
      </c>
      <c r="AB7" s="5" t="e">
        <f>VLOOKUP(X7,$AF$2:$AG$35,1,FALSE)</f>
        <v>#N/A</v>
      </c>
      <c r="AF7" t="s">
        <v>168</v>
      </c>
      <c r="AG7">
        <v>0.14199999999999999</v>
      </c>
      <c r="AL7" s="3" t="s">
        <v>618</v>
      </c>
      <c r="AM7" s="5"/>
      <c r="AN7" s="10">
        <f>IF(Q5=0,0,Q5-Q6/18/2*96)</f>
        <v>0</v>
      </c>
      <c r="AT7" s="15">
        <v>784</v>
      </c>
      <c r="AU7" s="15" t="s">
        <v>633</v>
      </c>
      <c r="AV7" s="15">
        <v>294</v>
      </c>
      <c r="AW7" s="15" t="s">
        <v>200</v>
      </c>
    </row>
    <row r="8" spans="1:49" x14ac:dyDescent="0.25">
      <c r="A8">
        <v>95737</v>
      </c>
      <c r="B8">
        <v>22001</v>
      </c>
      <c r="C8" t="s">
        <v>620</v>
      </c>
      <c r="D8" t="s">
        <v>23</v>
      </c>
      <c r="E8" t="s">
        <v>24</v>
      </c>
      <c r="F8">
        <v>12.29443</v>
      </c>
      <c r="G8" t="s">
        <v>25</v>
      </c>
      <c r="H8" t="s">
        <v>26</v>
      </c>
      <c r="I8" t="s">
        <v>27</v>
      </c>
      <c r="J8" t="s">
        <v>28</v>
      </c>
      <c r="K8">
        <v>2003</v>
      </c>
      <c r="L8">
        <v>3</v>
      </c>
      <c r="M8">
        <v>3</v>
      </c>
      <c r="N8">
        <v>0</v>
      </c>
      <c r="O8">
        <v>2.5</v>
      </c>
      <c r="P8" t="s">
        <v>30</v>
      </c>
      <c r="Q8" s="2">
        <v>3.8087737639970302E-2</v>
      </c>
      <c r="R8" s="2">
        <v>1.33888482432034E-2</v>
      </c>
      <c r="S8" t="s">
        <v>31</v>
      </c>
      <c r="T8" t="s">
        <v>53</v>
      </c>
      <c r="U8">
        <v>7</v>
      </c>
      <c r="V8" t="s">
        <v>54</v>
      </c>
      <c r="W8" t="s">
        <v>55</v>
      </c>
      <c r="X8" t="s">
        <v>56</v>
      </c>
      <c r="Y8">
        <v>39.098300000000002</v>
      </c>
      <c r="Z8">
        <v>2302</v>
      </c>
      <c r="AA8" s="5">
        <f>IFERROR(VLOOKUP(X8,$AF$2:$AG$35,2,FALSE),0)</f>
        <v>0</v>
      </c>
      <c r="AB8" s="5" t="e">
        <f>VLOOKUP(X8,$AF$2:$AG$35,1,FALSE)</f>
        <v>#N/A</v>
      </c>
      <c r="AF8" t="s">
        <v>611</v>
      </c>
      <c r="AG8">
        <v>0.2</v>
      </c>
      <c r="AL8" s="3" t="s">
        <v>619</v>
      </c>
      <c r="AM8" s="8"/>
      <c r="AN8" s="11">
        <f>SUMPRODUCT(Q2:Q207,AA2:AA207)+(Q27-Q8)*AG16</f>
        <v>0.24972091919553199</v>
      </c>
      <c r="AO8" s="11"/>
      <c r="AP8" s="11"/>
      <c r="AQ8" s="11"/>
      <c r="AT8" s="15">
        <v>795</v>
      </c>
      <c r="AU8" s="15" t="s">
        <v>637</v>
      </c>
      <c r="AV8" s="15">
        <v>337</v>
      </c>
      <c r="AW8" s="15" t="s">
        <v>639</v>
      </c>
    </row>
    <row r="9" spans="1:49" x14ac:dyDescent="0.25">
      <c r="A9">
        <v>95737</v>
      </c>
      <c r="B9">
        <v>22001</v>
      </c>
      <c r="C9" t="s">
        <v>620</v>
      </c>
      <c r="D9" t="s">
        <v>23</v>
      </c>
      <c r="E9" t="s">
        <v>24</v>
      </c>
      <c r="F9">
        <v>12.29443</v>
      </c>
      <c r="G9" t="s">
        <v>25</v>
      </c>
      <c r="H9" t="s">
        <v>26</v>
      </c>
      <c r="I9" t="s">
        <v>27</v>
      </c>
      <c r="J9" t="s">
        <v>28</v>
      </c>
      <c r="K9">
        <v>2003</v>
      </c>
      <c r="L9">
        <v>3</v>
      </c>
      <c r="M9">
        <v>3</v>
      </c>
      <c r="N9">
        <v>0</v>
      </c>
      <c r="O9">
        <v>2.5</v>
      </c>
      <c r="P9" t="s">
        <v>30</v>
      </c>
      <c r="Q9">
        <v>0.382682889922139</v>
      </c>
      <c r="R9">
        <v>0.32406102511422102</v>
      </c>
      <c r="S9" t="s">
        <v>31</v>
      </c>
      <c r="T9" t="s">
        <v>57</v>
      </c>
      <c r="U9">
        <v>8</v>
      </c>
      <c r="W9" t="s">
        <v>58</v>
      </c>
      <c r="X9" t="s">
        <v>59</v>
      </c>
      <c r="Y9">
        <v>12.010999999999999</v>
      </c>
      <c r="Z9">
        <v>1183</v>
      </c>
      <c r="AA9" s="5">
        <f>IFERROR(VLOOKUP(X9,$AF$2:$AG$35,2,FALSE),0)</f>
        <v>0</v>
      </c>
      <c r="AB9" s="5" t="e">
        <f>VLOOKUP(X9,$AF$2:$AG$35,1,FALSE)</f>
        <v>#N/A</v>
      </c>
      <c r="AF9" t="s">
        <v>124</v>
      </c>
      <c r="AG9">
        <v>0.33900000000000002</v>
      </c>
      <c r="AT9" s="15">
        <v>613</v>
      </c>
      <c r="AU9" s="15" t="s">
        <v>37</v>
      </c>
      <c r="AV9" s="15"/>
      <c r="AW9" s="15"/>
    </row>
    <row r="10" spans="1:49" x14ac:dyDescent="0.25">
      <c r="A10">
        <v>95737</v>
      </c>
      <c r="B10">
        <v>22001</v>
      </c>
      <c r="C10" t="s">
        <v>620</v>
      </c>
      <c r="D10" t="s">
        <v>23</v>
      </c>
      <c r="E10" t="s">
        <v>24</v>
      </c>
      <c r="F10">
        <v>12.29443</v>
      </c>
      <c r="G10" t="s">
        <v>25</v>
      </c>
      <c r="H10" t="s">
        <v>26</v>
      </c>
      <c r="I10" t="s">
        <v>27</v>
      </c>
      <c r="J10" t="s">
        <v>28</v>
      </c>
      <c r="K10">
        <v>2003</v>
      </c>
      <c r="L10">
        <v>3</v>
      </c>
      <c r="M10">
        <v>3</v>
      </c>
      <c r="N10">
        <v>0</v>
      </c>
      <c r="O10">
        <v>2.5</v>
      </c>
      <c r="P10" t="s">
        <v>30</v>
      </c>
      <c r="Q10">
        <v>1.2657509560624001</v>
      </c>
      <c r="R10">
        <v>0.27509513962013799</v>
      </c>
      <c r="S10" t="s">
        <v>31</v>
      </c>
      <c r="T10" t="s">
        <v>57</v>
      </c>
      <c r="U10">
        <v>9</v>
      </c>
      <c r="W10" t="s">
        <v>60</v>
      </c>
      <c r="X10" t="s">
        <v>61</v>
      </c>
      <c r="Y10">
        <v>12.010999999999999</v>
      </c>
      <c r="Z10">
        <v>789</v>
      </c>
      <c r="AA10" s="5">
        <f>IFERROR(VLOOKUP(X10,$AF$2:$AG$35,2,FALSE),0)</f>
        <v>0</v>
      </c>
      <c r="AB10" s="5" t="e">
        <f>VLOOKUP(X10,$AF$2:$AG$35,1,FALSE)</f>
        <v>#N/A</v>
      </c>
      <c r="AF10" t="s">
        <v>115</v>
      </c>
      <c r="AG10">
        <v>0.69199999999999995</v>
      </c>
      <c r="AL10" s="3" t="s">
        <v>757</v>
      </c>
      <c r="AT10" s="15">
        <v>666</v>
      </c>
      <c r="AU10" s="15" t="s">
        <v>95</v>
      </c>
      <c r="AV10" s="15">
        <v>665</v>
      </c>
      <c r="AW10" s="15" t="s">
        <v>40</v>
      </c>
    </row>
    <row r="11" spans="1:49" x14ac:dyDescent="0.25">
      <c r="A11">
        <v>95737</v>
      </c>
      <c r="B11">
        <v>22001</v>
      </c>
      <c r="C11" t="s">
        <v>620</v>
      </c>
      <c r="D11" t="s">
        <v>23</v>
      </c>
      <c r="E11" t="s">
        <v>24</v>
      </c>
      <c r="F11">
        <v>12.29443</v>
      </c>
      <c r="G11" t="s">
        <v>25</v>
      </c>
      <c r="H11" t="s">
        <v>26</v>
      </c>
      <c r="I11" t="s">
        <v>27</v>
      </c>
      <c r="J11" t="s">
        <v>28</v>
      </c>
      <c r="K11">
        <v>2003</v>
      </c>
      <c r="L11">
        <v>3</v>
      </c>
      <c r="M11">
        <v>3</v>
      </c>
      <c r="N11">
        <v>0</v>
      </c>
      <c r="O11">
        <v>2.5</v>
      </c>
      <c r="P11" t="s">
        <v>30</v>
      </c>
      <c r="Q11">
        <v>5.62168129419209</v>
      </c>
      <c r="R11">
        <v>1.66842088246054</v>
      </c>
      <c r="S11" t="s">
        <v>31</v>
      </c>
      <c r="T11" t="s">
        <v>57</v>
      </c>
      <c r="U11">
        <v>10</v>
      </c>
      <c r="W11" t="s">
        <v>62</v>
      </c>
      <c r="X11" t="s">
        <v>63</v>
      </c>
      <c r="Y11">
        <v>12.010999999999999</v>
      </c>
      <c r="Z11">
        <v>790</v>
      </c>
      <c r="AA11" s="5">
        <f>IFERROR(VLOOKUP(X11,$AF$2:$AG$35,2,FALSE),0)</f>
        <v>0</v>
      </c>
      <c r="AB11" s="5" t="e">
        <f>VLOOKUP(X11,$AF$2:$AG$35,1,FALSE)</f>
        <v>#N/A</v>
      </c>
      <c r="AF11" t="s">
        <v>130</v>
      </c>
      <c r="AG11">
        <v>0.252</v>
      </c>
      <c r="AL11" s="3" t="s">
        <v>756</v>
      </c>
      <c r="AT11" s="15">
        <v>669</v>
      </c>
      <c r="AU11" s="15" t="s">
        <v>102</v>
      </c>
      <c r="AV11" s="15">
        <v>2302</v>
      </c>
      <c r="AW11" s="15" t="s">
        <v>638</v>
      </c>
    </row>
    <row r="12" spans="1:49" x14ac:dyDescent="0.25">
      <c r="A12">
        <v>95737</v>
      </c>
      <c r="B12">
        <v>22001</v>
      </c>
      <c r="C12" t="s">
        <v>620</v>
      </c>
      <c r="D12" t="s">
        <v>23</v>
      </c>
      <c r="E12" t="s">
        <v>24</v>
      </c>
      <c r="F12">
        <v>12.29443</v>
      </c>
      <c r="G12" t="s">
        <v>25</v>
      </c>
      <c r="H12" t="s">
        <v>26</v>
      </c>
      <c r="I12" t="s">
        <v>27</v>
      </c>
      <c r="J12" t="s">
        <v>28</v>
      </c>
      <c r="K12">
        <v>2003</v>
      </c>
      <c r="L12">
        <v>3</v>
      </c>
      <c r="M12">
        <v>3</v>
      </c>
      <c r="N12">
        <v>0</v>
      </c>
      <c r="O12">
        <v>2.5</v>
      </c>
      <c r="P12" t="s">
        <v>30</v>
      </c>
      <c r="Q12">
        <v>1.4867973973092701</v>
      </c>
      <c r="R12">
        <v>0.259489460684664</v>
      </c>
      <c r="S12" t="s">
        <v>31</v>
      </c>
      <c r="T12" t="s">
        <v>57</v>
      </c>
      <c r="U12">
        <v>11</v>
      </c>
      <c r="W12" t="s">
        <v>64</v>
      </c>
      <c r="X12" t="s">
        <v>65</v>
      </c>
      <c r="Y12">
        <v>12.010999999999999</v>
      </c>
      <c r="Z12">
        <v>791</v>
      </c>
      <c r="AA12" s="5">
        <f>IFERROR(VLOOKUP(X12,$AF$2:$AG$35,2,FALSE),0)</f>
        <v>0</v>
      </c>
      <c r="AB12" s="5" t="e">
        <f>VLOOKUP(X12,$AF$2:$AG$35,1,FALSE)</f>
        <v>#N/A</v>
      </c>
      <c r="AF12" t="s">
        <v>121</v>
      </c>
      <c r="AG12">
        <v>0.35799999999999998</v>
      </c>
      <c r="AT12" s="15">
        <v>785</v>
      </c>
      <c r="AU12" s="15" t="s">
        <v>635</v>
      </c>
      <c r="AV12" s="15">
        <v>696</v>
      </c>
      <c r="AW12" s="15" t="s">
        <v>636</v>
      </c>
    </row>
    <row r="13" spans="1:49" x14ac:dyDescent="0.25">
      <c r="A13">
        <v>95737</v>
      </c>
      <c r="B13">
        <v>22001</v>
      </c>
      <c r="C13" t="s">
        <v>620</v>
      </c>
      <c r="D13" t="s">
        <v>23</v>
      </c>
      <c r="E13" t="s">
        <v>24</v>
      </c>
      <c r="F13">
        <v>12.29443</v>
      </c>
      <c r="G13" t="s">
        <v>25</v>
      </c>
      <c r="H13" t="s">
        <v>26</v>
      </c>
      <c r="I13" t="s">
        <v>27</v>
      </c>
      <c r="J13" t="s">
        <v>28</v>
      </c>
      <c r="K13">
        <v>2003</v>
      </c>
      <c r="L13">
        <v>3</v>
      </c>
      <c r="M13">
        <v>3</v>
      </c>
      <c r="N13">
        <v>0</v>
      </c>
      <c r="O13">
        <v>2.5</v>
      </c>
      <c r="P13" t="s">
        <v>30</v>
      </c>
      <c r="Q13">
        <v>1.1704886235452701</v>
      </c>
      <c r="R13">
        <v>0.46222590216405701</v>
      </c>
      <c r="S13" t="s">
        <v>31</v>
      </c>
      <c r="T13" t="s">
        <v>57</v>
      </c>
      <c r="U13">
        <v>12</v>
      </c>
      <c r="W13" t="s">
        <v>66</v>
      </c>
      <c r="X13" t="s">
        <v>67</v>
      </c>
      <c r="Y13">
        <v>12.010999999999999</v>
      </c>
      <c r="Z13">
        <v>792</v>
      </c>
      <c r="AA13" s="5">
        <f>IFERROR(VLOOKUP(X13,$AF$2:$AG$35,2,FALSE),0)</f>
        <v>0</v>
      </c>
      <c r="AB13" s="5" t="e">
        <f>VLOOKUP(X13,$AF$2:$AG$35,1,FALSE)</f>
        <v>#N/A</v>
      </c>
      <c r="AF13" t="s">
        <v>136</v>
      </c>
      <c r="AG13">
        <v>0.34399999999999997</v>
      </c>
      <c r="AL13" s="3" t="s">
        <v>758</v>
      </c>
      <c r="AT13" s="15">
        <v>699</v>
      </c>
      <c r="AU13" s="15" t="s">
        <v>634</v>
      </c>
      <c r="AV13" s="15">
        <v>700</v>
      </c>
      <c r="AW13" s="15" t="s">
        <v>97</v>
      </c>
    </row>
    <row r="14" spans="1:49" x14ac:dyDescent="0.25">
      <c r="A14">
        <v>95737</v>
      </c>
      <c r="B14">
        <v>22001</v>
      </c>
      <c r="C14" t="s">
        <v>620</v>
      </c>
      <c r="D14" t="s">
        <v>23</v>
      </c>
      <c r="E14" t="s">
        <v>24</v>
      </c>
      <c r="F14">
        <v>12.29443</v>
      </c>
      <c r="G14" t="s">
        <v>25</v>
      </c>
      <c r="H14" t="s">
        <v>26</v>
      </c>
      <c r="I14" t="s">
        <v>27</v>
      </c>
      <c r="J14" t="s">
        <v>28</v>
      </c>
      <c r="K14">
        <v>2003</v>
      </c>
      <c r="L14">
        <v>3</v>
      </c>
      <c r="M14">
        <v>3</v>
      </c>
      <c r="N14">
        <v>0</v>
      </c>
      <c r="O14">
        <v>2.5</v>
      </c>
      <c r="P14" t="s">
        <v>30</v>
      </c>
      <c r="Q14" s="32">
        <v>9.9274011610311703</v>
      </c>
      <c r="R14">
        <v>1.8475109555085101</v>
      </c>
      <c r="S14" t="s">
        <v>31</v>
      </c>
      <c r="T14" t="s">
        <v>57</v>
      </c>
      <c r="U14">
        <v>13</v>
      </c>
      <c r="W14" s="3" t="s">
        <v>68</v>
      </c>
      <c r="X14" t="s">
        <v>69</v>
      </c>
      <c r="Y14">
        <v>12.010999999999999</v>
      </c>
      <c r="Z14">
        <v>626</v>
      </c>
      <c r="AA14" s="5">
        <f>IFERROR(VLOOKUP(X14,$AF$2:$AG$35,2,FALSE),0)</f>
        <v>0</v>
      </c>
      <c r="AB14" s="5" t="e">
        <f>VLOOKUP(X14,$AF$2:$AG$35,1,FALSE)</f>
        <v>#N/A</v>
      </c>
      <c r="AF14" t="s">
        <v>189</v>
      </c>
      <c r="AG14">
        <v>0.06</v>
      </c>
      <c r="AL14" s="3" t="s">
        <v>759</v>
      </c>
    </row>
    <row r="15" spans="1:49" x14ac:dyDescent="0.25">
      <c r="A15">
        <v>95737</v>
      </c>
      <c r="B15">
        <v>22001</v>
      </c>
      <c r="C15" t="s">
        <v>620</v>
      </c>
      <c r="D15" t="s">
        <v>23</v>
      </c>
      <c r="E15" t="s">
        <v>24</v>
      </c>
      <c r="F15">
        <v>12.29443</v>
      </c>
      <c r="G15" t="s">
        <v>25</v>
      </c>
      <c r="H15" t="s">
        <v>26</v>
      </c>
      <c r="I15" t="s">
        <v>27</v>
      </c>
      <c r="J15" t="s">
        <v>28</v>
      </c>
      <c r="K15">
        <v>2003</v>
      </c>
      <c r="L15">
        <v>3</v>
      </c>
      <c r="M15">
        <v>3</v>
      </c>
      <c r="N15">
        <v>0</v>
      </c>
      <c r="O15">
        <v>2.5</v>
      </c>
      <c r="P15" t="s">
        <v>30</v>
      </c>
      <c r="Q15">
        <v>1.0579449473133999</v>
      </c>
      <c r="R15">
        <v>0.23761128769801901</v>
      </c>
      <c r="S15" t="s">
        <v>31</v>
      </c>
      <c r="T15" t="s">
        <v>57</v>
      </c>
      <c r="U15">
        <v>14</v>
      </c>
      <c r="W15" t="s">
        <v>70</v>
      </c>
      <c r="X15" t="s">
        <v>71</v>
      </c>
      <c r="Y15">
        <v>12.010999999999999</v>
      </c>
      <c r="Z15">
        <v>794</v>
      </c>
      <c r="AA15" s="5">
        <f>IFERROR(VLOOKUP(X15,$AF$2:$AG$35,2,FALSE),0)</f>
        <v>0</v>
      </c>
      <c r="AB15" s="5" t="e">
        <f>VLOOKUP(X15,$AF$2:$AG$35,1,FALSE)</f>
        <v>#N/A</v>
      </c>
      <c r="AF15" t="s">
        <v>171</v>
      </c>
      <c r="AG15">
        <v>0.20899999999999999</v>
      </c>
      <c r="AL15" s="3" t="s">
        <v>760</v>
      </c>
      <c r="AT15" t="s">
        <v>713</v>
      </c>
    </row>
    <row r="16" spans="1:49" x14ac:dyDescent="0.25">
      <c r="A16">
        <v>95737</v>
      </c>
      <c r="B16">
        <v>22001</v>
      </c>
      <c r="C16" t="s">
        <v>620</v>
      </c>
      <c r="D16" t="s">
        <v>23</v>
      </c>
      <c r="E16" t="s">
        <v>24</v>
      </c>
      <c r="F16">
        <v>12.29443</v>
      </c>
      <c r="G16" t="s">
        <v>25</v>
      </c>
      <c r="H16" t="s">
        <v>26</v>
      </c>
      <c r="I16" t="s">
        <v>27</v>
      </c>
      <c r="J16" t="s">
        <v>28</v>
      </c>
      <c r="K16">
        <v>2003</v>
      </c>
      <c r="L16">
        <v>3</v>
      </c>
      <c r="M16">
        <v>3</v>
      </c>
      <c r="N16">
        <v>0</v>
      </c>
      <c r="O16">
        <v>2.5</v>
      </c>
      <c r="P16" t="s">
        <v>30</v>
      </c>
      <c r="Q16">
        <v>1.37416774424299</v>
      </c>
      <c r="R16">
        <v>0.373555822532809</v>
      </c>
      <c r="S16" t="s">
        <v>31</v>
      </c>
      <c r="T16" t="s">
        <v>57</v>
      </c>
      <c r="U16">
        <v>15</v>
      </c>
      <c r="W16" t="s">
        <v>72</v>
      </c>
      <c r="X16" t="s">
        <v>73</v>
      </c>
      <c r="Y16">
        <v>12.010999999999999</v>
      </c>
      <c r="Z16">
        <v>1190</v>
      </c>
      <c r="AA16" s="5">
        <f>IFERROR(VLOOKUP(X16,$AF$2:$AG$35,2,FALSE),0)</f>
        <v>0</v>
      </c>
      <c r="AB16" s="5" t="e">
        <f>VLOOKUP(X16,$AF$2:$AG$35,1,FALSE)</f>
        <v>#N/A</v>
      </c>
      <c r="AF16" t="s">
        <v>752</v>
      </c>
      <c r="AG16">
        <v>0.20499999999999999</v>
      </c>
      <c r="AL16" s="3" t="s">
        <v>761</v>
      </c>
    </row>
    <row r="17" spans="1:43" x14ac:dyDescent="0.25">
      <c r="A17">
        <v>95737</v>
      </c>
      <c r="B17">
        <v>22001</v>
      </c>
      <c r="C17" t="s">
        <v>620</v>
      </c>
      <c r="D17" t="s">
        <v>23</v>
      </c>
      <c r="E17" t="s">
        <v>24</v>
      </c>
      <c r="F17">
        <v>12.29443</v>
      </c>
      <c r="G17" t="s">
        <v>25</v>
      </c>
      <c r="H17" t="s">
        <v>26</v>
      </c>
      <c r="I17" t="s">
        <v>27</v>
      </c>
      <c r="J17" t="s">
        <v>28</v>
      </c>
      <c r="K17">
        <v>2003</v>
      </c>
      <c r="L17">
        <v>3</v>
      </c>
      <c r="M17">
        <v>3</v>
      </c>
      <c r="N17">
        <v>0</v>
      </c>
      <c r="O17">
        <v>2.5</v>
      </c>
      <c r="P17" t="s">
        <v>30</v>
      </c>
      <c r="Q17">
        <v>0</v>
      </c>
      <c r="R17" s="2">
        <v>5.3047706825872801E-2</v>
      </c>
      <c r="S17" t="s">
        <v>31</v>
      </c>
      <c r="T17" t="s">
        <v>57</v>
      </c>
      <c r="U17">
        <v>16</v>
      </c>
      <c r="W17" t="s">
        <v>74</v>
      </c>
      <c r="X17" t="s">
        <v>75</v>
      </c>
      <c r="Y17">
        <v>12.010999999999999</v>
      </c>
      <c r="Z17">
        <v>796</v>
      </c>
      <c r="AA17" s="5">
        <f>IFERROR(VLOOKUP(X17,$AF$2:$AG$35,2,FALSE),0)</f>
        <v>0</v>
      </c>
      <c r="AB17" s="5" t="e">
        <f>VLOOKUP(X17,$AF$2:$AG$35,1,FALSE)</f>
        <v>#N/A</v>
      </c>
      <c r="AF17" t="s">
        <v>183</v>
      </c>
      <c r="AG17">
        <v>0.17299999999999999</v>
      </c>
      <c r="AL17" s="3" t="s">
        <v>768</v>
      </c>
      <c r="AN17"/>
      <c r="AO17"/>
      <c r="AP17"/>
      <c r="AQ17"/>
    </row>
    <row r="18" spans="1:43" x14ac:dyDescent="0.25">
      <c r="A18">
        <v>95737</v>
      </c>
      <c r="B18">
        <v>22001</v>
      </c>
      <c r="C18" t="s">
        <v>620</v>
      </c>
      <c r="D18" t="s">
        <v>23</v>
      </c>
      <c r="E18" t="s">
        <v>24</v>
      </c>
      <c r="F18">
        <v>12.29443</v>
      </c>
      <c r="G18" t="s">
        <v>25</v>
      </c>
      <c r="H18" t="s">
        <v>26</v>
      </c>
      <c r="I18" t="s">
        <v>27</v>
      </c>
      <c r="J18" t="s">
        <v>28</v>
      </c>
      <c r="K18">
        <v>2003</v>
      </c>
      <c r="L18">
        <v>3</v>
      </c>
      <c r="M18">
        <v>3</v>
      </c>
      <c r="N18">
        <v>0</v>
      </c>
      <c r="O18">
        <v>2.5</v>
      </c>
      <c r="P18" t="s">
        <v>30</v>
      </c>
      <c r="Q18" s="32">
        <v>1.2616240680111199</v>
      </c>
      <c r="R18">
        <v>0.63629220272463904</v>
      </c>
      <c r="S18" t="s">
        <v>31</v>
      </c>
      <c r="T18" t="s">
        <v>57</v>
      </c>
      <c r="U18">
        <v>17</v>
      </c>
      <c r="W18" s="3" t="s">
        <v>76</v>
      </c>
      <c r="X18" t="s">
        <v>77</v>
      </c>
      <c r="Y18">
        <v>12.010999999999999</v>
      </c>
      <c r="Z18">
        <v>797</v>
      </c>
      <c r="AA18" s="5">
        <f>IFERROR(VLOOKUP(X18,$AF$2:$AG$35,2,FALSE),0)</f>
        <v>0</v>
      </c>
      <c r="AB18" s="5" t="e">
        <f>VLOOKUP(X18,$AF$2:$AG$35,1,FALSE)</f>
        <v>#N/A</v>
      </c>
      <c r="AF18" t="s">
        <v>753</v>
      </c>
      <c r="AG18">
        <v>0.65800000000000003</v>
      </c>
      <c r="AL18" s="3" t="s">
        <v>767</v>
      </c>
      <c r="AN18"/>
      <c r="AO18"/>
      <c r="AP18"/>
      <c r="AQ18"/>
    </row>
    <row r="19" spans="1:43" x14ac:dyDescent="0.25">
      <c r="A19">
        <v>95737</v>
      </c>
      <c r="B19">
        <v>22001</v>
      </c>
      <c r="C19" t="s">
        <v>620</v>
      </c>
      <c r="D19" t="s">
        <v>23</v>
      </c>
      <c r="E19" t="s">
        <v>24</v>
      </c>
      <c r="F19">
        <v>12.29443</v>
      </c>
      <c r="G19" t="s">
        <v>25</v>
      </c>
      <c r="H19" t="s">
        <v>26</v>
      </c>
      <c r="I19" t="s">
        <v>27</v>
      </c>
      <c r="J19" t="s">
        <v>28</v>
      </c>
      <c r="K19">
        <v>2003</v>
      </c>
      <c r="L19">
        <v>3</v>
      </c>
      <c r="M19">
        <v>3</v>
      </c>
      <c r="N19">
        <v>0</v>
      </c>
      <c r="O19">
        <v>2.5</v>
      </c>
      <c r="P19" t="s">
        <v>30</v>
      </c>
      <c r="Q19">
        <v>11.189025229042301</v>
      </c>
      <c r="R19">
        <v>1.97138598662682</v>
      </c>
      <c r="S19" t="s">
        <v>31</v>
      </c>
      <c r="T19" t="s">
        <v>57</v>
      </c>
      <c r="U19">
        <v>18</v>
      </c>
      <c r="V19" t="s">
        <v>78</v>
      </c>
      <c r="W19" t="s">
        <v>79</v>
      </c>
      <c r="X19" t="s">
        <v>80</v>
      </c>
      <c r="Y19">
        <v>12.010999999999999</v>
      </c>
      <c r="Z19">
        <v>436</v>
      </c>
      <c r="AA19" s="5">
        <f>IFERROR(VLOOKUP(X19,$AF$2:$AG$35,2,FALSE),0)</f>
        <v>0</v>
      </c>
      <c r="AB19" s="5" t="e">
        <f>VLOOKUP(X19,$AF$2:$AG$35,1,FALSE)</f>
        <v>#N/A</v>
      </c>
      <c r="AF19" t="s">
        <v>118</v>
      </c>
      <c r="AG19">
        <v>0.63100000000000001</v>
      </c>
      <c r="AN19"/>
      <c r="AO19"/>
      <c r="AP19"/>
      <c r="AQ19"/>
    </row>
    <row r="20" spans="1:43" x14ac:dyDescent="0.25">
      <c r="A20">
        <v>95737</v>
      </c>
      <c r="B20">
        <v>22001</v>
      </c>
      <c r="C20" t="s">
        <v>620</v>
      </c>
      <c r="D20" t="s">
        <v>23</v>
      </c>
      <c r="E20" t="s">
        <v>24</v>
      </c>
      <c r="F20">
        <v>12.29443</v>
      </c>
      <c r="G20" t="s">
        <v>25</v>
      </c>
      <c r="H20" t="s">
        <v>26</v>
      </c>
      <c r="I20" t="s">
        <v>27</v>
      </c>
      <c r="J20" t="s">
        <v>28</v>
      </c>
      <c r="K20">
        <v>2003</v>
      </c>
      <c r="L20">
        <v>3</v>
      </c>
      <c r="M20">
        <v>3</v>
      </c>
      <c r="N20">
        <v>0</v>
      </c>
      <c r="O20">
        <v>2.5</v>
      </c>
      <c r="P20" t="s">
        <v>30</v>
      </c>
      <c r="Q20" s="38">
        <v>0</v>
      </c>
      <c r="R20">
        <v>0.69632638181968198</v>
      </c>
      <c r="S20" t="s">
        <v>31</v>
      </c>
      <c r="T20" t="s">
        <v>81</v>
      </c>
      <c r="U20">
        <v>20</v>
      </c>
      <c r="V20" t="s">
        <v>82</v>
      </c>
      <c r="W20" t="s">
        <v>83</v>
      </c>
      <c r="X20" t="s">
        <v>84</v>
      </c>
      <c r="Y20">
        <v>22.98977</v>
      </c>
      <c r="Z20">
        <v>696</v>
      </c>
      <c r="AA20" s="5">
        <f>IFERROR(VLOOKUP(X20,$AF$2:$AG$35,2,FALSE),0)</f>
        <v>0</v>
      </c>
      <c r="AB20" s="5" t="e">
        <f>VLOOKUP(X20,$AF$2:$AG$35,1,FALSE)</f>
        <v>#N/A</v>
      </c>
      <c r="AF20" t="s">
        <v>160</v>
      </c>
      <c r="AG20">
        <v>0.41699999999999998</v>
      </c>
      <c r="AN20"/>
      <c r="AO20"/>
      <c r="AP20"/>
      <c r="AQ20"/>
    </row>
    <row r="21" spans="1:43" x14ac:dyDescent="0.25">
      <c r="A21">
        <v>95737</v>
      </c>
      <c r="B21">
        <v>22001</v>
      </c>
      <c r="C21" t="s">
        <v>620</v>
      </c>
      <c r="D21" t="s">
        <v>23</v>
      </c>
      <c r="E21" t="s">
        <v>24</v>
      </c>
      <c r="F21">
        <v>12.29443</v>
      </c>
      <c r="G21" t="s">
        <v>25</v>
      </c>
      <c r="H21" t="s">
        <v>26</v>
      </c>
      <c r="I21" t="s">
        <v>27</v>
      </c>
      <c r="J21" t="s">
        <v>28</v>
      </c>
      <c r="K21">
        <v>2003</v>
      </c>
      <c r="L21">
        <v>3</v>
      </c>
      <c r="M21">
        <v>3</v>
      </c>
      <c r="N21">
        <v>0</v>
      </c>
      <c r="O21">
        <v>2.5</v>
      </c>
      <c r="P21" t="s">
        <v>30</v>
      </c>
      <c r="Q21" s="39">
        <v>1.19507799818417E-2</v>
      </c>
      <c r="R21">
        <v>0.11099784596453501</v>
      </c>
      <c r="S21" t="s">
        <v>31</v>
      </c>
      <c r="T21" t="s">
        <v>81</v>
      </c>
      <c r="U21">
        <v>21</v>
      </c>
      <c r="V21" t="s">
        <v>85</v>
      </c>
      <c r="W21" t="s">
        <v>86</v>
      </c>
      <c r="X21" t="s">
        <v>87</v>
      </c>
      <c r="Y21">
        <v>24.305</v>
      </c>
      <c r="Z21">
        <v>525</v>
      </c>
      <c r="AA21" s="5">
        <f>IFERROR(VLOOKUP(X21,$AF$2:$AG$35,2,FALSE),0)</f>
        <v>0</v>
      </c>
      <c r="AB21" s="5" t="e">
        <f>VLOOKUP(X21,$AF$2:$AG$35,1,FALSE)</f>
        <v>#N/A</v>
      </c>
      <c r="AF21" t="s">
        <v>755</v>
      </c>
      <c r="AG21">
        <v>0.34799999999999998</v>
      </c>
      <c r="AN21"/>
      <c r="AO21"/>
      <c r="AP21"/>
      <c r="AQ21"/>
    </row>
    <row r="22" spans="1:43" x14ac:dyDescent="0.25">
      <c r="A22">
        <v>95737</v>
      </c>
      <c r="B22">
        <v>22001</v>
      </c>
      <c r="C22" t="s">
        <v>620</v>
      </c>
      <c r="D22" t="s">
        <v>23</v>
      </c>
      <c r="E22" t="s">
        <v>24</v>
      </c>
      <c r="F22">
        <v>12.29443</v>
      </c>
      <c r="G22" t="s">
        <v>25</v>
      </c>
      <c r="H22" t="s">
        <v>26</v>
      </c>
      <c r="I22" t="s">
        <v>27</v>
      </c>
      <c r="J22" t="s">
        <v>28</v>
      </c>
      <c r="K22">
        <v>2003</v>
      </c>
      <c r="L22">
        <v>3</v>
      </c>
      <c r="M22">
        <v>3</v>
      </c>
      <c r="N22">
        <v>0</v>
      </c>
      <c r="O22">
        <v>2.5</v>
      </c>
      <c r="P22" t="s">
        <v>30</v>
      </c>
      <c r="Q22" s="33">
        <v>1.5647783861116499E-2</v>
      </c>
      <c r="R22">
        <v>0.114610030489623</v>
      </c>
      <c r="S22" t="s">
        <v>31</v>
      </c>
      <c r="T22" t="s">
        <v>81</v>
      </c>
      <c r="U22">
        <v>22</v>
      </c>
      <c r="V22" t="s">
        <v>88</v>
      </c>
      <c r="W22" t="s">
        <v>89</v>
      </c>
      <c r="X22" t="s">
        <v>90</v>
      </c>
      <c r="Y22">
        <v>26.981539999999999</v>
      </c>
      <c r="Z22">
        <v>292</v>
      </c>
      <c r="AA22" s="5">
        <f>IFERROR(VLOOKUP(X22,$AF$2:$AG$35,2,FALSE),0)</f>
        <v>0.88900000000000001</v>
      </c>
      <c r="AB22" s="5" t="str">
        <f>VLOOKUP(X22,$AF$2:$AG$35,1,FALSE)</f>
        <v>Al</v>
      </c>
      <c r="AF22" t="s">
        <v>127</v>
      </c>
      <c r="AG22">
        <v>0.27300000000000002</v>
      </c>
      <c r="AN22"/>
      <c r="AO22"/>
      <c r="AP22"/>
      <c r="AQ22"/>
    </row>
    <row r="23" spans="1:43" x14ac:dyDescent="0.25">
      <c r="A23">
        <v>95737</v>
      </c>
      <c r="B23">
        <v>22001</v>
      </c>
      <c r="C23" t="s">
        <v>620</v>
      </c>
      <c r="D23" t="s">
        <v>23</v>
      </c>
      <c r="E23" t="s">
        <v>24</v>
      </c>
      <c r="F23">
        <v>12.29443</v>
      </c>
      <c r="G23" t="s">
        <v>25</v>
      </c>
      <c r="H23" t="s">
        <v>26</v>
      </c>
      <c r="I23" t="s">
        <v>27</v>
      </c>
      <c r="J23" t="s">
        <v>28</v>
      </c>
      <c r="K23">
        <v>2003</v>
      </c>
      <c r="L23">
        <v>3</v>
      </c>
      <c r="M23">
        <v>3</v>
      </c>
      <c r="N23">
        <v>0</v>
      </c>
      <c r="O23">
        <v>2.5</v>
      </c>
      <c r="P23" t="s">
        <v>30</v>
      </c>
      <c r="Q23" s="33">
        <v>9.8443475389990903E-2</v>
      </c>
      <c r="R23">
        <v>4.5173094577484002E-2</v>
      </c>
      <c r="S23" t="s">
        <v>31</v>
      </c>
      <c r="T23" t="s">
        <v>81</v>
      </c>
      <c r="U23">
        <v>23</v>
      </c>
      <c r="V23" t="s">
        <v>91</v>
      </c>
      <c r="W23" t="s">
        <v>92</v>
      </c>
      <c r="X23" t="s">
        <v>93</v>
      </c>
      <c r="Y23">
        <v>28.0855</v>
      </c>
      <c r="Z23">
        <v>694</v>
      </c>
      <c r="AA23" s="5">
        <f>IFERROR(VLOOKUP(X23,$AF$2:$AG$35,2,FALSE),0)</f>
        <v>1.139</v>
      </c>
      <c r="AB23" s="5" t="str">
        <f>VLOOKUP(X23,$AF$2:$AG$35,1,FALSE)</f>
        <v>Si</v>
      </c>
      <c r="AF23" t="s">
        <v>29</v>
      </c>
      <c r="AG23">
        <v>1.0329999999999999</v>
      </c>
      <c r="AN23"/>
      <c r="AO23"/>
      <c r="AP23"/>
      <c r="AQ23"/>
    </row>
    <row r="24" spans="1:43" x14ac:dyDescent="0.25">
      <c r="A24">
        <v>95737</v>
      </c>
      <c r="B24">
        <v>22001</v>
      </c>
      <c r="C24" t="s">
        <v>620</v>
      </c>
      <c r="D24" t="s">
        <v>23</v>
      </c>
      <c r="E24" t="s">
        <v>24</v>
      </c>
      <c r="F24">
        <v>12.29443</v>
      </c>
      <c r="G24" t="s">
        <v>25</v>
      </c>
      <c r="H24" t="s">
        <v>26</v>
      </c>
      <c r="I24" t="s">
        <v>27</v>
      </c>
      <c r="J24" t="s">
        <v>28</v>
      </c>
      <c r="K24">
        <v>2003</v>
      </c>
      <c r="L24">
        <v>3</v>
      </c>
      <c r="M24">
        <v>3</v>
      </c>
      <c r="N24">
        <v>0</v>
      </c>
      <c r="O24">
        <v>2.5</v>
      </c>
      <c r="P24" t="s">
        <v>30</v>
      </c>
      <c r="Q24" s="32">
        <v>2.1408231766033001E-2</v>
      </c>
      <c r="R24" s="2">
        <v>1.6373771727959199E-2</v>
      </c>
      <c r="S24" t="s">
        <v>31</v>
      </c>
      <c r="T24" t="s">
        <v>81</v>
      </c>
      <c r="U24">
        <v>24</v>
      </c>
      <c r="V24" t="s">
        <v>94</v>
      </c>
      <c r="W24" t="s">
        <v>95</v>
      </c>
      <c r="X24" t="s">
        <v>29</v>
      </c>
      <c r="Y24">
        <v>30.973759999999999</v>
      </c>
      <c r="Z24">
        <v>666</v>
      </c>
      <c r="AA24" s="5">
        <f>IFERROR(VLOOKUP(X24,$AF$2:$AG$35,2,FALSE),0)</f>
        <v>1.0329999999999999</v>
      </c>
      <c r="AB24" s="5" t="str">
        <f>VLOOKUP(X24,$AF$2:$AG$35,1,FALSE)</f>
        <v>P</v>
      </c>
      <c r="AF24" t="s">
        <v>195</v>
      </c>
      <c r="AG24">
        <v>0.11600000000000001</v>
      </c>
      <c r="AN24"/>
      <c r="AO24"/>
      <c r="AP24"/>
      <c r="AQ24"/>
    </row>
    <row r="25" spans="1:43" x14ac:dyDescent="0.25">
      <c r="A25">
        <v>95737</v>
      </c>
      <c r="B25">
        <v>22001</v>
      </c>
      <c r="C25" t="s">
        <v>620</v>
      </c>
      <c r="D25" t="s">
        <v>23</v>
      </c>
      <c r="E25" t="s">
        <v>24</v>
      </c>
      <c r="F25">
        <v>12.29443</v>
      </c>
      <c r="G25" t="s">
        <v>25</v>
      </c>
      <c r="H25" t="s">
        <v>26</v>
      </c>
      <c r="I25" t="s">
        <v>27</v>
      </c>
      <c r="J25" t="s">
        <v>28</v>
      </c>
      <c r="K25">
        <v>2003</v>
      </c>
      <c r="L25">
        <v>3</v>
      </c>
      <c r="M25">
        <v>3</v>
      </c>
      <c r="N25">
        <v>0</v>
      </c>
      <c r="O25">
        <v>2.5</v>
      </c>
      <c r="P25" t="s">
        <v>30</v>
      </c>
      <c r="Q25" s="2">
        <v>8.5718903898533594E-2</v>
      </c>
      <c r="R25" s="2">
        <v>1.38131535982992E-2</v>
      </c>
      <c r="S25" t="s">
        <v>31</v>
      </c>
      <c r="T25" t="s">
        <v>81</v>
      </c>
      <c r="U25">
        <v>25</v>
      </c>
      <c r="V25" t="s">
        <v>96</v>
      </c>
      <c r="W25" t="s">
        <v>97</v>
      </c>
      <c r="X25" t="s">
        <v>98</v>
      </c>
      <c r="Y25">
        <v>32.06</v>
      </c>
      <c r="Z25">
        <v>700</v>
      </c>
      <c r="AA25" s="5">
        <f>IFERROR(VLOOKUP(X25,$AF$2:$AG$35,2,FALSE),0)</f>
        <v>0</v>
      </c>
      <c r="AB25" s="5" t="e">
        <f>VLOOKUP(X25,$AF$2:$AG$35,1,FALSE)</f>
        <v>#N/A</v>
      </c>
      <c r="AF25" t="s">
        <v>162</v>
      </c>
      <c r="AG25">
        <v>0.22600000000000001</v>
      </c>
      <c r="AN25"/>
      <c r="AO25"/>
      <c r="AP25"/>
      <c r="AQ25"/>
    </row>
    <row r="26" spans="1:43" x14ac:dyDescent="0.25">
      <c r="A26">
        <v>95737</v>
      </c>
      <c r="B26">
        <v>22001</v>
      </c>
      <c r="C26" t="s">
        <v>620</v>
      </c>
      <c r="D26" t="s">
        <v>23</v>
      </c>
      <c r="E26" t="s">
        <v>24</v>
      </c>
      <c r="F26">
        <v>12.29443</v>
      </c>
      <c r="G26" t="s">
        <v>25</v>
      </c>
      <c r="H26" t="s">
        <v>26</v>
      </c>
      <c r="I26" t="s">
        <v>27</v>
      </c>
      <c r="J26" t="s">
        <v>28</v>
      </c>
      <c r="K26">
        <v>2003</v>
      </c>
      <c r="L26">
        <v>3</v>
      </c>
      <c r="M26">
        <v>3</v>
      </c>
      <c r="N26">
        <v>0</v>
      </c>
      <c r="O26">
        <v>2.5</v>
      </c>
      <c r="P26" t="s">
        <v>30</v>
      </c>
      <c r="Q26" s="32">
        <v>0.16318403169449999</v>
      </c>
      <c r="R26" s="2">
        <v>2.5860360952774299E-2</v>
      </c>
      <c r="S26" t="s">
        <v>31</v>
      </c>
      <c r="T26" t="s">
        <v>81</v>
      </c>
      <c r="U26">
        <v>26</v>
      </c>
      <c r="V26" t="s">
        <v>99</v>
      </c>
      <c r="W26" t="s">
        <v>100</v>
      </c>
      <c r="X26" t="s">
        <v>101</v>
      </c>
      <c r="Y26">
        <v>35.453000000000003</v>
      </c>
      <c r="Z26">
        <v>795</v>
      </c>
      <c r="AA26" s="5">
        <f>IFERROR(VLOOKUP(X26,$AF$2:$AG$35,2,FALSE),0)</f>
        <v>0</v>
      </c>
      <c r="AB26" s="5" t="e">
        <f>VLOOKUP(X26,$AF$2:$AG$35,1,FALSE)</f>
        <v>#N/A</v>
      </c>
      <c r="AF26" t="s">
        <v>148</v>
      </c>
      <c r="AG26">
        <v>9.4E-2</v>
      </c>
      <c r="AN26"/>
      <c r="AO26"/>
      <c r="AP26"/>
      <c r="AQ26"/>
    </row>
    <row r="27" spans="1:43" x14ac:dyDescent="0.25">
      <c r="A27">
        <v>95737</v>
      </c>
      <c r="B27">
        <v>22001</v>
      </c>
      <c r="C27" t="s">
        <v>620</v>
      </c>
      <c r="D27" t="s">
        <v>23</v>
      </c>
      <c r="E27" t="s">
        <v>24</v>
      </c>
      <c r="F27">
        <v>12.29443</v>
      </c>
      <c r="G27" t="s">
        <v>25</v>
      </c>
      <c r="H27" t="s">
        <v>26</v>
      </c>
      <c r="I27" t="s">
        <v>27</v>
      </c>
      <c r="J27" t="s">
        <v>28</v>
      </c>
      <c r="K27">
        <v>2003</v>
      </c>
      <c r="L27">
        <v>3</v>
      </c>
      <c r="M27">
        <v>3</v>
      </c>
      <c r="N27">
        <v>0</v>
      </c>
      <c r="O27">
        <v>2.5</v>
      </c>
      <c r="P27" t="s">
        <v>30</v>
      </c>
      <c r="Q27" s="32">
        <v>0.36136063499050802</v>
      </c>
      <c r="R27" s="2">
        <v>3.1469858021482298E-2</v>
      </c>
      <c r="S27" t="s">
        <v>31</v>
      </c>
      <c r="T27" t="s">
        <v>81</v>
      </c>
      <c r="U27">
        <v>27</v>
      </c>
      <c r="V27" s="1">
        <v>2023695</v>
      </c>
      <c r="W27" t="s">
        <v>102</v>
      </c>
      <c r="X27" t="s">
        <v>103</v>
      </c>
      <c r="Y27">
        <v>39.098300000000002</v>
      </c>
      <c r="Z27">
        <v>669</v>
      </c>
      <c r="AA27" s="5">
        <f>IFERROR(VLOOKUP(X27,$AF$2:$AG$35,2,FALSE),0)</f>
        <v>0</v>
      </c>
      <c r="AB27" s="5" t="e">
        <f>VLOOKUP(X27,$AF$2:$AG$35,1,FALSE)</f>
        <v>#N/A</v>
      </c>
      <c r="AF27" t="s">
        <v>177</v>
      </c>
      <c r="AG27">
        <v>0.26300000000000001</v>
      </c>
      <c r="AN27"/>
      <c r="AO27"/>
      <c r="AP27"/>
      <c r="AQ27"/>
    </row>
    <row r="28" spans="1:43" x14ac:dyDescent="0.25">
      <c r="A28">
        <v>95737</v>
      </c>
      <c r="B28">
        <v>22001</v>
      </c>
      <c r="C28" t="s">
        <v>620</v>
      </c>
      <c r="D28" t="s">
        <v>23</v>
      </c>
      <c r="E28" t="s">
        <v>24</v>
      </c>
      <c r="F28">
        <v>12.29443</v>
      </c>
      <c r="G28" t="s">
        <v>25</v>
      </c>
      <c r="H28" t="s">
        <v>26</v>
      </c>
      <c r="I28" t="s">
        <v>27</v>
      </c>
      <c r="J28" t="s">
        <v>28</v>
      </c>
      <c r="K28">
        <v>2003</v>
      </c>
      <c r="L28">
        <v>3</v>
      </c>
      <c r="M28">
        <v>3</v>
      </c>
      <c r="N28">
        <v>0</v>
      </c>
      <c r="O28">
        <v>2.5</v>
      </c>
      <c r="P28" t="s">
        <v>30</v>
      </c>
      <c r="Q28" s="32">
        <v>0.14315142927889499</v>
      </c>
      <c r="R28" s="2">
        <v>1.9143629495205601E-2</v>
      </c>
      <c r="S28" t="s">
        <v>31</v>
      </c>
      <c r="T28" t="s">
        <v>81</v>
      </c>
      <c r="U28">
        <v>28</v>
      </c>
      <c r="V28" t="s">
        <v>104</v>
      </c>
      <c r="W28" t="s">
        <v>105</v>
      </c>
      <c r="X28" t="s">
        <v>106</v>
      </c>
      <c r="Y28">
        <v>40.08</v>
      </c>
      <c r="Z28">
        <v>329</v>
      </c>
      <c r="AA28" s="5">
        <f>IFERROR(VLOOKUP(X28,$AF$2:$AG$35,2,FALSE),0)</f>
        <v>0</v>
      </c>
      <c r="AB28" s="5" t="e">
        <f>VLOOKUP(X28,$AF$2:$AG$35,1,FALSE)</f>
        <v>#N/A</v>
      </c>
      <c r="AF28" t="s">
        <v>142</v>
      </c>
      <c r="AG28">
        <v>0.40500000000000003</v>
      </c>
      <c r="AN28"/>
      <c r="AO28"/>
      <c r="AP28"/>
      <c r="AQ28"/>
    </row>
    <row r="29" spans="1:43" x14ac:dyDescent="0.25">
      <c r="A29">
        <v>95737</v>
      </c>
      <c r="B29">
        <v>22001</v>
      </c>
      <c r="C29" t="s">
        <v>620</v>
      </c>
      <c r="D29" t="s">
        <v>23</v>
      </c>
      <c r="E29" t="s">
        <v>24</v>
      </c>
      <c r="F29">
        <v>12.29443</v>
      </c>
      <c r="G29" t="s">
        <v>25</v>
      </c>
      <c r="H29" t="s">
        <v>26</v>
      </c>
      <c r="I29" t="s">
        <v>27</v>
      </c>
      <c r="J29" t="s">
        <v>28</v>
      </c>
      <c r="K29">
        <v>2003</v>
      </c>
      <c r="L29">
        <v>3</v>
      </c>
      <c r="M29">
        <v>3</v>
      </c>
      <c r="N29">
        <v>0</v>
      </c>
      <c r="O29">
        <v>2.5</v>
      </c>
      <c r="P29" t="s">
        <v>30</v>
      </c>
      <c r="Q29" s="33">
        <v>4.4707953888904204E-3</v>
      </c>
      <c r="R29" s="2">
        <v>9.2597344693648498E-2</v>
      </c>
      <c r="S29" t="s">
        <v>31</v>
      </c>
      <c r="T29" t="s">
        <v>81</v>
      </c>
      <c r="U29">
        <v>29</v>
      </c>
      <c r="V29" t="s">
        <v>107</v>
      </c>
      <c r="W29" t="s">
        <v>108</v>
      </c>
      <c r="X29" t="s">
        <v>109</v>
      </c>
      <c r="Y29">
        <v>47.88</v>
      </c>
      <c r="Z29">
        <v>715</v>
      </c>
      <c r="AA29" s="5">
        <f>IFERROR(VLOOKUP(X29,$AF$2:$AG$35,2,FALSE),0)</f>
        <v>0.66900000000000004</v>
      </c>
      <c r="AB29" s="5" t="str">
        <f>VLOOKUP(X29,$AF$2:$AG$35,1,FALSE)</f>
        <v>Ti</v>
      </c>
      <c r="AF29" t="s">
        <v>93</v>
      </c>
      <c r="AG29">
        <v>1.139</v>
      </c>
      <c r="AN29"/>
      <c r="AO29"/>
      <c r="AP29"/>
      <c r="AQ29"/>
    </row>
    <row r="30" spans="1:43" x14ac:dyDescent="0.25">
      <c r="A30">
        <v>95737</v>
      </c>
      <c r="B30">
        <v>22001</v>
      </c>
      <c r="C30" t="s">
        <v>620</v>
      </c>
      <c r="D30" t="s">
        <v>23</v>
      </c>
      <c r="E30" t="s">
        <v>24</v>
      </c>
      <c r="F30">
        <v>12.29443</v>
      </c>
      <c r="G30" t="s">
        <v>25</v>
      </c>
      <c r="H30" t="s">
        <v>26</v>
      </c>
      <c r="I30" t="s">
        <v>27</v>
      </c>
      <c r="J30" t="s">
        <v>28</v>
      </c>
      <c r="K30">
        <v>2003</v>
      </c>
      <c r="L30">
        <v>3</v>
      </c>
      <c r="M30">
        <v>3</v>
      </c>
      <c r="N30">
        <v>0</v>
      </c>
      <c r="O30">
        <v>2.5</v>
      </c>
      <c r="P30" t="s">
        <v>30</v>
      </c>
      <c r="Q30" s="32">
        <v>0</v>
      </c>
      <c r="R30" s="2">
        <v>4.4621977054502403E-2</v>
      </c>
      <c r="S30" t="s">
        <v>31</v>
      </c>
      <c r="T30" t="s">
        <v>81</v>
      </c>
      <c r="U30">
        <v>30</v>
      </c>
      <c r="V30" t="s">
        <v>110</v>
      </c>
      <c r="W30" t="s">
        <v>111</v>
      </c>
      <c r="X30" t="s">
        <v>112</v>
      </c>
      <c r="Y30">
        <v>50.941499999999998</v>
      </c>
      <c r="Z30">
        <v>767</v>
      </c>
      <c r="AA30" s="5">
        <f>IFERROR(VLOOKUP(X30,$AF$2:$AG$35,2,FALSE),0)</f>
        <v>0</v>
      </c>
      <c r="AB30" s="5" t="e">
        <f>VLOOKUP(X30,$AF$2:$AG$35,1,FALSE)</f>
        <v>#N/A</v>
      </c>
      <c r="AF30" t="s">
        <v>174</v>
      </c>
      <c r="AG30">
        <v>0.20200000000000001</v>
      </c>
      <c r="AN30"/>
      <c r="AO30"/>
      <c r="AP30"/>
      <c r="AQ30"/>
    </row>
    <row r="31" spans="1:43" x14ac:dyDescent="0.25">
      <c r="A31">
        <v>95737</v>
      </c>
      <c r="B31">
        <v>22001</v>
      </c>
      <c r="C31" t="s">
        <v>620</v>
      </c>
      <c r="D31" t="s">
        <v>23</v>
      </c>
      <c r="E31" t="s">
        <v>24</v>
      </c>
      <c r="F31">
        <v>12.29443</v>
      </c>
      <c r="G31" t="s">
        <v>25</v>
      </c>
      <c r="H31" t="s">
        <v>26</v>
      </c>
      <c r="I31" t="s">
        <v>27</v>
      </c>
      <c r="J31" t="s">
        <v>28</v>
      </c>
      <c r="K31">
        <v>2003</v>
      </c>
      <c r="L31">
        <v>3</v>
      </c>
      <c r="M31">
        <v>3</v>
      </c>
      <c r="N31">
        <v>0</v>
      </c>
      <c r="O31">
        <v>2.5</v>
      </c>
      <c r="P31" t="s">
        <v>30</v>
      </c>
      <c r="Q31" s="33">
        <v>8.5976834401738802E-5</v>
      </c>
      <c r="R31" s="2">
        <v>1.06611284103088E-2</v>
      </c>
      <c r="S31" t="s">
        <v>31</v>
      </c>
      <c r="T31" t="s">
        <v>81</v>
      </c>
      <c r="U31">
        <v>31</v>
      </c>
      <c r="V31" t="s">
        <v>113</v>
      </c>
      <c r="W31" t="s">
        <v>114</v>
      </c>
      <c r="X31" t="s">
        <v>115</v>
      </c>
      <c r="Y31">
        <v>51.996000000000002</v>
      </c>
      <c r="Z31">
        <v>347</v>
      </c>
      <c r="AA31" s="5">
        <f>IFERROR(VLOOKUP(X31,$AF$2:$AG$35,2,FALSE),0)</f>
        <v>0.69199999999999995</v>
      </c>
      <c r="AB31" s="5" t="str">
        <f>VLOOKUP(X31,$AF$2:$AG$35,1,FALSE)</f>
        <v>Cr</v>
      </c>
      <c r="AF31" t="s">
        <v>151</v>
      </c>
      <c r="AG31">
        <v>0.183</v>
      </c>
      <c r="AN31"/>
      <c r="AO31"/>
      <c r="AP31"/>
      <c r="AQ31"/>
    </row>
    <row r="32" spans="1:43" x14ac:dyDescent="0.25">
      <c r="A32">
        <v>95737</v>
      </c>
      <c r="B32">
        <v>22001</v>
      </c>
      <c r="C32" t="s">
        <v>620</v>
      </c>
      <c r="D32" t="s">
        <v>23</v>
      </c>
      <c r="E32" t="s">
        <v>24</v>
      </c>
      <c r="F32">
        <v>12.29443</v>
      </c>
      <c r="G32" t="s">
        <v>25</v>
      </c>
      <c r="H32" t="s">
        <v>26</v>
      </c>
      <c r="I32" t="s">
        <v>27</v>
      </c>
      <c r="J32" t="s">
        <v>28</v>
      </c>
      <c r="K32">
        <v>2003</v>
      </c>
      <c r="L32">
        <v>3</v>
      </c>
      <c r="M32">
        <v>3</v>
      </c>
      <c r="N32">
        <v>0</v>
      </c>
      <c r="O32">
        <v>2.5</v>
      </c>
      <c r="P32" t="s">
        <v>30</v>
      </c>
      <c r="Q32" s="33">
        <v>3.5250502104712902E-3</v>
      </c>
      <c r="R32" s="2">
        <v>4.1309875555065002E-3</v>
      </c>
      <c r="S32" t="s">
        <v>31</v>
      </c>
      <c r="T32" t="s">
        <v>81</v>
      </c>
      <c r="U32">
        <v>32</v>
      </c>
      <c r="V32" t="s">
        <v>116</v>
      </c>
      <c r="W32" t="s">
        <v>117</v>
      </c>
      <c r="X32" t="s">
        <v>118</v>
      </c>
      <c r="Y32">
        <v>54.938000000000002</v>
      </c>
      <c r="Z32">
        <v>526</v>
      </c>
      <c r="AA32" s="5">
        <f>IFERROR(VLOOKUP(X32,$AF$2:$AG$35,2,FALSE),0)</f>
        <v>0.63100000000000001</v>
      </c>
      <c r="AB32" s="5" t="str">
        <f>VLOOKUP(X32,$AF$2:$AG$35,1,FALSE)</f>
        <v>Mn</v>
      </c>
      <c r="AF32" t="s">
        <v>109</v>
      </c>
      <c r="AG32">
        <v>0.66900000000000004</v>
      </c>
      <c r="AN32"/>
      <c r="AO32"/>
      <c r="AP32"/>
      <c r="AQ32"/>
    </row>
    <row r="33" spans="1:43" x14ac:dyDescent="0.25">
      <c r="A33">
        <v>95737</v>
      </c>
      <c r="B33">
        <v>22001</v>
      </c>
      <c r="C33" t="s">
        <v>620</v>
      </c>
      <c r="D33" t="s">
        <v>23</v>
      </c>
      <c r="E33" t="s">
        <v>24</v>
      </c>
      <c r="F33">
        <v>12.29443</v>
      </c>
      <c r="G33" t="s">
        <v>25</v>
      </c>
      <c r="H33" t="s">
        <v>26</v>
      </c>
      <c r="I33" t="s">
        <v>27</v>
      </c>
      <c r="J33" t="s">
        <v>28</v>
      </c>
      <c r="K33">
        <v>2003</v>
      </c>
      <c r="L33">
        <v>3</v>
      </c>
      <c r="M33">
        <v>3</v>
      </c>
      <c r="N33">
        <v>0</v>
      </c>
      <c r="O33">
        <v>2.5</v>
      </c>
      <c r="P33" t="s">
        <v>30</v>
      </c>
      <c r="Q33" s="33">
        <v>3.57663631111233E-2</v>
      </c>
      <c r="R33" s="2">
        <v>9.3027855769624909E-3</v>
      </c>
      <c r="S33" t="s">
        <v>31</v>
      </c>
      <c r="T33" t="s">
        <v>81</v>
      </c>
      <c r="U33">
        <v>33</v>
      </c>
      <c r="V33" t="s">
        <v>119</v>
      </c>
      <c r="W33" t="s">
        <v>120</v>
      </c>
      <c r="X33" t="s">
        <v>121</v>
      </c>
      <c r="Y33">
        <v>55.847000000000001</v>
      </c>
      <c r="Z33">
        <v>488</v>
      </c>
      <c r="AA33" s="5">
        <f>IFERROR(VLOOKUP(X33,$AF$2:$AG$35,2,FALSE),0)</f>
        <v>0.35799999999999998</v>
      </c>
      <c r="AB33" s="5" t="str">
        <f>VLOOKUP(X33,$AF$2:$AG$35,1,FALSE)</f>
        <v>Fe</v>
      </c>
      <c r="AF33" t="s">
        <v>612</v>
      </c>
      <c r="AG33">
        <v>0.78500000000000003</v>
      </c>
      <c r="AN33"/>
      <c r="AO33"/>
      <c r="AP33"/>
      <c r="AQ33"/>
    </row>
    <row r="34" spans="1:43" x14ac:dyDescent="0.25">
      <c r="A34">
        <v>95737</v>
      </c>
      <c r="B34">
        <v>22001</v>
      </c>
      <c r="C34" t="s">
        <v>620</v>
      </c>
      <c r="D34" t="s">
        <v>23</v>
      </c>
      <c r="E34" t="s">
        <v>24</v>
      </c>
      <c r="F34">
        <v>12.29443</v>
      </c>
      <c r="G34" t="s">
        <v>25</v>
      </c>
      <c r="H34" t="s">
        <v>26</v>
      </c>
      <c r="I34" t="s">
        <v>27</v>
      </c>
      <c r="J34" t="s">
        <v>28</v>
      </c>
      <c r="K34">
        <v>2003</v>
      </c>
      <c r="L34">
        <v>3</v>
      </c>
      <c r="M34">
        <v>3</v>
      </c>
      <c r="N34">
        <v>0</v>
      </c>
      <c r="O34">
        <v>2.5</v>
      </c>
      <c r="P34" t="s">
        <v>30</v>
      </c>
      <c r="Q34" s="33">
        <v>6.8781467521390998E-4</v>
      </c>
      <c r="R34" s="2">
        <v>2.9234328171684702E-3</v>
      </c>
      <c r="S34" t="s">
        <v>31</v>
      </c>
      <c r="T34" t="s">
        <v>81</v>
      </c>
      <c r="U34">
        <v>34</v>
      </c>
      <c r="V34" t="s">
        <v>122</v>
      </c>
      <c r="W34" t="s">
        <v>123</v>
      </c>
      <c r="X34" t="s">
        <v>124</v>
      </c>
      <c r="Y34">
        <v>58.933199999999999</v>
      </c>
      <c r="Z34">
        <v>379</v>
      </c>
      <c r="AA34" s="5">
        <f>IFERROR(VLOOKUP(X34,$AF$2:$AG$35,2,FALSE),0)</f>
        <v>0.33900000000000002</v>
      </c>
      <c r="AB34" s="5" t="str">
        <f>VLOOKUP(X34,$AF$2:$AG$35,1,FALSE)</f>
        <v>Co</v>
      </c>
      <c r="AF34" t="s">
        <v>133</v>
      </c>
      <c r="AG34">
        <v>0.245</v>
      </c>
      <c r="AN34"/>
      <c r="AO34"/>
      <c r="AP34"/>
      <c r="AQ34"/>
    </row>
    <row r="35" spans="1:43" x14ac:dyDescent="0.25">
      <c r="A35">
        <v>95737</v>
      </c>
      <c r="B35">
        <v>22001</v>
      </c>
      <c r="C35" t="s">
        <v>620</v>
      </c>
      <c r="D35" t="s">
        <v>23</v>
      </c>
      <c r="E35" t="s">
        <v>24</v>
      </c>
      <c r="F35">
        <v>12.29443</v>
      </c>
      <c r="G35" t="s">
        <v>25</v>
      </c>
      <c r="H35" t="s">
        <v>26</v>
      </c>
      <c r="I35" t="s">
        <v>27</v>
      </c>
      <c r="J35" t="s">
        <v>28</v>
      </c>
      <c r="K35">
        <v>2003</v>
      </c>
      <c r="L35">
        <v>3</v>
      </c>
      <c r="M35">
        <v>3</v>
      </c>
      <c r="N35">
        <v>0</v>
      </c>
      <c r="O35">
        <v>2.5</v>
      </c>
      <c r="P35" t="s">
        <v>30</v>
      </c>
      <c r="Q35" s="33">
        <v>1.37562935042782E-3</v>
      </c>
      <c r="R35" s="2">
        <v>2.49436184517737E-3</v>
      </c>
      <c r="S35" t="s">
        <v>31</v>
      </c>
      <c r="T35" t="s">
        <v>81</v>
      </c>
      <c r="U35">
        <v>35</v>
      </c>
      <c r="V35" t="s">
        <v>125</v>
      </c>
      <c r="W35" t="s">
        <v>126</v>
      </c>
      <c r="X35" t="s">
        <v>127</v>
      </c>
      <c r="Y35">
        <v>58.69</v>
      </c>
      <c r="Z35">
        <v>612</v>
      </c>
      <c r="AA35" s="5">
        <f>IFERROR(VLOOKUP(X35,$AF$2:$AG$35,2,FALSE),0)</f>
        <v>0.27300000000000002</v>
      </c>
      <c r="AB35" s="5" t="str">
        <f>VLOOKUP(X35,$AF$2:$AG$35,1,FALSE)</f>
        <v>Ni</v>
      </c>
      <c r="AF35" t="s">
        <v>157</v>
      </c>
      <c r="AG35">
        <v>0.35099999999999998</v>
      </c>
      <c r="AN35"/>
      <c r="AO35"/>
      <c r="AP35"/>
      <c r="AQ35"/>
    </row>
    <row r="36" spans="1:43" x14ac:dyDescent="0.25">
      <c r="A36">
        <v>95737</v>
      </c>
      <c r="B36">
        <v>22001</v>
      </c>
      <c r="C36" t="s">
        <v>620</v>
      </c>
      <c r="D36" t="s">
        <v>23</v>
      </c>
      <c r="E36" t="s">
        <v>24</v>
      </c>
      <c r="F36">
        <v>12.29443</v>
      </c>
      <c r="G36" t="s">
        <v>25</v>
      </c>
      <c r="H36" t="s">
        <v>26</v>
      </c>
      <c r="I36" t="s">
        <v>27</v>
      </c>
      <c r="J36" t="s">
        <v>28</v>
      </c>
      <c r="K36">
        <v>2003</v>
      </c>
      <c r="L36">
        <v>3</v>
      </c>
      <c r="M36">
        <v>3</v>
      </c>
      <c r="N36">
        <v>0</v>
      </c>
      <c r="O36">
        <v>2.5</v>
      </c>
      <c r="P36" t="s">
        <v>30</v>
      </c>
      <c r="Q36" s="33">
        <v>4.6427490576938903E-3</v>
      </c>
      <c r="R36" s="2">
        <v>2.4195175359655301E-3</v>
      </c>
      <c r="S36" t="s">
        <v>31</v>
      </c>
      <c r="T36" t="s">
        <v>81</v>
      </c>
      <c r="U36">
        <v>36</v>
      </c>
      <c r="V36" t="s">
        <v>128</v>
      </c>
      <c r="W36" t="s">
        <v>129</v>
      </c>
      <c r="X36" t="s">
        <v>130</v>
      </c>
      <c r="Y36">
        <v>63.545999999999999</v>
      </c>
      <c r="Z36">
        <v>380</v>
      </c>
      <c r="AA36" s="5">
        <f>IFERROR(VLOOKUP(X36,$AF$2:$AG$35,2,FALSE),0)</f>
        <v>0.252</v>
      </c>
      <c r="AB36" s="5" t="str">
        <f>VLOOKUP(X36,$AF$2:$AG$35,1,FALSE)</f>
        <v>Cu</v>
      </c>
      <c r="AN36"/>
      <c r="AO36"/>
      <c r="AP36"/>
      <c r="AQ36"/>
    </row>
    <row r="37" spans="1:43" x14ac:dyDescent="0.25">
      <c r="A37">
        <v>95737</v>
      </c>
      <c r="B37">
        <v>22001</v>
      </c>
      <c r="C37" t="s">
        <v>620</v>
      </c>
      <c r="D37" t="s">
        <v>23</v>
      </c>
      <c r="E37" t="s">
        <v>24</v>
      </c>
      <c r="F37">
        <v>12.29443</v>
      </c>
      <c r="G37" t="s">
        <v>25</v>
      </c>
      <c r="H37" t="s">
        <v>26</v>
      </c>
      <c r="I37" t="s">
        <v>27</v>
      </c>
      <c r="J37" t="s">
        <v>28</v>
      </c>
      <c r="K37">
        <v>2003</v>
      </c>
      <c r="L37">
        <v>3</v>
      </c>
      <c r="M37">
        <v>3</v>
      </c>
      <c r="N37">
        <v>0</v>
      </c>
      <c r="O37">
        <v>2.5</v>
      </c>
      <c r="P37" t="s">
        <v>30</v>
      </c>
      <c r="Q37" s="33">
        <v>2.0032602415605099E-2</v>
      </c>
      <c r="R37" s="2">
        <v>2.7037005597577799E-3</v>
      </c>
      <c r="S37" t="s">
        <v>31</v>
      </c>
      <c r="T37" t="s">
        <v>81</v>
      </c>
      <c r="U37">
        <v>37</v>
      </c>
      <c r="V37" t="s">
        <v>131</v>
      </c>
      <c r="W37" t="s">
        <v>132</v>
      </c>
      <c r="X37" t="s">
        <v>133</v>
      </c>
      <c r="Y37">
        <v>65.38</v>
      </c>
      <c r="Z37">
        <v>778</v>
      </c>
      <c r="AA37" s="5">
        <f>IFERROR(VLOOKUP(X37,$AF$2:$AG$35,2,FALSE),0)</f>
        <v>0.245</v>
      </c>
      <c r="AB37" s="5" t="str">
        <f>VLOOKUP(X37,$AF$2:$AG$35,1,FALSE)</f>
        <v>Zn</v>
      </c>
      <c r="AN37"/>
      <c r="AO37"/>
      <c r="AP37"/>
      <c r="AQ37"/>
    </row>
    <row r="38" spans="1:43" x14ac:dyDescent="0.25">
      <c r="A38">
        <v>95737</v>
      </c>
      <c r="B38">
        <v>22001</v>
      </c>
      <c r="C38" t="s">
        <v>620</v>
      </c>
      <c r="D38" t="s">
        <v>23</v>
      </c>
      <c r="E38" t="s">
        <v>24</v>
      </c>
      <c r="F38">
        <v>12.29443</v>
      </c>
      <c r="G38" t="s">
        <v>25</v>
      </c>
      <c r="H38" t="s">
        <v>26</v>
      </c>
      <c r="I38" t="s">
        <v>27</v>
      </c>
      <c r="J38" t="s">
        <v>28</v>
      </c>
      <c r="K38">
        <v>2003</v>
      </c>
      <c r="L38">
        <v>3</v>
      </c>
      <c r="M38">
        <v>3</v>
      </c>
      <c r="N38">
        <v>0</v>
      </c>
      <c r="O38">
        <v>2.5</v>
      </c>
      <c r="P38" t="s">
        <v>30</v>
      </c>
      <c r="Q38" s="33">
        <v>3.6970038792747701E-3</v>
      </c>
      <c r="R38">
        <v>1.5477033199E-2</v>
      </c>
      <c r="S38" t="s">
        <v>31</v>
      </c>
      <c r="T38" t="s">
        <v>81</v>
      </c>
      <c r="U38">
        <v>38</v>
      </c>
      <c r="V38" t="s">
        <v>134</v>
      </c>
      <c r="W38" t="s">
        <v>135</v>
      </c>
      <c r="X38" t="s">
        <v>136</v>
      </c>
      <c r="Y38">
        <v>69.72</v>
      </c>
      <c r="Z38">
        <v>468</v>
      </c>
      <c r="AA38" s="5">
        <f>IFERROR(VLOOKUP(X38,$AF$2:$AG$35,2,FALSE),0)</f>
        <v>0.34399999999999997</v>
      </c>
      <c r="AB38" s="5" t="str">
        <f>VLOOKUP(X38,$AF$2:$AG$35,1,FALSE)</f>
        <v>Ga</v>
      </c>
      <c r="AN38"/>
      <c r="AO38"/>
      <c r="AP38"/>
      <c r="AQ38"/>
    </row>
    <row r="39" spans="1:43" x14ac:dyDescent="0.25">
      <c r="A39">
        <v>95737</v>
      </c>
      <c r="B39">
        <v>22001</v>
      </c>
      <c r="C39" t="s">
        <v>620</v>
      </c>
      <c r="D39" t="s">
        <v>23</v>
      </c>
      <c r="E39" t="s">
        <v>24</v>
      </c>
      <c r="F39">
        <v>12.29443</v>
      </c>
      <c r="G39" t="s">
        <v>25</v>
      </c>
      <c r="H39" t="s">
        <v>26</v>
      </c>
      <c r="I39" t="s">
        <v>27</v>
      </c>
      <c r="J39" t="s">
        <v>28</v>
      </c>
      <c r="K39">
        <v>2003</v>
      </c>
      <c r="L39">
        <v>3</v>
      </c>
      <c r="M39">
        <v>3</v>
      </c>
      <c r="N39">
        <v>0</v>
      </c>
      <c r="O39">
        <v>2.5</v>
      </c>
      <c r="P39" t="s">
        <v>30</v>
      </c>
      <c r="Q39" s="33">
        <v>2.0634440256417298E-3</v>
      </c>
      <c r="R39" s="2">
        <v>7.9965709372303607E-3</v>
      </c>
      <c r="S39" t="s">
        <v>31</v>
      </c>
      <c r="T39" t="s">
        <v>81</v>
      </c>
      <c r="U39">
        <v>39</v>
      </c>
      <c r="V39" t="s">
        <v>137</v>
      </c>
      <c r="W39" t="s">
        <v>138</v>
      </c>
      <c r="X39" t="s">
        <v>139</v>
      </c>
      <c r="Y39">
        <v>74.921599999999998</v>
      </c>
      <c r="Z39">
        <v>298</v>
      </c>
      <c r="AA39" s="5">
        <f>IFERROR(VLOOKUP(X39,$AF$2:$AG$35,2,FALSE),0)</f>
        <v>0.42699999999999999</v>
      </c>
      <c r="AB39" s="5" t="str">
        <f>VLOOKUP(X39,$AF$2:$AG$35,1,FALSE)</f>
        <v>As</v>
      </c>
      <c r="AN39"/>
      <c r="AO39"/>
      <c r="AP39"/>
      <c r="AQ39"/>
    </row>
    <row r="40" spans="1:43" x14ac:dyDescent="0.25">
      <c r="A40">
        <v>95737</v>
      </c>
      <c r="B40">
        <v>22001</v>
      </c>
      <c r="C40" t="s">
        <v>620</v>
      </c>
      <c r="D40" t="s">
        <v>23</v>
      </c>
      <c r="E40" t="s">
        <v>24</v>
      </c>
      <c r="F40">
        <v>12.29443</v>
      </c>
      <c r="G40" t="s">
        <v>25</v>
      </c>
      <c r="H40" t="s">
        <v>26</v>
      </c>
      <c r="I40" t="s">
        <v>27</v>
      </c>
      <c r="J40" t="s">
        <v>28</v>
      </c>
      <c r="K40">
        <v>2003</v>
      </c>
      <c r="L40">
        <v>3</v>
      </c>
      <c r="M40">
        <v>3</v>
      </c>
      <c r="N40">
        <v>0</v>
      </c>
      <c r="O40">
        <v>2.5</v>
      </c>
      <c r="P40" t="s">
        <v>30</v>
      </c>
      <c r="Q40" s="33">
        <v>6.0183784081217198E-4</v>
      </c>
      <c r="R40" s="2">
        <v>3.3532436856342999E-3</v>
      </c>
      <c r="S40" t="s">
        <v>31</v>
      </c>
      <c r="T40" t="s">
        <v>81</v>
      </c>
      <c r="U40">
        <v>40</v>
      </c>
      <c r="V40" t="s">
        <v>140</v>
      </c>
      <c r="W40" t="s">
        <v>141</v>
      </c>
      <c r="X40" t="s">
        <v>142</v>
      </c>
      <c r="Y40">
        <v>78.959999999999994</v>
      </c>
      <c r="Z40">
        <v>693</v>
      </c>
      <c r="AA40" s="5">
        <f>IFERROR(VLOOKUP(X40,$AF$2:$AG$35,2,FALSE),0)</f>
        <v>0.40500000000000003</v>
      </c>
      <c r="AB40" s="5" t="str">
        <f>VLOOKUP(X40,$AF$2:$AG$35,1,FALSE)</f>
        <v>Se</v>
      </c>
      <c r="AN40"/>
      <c r="AO40"/>
      <c r="AP40"/>
      <c r="AQ40"/>
    </row>
    <row r="41" spans="1:43" x14ac:dyDescent="0.25">
      <c r="A41">
        <v>95737</v>
      </c>
      <c r="B41">
        <v>22001</v>
      </c>
      <c r="C41" t="s">
        <v>620</v>
      </c>
      <c r="D41" t="s">
        <v>23</v>
      </c>
      <c r="E41" t="s">
        <v>24</v>
      </c>
      <c r="F41">
        <v>12.29443</v>
      </c>
      <c r="G41" t="s">
        <v>25</v>
      </c>
      <c r="H41" t="s">
        <v>26</v>
      </c>
      <c r="I41" t="s">
        <v>27</v>
      </c>
      <c r="J41" t="s">
        <v>28</v>
      </c>
      <c r="K41">
        <v>2003</v>
      </c>
      <c r="L41">
        <v>3</v>
      </c>
      <c r="M41">
        <v>3</v>
      </c>
      <c r="N41">
        <v>0</v>
      </c>
      <c r="O41">
        <v>2.5</v>
      </c>
      <c r="P41" t="s">
        <v>30</v>
      </c>
      <c r="Q41" s="33">
        <v>2.4933281976504298E-3</v>
      </c>
      <c r="R41" s="2">
        <v>2.0675439328537901E-3</v>
      </c>
      <c r="S41" t="s">
        <v>31</v>
      </c>
      <c r="T41" t="s">
        <v>81</v>
      </c>
      <c r="U41">
        <v>41</v>
      </c>
      <c r="V41" t="s">
        <v>143</v>
      </c>
      <c r="W41" t="s">
        <v>144</v>
      </c>
      <c r="X41" t="s">
        <v>145</v>
      </c>
      <c r="Y41">
        <v>79.903999999999996</v>
      </c>
      <c r="Z41">
        <v>810</v>
      </c>
      <c r="AA41" s="5">
        <f>IFERROR(VLOOKUP(X41,$AF$2:$AG$35,2,FALSE),0)</f>
        <v>0</v>
      </c>
      <c r="AB41" s="5" t="e">
        <f>VLOOKUP(X41,$AF$2:$AG$35,1,FALSE)</f>
        <v>#N/A</v>
      </c>
      <c r="AN41"/>
      <c r="AO41"/>
      <c r="AP41"/>
      <c r="AQ41"/>
    </row>
    <row r="42" spans="1:43" x14ac:dyDescent="0.25">
      <c r="A42">
        <v>95737</v>
      </c>
      <c r="B42">
        <v>22001</v>
      </c>
      <c r="C42" t="s">
        <v>620</v>
      </c>
      <c r="D42" t="s">
        <v>23</v>
      </c>
      <c r="E42" t="s">
        <v>24</v>
      </c>
      <c r="F42">
        <v>12.29443</v>
      </c>
      <c r="G42" t="s">
        <v>25</v>
      </c>
      <c r="H42" t="s">
        <v>26</v>
      </c>
      <c r="I42" t="s">
        <v>27</v>
      </c>
      <c r="J42" t="s">
        <v>28</v>
      </c>
      <c r="K42">
        <v>2003</v>
      </c>
      <c r="L42">
        <v>3</v>
      </c>
      <c r="M42">
        <v>3</v>
      </c>
      <c r="N42">
        <v>0</v>
      </c>
      <c r="O42">
        <v>2.5</v>
      </c>
      <c r="P42" t="s">
        <v>30</v>
      </c>
      <c r="Q42" s="33">
        <v>1.1176988472226001E-3</v>
      </c>
      <c r="R42" s="2">
        <v>3.7834305232808002E-3</v>
      </c>
      <c r="S42" t="s">
        <v>31</v>
      </c>
      <c r="T42" t="s">
        <v>81</v>
      </c>
      <c r="U42">
        <v>42</v>
      </c>
      <c r="V42" t="s">
        <v>146</v>
      </c>
      <c r="W42" t="s">
        <v>147</v>
      </c>
      <c r="X42" t="s">
        <v>148</v>
      </c>
      <c r="Y42">
        <v>85.467799999999997</v>
      </c>
      <c r="Z42">
        <v>689</v>
      </c>
      <c r="AA42" s="5">
        <f>IFERROR(VLOOKUP(X42,$AF$2:$AG$35,2,FALSE),0)</f>
        <v>9.4E-2</v>
      </c>
      <c r="AB42" s="5" t="str">
        <f>VLOOKUP(X42,$AF$2:$AG$35,1,FALSE)</f>
        <v>Rb</v>
      </c>
      <c r="AN42"/>
      <c r="AO42"/>
      <c r="AP42"/>
      <c r="AQ42"/>
    </row>
    <row r="43" spans="1:43" x14ac:dyDescent="0.25">
      <c r="A43">
        <v>95737</v>
      </c>
      <c r="B43">
        <v>22001</v>
      </c>
      <c r="C43" t="s">
        <v>620</v>
      </c>
      <c r="D43" t="s">
        <v>23</v>
      </c>
      <c r="E43" t="s">
        <v>24</v>
      </c>
      <c r="F43">
        <v>12.29443</v>
      </c>
      <c r="G43" t="s">
        <v>25</v>
      </c>
      <c r="H43" t="s">
        <v>26</v>
      </c>
      <c r="I43" t="s">
        <v>27</v>
      </c>
      <c r="J43" t="s">
        <v>28</v>
      </c>
      <c r="K43">
        <v>2003</v>
      </c>
      <c r="L43">
        <v>3</v>
      </c>
      <c r="M43">
        <v>3</v>
      </c>
      <c r="N43">
        <v>0</v>
      </c>
      <c r="O43">
        <v>2.5</v>
      </c>
      <c r="P43" t="s">
        <v>30</v>
      </c>
      <c r="Q43" s="33">
        <v>3.4390733760695499E-4</v>
      </c>
      <c r="R43" s="2">
        <v>4.2988791974132501E-3</v>
      </c>
      <c r="S43" t="s">
        <v>31</v>
      </c>
      <c r="T43" t="s">
        <v>81</v>
      </c>
      <c r="U43">
        <v>43</v>
      </c>
      <c r="V43" t="s">
        <v>149</v>
      </c>
      <c r="W43" t="s">
        <v>150</v>
      </c>
      <c r="X43" t="s">
        <v>151</v>
      </c>
      <c r="Y43">
        <v>87.62</v>
      </c>
      <c r="Z43">
        <v>697</v>
      </c>
      <c r="AA43" s="5">
        <f>IFERROR(VLOOKUP(X43,$AF$2:$AG$35,2,FALSE),0)</f>
        <v>0.183</v>
      </c>
      <c r="AB43" s="5" t="str">
        <f>VLOOKUP(X43,$AF$2:$AG$35,1,FALSE)</f>
        <v>Sr</v>
      </c>
      <c r="AN43"/>
      <c r="AO43"/>
      <c r="AP43"/>
      <c r="AQ43"/>
    </row>
    <row r="44" spans="1:43" x14ac:dyDescent="0.25">
      <c r="A44">
        <v>95737</v>
      </c>
      <c r="B44">
        <v>22001</v>
      </c>
      <c r="C44" t="s">
        <v>620</v>
      </c>
      <c r="D44" t="s">
        <v>23</v>
      </c>
      <c r="E44" t="s">
        <v>24</v>
      </c>
      <c r="F44">
        <v>12.29443</v>
      </c>
      <c r="G44" t="s">
        <v>25</v>
      </c>
      <c r="H44" t="s">
        <v>26</v>
      </c>
      <c r="I44" t="s">
        <v>27</v>
      </c>
      <c r="J44" t="s">
        <v>28</v>
      </c>
      <c r="K44">
        <v>2003</v>
      </c>
      <c r="L44">
        <v>3</v>
      </c>
      <c r="M44">
        <v>3</v>
      </c>
      <c r="N44">
        <v>0</v>
      </c>
      <c r="O44">
        <v>2.5</v>
      </c>
      <c r="P44" t="s">
        <v>30</v>
      </c>
      <c r="Q44" s="32">
        <v>0</v>
      </c>
      <c r="R44" s="2">
        <v>5.1586100641043296E-3</v>
      </c>
      <c r="S44" t="s">
        <v>31</v>
      </c>
      <c r="T44" t="s">
        <v>81</v>
      </c>
      <c r="U44">
        <v>44</v>
      </c>
      <c r="V44" t="s">
        <v>152</v>
      </c>
      <c r="W44" t="s">
        <v>153</v>
      </c>
      <c r="X44" t="s">
        <v>154</v>
      </c>
      <c r="Y44">
        <v>88.905900000000003</v>
      </c>
      <c r="Z44">
        <v>777</v>
      </c>
      <c r="AA44" s="5">
        <f>IFERROR(VLOOKUP(X44,$AF$2:$AG$35,2,FALSE),0)</f>
        <v>0</v>
      </c>
      <c r="AB44" s="5" t="e">
        <f>VLOOKUP(X44,$AF$2:$AG$35,1,FALSE)</f>
        <v>#N/A</v>
      </c>
      <c r="AN44"/>
      <c r="AO44"/>
      <c r="AP44"/>
      <c r="AQ44"/>
    </row>
    <row r="45" spans="1:43" x14ac:dyDescent="0.25">
      <c r="A45">
        <v>95737</v>
      </c>
      <c r="B45">
        <v>22001</v>
      </c>
      <c r="C45" t="s">
        <v>620</v>
      </c>
      <c r="D45" t="s">
        <v>23</v>
      </c>
      <c r="E45" t="s">
        <v>24</v>
      </c>
      <c r="F45">
        <v>12.29443</v>
      </c>
      <c r="G45" t="s">
        <v>25</v>
      </c>
      <c r="H45" t="s">
        <v>26</v>
      </c>
      <c r="I45" t="s">
        <v>27</v>
      </c>
      <c r="J45" t="s">
        <v>28</v>
      </c>
      <c r="K45">
        <v>2003</v>
      </c>
      <c r="L45">
        <v>3</v>
      </c>
      <c r="M45">
        <v>3</v>
      </c>
      <c r="N45">
        <v>0</v>
      </c>
      <c r="O45">
        <v>2.5</v>
      </c>
      <c r="P45" t="s">
        <v>30</v>
      </c>
      <c r="Q45" s="32">
        <v>0</v>
      </c>
      <c r="R45" s="2">
        <v>6.1043552425234602E-3</v>
      </c>
      <c r="S45" t="s">
        <v>31</v>
      </c>
      <c r="T45" t="s">
        <v>81</v>
      </c>
      <c r="U45">
        <v>45</v>
      </c>
      <c r="V45" t="s">
        <v>155</v>
      </c>
      <c r="W45" t="s">
        <v>156</v>
      </c>
      <c r="X45" t="s">
        <v>157</v>
      </c>
      <c r="Y45">
        <v>91.22</v>
      </c>
      <c r="Z45">
        <v>779</v>
      </c>
      <c r="AA45" s="5">
        <f>IFERROR(VLOOKUP(X45,$AF$2:$AG$35,2,FALSE),0)</f>
        <v>0.35099999999999998</v>
      </c>
      <c r="AB45" s="5" t="str">
        <f>VLOOKUP(X45,$AF$2:$AG$35,1,FALSE)</f>
        <v>Zr</v>
      </c>
      <c r="AN45"/>
      <c r="AO45"/>
      <c r="AP45"/>
      <c r="AQ45"/>
    </row>
    <row r="46" spans="1:43" x14ac:dyDescent="0.25">
      <c r="A46">
        <v>95737</v>
      </c>
      <c r="B46">
        <v>22001</v>
      </c>
      <c r="C46" t="s">
        <v>620</v>
      </c>
      <c r="D46" t="s">
        <v>23</v>
      </c>
      <c r="E46" t="s">
        <v>24</v>
      </c>
      <c r="F46">
        <v>12.29443</v>
      </c>
      <c r="G46" t="s">
        <v>25</v>
      </c>
      <c r="H46" t="s">
        <v>26</v>
      </c>
      <c r="I46" t="s">
        <v>27</v>
      </c>
      <c r="J46" t="s">
        <v>28</v>
      </c>
      <c r="K46">
        <v>2003</v>
      </c>
      <c r="L46">
        <v>3</v>
      </c>
      <c r="M46">
        <v>3</v>
      </c>
      <c r="N46">
        <v>0</v>
      </c>
      <c r="O46">
        <v>2.5</v>
      </c>
      <c r="P46" t="s">
        <v>30</v>
      </c>
      <c r="Q46" s="33">
        <v>2.3213745288469499E-3</v>
      </c>
      <c r="R46" s="2">
        <v>1.07477873057633E-2</v>
      </c>
      <c r="S46" t="s">
        <v>31</v>
      </c>
      <c r="T46" t="s">
        <v>81</v>
      </c>
      <c r="U46">
        <v>46</v>
      </c>
      <c r="V46" t="s">
        <v>158</v>
      </c>
      <c r="W46" t="s">
        <v>159</v>
      </c>
      <c r="X46" t="s">
        <v>160</v>
      </c>
      <c r="Y46">
        <v>95.94</v>
      </c>
      <c r="Z46">
        <v>586</v>
      </c>
      <c r="AA46" s="5">
        <f>IFERROR(VLOOKUP(X46,$AF$2:$AG$35,2,FALSE),0)</f>
        <v>0.41699999999999998</v>
      </c>
      <c r="AB46" s="5" t="str">
        <f>VLOOKUP(X46,$AF$2:$AG$35,1,FALSE)</f>
        <v>Mo</v>
      </c>
      <c r="AN46"/>
      <c r="AO46"/>
      <c r="AP46"/>
      <c r="AQ46"/>
    </row>
    <row r="47" spans="1:43" x14ac:dyDescent="0.25">
      <c r="A47">
        <v>95737</v>
      </c>
      <c r="B47">
        <v>22001</v>
      </c>
      <c r="C47" t="s">
        <v>620</v>
      </c>
      <c r="D47" t="s">
        <v>23</v>
      </c>
      <c r="E47" t="s">
        <v>24</v>
      </c>
      <c r="F47">
        <v>12.29443</v>
      </c>
      <c r="G47" t="s">
        <v>25</v>
      </c>
      <c r="H47" t="s">
        <v>26</v>
      </c>
      <c r="I47" t="s">
        <v>27</v>
      </c>
      <c r="J47" t="s">
        <v>28</v>
      </c>
      <c r="K47">
        <v>2003</v>
      </c>
      <c r="L47">
        <v>3</v>
      </c>
      <c r="M47">
        <v>3</v>
      </c>
      <c r="N47">
        <v>0</v>
      </c>
      <c r="O47">
        <v>2.5</v>
      </c>
      <c r="P47" t="s">
        <v>30</v>
      </c>
      <c r="Q47" s="33">
        <v>2.3213745288469499E-3</v>
      </c>
      <c r="R47" s="2">
        <v>1.11776452099023E-2</v>
      </c>
      <c r="S47" t="s">
        <v>31</v>
      </c>
      <c r="T47" t="s">
        <v>81</v>
      </c>
      <c r="U47">
        <v>47</v>
      </c>
      <c r="V47" s="1">
        <v>2023568</v>
      </c>
      <c r="W47" t="s">
        <v>161</v>
      </c>
      <c r="X47" t="s">
        <v>162</v>
      </c>
      <c r="Y47">
        <v>106.42</v>
      </c>
      <c r="Z47">
        <v>649</v>
      </c>
      <c r="AA47" s="5">
        <f>IFERROR(VLOOKUP(X47,$AF$2:$AG$35,2,FALSE),0)</f>
        <v>0.22600000000000001</v>
      </c>
      <c r="AB47" s="5" t="str">
        <f>VLOOKUP(X47,$AF$2:$AG$35,1,FALSE)</f>
        <v>Pd</v>
      </c>
      <c r="AN47"/>
      <c r="AO47"/>
      <c r="AP47"/>
      <c r="AQ47"/>
    </row>
    <row r="48" spans="1:43" x14ac:dyDescent="0.25">
      <c r="A48">
        <v>95737</v>
      </c>
      <c r="B48">
        <v>22001</v>
      </c>
      <c r="C48" t="s">
        <v>620</v>
      </c>
      <c r="D48" t="s">
        <v>23</v>
      </c>
      <c r="E48" t="s">
        <v>24</v>
      </c>
      <c r="F48">
        <v>12.29443</v>
      </c>
      <c r="G48" t="s">
        <v>25</v>
      </c>
      <c r="H48" t="s">
        <v>26</v>
      </c>
      <c r="I48" t="s">
        <v>27</v>
      </c>
      <c r="J48" t="s">
        <v>28</v>
      </c>
      <c r="K48">
        <v>2003</v>
      </c>
      <c r="L48">
        <v>3</v>
      </c>
      <c r="M48">
        <v>3</v>
      </c>
      <c r="N48">
        <v>0</v>
      </c>
      <c r="O48">
        <v>2.5</v>
      </c>
      <c r="P48" t="s">
        <v>30</v>
      </c>
      <c r="Q48" s="32">
        <v>0</v>
      </c>
      <c r="R48" s="2">
        <v>1.48739923515008E-2</v>
      </c>
      <c r="S48" t="s">
        <v>31</v>
      </c>
      <c r="T48" t="s">
        <v>81</v>
      </c>
      <c r="U48">
        <v>48</v>
      </c>
      <c r="V48" t="s">
        <v>163</v>
      </c>
      <c r="W48" t="s">
        <v>164</v>
      </c>
      <c r="X48" t="s">
        <v>165</v>
      </c>
      <c r="Y48">
        <v>107.8682</v>
      </c>
      <c r="Z48">
        <v>695</v>
      </c>
      <c r="AA48" s="5">
        <f>IFERROR(VLOOKUP(X48,$AF$2:$AG$35,2,FALSE),0)</f>
        <v>7.3999999999999996E-2</v>
      </c>
      <c r="AB48" s="5" t="str">
        <f>VLOOKUP(X48,$AF$2:$AG$35,1,FALSE)</f>
        <v>Ag</v>
      </c>
      <c r="AN48"/>
      <c r="AO48"/>
      <c r="AP48"/>
      <c r="AQ48"/>
    </row>
    <row r="49" spans="1:43" x14ac:dyDescent="0.25">
      <c r="A49">
        <v>95737</v>
      </c>
      <c r="B49">
        <v>22001</v>
      </c>
      <c r="C49" t="s">
        <v>620</v>
      </c>
      <c r="D49" t="s">
        <v>23</v>
      </c>
      <c r="E49" t="s">
        <v>24</v>
      </c>
      <c r="F49">
        <v>12.29443</v>
      </c>
      <c r="G49" t="s">
        <v>25</v>
      </c>
      <c r="H49" t="s">
        <v>26</v>
      </c>
      <c r="I49" t="s">
        <v>27</v>
      </c>
      <c r="J49" t="s">
        <v>28</v>
      </c>
      <c r="K49">
        <v>2003</v>
      </c>
      <c r="L49">
        <v>3</v>
      </c>
      <c r="M49">
        <v>3</v>
      </c>
      <c r="N49">
        <v>0</v>
      </c>
      <c r="O49">
        <v>2.5</v>
      </c>
      <c r="P49" t="s">
        <v>30</v>
      </c>
      <c r="Q49" s="33">
        <v>6.1043552425234602E-3</v>
      </c>
      <c r="R49" s="2">
        <v>1.41038003067195E-2</v>
      </c>
      <c r="S49" t="s">
        <v>31</v>
      </c>
      <c r="T49" t="s">
        <v>81</v>
      </c>
      <c r="U49">
        <v>49</v>
      </c>
      <c r="V49" t="s">
        <v>166</v>
      </c>
      <c r="W49" t="s">
        <v>167</v>
      </c>
      <c r="X49" t="s">
        <v>168</v>
      </c>
      <c r="Y49">
        <v>112.41</v>
      </c>
      <c r="Z49">
        <v>328</v>
      </c>
      <c r="AA49" s="5">
        <f>IFERROR(VLOOKUP(X49,$AF$2:$AG$35,2,FALSE),0)</f>
        <v>0.14199999999999999</v>
      </c>
      <c r="AB49" s="5" t="str">
        <f>VLOOKUP(X49,$AF$2:$AG$35,1,FALSE)</f>
        <v>Cd</v>
      </c>
      <c r="AN49"/>
      <c r="AO49"/>
      <c r="AP49"/>
      <c r="AQ49"/>
    </row>
    <row r="50" spans="1:43" x14ac:dyDescent="0.25">
      <c r="A50">
        <v>95737</v>
      </c>
      <c r="B50">
        <v>22001</v>
      </c>
      <c r="C50" t="s">
        <v>620</v>
      </c>
      <c r="D50" t="s">
        <v>23</v>
      </c>
      <c r="E50" t="s">
        <v>24</v>
      </c>
      <c r="F50">
        <v>12.29443</v>
      </c>
      <c r="G50" t="s">
        <v>25</v>
      </c>
      <c r="H50" t="s">
        <v>26</v>
      </c>
      <c r="I50" t="s">
        <v>27</v>
      </c>
      <c r="J50" t="s">
        <v>28</v>
      </c>
      <c r="K50">
        <v>2003</v>
      </c>
      <c r="L50">
        <v>3</v>
      </c>
      <c r="M50">
        <v>3</v>
      </c>
      <c r="N50">
        <v>0</v>
      </c>
      <c r="O50">
        <v>2.5</v>
      </c>
      <c r="P50" t="s">
        <v>30</v>
      </c>
      <c r="Q50" s="33">
        <v>6.19033207692519E-3</v>
      </c>
      <c r="R50">
        <v>1.7542250119085001E-2</v>
      </c>
      <c r="S50" t="s">
        <v>31</v>
      </c>
      <c r="T50" t="s">
        <v>81</v>
      </c>
      <c r="U50">
        <v>50</v>
      </c>
      <c r="V50" t="s">
        <v>169</v>
      </c>
      <c r="W50" t="s">
        <v>170</v>
      </c>
      <c r="X50" t="s">
        <v>171</v>
      </c>
      <c r="Y50">
        <v>114.82</v>
      </c>
      <c r="Z50">
        <v>487</v>
      </c>
      <c r="AA50" s="5">
        <f>IFERROR(VLOOKUP(X50,$AF$2:$AG$35,2,FALSE),0)</f>
        <v>0.20899999999999999</v>
      </c>
      <c r="AB50" s="5" t="str">
        <f>VLOOKUP(X50,$AF$2:$AG$35,1,FALSE)</f>
        <v>In</v>
      </c>
      <c r="AN50"/>
      <c r="AO50"/>
      <c r="AP50"/>
      <c r="AQ50"/>
    </row>
    <row r="51" spans="1:43" x14ac:dyDescent="0.25">
      <c r="A51">
        <v>95737</v>
      </c>
      <c r="B51">
        <v>22001</v>
      </c>
      <c r="C51" t="s">
        <v>620</v>
      </c>
      <c r="D51" t="s">
        <v>23</v>
      </c>
      <c r="E51" t="s">
        <v>24</v>
      </c>
      <c r="F51">
        <v>12.29443</v>
      </c>
      <c r="G51" t="s">
        <v>25</v>
      </c>
      <c r="H51" t="s">
        <v>26</v>
      </c>
      <c r="I51" t="s">
        <v>27</v>
      </c>
      <c r="J51" t="s">
        <v>28</v>
      </c>
      <c r="K51">
        <v>2003</v>
      </c>
      <c r="L51">
        <v>3</v>
      </c>
      <c r="M51">
        <v>3</v>
      </c>
      <c r="N51">
        <v>0</v>
      </c>
      <c r="O51">
        <v>2.5</v>
      </c>
      <c r="P51" t="s">
        <v>30</v>
      </c>
      <c r="Q51" s="32">
        <v>0</v>
      </c>
      <c r="R51" s="2">
        <v>2.63089113269321E-2</v>
      </c>
      <c r="S51" t="s">
        <v>31</v>
      </c>
      <c r="T51" t="s">
        <v>81</v>
      </c>
      <c r="U51">
        <v>51</v>
      </c>
      <c r="V51" t="s">
        <v>172</v>
      </c>
      <c r="W51" t="s">
        <v>173</v>
      </c>
      <c r="X51" t="s">
        <v>174</v>
      </c>
      <c r="Y51">
        <v>118.69</v>
      </c>
      <c r="Z51">
        <v>714</v>
      </c>
      <c r="AA51" s="5">
        <f>IFERROR(VLOOKUP(X51,$AF$2:$AG$35,2,FALSE),0)</f>
        <v>0.20200000000000001</v>
      </c>
      <c r="AB51" s="5" t="str">
        <f>VLOOKUP(X51,$AF$2:$AG$35,1,FALSE)</f>
        <v>Sn</v>
      </c>
      <c r="AN51"/>
      <c r="AO51"/>
      <c r="AP51"/>
      <c r="AQ51"/>
    </row>
    <row r="52" spans="1:43" x14ac:dyDescent="0.25">
      <c r="A52">
        <v>95737</v>
      </c>
      <c r="B52">
        <v>22001</v>
      </c>
      <c r="C52" t="s">
        <v>620</v>
      </c>
      <c r="D52" t="s">
        <v>23</v>
      </c>
      <c r="E52" t="s">
        <v>24</v>
      </c>
      <c r="F52">
        <v>12.29443</v>
      </c>
      <c r="G52" t="s">
        <v>25</v>
      </c>
      <c r="H52" t="s">
        <v>26</v>
      </c>
      <c r="I52" t="s">
        <v>27</v>
      </c>
      <c r="J52" t="s">
        <v>28</v>
      </c>
      <c r="K52">
        <v>2003</v>
      </c>
      <c r="L52">
        <v>3</v>
      </c>
      <c r="M52">
        <v>3</v>
      </c>
      <c r="N52">
        <v>0</v>
      </c>
      <c r="O52">
        <v>2.5</v>
      </c>
      <c r="P52" t="s">
        <v>30</v>
      </c>
      <c r="Q52" s="32">
        <v>0</v>
      </c>
      <c r="R52" s="2">
        <v>2.9919938371805101E-2</v>
      </c>
      <c r="S52" t="s">
        <v>31</v>
      </c>
      <c r="T52" t="s">
        <v>81</v>
      </c>
      <c r="U52">
        <v>52</v>
      </c>
      <c r="V52" t="s">
        <v>175</v>
      </c>
      <c r="W52" t="s">
        <v>176</v>
      </c>
      <c r="X52" t="s">
        <v>177</v>
      </c>
      <c r="Y52">
        <v>121.75</v>
      </c>
      <c r="Z52">
        <v>296</v>
      </c>
      <c r="AA52" s="5">
        <f>IFERROR(VLOOKUP(X52,$AF$2:$AG$35,2,FALSE),0)</f>
        <v>0.26300000000000001</v>
      </c>
      <c r="AB52" s="5" t="str">
        <f>VLOOKUP(X52,$AF$2:$AG$35,1,FALSE)</f>
        <v>Sb</v>
      </c>
      <c r="AN52"/>
      <c r="AO52"/>
      <c r="AP52"/>
      <c r="AQ52"/>
    </row>
    <row r="53" spans="1:43" x14ac:dyDescent="0.25">
      <c r="A53">
        <v>95737</v>
      </c>
      <c r="B53">
        <v>22001</v>
      </c>
      <c r="C53" t="s">
        <v>620</v>
      </c>
      <c r="D53" t="s">
        <v>23</v>
      </c>
      <c r="E53" t="s">
        <v>24</v>
      </c>
      <c r="F53">
        <v>12.29443</v>
      </c>
      <c r="G53" t="s">
        <v>25</v>
      </c>
      <c r="H53" t="s">
        <v>26</v>
      </c>
      <c r="I53" t="s">
        <v>27</v>
      </c>
      <c r="J53" t="s">
        <v>28</v>
      </c>
      <c r="K53">
        <v>2003</v>
      </c>
      <c r="L53">
        <v>3</v>
      </c>
      <c r="M53">
        <v>3</v>
      </c>
      <c r="N53">
        <v>0</v>
      </c>
      <c r="O53">
        <v>2.5</v>
      </c>
      <c r="P53" t="s">
        <v>30</v>
      </c>
      <c r="Q53" s="32">
        <v>0</v>
      </c>
      <c r="R53">
        <v>0.14719234049577701</v>
      </c>
      <c r="S53" t="s">
        <v>31</v>
      </c>
      <c r="T53" t="s">
        <v>81</v>
      </c>
      <c r="U53">
        <v>53</v>
      </c>
      <c r="V53" t="s">
        <v>178</v>
      </c>
      <c r="W53" t="s">
        <v>179</v>
      </c>
      <c r="X53" t="s">
        <v>180</v>
      </c>
      <c r="Y53">
        <v>137.33000000000001</v>
      </c>
      <c r="Z53">
        <v>300</v>
      </c>
      <c r="AA53" s="5">
        <f>IFERROR(VLOOKUP(X53,$AF$2:$AG$35,2,FALSE),0)</f>
        <v>0.11700000000000001</v>
      </c>
      <c r="AB53" s="5" t="str">
        <f>VLOOKUP(X53,$AF$2:$AG$35,1,FALSE)</f>
        <v>Ba</v>
      </c>
      <c r="AN53"/>
      <c r="AO53"/>
      <c r="AP53"/>
      <c r="AQ53"/>
    </row>
    <row r="54" spans="1:43" x14ac:dyDescent="0.25">
      <c r="A54">
        <v>95737</v>
      </c>
      <c r="B54">
        <v>22001</v>
      </c>
      <c r="C54" t="s">
        <v>620</v>
      </c>
      <c r="D54" t="s">
        <v>23</v>
      </c>
      <c r="E54" t="s">
        <v>24</v>
      </c>
      <c r="F54">
        <v>12.29443</v>
      </c>
      <c r="G54" t="s">
        <v>25</v>
      </c>
      <c r="H54" t="s">
        <v>26</v>
      </c>
      <c r="I54" t="s">
        <v>27</v>
      </c>
      <c r="J54" t="s">
        <v>28</v>
      </c>
      <c r="K54">
        <v>2003</v>
      </c>
      <c r="L54">
        <v>3</v>
      </c>
      <c r="M54">
        <v>3</v>
      </c>
      <c r="N54">
        <v>0</v>
      </c>
      <c r="O54">
        <v>2.5</v>
      </c>
      <c r="P54" t="s">
        <v>30</v>
      </c>
      <c r="Q54" s="33">
        <v>2.4761328307700801E-2</v>
      </c>
      <c r="R54">
        <v>0.180470003346729</v>
      </c>
      <c r="S54" t="s">
        <v>31</v>
      </c>
      <c r="T54" t="s">
        <v>81</v>
      </c>
      <c r="U54">
        <v>54</v>
      </c>
      <c r="V54" t="s">
        <v>181</v>
      </c>
      <c r="W54" t="s">
        <v>182</v>
      </c>
      <c r="X54" t="s">
        <v>183</v>
      </c>
      <c r="Y54">
        <v>138.90549999999999</v>
      </c>
      <c r="Z54">
        <v>519</v>
      </c>
      <c r="AA54" s="5">
        <f>IFERROR(VLOOKUP(X54,$AF$2:$AG$35,2,FALSE),0)</f>
        <v>0.17299999999999999</v>
      </c>
      <c r="AB54" s="5" t="str">
        <f>VLOOKUP(X54,$AF$2:$AG$35,1,FALSE)</f>
        <v>La</v>
      </c>
      <c r="AN54"/>
      <c r="AO54"/>
      <c r="AP54"/>
      <c r="AQ54"/>
    </row>
    <row r="55" spans="1:43" x14ac:dyDescent="0.25">
      <c r="A55">
        <v>95737</v>
      </c>
      <c r="B55">
        <v>22001</v>
      </c>
      <c r="C55" t="s">
        <v>620</v>
      </c>
      <c r="D55" t="s">
        <v>23</v>
      </c>
      <c r="E55" t="s">
        <v>24</v>
      </c>
      <c r="F55">
        <v>12.29443</v>
      </c>
      <c r="G55" t="s">
        <v>25</v>
      </c>
      <c r="H55" t="s">
        <v>26</v>
      </c>
      <c r="I55" t="s">
        <v>27</v>
      </c>
      <c r="J55" t="s">
        <v>28</v>
      </c>
      <c r="K55">
        <v>2003</v>
      </c>
      <c r="L55">
        <v>3</v>
      </c>
      <c r="M55">
        <v>3</v>
      </c>
      <c r="N55">
        <v>0</v>
      </c>
      <c r="O55">
        <v>2.5</v>
      </c>
      <c r="P55" t="s">
        <v>30</v>
      </c>
      <c r="Q55" s="33">
        <v>7.1360772553443197E-3</v>
      </c>
      <c r="R55" s="2">
        <v>1.3159727940779501E-2</v>
      </c>
      <c r="S55" t="s">
        <v>31</v>
      </c>
      <c r="T55" t="s">
        <v>81</v>
      </c>
      <c r="U55">
        <v>55</v>
      </c>
      <c r="V55" t="s">
        <v>184</v>
      </c>
      <c r="W55" t="s">
        <v>185</v>
      </c>
      <c r="X55" t="s">
        <v>186</v>
      </c>
      <c r="Y55">
        <v>196.9665</v>
      </c>
      <c r="Z55">
        <v>477</v>
      </c>
      <c r="AA55" s="5">
        <f>IFERROR(VLOOKUP(X55,$AF$2:$AG$35,2,FALSE),0)</f>
        <v>0</v>
      </c>
      <c r="AB55" s="5" t="e">
        <f>VLOOKUP(X55,$AF$2:$AG$35,1,FALSE)</f>
        <v>#N/A</v>
      </c>
      <c r="AN55"/>
      <c r="AO55"/>
      <c r="AP55"/>
      <c r="AQ55"/>
    </row>
    <row r="56" spans="1:43" x14ac:dyDescent="0.25">
      <c r="A56">
        <v>95737</v>
      </c>
      <c r="B56">
        <v>22001</v>
      </c>
      <c r="C56" t="s">
        <v>620</v>
      </c>
      <c r="D56" t="s">
        <v>23</v>
      </c>
      <c r="E56" t="s">
        <v>24</v>
      </c>
      <c r="F56">
        <v>12.29443</v>
      </c>
      <c r="G56" t="s">
        <v>25</v>
      </c>
      <c r="H56" t="s">
        <v>26</v>
      </c>
      <c r="I56" t="s">
        <v>27</v>
      </c>
      <c r="J56" t="s">
        <v>28</v>
      </c>
      <c r="K56">
        <v>2003</v>
      </c>
      <c r="L56">
        <v>3</v>
      </c>
      <c r="M56">
        <v>3</v>
      </c>
      <c r="N56">
        <v>0</v>
      </c>
      <c r="O56">
        <v>2.5</v>
      </c>
      <c r="P56" t="s">
        <v>30</v>
      </c>
      <c r="Q56" s="32">
        <v>0</v>
      </c>
      <c r="R56" s="2">
        <v>5.9324015737199799E-3</v>
      </c>
      <c r="S56" t="s">
        <v>31</v>
      </c>
      <c r="T56" t="s">
        <v>81</v>
      </c>
      <c r="U56">
        <v>56</v>
      </c>
      <c r="V56" t="s">
        <v>187</v>
      </c>
      <c r="W56" t="s">
        <v>188</v>
      </c>
      <c r="X56" t="s">
        <v>189</v>
      </c>
      <c r="Y56">
        <v>200.59</v>
      </c>
      <c r="Z56">
        <v>528</v>
      </c>
      <c r="AA56" s="5">
        <f>IFERROR(VLOOKUP(X56,$AF$2:$AG$35,2,FALSE),0)</f>
        <v>0.06</v>
      </c>
      <c r="AB56" s="5" t="str">
        <f>VLOOKUP(X56,$AF$2:$AG$35,1,FALSE)</f>
        <v>Hg</v>
      </c>
      <c r="AN56"/>
      <c r="AO56"/>
      <c r="AP56"/>
      <c r="AQ56"/>
    </row>
    <row r="57" spans="1:43" x14ac:dyDescent="0.25">
      <c r="A57">
        <v>95737</v>
      </c>
      <c r="B57">
        <v>22001</v>
      </c>
      <c r="C57" t="s">
        <v>620</v>
      </c>
      <c r="D57" t="s">
        <v>23</v>
      </c>
      <c r="E57" t="s">
        <v>24</v>
      </c>
      <c r="F57">
        <v>12.29443</v>
      </c>
      <c r="G57" t="s">
        <v>25</v>
      </c>
      <c r="H57" t="s">
        <v>26</v>
      </c>
      <c r="I57" t="s">
        <v>27</v>
      </c>
      <c r="J57" t="s">
        <v>28</v>
      </c>
      <c r="K57">
        <v>2003</v>
      </c>
      <c r="L57">
        <v>3</v>
      </c>
      <c r="M57">
        <v>3</v>
      </c>
      <c r="N57">
        <v>0</v>
      </c>
      <c r="O57">
        <v>2.5</v>
      </c>
      <c r="P57" t="s">
        <v>30</v>
      </c>
      <c r="Q57" s="32">
        <v>0</v>
      </c>
      <c r="R57" s="2">
        <v>5.5025174017112799E-3</v>
      </c>
      <c r="S57" t="s">
        <v>31</v>
      </c>
      <c r="T57" t="s">
        <v>81</v>
      </c>
      <c r="U57">
        <v>57</v>
      </c>
      <c r="V57" t="s">
        <v>190</v>
      </c>
      <c r="W57" t="s">
        <v>191</v>
      </c>
      <c r="X57" t="s">
        <v>192</v>
      </c>
      <c r="Y57">
        <v>204.38300000000001</v>
      </c>
      <c r="Z57">
        <v>712</v>
      </c>
      <c r="AA57" s="5">
        <f>IFERROR(VLOOKUP(X57,$AF$2:$AG$35,2,FALSE),0)</f>
        <v>0</v>
      </c>
      <c r="AB57" s="5" t="e">
        <f>VLOOKUP(X57,$AF$2:$AG$35,1,FALSE)</f>
        <v>#N/A</v>
      </c>
      <c r="AN57"/>
      <c r="AO57"/>
      <c r="AP57"/>
      <c r="AQ57"/>
    </row>
    <row r="58" spans="1:43" x14ac:dyDescent="0.25">
      <c r="A58">
        <v>95737</v>
      </c>
      <c r="B58">
        <v>22001</v>
      </c>
      <c r="C58" t="s">
        <v>620</v>
      </c>
      <c r="D58" t="s">
        <v>23</v>
      </c>
      <c r="E58" t="s">
        <v>24</v>
      </c>
      <c r="F58">
        <v>12.29443</v>
      </c>
      <c r="G58" t="s">
        <v>25</v>
      </c>
      <c r="H58" t="s">
        <v>26</v>
      </c>
      <c r="I58" t="s">
        <v>27</v>
      </c>
      <c r="J58" t="s">
        <v>28</v>
      </c>
      <c r="K58">
        <v>2003</v>
      </c>
      <c r="L58">
        <v>3</v>
      </c>
      <c r="M58">
        <v>3</v>
      </c>
      <c r="N58">
        <v>0</v>
      </c>
      <c r="O58">
        <v>2.5</v>
      </c>
      <c r="P58" t="s">
        <v>30</v>
      </c>
      <c r="Q58" s="33">
        <v>2.5793050320521601E-4</v>
      </c>
      <c r="R58" s="2">
        <v>1.1434926900649499E-2</v>
      </c>
      <c r="S58" t="s">
        <v>31</v>
      </c>
      <c r="T58" t="s">
        <v>81</v>
      </c>
      <c r="U58">
        <v>58</v>
      </c>
      <c r="V58" t="s">
        <v>193</v>
      </c>
      <c r="W58" t="s">
        <v>194</v>
      </c>
      <c r="X58" t="s">
        <v>195</v>
      </c>
      <c r="Y58">
        <v>207.2</v>
      </c>
      <c r="Z58">
        <v>520</v>
      </c>
      <c r="AA58" s="5">
        <f>IFERROR(VLOOKUP(X58,$AF$2:$AG$35,2,FALSE),0)</f>
        <v>0.11600000000000001</v>
      </c>
      <c r="AB58" s="5" t="str">
        <f>VLOOKUP(X58,$AF$2:$AG$35,1,FALSE)</f>
        <v>Pb</v>
      </c>
      <c r="AN58"/>
      <c r="AO58"/>
      <c r="AP58"/>
      <c r="AQ58"/>
    </row>
    <row r="59" spans="1:43" x14ac:dyDescent="0.25">
      <c r="A59">
        <v>95737</v>
      </c>
      <c r="B59">
        <v>22001</v>
      </c>
      <c r="C59" t="s">
        <v>620</v>
      </c>
      <c r="D59" t="s">
        <v>23</v>
      </c>
      <c r="E59" t="s">
        <v>24</v>
      </c>
      <c r="F59">
        <v>12.29443</v>
      </c>
      <c r="G59" t="s">
        <v>25</v>
      </c>
      <c r="H59" t="s">
        <v>26</v>
      </c>
      <c r="I59" t="s">
        <v>27</v>
      </c>
      <c r="J59" t="s">
        <v>28</v>
      </c>
      <c r="K59">
        <v>2003</v>
      </c>
      <c r="L59">
        <v>3</v>
      </c>
      <c r="M59">
        <v>3</v>
      </c>
      <c r="N59">
        <v>0</v>
      </c>
      <c r="O59">
        <v>2.5</v>
      </c>
      <c r="P59" t="s">
        <v>30</v>
      </c>
      <c r="Q59" s="32">
        <v>0</v>
      </c>
      <c r="R59" s="2">
        <v>8.8556139433791006E-3</v>
      </c>
      <c r="S59" t="s">
        <v>31</v>
      </c>
      <c r="T59" t="s">
        <v>81</v>
      </c>
      <c r="U59">
        <v>59</v>
      </c>
      <c r="V59" t="s">
        <v>196</v>
      </c>
      <c r="W59" t="s">
        <v>197</v>
      </c>
      <c r="X59" t="s">
        <v>198</v>
      </c>
      <c r="Y59">
        <v>238.02889999999999</v>
      </c>
      <c r="Z59">
        <v>765</v>
      </c>
      <c r="AA59" s="5">
        <f>IFERROR(VLOOKUP(X59,$AF$2:$AG$35,2,FALSE),0)</f>
        <v>0</v>
      </c>
      <c r="AB59" s="5" t="e">
        <f>VLOOKUP(X59,$AF$2:$AG$35,1,FALSE)</f>
        <v>#N/A</v>
      </c>
      <c r="AN59"/>
      <c r="AO59"/>
      <c r="AP59"/>
      <c r="AQ59"/>
    </row>
    <row r="60" spans="1:43" x14ac:dyDescent="0.25">
      <c r="A60">
        <v>95737</v>
      </c>
      <c r="B60">
        <v>22001</v>
      </c>
      <c r="C60" t="s">
        <v>620</v>
      </c>
      <c r="D60" t="s">
        <v>23</v>
      </c>
      <c r="E60" t="s">
        <v>24</v>
      </c>
      <c r="F60">
        <v>12.29443</v>
      </c>
      <c r="G60" t="s">
        <v>25</v>
      </c>
      <c r="H60" t="s">
        <v>26</v>
      </c>
      <c r="I60" t="s">
        <v>27</v>
      </c>
      <c r="J60" t="s">
        <v>28</v>
      </c>
      <c r="K60">
        <v>2003</v>
      </c>
      <c r="L60">
        <v>3</v>
      </c>
      <c r="M60">
        <v>3</v>
      </c>
      <c r="N60">
        <v>0</v>
      </c>
      <c r="O60">
        <v>2.5</v>
      </c>
      <c r="P60" t="s">
        <v>30</v>
      </c>
      <c r="Q60">
        <v>4.0568169312460496</v>
      </c>
      <c r="R60">
        <v>1.0738698319804201</v>
      </c>
      <c r="S60" t="s">
        <v>31</v>
      </c>
      <c r="T60" t="s">
        <v>45</v>
      </c>
      <c r="U60">
        <v>60</v>
      </c>
      <c r="V60" t="s">
        <v>199</v>
      </c>
      <c r="W60" t="s">
        <v>200</v>
      </c>
      <c r="X60" t="s">
        <v>201</v>
      </c>
      <c r="Y60">
        <v>17.0304</v>
      </c>
      <c r="Z60">
        <v>294</v>
      </c>
      <c r="AA60" s="5">
        <f>IFERROR(VLOOKUP(X60,$AF$2:$AG$35,2,FALSE),0)</f>
        <v>0</v>
      </c>
      <c r="AB60" s="5" t="e">
        <f>VLOOKUP(X60,$AF$2:$AG$35,1,FALSE)</f>
        <v>#N/A</v>
      </c>
      <c r="AN60"/>
      <c r="AO60"/>
      <c r="AP60"/>
      <c r="AQ60"/>
    </row>
    <row r="61" spans="1:43" x14ac:dyDescent="0.25">
      <c r="A61">
        <v>95737</v>
      </c>
      <c r="B61">
        <v>22001</v>
      </c>
      <c r="C61" t="s">
        <v>620</v>
      </c>
      <c r="D61" t="s">
        <v>23</v>
      </c>
      <c r="E61" t="s">
        <v>24</v>
      </c>
      <c r="F61">
        <v>12.29443</v>
      </c>
      <c r="G61" t="s">
        <v>25</v>
      </c>
      <c r="H61" t="s">
        <v>26</v>
      </c>
      <c r="I61" t="s">
        <v>27</v>
      </c>
      <c r="J61" t="s">
        <v>28</v>
      </c>
      <c r="K61">
        <v>2003</v>
      </c>
      <c r="L61">
        <v>3</v>
      </c>
      <c r="M61">
        <v>3</v>
      </c>
      <c r="N61">
        <v>0</v>
      </c>
      <c r="O61">
        <v>2.5</v>
      </c>
      <c r="P61" t="s">
        <v>30</v>
      </c>
      <c r="Q61">
        <v>0</v>
      </c>
      <c r="R61" s="2">
        <v>8.0302363331224004E-4</v>
      </c>
      <c r="S61" t="s">
        <v>31</v>
      </c>
      <c r="T61" t="s">
        <v>202</v>
      </c>
      <c r="U61">
        <v>78</v>
      </c>
      <c r="W61" t="s">
        <v>203</v>
      </c>
      <c r="X61" t="s">
        <v>204</v>
      </c>
      <c r="Z61">
        <v>1253</v>
      </c>
      <c r="AA61" s="5">
        <f>IFERROR(VLOOKUP(X61,$AF$2:$AG$35,2,FALSE),0)</f>
        <v>0</v>
      </c>
      <c r="AB61" s="5" t="e">
        <f>VLOOKUP(X61,$AF$2:$AG$35,1,FALSE)</f>
        <v>#N/A</v>
      </c>
      <c r="AN61"/>
      <c r="AO61"/>
      <c r="AP61"/>
      <c r="AQ61"/>
    </row>
    <row r="62" spans="1:43" x14ac:dyDescent="0.25">
      <c r="A62">
        <v>95737</v>
      </c>
      <c r="B62">
        <v>22001</v>
      </c>
      <c r="C62" t="s">
        <v>620</v>
      </c>
      <c r="D62" t="s">
        <v>23</v>
      </c>
      <c r="E62" t="s">
        <v>24</v>
      </c>
      <c r="F62">
        <v>12.29443</v>
      </c>
      <c r="G62" t="s">
        <v>25</v>
      </c>
      <c r="H62" t="s">
        <v>26</v>
      </c>
      <c r="I62" t="s">
        <v>27</v>
      </c>
      <c r="J62" t="s">
        <v>28</v>
      </c>
      <c r="K62">
        <v>2003</v>
      </c>
      <c r="L62">
        <v>3</v>
      </c>
      <c r="M62">
        <v>3</v>
      </c>
      <c r="N62">
        <v>0</v>
      </c>
      <c r="O62">
        <v>2.5</v>
      </c>
      <c r="P62" t="s">
        <v>30</v>
      </c>
      <c r="Q62">
        <v>0</v>
      </c>
      <c r="R62" s="2">
        <v>8.0302363331224004E-4</v>
      </c>
      <c r="S62" t="s">
        <v>31</v>
      </c>
      <c r="T62" t="s">
        <v>202</v>
      </c>
      <c r="U62">
        <v>80</v>
      </c>
      <c r="W62" t="s">
        <v>205</v>
      </c>
      <c r="X62" t="s">
        <v>206</v>
      </c>
      <c r="Z62">
        <v>1255</v>
      </c>
      <c r="AA62" s="5">
        <f>IFERROR(VLOOKUP(X62,$AF$2:$AG$35,2,FALSE),0)</f>
        <v>0</v>
      </c>
      <c r="AB62" s="5" t="e">
        <f>VLOOKUP(X62,$AF$2:$AG$35,1,FALSE)</f>
        <v>#N/A</v>
      </c>
      <c r="AN62"/>
      <c r="AO62"/>
      <c r="AP62"/>
      <c r="AQ62"/>
    </row>
    <row r="63" spans="1:43" x14ac:dyDescent="0.25">
      <c r="A63">
        <v>95737</v>
      </c>
      <c r="B63">
        <v>22001</v>
      </c>
      <c r="C63" t="s">
        <v>620</v>
      </c>
      <c r="D63" t="s">
        <v>23</v>
      </c>
      <c r="E63" t="s">
        <v>24</v>
      </c>
      <c r="F63">
        <v>12.29443</v>
      </c>
      <c r="G63" t="s">
        <v>25</v>
      </c>
      <c r="H63" t="s">
        <v>26</v>
      </c>
      <c r="I63" t="s">
        <v>27</v>
      </c>
      <c r="J63" t="s">
        <v>28</v>
      </c>
      <c r="K63">
        <v>2003</v>
      </c>
      <c r="L63">
        <v>3</v>
      </c>
      <c r="M63">
        <v>3</v>
      </c>
      <c r="N63">
        <v>0</v>
      </c>
      <c r="O63">
        <v>2.5</v>
      </c>
      <c r="P63" t="s">
        <v>30</v>
      </c>
      <c r="Q63" s="2">
        <v>3.2911932208985598E-3</v>
      </c>
      <c r="R63" s="2">
        <v>8.3717381705397599E-4</v>
      </c>
      <c r="S63" t="s">
        <v>31</v>
      </c>
      <c r="T63" t="s">
        <v>202</v>
      </c>
      <c r="U63">
        <v>81</v>
      </c>
      <c r="W63" t="s">
        <v>207</v>
      </c>
      <c r="X63" t="s">
        <v>208</v>
      </c>
      <c r="Z63">
        <v>1256</v>
      </c>
      <c r="AA63" s="5">
        <f>IFERROR(VLOOKUP(X63,$AF$2:$AG$35,2,FALSE),0)</f>
        <v>0</v>
      </c>
      <c r="AB63" s="5" t="e">
        <f>VLOOKUP(X63,$AF$2:$AG$35,1,FALSE)</f>
        <v>#N/A</v>
      </c>
      <c r="AN63"/>
      <c r="AO63"/>
      <c r="AP63"/>
      <c r="AQ63"/>
    </row>
    <row r="64" spans="1:43" x14ac:dyDescent="0.25">
      <c r="A64">
        <v>95737</v>
      </c>
      <c r="B64">
        <v>22001</v>
      </c>
      <c r="C64" t="s">
        <v>620</v>
      </c>
      <c r="D64" t="s">
        <v>23</v>
      </c>
      <c r="E64" t="s">
        <v>24</v>
      </c>
      <c r="F64">
        <v>12.29443</v>
      </c>
      <c r="G64" t="s">
        <v>25</v>
      </c>
      <c r="H64" t="s">
        <v>26</v>
      </c>
      <c r="I64" t="s">
        <v>27</v>
      </c>
      <c r="J64" t="s">
        <v>28</v>
      </c>
      <c r="K64">
        <v>2003</v>
      </c>
      <c r="L64">
        <v>3</v>
      </c>
      <c r="M64">
        <v>3</v>
      </c>
      <c r="N64">
        <v>0</v>
      </c>
      <c r="O64">
        <v>2.5</v>
      </c>
      <c r="P64" t="s">
        <v>30</v>
      </c>
      <c r="Q64">
        <v>0</v>
      </c>
      <c r="R64" s="2">
        <v>2.32825267559909E-3</v>
      </c>
      <c r="S64" t="s">
        <v>31</v>
      </c>
      <c r="T64" t="s">
        <v>202</v>
      </c>
      <c r="U64">
        <v>83</v>
      </c>
      <c r="V64" t="s">
        <v>209</v>
      </c>
      <c r="W64" t="s">
        <v>210</v>
      </c>
      <c r="X64" t="s">
        <v>211</v>
      </c>
      <c r="Y64">
        <v>154.21</v>
      </c>
      <c r="Z64">
        <v>846</v>
      </c>
      <c r="AA64" s="5">
        <f>IFERROR(VLOOKUP(X64,$AF$2:$AG$35,2,FALSE),0)</f>
        <v>0</v>
      </c>
      <c r="AB64" s="5" t="e">
        <f>VLOOKUP(X64,$AF$2:$AG$35,1,FALSE)</f>
        <v>#N/A</v>
      </c>
      <c r="AN64"/>
      <c r="AO64"/>
      <c r="AP64"/>
      <c r="AQ64"/>
    </row>
    <row r="65" spans="1:43" x14ac:dyDescent="0.25">
      <c r="A65">
        <v>95737</v>
      </c>
      <c r="B65">
        <v>22001</v>
      </c>
      <c r="C65" t="s">
        <v>620</v>
      </c>
      <c r="D65" t="s">
        <v>23</v>
      </c>
      <c r="E65" t="s">
        <v>24</v>
      </c>
      <c r="F65">
        <v>12.29443</v>
      </c>
      <c r="G65" t="s">
        <v>25</v>
      </c>
      <c r="H65" t="s">
        <v>26</v>
      </c>
      <c r="I65" t="s">
        <v>27</v>
      </c>
      <c r="J65" t="s">
        <v>28</v>
      </c>
      <c r="K65">
        <v>2003</v>
      </c>
      <c r="L65">
        <v>3</v>
      </c>
      <c r="M65">
        <v>3</v>
      </c>
      <c r="N65">
        <v>0</v>
      </c>
      <c r="O65">
        <v>2.5</v>
      </c>
      <c r="P65" t="s">
        <v>30</v>
      </c>
      <c r="Q65" s="2">
        <v>4.0151181665612002E-4</v>
      </c>
      <c r="R65" s="2">
        <v>5.1380183645725304E-3</v>
      </c>
      <c r="S65" t="s">
        <v>31</v>
      </c>
      <c r="T65" t="s">
        <v>202</v>
      </c>
      <c r="U65">
        <v>84</v>
      </c>
      <c r="V65" t="s">
        <v>212</v>
      </c>
      <c r="W65" t="s">
        <v>213</v>
      </c>
      <c r="X65" t="s">
        <v>214</v>
      </c>
      <c r="Y65">
        <v>152.19</v>
      </c>
      <c r="Z65">
        <v>847</v>
      </c>
      <c r="AA65" s="5">
        <f>IFERROR(VLOOKUP(X65,$AF$2:$AG$35,2,FALSE),0)</f>
        <v>0</v>
      </c>
      <c r="AB65" s="5" t="e">
        <f>VLOOKUP(X65,$AF$2:$AG$35,1,FALSE)</f>
        <v>#N/A</v>
      </c>
      <c r="AN65"/>
      <c r="AO65"/>
      <c r="AP65"/>
      <c r="AQ65"/>
    </row>
    <row r="66" spans="1:43" x14ac:dyDescent="0.25">
      <c r="A66">
        <v>95737</v>
      </c>
      <c r="B66">
        <v>22001</v>
      </c>
      <c r="C66" t="s">
        <v>620</v>
      </c>
      <c r="D66" t="s">
        <v>23</v>
      </c>
      <c r="E66" t="s">
        <v>24</v>
      </c>
      <c r="F66">
        <v>12.29443</v>
      </c>
      <c r="G66" t="s">
        <v>25</v>
      </c>
      <c r="H66" t="s">
        <v>26</v>
      </c>
      <c r="I66" t="s">
        <v>27</v>
      </c>
      <c r="J66" t="s">
        <v>28</v>
      </c>
      <c r="K66">
        <v>2003</v>
      </c>
      <c r="L66">
        <v>3</v>
      </c>
      <c r="M66">
        <v>3</v>
      </c>
      <c r="N66">
        <v>0</v>
      </c>
      <c r="O66">
        <v>2.5</v>
      </c>
      <c r="P66" t="s">
        <v>30</v>
      </c>
      <c r="Q66" s="2">
        <v>8.8298208930585702E-4</v>
      </c>
      <c r="R66" s="2">
        <v>1.9272919932376701E-3</v>
      </c>
      <c r="S66" t="s">
        <v>31</v>
      </c>
      <c r="T66" t="s">
        <v>202</v>
      </c>
      <c r="U66">
        <v>85</v>
      </c>
      <c r="V66" t="s">
        <v>215</v>
      </c>
      <c r="W66" t="s">
        <v>216</v>
      </c>
      <c r="X66" t="s">
        <v>217</v>
      </c>
      <c r="Y66">
        <v>182.17</v>
      </c>
      <c r="Z66">
        <v>848</v>
      </c>
      <c r="AA66" s="5">
        <f>IFERROR(VLOOKUP(X66,$AF$2:$AG$35,2,FALSE),0)</f>
        <v>0</v>
      </c>
      <c r="AB66" s="5" t="e">
        <f>VLOOKUP(X66,$AF$2:$AG$35,1,FALSE)</f>
        <v>#N/A</v>
      </c>
      <c r="AN66"/>
      <c r="AO66"/>
      <c r="AP66"/>
      <c r="AQ66"/>
    </row>
    <row r="67" spans="1:43" x14ac:dyDescent="0.25">
      <c r="A67">
        <v>95737</v>
      </c>
      <c r="B67">
        <v>22001</v>
      </c>
      <c r="C67" t="s">
        <v>620</v>
      </c>
      <c r="D67" t="s">
        <v>23</v>
      </c>
      <c r="E67" t="s">
        <v>24</v>
      </c>
      <c r="F67">
        <v>12.29443</v>
      </c>
      <c r="G67" t="s">
        <v>25</v>
      </c>
      <c r="H67" t="s">
        <v>26</v>
      </c>
      <c r="I67" t="s">
        <v>27</v>
      </c>
      <c r="J67" t="s">
        <v>28</v>
      </c>
      <c r="K67">
        <v>2003</v>
      </c>
      <c r="L67">
        <v>3</v>
      </c>
      <c r="M67">
        <v>3</v>
      </c>
      <c r="N67">
        <v>0</v>
      </c>
      <c r="O67">
        <v>2.5</v>
      </c>
      <c r="P67" t="s">
        <v>30</v>
      </c>
      <c r="Q67" s="2">
        <v>3.69270503755468E-3</v>
      </c>
      <c r="R67" s="2">
        <v>9.2310331241952199E-4</v>
      </c>
      <c r="S67" t="s">
        <v>31</v>
      </c>
      <c r="T67" t="s">
        <v>202</v>
      </c>
      <c r="U67">
        <v>86</v>
      </c>
      <c r="V67" t="s">
        <v>218</v>
      </c>
      <c r="W67" t="s">
        <v>219</v>
      </c>
      <c r="X67" t="s">
        <v>220</v>
      </c>
      <c r="Y67">
        <v>208.21</v>
      </c>
      <c r="Z67">
        <v>849</v>
      </c>
      <c r="AA67" s="5">
        <f>IFERROR(VLOOKUP(X67,$AF$2:$AG$35,2,FALSE),0)</f>
        <v>0</v>
      </c>
      <c r="AB67" s="5" t="e">
        <f>VLOOKUP(X67,$AF$2:$AG$35,1,FALSE)</f>
        <v>#N/A</v>
      </c>
      <c r="AN67"/>
      <c r="AO67"/>
      <c r="AP67"/>
      <c r="AQ67"/>
    </row>
    <row r="68" spans="1:43" x14ac:dyDescent="0.25">
      <c r="A68">
        <v>95737</v>
      </c>
      <c r="B68">
        <v>22001</v>
      </c>
      <c r="C68" t="s">
        <v>620</v>
      </c>
      <c r="D68" t="s">
        <v>23</v>
      </c>
      <c r="E68" t="s">
        <v>24</v>
      </c>
      <c r="F68">
        <v>12.29443</v>
      </c>
      <c r="G68" t="s">
        <v>25</v>
      </c>
      <c r="H68" t="s">
        <v>26</v>
      </c>
      <c r="I68" t="s">
        <v>27</v>
      </c>
      <c r="J68" t="s">
        <v>28</v>
      </c>
      <c r="K68">
        <v>2003</v>
      </c>
      <c r="L68">
        <v>3</v>
      </c>
      <c r="M68">
        <v>3</v>
      </c>
      <c r="N68">
        <v>0</v>
      </c>
      <c r="O68">
        <v>2.5</v>
      </c>
      <c r="P68" t="s">
        <v>30</v>
      </c>
      <c r="Q68">
        <v>0</v>
      </c>
      <c r="R68" s="2">
        <v>8.0302363331224004E-4</v>
      </c>
      <c r="S68" t="s">
        <v>31</v>
      </c>
      <c r="T68" t="s">
        <v>202</v>
      </c>
      <c r="U68">
        <v>87</v>
      </c>
      <c r="V68" t="s">
        <v>221</v>
      </c>
      <c r="W68" t="s">
        <v>222</v>
      </c>
      <c r="X68" t="s">
        <v>223</v>
      </c>
      <c r="Y68">
        <v>206.24</v>
      </c>
      <c r="Z68">
        <v>850</v>
      </c>
      <c r="AA68" s="5">
        <f>IFERROR(VLOOKUP(X68,$AF$2:$AG$35,2,FALSE),0)</f>
        <v>0</v>
      </c>
      <c r="AB68" s="5" t="e">
        <f>VLOOKUP(X68,$AF$2:$AG$35,1,FALSE)</f>
        <v>#N/A</v>
      </c>
      <c r="AN68"/>
      <c r="AO68"/>
      <c r="AP68"/>
      <c r="AQ68"/>
    </row>
    <row r="69" spans="1:43" x14ac:dyDescent="0.25">
      <c r="A69">
        <v>95737</v>
      </c>
      <c r="B69">
        <v>22001</v>
      </c>
      <c r="C69" t="s">
        <v>620</v>
      </c>
      <c r="D69" t="s">
        <v>23</v>
      </c>
      <c r="E69" t="s">
        <v>24</v>
      </c>
      <c r="F69">
        <v>12.29443</v>
      </c>
      <c r="G69" t="s">
        <v>25</v>
      </c>
      <c r="H69" t="s">
        <v>26</v>
      </c>
      <c r="I69" t="s">
        <v>27</v>
      </c>
      <c r="J69" t="s">
        <v>28</v>
      </c>
      <c r="K69">
        <v>2003</v>
      </c>
      <c r="L69">
        <v>3</v>
      </c>
      <c r="M69">
        <v>3</v>
      </c>
      <c r="N69">
        <v>0</v>
      </c>
      <c r="O69">
        <v>2.5</v>
      </c>
      <c r="P69" t="s">
        <v>30</v>
      </c>
      <c r="Q69">
        <v>0</v>
      </c>
      <c r="R69" s="2">
        <v>5.6228849698737203E-4</v>
      </c>
      <c r="S69" t="s">
        <v>31</v>
      </c>
      <c r="T69" t="s">
        <v>202</v>
      </c>
      <c r="U69">
        <v>89</v>
      </c>
      <c r="V69" t="s">
        <v>224</v>
      </c>
      <c r="W69" t="s">
        <v>225</v>
      </c>
      <c r="X69" t="s">
        <v>226</v>
      </c>
      <c r="Y69">
        <v>178.23</v>
      </c>
      <c r="Z69">
        <v>852</v>
      </c>
      <c r="AA69" s="5">
        <f>IFERROR(VLOOKUP(X69,$AF$2:$AG$35,2,FALSE),0)</f>
        <v>0</v>
      </c>
      <c r="AB69" s="5" t="e">
        <f>VLOOKUP(X69,$AF$2:$AG$35,1,FALSE)</f>
        <v>#N/A</v>
      </c>
      <c r="AN69"/>
      <c r="AO69"/>
      <c r="AP69"/>
      <c r="AQ69"/>
    </row>
    <row r="70" spans="1:43" x14ac:dyDescent="0.25">
      <c r="A70">
        <v>95737</v>
      </c>
      <c r="B70">
        <v>22001</v>
      </c>
      <c r="C70" t="s">
        <v>620</v>
      </c>
      <c r="D70" t="s">
        <v>23</v>
      </c>
      <c r="E70" t="s">
        <v>24</v>
      </c>
      <c r="F70">
        <v>12.29443</v>
      </c>
      <c r="G70" t="s">
        <v>25</v>
      </c>
      <c r="H70" t="s">
        <v>26</v>
      </c>
      <c r="I70" t="s">
        <v>27</v>
      </c>
      <c r="J70" t="s">
        <v>28</v>
      </c>
      <c r="K70">
        <v>2003</v>
      </c>
      <c r="L70">
        <v>3</v>
      </c>
      <c r="M70">
        <v>3</v>
      </c>
      <c r="N70">
        <v>0</v>
      </c>
      <c r="O70">
        <v>2.5</v>
      </c>
      <c r="P70" t="s">
        <v>30</v>
      </c>
      <c r="Q70">
        <v>0</v>
      </c>
      <c r="R70" s="2">
        <v>8.0302363331224004E-4</v>
      </c>
      <c r="S70" t="s">
        <v>31</v>
      </c>
      <c r="T70" t="s">
        <v>202</v>
      </c>
      <c r="U70">
        <v>90</v>
      </c>
      <c r="W70" t="s">
        <v>227</v>
      </c>
      <c r="X70" t="s">
        <v>228</v>
      </c>
      <c r="Z70">
        <v>1265</v>
      </c>
      <c r="AA70" s="5">
        <f>IFERROR(VLOOKUP(X70,$AF$2:$AG$35,2,FALSE),0)</f>
        <v>0</v>
      </c>
      <c r="AB70" s="5" t="e">
        <f>VLOOKUP(X70,$AF$2:$AG$35,1,FALSE)</f>
        <v>#N/A</v>
      </c>
      <c r="AN70"/>
      <c r="AO70"/>
      <c r="AP70"/>
      <c r="AQ70"/>
    </row>
    <row r="71" spans="1:43" x14ac:dyDescent="0.25">
      <c r="A71">
        <v>95737</v>
      </c>
      <c r="B71">
        <v>22001</v>
      </c>
      <c r="C71" t="s">
        <v>620</v>
      </c>
      <c r="D71" t="s">
        <v>23</v>
      </c>
      <c r="E71" t="s">
        <v>24</v>
      </c>
      <c r="F71">
        <v>12.29443</v>
      </c>
      <c r="G71" t="s">
        <v>25</v>
      </c>
      <c r="H71" t="s">
        <v>26</v>
      </c>
      <c r="I71" t="s">
        <v>27</v>
      </c>
      <c r="J71" t="s">
        <v>28</v>
      </c>
      <c r="K71">
        <v>2003</v>
      </c>
      <c r="L71">
        <v>3</v>
      </c>
      <c r="M71">
        <v>3</v>
      </c>
      <c r="N71">
        <v>0</v>
      </c>
      <c r="O71">
        <v>2.5</v>
      </c>
      <c r="P71" t="s">
        <v>30</v>
      </c>
      <c r="Q71">
        <v>0</v>
      </c>
      <c r="R71" s="2">
        <v>8.0302363331224004E-4</v>
      </c>
      <c r="S71" t="s">
        <v>31</v>
      </c>
      <c r="T71" t="s">
        <v>202</v>
      </c>
      <c r="U71">
        <v>91</v>
      </c>
      <c r="W71" t="s">
        <v>229</v>
      </c>
      <c r="X71" t="s">
        <v>230</v>
      </c>
      <c r="Z71">
        <v>1266</v>
      </c>
      <c r="AA71" s="5">
        <f>IFERROR(VLOOKUP(X71,$AF$2:$AG$35,2,FALSE),0)</f>
        <v>0</v>
      </c>
      <c r="AB71" s="5" t="e">
        <f>VLOOKUP(X71,$AF$2:$AG$35,1,FALSE)</f>
        <v>#N/A</v>
      </c>
      <c r="AN71"/>
      <c r="AO71"/>
      <c r="AP71"/>
      <c r="AQ71"/>
    </row>
    <row r="72" spans="1:43" x14ac:dyDescent="0.25">
      <c r="A72">
        <v>95737</v>
      </c>
      <c r="B72">
        <v>22001</v>
      </c>
      <c r="C72" t="s">
        <v>620</v>
      </c>
      <c r="D72" t="s">
        <v>23</v>
      </c>
      <c r="E72" t="s">
        <v>24</v>
      </c>
      <c r="F72">
        <v>12.29443</v>
      </c>
      <c r="G72" t="s">
        <v>25</v>
      </c>
      <c r="H72" t="s">
        <v>26</v>
      </c>
      <c r="I72" t="s">
        <v>27</v>
      </c>
      <c r="J72" t="s">
        <v>28</v>
      </c>
      <c r="K72">
        <v>2003</v>
      </c>
      <c r="L72">
        <v>3</v>
      </c>
      <c r="M72">
        <v>3</v>
      </c>
      <c r="N72">
        <v>0</v>
      </c>
      <c r="O72">
        <v>2.5</v>
      </c>
      <c r="P72" t="s">
        <v>30</v>
      </c>
      <c r="Q72" s="2">
        <v>7.9958455993617102E-5</v>
      </c>
      <c r="R72" s="2">
        <v>8.0303447848820999E-4</v>
      </c>
      <c r="S72" t="s">
        <v>31</v>
      </c>
      <c r="T72" t="s">
        <v>202</v>
      </c>
      <c r="U72">
        <v>93</v>
      </c>
      <c r="W72" t="s">
        <v>231</v>
      </c>
      <c r="X72" t="s">
        <v>232</v>
      </c>
      <c r="Z72">
        <v>1268</v>
      </c>
      <c r="AA72" s="5">
        <f>IFERROR(VLOOKUP(X72,$AF$2:$AG$35,2,FALSE),0)</f>
        <v>0</v>
      </c>
      <c r="AB72" s="5" t="e">
        <f>VLOOKUP(X72,$AF$2:$AG$35,1,FALSE)</f>
        <v>#N/A</v>
      </c>
      <c r="AN72"/>
      <c r="AO72"/>
      <c r="AP72"/>
      <c r="AQ72"/>
    </row>
    <row r="73" spans="1:43" x14ac:dyDescent="0.25">
      <c r="A73">
        <v>95737</v>
      </c>
      <c r="B73">
        <v>22001</v>
      </c>
      <c r="C73" t="s">
        <v>620</v>
      </c>
      <c r="D73" t="s">
        <v>23</v>
      </c>
      <c r="E73" t="s">
        <v>24</v>
      </c>
      <c r="F73">
        <v>12.29443</v>
      </c>
      <c r="G73" t="s">
        <v>25</v>
      </c>
      <c r="H73" t="s">
        <v>26</v>
      </c>
      <c r="I73" t="s">
        <v>27</v>
      </c>
      <c r="J73" t="s">
        <v>28</v>
      </c>
      <c r="K73">
        <v>2003</v>
      </c>
      <c r="L73">
        <v>3</v>
      </c>
      <c r="M73">
        <v>3</v>
      </c>
      <c r="N73">
        <v>0</v>
      </c>
      <c r="O73">
        <v>2.5</v>
      </c>
      <c r="P73" t="s">
        <v>30</v>
      </c>
      <c r="Q73">
        <v>0</v>
      </c>
      <c r="R73" s="2">
        <v>8.0302363331224004E-4</v>
      </c>
      <c r="S73" t="s">
        <v>31</v>
      </c>
      <c r="T73" t="s">
        <v>202</v>
      </c>
      <c r="U73">
        <v>94</v>
      </c>
      <c r="W73" t="s">
        <v>233</v>
      </c>
      <c r="X73" t="s">
        <v>234</v>
      </c>
      <c r="Z73">
        <v>1269</v>
      </c>
      <c r="AA73" s="5">
        <f>IFERROR(VLOOKUP(X73,$AF$2:$AG$35,2,FALSE),0)</f>
        <v>0</v>
      </c>
      <c r="AB73" s="5" t="e">
        <f>VLOOKUP(X73,$AF$2:$AG$35,1,FALSE)</f>
        <v>#N/A</v>
      </c>
      <c r="AN73"/>
      <c r="AO73"/>
      <c r="AP73"/>
      <c r="AQ73"/>
    </row>
    <row r="74" spans="1:43" x14ac:dyDescent="0.25">
      <c r="A74">
        <v>95737</v>
      </c>
      <c r="B74">
        <v>22001</v>
      </c>
      <c r="C74" t="s">
        <v>620</v>
      </c>
      <c r="D74" t="s">
        <v>23</v>
      </c>
      <c r="E74" t="s">
        <v>24</v>
      </c>
      <c r="F74">
        <v>12.29443</v>
      </c>
      <c r="G74" t="s">
        <v>25</v>
      </c>
      <c r="H74" t="s">
        <v>26</v>
      </c>
      <c r="I74" t="s">
        <v>27</v>
      </c>
      <c r="J74" t="s">
        <v>28</v>
      </c>
      <c r="K74">
        <v>2003</v>
      </c>
      <c r="L74">
        <v>3</v>
      </c>
      <c r="M74">
        <v>3</v>
      </c>
      <c r="N74">
        <v>0</v>
      </c>
      <c r="O74">
        <v>2.5</v>
      </c>
      <c r="P74" t="s">
        <v>30</v>
      </c>
      <c r="Q74" s="2">
        <v>1.8704260324098301E-2</v>
      </c>
      <c r="R74" s="2">
        <v>5.23666362538541E-3</v>
      </c>
      <c r="S74" t="s">
        <v>31</v>
      </c>
      <c r="T74" t="s">
        <v>202</v>
      </c>
      <c r="U74">
        <v>96</v>
      </c>
      <c r="V74" t="s">
        <v>235</v>
      </c>
      <c r="W74" t="s">
        <v>236</v>
      </c>
      <c r="X74" t="s">
        <v>237</v>
      </c>
      <c r="Y74">
        <v>258.27</v>
      </c>
      <c r="Z74">
        <v>853</v>
      </c>
      <c r="AA74" s="5">
        <f>IFERROR(VLOOKUP(X74,$AF$2:$AG$35,2,FALSE),0)</f>
        <v>0</v>
      </c>
      <c r="AB74" s="5" t="e">
        <f>VLOOKUP(X74,$AF$2:$AG$35,1,FALSE)</f>
        <v>#N/A</v>
      </c>
      <c r="AN74"/>
      <c r="AO74"/>
      <c r="AP74"/>
      <c r="AQ74"/>
    </row>
    <row r="75" spans="1:43" x14ac:dyDescent="0.25">
      <c r="A75">
        <v>95737</v>
      </c>
      <c r="B75">
        <v>22001</v>
      </c>
      <c r="C75" t="s">
        <v>620</v>
      </c>
      <c r="D75" t="s">
        <v>23</v>
      </c>
      <c r="E75" t="s">
        <v>24</v>
      </c>
      <c r="F75">
        <v>12.29443</v>
      </c>
      <c r="G75" t="s">
        <v>25</v>
      </c>
      <c r="H75" t="s">
        <v>26</v>
      </c>
      <c r="I75" t="s">
        <v>27</v>
      </c>
      <c r="J75" t="s">
        <v>28</v>
      </c>
      <c r="K75">
        <v>2003</v>
      </c>
      <c r="L75">
        <v>3</v>
      </c>
      <c r="M75">
        <v>3</v>
      </c>
      <c r="N75">
        <v>0</v>
      </c>
      <c r="O75">
        <v>2.5</v>
      </c>
      <c r="P75" t="s">
        <v>30</v>
      </c>
      <c r="Q75" s="2">
        <v>2.60896703992076E-2</v>
      </c>
      <c r="R75" s="2">
        <v>1.0527751306628299E-2</v>
      </c>
      <c r="S75" t="s">
        <v>31</v>
      </c>
      <c r="T75" t="s">
        <v>202</v>
      </c>
      <c r="U75">
        <v>97</v>
      </c>
      <c r="V75" t="s">
        <v>238</v>
      </c>
      <c r="W75" t="s">
        <v>239</v>
      </c>
      <c r="X75" t="s">
        <v>240</v>
      </c>
      <c r="Y75">
        <v>228.29</v>
      </c>
      <c r="Z75">
        <v>854</v>
      </c>
      <c r="AA75" s="5">
        <f>IFERROR(VLOOKUP(X75,$AF$2:$AG$35,2,FALSE),0)</f>
        <v>0</v>
      </c>
      <c r="AB75" s="5" t="e">
        <f>VLOOKUP(X75,$AF$2:$AG$35,1,FALSE)</f>
        <v>#N/A</v>
      </c>
      <c r="AN75"/>
      <c r="AO75"/>
      <c r="AP75"/>
      <c r="AQ75"/>
    </row>
    <row r="76" spans="1:43" x14ac:dyDescent="0.25">
      <c r="A76">
        <v>95737</v>
      </c>
      <c r="B76">
        <v>22001</v>
      </c>
      <c r="C76" t="s">
        <v>620</v>
      </c>
      <c r="D76" t="s">
        <v>23</v>
      </c>
      <c r="E76" t="s">
        <v>24</v>
      </c>
      <c r="F76">
        <v>12.29443</v>
      </c>
      <c r="G76" t="s">
        <v>25</v>
      </c>
      <c r="H76" t="s">
        <v>26</v>
      </c>
      <c r="I76" t="s">
        <v>27</v>
      </c>
      <c r="J76" t="s">
        <v>28</v>
      </c>
      <c r="K76">
        <v>2003</v>
      </c>
      <c r="L76">
        <v>3</v>
      </c>
      <c r="M76">
        <v>3</v>
      </c>
      <c r="N76">
        <v>0</v>
      </c>
      <c r="O76">
        <v>2.5</v>
      </c>
      <c r="P76" t="s">
        <v>30</v>
      </c>
      <c r="Q76" s="2">
        <v>7.7069634357718698E-3</v>
      </c>
      <c r="R76" s="2">
        <v>4.4503239466949299E-3</v>
      </c>
      <c r="S76" t="s">
        <v>31</v>
      </c>
      <c r="T76" t="s">
        <v>202</v>
      </c>
      <c r="U76">
        <v>98</v>
      </c>
      <c r="V76" t="s">
        <v>241</v>
      </c>
      <c r="W76" t="s">
        <v>242</v>
      </c>
      <c r="X76" t="s">
        <v>243</v>
      </c>
      <c r="Y76">
        <v>252.31</v>
      </c>
      <c r="Z76">
        <v>855</v>
      </c>
      <c r="AA76" s="5">
        <f>IFERROR(VLOOKUP(X76,$AF$2:$AG$35,2,FALSE),0)</f>
        <v>0</v>
      </c>
      <c r="AB76" s="5" t="e">
        <f>VLOOKUP(X76,$AF$2:$AG$35,1,FALSE)</f>
        <v>#N/A</v>
      </c>
      <c r="AN76"/>
      <c r="AO76"/>
      <c r="AP76"/>
      <c r="AQ76"/>
    </row>
    <row r="77" spans="1:43" x14ac:dyDescent="0.25">
      <c r="A77">
        <v>95737</v>
      </c>
      <c r="B77">
        <v>22001</v>
      </c>
      <c r="C77" t="s">
        <v>620</v>
      </c>
      <c r="D77" t="s">
        <v>23</v>
      </c>
      <c r="E77" t="s">
        <v>24</v>
      </c>
      <c r="F77">
        <v>12.29443</v>
      </c>
      <c r="G77" t="s">
        <v>25</v>
      </c>
      <c r="H77" t="s">
        <v>26</v>
      </c>
      <c r="I77" t="s">
        <v>27</v>
      </c>
      <c r="J77" t="s">
        <v>28</v>
      </c>
      <c r="K77">
        <v>2003</v>
      </c>
      <c r="L77">
        <v>3</v>
      </c>
      <c r="M77">
        <v>3</v>
      </c>
      <c r="N77">
        <v>0</v>
      </c>
      <c r="O77">
        <v>2.5</v>
      </c>
      <c r="P77" t="s">
        <v>30</v>
      </c>
      <c r="Q77" s="2">
        <v>3.0103928797424798E-2</v>
      </c>
      <c r="R77" s="2">
        <v>5.6571899556055903E-3</v>
      </c>
      <c r="S77" t="s">
        <v>31</v>
      </c>
      <c r="T77" t="s">
        <v>202</v>
      </c>
      <c r="U77">
        <v>100</v>
      </c>
      <c r="W77" t="s">
        <v>244</v>
      </c>
      <c r="X77" t="s">
        <v>245</v>
      </c>
      <c r="Z77">
        <v>1275</v>
      </c>
      <c r="AA77" s="5">
        <f>IFERROR(VLOOKUP(X77,$AF$2:$AG$35,2,FALSE),0)</f>
        <v>0</v>
      </c>
      <c r="AB77" s="5" t="e">
        <f>VLOOKUP(X77,$AF$2:$AG$35,1,FALSE)</f>
        <v>#N/A</v>
      </c>
      <c r="AN77"/>
      <c r="AO77"/>
      <c r="AP77"/>
      <c r="AQ77"/>
    </row>
    <row r="78" spans="1:43" x14ac:dyDescent="0.25">
      <c r="A78">
        <v>95737</v>
      </c>
      <c r="B78">
        <v>22001</v>
      </c>
      <c r="C78" t="s">
        <v>620</v>
      </c>
      <c r="D78" t="s">
        <v>23</v>
      </c>
      <c r="E78" t="s">
        <v>24</v>
      </c>
      <c r="F78">
        <v>12.29443</v>
      </c>
      <c r="G78" t="s">
        <v>25</v>
      </c>
      <c r="H78" t="s">
        <v>26</v>
      </c>
      <c r="I78" t="s">
        <v>27</v>
      </c>
      <c r="J78" t="s">
        <v>28</v>
      </c>
      <c r="K78">
        <v>2003</v>
      </c>
      <c r="L78">
        <v>3</v>
      </c>
      <c r="M78">
        <v>3</v>
      </c>
      <c r="N78">
        <v>0</v>
      </c>
      <c r="O78">
        <v>2.5</v>
      </c>
      <c r="P78" t="s">
        <v>30</v>
      </c>
      <c r="Q78" s="2">
        <v>1.43693083335626E-2</v>
      </c>
      <c r="R78" s="2">
        <v>4.4586704441241E-3</v>
      </c>
      <c r="S78" t="s">
        <v>31</v>
      </c>
      <c r="T78" t="s">
        <v>202</v>
      </c>
      <c r="U78">
        <v>101</v>
      </c>
      <c r="V78" t="s">
        <v>246</v>
      </c>
      <c r="W78" t="s">
        <v>247</v>
      </c>
      <c r="X78" t="s">
        <v>248</v>
      </c>
      <c r="Y78">
        <v>252.31</v>
      </c>
      <c r="Z78">
        <v>857</v>
      </c>
      <c r="AA78" s="5">
        <f>IFERROR(VLOOKUP(X78,$AF$2:$AG$35,2,FALSE),0)</f>
        <v>0</v>
      </c>
      <c r="AB78" s="5" t="e">
        <f>VLOOKUP(X78,$AF$2:$AG$35,1,FALSE)</f>
        <v>#N/A</v>
      </c>
      <c r="AN78"/>
      <c r="AO78"/>
      <c r="AP78"/>
      <c r="AQ78"/>
    </row>
    <row r="79" spans="1:43" x14ac:dyDescent="0.25">
      <c r="A79">
        <v>95737</v>
      </c>
      <c r="B79">
        <v>22001</v>
      </c>
      <c r="C79" t="s">
        <v>620</v>
      </c>
      <c r="D79" t="s">
        <v>23</v>
      </c>
      <c r="E79" t="s">
        <v>24</v>
      </c>
      <c r="F79">
        <v>12.29443</v>
      </c>
      <c r="G79" t="s">
        <v>25</v>
      </c>
      <c r="H79" t="s">
        <v>26</v>
      </c>
      <c r="I79" t="s">
        <v>27</v>
      </c>
      <c r="J79" t="s">
        <v>28</v>
      </c>
      <c r="K79">
        <v>2003</v>
      </c>
      <c r="L79">
        <v>3</v>
      </c>
      <c r="M79">
        <v>3</v>
      </c>
      <c r="N79">
        <v>0</v>
      </c>
      <c r="O79">
        <v>2.5</v>
      </c>
      <c r="P79" t="s">
        <v>30</v>
      </c>
      <c r="Q79">
        <v>0</v>
      </c>
      <c r="R79" s="2">
        <v>3.2911932208985598E-3</v>
      </c>
      <c r="S79" t="s">
        <v>31</v>
      </c>
      <c r="T79" t="s">
        <v>202</v>
      </c>
      <c r="U79">
        <v>102</v>
      </c>
      <c r="V79" t="s">
        <v>249</v>
      </c>
      <c r="W79" t="s">
        <v>250</v>
      </c>
      <c r="X79" t="s">
        <v>251</v>
      </c>
      <c r="Y79">
        <v>276.33</v>
      </c>
      <c r="Z79">
        <v>858</v>
      </c>
      <c r="AA79" s="5">
        <f>IFERROR(VLOOKUP(X79,$AF$2:$AG$35,2,FALSE),0)</f>
        <v>0</v>
      </c>
      <c r="AB79" s="5" t="e">
        <f>VLOOKUP(X79,$AF$2:$AG$35,1,FALSE)</f>
        <v>#N/A</v>
      </c>
      <c r="AN79"/>
      <c r="AO79"/>
      <c r="AP79"/>
      <c r="AQ79"/>
    </row>
    <row r="80" spans="1:43" x14ac:dyDescent="0.25">
      <c r="A80">
        <v>95737</v>
      </c>
      <c r="B80">
        <v>22001</v>
      </c>
      <c r="C80" t="s">
        <v>620</v>
      </c>
      <c r="D80" t="s">
        <v>23</v>
      </c>
      <c r="E80" t="s">
        <v>24</v>
      </c>
      <c r="F80">
        <v>12.29443</v>
      </c>
      <c r="G80" t="s">
        <v>25</v>
      </c>
      <c r="H80" t="s">
        <v>26</v>
      </c>
      <c r="I80" t="s">
        <v>27</v>
      </c>
      <c r="J80" t="s">
        <v>28</v>
      </c>
      <c r="K80">
        <v>2003</v>
      </c>
      <c r="L80">
        <v>3</v>
      </c>
      <c r="M80">
        <v>3</v>
      </c>
      <c r="N80">
        <v>0</v>
      </c>
      <c r="O80">
        <v>2.5</v>
      </c>
      <c r="P80" t="s">
        <v>30</v>
      </c>
      <c r="Q80">
        <v>0</v>
      </c>
      <c r="R80" s="2">
        <v>1.04375876963711E-3</v>
      </c>
      <c r="S80" t="s">
        <v>31</v>
      </c>
      <c r="T80" t="s">
        <v>202</v>
      </c>
      <c r="U80">
        <v>103</v>
      </c>
      <c r="V80" t="s">
        <v>252</v>
      </c>
      <c r="W80" t="s">
        <v>253</v>
      </c>
      <c r="X80" t="s">
        <v>254</v>
      </c>
      <c r="Y80">
        <v>182.26</v>
      </c>
      <c r="Z80">
        <v>859</v>
      </c>
      <c r="AA80" s="5">
        <f>IFERROR(VLOOKUP(X80,$AF$2:$AG$35,2,FALSE),0)</f>
        <v>0</v>
      </c>
      <c r="AB80" s="5" t="e">
        <f>VLOOKUP(X80,$AF$2:$AG$35,1,FALSE)</f>
        <v>#N/A</v>
      </c>
      <c r="AN80"/>
      <c r="AO80"/>
      <c r="AP80"/>
      <c r="AQ80"/>
    </row>
    <row r="81" spans="1:43" x14ac:dyDescent="0.25">
      <c r="A81">
        <v>95737</v>
      </c>
      <c r="B81">
        <v>22001</v>
      </c>
      <c r="C81" t="s">
        <v>620</v>
      </c>
      <c r="D81" t="s">
        <v>23</v>
      </c>
      <c r="E81" t="s">
        <v>24</v>
      </c>
      <c r="F81">
        <v>12.29443</v>
      </c>
      <c r="G81" t="s">
        <v>25</v>
      </c>
      <c r="H81" t="s">
        <v>26</v>
      </c>
      <c r="I81" t="s">
        <v>27</v>
      </c>
      <c r="J81" t="s">
        <v>28</v>
      </c>
      <c r="K81">
        <v>2003</v>
      </c>
      <c r="L81">
        <v>3</v>
      </c>
      <c r="M81">
        <v>3</v>
      </c>
      <c r="N81">
        <v>0</v>
      </c>
      <c r="O81">
        <v>2.5</v>
      </c>
      <c r="P81" t="s">
        <v>30</v>
      </c>
      <c r="Q81">
        <v>0.84122400060527702</v>
      </c>
      <c r="R81" s="2">
        <v>7.4458196027880202E-2</v>
      </c>
      <c r="S81" t="s">
        <v>31</v>
      </c>
      <c r="T81" t="s">
        <v>202</v>
      </c>
      <c r="U81">
        <v>104</v>
      </c>
      <c r="V81" t="s">
        <v>255</v>
      </c>
      <c r="W81" t="s">
        <v>256</v>
      </c>
      <c r="X81" t="s">
        <v>257</v>
      </c>
      <c r="Y81">
        <v>154.21</v>
      </c>
      <c r="Z81">
        <v>860</v>
      </c>
      <c r="AA81" s="5">
        <f>IFERROR(VLOOKUP(X81,$AF$2:$AG$35,2,FALSE),0)</f>
        <v>0</v>
      </c>
      <c r="AB81" s="5" t="e">
        <f>VLOOKUP(X81,$AF$2:$AG$35,1,FALSE)</f>
        <v>#N/A</v>
      </c>
      <c r="AN81"/>
      <c r="AO81"/>
      <c r="AP81"/>
      <c r="AQ81"/>
    </row>
    <row r="82" spans="1:43" x14ac:dyDescent="0.25">
      <c r="A82">
        <v>95737</v>
      </c>
      <c r="B82">
        <v>22001</v>
      </c>
      <c r="C82" t="s">
        <v>620</v>
      </c>
      <c r="D82" t="s">
        <v>23</v>
      </c>
      <c r="E82" t="s">
        <v>24</v>
      </c>
      <c r="F82">
        <v>12.29443</v>
      </c>
      <c r="G82" t="s">
        <v>25</v>
      </c>
      <c r="H82" t="s">
        <v>26</v>
      </c>
      <c r="I82" t="s">
        <v>27</v>
      </c>
      <c r="J82" t="s">
        <v>28</v>
      </c>
      <c r="K82">
        <v>2003</v>
      </c>
      <c r="L82">
        <v>3</v>
      </c>
      <c r="M82">
        <v>3</v>
      </c>
      <c r="N82">
        <v>0</v>
      </c>
      <c r="O82">
        <v>2.5</v>
      </c>
      <c r="P82" t="s">
        <v>30</v>
      </c>
      <c r="Q82">
        <v>0</v>
      </c>
      <c r="R82" s="2">
        <v>8.0302363331224004E-4</v>
      </c>
      <c r="S82" t="s">
        <v>31</v>
      </c>
      <c r="T82" t="s">
        <v>202</v>
      </c>
      <c r="U82">
        <v>105</v>
      </c>
      <c r="W82" t="s">
        <v>258</v>
      </c>
      <c r="X82" t="s">
        <v>259</v>
      </c>
      <c r="Z82">
        <v>1280</v>
      </c>
      <c r="AA82" s="5">
        <f>IFERROR(VLOOKUP(X82,$AF$2:$AG$35,2,FALSE),0)</f>
        <v>0</v>
      </c>
      <c r="AB82" s="5" t="e">
        <f>VLOOKUP(X82,$AF$2:$AG$35,1,FALSE)</f>
        <v>#N/A</v>
      </c>
      <c r="AN82"/>
      <c r="AO82"/>
      <c r="AP82"/>
      <c r="AQ82"/>
    </row>
    <row r="83" spans="1:43" x14ac:dyDescent="0.25">
      <c r="A83">
        <v>95737</v>
      </c>
      <c r="B83">
        <v>22001</v>
      </c>
      <c r="C83" t="s">
        <v>620</v>
      </c>
      <c r="D83" t="s">
        <v>23</v>
      </c>
      <c r="E83" t="s">
        <v>24</v>
      </c>
      <c r="F83">
        <v>12.29443</v>
      </c>
      <c r="G83" t="s">
        <v>25</v>
      </c>
      <c r="H83" t="s">
        <v>26</v>
      </c>
      <c r="I83" t="s">
        <v>27</v>
      </c>
      <c r="J83" t="s">
        <v>28</v>
      </c>
      <c r="K83">
        <v>2003</v>
      </c>
      <c r="L83">
        <v>3</v>
      </c>
      <c r="M83">
        <v>3</v>
      </c>
      <c r="N83">
        <v>0</v>
      </c>
      <c r="O83">
        <v>2.5</v>
      </c>
      <c r="P83" t="s">
        <v>30</v>
      </c>
      <c r="Q83">
        <v>0</v>
      </c>
      <c r="R83" s="2">
        <v>1.6860057226181001E-3</v>
      </c>
      <c r="S83" t="s">
        <v>31</v>
      </c>
      <c r="T83" t="s">
        <v>202</v>
      </c>
      <c r="U83">
        <v>106</v>
      </c>
      <c r="W83" t="s">
        <v>260</v>
      </c>
      <c r="X83" t="s">
        <v>261</v>
      </c>
      <c r="Z83">
        <v>1281</v>
      </c>
      <c r="AA83" s="5">
        <f>IFERROR(VLOOKUP(X83,$AF$2:$AG$35,2,FALSE),0)</f>
        <v>0</v>
      </c>
      <c r="AB83" s="5" t="e">
        <f>VLOOKUP(X83,$AF$2:$AG$35,1,FALSE)</f>
        <v>#N/A</v>
      </c>
      <c r="AN83"/>
      <c r="AO83"/>
      <c r="AP83"/>
      <c r="AQ83"/>
    </row>
    <row r="84" spans="1:43" x14ac:dyDescent="0.25">
      <c r="A84">
        <v>95737</v>
      </c>
      <c r="B84">
        <v>22001</v>
      </c>
      <c r="C84" t="s">
        <v>620</v>
      </c>
      <c r="D84" t="s">
        <v>23</v>
      </c>
      <c r="E84" t="s">
        <v>24</v>
      </c>
      <c r="F84">
        <v>12.29443</v>
      </c>
      <c r="G84" t="s">
        <v>25</v>
      </c>
      <c r="H84" t="s">
        <v>26</v>
      </c>
      <c r="I84" t="s">
        <v>27</v>
      </c>
      <c r="J84" t="s">
        <v>28</v>
      </c>
      <c r="K84">
        <v>2003</v>
      </c>
      <c r="L84">
        <v>3</v>
      </c>
      <c r="M84">
        <v>3</v>
      </c>
      <c r="N84">
        <v>0</v>
      </c>
      <c r="O84">
        <v>2.5</v>
      </c>
      <c r="P84" t="s">
        <v>30</v>
      </c>
      <c r="Q84">
        <v>0</v>
      </c>
      <c r="R84" s="2">
        <v>8.0302363331224004E-4</v>
      </c>
      <c r="S84" t="s">
        <v>31</v>
      </c>
      <c r="T84" t="s">
        <v>202</v>
      </c>
      <c r="U84">
        <v>108</v>
      </c>
      <c r="W84" t="s">
        <v>262</v>
      </c>
      <c r="X84" t="s">
        <v>263</v>
      </c>
      <c r="Z84">
        <v>1461</v>
      </c>
      <c r="AA84" s="5">
        <f>IFERROR(VLOOKUP(X84,$AF$2:$AG$35,2,FALSE),0)</f>
        <v>0</v>
      </c>
      <c r="AB84" s="5" t="e">
        <f>VLOOKUP(X84,$AF$2:$AG$35,1,FALSE)</f>
        <v>#N/A</v>
      </c>
      <c r="AN84"/>
      <c r="AO84"/>
      <c r="AP84"/>
      <c r="AQ84"/>
    </row>
    <row r="85" spans="1:43" x14ac:dyDescent="0.25">
      <c r="A85">
        <v>95737</v>
      </c>
      <c r="B85">
        <v>22001</v>
      </c>
      <c r="C85" t="s">
        <v>620</v>
      </c>
      <c r="D85" t="s">
        <v>23</v>
      </c>
      <c r="E85" t="s">
        <v>24</v>
      </c>
      <c r="F85">
        <v>12.29443</v>
      </c>
      <c r="G85" t="s">
        <v>25</v>
      </c>
      <c r="H85" t="s">
        <v>26</v>
      </c>
      <c r="I85" t="s">
        <v>27</v>
      </c>
      <c r="J85" t="s">
        <v>28</v>
      </c>
      <c r="K85">
        <v>2003</v>
      </c>
      <c r="L85">
        <v>3</v>
      </c>
      <c r="M85">
        <v>3</v>
      </c>
      <c r="N85">
        <v>0</v>
      </c>
      <c r="O85">
        <v>2.5</v>
      </c>
      <c r="P85" t="s">
        <v>30</v>
      </c>
      <c r="Q85" s="2">
        <v>2.5689878119239599E-3</v>
      </c>
      <c r="R85" s="2">
        <v>3.0559806029460601E-3</v>
      </c>
      <c r="S85" t="s">
        <v>31</v>
      </c>
      <c r="T85" t="s">
        <v>202</v>
      </c>
      <c r="U85">
        <v>111</v>
      </c>
      <c r="V85" t="s">
        <v>264</v>
      </c>
      <c r="W85" t="s">
        <v>265</v>
      </c>
      <c r="X85" t="s">
        <v>266</v>
      </c>
      <c r="Y85">
        <v>228.29</v>
      </c>
      <c r="Z85">
        <v>864</v>
      </c>
      <c r="AA85" s="5">
        <f>IFERROR(VLOOKUP(X85,$AF$2:$AG$35,2,FALSE),0)</f>
        <v>0</v>
      </c>
      <c r="AB85" s="5" t="e">
        <f>VLOOKUP(X85,$AF$2:$AG$35,1,FALSE)</f>
        <v>#N/A</v>
      </c>
      <c r="AN85"/>
      <c r="AO85"/>
      <c r="AP85"/>
      <c r="AQ85"/>
    </row>
    <row r="86" spans="1:43" x14ac:dyDescent="0.25">
      <c r="A86">
        <v>95737</v>
      </c>
      <c r="B86">
        <v>22001</v>
      </c>
      <c r="C86" t="s">
        <v>620</v>
      </c>
      <c r="D86" t="s">
        <v>23</v>
      </c>
      <c r="E86" t="s">
        <v>24</v>
      </c>
      <c r="F86">
        <v>12.29443</v>
      </c>
      <c r="G86" t="s">
        <v>25</v>
      </c>
      <c r="H86" t="s">
        <v>26</v>
      </c>
      <c r="I86" t="s">
        <v>27</v>
      </c>
      <c r="J86" t="s">
        <v>28</v>
      </c>
      <c r="K86">
        <v>2003</v>
      </c>
      <c r="L86">
        <v>3</v>
      </c>
      <c r="M86">
        <v>3</v>
      </c>
      <c r="N86">
        <v>0</v>
      </c>
      <c r="O86">
        <v>2.5</v>
      </c>
      <c r="P86" t="s">
        <v>30</v>
      </c>
      <c r="Q86" s="2">
        <v>7.9958455993617102E-5</v>
      </c>
      <c r="R86" s="2">
        <v>8.0303447848820999E-4</v>
      </c>
      <c r="S86" t="s">
        <v>31</v>
      </c>
      <c r="T86" t="s">
        <v>202</v>
      </c>
      <c r="U86">
        <v>113</v>
      </c>
      <c r="W86" t="s">
        <v>267</v>
      </c>
      <c r="X86" t="s">
        <v>268</v>
      </c>
      <c r="Z86">
        <v>1288</v>
      </c>
      <c r="AA86" s="5">
        <f>IFERROR(VLOOKUP(X86,$AF$2:$AG$35,2,FALSE),0)</f>
        <v>0</v>
      </c>
      <c r="AB86" s="5" t="e">
        <f>VLOOKUP(X86,$AF$2:$AG$35,1,FALSE)</f>
        <v>#N/A</v>
      </c>
      <c r="AN86"/>
      <c r="AO86"/>
      <c r="AP86"/>
      <c r="AQ86"/>
    </row>
    <row r="87" spans="1:43" x14ac:dyDescent="0.25">
      <c r="A87">
        <v>95737</v>
      </c>
      <c r="B87">
        <v>22001</v>
      </c>
      <c r="C87" t="s">
        <v>620</v>
      </c>
      <c r="D87" t="s">
        <v>23</v>
      </c>
      <c r="E87" t="s">
        <v>24</v>
      </c>
      <c r="F87">
        <v>12.29443</v>
      </c>
      <c r="G87" t="s">
        <v>25</v>
      </c>
      <c r="H87" t="s">
        <v>26</v>
      </c>
      <c r="I87" t="s">
        <v>27</v>
      </c>
      <c r="J87" t="s">
        <v>28</v>
      </c>
      <c r="K87">
        <v>2003</v>
      </c>
      <c r="L87">
        <v>3</v>
      </c>
      <c r="M87">
        <v>3</v>
      </c>
      <c r="N87">
        <v>0</v>
      </c>
      <c r="O87">
        <v>2.5</v>
      </c>
      <c r="P87" t="s">
        <v>30</v>
      </c>
      <c r="Q87">
        <v>0</v>
      </c>
      <c r="R87" s="2">
        <v>8.0302363331224004E-4</v>
      </c>
      <c r="S87" t="s">
        <v>31</v>
      </c>
      <c r="T87" t="s">
        <v>202</v>
      </c>
      <c r="U87">
        <v>116</v>
      </c>
      <c r="W87" t="s">
        <v>269</v>
      </c>
      <c r="X87" t="s">
        <v>270</v>
      </c>
      <c r="Z87">
        <v>896</v>
      </c>
      <c r="AA87" s="5">
        <f>IFERROR(VLOOKUP(X87,$AF$2:$AG$35,2,FALSE),0)</f>
        <v>0</v>
      </c>
      <c r="AB87" s="5" t="e">
        <f>VLOOKUP(X87,$AF$2:$AG$35,1,FALSE)</f>
        <v>#N/A</v>
      </c>
      <c r="AN87"/>
      <c r="AO87"/>
      <c r="AP87"/>
      <c r="AQ87"/>
    </row>
    <row r="88" spans="1:43" x14ac:dyDescent="0.25">
      <c r="A88">
        <v>95737</v>
      </c>
      <c r="B88">
        <v>22001</v>
      </c>
      <c r="C88" t="s">
        <v>620</v>
      </c>
      <c r="D88" t="s">
        <v>23</v>
      </c>
      <c r="E88" t="s">
        <v>24</v>
      </c>
      <c r="F88">
        <v>12.29443</v>
      </c>
      <c r="G88" t="s">
        <v>25</v>
      </c>
      <c r="H88" t="s">
        <v>26</v>
      </c>
      <c r="I88" t="s">
        <v>27</v>
      </c>
      <c r="J88" t="s">
        <v>28</v>
      </c>
      <c r="K88">
        <v>2003</v>
      </c>
      <c r="L88">
        <v>3</v>
      </c>
      <c r="M88">
        <v>3</v>
      </c>
      <c r="N88">
        <v>0</v>
      </c>
      <c r="O88">
        <v>2.5</v>
      </c>
      <c r="P88" t="s">
        <v>30</v>
      </c>
      <c r="Q88">
        <v>0</v>
      </c>
      <c r="R88" s="2">
        <v>8.0302363331224004E-4</v>
      </c>
      <c r="S88" t="s">
        <v>31</v>
      </c>
      <c r="T88" t="s">
        <v>202</v>
      </c>
      <c r="U88">
        <v>118</v>
      </c>
      <c r="W88" t="s">
        <v>271</v>
      </c>
      <c r="X88" t="s">
        <v>272</v>
      </c>
      <c r="Z88">
        <v>1293</v>
      </c>
      <c r="AA88" s="5">
        <f>IFERROR(VLOOKUP(X88,$AF$2:$AG$35,2,FALSE),0)</f>
        <v>0</v>
      </c>
      <c r="AB88" s="5" t="e">
        <f>VLOOKUP(X88,$AF$2:$AG$35,1,FALSE)</f>
        <v>#N/A</v>
      </c>
      <c r="AN88"/>
      <c r="AO88"/>
      <c r="AP88"/>
      <c r="AQ88"/>
    </row>
    <row r="89" spans="1:43" x14ac:dyDescent="0.25">
      <c r="A89">
        <v>95737</v>
      </c>
      <c r="B89">
        <v>22001</v>
      </c>
      <c r="C89" t="s">
        <v>620</v>
      </c>
      <c r="D89" t="s">
        <v>23</v>
      </c>
      <c r="E89" t="s">
        <v>24</v>
      </c>
      <c r="F89">
        <v>12.29443</v>
      </c>
      <c r="G89" t="s">
        <v>25</v>
      </c>
      <c r="H89" t="s">
        <v>26</v>
      </c>
      <c r="I89" t="s">
        <v>27</v>
      </c>
      <c r="J89" t="s">
        <v>28</v>
      </c>
      <c r="K89">
        <v>2003</v>
      </c>
      <c r="L89">
        <v>3</v>
      </c>
      <c r="M89">
        <v>3</v>
      </c>
      <c r="N89">
        <v>0</v>
      </c>
      <c r="O89">
        <v>2.5</v>
      </c>
      <c r="P89" t="s">
        <v>30</v>
      </c>
      <c r="Q89" s="2">
        <v>3.2069359231848602E-4</v>
      </c>
      <c r="R89" s="2">
        <v>1.36455503227485E-3</v>
      </c>
      <c r="S89" t="s">
        <v>31</v>
      </c>
      <c r="T89" t="s">
        <v>202</v>
      </c>
      <c r="U89">
        <v>119</v>
      </c>
      <c r="V89" t="s">
        <v>273</v>
      </c>
      <c r="W89" t="s">
        <v>274</v>
      </c>
      <c r="X89" t="s">
        <v>275</v>
      </c>
      <c r="Y89">
        <v>242.31</v>
      </c>
      <c r="Z89">
        <v>866</v>
      </c>
      <c r="AA89" s="5">
        <f>IFERROR(VLOOKUP(X89,$AF$2:$AG$35,2,FALSE),0)</f>
        <v>0</v>
      </c>
      <c r="AB89" s="5" t="e">
        <f>VLOOKUP(X89,$AF$2:$AG$35,1,FALSE)</f>
        <v>#N/A</v>
      </c>
      <c r="AN89"/>
      <c r="AO89"/>
      <c r="AP89"/>
      <c r="AQ89"/>
    </row>
    <row r="90" spans="1:43" x14ac:dyDescent="0.25">
      <c r="A90">
        <v>95737</v>
      </c>
      <c r="B90">
        <v>22001</v>
      </c>
      <c r="C90" t="s">
        <v>620</v>
      </c>
      <c r="D90" t="s">
        <v>23</v>
      </c>
      <c r="E90" t="s">
        <v>24</v>
      </c>
      <c r="F90">
        <v>12.29443</v>
      </c>
      <c r="G90" t="s">
        <v>25</v>
      </c>
      <c r="H90" t="s">
        <v>26</v>
      </c>
      <c r="I90" t="s">
        <v>27</v>
      </c>
      <c r="J90" t="s">
        <v>28</v>
      </c>
      <c r="K90">
        <v>2003</v>
      </c>
      <c r="L90">
        <v>3</v>
      </c>
      <c r="M90">
        <v>3</v>
      </c>
      <c r="N90">
        <v>0</v>
      </c>
      <c r="O90">
        <v>2.5</v>
      </c>
      <c r="P90" t="s">
        <v>30</v>
      </c>
      <c r="Q90" s="2">
        <v>7.7306930420667497E-2</v>
      </c>
      <c r="R90" s="2">
        <v>8.7718223091417507E-3</v>
      </c>
      <c r="S90" t="s">
        <v>31</v>
      </c>
      <c r="T90" t="s">
        <v>202</v>
      </c>
      <c r="U90">
        <v>120</v>
      </c>
      <c r="V90" t="s">
        <v>276</v>
      </c>
      <c r="W90" t="s">
        <v>277</v>
      </c>
      <c r="X90" t="s">
        <v>278</v>
      </c>
      <c r="Y90">
        <v>228.29</v>
      </c>
      <c r="Z90">
        <v>867</v>
      </c>
      <c r="AA90" s="5">
        <f>IFERROR(VLOOKUP(X90,$AF$2:$AG$35,2,FALSE),0)</f>
        <v>0</v>
      </c>
      <c r="AB90" s="5" t="e">
        <f>VLOOKUP(X90,$AF$2:$AG$35,1,FALSE)</f>
        <v>#N/A</v>
      </c>
      <c r="AN90"/>
      <c r="AO90"/>
      <c r="AP90"/>
      <c r="AQ90"/>
    </row>
    <row r="91" spans="1:43" x14ac:dyDescent="0.25">
      <c r="A91">
        <v>95737</v>
      </c>
      <c r="B91">
        <v>22001</v>
      </c>
      <c r="C91" t="s">
        <v>620</v>
      </c>
      <c r="D91" t="s">
        <v>23</v>
      </c>
      <c r="E91" t="s">
        <v>24</v>
      </c>
      <c r="F91">
        <v>12.29443</v>
      </c>
      <c r="G91" t="s">
        <v>25</v>
      </c>
      <c r="H91" t="s">
        <v>26</v>
      </c>
      <c r="I91" t="s">
        <v>27</v>
      </c>
      <c r="J91" t="s">
        <v>28</v>
      </c>
      <c r="K91">
        <v>2003</v>
      </c>
      <c r="L91">
        <v>3</v>
      </c>
      <c r="M91">
        <v>3</v>
      </c>
      <c r="N91">
        <v>0</v>
      </c>
      <c r="O91">
        <v>2.5</v>
      </c>
      <c r="P91" t="s">
        <v>30</v>
      </c>
      <c r="Q91" s="2">
        <v>4.0151181665612002E-4</v>
      </c>
      <c r="R91" s="2">
        <v>8.03297055320909E-4</v>
      </c>
      <c r="S91" t="s">
        <v>31</v>
      </c>
      <c r="T91" t="s">
        <v>202</v>
      </c>
      <c r="U91">
        <v>121</v>
      </c>
      <c r="W91" t="s">
        <v>279</v>
      </c>
      <c r="X91" t="s">
        <v>280</v>
      </c>
      <c r="Z91">
        <v>1296</v>
      </c>
      <c r="AA91" s="5">
        <f>IFERROR(VLOOKUP(X91,$AF$2:$AG$35,2,FALSE),0)</f>
        <v>0</v>
      </c>
      <c r="AB91" s="5" t="e">
        <f>VLOOKUP(X91,$AF$2:$AG$35,1,FALSE)</f>
        <v>#N/A</v>
      </c>
      <c r="AN91"/>
      <c r="AO91"/>
      <c r="AP91"/>
      <c r="AQ91"/>
    </row>
    <row r="92" spans="1:43" x14ac:dyDescent="0.25">
      <c r="A92">
        <v>95737</v>
      </c>
      <c r="B92">
        <v>22001</v>
      </c>
      <c r="C92" t="s">
        <v>620</v>
      </c>
      <c r="D92" t="s">
        <v>23</v>
      </c>
      <c r="E92" t="s">
        <v>24</v>
      </c>
      <c r="F92">
        <v>12.29443</v>
      </c>
      <c r="G92" t="s">
        <v>25</v>
      </c>
      <c r="H92" t="s">
        <v>26</v>
      </c>
      <c r="I92" t="s">
        <v>27</v>
      </c>
      <c r="J92" t="s">
        <v>28</v>
      </c>
      <c r="K92">
        <v>2003</v>
      </c>
      <c r="L92">
        <v>3</v>
      </c>
      <c r="M92">
        <v>3</v>
      </c>
      <c r="N92">
        <v>0</v>
      </c>
      <c r="O92">
        <v>2.5</v>
      </c>
      <c r="P92" t="s">
        <v>30</v>
      </c>
      <c r="Q92">
        <v>0</v>
      </c>
      <c r="R92" s="2">
        <v>2.0066993149365801E-3</v>
      </c>
      <c r="S92" t="s">
        <v>31</v>
      </c>
      <c r="T92" t="s">
        <v>202</v>
      </c>
      <c r="U92">
        <v>122</v>
      </c>
      <c r="V92" t="s">
        <v>281</v>
      </c>
      <c r="W92" t="s">
        <v>282</v>
      </c>
      <c r="X92" t="s">
        <v>283</v>
      </c>
      <c r="Y92">
        <v>300.35000000000002</v>
      </c>
      <c r="Z92">
        <v>868</v>
      </c>
      <c r="AA92" s="5">
        <f>IFERROR(VLOOKUP(X92,$AF$2:$AG$35,2,FALSE),0)</f>
        <v>0</v>
      </c>
      <c r="AB92" s="5" t="e">
        <f>VLOOKUP(X92,$AF$2:$AG$35,1,FALSE)</f>
        <v>#N/A</v>
      </c>
      <c r="AN92"/>
      <c r="AO92"/>
      <c r="AP92"/>
      <c r="AQ92"/>
    </row>
    <row r="93" spans="1:43" x14ac:dyDescent="0.25">
      <c r="A93">
        <v>95737</v>
      </c>
      <c r="B93">
        <v>22001</v>
      </c>
      <c r="C93" t="s">
        <v>620</v>
      </c>
      <c r="D93" t="s">
        <v>23</v>
      </c>
      <c r="E93" t="s">
        <v>24</v>
      </c>
      <c r="F93">
        <v>12.29443</v>
      </c>
      <c r="G93" t="s">
        <v>25</v>
      </c>
      <c r="H93" t="s">
        <v>26</v>
      </c>
      <c r="I93" t="s">
        <v>27</v>
      </c>
      <c r="J93" t="s">
        <v>28</v>
      </c>
      <c r="K93">
        <v>2003</v>
      </c>
      <c r="L93">
        <v>3</v>
      </c>
      <c r="M93">
        <v>3</v>
      </c>
      <c r="N93">
        <v>0</v>
      </c>
      <c r="O93">
        <v>2.5</v>
      </c>
      <c r="P93" t="s">
        <v>30</v>
      </c>
      <c r="Q93">
        <v>0</v>
      </c>
      <c r="R93" s="2">
        <v>8.0302363331224004E-4</v>
      </c>
      <c r="S93" t="s">
        <v>31</v>
      </c>
      <c r="T93" t="s">
        <v>202</v>
      </c>
      <c r="U93">
        <v>123</v>
      </c>
      <c r="W93" t="s">
        <v>284</v>
      </c>
      <c r="X93" t="s">
        <v>285</v>
      </c>
      <c r="Z93">
        <v>1298</v>
      </c>
      <c r="AA93" s="5">
        <f>IFERROR(VLOOKUP(X93,$AF$2:$AG$35,2,FALSE),0)</f>
        <v>0</v>
      </c>
      <c r="AB93" s="5" t="e">
        <f>VLOOKUP(X93,$AF$2:$AG$35,1,FALSE)</f>
        <v>#N/A</v>
      </c>
      <c r="AN93"/>
      <c r="AO93"/>
      <c r="AP93"/>
      <c r="AQ93"/>
    </row>
    <row r="94" spans="1:43" x14ac:dyDescent="0.25">
      <c r="A94">
        <v>95737</v>
      </c>
      <c r="B94">
        <v>22001</v>
      </c>
      <c r="C94" t="s">
        <v>620</v>
      </c>
      <c r="D94" t="s">
        <v>23</v>
      </c>
      <c r="E94" t="s">
        <v>24</v>
      </c>
      <c r="F94">
        <v>12.29443</v>
      </c>
      <c r="G94" t="s">
        <v>25</v>
      </c>
      <c r="H94" t="s">
        <v>26</v>
      </c>
      <c r="I94" t="s">
        <v>27</v>
      </c>
      <c r="J94" t="s">
        <v>28</v>
      </c>
      <c r="K94">
        <v>2003</v>
      </c>
      <c r="L94">
        <v>3</v>
      </c>
      <c r="M94">
        <v>3</v>
      </c>
      <c r="N94">
        <v>0</v>
      </c>
      <c r="O94">
        <v>2.5</v>
      </c>
      <c r="P94" t="s">
        <v>30</v>
      </c>
      <c r="Q94" s="2">
        <v>7.9958455993617102E-5</v>
      </c>
      <c r="R94" s="2">
        <v>8.0303447848820999E-4</v>
      </c>
      <c r="S94" t="s">
        <v>31</v>
      </c>
      <c r="T94" t="s">
        <v>202</v>
      </c>
      <c r="U94">
        <v>126</v>
      </c>
      <c r="W94" t="s">
        <v>286</v>
      </c>
      <c r="X94" t="s">
        <v>287</v>
      </c>
      <c r="Z94">
        <v>1301</v>
      </c>
      <c r="AA94" s="5">
        <f>IFERROR(VLOOKUP(X94,$AF$2:$AG$35,2,FALSE),0)</f>
        <v>0</v>
      </c>
      <c r="AB94" s="5" t="e">
        <f>VLOOKUP(X94,$AF$2:$AG$35,1,FALSE)</f>
        <v>#N/A</v>
      </c>
      <c r="AN94"/>
      <c r="AO94"/>
      <c r="AP94"/>
      <c r="AQ94"/>
    </row>
    <row r="95" spans="1:43" x14ac:dyDescent="0.25">
      <c r="A95">
        <v>95737</v>
      </c>
      <c r="B95">
        <v>22001</v>
      </c>
      <c r="C95" t="s">
        <v>620</v>
      </c>
      <c r="D95" t="s">
        <v>23</v>
      </c>
      <c r="E95" t="s">
        <v>24</v>
      </c>
      <c r="F95">
        <v>12.29443</v>
      </c>
      <c r="G95" t="s">
        <v>25</v>
      </c>
      <c r="H95" t="s">
        <v>26</v>
      </c>
      <c r="I95" t="s">
        <v>27</v>
      </c>
      <c r="J95" t="s">
        <v>28</v>
      </c>
      <c r="K95">
        <v>2003</v>
      </c>
      <c r="L95">
        <v>3</v>
      </c>
      <c r="M95">
        <v>3</v>
      </c>
      <c r="N95">
        <v>0</v>
      </c>
      <c r="O95">
        <v>2.5</v>
      </c>
      <c r="P95" t="s">
        <v>30</v>
      </c>
      <c r="Q95">
        <v>0</v>
      </c>
      <c r="R95" s="2">
        <v>8.5091273007400908E-3</v>
      </c>
      <c r="S95" t="s">
        <v>31</v>
      </c>
      <c r="T95" t="s">
        <v>202</v>
      </c>
      <c r="U95">
        <v>128</v>
      </c>
      <c r="V95" t="s">
        <v>288</v>
      </c>
      <c r="W95" t="s">
        <v>289</v>
      </c>
      <c r="X95" t="s">
        <v>290</v>
      </c>
      <c r="Y95">
        <v>156.22</v>
      </c>
      <c r="Z95">
        <v>871</v>
      </c>
      <c r="AA95" s="5">
        <f>IFERROR(VLOOKUP(X95,$AF$2:$AG$35,2,FALSE),0)</f>
        <v>0</v>
      </c>
      <c r="AB95" s="5" t="e">
        <f>VLOOKUP(X95,$AF$2:$AG$35,1,FALSE)</f>
        <v>#N/A</v>
      </c>
      <c r="AN95"/>
      <c r="AO95"/>
      <c r="AP95"/>
      <c r="AQ95"/>
    </row>
    <row r="96" spans="1:43" x14ac:dyDescent="0.25">
      <c r="A96">
        <v>95737</v>
      </c>
      <c r="B96">
        <v>22001</v>
      </c>
      <c r="C96" t="s">
        <v>620</v>
      </c>
      <c r="D96" t="s">
        <v>23</v>
      </c>
      <c r="E96" t="s">
        <v>24</v>
      </c>
      <c r="F96">
        <v>12.29443</v>
      </c>
      <c r="G96" t="s">
        <v>25</v>
      </c>
      <c r="H96" t="s">
        <v>26</v>
      </c>
      <c r="I96" t="s">
        <v>27</v>
      </c>
      <c r="J96" t="s">
        <v>28</v>
      </c>
      <c r="K96">
        <v>2003</v>
      </c>
      <c r="L96">
        <v>3</v>
      </c>
      <c r="M96">
        <v>3</v>
      </c>
      <c r="N96">
        <v>0</v>
      </c>
      <c r="O96">
        <v>2.5</v>
      </c>
      <c r="P96" t="s">
        <v>30</v>
      </c>
      <c r="Q96">
        <v>0</v>
      </c>
      <c r="R96" s="2">
        <v>3.5319283572234298E-3</v>
      </c>
      <c r="S96" t="s">
        <v>31</v>
      </c>
      <c r="T96" t="s">
        <v>202</v>
      </c>
      <c r="U96">
        <v>129</v>
      </c>
      <c r="V96" t="s">
        <v>291</v>
      </c>
      <c r="W96" t="s">
        <v>292</v>
      </c>
      <c r="X96" t="s">
        <v>293</v>
      </c>
      <c r="Z96">
        <v>872</v>
      </c>
      <c r="AA96" s="5">
        <f>IFERROR(VLOOKUP(X96,$AF$2:$AG$35,2,FALSE),0)</f>
        <v>0</v>
      </c>
      <c r="AB96" s="5" t="e">
        <f>VLOOKUP(X96,$AF$2:$AG$35,1,FALSE)</f>
        <v>#N/A</v>
      </c>
      <c r="AN96"/>
      <c r="AO96"/>
      <c r="AP96"/>
      <c r="AQ96"/>
    </row>
    <row r="97" spans="1:43" x14ac:dyDescent="0.25">
      <c r="A97">
        <v>95737</v>
      </c>
      <c r="B97">
        <v>22001</v>
      </c>
      <c r="C97" t="s">
        <v>620</v>
      </c>
      <c r="D97" t="s">
        <v>23</v>
      </c>
      <c r="E97" t="s">
        <v>24</v>
      </c>
      <c r="F97">
        <v>12.29443</v>
      </c>
      <c r="G97" t="s">
        <v>25</v>
      </c>
      <c r="H97" t="s">
        <v>26</v>
      </c>
      <c r="I97" t="s">
        <v>27</v>
      </c>
      <c r="J97" t="s">
        <v>28</v>
      </c>
      <c r="K97">
        <v>2003</v>
      </c>
      <c r="L97">
        <v>3</v>
      </c>
      <c r="M97">
        <v>3</v>
      </c>
      <c r="N97">
        <v>0</v>
      </c>
      <c r="O97">
        <v>2.5</v>
      </c>
      <c r="P97" t="s">
        <v>30</v>
      </c>
      <c r="Q97" s="2">
        <v>2.4073513632486899E-4</v>
      </c>
      <c r="R97" s="2">
        <v>8.0312193548567304E-4</v>
      </c>
      <c r="S97" t="s">
        <v>31</v>
      </c>
      <c r="T97" t="s">
        <v>202</v>
      </c>
      <c r="U97">
        <v>130</v>
      </c>
      <c r="V97" t="s">
        <v>294</v>
      </c>
      <c r="W97" t="s">
        <v>295</v>
      </c>
      <c r="X97" t="s">
        <v>296</v>
      </c>
      <c r="Y97">
        <v>168.19</v>
      </c>
      <c r="Z97">
        <v>873</v>
      </c>
      <c r="AA97" s="5">
        <f>IFERROR(VLOOKUP(X97,$AF$2:$AG$35,2,FALSE),0)</f>
        <v>0</v>
      </c>
      <c r="AB97" s="5" t="e">
        <f>VLOOKUP(X97,$AF$2:$AG$35,1,FALSE)</f>
        <v>#N/A</v>
      </c>
      <c r="AN97"/>
      <c r="AO97"/>
      <c r="AP97"/>
      <c r="AQ97"/>
    </row>
    <row r="98" spans="1:43" x14ac:dyDescent="0.25">
      <c r="A98">
        <v>95737</v>
      </c>
      <c r="B98">
        <v>22001</v>
      </c>
      <c r="C98" t="s">
        <v>620</v>
      </c>
      <c r="D98" t="s">
        <v>23</v>
      </c>
      <c r="E98" t="s">
        <v>24</v>
      </c>
      <c r="F98">
        <v>12.29443</v>
      </c>
      <c r="G98" t="s">
        <v>25</v>
      </c>
      <c r="H98" t="s">
        <v>26</v>
      </c>
      <c r="I98" t="s">
        <v>27</v>
      </c>
      <c r="J98" t="s">
        <v>28</v>
      </c>
      <c r="K98">
        <v>2003</v>
      </c>
      <c r="L98">
        <v>3</v>
      </c>
      <c r="M98">
        <v>3</v>
      </c>
      <c r="N98">
        <v>0</v>
      </c>
      <c r="O98">
        <v>2.5</v>
      </c>
      <c r="P98" t="s">
        <v>30</v>
      </c>
      <c r="Q98">
        <v>0</v>
      </c>
      <c r="R98" s="2">
        <v>5.9401394888161296E-3</v>
      </c>
      <c r="S98" t="s">
        <v>31</v>
      </c>
      <c r="T98" t="s">
        <v>202</v>
      </c>
      <c r="U98">
        <v>131</v>
      </c>
      <c r="V98" t="s">
        <v>297</v>
      </c>
      <c r="W98" t="s">
        <v>298</v>
      </c>
      <c r="X98" t="s">
        <v>299</v>
      </c>
      <c r="Y98">
        <v>156.22</v>
      </c>
      <c r="Z98">
        <v>1106</v>
      </c>
      <c r="AA98" s="5">
        <f>IFERROR(VLOOKUP(X98,$AF$2:$AG$35,2,FALSE),0)</f>
        <v>0</v>
      </c>
      <c r="AB98" s="5" t="e">
        <f>VLOOKUP(X98,$AF$2:$AG$35,1,FALSE)</f>
        <v>#N/A</v>
      </c>
      <c r="AN98"/>
      <c r="AO98"/>
      <c r="AP98"/>
      <c r="AQ98"/>
    </row>
    <row r="99" spans="1:43" x14ac:dyDescent="0.25">
      <c r="A99">
        <v>95737</v>
      </c>
      <c r="B99">
        <v>22001</v>
      </c>
      <c r="C99" t="s">
        <v>620</v>
      </c>
      <c r="D99" t="s">
        <v>23</v>
      </c>
      <c r="E99" t="s">
        <v>24</v>
      </c>
      <c r="F99">
        <v>12.29443</v>
      </c>
      <c r="G99" t="s">
        <v>25</v>
      </c>
      <c r="H99" t="s">
        <v>26</v>
      </c>
      <c r="I99" t="s">
        <v>27</v>
      </c>
      <c r="J99" t="s">
        <v>28</v>
      </c>
      <c r="K99">
        <v>2003</v>
      </c>
      <c r="L99">
        <v>3</v>
      </c>
      <c r="M99">
        <v>3</v>
      </c>
      <c r="N99">
        <v>0</v>
      </c>
      <c r="O99">
        <v>2.5</v>
      </c>
      <c r="P99" t="s">
        <v>30</v>
      </c>
      <c r="Q99" s="2">
        <v>7.9958455993617102E-5</v>
      </c>
      <c r="R99" s="2">
        <v>8.0303447848820999E-4</v>
      </c>
      <c r="S99" t="s">
        <v>31</v>
      </c>
      <c r="T99" t="s">
        <v>202</v>
      </c>
      <c r="U99">
        <v>132</v>
      </c>
      <c r="V99" t="s">
        <v>300</v>
      </c>
      <c r="W99" t="s">
        <v>301</v>
      </c>
      <c r="X99" t="s">
        <v>302</v>
      </c>
      <c r="Y99">
        <v>156.22</v>
      </c>
      <c r="Z99">
        <v>875</v>
      </c>
      <c r="AA99" s="5">
        <f>IFERROR(VLOOKUP(X99,$AF$2:$AG$35,2,FALSE),0)</f>
        <v>0</v>
      </c>
      <c r="AB99" s="5" t="e">
        <f>VLOOKUP(X99,$AF$2:$AG$35,1,FALSE)</f>
        <v>#N/A</v>
      </c>
      <c r="AN99"/>
      <c r="AO99"/>
      <c r="AP99"/>
      <c r="AQ99"/>
    </row>
    <row r="100" spans="1:43" x14ac:dyDescent="0.25">
      <c r="A100">
        <v>95737</v>
      </c>
      <c r="B100">
        <v>22001</v>
      </c>
      <c r="C100" t="s">
        <v>620</v>
      </c>
      <c r="D100" t="s">
        <v>23</v>
      </c>
      <c r="E100" t="s">
        <v>24</v>
      </c>
      <c r="F100">
        <v>12.29443</v>
      </c>
      <c r="G100" t="s">
        <v>25</v>
      </c>
      <c r="H100" t="s">
        <v>26</v>
      </c>
      <c r="I100" t="s">
        <v>27</v>
      </c>
      <c r="J100" t="s">
        <v>28</v>
      </c>
      <c r="K100">
        <v>2003</v>
      </c>
      <c r="L100">
        <v>3</v>
      </c>
      <c r="M100">
        <v>3</v>
      </c>
      <c r="N100">
        <v>0</v>
      </c>
      <c r="O100">
        <v>2.5</v>
      </c>
      <c r="P100" t="s">
        <v>30</v>
      </c>
      <c r="Q100">
        <v>0</v>
      </c>
      <c r="R100" s="2">
        <v>8.0302363331224004E-4</v>
      </c>
      <c r="S100" t="s">
        <v>31</v>
      </c>
      <c r="T100" t="s">
        <v>202</v>
      </c>
      <c r="U100">
        <v>133</v>
      </c>
      <c r="V100" t="s">
        <v>303</v>
      </c>
      <c r="W100" t="s">
        <v>304</v>
      </c>
      <c r="X100" t="s">
        <v>305</v>
      </c>
      <c r="Y100">
        <v>206.28</v>
      </c>
      <c r="Z100">
        <v>876</v>
      </c>
      <c r="AA100" s="5">
        <f>IFERROR(VLOOKUP(X100,$AF$2:$AG$35,2,FALSE),0)</f>
        <v>0</v>
      </c>
      <c r="AB100" s="5" t="e">
        <f>VLOOKUP(X100,$AF$2:$AG$35,1,FALSE)</f>
        <v>#N/A</v>
      </c>
      <c r="AN100"/>
      <c r="AO100"/>
      <c r="AP100"/>
      <c r="AQ100"/>
    </row>
    <row r="101" spans="1:43" x14ac:dyDescent="0.25">
      <c r="A101">
        <v>95737</v>
      </c>
      <c r="B101">
        <v>22001</v>
      </c>
      <c r="C101" t="s">
        <v>620</v>
      </c>
      <c r="D101" t="s">
        <v>23</v>
      </c>
      <c r="E101" t="s">
        <v>24</v>
      </c>
      <c r="F101">
        <v>12.29443</v>
      </c>
      <c r="G101" t="s">
        <v>25</v>
      </c>
      <c r="H101" t="s">
        <v>26</v>
      </c>
      <c r="I101" t="s">
        <v>27</v>
      </c>
      <c r="J101" t="s">
        <v>28</v>
      </c>
      <c r="K101">
        <v>2003</v>
      </c>
      <c r="L101">
        <v>3</v>
      </c>
      <c r="M101">
        <v>3</v>
      </c>
      <c r="N101">
        <v>0</v>
      </c>
      <c r="O101">
        <v>2.5</v>
      </c>
      <c r="P101" t="s">
        <v>30</v>
      </c>
      <c r="Q101">
        <v>0</v>
      </c>
      <c r="R101" s="2">
        <v>5.2179340798415297E-3</v>
      </c>
      <c r="S101" t="s">
        <v>31</v>
      </c>
      <c r="T101" t="s">
        <v>202</v>
      </c>
      <c r="U101">
        <v>134</v>
      </c>
      <c r="V101" t="s">
        <v>306</v>
      </c>
      <c r="W101" t="s">
        <v>307</v>
      </c>
      <c r="X101" t="s">
        <v>308</v>
      </c>
      <c r="Y101">
        <v>156.22</v>
      </c>
      <c r="Z101">
        <v>877</v>
      </c>
      <c r="AA101" s="5">
        <f>IFERROR(VLOOKUP(X101,$AF$2:$AG$35,2,FALSE),0)</f>
        <v>0</v>
      </c>
      <c r="AB101" s="5" t="e">
        <f>VLOOKUP(X101,$AF$2:$AG$35,1,FALSE)</f>
        <v>#N/A</v>
      </c>
      <c r="AN101"/>
      <c r="AO101"/>
      <c r="AP101"/>
      <c r="AQ101"/>
    </row>
    <row r="102" spans="1:43" x14ac:dyDescent="0.25">
      <c r="A102">
        <v>95737</v>
      </c>
      <c r="B102">
        <v>22001</v>
      </c>
      <c r="C102" t="s">
        <v>620</v>
      </c>
      <c r="D102" t="s">
        <v>23</v>
      </c>
      <c r="E102" t="s">
        <v>24</v>
      </c>
      <c r="F102">
        <v>12.29443</v>
      </c>
      <c r="G102" t="s">
        <v>25</v>
      </c>
      <c r="H102" t="s">
        <v>26</v>
      </c>
      <c r="I102" t="s">
        <v>27</v>
      </c>
      <c r="J102" t="s">
        <v>28</v>
      </c>
      <c r="K102">
        <v>2003</v>
      </c>
      <c r="L102">
        <v>3</v>
      </c>
      <c r="M102">
        <v>3</v>
      </c>
      <c r="N102">
        <v>0</v>
      </c>
      <c r="O102">
        <v>2.5</v>
      </c>
      <c r="P102" t="s">
        <v>30</v>
      </c>
      <c r="Q102" s="2">
        <v>1.36445236195559E-3</v>
      </c>
      <c r="R102" s="2">
        <v>4.4962927349965999E-3</v>
      </c>
      <c r="S102" t="s">
        <v>31</v>
      </c>
      <c r="T102" t="s">
        <v>202</v>
      </c>
      <c r="U102">
        <v>136</v>
      </c>
      <c r="V102" t="s">
        <v>309</v>
      </c>
      <c r="W102" t="s">
        <v>310</v>
      </c>
      <c r="X102" t="s">
        <v>311</v>
      </c>
      <c r="Y102">
        <v>156.22</v>
      </c>
      <c r="Z102">
        <v>879</v>
      </c>
      <c r="AA102" s="5">
        <f>IFERROR(VLOOKUP(X102,$AF$2:$AG$35,2,FALSE),0)</f>
        <v>0</v>
      </c>
      <c r="AB102" s="5" t="e">
        <f>VLOOKUP(X102,$AF$2:$AG$35,1,FALSE)</f>
        <v>#N/A</v>
      </c>
      <c r="AN102"/>
      <c r="AO102"/>
      <c r="AP102"/>
      <c r="AQ102"/>
    </row>
    <row r="103" spans="1:43" x14ac:dyDescent="0.25">
      <c r="A103">
        <v>95737</v>
      </c>
      <c r="B103">
        <v>22001</v>
      </c>
      <c r="C103" t="s">
        <v>620</v>
      </c>
      <c r="D103" t="s">
        <v>23</v>
      </c>
      <c r="E103" t="s">
        <v>24</v>
      </c>
      <c r="F103">
        <v>12.29443</v>
      </c>
      <c r="G103" t="s">
        <v>25</v>
      </c>
      <c r="H103" t="s">
        <v>26</v>
      </c>
      <c r="I103" t="s">
        <v>27</v>
      </c>
      <c r="J103" t="s">
        <v>28</v>
      </c>
      <c r="K103">
        <v>2003</v>
      </c>
      <c r="L103">
        <v>3</v>
      </c>
      <c r="M103">
        <v>3</v>
      </c>
      <c r="N103">
        <v>0</v>
      </c>
      <c r="O103">
        <v>2.5</v>
      </c>
      <c r="P103" t="s">
        <v>30</v>
      </c>
      <c r="Q103" s="2">
        <v>2.4073513632486899E-4</v>
      </c>
      <c r="R103" s="2">
        <v>8.0312193548567304E-4</v>
      </c>
      <c r="S103" t="s">
        <v>31</v>
      </c>
      <c r="T103" t="s">
        <v>202</v>
      </c>
      <c r="U103">
        <v>137</v>
      </c>
      <c r="W103" t="s">
        <v>312</v>
      </c>
      <c r="X103" t="s">
        <v>313</v>
      </c>
      <c r="Z103">
        <v>1312</v>
      </c>
      <c r="AA103" s="5">
        <f>IFERROR(VLOOKUP(X103,$AF$2:$AG$35,2,FALSE),0)</f>
        <v>0</v>
      </c>
      <c r="AB103" s="5" t="e">
        <f>VLOOKUP(X103,$AF$2:$AG$35,1,FALSE)</f>
        <v>#N/A</v>
      </c>
      <c r="AN103"/>
      <c r="AO103"/>
      <c r="AP103"/>
      <c r="AQ103"/>
    </row>
    <row r="104" spans="1:43" x14ac:dyDescent="0.25">
      <c r="A104">
        <v>95737</v>
      </c>
      <c r="B104">
        <v>22001</v>
      </c>
      <c r="C104" t="s">
        <v>620</v>
      </c>
      <c r="D104" t="s">
        <v>23</v>
      </c>
      <c r="E104" t="s">
        <v>24</v>
      </c>
      <c r="F104">
        <v>12.29443</v>
      </c>
      <c r="G104" t="s">
        <v>25</v>
      </c>
      <c r="H104" t="s">
        <v>26</v>
      </c>
      <c r="I104" t="s">
        <v>27</v>
      </c>
      <c r="J104" t="s">
        <v>28</v>
      </c>
      <c r="K104">
        <v>2003</v>
      </c>
      <c r="L104">
        <v>3</v>
      </c>
      <c r="M104">
        <v>3</v>
      </c>
      <c r="N104">
        <v>0</v>
      </c>
      <c r="O104">
        <v>2.5</v>
      </c>
      <c r="P104" t="s">
        <v>30</v>
      </c>
      <c r="Q104" s="2">
        <v>7.9958455993617102E-5</v>
      </c>
      <c r="R104" s="2">
        <v>8.0303447848820999E-4</v>
      </c>
      <c r="S104" t="s">
        <v>31</v>
      </c>
      <c r="T104" t="s">
        <v>202</v>
      </c>
      <c r="U104">
        <v>139</v>
      </c>
      <c r="W104" t="s">
        <v>314</v>
      </c>
      <c r="X104" t="s">
        <v>315</v>
      </c>
      <c r="Z104">
        <v>1314</v>
      </c>
      <c r="AA104" s="5">
        <f>IFERROR(VLOOKUP(X104,$AF$2:$AG$35,2,FALSE),0)</f>
        <v>0</v>
      </c>
      <c r="AB104" s="5" t="e">
        <f>VLOOKUP(X104,$AF$2:$AG$35,1,FALSE)</f>
        <v>#N/A</v>
      </c>
      <c r="AN104"/>
      <c r="AO104"/>
      <c r="AP104"/>
      <c r="AQ104"/>
    </row>
    <row r="105" spans="1:43" x14ac:dyDescent="0.25">
      <c r="A105">
        <v>95737</v>
      </c>
      <c r="B105">
        <v>22001</v>
      </c>
      <c r="C105" t="s">
        <v>620</v>
      </c>
      <c r="D105" t="s">
        <v>23</v>
      </c>
      <c r="E105" t="s">
        <v>24</v>
      </c>
      <c r="F105">
        <v>12.29443</v>
      </c>
      <c r="G105" t="s">
        <v>25</v>
      </c>
      <c r="H105" t="s">
        <v>26</v>
      </c>
      <c r="I105" t="s">
        <v>27</v>
      </c>
      <c r="J105" t="s">
        <v>28</v>
      </c>
      <c r="K105">
        <v>2003</v>
      </c>
      <c r="L105">
        <v>3</v>
      </c>
      <c r="M105">
        <v>3</v>
      </c>
      <c r="N105">
        <v>0</v>
      </c>
      <c r="O105">
        <v>2.5</v>
      </c>
      <c r="P105" t="s">
        <v>30</v>
      </c>
      <c r="Q105">
        <v>0</v>
      </c>
      <c r="R105" s="2">
        <v>8.0302363331224004E-4</v>
      </c>
      <c r="S105" t="s">
        <v>31</v>
      </c>
      <c r="T105" t="s">
        <v>202</v>
      </c>
      <c r="U105">
        <v>144</v>
      </c>
      <c r="V105" t="s">
        <v>316</v>
      </c>
      <c r="W105" t="s">
        <v>317</v>
      </c>
      <c r="X105" t="s">
        <v>318</v>
      </c>
      <c r="Y105">
        <v>156.22</v>
      </c>
      <c r="Z105">
        <v>2806</v>
      </c>
      <c r="AA105" s="5">
        <f>IFERROR(VLOOKUP(X105,$AF$2:$AG$35,2,FALSE),0)</f>
        <v>0</v>
      </c>
      <c r="AB105" s="5" t="e">
        <f>VLOOKUP(X105,$AF$2:$AG$35,1,FALSE)</f>
        <v>#N/A</v>
      </c>
      <c r="AN105"/>
      <c r="AO105"/>
      <c r="AP105"/>
      <c r="AQ105"/>
    </row>
    <row r="106" spans="1:43" x14ac:dyDescent="0.25">
      <c r="A106">
        <v>95737</v>
      </c>
      <c r="B106">
        <v>22001</v>
      </c>
      <c r="C106" t="s">
        <v>620</v>
      </c>
      <c r="D106" t="s">
        <v>23</v>
      </c>
      <c r="E106" t="s">
        <v>24</v>
      </c>
      <c r="F106">
        <v>12.29443</v>
      </c>
      <c r="G106" t="s">
        <v>25</v>
      </c>
      <c r="H106" t="s">
        <v>26</v>
      </c>
      <c r="I106" t="s">
        <v>27</v>
      </c>
      <c r="J106" t="s">
        <v>28</v>
      </c>
      <c r="K106">
        <v>2003</v>
      </c>
      <c r="L106">
        <v>3</v>
      </c>
      <c r="M106">
        <v>3</v>
      </c>
      <c r="N106">
        <v>0</v>
      </c>
      <c r="O106">
        <v>2.5</v>
      </c>
      <c r="P106" t="s">
        <v>30</v>
      </c>
      <c r="Q106">
        <v>0</v>
      </c>
      <c r="R106" s="2">
        <v>8.0302363331224004E-4</v>
      </c>
      <c r="S106" t="s">
        <v>31</v>
      </c>
      <c r="T106" t="s">
        <v>202</v>
      </c>
      <c r="U106">
        <v>145</v>
      </c>
      <c r="W106" t="s">
        <v>319</v>
      </c>
      <c r="X106" t="s">
        <v>320</v>
      </c>
      <c r="Z106">
        <v>1320</v>
      </c>
      <c r="AA106" s="5">
        <f>IFERROR(VLOOKUP(X106,$AF$2:$AG$35,2,FALSE),0)</f>
        <v>0</v>
      </c>
      <c r="AB106" s="5" t="e">
        <f>VLOOKUP(X106,$AF$2:$AG$35,1,FALSE)</f>
        <v>#N/A</v>
      </c>
      <c r="AN106"/>
      <c r="AO106"/>
      <c r="AP106"/>
      <c r="AQ106"/>
    </row>
    <row r="107" spans="1:43" x14ac:dyDescent="0.25">
      <c r="A107">
        <v>95737</v>
      </c>
      <c r="B107">
        <v>22001</v>
      </c>
      <c r="C107" t="s">
        <v>620</v>
      </c>
      <c r="D107" t="s">
        <v>23</v>
      </c>
      <c r="E107" t="s">
        <v>24</v>
      </c>
      <c r="F107">
        <v>12.29443</v>
      </c>
      <c r="G107" t="s">
        <v>25</v>
      </c>
      <c r="H107" t="s">
        <v>26</v>
      </c>
      <c r="I107" t="s">
        <v>27</v>
      </c>
      <c r="J107" t="s">
        <v>28</v>
      </c>
      <c r="K107">
        <v>2003</v>
      </c>
      <c r="L107">
        <v>3</v>
      </c>
      <c r="M107">
        <v>3</v>
      </c>
      <c r="N107">
        <v>0</v>
      </c>
      <c r="O107">
        <v>2.5</v>
      </c>
      <c r="P107" t="s">
        <v>30</v>
      </c>
      <c r="Q107">
        <v>0</v>
      </c>
      <c r="R107" s="2">
        <v>8.0302363331224004E-4</v>
      </c>
      <c r="S107" t="s">
        <v>31</v>
      </c>
      <c r="T107" t="s">
        <v>202</v>
      </c>
      <c r="U107">
        <v>147</v>
      </c>
      <c r="V107" t="s">
        <v>321</v>
      </c>
      <c r="W107" t="s">
        <v>322</v>
      </c>
      <c r="X107" t="s">
        <v>323</v>
      </c>
      <c r="Y107">
        <v>180.2</v>
      </c>
      <c r="Z107">
        <v>881</v>
      </c>
      <c r="AA107" s="5">
        <f>IFERROR(VLOOKUP(X107,$AF$2:$AG$35,2,FALSE),0)</f>
        <v>0</v>
      </c>
      <c r="AB107" s="5" t="e">
        <f>VLOOKUP(X107,$AF$2:$AG$35,1,FALSE)</f>
        <v>#N/A</v>
      </c>
      <c r="AN107"/>
      <c r="AO107"/>
      <c r="AP107"/>
      <c r="AQ107"/>
    </row>
    <row r="108" spans="1:43" x14ac:dyDescent="0.25">
      <c r="A108">
        <v>95737</v>
      </c>
      <c r="B108">
        <v>22001</v>
      </c>
      <c r="C108" t="s">
        <v>620</v>
      </c>
      <c r="D108" t="s">
        <v>23</v>
      </c>
      <c r="E108" t="s">
        <v>24</v>
      </c>
      <c r="F108">
        <v>12.29443</v>
      </c>
      <c r="G108" t="s">
        <v>25</v>
      </c>
      <c r="H108" t="s">
        <v>26</v>
      </c>
      <c r="I108" t="s">
        <v>27</v>
      </c>
      <c r="J108" t="s">
        <v>28</v>
      </c>
      <c r="K108">
        <v>2003</v>
      </c>
      <c r="L108">
        <v>3</v>
      </c>
      <c r="M108">
        <v>3</v>
      </c>
      <c r="N108">
        <v>0</v>
      </c>
      <c r="O108">
        <v>2.5</v>
      </c>
      <c r="P108" t="s">
        <v>30</v>
      </c>
      <c r="Q108">
        <v>0</v>
      </c>
      <c r="R108" s="2">
        <v>1.5252290422868499E-3</v>
      </c>
      <c r="S108" t="s">
        <v>31</v>
      </c>
      <c r="T108" t="s">
        <v>202</v>
      </c>
      <c r="U108">
        <v>148</v>
      </c>
      <c r="V108" t="s">
        <v>324</v>
      </c>
      <c r="W108" t="s">
        <v>325</v>
      </c>
      <c r="X108" t="s">
        <v>326</v>
      </c>
      <c r="Y108">
        <v>202.25</v>
      </c>
      <c r="Z108">
        <v>882</v>
      </c>
      <c r="AA108" s="5">
        <f>IFERROR(VLOOKUP(X108,$AF$2:$AG$35,2,FALSE),0)</f>
        <v>0</v>
      </c>
      <c r="AB108" s="5" t="e">
        <f>VLOOKUP(X108,$AF$2:$AG$35,1,FALSE)</f>
        <v>#N/A</v>
      </c>
      <c r="AN108"/>
      <c r="AO108"/>
      <c r="AP108"/>
      <c r="AQ108"/>
    </row>
    <row r="109" spans="1:43" x14ac:dyDescent="0.25">
      <c r="A109">
        <v>95737</v>
      </c>
      <c r="B109">
        <v>22001</v>
      </c>
      <c r="C109" t="s">
        <v>620</v>
      </c>
      <c r="D109" t="s">
        <v>23</v>
      </c>
      <c r="E109" t="s">
        <v>24</v>
      </c>
      <c r="F109">
        <v>12.29443</v>
      </c>
      <c r="G109" t="s">
        <v>25</v>
      </c>
      <c r="H109" t="s">
        <v>26</v>
      </c>
      <c r="I109" t="s">
        <v>27</v>
      </c>
      <c r="J109" t="s">
        <v>28</v>
      </c>
      <c r="K109">
        <v>2003</v>
      </c>
      <c r="L109">
        <v>3</v>
      </c>
      <c r="M109">
        <v>3</v>
      </c>
      <c r="N109">
        <v>0</v>
      </c>
      <c r="O109">
        <v>2.5</v>
      </c>
      <c r="P109" t="s">
        <v>30</v>
      </c>
      <c r="Q109">
        <v>0</v>
      </c>
      <c r="R109" s="2">
        <v>1.2045354499683599E-3</v>
      </c>
      <c r="S109" t="s">
        <v>31</v>
      </c>
      <c r="T109" t="s">
        <v>202</v>
      </c>
      <c r="U109">
        <v>149</v>
      </c>
      <c r="V109" t="s">
        <v>327</v>
      </c>
      <c r="W109" t="s">
        <v>328</v>
      </c>
      <c r="X109" t="s">
        <v>329</v>
      </c>
      <c r="Y109">
        <v>166.22</v>
      </c>
      <c r="Z109">
        <v>883</v>
      </c>
      <c r="AA109" s="5">
        <f>IFERROR(VLOOKUP(X109,$AF$2:$AG$35,2,FALSE),0)</f>
        <v>0</v>
      </c>
      <c r="AB109" s="5" t="e">
        <f>VLOOKUP(X109,$AF$2:$AG$35,1,FALSE)</f>
        <v>#N/A</v>
      </c>
      <c r="AN109"/>
      <c r="AO109"/>
      <c r="AP109"/>
      <c r="AQ109"/>
    </row>
    <row r="110" spans="1:43" x14ac:dyDescent="0.25">
      <c r="A110">
        <v>95737</v>
      </c>
      <c r="B110">
        <v>22001</v>
      </c>
      <c r="C110" t="s">
        <v>620</v>
      </c>
      <c r="D110" t="s">
        <v>23</v>
      </c>
      <c r="E110" t="s">
        <v>24</v>
      </c>
      <c r="F110">
        <v>12.29443</v>
      </c>
      <c r="G110" t="s">
        <v>25</v>
      </c>
      <c r="H110" t="s">
        <v>26</v>
      </c>
      <c r="I110" t="s">
        <v>27</v>
      </c>
      <c r="J110" t="s">
        <v>28</v>
      </c>
      <c r="K110">
        <v>2003</v>
      </c>
      <c r="L110">
        <v>3</v>
      </c>
      <c r="M110">
        <v>3</v>
      </c>
      <c r="N110">
        <v>0</v>
      </c>
      <c r="O110">
        <v>2.5</v>
      </c>
      <c r="P110" t="s">
        <v>30</v>
      </c>
      <c r="Q110" s="2">
        <v>4.0151181665612002E-4</v>
      </c>
      <c r="R110" s="2">
        <v>8.03297055320909E-4</v>
      </c>
      <c r="S110" t="s">
        <v>31</v>
      </c>
      <c r="T110" t="s">
        <v>202</v>
      </c>
      <c r="U110">
        <v>150</v>
      </c>
      <c r="W110" t="s">
        <v>330</v>
      </c>
      <c r="X110" t="s">
        <v>331</v>
      </c>
      <c r="Z110">
        <v>1325</v>
      </c>
      <c r="AA110" s="5">
        <f>IFERROR(VLOOKUP(X110,$AF$2:$AG$35,2,FALSE),0)</f>
        <v>0</v>
      </c>
      <c r="AB110" s="5" t="e">
        <f>VLOOKUP(X110,$AF$2:$AG$35,1,FALSE)</f>
        <v>#N/A</v>
      </c>
      <c r="AN110"/>
      <c r="AO110"/>
      <c r="AP110"/>
      <c r="AQ110"/>
    </row>
    <row r="111" spans="1:43" x14ac:dyDescent="0.25">
      <c r="A111">
        <v>95737</v>
      </c>
      <c r="B111">
        <v>22001</v>
      </c>
      <c r="C111" t="s">
        <v>620</v>
      </c>
      <c r="D111" t="s">
        <v>23</v>
      </c>
      <c r="E111" t="s">
        <v>24</v>
      </c>
      <c r="F111">
        <v>12.29443</v>
      </c>
      <c r="G111" t="s">
        <v>25</v>
      </c>
      <c r="H111" t="s">
        <v>26</v>
      </c>
      <c r="I111" t="s">
        <v>27</v>
      </c>
      <c r="J111" t="s">
        <v>28</v>
      </c>
      <c r="K111">
        <v>2003</v>
      </c>
      <c r="L111">
        <v>3</v>
      </c>
      <c r="M111">
        <v>3</v>
      </c>
      <c r="N111">
        <v>0</v>
      </c>
      <c r="O111">
        <v>2.5</v>
      </c>
      <c r="P111" t="s">
        <v>30</v>
      </c>
      <c r="Q111" s="2">
        <v>2.03103075907228E-2</v>
      </c>
      <c r="R111" s="2">
        <v>1.0221881245975201E-2</v>
      </c>
      <c r="S111" t="s">
        <v>31</v>
      </c>
      <c r="T111" t="s">
        <v>202</v>
      </c>
      <c r="U111">
        <v>154</v>
      </c>
      <c r="V111" t="s">
        <v>332</v>
      </c>
      <c r="W111" t="s">
        <v>333</v>
      </c>
      <c r="X111" t="s">
        <v>334</v>
      </c>
      <c r="Y111">
        <v>276.33</v>
      </c>
      <c r="Z111">
        <v>884</v>
      </c>
      <c r="AA111" s="5">
        <f>IFERROR(VLOOKUP(X111,$AF$2:$AG$35,2,FALSE),0)</f>
        <v>0</v>
      </c>
      <c r="AB111" s="5" t="e">
        <f>VLOOKUP(X111,$AF$2:$AG$35,1,FALSE)</f>
        <v>#N/A</v>
      </c>
      <c r="AN111"/>
      <c r="AO111"/>
      <c r="AP111"/>
      <c r="AQ111"/>
    </row>
    <row r="112" spans="1:43" x14ac:dyDescent="0.25">
      <c r="A112">
        <v>95737</v>
      </c>
      <c r="B112">
        <v>22001</v>
      </c>
      <c r="C112" t="s">
        <v>620</v>
      </c>
      <c r="D112" t="s">
        <v>23</v>
      </c>
      <c r="E112" t="s">
        <v>24</v>
      </c>
      <c r="F112">
        <v>12.29443</v>
      </c>
      <c r="G112" t="s">
        <v>25</v>
      </c>
      <c r="H112" t="s">
        <v>26</v>
      </c>
      <c r="I112" t="s">
        <v>27</v>
      </c>
      <c r="J112" t="s">
        <v>28</v>
      </c>
      <c r="K112">
        <v>2003</v>
      </c>
      <c r="L112">
        <v>3</v>
      </c>
      <c r="M112">
        <v>3</v>
      </c>
      <c r="N112">
        <v>0</v>
      </c>
      <c r="O112">
        <v>2.5</v>
      </c>
      <c r="P112" t="s">
        <v>30</v>
      </c>
      <c r="Q112">
        <v>0</v>
      </c>
      <c r="R112" s="2">
        <v>8.0302363331224004E-4</v>
      </c>
      <c r="S112" t="s">
        <v>31</v>
      </c>
      <c r="T112" t="s">
        <v>202</v>
      </c>
      <c r="U112">
        <v>155</v>
      </c>
      <c r="W112" t="s">
        <v>335</v>
      </c>
      <c r="X112" t="s">
        <v>336</v>
      </c>
      <c r="Z112">
        <v>1330</v>
      </c>
      <c r="AA112" s="5">
        <f>IFERROR(VLOOKUP(X112,$AF$2:$AG$35,2,FALSE),0)</f>
        <v>0</v>
      </c>
      <c r="AB112" s="5" t="e">
        <f>VLOOKUP(X112,$AF$2:$AG$35,1,FALSE)</f>
        <v>#N/A</v>
      </c>
      <c r="AN112"/>
      <c r="AO112"/>
      <c r="AP112"/>
      <c r="AQ112"/>
    </row>
    <row r="113" spans="1:43" x14ac:dyDescent="0.25">
      <c r="A113">
        <v>95737</v>
      </c>
      <c r="B113">
        <v>22001</v>
      </c>
      <c r="C113" t="s">
        <v>620</v>
      </c>
      <c r="D113" t="s">
        <v>23</v>
      </c>
      <c r="E113" t="s">
        <v>24</v>
      </c>
      <c r="F113">
        <v>12.29443</v>
      </c>
      <c r="G113" t="s">
        <v>25</v>
      </c>
      <c r="H113" t="s">
        <v>26</v>
      </c>
      <c r="I113" t="s">
        <v>27</v>
      </c>
      <c r="J113" t="s">
        <v>28</v>
      </c>
      <c r="K113">
        <v>2003</v>
      </c>
      <c r="L113">
        <v>3</v>
      </c>
      <c r="M113">
        <v>3</v>
      </c>
      <c r="N113">
        <v>0</v>
      </c>
      <c r="O113">
        <v>2.5</v>
      </c>
      <c r="P113" t="s">
        <v>30</v>
      </c>
      <c r="Q113">
        <v>0</v>
      </c>
      <c r="R113" s="2">
        <v>8.0302363331224004E-4</v>
      </c>
      <c r="S113" t="s">
        <v>31</v>
      </c>
      <c r="T113" t="s">
        <v>202</v>
      </c>
      <c r="U113">
        <v>156</v>
      </c>
      <c r="V113" t="s">
        <v>337</v>
      </c>
      <c r="W113" t="s">
        <v>338</v>
      </c>
      <c r="X113" t="s">
        <v>339</v>
      </c>
      <c r="Y113">
        <v>180.25</v>
      </c>
      <c r="Z113">
        <v>885</v>
      </c>
      <c r="AA113" s="5">
        <f>IFERROR(VLOOKUP(X113,$AF$2:$AG$35,2,FALSE),0)</f>
        <v>0</v>
      </c>
      <c r="AB113" s="5" t="e">
        <f>VLOOKUP(X113,$AF$2:$AG$35,1,FALSE)</f>
        <v>#N/A</v>
      </c>
      <c r="AN113"/>
      <c r="AO113"/>
      <c r="AP113"/>
      <c r="AQ113"/>
    </row>
    <row r="114" spans="1:43" x14ac:dyDescent="0.25">
      <c r="A114">
        <v>95737</v>
      </c>
      <c r="B114">
        <v>22001</v>
      </c>
      <c r="C114" t="s">
        <v>620</v>
      </c>
      <c r="D114" t="s">
        <v>23</v>
      </c>
      <c r="E114" t="s">
        <v>24</v>
      </c>
      <c r="F114">
        <v>12.29443</v>
      </c>
      <c r="G114" t="s">
        <v>25</v>
      </c>
      <c r="H114" t="s">
        <v>26</v>
      </c>
      <c r="I114" t="s">
        <v>27</v>
      </c>
      <c r="J114" t="s">
        <v>28</v>
      </c>
      <c r="K114">
        <v>2003</v>
      </c>
      <c r="L114">
        <v>3</v>
      </c>
      <c r="M114">
        <v>3</v>
      </c>
      <c r="N114">
        <v>0</v>
      </c>
      <c r="O114">
        <v>2.5</v>
      </c>
      <c r="P114" t="s">
        <v>30</v>
      </c>
      <c r="Q114" s="2">
        <v>7.2220540897460599E-4</v>
      </c>
      <c r="R114" s="2">
        <v>8.0476674375920098E-4</v>
      </c>
      <c r="S114" t="s">
        <v>31</v>
      </c>
      <c r="T114" t="s">
        <v>202</v>
      </c>
      <c r="U114">
        <v>157</v>
      </c>
      <c r="V114" t="s">
        <v>340</v>
      </c>
      <c r="W114" t="s">
        <v>341</v>
      </c>
      <c r="X114" t="s">
        <v>342</v>
      </c>
      <c r="Y114">
        <v>192.26</v>
      </c>
      <c r="Z114">
        <v>886</v>
      </c>
      <c r="AA114" s="5">
        <f>IFERROR(VLOOKUP(X114,$AF$2:$AG$35,2,FALSE),0)</f>
        <v>0</v>
      </c>
      <c r="AB114" s="5" t="e">
        <f>VLOOKUP(X114,$AF$2:$AG$35,1,FALSE)</f>
        <v>#N/A</v>
      </c>
      <c r="AN114"/>
      <c r="AO114"/>
      <c r="AP114"/>
      <c r="AQ114"/>
    </row>
    <row r="115" spans="1:43" x14ac:dyDescent="0.25">
      <c r="A115">
        <v>95737</v>
      </c>
      <c r="B115">
        <v>22001</v>
      </c>
      <c r="C115" t="s">
        <v>620</v>
      </c>
      <c r="D115" t="s">
        <v>23</v>
      </c>
      <c r="E115" t="s">
        <v>24</v>
      </c>
      <c r="F115">
        <v>12.29443</v>
      </c>
      <c r="G115" t="s">
        <v>25</v>
      </c>
      <c r="H115" t="s">
        <v>26</v>
      </c>
      <c r="I115" t="s">
        <v>27</v>
      </c>
      <c r="J115" t="s">
        <v>28</v>
      </c>
      <c r="K115">
        <v>2003</v>
      </c>
      <c r="L115">
        <v>3</v>
      </c>
      <c r="M115">
        <v>3</v>
      </c>
      <c r="N115">
        <v>0</v>
      </c>
      <c r="O115">
        <v>2.5</v>
      </c>
      <c r="P115" t="s">
        <v>30</v>
      </c>
      <c r="Q115">
        <v>0</v>
      </c>
      <c r="R115" s="2">
        <v>8.0302363331224004E-4</v>
      </c>
      <c r="S115" t="s">
        <v>31</v>
      </c>
      <c r="T115" t="s">
        <v>202</v>
      </c>
      <c r="U115">
        <v>158</v>
      </c>
      <c r="V115" t="s">
        <v>343</v>
      </c>
      <c r="W115" t="s">
        <v>344</v>
      </c>
      <c r="X115" t="s">
        <v>345</v>
      </c>
      <c r="Y115">
        <v>216.28</v>
      </c>
      <c r="Z115">
        <v>887</v>
      </c>
      <c r="AA115" s="5">
        <f>IFERROR(VLOOKUP(X115,$AF$2:$AG$35,2,FALSE),0)</f>
        <v>0</v>
      </c>
      <c r="AB115" s="5" t="e">
        <f>VLOOKUP(X115,$AF$2:$AG$35,1,FALSE)</f>
        <v>#N/A</v>
      </c>
      <c r="AN115"/>
      <c r="AO115"/>
      <c r="AP115"/>
      <c r="AQ115"/>
    </row>
    <row r="116" spans="1:43" x14ac:dyDescent="0.25">
      <c r="A116">
        <v>95737</v>
      </c>
      <c r="B116">
        <v>22001</v>
      </c>
      <c r="C116" t="s">
        <v>620</v>
      </c>
      <c r="D116" t="s">
        <v>23</v>
      </c>
      <c r="E116" t="s">
        <v>24</v>
      </c>
      <c r="F116">
        <v>12.29443</v>
      </c>
      <c r="G116" t="s">
        <v>25</v>
      </c>
      <c r="H116" t="s">
        <v>26</v>
      </c>
      <c r="I116" t="s">
        <v>27</v>
      </c>
      <c r="J116" t="s">
        <v>28</v>
      </c>
      <c r="K116">
        <v>2003</v>
      </c>
      <c r="L116">
        <v>3</v>
      </c>
      <c r="M116">
        <v>3</v>
      </c>
      <c r="N116">
        <v>0</v>
      </c>
      <c r="O116">
        <v>2.5</v>
      </c>
      <c r="P116" t="s">
        <v>30</v>
      </c>
      <c r="Q116" s="2">
        <v>1.84678240294935E-3</v>
      </c>
      <c r="R116" s="2">
        <v>8.1391053112245401E-4</v>
      </c>
      <c r="S116" t="s">
        <v>31</v>
      </c>
      <c r="T116" t="s">
        <v>202</v>
      </c>
      <c r="U116">
        <v>159</v>
      </c>
      <c r="V116" t="s">
        <v>346</v>
      </c>
      <c r="W116" t="s">
        <v>347</v>
      </c>
      <c r="X116" t="s">
        <v>348</v>
      </c>
      <c r="Y116">
        <v>168.23</v>
      </c>
      <c r="Z116">
        <v>888</v>
      </c>
      <c r="AA116" s="5">
        <f>IFERROR(VLOOKUP(X116,$AF$2:$AG$35,2,FALSE),0)</f>
        <v>0</v>
      </c>
      <c r="AB116" s="5" t="e">
        <f>VLOOKUP(X116,$AF$2:$AG$35,1,FALSE)</f>
        <v>#N/A</v>
      </c>
      <c r="AN116"/>
      <c r="AO116"/>
      <c r="AP116"/>
      <c r="AQ116"/>
    </row>
    <row r="117" spans="1:43" x14ac:dyDescent="0.25">
      <c r="A117">
        <v>95737</v>
      </c>
      <c r="B117">
        <v>22001</v>
      </c>
      <c r="C117" t="s">
        <v>620</v>
      </c>
      <c r="D117" t="s">
        <v>23</v>
      </c>
      <c r="E117" t="s">
        <v>24</v>
      </c>
      <c r="F117">
        <v>12.29443</v>
      </c>
      <c r="G117" t="s">
        <v>25</v>
      </c>
      <c r="H117" t="s">
        <v>26</v>
      </c>
      <c r="I117" t="s">
        <v>27</v>
      </c>
      <c r="J117" t="s">
        <v>28</v>
      </c>
      <c r="K117">
        <v>2003</v>
      </c>
      <c r="L117">
        <v>3</v>
      </c>
      <c r="M117">
        <v>3</v>
      </c>
      <c r="N117">
        <v>0</v>
      </c>
      <c r="O117">
        <v>2.5</v>
      </c>
      <c r="P117" t="s">
        <v>30</v>
      </c>
      <c r="Q117">
        <v>0</v>
      </c>
      <c r="R117" s="2">
        <v>8.0302363331224004E-4</v>
      </c>
      <c r="S117" t="s">
        <v>31</v>
      </c>
      <c r="T117" t="s">
        <v>202</v>
      </c>
      <c r="U117">
        <v>160</v>
      </c>
      <c r="V117" t="s">
        <v>349</v>
      </c>
      <c r="W117" t="s">
        <v>350</v>
      </c>
      <c r="X117" t="s">
        <v>351</v>
      </c>
      <c r="Y117">
        <v>192.26</v>
      </c>
      <c r="Z117">
        <v>889</v>
      </c>
      <c r="AA117" s="5">
        <f>IFERROR(VLOOKUP(X117,$AF$2:$AG$35,2,FALSE),0)</f>
        <v>0</v>
      </c>
      <c r="AB117" s="5" t="e">
        <f>VLOOKUP(X117,$AF$2:$AG$35,1,FALSE)</f>
        <v>#N/A</v>
      </c>
      <c r="AN117"/>
      <c r="AO117"/>
      <c r="AP117"/>
      <c r="AQ117"/>
    </row>
    <row r="118" spans="1:43" x14ac:dyDescent="0.25">
      <c r="A118">
        <v>95737</v>
      </c>
      <c r="B118">
        <v>22001</v>
      </c>
      <c r="C118" t="s">
        <v>620</v>
      </c>
      <c r="D118" t="s">
        <v>23</v>
      </c>
      <c r="E118" t="s">
        <v>24</v>
      </c>
      <c r="F118">
        <v>12.29443</v>
      </c>
      <c r="G118" t="s">
        <v>25</v>
      </c>
      <c r="H118" t="s">
        <v>26</v>
      </c>
      <c r="I118" t="s">
        <v>27</v>
      </c>
      <c r="J118" t="s">
        <v>28</v>
      </c>
      <c r="K118">
        <v>2003</v>
      </c>
      <c r="L118">
        <v>3</v>
      </c>
      <c r="M118">
        <v>3</v>
      </c>
      <c r="N118">
        <v>0</v>
      </c>
      <c r="O118">
        <v>2.5</v>
      </c>
      <c r="P118" t="s">
        <v>30</v>
      </c>
      <c r="Q118">
        <v>0</v>
      </c>
      <c r="R118" s="2">
        <v>8.0302363331224004E-4</v>
      </c>
      <c r="S118" t="s">
        <v>31</v>
      </c>
      <c r="T118" t="s">
        <v>202</v>
      </c>
      <c r="U118">
        <v>161</v>
      </c>
      <c r="V118" t="s">
        <v>352</v>
      </c>
      <c r="W118" t="s">
        <v>353</v>
      </c>
      <c r="X118" t="s">
        <v>354</v>
      </c>
      <c r="Y118">
        <v>168.23</v>
      </c>
      <c r="Z118">
        <v>890</v>
      </c>
      <c r="AA118" s="5">
        <f>IFERROR(VLOOKUP(X118,$AF$2:$AG$35,2,FALSE),0)</f>
        <v>0</v>
      </c>
      <c r="AB118" s="5" t="e">
        <f>VLOOKUP(X118,$AF$2:$AG$35,1,FALSE)</f>
        <v>#N/A</v>
      </c>
      <c r="AN118"/>
      <c r="AO118"/>
      <c r="AP118"/>
      <c r="AQ118"/>
    </row>
    <row r="119" spans="1:43" x14ac:dyDescent="0.25">
      <c r="A119">
        <v>95737</v>
      </c>
      <c r="B119">
        <v>22001</v>
      </c>
      <c r="C119" t="s">
        <v>620</v>
      </c>
      <c r="D119" t="s">
        <v>23</v>
      </c>
      <c r="E119" t="s">
        <v>24</v>
      </c>
      <c r="F119">
        <v>12.29443</v>
      </c>
      <c r="G119" t="s">
        <v>25</v>
      </c>
      <c r="H119" t="s">
        <v>26</v>
      </c>
      <c r="I119" t="s">
        <v>27</v>
      </c>
      <c r="J119" t="s">
        <v>28</v>
      </c>
      <c r="K119">
        <v>2003</v>
      </c>
      <c r="L119">
        <v>3</v>
      </c>
      <c r="M119">
        <v>3</v>
      </c>
      <c r="N119">
        <v>0</v>
      </c>
      <c r="O119">
        <v>2.5</v>
      </c>
      <c r="P119" t="s">
        <v>30</v>
      </c>
      <c r="Q119" s="2">
        <v>1.5252290422868499E-3</v>
      </c>
      <c r="R119" s="2">
        <v>8.1038256826067496E-4</v>
      </c>
      <c r="S119" t="s">
        <v>31</v>
      </c>
      <c r="T119" t="s">
        <v>202</v>
      </c>
      <c r="U119">
        <v>162</v>
      </c>
      <c r="V119" t="s">
        <v>355</v>
      </c>
      <c r="W119" t="s">
        <v>356</v>
      </c>
      <c r="X119" t="s">
        <v>357</v>
      </c>
      <c r="Y119">
        <v>168.23</v>
      </c>
      <c r="Z119">
        <v>891</v>
      </c>
      <c r="AA119" s="5">
        <f>IFERROR(VLOOKUP(X119,$AF$2:$AG$35,2,FALSE),0)</f>
        <v>0</v>
      </c>
      <c r="AB119" s="5" t="e">
        <f>VLOOKUP(X119,$AF$2:$AG$35,1,FALSE)</f>
        <v>#N/A</v>
      </c>
      <c r="AN119"/>
      <c r="AO119"/>
      <c r="AP119"/>
      <c r="AQ119"/>
    </row>
    <row r="120" spans="1:43" x14ac:dyDescent="0.25">
      <c r="A120">
        <v>95737</v>
      </c>
      <c r="B120">
        <v>22001</v>
      </c>
      <c r="C120" t="s">
        <v>620</v>
      </c>
      <c r="D120" t="s">
        <v>23</v>
      </c>
      <c r="E120" t="s">
        <v>24</v>
      </c>
      <c r="F120">
        <v>12.29443</v>
      </c>
      <c r="G120" t="s">
        <v>25</v>
      </c>
      <c r="H120" t="s">
        <v>26</v>
      </c>
      <c r="I120" t="s">
        <v>27</v>
      </c>
      <c r="J120" t="s">
        <v>28</v>
      </c>
      <c r="K120">
        <v>2003</v>
      </c>
      <c r="L120">
        <v>3</v>
      </c>
      <c r="M120">
        <v>3</v>
      </c>
      <c r="N120">
        <v>0</v>
      </c>
      <c r="O120">
        <v>2.5</v>
      </c>
      <c r="P120" t="s">
        <v>30</v>
      </c>
      <c r="Q120" s="2">
        <v>3.0504580845736899E-3</v>
      </c>
      <c r="R120" s="2">
        <v>8.32998145105466E-4</v>
      </c>
      <c r="S120" t="s">
        <v>31</v>
      </c>
      <c r="T120" t="s">
        <v>202</v>
      </c>
      <c r="U120">
        <v>163</v>
      </c>
      <c r="V120" s="1">
        <v>531039</v>
      </c>
      <c r="W120" t="s">
        <v>358</v>
      </c>
      <c r="X120" t="s">
        <v>359</v>
      </c>
      <c r="Y120">
        <v>216.28</v>
      </c>
      <c r="Z120">
        <v>892</v>
      </c>
      <c r="AA120" s="5">
        <f>IFERROR(VLOOKUP(X120,$AF$2:$AG$35,2,FALSE),0)</f>
        <v>0</v>
      </c>
      <c r="AB120" s="5" t="e">
        <f>VLOOKUP(X120,$AF$2:$AG$35,1,FALSE)</f>
        <v>#N/A</v>
      </c>
      <c r="AN120"/>
      <c r="AO120"/>
      <c r="AP120"/>
      <c r="AQ120"/>
    </row>
    <row r="121" spans="1:43" x14ac:dyDescent="0.25">
      <c r="A121">
        <v>95737</v>
      </c>
      <c r="B121">
        <v>22001</v>
      </c>
      <c r="C121" t="s">
        <v>620</v>
      </c>
      <c r="D121" t="s">
        <v>23</v>
      </c>
      <c r="E121" t="s">
        <v>24</v>
      </c>
      <c r="F121">
        <v>12.29443</v>
      </c>
      <c r="G121" t="s">
        <v>25</v>
      </c>
      <c r="H121" t="s">
        <v>26</v>
      </c>
      <c r="I121" t="s">
        <v>27</v>
      </c>
      <c r="J121" t="s">
        <v>28</v>
      </c>
      <c r="K121">
        <v>2003</v>
      </c>
      <c r="L121">
        <v>3</v>
      </c>
      <c r="M121">
        <v>3</v>
      </c>
      <c r="N121">
        <v>0</v>
      </c>
      <c r="O121">
        <v>2.5</v>
      </c>
      <c r="P121" t="s">
        <v>30</v>
      </c>
      <c r="Q121">
        <v>0</v>
      </c>
      <c r="R121" s="2">
        <v>8.8298208930585702E-4</v>
      </c>
      <c r="S121" t="s">
        <v>31</v>
      </c>
      <c r="T121" t="s">
        <v>202</v>
      </c>
      <c r="U121">
        <v>164</v>
      </c>
      <c r="V121" t="s">
        <v>360</v>
      </c>
      <c r="W121" t="s">
        <v>361</v>
      </c>
      <c r="X121" t="s">
        <v>362</v>
      </c>
      <c r="Y121">
        <v>242.31</v>
      </c>
      <c r="Z121">
        <v>893</v>
      </c>
      <c r="AA121" s="5">
        <f>IFERROR(VLOOKUP(X121,$AF$2:$AG$35,2,FALSE),0)</f>
        <v>0</v>
      </c>
      <c r="AB121" s="5" t="e">
        <f>VLOOKUP(X121,$AF$2:$AG$35,1,FALSE)</f>
        <v>#N/A</v>
      </c>
      <c r="AN121"/>
      <c r="AO121"/>
      <c r="AP121"/>
      <c r="AQ121"/>
    </row>
    <row r="122" spans="1:43" x14ac:dyDescent="0.25">
      <c r="A122">
        <v>95737</v>
      </c>
      <c r="B122">
        <v>22001</v>
      </c>
      <c r="C122" t="s">
        <v>620</v>
      </c>
      <c r="D122" t="s">
        <v>23</v>
      </c>
      <c r="E122" t="s">
        <v>24</v>
      </c>
      <c r="F122">
        <v>12.29443</v>
      </c>
      <c r="G122" t="s">
        <v>25</v>
      </c>
      <c r="H122" t="s">
        <v>26</v>
      </c>
      <c r="I122" t="s">
        <v>27</v>
      </c>
      <c r="J122" t="s">
        <v>28</v>
      </c>
      <c r="K122">
        <v>2003</v>
      </c>
      <c r="L122">
        <v>3</v>
      </c>
      <c r="M122">
        <v>3</v>
      </c>
      <c r="N122">
        <v>0</v>
      </c>
      <c r="O122">
        <v>2.5</v>
      </c>
      <c r="P122" t="s">
        <v>30</v>
      </c>
      <c r="Q122">
        <v>0</v>
      </c>
      <c r="R122" s="2">
        <v>8.0302363331224004E-4</v>
      </c>
      <c r="S122" t="s">
        <v>31</v>
      </c>
      <c r="T122" t="s">
        <v>202</v>
      </c>
      <c r="U122">
        <v>165</v>
      </c>
      <c r="V122" t="s">
        <v>363</v>
      </c>
      <c r="W122" t="s">
        <v>364</v>
      </c>
      <c r="X122" t="s">
        <v>365</v>
      </c>
      <c r="Y122">
        <v>266.33999999999997</v>
      </c>
      <c r="Z122">
        <v>894</v>
      </c>
      <c r="AA122" s="5">
        <f>IFERROR(VLOOKUP(X122,$AF$2:$AG$35,2,FALSE),0)</f>
        <v>0</v>
      </c>
      <c r="AB122" s="5" t="e">
        <f>VLOOKUP(X122,$AF$2:$AG$35,1,FALSE)</f>
        <v>#N/A</v>
      </c>
      <c r="AN122"/>
      <c r="AO122"/>
      <c r="AP122"/>
      <c r="AQ122"/>
    </row>
    <row r="123" spans="1:43" x14ac:dyDescent="0.25">
      <c r="A123">
        <v>95737</v>
      </c>
      <c r="B123">
        <v>22001</v>
      </c>
      <c r="C123" t="s">
        <v>620</v>
      </c>
      <c r="D123" t="s">
        <v>23</v>
      </c>
      <c r="E123" t="s">
        <v>24</v>
      </c>
      <c r="F123">
        <v>12.29443</v>
      </c>
      <c r="G123" t="s">
        <v>25</v>
      </c>
      <c r="H123" t="s">
        <v>26</v>
      </c>
      <c r="I123" t="s">
        <v>27</v>
      </c>
      <c r="J123" t="s">
        <v>28</v>
      </c>
      <c r="K123">
        <v>2003</v>
      </c>
      <c r="L123">
        <v>3</v>
      </c>
      <c r="M123">
        <v>3</v>
      </c>
      <c r="N123">
        <v>0</v>
      </c>
      <c r="O123">
        <v>2.5</v>
      </c>
      <c r="P123" t="s">
        <v>30</v>
      </c>
      <c r="Q123" s="2">
        <v>7.9958455993617102E-5</v>
      </c>
      <c r="R123" s="2">
        <v>8.0303447848820999E-4</v>
      </c>
      <c r="S123" t="s">
        <v>31</v>
      </c>
      <c r="T123" t="s">
        <v>202</v>
      </c>
      <c r="U123">
        <v>166</v>
      </c>
      <c r="V123" t="s">
        <v>366</v>
      </c>
      <c r="W123" t="s">
        <v>367</v>
      </c>
      <c r="X123" t="s">
        <v>368</v>
      </c>
      <c r="Y123">
        <v>192.26</v>
      </c>
      <c r="Z123">
        <v>895</v>
      </c>
      <c r="AA123" s="5">
        <f>IFERROR(VLOOKUP(X123,$AF$2:$AG$35,2,FALSE),0)</f>
        <v>0</v>
      </c>
      <c r="AB123" s="5" t="e">
        <f>VLOOKUP(X123,$AF$2:$AG$35,1,FALSE)</f>
        <v>#N/A</v>
      </c>
      <c r="AN123"/>
      <c r="AO123"/>
      <c r="AP123"/>
      <c r="AQ123"/>
    </row>
    <row r="124" spans="1:43" x14ac:dyDescent="0.25">
      <c r="A124">
        <v>95737</v>
      </c>
      <c r="B124">
        <v>22001</v>
      </c>
      <c r="C124" t="s">
        <v>620</v>
      </c>
      <c r="D124" t="s">
        <v>23</v>
      </c>
      <c r="E124" t="s">
        <v>24</v>
      </c>
      <c r="F124">
        <v>12.29443</v>
      </c>
      <c r="G124" t="s">
        <v>25</v>
      </c>
      <c r="H124" t="s">
        <v>26</v>
      </c>
      <c r="I124" t="s">
        <v>27</v>
      </c>
      <c r="J124" t="s">
        <v>28</v>
      </c>
      <c r="K124">
        <v>2003</v>
      </c>
      <c r="L124">
        <v>3</v>
      </c>
      <c r="M124">
        <v>3</v>
      </c>
      <c r="N124">
        <v>0</v>
      </c>
      <c r="O124">
        <v>2.5</v>
      </c>
      <c r="P124" t="s">
        <v>30</v>
      </c>
      <c r="Q124">
        <v>0</v>
      </c>
      <c r="R124" s="2">
        <v>1.7659641786117099E-3</v>
      </c>
      <c r="S124" t="s">
        <v>31</v>
      </c>
      <c r="T124" t="s">
        <v>202</v>
      </c>
      <c r="U124">
        <v>167</v>
      </c>
      <c r="V124" t="s">
        <v>369</v>
      </c>
      <c r="W124" t="s">
        <v>370</v>
      </c>
      <c r="X124" t="s">
        <v>371</v>
      </c>
      <c r="Y124">
        <v>142.19999999999999</v>
      </c>
      <c r="Z124">
        <v>105</v>
      </c>
      <c r="AA124" s="5">
        <f>IFERROR(VLOOKUP(X124,$AF$2:$AG$35,2,FALSE),0)</f>
        <v>0</v>
      </c>
      <c r="AB124" s="5" t="e">
        <f>VLOOKUP(X124,$AF$2:$AG$35,1,FALSE)</f>
        <v>#N/A</v>
      </c>
      <c r="AN124"/>
      <c r="AO124"/>
      <c r="AP124"/>
      <c r="AQ124"/>
    </row>
    <row r="125" spans="1:43" x14ac:dyDescent="0.25">
      <c r="A125">
        <v>95737</v>
      </c>
      <c r="B125">
        <v>22001</v>
      </c>
      <c r="C125" t="s">
        <v>620</v>
      </c>
      <c r="D125" t="s">
        <v>23</v>
      </c>
      <c r="E125" t="s">
        <v>24</v>
      </c>
      <c r="F125">
        <v>12.29443</v>
      </c>
      <c r="G125" t="s">
        <v>25</v>
      </c>
      <c r="H125" t="s">
        <v>26</v>
      </c>
      <c r="I125" t="s">
        <v>27</v>
      </c>
      <c r="J125" t="s">
        <v>28</v>
      </c>
      <c r="K125">
        <v>2003</v>
      </c>
      <c r="L125">
        <v>3</v>
      </c>
      <c r="M125">
        <v>3</v>
      </c>
      <c r="N125">
        <v>0</v>
      </c>
      <c r="O125">
        <v>2.5</v>
      </c>
      <c r="P125" t="s">
        <v>30</v>
      </c>
      <c r="Q125" s="2">
        <v>7.3854100751093599E-3</v>
      </c>
      <c r="R125" s="2">
        <v>3.3350409034162E-3</v>
      </c>
      <c r="S125" t="s">
        <v>31</v>
      </c>
      <c r="T125" t="s">
        <v>202</v>
      </c>
      <c r="U125">
        <v>168</v>
      </c>
      <c r="V125" t="s">
        <v>372</v>
      </c>
      <c r="W125" t="s">
        <v>373</v>
      </c>
      <c r="X125" t="s">
        <v>374</v>
      </c>
      <c r="Y125">
        <v>142.19999999999999</v>
      </c>
      <c r="Z125">
        <v>196</v>
      </c>
      <c r="AA125" s="5">
        <f>IFERROR(VLOOKUP(X125,$AF$2:$AG$35,2,FALSE),0)</f>
        <v>0</v>
      </c>
      <c r="AB125" s="5" t="e">
        <f>VLOOKUP(X125,$AF$2:$AG$35,1,FALSE)</f>
        <v>#N/A</v>
      </c>
      <c r="AN125"/>
      <c r="AO125"/>
      <c r="AP125"/>
      <c r="AQ125"/>
    </row>
    <row r="126" spans="1:43" x14ac:dyDescent="0.25">
      <c r="A126">
        <v>95737</v>
      </c>
      <c r="B126">
        <v>22001</v>
      </c>
      <c r="C126" t="s">
        <v>620</v>
      </c>
      <c r="D126" t="s">
        <v>23</v>
      </c>
      <c r="E126" t="s">
        <v>24</v>
      </c>
      <c r="F126">
        <v>12.29443</v>
      </c>
      <c r="G126" t="s">
        <v>25</v>
      </c>
      <c r="H126" t="s">
        <v>26</v>
      </c>
      <c r="I126" t="s">
        <v>27</v>
      </c>
      <c r="J126" t="s">
        <v>28</v>
      </c>
      <c r="K126">
        <v>2003</v>
      </c>
      <c r="L126">
        <v>3</v>
      </c>
      <c r="M126">
        <v>3</v>
      </c>
      <c r="N126">
        <v>0</v>
      </c>
      <c r="O126">
        <v>2.5</v>
      </c>
      <c r="P126" t="s">
        <v>30</v>
      </c>
      <c r="Q126" s="2">
        <v>2.8498741299144401E-2</v>
      </c>
      <c r="R126" s="2">
        <v>3.1746291650975099E-3</v>
      </c>
      <c r="S126" t="s">
        <v>31</v>
      </c>
      <c r="T126" t="s">
        <v>202</v>
      </c>
      <c r="U126">
        <v>171</v>
      </c>
      <c r="V126" t="s">
        <v>375</v>
      </c>
      <c r="W126" t="s">
        <v>376</v>
      </c>
      <c r="X126" t="s">
        <v>377</v>
      </c>
      <c r="Y126">
        <v>128.16999999999999</v>
      </c>
      <c r="Z126">
        <v>611</v>
      </c>
      <c r="AA126" s="5">
        <f>IFERROR(VLOOKUP(X126,$AF$2:$AG$35,2,FALSE),0)</f>
        <v>0</v>
      </c>
      <c r="AB126" s="5" t="e">
        <f>VLOOKUP(X126,$AF$2:$AG$35,1,FALSE)</f>
        <v>#N/A</v>
      </c>
      <c r="AN126"/>
      <c r="AO126"/>
      <c r="AP126"/>
      <c r="AQ126"/>
    </row>
    <row r="127" spans="1:43" x14ac:dyDescent="0.25">
      <c r="A127">
        <v>95737</v>
      </c>
      <c r="B127">
        <v>22001</v>
      </c>
      <c r="C127" t="s">
        <v>620</v>
      </c>
      <c r="D127" t="s">
        <v>23</v>
      </c>
      <c r="E127" t="s">
        <v>24</v>
      </c>
      <c r="F127">
        <v>12.29443</v>
      </c>
      <c r="G127" t="s">
        <v>25</v>
      </c>
      <c r="H127" t="s">
        <v>26</v>
      </c>
      <c r="I127" t="s">
        <v>27</v>
      </c>
      <c r="J127" t="s">
        <v>28</v>
      </c>
      <c r="K127">
        <v>2003</v>
      </c>
      <c r="L127">
        <v>3</v>
      </c>
      <c r="M127">
        <v>3</v>
      </c>
      <c r="N127">
        <v>0</v>
      </c>
      <c r="O127">
        <v>2.5</v>
      </c>
      <c r="P127" t="s">
        <v>30</v>
      </c>
      <c r="Q127">
        <v>0</v>
      </c>
      <c r="R127" s="2">
        <v>1.04375876963711E-3</v>
      </c>
      <c r="S127" t="s">
        <v>31</v>
      </c>
      <c r="T127" t="s">
        <v>202</v>
      </c>
      <c r="U127">
        <v>172</v>
      </c>
      <c r="V127" t="s">
        <v>378</v>
      </c>
      <c r="W127" t="s">
        <v>379</v>
      </c>
      <c r="X127" t="s">
        <v>380</v>
      </c>
      <c r="Y127">
        <v>252.31</v>
      </c>
      <c r="Z127">
        <v>901</v>
      </c>
      <c r="AA127" s="5">
        <f>IFERROR(VLOOKUP(X127,$AF$2:$AG$35,2,FALSE),0)</f>
        <v>0</v>
      </c>
      <c r="AB127" s="5" t="e">
        <f>VLOOKUP(X127,$AF$2:$AG$35,1,FALSE)</f>
        <v>#N/A</v>
      </c>
      <c r="AN127"/>
      <c r="AO127"/>
      <c r="AP127"/>
      <c r="AQ127"/>
    </row>
    <row r="128" spans="1:43" x14ac:dyDescent="0.25">
      <c r="A128">
        <v>95737</v>
      </c>
      <c r="B128">
        <v>22001</v>
      </c>
      <c r="C128" t="s">
        <v>620</v>
      </c>
      <c r="D128" t="s">
        <v>23</v>
      </c>
      <c r="E128" t="s">
        <v>24</v>
      </c>
      <c r="F128">
        <v>12.29443</v>
      </c>
      <c r="G128" t="s">
        <v>25</v>
      </c>
      <c r="H128" t="s">
        <v>26</v>
      </c>
      <c r="I128" t="s">
        <v>27</v>
      </c>
      <c r="J128" t="s">
        <v>28</v>
      </c>
      <c r="K128">
        <v>2003</v>
      </c>
      <c r="L128">
        <v>3</v>
      </c>
      <c r="M128">
        <v>3</v>
      </c>
      <c r="N128">
        <v>0</v>
      </c>
      <c r="O128">
        <v>2.5</v>
      </c>
      <c r="P128" t="s">
        <v>30</v>
      </c>
      <c r="Q128">
        <v>0</v>
      </c>
      <c r="R128" s="2">
        <v>4.81470272649737E-4</v>
      </c>
      <c r="S128" t="s">
        <v>31</v>
      </c>
      <c r="T128" t="s">
        <v>202</v>
      </c>
      <c r="U128">
        <v>173</v>
      </c>
      <c r="V128" t="s">
        <v>381</v>
      </c>
      <c r="W128" t="s">
        <v>382</v>
      </c>
      <c r="X128" t="s">
        <v>383</v>
      </c>
      <c r="Y128">
        <v>178.23</v>
      </c>
      <c r="Z128">
        <v>902</v>
      </c>
      <c r="AA128" s="5">
        <f>IFERROR(VLOOKUP(X128,$AF$2:$AG$35,2,FALSE),0)</f>
        <v>0</v>
      </c>
      <c r="AB128" s="5" t="e">
        <f>VLOOKUP(X128,$AF$2:$AG$35,1,FALSE)</f>
        <v>#N/A</v>
      </c>
      <c r="AN128"/>
      <c r="AO128"/>
      <c r="AP128"/>
      <c r="AQ128"/>
    </row>
    <row r="129" spans="1:43" x14ac:dyDescent="0.25">
      <c r="A129">
        <v>95737</v>
      </c>
      <c r="B129">
        <v>22001</v>
      </c>
      <c r="C129" t="s">
        <v>620</v>
      </c>
      <c r="D129" t="s">
        <v>23</v>
      </c>
      <c r="E129" t="s">
        <v>24</v>
      </c>
      <c r="F129">
        <v>12.29443</v>
      </c>
      <c r="G129" t="s">
        <v>25</v>
      </c>
      <c r="H129" t="s">
        <v>26</v>
      </c>
      <c r="I129" t="s">
        <v>27</v>
      </c>
      <c r="J129" t="s">
        <v>28</v>
      </c>
      <c r="K129">
        <v>2003</v>
      </c>
      <c r="L129">
        <v>3</v>
      </c>
      <c r="M129">
        <v>3</v>
      </c>
      <c r="N129">
        <v>0</v>
      </c>
      <c r="O129">
        <v>2.5</v>
      </c>
      <c r="P129" t="s">
        <v>30</v>
      </c>
      <c r="Q129" s="2">
        <v>7.5461867554406101E-3</v>
      </c>
      <c r="R129" s="2">
        <v>5.1667670627523104E-3</v>
      </c>
      <c r="S129" t="s">
        <v>31</v>
      </c>
      <c r="T129" t="s">
        <v>202</v>
      </c>
      <c r="U129">
        <v>174</v>
      </c>
      <c r="V129" t="s">
        <v>384</v>
      </c>
      <c r="W129" t="s">
        <v>385</v>
      </c>
      <c r="X129" t="s">
        <v>386</v>
      </c>
      <c r="Y129">
        <v>180.2</v>
      </c>
      <c r="Z129">
        <v>903</v>
      </c>
      <c r="AA129" s="5">
        <f>IFERROR(VLOOKUP(X129,$AF$2:$AG$35,2,FALSE),0)</f>
        <v>0</v>
      </c>
      <c r="AB129" s="5" t="e">
        <f>VLOOKUP(X129,$AF$2:$AG$35,1,FALSE)</f>
        <v>#N/A</v>
      </c>
      <c r="AN129"/>
      <c r="AO129"/>
      <c r="AP129"/>
      <c r="AQ129"/>
    </row>
    <row r="130" spans="1:43" x14ac:dyDescent="0.25">
      <c r="A130">
        <v>95737</v>
      </c>
      <c r="B130">
        <v>22001</v>
      </c>
      <c r="C130" t="s">
        <v>620</v>
      </c>
      <c r="D130" t="s">
        <v>23</v>
      </c>
      <c r="E130" t="s">
        <v>24</v>
      </c>
      <c r="F130">
        <v>12.29443</v>
      </c>
      <c r="G130" t="s">
        <v>25</v>
      </c>
      <c r="H130" t="s">
        <v>26</v>
      </c>
      <c r="I130" t="s">
        <v>27</v>
      </c>
      <c r="J130" t="s">
        <v>28</v>
      </c>
      <c r="K130">
        <v>2003</v>
      </c>
      <c r="L130">
        <v>3</v>
      </c>
      <c r="M130">
        <v>3</v>
      </c>
      <c r="N130">
        <v>0</v>
      </c>
      <c r="O130">
        <v>2.5</v>
      </c>
      <c r="P130" t="s">
        <v>30</v>
      </c>
      <c r="Q130">
        <v>0</v>
      </c>
      <c r="R130" s="2">
        <v>8.8298208930585702E-4</v>
      </c>
      <c r="S130" t="s">
        <v>31</v>
      </c>
      <c r="T130" t="s">
        <v>202</v>
      </c>
      <c r="U130">
        <v>175</v>
      </c>
      <c r="V130" t="s">
        <v>387</v>
      </c>
      <c r="W130" t="s">
        <v>388</v>
      </c>
      <c r="X130" t="s">
        <v>389</v>
      </c>
      <c r="Y130">
        <v>202.25</v>
      </c>
      <c r="Z130">
        <v>904</v>
      </c>
      <c r="AA130" s="5">
        <f>IFERROR(VLOOKUP(X130,$AF$2:$AG$35,2,FALSE),0)</f>
        <v>0</v>
      </c>
      <c r="AB130" s="5" t="e">
        <f>VLOOKUP(X130,$AF$2:$AG$35,1,FALSE)</f>
        <v>#N/A</v>
      </c>
      <c r="AN130"/>
      <c r="AO130"/>
      <c r="AP130"/>
      <c r="AQ130"/>
    </row>
    <row r="131" spans="1:43" x14ac:dyDescent="0.25">
      <c r="A131">
        <v>95737</v>
      </c>
      <c r="B131">
        <v>22001</v>
      </c>
      <c r="C131" t="s">
        <v>620</v>
      </c>
      <c r="D131" t="s">
        <v>23</v>
      </c>
      <c r="E131" t="s">
        <v>24</v>
      </c>
      <c r="F131">
        <v>12.29443</v>
      </c>
      <c r="G131" t="s">
        <v>25</v>
      </c>
      <c r="H131" t="s">
        <v>26</v>
      </c>
      <c r="I131" t="s">
        <v>27</v>
      </c>
      <c r="J131" t="s">
        <v>28</v>
      </c>
      <c r="K131">
        <v>2003</v>
      </c>
      <c r="L131">
        <v>3</v>
      </c>
      <c r="M131">
        <v>3</v>
      </c>
      <c r="N131">
        <v>0</v>
      </c>
      <c r="O131">
        <v>2.5</v>
      </c>
      <c r="P131" t="s">
        <v>30</v>
      </c>
      <c r="Q131" s="2">
        <v>9.6294054529947497E-4</v>
      </c>
      <c r="R131" s="2">
        <v>1.12569961223297E-3</v>
      </c>
      <c r="S131" t="s">
        <v>31</v>
      </c>
      <c r="T131" t="s">
        <v>202</v>
      </c>
      <c r="U131">
        <v>176</v>
      </c>
      <c r="V131" t="s">
        <v>390</v>
      </c>
      <c r="W131" t="s">
        <v>391</v>
      </c>
      <c r="X131" t="s">
        <v>392</v>
      </c>
      <c r="Y131">
        <v>234.34</v>
      </c>
      <c r="Z131">
        <v>905</v>
      </c>
      <c r="AA131" s="5">
        <f>IFERROR(VLOOKUP(X131,$AF$2:$AG$35,2,FALSE),0)</f>
        <v>0</v>
      </c>
      <c r="AB131" s="5" t="e">
        <f>VLOOKUP(X131,$AF$2:$AG$35,1,FALSE)</f>
        <v>#N/A</v>
      </c>
      <c r="AN131"/>
      <c r="AO131"/>
      <c r="AP131"/>
      <c r="AQ131"/>
    </row>
    <row r="132" spans="1:43" x14ac:dyDescent="0.25">
      <c r="A132">
        <v>95737</v>
      </c>
      <c r="B132">
        <v>22001</v>
      </c>
      <c r="C132" t="s">
        <v>620</v>
      </c>
      <c r="D132" t="s">
        <v>23</v>
      </c>
      <c r="E132" t="s">
        <v>24</v>
      </c>
      <c r="F132">
        <v>12.29443</v>
      </c>
      <c r="G132" t="s">
        <v>25</v>
      </c>
      <c r="H132" t="s">
        <v>26</v>
      </c>
      <c r="I132" t="s">
        <v>27</v>
      </c>
      <c r="J132" t="s">
        <v>28</v>
      </c>
      <c r="K132">
        <v>2003</v>
      </c>
      <c r="L132">
        <v>3</v>
      </c>
      <c r="M132">
        <v>3</v>
      </c>
      <c r="N132">
        <v>0</v>
      </c>
      <c r="O132">
        <v>2.5</v>
      </c>
      <c r="P132" t="s">
        <v>30</v>
      </c>
      <c r="Q132">
        <v>0</v>
      </c>
      <c r="R132" s="2">
        <v>8.0302363331224004E-4</v>
      </c>
      <c r="S132" t="s">
        <v>31</v>
      </c>
      <c r="T132" t="s">
        <v>202</v>
      </c>
      <c r="U132">
        <v>178</v>
      </c>
      <c r="V132" t="s">
        <v>393</v>
      </c>
      <c r="W132" t="s">
        <v>394</v>
      </c>
      <c r="X132" t="s">
        <v>395</v>
      </c>
      <c r="Y132">
        <v>170.25</v>
      </c>
      <c r="Z132">
        <v>906</v>
      </c>
      <c r="AA132" s="5">
        <f>IFERROR(VLOOKUP(X132,$AF$2:$AG$35,2,FALSE),0)</f>
        <v>0</v>
      </c>
      <c r="AB132" s="5" t="e">
        <f>VLOOKUP(X132,$AF$2:$AG$35,1,FALSE)</f>
        <v>#N/A</v>
      </c>
      <c r="AN132"/>
      <c r="AO132"/>
      <c r="AP132"/>
      <c r="AQ132"/>
    </row>
    <row r="133" spans="1:43" x14ac:dyDescent="0.25">
      <c r="A133">
        <v>95737</v>
      </c>
      <c r="B133">
        <v>22001</v>
      </c>
      <c r="C133" t="s">
        <v>620</v>
      </c>
      <c r="D133" t="s">
        <v>23</v>
      </c>
      <c r="E133" t="s">
        <v>24</v>
      </c>
      <c r="F133">
        <v>12.29443</v>
      </c>
      <c r="G133" t="s">
        <v>25</v>
      </c>
      <c r="H133" t="s">
        <v>26</v>
      </c>
      <c r="I133" t="s">
        <v>27</v>
      </c>
      <c r="J133" t="s">
        <v>28</v>
      </c>
      <c r="K133">
        <v>2003</v>
      </c>
      <c r="L133">
        <v>3</v>
      </c>
      <c r="M133">
        <v>3</v>
      </c>
      <c r="N133">
        <v>0</v>
      </c>
      <c r="O133">
        <v>2.5</v>
      </c>
      <c r="P133" t="s">
        <v>30</v>
      </c>
      <c r="Q133">
        <v>0</v>
      </c>
      <c r="R133" s="2">
        <v>8.0302363331224004E-4</v>
      </c>
      <c r="S133" t="s">
        <v>31</v>
      </c>
      <c r="T133" t="s">
        <v>202</v>
      </c>
      <c r="U133">
        <v>179</v>
      </c>
      <c r="V133" t="s">
        <v>396</v>
      </c>
      <c r="W133" t="s">
        <v>397</v>
      </c>
      <c r="X133" t="s">
        <v>398</v>
      </c>
      <c r="Y133">
        <v>170.25</v>
      </c>
      <c r="Z133">
        <v>907</v>
      </c>
      <c r="AA133" s="5">
        <f>IFERROR(VLOOKUP(X133,$AF$2:$AG$35,2,FALSE),0)</f>
        <v>0</v>
      </c>
      <c r="AB133" s="5" t="e">
        <f>VLOOKUP(X133,$AF$2:$AG$35,1,FALSE)</f>
        <v>#N/A</v>
      </c>
      <c r="AN133"/>
      <c r="AO133"/>
      <c r="AP133"/>
      <c r="AQ133"/>
    </row>
    <row r="134" spans="1:43" x14ac:dyDescent="0.25">
      <c r="A134">
        <v>95737</v>
      </c>
      <c r="B134">
        <v>22001</v>
      </c>
      <c r="C134" t="s">
        <v>620</v>
      </c>
      <c r="D134" t="s">
        <v>23</v>
      </c>
      <c r="E134" t="s">
        <v>24</v>
      </c>
      <c r="F134">
        <v>12.29443</v>
      </c>
      <c r="G134" t="s">
        <v>25</v>
      </c>
      <c r="H134" t="s">
        <v>26</v>
      </c>
      <c r="I134" t="s">
        <v>27</v>
      </c>
      <c r="J134" t="s">
        <v>28</v>
      </c>
      <c r="K134">
        <v>2003</v>
      </c>
      <c r="L134">
        <v>3</v>
      </c>
      <c r="M134">
        <v>3</v>
      </c>
      <c r="N134">
        <v>0</v>
      </c>
      <c r="O134">
        <v>2.5</v>
      </c>
      <c r="P134" t="s">
        <v>30</v>
      </c>
      <c r="Q134">
        <v>0</v>
      </c>
      <c r="R134" s="2">
        <v>8.0302363331224004E-4</v>
      </c>
      <c r="S134" t="s">
        <v>31</v>
      </c>
      <c r="T134" t="s">
        <v>202</v>
      </c>
      <c r="U134">
        <v>180</v>
      </c>
      <c r="V134" t="s">
        <v>399</v>
      </c>
      <c r="W134" t="s">
        <v>400</v>
      </c>
      <c r="X134" t="s">
        <v>401</v>
      </c>
      <c r="Y134">
        <v>170.25</v>
      </c>
      <c r="Z134">
        <v>908</v>
      </c>
      <c r="AA134" s="5">
        <f>IFERROR(VLOOKUP(X134,$AF$2:$AG$35,2,FALSE),0)</f>
        <v>0</v>
      </c>
      <c r="AB134" s="5" t="e">
        <f>VLOOKUP(X134,$AF$2:$AG$35,1,FALSE)</f>
        <v>#N/A</v>
      </c>
      <c r="AN134"/>
      <c r="AO134"/>
      <c r="AP134"/>
      <c r="AQ134"/>
    </row>
    <row r="135" spans="1:43" x14ac:dyDescent="0.25">
      <c r="A135">
        <v>95737</v>
      </c>
      <c r="B135">
        <v>22001</v>
      </c>
      <c r="C135" t="s">
        <v>620</v>
      </c>
      <c r="D135" t="s">
        <v>23</v>
      </c>
      <c r="E135" t="s">
        <v>24</v>
      </c>
      <c r="F135">
        <v>12.29443</v>
      </c>
      <c r="G135" t="s">
        <v>25</v>
      </c>
      <c r="H135" t="s">
        <v>26</v>
      </c>
      <c r="I135" t="s">
        <v>27</v>
      </c>
      <c r="J135" t="s">
        <v>28</v>
      </c>
      <c r="K135">
        <v>2003</v>
      </c>
      <c r="L135">
        <v>3</v>
      </c>
      <c r="M135">
        <v>3</v>
      </c>
      <c r="N135">
        <v>0</v>
      </c>
      <c r="O135">
        <v>2.5</v>
      </c>
      <c r="P135" t="s">
        <v>30</v>
      </c>
      <c r="Q135" s="2">
        <v>4.81470272649737E-4</v>
      </c>
      <c r="R135" s="2">
        <v>8.0341676983931398E-4</v>
      </c>
      <c r="S135" t="s">
        <v>31</v>
      </c>
      <c r="T135" t="s">
        <v>202</v>
      </c>
      <c r="U135">
        <v>181</v>
      </c>
      <c r="V135" t="s">
        <v>402</v>
      </c>
      <c r="W135" t="s">
        <v>403</v>
      </c>
      <c r="X135" t="s">
        <v>404</v>
      </c>
      <c r="Y135">
        <v>196.2</v>
      </c>
      <c r="Z135">
        <v>909</v>
      </c>
      <c r="AA135" s="5">
        <f>IFERROR(VLOOKUP(X135,$AF$2:$AG$35,2,FALSE),0)</f>
        <v>0</v>
      </c>
      <c r="AB135" s="5" t="e">
        <f>VLOOKUP(X135,$AF$2:$AG$35,1,FALSE)</f>
        <v>#N/A</v>
      </c>
      <c r="AN135"/>
      <c r="AO135"/>
      <c r="AP135"/>
      <c r="AQ135"/>
    </row>
    <row r="136" spans="1:43" x14ac:dyDescent="0.25">
      <c r="A136">
        <v>95737</v>
      </c>
      <c r="B136">
        <v>22001</v>
      </c>
      <c r="C136" t="s">
        <v>620</v>
      </c>
      <c r="D136" t="s">
        <v>23</v>
      </c>
      <c r="E136" t="s">
        <v>24</v>
      </c>
      <c r="F136">
        <v>12.29443</v>
      </c>
      <c r="G136" t="s">
        <v>25</v>
      </c>
      <c r="H136" t="s">
        <v>26</v>
      </c>
      <c r="I136" t="s">
        <v>27</v>
      </c>
      <c r="J136" t="s">
        <v>28</v>
      </c>
      <c r="K136">
        <v>2003</v>
      </c>
      <c r="L136">
        <v>3</v>
      </c>
      <c r="M136">
        <v>3</v>
      </c>
      <c r="N136">
        <v>0</v>
      </c>
      <c r="O136">
        <v>2.5</v>
      </c>
      <c r="P136" t="s">
        <v>30</v>
      </c>
      <c r="Q136">
        <v>0</v>
      </c>
      <c r="R136" s="2">
        <v>8.0302363331224004E-4</v>
      </c>
      <c r="S136" t="s">
        <v>31</v>
      </c>
      <c r="T136" t="s">
        <v>202</v>
      </c>
      <c r="U136">
        <v>209</v>
      </c>
      <c r="W136" t="s">
        <v>405</v>
      </c>
      <c r="X136" t="s">
        <v>406</v>
      </c>
      <c r="Z136">
        <v>989</v>
      </c>
      <c r="AA136" s="5">
        <f>IFERROR(VLOOKUP(X136,$AF$2:$AG$35,2,FALSE),0)</f>
        <v>0</v>
      </c>
      <c r="AB136" s="5" t="e">
        <f>VLOOKUP(X136,$AF$2:$AG$35,1,FALSE)</f>
        <v>#N/A</v>
      </c>
      <c r="AN136"/>
      <c r="AO136"/>
      <c r="AP136"/>
      <c r="AQ136"/>
    </row>
    <row r="137" spans="1:43" x14ac:dyDescent="0.25">
      <c r="A137">
        <v>95737</v>
      </c>
      <c r="B137">
        <v>22001</v>
      </c>
      <c r="C137" t="s">
        <v>620</v>
      </c>
      <c r="D137" t="s">
        <v>23</v>
      </c>
      <c r="E137" t="s">
        <v>24</v>
      </c>
      <c r="F137">
        <v>12.29443</v>
      </c>
      <c r="G137" t="s">
        <v>25</v>
      </c>
      <c r="H137" t="s">
        <v>26</v>
      </c>
      <c r="I137" t="s">
        <v>27</v>
      </c>
      <c r="J137" t="s">
        <v>28</v>
      </c>
      <c r="K137">
        <v>2003</v>
      </c>
      <c r="L137">
        <v>3</v>
      </c>
      <c r="M137">
        <v>3</v>
      </c>
      <c r="N137">
        <v>0</v>
      </c>
      <c r="O137">
        <v>2.5</v>
      </c>
      <c r="P137" t="s">
        <v>30</v>
      </c>
      <c r="Q137" s="2">
        <v>5.6994043524912601E-3</v>
      </c>
      <c r="R137" s="2">
        <v>9.7503930206576902E-4</v>
      </c>
      <c r="S137" t="s">
        <v>31</v>
      </c>
      <c r="T137" t="s">
        <v>202</v>
      </c>
      <c r="U137">
        <v>210</v>
      </c>
      <c r="W137" t="s">
        <v>407</v>
      </c>
      <c r="X137" t="s">
        <v>408</v>
      </c>
      <c r="Z137">
        <v>990</v>
      </c>
      <c r="AA137" s="5">
        <f>IFERROR(VLOOKUP(X137,$AF$2:$AG$35,2,FALSE),0)</f>
        <v>0</v>
      </c>
      <c r="AB137" s="5" t="e">
        <f>VLOOKUP(X137,$AF$2:$AG$35,1,FALSE)</f>
        <v>#N/A</v>
      </c>
      <c r="AN137"/>
      <c r="AO137"/>
      <c r="AP137"/>
      <c r="AQ137"/>
    </row>
    <row r="138" spans="1:43" x14ac:dyDescent="0.25">
      <c r="A138">
        <v>95737</v>
      </c>
      <c r="B138">
        <v>22001</v>
      </c>
      <c r="C138" t="s">
        <v>620</v>
      </c>
      <c r="D138" t="s">
        <v>23</v>
      </c>
      <c r="E138" t="s">
        <v>24</v>
      </c>
      <c r="F138">
        <v>12.29443</v>
      </c>
      <c r="G138" t="s">
        <v>25</v>
      </c>
      <c r="H138" t="s">
        <v>26</v>
      </c>
      <c r="I138" t="s">
        <v>27</v>
      </c>
      <c r="J138" t="s">
        <v>28</v>
      </c>
      <c r="K138">
        <v>2003</v>
      </c>
      <c r="L138">
        <v>3</v>
      </c>
      <c r="M138">
        <v>3</v>
      </c>
      <c r="N138">
        <v>0</v>
      </c>
      <c r="O138">
        <v>2.5</v>
      </c>
      <c r="P138" t="s">
        <v>30</v>
      </c>
      <c r="Q138">
        <v>0</v>
      </c>
      <c r="R138" s="2">
        <v>8.0302363331224004E-4</v>
      </c>
      <c r="S138" t="s">
        <v>31</v>
      </c>
      <c r="T138" t="s">
        <v>202</v>
      </c>
      <c r="U138">
        <v>211</v>
      </c>
      <c r="W138" t="s">
        <v>407</v>
      </c>
      <c r="X138" t="s">
        <v>409</v>
      </c>
      <c r="Z138">
        <v>990</v>
      </c>
      <c r="AA138" s="5">
        <f>IFERROR(VLOOKUP(X138,$AF$2:$AG$35,2,FALSE),0)</f>
        <v>0</v>
      </c>
      <c r="AB138" s="5" t="e">
        <f>VLOOKUP(X138,$AF$2:$AG$35,1,FALSE)</f>
        <v>#N/A</v>
      </c>
      <c r="AN138"/>
      <c r="AO138"/>
      <c r="AP138"/>
      <c r="AQ138"/>
    </row>
    <row r="139" spans="1:43" x14ac:dyDescent="0.25">
      <c r="A139">
        <v>95737</v>
      </c>
      <c r="B139">
        <v>22001</v>
      </c>
      <c r="C139" t="s">
        <v>620</v>
      </c>
      <c r="D139" t="s">
        <v>23</v>
      </c>
      <c r="E139" t="s">
        <v>24</v>
      </c>
      <c r="F139">
        <v>12.29443</v>
      </c>
      <c r="G139" t="s">
        <v>25</v>
      </c>
      <c r="H139" t="s">
        <v>26</v>
      </c>
      <c r="I139" t="s">
        <v>27</v>
      </c>
      <c r="J139" t="s">
        <v>28</v>
      </c>
      <c r="K139">
        <v>2003</v>
      </c>
      <c r="L139">
        <v>3</v>
      </c>
      <c r="M139">
        <v>3</v>
      </c>
      <c r="N139">
        <v>0</v>
      </c>
      <c r="O139">
        <v>2.5</v>
      </c>
      <c r="P139" t="s">
        <v>30</v>
      </c>
      <c r="Q139" s="2">
        <v>3.1304165405673101E-3</v>
      </c>
      <c r="R139" s="2">
        <v>1.1465960686544499E-3</v>
      </c>
      <c r="S139" t="s">
        <v>31</v>
      </c>
      <c r="T139" t="s">
        <v>202</v>
      </c>
      <c r="U139">
        <v>212</v>
      </c>
      <c r="W139" t="s">
        <v>410</v>
      </c>
      <c r="X139" t="s">
        <v>411</v>
      </c>
      <c r="Z139">
        <v>1387</v>
      </c>
      <c r="AA139" s="5">
        <f>IFERROR(VLOOKUP(X139,$AF$2:$AG$35,2,FALSE),0)</f>
        <v>0</v>
      </c>
      <c r="AB139" s="5" t="e">
        <f>VLOOKUP(X139,$AF$2:$AG$35,1,FALSE)</f>
        <v>#N/A</v>
      </c>
      <c r="AN139"/>
      <c r="AO139"/>
      <c r="AP139"/>
      <c r="AQ139"/>
    </row>
    <row r="140" spans="1:43" x14ac:dyDescent="0.25">
      <c r="A140">
        <v>95737</v>
      </c>
      <c r="B140">
        <v>22001</v>
      </c>
      <c r="C140" t="s">
        <v>620</v>
      </c>
      <c r="D140" t="s">
        <v>23</v>
      </c>
      <c r="E140" t="s">
        <v>24</v>
      </c>
      <c r="F140">
        <v>12.29443</v>
      </c>
      <c r="G140" t="s">
        <v>25</v>
      </c>
      <c r="H140" t="s">
        <v>26</v>
      </c>
      <c r="I140" t="s">
        <v>27</v>
      </c>
      <c r="J140" t="s">
        <v>28</v>
      </c>
      <c r="K140">
        <v>2003</v>
      </c>
      <c r="L140">
        <v>3</v>
      </c>
      <c r="M140">
        <v>3</v>
      </c>
      <c r="N140">
        <v>0</v>
      </c>
      <c r="O140">
        <v>2.5</v>
      </c>
      <c r="P140" t="s">
        <v>30</v>
      </c>
      <c r="Q140" s="2">
        <v>5.7802225768289004E-3</v>
      </c>
      <c r="R140" s="2">
        <v>9.7797010969812807E-4</v>
      </c>
      <c r="S140" t="s">
        <v>31</v>
      </c>
      <c r="T140" t="s">
        <v>202</v>
      </c>
      <c r="U140">
        <v>213</v>
      </c>
      <c r="W140" t="s">
        <v>412</v>
      </c>
      <c r="X140" t="s">
        <v>413</v>
      </c>
      <c r="Z140">
        <v>993</v>
      </c>
      <c r="AA140" s="5">
        <f>IFERROR(VLOOKUP(X140,$AF$2:$AG$35,2,FALSE),0)</f>
        <v>0</v>
      </c>
      <c r="AB140" s="5" t="e">
        <f>VLOOKUP(X140,$AF$2:$AG$35,1,FALSE)</f>
        <v>#N/A</v>
      </c>
      <c r="AN140"/>
      <c r="AO140"/>
      <c r="AP140"/>
      <c r="AQ140"/>
    </row>
    <row r="141" spans="1:43" x14ac:dyDescent="0.25">
      <c r="A141">
        <v>95737</v>
      </c>
      <c r="B141">
        <v>22001</v>
      </c>
      <c r="C141" t="s">
        <v>620</v>
      </c>
      <c r="D141" t="s">
        <v>23</v>
      </c>
      <c r="E141" t="s">
        <v>24</v>
      </c>
      <c r="F141">
        <v>12.29443</v>
      </c>
      <c r="G141" t="s">
        <v>25</v>
      </c>
      <c r="H141" t="s">
        <v>26</v>
      </c>
      <c r="I141" t="s">
        <v>27</v>
      </c>
      <c r="J141" t="s">
        <v>28</v>
      </c>
      <c r="K141">
        <v>2003</v>
      </c>
      <c r="L141">
        <v>3</v>
      </c>
      <c r="M141">
        <v>3</v>
      </c>
      <c r="N141">
        <v>0</v>
      </c>
      <c r="O141">
        <v>2.5</v>
      </c>
      <c r="P141" t="s">
        <v>30</v>
      </c>
      <c r="Q141">
        <v>0</v>
      </c>
      <c r="R141" s="2">
        <v>8.0302363331224004E-4</v>
      </c>
      <c r="S141" t="s">
        <v>31</v>
      </c>
      <c r="T141" t="s">
        <v>202</v>
      </c>
      <c r="U141">
        <v>214</v>
      </c>
      <c r="W141" t="s">
        <v>414</v>
      </c>
      <c r="X141" t="s">
        <v>415</v>
      </c>
      <c r="Z141">
        <v>994</v>
      </c>
      <c r="AA141" s="5">
        <f>IFERROR(VLOOKUP(X141,$AF$2:$AG$35,2,FALSE),0)</f>
        <v>0</v>
      </c>
      <c r="AB141" s="5" t="e">
        <f>VLOOKUP(X141,$AF$2:$AG$35,1,FALSE)</f>
        <v>#N/A</v>
      </c>
      <c r="AN141"/>
      <c r="AO141"/>
      <c r="AP141"/>
      <c r="AQ141"/>
    </row>
    <row r="142" spans="1:43" x14ac:dyDescent="0.25">
      <c r="A142">
        <v>95737</v>
      </c>
      <c r="B142">
        <v>22001</v>
      </c>
      <c r="C142" t="s">
        <v>620</v>
      </c>
      <c r="D142" t="s">
        <v>23</v>
      </c>
      <c r="E142" t="s">
        <v>24</v>
      </c>
      <c r="F142">
        <v>12.29443</v>
      </c>
      <c r="G142" t="s">
        <v>25</v>
      </c>
      <c r="H142" t="s">
        <v>26</v>
      </c>
      <c r="I142" t="s">
        <v>27</v>
      </c>
      <c r="J142" t="s">
        <v>28</v>
      </c>
      <c r="K142">
        <v>2003</v>
      </c>
      <c r="L142">
        <v>3</v>
      </c>
      <c r="M142">
        <v>3</v>
      </c>
      <c r="N142">
        <v>0</v>
      </c>
      <c r="O142">
        <v>2.5</v>
      </c>
      <c r="P142" t="s">
        <v>30</v>
      </c>
      <c r="Q142">
        <v>0</v>
      </c>
      <c r="R142" s="2">
        <v>8.0302363331224004E-4</v>
      </c>
      <c r="S142" t="s">
        <v>31</v>
      </c>
      <c r="T142" t="s">
        <v>202</v>
      </c>
      <c r="U142">
        <v>215</v>
      </c>
      <c r="W142" t="s">
        <v>416</v>
      </c>
      <c r="X142" t="s">
        <v>417</v>
      </c>
      <c r="Z142">
        <v>1390</v>
      </c>
      <c r="AA142" s="5">
        <f>IFERROR(VLOOKUP(X142,$AF$2:$AG$35,2,FALSE),0)</f>
        <v>0</v>
      </c>
      <c r="AB142" s="5" t="e">
        <f>VLOOKUP(X142,$AF$2:$AG$35,1,FALSE)</f>
        <v>#N/A</v>
      </c>
      <c r="AN142"/>
      <c r="AO142"/>
      <c r="AP142"/>
      <c r="AQ142"/>
    </row>
    <row r="143" spans="1:43" x14ac:dyDescent="0.25">
      <c r="A143">
        <v>95737</v>
      </c>
      <c r="B143">
        <v>22001</v>
      </c>
      <c r="C143" t="s">
        <v>620</v>
      </c>
      <c r="D143" t="s">
        <v>23</v>
      </c>
      <c r="E143" t="s">
        <v>24</v>
      </c>
      <c r="F143">
        <v>12.29443</v>
      </c>
      <c r="G143" t="s">
        <v>25</v>
      </c>
      <c r="H143" t="s">
        <v>26</v>
      </c>
      <c r="I143" t="s">
        <v>27</v>
      </c>
      <c r="J143" t="s">
        <v>28</v>
      </c>
      <c r="K143">
        <v>2003</v>
      </c>
      <c r="L143">
        <v>3</v>
      </c>
      <c r="M143">
        <v>3</v>
      </c>
      <c r="N143">
        <v>0</v>
      </c>
      <c r="O143">
        <v>2.5</v>
      </c>
      <c r="P143" t="s">
        <v>30</v>
      </c>
      <c r="Q143" s="2">
        <v>1.37270613805816E-2</v>
      </c>
      <c r="R143" s="2">
        <v>3.4388827714301701E-3</v>
      </c>
      <c r="S143" t="s">
        <v>31</v>
      </c>
      <c r="T143" t="s">
        <v>202</v>
      </c>
      <c r="U143">
        <v>216</v>
      </c>
      <c r="W143" t="s">
        <v>418</v>
      </c>
      <c r="X143" t="s">
        <v>419</v>
      </c>
      <c r="Z143">
        <v>1391</v>
      </c>
      <c r="AA143" s="5">
        <f>IFERROR(VLOOKUP(X143,$AF$2:$AG$35,2,FALSE),0)</f>
        <v>0</v>
      </c>
      <c r="AB143" s="5" t="e">
        <f>VLOOKUP(X143,$AF$2:$AG$35,1,FALSE)</f>
        <v>#N/A</v>
      </c>
      <c r="AN143"/>
      <c r="AO143"/>
      <c r="AP143"/>
      <c r="AQ143"/>
    </row>
    <row r="144" spans="1:43" x14ac:dyDescent="0.25">
      <c r="A144">
        <v>95737</v>
      </c>
      <c r="B144">
        <v>22001</v>
      </c>
      <c r="C144" t="s">
        <v>620</v>
      </c>
      <c r="D144" t="s">
        <v>23</v>
      </c>
      <c r="E144" t="s">
        <v>24</v>
      </c>
      <c r="F144">
        <v>12.29443</v>
      </c>
      <c r="G144" t="s">
        <v>25</v>
      </c>
      <c r="H144" t="s">
        <v>26</v>
      </c>
      <c r="I144" t="s">
        <v>27</v>
      </c>
      <c r="J144" t="s">
        <v>28</v>
      </c>
      <c r="K144">
        <v>2003</v>
      </c>
      <c r="L144">
        <v>3</v>
      </c>
      <c r="M144">
        <v>3</v>
      </c>
      <c r="N144">
        <v>0</v>
      </c>
      <c r="O144">
        <v>2.5</v>
      </c>
      <c r="P144" t="s">
        <v>30</v>
      </c>
      <c r="Q144">
        <v>0</v>
      </c>
      <c r="R144" s="2">
        <v>8.0302363331224004E-4</v>
      </c>
      <c r="S144" t="s">
        <v>31</v>
      </c>
      <c r="T144" t="s">
        <v>202</v>
      </c>
      <c r="U144">
        <v>218</v>
      </c>
      <c r="W144" t="s">
        <v>420</v>
      </c>
      <c r="X144" t="s">
        <v>421</v>
      </c>
      <c r="Z144">
        <v>1393</v>
      </c>
      <c r="AA144" s="5">
        <f>IFERROR(VLOOKUP(X144,$AF$2:$AG$35,2,FALSE),0)</f>
        <v>0</v>
      </c>
      <c r="AB144" s="5" t="e">
        <f>VLOOKUP(X144,$AF$2:$AG$35,1,FALSE)</f>
        <v>#N/A</v>
      </c>
      <c r="AN144"/>
      <c r="AO144"/>
      <c r="AP144"/>
      <c r="AQ144"/>
    </row>
    <row r="145" spans="1:43" x14ac:dyDescent="0.25">
      <c r="A145">
        <v>95737</v>
      </c>
      <c r="B145">
        <v>22001</v>
      </c>
      <c r="C145" t="s">
        <v>620</v>
      </c>
      <c r="D145" t="s">
        <v>23</v>
      </c>
      <c r="E145" t="s">
        <v>24</v>
      </c>
      <c r="F145">
        <v>12.29443</v>
      </c>
      <c r="G145" t="s">
        <v>25</v>
      </c>
      <c r="H145" t="s">
        <v>26</v>
      </c>
      <c r="I145" t="s">
        <v>27</v>
      </c>
      <c r="J145" t="s">
        <v>28</v>
      </c>
      <c r="K145">
        <v>2003</v>
      </c>
      <c r="L145">
        <v>3</v>
      </c>
      <c r="M145">
        <v>3</v>
      </c>
      <c r="N145">
        <v>0</v>
      </c>
      <c r="O145">
        <v>2.5</v>
      </c>
      <c r="P145" t="s">
        <v>30</v>
      </c>
      <c r="Q145" s="2">
        <v>7.5461867554406101E-3</v>
      </c>
      <c r="R145" s="2">
        <v>2.6262053335818201E-3</v>
      </c>
      <c r="S145" t="s">
        <v>31</v>
      </c>
      <c r="T145" t="s">
        <v>202</v>
      </c>
      <c r="U145">
        <v>219</v>
      </c>
      <c r="W145" t="s">
        <v>422</v>
      </c>
      <c r="X145" t="s">
        <v>423</v>
      </c>
      <c r="Z145">
        <v>999</v>
      </c>
      <c r="AA145" s="5">
        <f>IFERROR(VLOOKUP(X145,$AF$2:$AG$35,2,FALSE),0)</f>
        <v>0</v>
      </c>
      <c r="AB145" s="5" t="e">
        <f>VLOOKUP(X145,$AF$2:$AG$35,1,FALSE)</f>
        <v>#N/A</v>
      </c>
      <c r="AN145"/>
      <c r="AO145"/>
      <c r="AP145"/>
      <c r="AQ145"/>
    </row>
    <row r="146" spans="1:43" x14ac:dyDescent="0.25">
      <c r="A146">
        <v>95737</v>
      </c>
      <c r="B146">
        <v>22001</v>
      </c>
      <c r="C146" t="s">
        <v>620</v>
      </c>
      <c r="D146" t="s">
        <v>23</v>
      </c>
      <c r="E146" t="s">
        <v>24</v>
      </c>
      <c r="F146">
        <v>12.29443</v>
      </c>
      <c r="G146" t="s">
        <v>25</v>
      </c>
      <c r="H146" t="s">
        <v>26</v>
      </c>
      <c r="I146" t="s">
        <v>27</v>
      </c>
      <c r="J146" t="s">
        <v>28</v>
      </c>
      <c r="K146">
        <v>2003</v>
      </c>
      <c r="L146">
        <v>3</v>
      </c>
      <c r="M146">
        <v>3</v>
      </c>
      <c r="N146">
        <v>0</v>
      </c>
      <c r="O146">
        <v>2.5</v>
      </c>
      <c r="P146" t="s">
        <v>30</v>
      </c>
      <c r="Q146">
        <v>0</v>
      </c>
      <c r="R146" s="2">
        <v>8.0302363331224004E-4</v>
      </c>
      <c r="S146" t="s">
        <v>31</v>
      </c>
      <c r="T146" t="s">
        <v>202</v>
      </c>
      <c r="U146">
        <v>221</v>
      </c>
      <c r="W146" t="s">
        <v>424</v>
      </c>
      <c r="X146" t="s">
        <v>425</v>
      </c>
      <c r="Z146">
        <v>1396</v>
      </c>
      <c r="AA146" s="5">
        <f>IFERROR(VLOOKUP(X146,$AF$2:$AG$35,2,FALSE),0)</f>
        <v>0</v>
      </c>
      <c r="AB146" s="5" t="e">
        <f>VLOOKUP(X146,$AF$2:$AG$35,1,FALSE)</f>
        <v>#N/A</v>
      </c>
      <c r="AN146"/>
      <c r="AO146"/>
      <c r="AP146"/>
      <c r="AQ146"/>
    </row>
    <row r="147" spans="1:43" x14ac:dyDescent="0.25">
      <c r="A147">
        <v>95737</v>
      </c>
      <c r="B147">
        <v>22001</v>
      </c>
      <c r="C147" t="s">
        <v>620</v>
      </c>
      <c r="D147" t="s">
        <v>23</v>
      </c>
      <c r="E147" t="s">
        <v>24</v>
      </c>
      <c r="F147">
        <v>12.29443</v>
      </c>
      <c r="G147" t="s">
        <v>25</v>
      </c>
      <c r="H147" t="s">
        <v>26</v>
      </c>
      <c r="I147" t="s">
        <v>27</v>
      </c>
      <c r="J147" t="s">
        <v>28</v>
      </c>
      <c r="K147">
        <v>2003</v>
      </c>
      <c r="L147">
        <v>3</v>
      </c>
      <c r="M147">
        <v>3</v>
      </c>
      <c r="N147">
        <v>0</v>
      </c>
      <c r="O147">
        <v>2.5</v>
      </c>
      <c r="P147" t="s">
        <v>30</v>
      </c>
      <c r="Q147">
        <v>0</v>
      </c>
      <c r="R147" s="2">
        <v>8.0302363331224004E-4</v>
      </c>
      <c r="S147" t="s">
        <v>31</v>
      </c>
      <c r="T147" t="s">
        <v>202</v>
      </c>
      <c r="U147">
        <v>222</v>
      </c>
      <c r="W147" t="s">
        <v>426</v>
      </c>
      <c r="X147" t="s">
        <v>427</v>
      </c>
      <c r="Z147">
        <v>1397</v>
      </c>
      <c r="AA147" s="5">
        <f>IFERROR(VLOOKUP(X147,$AF$2:$AG$35,2,FALSE),0)</f>
        <v>0</v>
      </c>
      <c r="AB147" s="5" t="e">
        <f>VLOOKUP(X147,$AF$2:$AG$35,1,FALSE)</f>
        <v>#N/A</v>
      </c>
      <c r="AN147"/>
      <c r="AO147"/>
      <c r="AP147"/>
      <c r="AQ147"/>
    </row>
    <row r="148" spans="1:43" x14ac:dyDescent="0.25">
      <c r="A148">
        <v>95737</v>
      </c>
      <c r="B148">
        <v>22001</v>
      </c>
      <c r="C148" t="s">
        <v>620</v>
      </c>
      <c r="D148" t="s">
        <v>23</v>
      </c>
      <c r="E148" t="s">
        <v>24</v>
      </c>
      <c r="F148">
        <v>12.29443</v>
      </c>
      <c r="G148" t="s">
        <v>25</v>
      </c>
      <c r="H148" t="s">
        <v>26</v>
      </c>
      <c r="I148" t="s">
        <v>27</v>
      </c>
      <c r="J148" t="s">
        <v>28</v>
      </c>
      <c r="K148">
        <v>2003</v>
      </c>
      <c r="L148">
        <v>3</v>
      </c>
      <c r="M148">
        <v>3</v>
      </c>
      <c r="N148">
        <v>0</v>
      </c>
      <c r="O148">
        <v>2.5</v>
      </c>
      <c r="P148" t="s">
        <v>30</v>
      </c>
      <c r="Q148">
        <v>0</v>
      </c>
      <c r="R148" s="2">
        <v>8.0302363331224004E-4</v>
      </c>
      <c r="S148" t="s">
        <v>31</v>
      </c>
      <c r="T148" t="s">
        <v>202</v>
      </c>
      <c r="U148">
        <v>223</v>
      </c>
      <c r="W148" t="s">
        <v>428</v>
      </c>
      <c r="X148" t="s">
        <v>429</v>
      </c>
      <c r="Z148">
        <v>1398</v>
      </c>
      <c r="AA148" s="5">
        <f>IFERROR(VLOOKUP(X148,$AF$2:$AG$35,2,FALSE),0)</f>
        <v>0</v>
      </c>
      <c r="AB148" s="5" t="e">
        <f>VLOOKUP(X148,$AF$2:$AG$35,1,FALSE)</f>
        <v>#N/A</v>
      </c>
      <c r="AN148"/>
      <c r="AO148"/>
      <c r="AP148"/>
      <c r="AQ148"/>
    </row>
    <row r="149" spans="1:43" x14ac:dyDescent="0.25">
      <c r="A149">
        <v>95737</v>
      </c>
      <c r="B149">
        <v>22001</v>
      </c>
      <c r="C149" t="s">
        <v>620</v>
      </c>
      <c r="D149" t="s">
        <v>23</v>
      </c>
      <c r="E149" t="s">
        <v>24</v>
      </c>
      <c r="F149">
        <v>12.29443</v>
      </c>
      <c r="G149" t="s">
        <v>25</v>
      </c>
      <c r="H149" t="s">
        <v>26</v>
      </c>
      <c r="I149" t="s">
        <v>27</v>
      </c>
      <c r="J149" t="s">
        <v>28</v>
      </c>
      <c r="K149">
        <v>2003</v>
      </c>
      <c r="L149">
        <v>3</v>
      </c>
      <c r="M149">
        <v>3</v>
      </c>
      <c r="N149">
        <v>0</v>
      </c>
      <c r="O149">
        <v>2.5</v>
      </c>
      <c r="P149" t="s">
        <v>30</v>
      </c>
      <c r="Q149">
        <v>0</v>
      </c>
      <c r="R149" s="2">
        <v>8.0302363331224004E-4</v>
      </c>
      <c r="S149" t="s">
        <v>31</v>
      </c>
      <c r="T149" t="s">
        <v>202</v>
      </c>
      <c r="U149">
        <v>224</v>
      </c>
      <c r="W149" t="s">
        <v>430</v>
      </c>
      <c r="X149" t="s">
        <v>431</v>
      </c>
      <c r="Z149">
        <v>1004</v>
      </c>
      <c r="AA149" s="5">
        <f>IFERROR(VLOOKUP(X149,$AF$2:$AG$35,2,FALSE),0)</f>
        <v>0</v>
      </c>
      <c r="AB149" s="5" t="e">
        <f>VLOOKUP(X149,$AF$2:$AG$35,1,FALSE)</f>
        <v>#N/A</v>
      </c>
      <c r="AN149"/>
      <c r="AO149"/>
      <c r="AP149"/>
      <c r="AQ149"/>
    </row>
    <row r="150" spans="1:43" x14ac:dyDescent="0.25">
      <c r="A150">
        <v>95737</v>
      </c>
      <c r="B150">
        <v>22001</v>
      </c>
      <c r="C150" t="s">
        <v>620</v>
      </c>
      <c r="D150" t="s">
        <v>23</v>
      </c>
      <c r="E150" t="s">
        <v>24</v>
      </c>
      <c r="F150">
        <v>12.29443</v>
      </c>
      <c r="G150" t="s">
        <v>25</v>
      </c>
      <c r="H150" t="s">
        <v>26</v>
      </c>
      <c r="I150" t="s">
        <v>27</v>
      </c>
      <c r="J150" t="s">
        <v>28</v>
      </c>
      <c r="K150">
        <v>2003</v>
      </c>
      <c r="L150">
        <v>3</v>
      </c>
      <c r="M150">
        <v>3</v>
      </c>
      <c r="N150">
        <v>0</v>
      </c>
      <c r="O150">
        <v>2.5</v>
      </c>
      <c r="P150" t="s">
        <v>30</v>
      </c>
      <c r="Q150">
        <v>0</v>
      </c>
      <c r="R150" s="2">
        <v>8.0302363331224004E-4</v>
      </c>
      <c r="S150" t="s">
        <v>31</v>
      </c>
      <c r="T150" t="s">
        <v>202</v>
      </c>
      <c r="U150">
        <v>225</v>
      </c>
      <c r="W150" t="s">
        <v>432</v>
      </c>
      <c r="X150" t="s">
        <v>433</v>
      </c>
      <c r="Z150">
        <v>1005</v>
      </c>
      <c r="AA150" s="5">
        <f>IFERROR(VLOOKUP(X150,$AF$2:$AG$35,2,FALSE),0)</f>
        <v>0</v>
      </c>
      <c r="AB150" s="5" t="e">
        <f>VLOOKUP(X150,$AF$2:$AG$35,1,FALSE)</f>
        <v>#N/A</v>
      </c>
      <c r="AN150"/>
      <c r="AO150"/>
      <c r="AP150"/>
      <c r="AQ150"/>
    </row>
    <row r="151" spans="1:43" x14ac:dyDescent="0.25">
      <c r="A151">
        <v>95737</v>
      </c>
      <c r="B151">
        <v>22001</v>
      </c>
      <c r="C151" t="s">
        <v>620</v>
      </c>
      <c r="D151" t="s">
        <v>23</v>
      </c>
      <c r="E151" t="s">
        <v>24</v>
      </c>
      <c r="F151">
        <v>12.29443</v>
      </c>
      <c r="G151" t="s">
        <v>25</v>
      </c>
      <c r="H151" t="s">
        <v>26</v>
      </c>
      <c r="I151" t="s">
        <v>27</v>
      </c>
      <c r="J151" t="s">
        <v>28</v>
      </c>
      <c r="K151">
        <v>2003</v>
      </c>
      <c r="L151">
        <v>3</v>
      </c>
      <c r="M151">
        <v>3</v>
      </c>
      <c r="N151">
        <v>0</v>
      </c>
      <c r="O151">
        <v>2.5</v>
      </c>
      <c r="P151" t="s">
        <v>30</v>
      </c>
      <c r="Q151">
        <v>0</v>
      </c>
      <c r="R151" s="2">
        <v>8.0302363331224004E-4</v>
      </c>
      <c r="S151" t="s">
        <v>31</v>
      </c>
      <c r="T151" t="s">
        <v>202</v>
      </c>
      <c r="U151">
        <v>226</v>
      </c>
      <c r="W151" t="s">
        <v>434</v>
      </c>
      <c r="X151" t="s">
        <v>435</v>
      </c>
      <c r="Z151">
        <v>1006</v>
      </c>
      <c r="AA151" s="5">
        <f>IFERROR(VLOOKUP(X151,$AF$2:$AG$35,2,FALSE),0)</f>
        <v>0</v>
      </c>
      <c r="AB151" s="5" t="e">
        <f>VLOOKUP(X151,$AF$2:$AG$35,1,FALSE)</f>
        <v>#N/A</v>
      </c>
      <c r="AN151"/>
      <c r="AO151"/>
      <c r="AP151"/>
      <c r="AQ151"/>
    </row>
    <row r="152" spans="1:43" x14ac:dyDescent="0.25">
      <c r="A152">
        <v>95737</v>
      </c>
      <c r="B152">
        <v>22001</v>
      </c>
      <c r="C152" t="s">
        <v>620</v>
      </c>
      <c r="D152" t="s">
        <v>23</v>
      </c>
      <c r="E152" t="s">
        <v>24</v>
      </c>
      <c r="F152">
        <v>12.29443</v>
      </c>
      <c r="G152" t="s">
        <v>25</v>
      </c>
      <c r="H152" t="s">
        <v>26</v>
      </c>
      <c r="I152" t="s">
        <v>27</v>
      </c>
      <c r="J152" t="s">
        <v>28</v>
      </c>
      <c r="K152">
        <v>2003</v>
      </c>
      <c r="L152">
        <v>3</v>
      </c>
      <c r="M152">
        <v>3</v>
      </c>
      <c r="N152">
        <v>0</v>
      </c>
      <c r="O152">
        <v>2.5</v>
      </c>
      <c r="P152" t="s">
        <v>30</v>
      </c>
      <c r="Q152" s="2">
        <v>4.7364638071917898E-3</v>
      </c>
      <c r="R152" s="2">
        <v>8.7314489081655796E-4</v>
      </c>
      <c r="S152" t="s">
        <v>31</v>
      </c>
      <c r="T152" t="s">
        <v>202</v>
      </c>
      <c r="U152">
        <v>227</v>
      </c>
      <c r="W152" t="s">
        <v>436</v>
      </c>
      <c r="X152" t="s">
        <v>437</v>
      </c>
      <c r="Z152">
        <v>1402</v>
      </c>
      <c r="AA152" s="5">
        <f>IFERROR(VLOOKUP(X152,$AF$2:$AG$35,2,FALSE),0)</f>
        <v>0</v>
      </c>
      <c r="AB152" s="5" t="e">
        <f>VLOOKUP(X152,$AF$2:$AG$35,1,FALSE)</f>
        <v>#N/A</v>
      </c>
      <c r="AN152"/>
      <c r="AO152"/>
      <c r="AP152"/>
      <c r="AQ152"/>
    </row>
    <row r="153" spans="1:43" x14ac:dyDescent="0.25">
      <c r="A153">
        <v>95737</v>
      </c>
      <c r="B153">
        <v>22001</v>
      </c>
      <c r="C153" t="s">
        <v>620</v>
      </c>
      <c r="D153" t="s">
        <v>23</v>
      </c>
      <c r="E153" t="s">
        <v>24</v>
      </c>
      <c r="F153">
        <v>12.29443</v>
      </c>
      <c r="G153" t="s">
        <v>25</v>
      </c>
      <c r="H153" t="s">
        <v>26</v>
      </c>
      <c r="I153" t="s">
        <v>27</v>
      </c>
      <c r="J153" t="s">
        <v>28</v>
      </c>
      <c r="K153">
        <v>2003</v>
      </c>
      <c r="L153">
        <v>3</v>
      </c>
      <c r="M153">
        <v>3</v>
      </c>
      <c r="N153">
        <v>0</v>
      </c>
      <c r="O153">
        <v>2.5</v>
      </c>
      <c r="P153" t="s">
        <v>30</v>
      </c>
      <c r="Q153">
        <v>0</v>
      </c>
      <c r="R153" s="2">
        <v>8.0302363331224004E-4</v>
      </c>
      <c r="S153" t="s">
        <v>31</v>
      </c>
      <c r="T153" t="s">
        <v>202</v>
      </c>
      <c r="U153">
        <v>228</v>
      </c>
      <c r="W153" t="s">
        <v>438</v>
      </c>
      <c r="X153" t="s">
        <v>439</v>
      </c>
      <c r="Z153">
        <v>1008</v>
      </c>
      <c r="AA153" s="5">
        <f>IFERROR(VLOOKUP(X153,$AF$2:$AG$35,2,FALSE),0)</f>
        <v>0</v>
      </c>
      <c r="AB153" s="5" t="e">
        <f>VLOOKUP(X153,$AF$2:$AG$35,1,FALSE)</f>
        <v>#N/A</v>
      </c>
      <c r="AN153"/>
      <c r="AO153"/>
      <c r="AP153"/>
      <c r="AQ153"/>
    </row>
    <row r="154" spans="1:43" x14ac:dyDescent="0.25">
      <c r="A154">
        <v>95737</v>
      </c>
      <c r="B154">
        <v>22001</v>
      </c>
      <c r="C154" t="s">
        <v>620</v>
      </c>
      <c r="D154" t="s">
        <v>23</v>
      </c>
      <c r="E154" t="s">
        <v>24</v>
      </c>
      <c r="F154">
        <v>12.29443</v>
      </c>
      <c r="G154" t="s">
        <v>25</v>
      </c>
      <c r="H154" t="s">
        <v>26</v>
      </c>
      <c r="I154" t="s">
        <v>27</v>
      </c>
      <c r="J154" t="s">
        <v>28</v>
      </c>
      <c r="K154">
        <v>2003</v>
      </c>
      <c r="L154">
        <v>3</v>
      </c>
      <c r="M154">
        <v>3</v>
      </c>
      <c r="N154">
        <v>0</v>
      </c>
      <c r="O154">
        <v>2.5</v>
      </c>
      <c r="P154" t="s">
        <v>30</v>
      </c>
      <c r="Q154" s="2">
        <v>1.28449390596198E-3</v>
      </c>
      <c r="R154" s="2">
        <v>9.6784483115692804E-4</v>
      </c>
      <c r="S154" t="s">
        <v>31</v>
      </c>
      <c r="T154" t="s">
        <v>202</v>
      </c>
      <c r="U154">
        <v>229</v>
      </c>
      <c r="W154" t="s">
        <v>405</v>
      </c>
      <c r="X154" t="s">
        <v>440</v>
      </c>
      <c r="Z154">
        <v>989</v>
      </c>
      <c r="AA154" s="5">
        <f>IFERROR(VLOOKUP(X154,$AF$2:$AG$35,2,FALSE),0)</f>
        <v>0</v>
      </c>
      <c r="AB154" s="5" t="e">
        <f>VLOOKUP(X154,$AF$2:$AG$35,1,FALSE)</f>
        <v>#N/A</v>
      </c>
      <c r="AN154"/>
      <c r="AO154"/>
      <c r="AP154"/>
      <c r="AQ154"/>
    </row>
    <row r="155" spans="1:43" x14ac:dyDescent="0.25">
      <c r="A155">
        <v>95737</v>
      </c>
      <c r="B155">
        <v>22001</v>
      </c>
      <c r="C155" t="s">
        <v>620</v>
      </c>
      <c r="D155" t="s">
        <v>23</v>
      </c>
      <c r="E155" t="s">
        <v>24</v>
      </c>
      <c r="F155">
        <v>12.29443</v>
      </c>
      <c r="G155" t="s">
        <v>25</v>
      </c>
      <c r="H155" t="s">
        <v>26</v>
      </c>
      <c r="I155" t="s">
        <v>27</v>
      </c>
      <c r="J155" t="s">
        <v>28</v>
      </c>
      <c r="K155">
        <v>2003</v>
      </c>
      <c r="L155">
        <v>3</v>
      </c>
      <c r="M155">
        <v>3</v>
      </c>
      <c r="N155">
        <v>0</v>
      </c>
      <c r="O155">
        <v>2.5</v>
      </c>
      <c r="P155" t="s">
        <v>30</v>
      </c>
      <c r="Q155">
        <v>0</v>
      </c>
      <c r="R155" s="2">
        <v>8.0302363331224004E-4</v>
      </c>
      <c r="S155" t="s">
        <v>31</v>
      </c>
      <c r="T155" t="s">
        <v>202</v>
      </c>
      <c r="U155">
        <v>230</v>
      </c>
      <c r="W155" t="s">
        <v>441</v>
      </c>
      <c r="X155" t="s">
        <v>442</v>
      </c>
      <c r="Z155">
        <v>1010</v>
      </c>
      <c r="AA155" s="5">
        <f>IFERROR(VLOOKUP(X155,$AF$2:$AG$35,2,FALSE),0)</f>
        <v>0</v>
      </c>
      <c r="AB155" s="5" t="e">
        <f>VLOOKUP(X155,$AF$2:$AG$35,1,FALSE)</f>
        <v>#N/A</v>
      </c>
      <c r="AN155"/>
      <c r="AO155"/>
      <c r="AP155"/>
      <c r="AQ155"/>
    </row>
    <row r="156" spans="1:43" x14ac:dyDescent="0.25">
      <c r="A156">
        <v>95737</v>
      </c>
      <c r="B156">
        <v>22001</v>
      </c>
      <c r="C156" t="s">
        <v>620</v>
      </c>
      <c r="D156" t="s">
        <v>23</v>
      </c>
      <c r="E156" t="s">
        <v>24</v>
      </c>
      <c r="F156">
        <v>12.29443</v>
      </c>
      <c r="G156" t="s">
        <v>25</v>
      </c>
      <c r="H156" t="s">
        <v>26</v>
      </c>
      <c r="I156" t="s">
        <v>27</v>
      </c>
      <c r="J156" t="s">
        <v>28</v>
      </c>
      <c r="K156">
        <v>2003</v>
      </c>
      <c r="L156">
        <v>3</v>
      </c>
      <c r="M156">
        <v>3</v>
      </c>
      <c r="N156">
        <v>0</v>
      </c>
      <c r="O156">
        <v>2.5</v>
      </c>
      <c r="P156" t="s">
        <v>30</v>
      </c>
      <c r="Q156">
        <v>0</v>
      </c>
      <c r="R156" s="2">
        <v>8.0302363331224004E-4</v>
      </c>
      <c r="S156" t="s">
        <v>31</v>
      </c>
      <c r="T156" t="s">
        <v>202</v>
      </c>
      <c r="U156">
        <v>231</v>
      </c>
      <c r="W156" t="s">
        <v>443</v>
      </c>
      <c r="X156" t="s">
        <v>444</v>
      </c>
      <c r="Z156">
        <v>1011</v>
      </c>
      <c r="AA156" s="5">
        <f>IFERROR(VLOOKUP(X156,$AF$2:$AG$35,2,FALSE),0)</f>
        <v>0</v>
      </c>
      <c r="AB156" s="5" t="e">
        <f>VLOOKUP(X156,$AF$2:$AG$35,1,FALSE)</f>
        <v>#N/A</v>
      </c>
      <c r="AN156"/>
      <c r="AO156"/>
      <c r="AP156"/>
      <c r="AQ156"/>
    </row>
    <row r="157" spans="1:43" x14ac:dyDescent="0.25">
      <c r="A157">
        <v>95737</v>
      </c>
      <c r="B157">
        <v>22001</v>
      </c>
      <c r="C157" t="s">
        <v>620</v>
      </c>
      <c r="D157" t="s">
        <v>23</v>
      </c>
      <c r="E157" t="s">
        <v>24</v>
      </c>
      <c r="F157">
        <v>12.29443</v>
      </c>
      <c r="G157" t="s">
        <v>25</v>
      </c>
      <c r="H157" t="s">
        <v>26</v>
      </c>
      <c r="I157" t="s">
        <v>27</v>
      </c>
      <c r="J157" t="s">
        <v>28</v>
      </c>
      <c r="K157">
        <v>2003</v>
      </c>
      <c r="L157">
        <v>3</v>
      </c>
      <c r="M157">
        <v>3</v>
      </c>
      <c r="N157">
        <v>0</v>
      </c>
      <c r="O157">
        <v>2.5</v>
      </c>
      <c r="P157" t="s">
        <v>30</v>
      </c>
      <c r="Q157">
        <v>0</v>
      </c>
      <c r="R157" s="2">
        <v>8.0302363331224004E-4</v>
      </c>
      <c r="S157" t="s">
        <v>31</v>
      </c>
      <c r="T157" t="s">
        <v>202</v>
      </c>
      <c r="U157">
        <v>232</v>
      </c>
      <c r="W157" t="s">
        <v>445</v>
      </c>
      <c r="X157" t="s">
        <v>446</v>
      </c>
      <c r="Z157">
        <v>1407</v>
      </c>
      <c r="AA157" s="5">
        <f>IFERROR(VLOOKUP(X157,$AF$2:$AG$35,2,FALSE),0)</f>
        <v>0</v>
      </c>
      <c r="AB157" s="5" t="e">
        <f>VLOOKUP(X157,$AF$2:$AG$35,1,FALSE)</f>
        <v>#N/A</v>
      </c>
      <c r="AN157"/>
      <c r="AO157"/>
      <c r="AP157"/>
      <c r="AQ157"/>
    </row>
    <row r="158" spans="1:43" x14ac:dyDescent="0.25">
      <c r="A158">
        <v>95737</v>
      </c>
      <c r="B158">
        <v>22001</v>
      </c>
      <c r="C158" t="s">
        <v>620</v>
      </c>
      <c r="D158" t="s">
        <v>23</v>
      </c>
      <c r="E158" t="s">
        <v>24</v>
      </c>
      <c r="F158">
        <v>12.29443</v>
      </c>
      <c r="G158" t="s">
        <v>25</v>
      </c>
      <c r="H158" t="s">
        <v>26</v>
      </c>
      <c r="I158" t="s">
        <v>27</v>
      </c>
      <c r="J158" t="s">
        <v>28</v>
      </c>
      <c r="K158">
        <v>2003</v>
      </c>
      <c r="L158">
        <v>3</v>
      </c>
      <c r="M158">
        <v>3</v>
      </c>
      <c r="N158">
        <v>0</v>
      </c>
      <c r="O158">
        <v>2.5</v>
      </c>
      <c r="P158" t="s">
        <v>30</v>
      </c>
      <c r="Q158">
        <v>0</v>
      </c>
      <c r="R158" s="2">
        <v>8.0302363331224004E-4</v>
      </c>
      <c r="S158" t="s">
        <v>31</v>
      </c>
      <c r="T158" t="s">
        <v>202</v>
      </c>
      <c r="U158">
        <v>233</v>
      </c>
      <c r="W158" t="s">
        <v>447</v>
      </c>
      <c r="X158" t="s">
        <v>448</v>
      </c>
      <c r="Z158">
        <v>1408</v>
      </c>
      <c r="AA158" s="5">
        <f>IFERROR(VLOOKUP(X158,$AF$2:$AG$35,2,FALSE),0)</f>
        <v>0</v>
      </c>
      <c r="AB158" s="5" t="e">
        <f>VLOOKUP(X158,$AF$2:$AG$35,1,FALSE)</f>
        <v>#N/A</v>
      </c>
      <c r="AN158"/>
      <c r="AO158"/>
      <c r="AP158"/>
      <c r="AQ158"/>
    </row>
    <row r="159" spans="1:43" x14ac:dyDescent="0.25">
      <c r="A159">
        <v>95737</v>
      </c>
      <c r="B159">
        <v>22001</v>
      </c>
      <c r="C159" t="s">
        <v>620</v>
      </c>
      <c r="D159" t="s">
        <v>23</v>
      </c>
      <c r="E159" t="s">
        <v>24</v>
      </c>
      <c r="F159">
        <v>12.29443</v>
      </c>
      <c r="G159" t="s">
        <v>25</v>
      </c>
      <c r="H159" t="s">
        <v>26</v>
      </c>
      <c r="I159" t="s">
        <v>27</v>
      </c>
      <c r="J159" t="s">
        <v>28</v>
      </c>
      <c r="K159">
        <v>2003</v>
      </c>
      <c r="L159">
        <v>3</v>
      </c>
      <c r="M159">
        <v>3</v>
      </c>
      <c r="N159">
        <v>0</v>
      </c>
      <c r="O159">
        <v>2.5</v>
      </c>
      <c r="P159" t="s">
        <v>30</v>
      </c>
      <c r="Q159">
        <v>0</v>
      </c>
      <c r="R159" s="2">
        <v>8.0302363331224004E-4</v>
      </c>
      <c r="S159" t="s">
        <v>31</v>
      </c>
      <c r="T159" t="s">
        <v>202</v>
      </c>
      <c r="U159">
        <v>234</v>
      </c>
      <c r="W159" t="s">
        <v>449</v>
      </c>
      <c r="X159" t="s">
        <v>450</v>
      </c>
      <c r="Z159">
        <v>1409</v>
      </c>
      <c r="AA159" s="5">
        <f>IFERROR(VLOOKUP(X159,$AF$2:$AG$35,2,FALSE),0)</f>
        <v>0</v>
      </c>
      <c r="AB159" s="5" t="e">
        <f>VLOOKUP(X159,$AF$2:$AG$35,1,FALSE)</f>
        <v>#N/A</v>
      </c>
      <c r="AN159"/>
      <c r="AO159"/>
      <c r="AP159"/>
      <c r="AQ159"/>
    </row>
    <row r="160" spans="1:43" x14ac:dyDescent="0.25">
      <c r="A160">
        <v>95737</v>
      </c>
      <c r="B160">
        <v>22001</v>
      </c>
      <c r="C160" t="s">
        <v>620</v>
      </c>
      <c r="D160" t="s">
        <v>23</v>
      </c>
      <c r="E160" t="s">
        <v>24</v>
      </c>
      <c r="F160">
        <v>12.29443</v>
      </c>
      <c r="G160" t="s">
        <v>25</v>
      </c>
      <c r="H160" t="s">
        <v>26</v>
      </c>
      <c r="I160" t="s">
        <v>27</v>
      </c>
      <c r="J160" t="s">
        <v>28</v>
      </c>
      <c r="K160">
        <v>2003</v>
      </c>
      <c r="L160">
        <v>3</v>
      </c>
      <c r="M160">
        <v>3</v>
      </c>
      <c r="N160">
        <v>0</v>
      </c>
      <c r="O160">
        <v>2.5</v>
      </c>
      <c r="P160" t="s">
        <v>30</v>
      </c>
      <c r="Q160">
        <v>0</v>
      </c>
      <c r="R160" s="2">
        <v>8.0302363331224004E-4</v>
      </c>
      <c r="S160" t="s">
        <v>31</v>
      </c>
      <c r="T160" t="s">
        <v>202</v>
      </c>
      <c r="U160">
        <v>235</v>
      </c>
      <c r="W160" t="s">
        <v>451</v>
      </c>
      <c r="X160" t="s">
        <v>452</v>
      </c>
      <c r="Z160">
        <v>1410</v>
      </c>
      <c r="AA160" s="5">
        <f>IFERROR(VLOOKUP(X160,$AF$2:$AG$35,2,FALSE),0)</f>
        <v>0</v>
      </c>
      <c r="AB160" s="5" t="e">
        <f>VLOOKUP(X160,$AF$2:$AG$35,1,FALSE)</f>
        <v>#N/A</v>
      </c>
      <c r="AN160"/>
      <c r="AO160"/>
      <c r="AP160"/>
      <c r="AQ160"/>
    </row>
    <row r="161" spans="1:43" x14ac:dyDescent="0.25">
      <c r="A161">
        <v>95737</v>
      </c>
      <c r="B161">
        <v>22001</v>
      </c>
      <c r="C161" t="s">
        <v>620</v>
      </c>
      <c r="D161" t="s">
        <v>23</v>
      </c>
      <c r="E161" t="s">
        <v>24</v>
      </c>
      <c r="F161">
        <v>12.29443</v>
      </c>
      <c r="G161" t="s">
        <v>25</v>
      </c>
      <c r="H161" t="s">
        <v>26</v>
      </c>
      <c r="I161" t="s">
        <v>27</v>
      </c>
      <c r="J161" t="s">
        <v>28</v>
      </c>
      <c r="K161">
        <v>2003</v>
      </c>
      <c r="L161">
        <v>3</v>
      </c>
      <c r="M161">
        <v>3</v>
      </c>
      <c r="N161">
        <v>0</v>
      </c>
      <c r="O161">
        <v>2.5</v>
      </c>
      <c r="P161" t="s">
        <v>30</v>
      </c>
      <c r="Q161" s="2">
        <v>6.1817343934850201E-3</v>
      </c>
      <c r="R161" s="2">
        <v>9.1992973660182402E-4</v>
      </c>
      <c r="S161" t="s">
        <v>31</v>
      </c>
      <c r="T161" t="s">
        <v>202</v>
      </c>
      <c r="U161">
        <v>236</v>
      </c>
      <c r="W161" t="s">
        <v>453</v>
      </c>
      <c r="X161" t="s">
        <v>454</v>
      </c>
      <c r="Z161">
        <v>1411</v>
      </c>
      <c r="AA161" s="5">
        <f>IFERROR(VLOOKUP(X161,$AF$2:$AG$35,2,FALSE),0)</f>
        <v>0</v>
      </c>
      <c r="AB161" s="5" t="e">
        <f>VLOOKUP(X161,$AF$2:$AG$35,1,FALSE)</f>
        <v>#N/A</v>
      </c>
      <c r="AN161"/>
      <c r="AO161"/>
      <c r="AP161"/>
      <c r="AQ161"/>
    </row>
    <row r="162" spans="1:43" x14ac:dyDescent="0.25">
      <c r="A162">
        <v>95737</v>
      </c>
      <c r="B162">
        <v>22001</v>
      </c>
      <c r="C162" t="s">
        <v>620</v>
      </c>
      <c r="D162" t="s">
        <v>23</v>
      </c>
      <c r="E162" t="s">
        <v>24</v>
      </c>
      <c r="F162">
        <v>12.29443</v>
      </c>
      <c r="G162" t="s">
        <v>25</v>
      </c>
      <c r="H162" t="s">
        <v>26</v>
      </c>
      <c r="I162" t="s">
        <v>27</v>
      </c>
      <c r="J162" t="s">
        <v>28</v>
      </c>
      <c r="K162">
        <v>2003</v>
      </c>
      <c r="L162">
        <v>3</v>
      </c>
      <c r="M162">
        <v>3</v>
      </c>
      <c r="N162">
        <v>0</v>
      </c>
      <c r="O162">
        <v>2.5</v>
      </c>
      <c r="P162" t="s">
        <v>30</v>
      </c>
      <c r="Q162" s="2">
        <v>4.3349519905356701E-3</v>
      </c>
      <c r="R162" s="2">
        <v>1.01345492688411E-3</v>
      </c>
      <c r="S162" t="s">
        <v>31</v>
      </c>
      <c r="T162" t="s">
        <v>202</v>
      </c>
      <c r="U162">
        <v>237</v>
      </c>
      <c r="W162" t="s">
        <v>455</v>
      </c>
      <c r="X162" t="s">
        <v>456</v>
      </c>
      <c r="Z162">
        <v>1017</v>
      </c>
      <c r="AA162" s="5">
        <f>IFERROR(VLOOKUP(X162,$AF$2:$AG$35,2,FALSE),0)</f>
        <v>0</v>
      </c>
      <c r="AB162" s="5" t="e">
        <f>VLOOKUP(X162,$AF$2:$AG$35,1,FALSE)</f>
        <v>#N/A</v>
      </c>
      <c r="AN162"/>
      <c r="AO162"/>
      <c r="AP162"/>
      <c r="AQ162"/>
    </row>
    <row r="163" spans="1:43" x14ac:dyDescent="0.25">
      <c r="A163">
        <v>95737</v>
      </c>
      <c r="B163">
        <v>22001</v>
      </c>
      <c r="C163" t="s">
        <v>620</v>
      </c>
      <c r="D163" t="s">
        <v>23</v>
      </c>
      <c r="E163" t="s">
        <v>24</v>
      </c>
      <c r="F163">
        <v>12.29443</v>
      </c>
      <c r="G163" t="s">
        <v>25</v>
      </c>
      <c r="H163" t="s">
        <v>26</v>
      </c>
      <c r="I163" t="s">
        <v>27</v>
      </c>
      <c r="J163" t="s">
        <v>28</v>
      </c>
      <c r="K163">
        <v>2003</v>
      </c>
      <c r="L163">
        <v>3</v>
      </c>
      <c r="M163">
        <v>3</v>
      </c>
      <c r="N163">
        <v>0</v>
      </c>
      <c r="O163">
        <v>2.5</v>
      </c>
      <c r="P163" t="s">
        <v>30</v>
      </c>
      <c r="Q163">
        <v>0</v>
      </c>
      <c r="R163" s="2">
        <v>8.0302363331224004E-4</v>
      </c>
      <c r="S163" t="s">
        <v>31</v>
      </c>
      <c r="T163" t="s">
        <v>202</v>
      </c>
      <c r="U163">
        <v>238</v>
      </c>
      <c r="W163" t="s">
        <v>457</v>
      </c>
      <c r="X163" t="s">
        <v>458</v>
      </c>
      <c r="Z163">
        <v>1413</v>
      </c>
      <c r="AA163" s="5">
        <f>IFERROR(VLOOKUP(X163,$AF$2:$AG$35,2,FALSE),0)</f>
        <v>0</v>
      </c>
      <c r="AB163" s="5" t="e">
        <f>VLOOKUP(X163,$AF$2:$AG$35,1,FALSE)</f>
        <v>#N/A</v>
      </c>
      <c r="AN163"/>
      <c r="AO163"/>
      <c r="AP163"/>
      <c r="AQ163"/>
    </row>
    <row r="164" spans="1:43" x14ac:dyDescent="0.25">
      <c r="A164">
        <v>95737</v>
      </c>
      <c r="B164">
        <v>22001</v>
      </c>
      <c r="C164" t="s">
        <v>620</v>
      </c>
      <c r="D164" t="s">
        <v>23</v>
      </c>
      <c r="E164" t="s">
        <v>24</v>
      </c>
      <c r="F164">
        <v>12.29443</v>
      </c>
      <c r="G164" t="s">
        <v>25</v>
      </c>
      <c r="H164" t="s">
        <v>26</v>
      </c>
      <c r="I164" t="s">
        <v>27</v>
      </c>
      <c r="J164" t="s">
        <v>28</v>
      </c>
      <c r="K164">
        <v>2003</v>
      </c>
      <c r="L164">
        <v>3</v>
      </c>
      <c r="M164">
        <v>3</v>
      </c>
      <c r="N164">
        <v>0</v>
      </c>
      <c r="O164">
        <v>2.5</v>
      </c>
      <c r="P164" t="s">
        <v>30</v>
      </c>
      <c r="Q164">
        <v>0</v>
      </c>
      <c r="R164" s="2">
        <v>8.0302363331224004E-4</v>
      </c>
      <c r="S164" t="s">
        <v>31</v>
      </c>
      <c r="T164" t="s">
        <v>202</v>
      </c>
      <c r="U164">
        <v>241</v>
      </c>
      <c r="W164" t="s">
        <v>459</v>
      </c>
      <c r="X164" t="s">
        <v>460</v>
      </c>
      <c r="Z164">
        <v>1416</v>
      </c>
      <c r="AA164" s="5">
        <f>IFERROR(VLOOKUP(X164,$AF$2:$AG$35,2,FALSE),0)</f>
        <v>0</v>
      </c>
      <c r="AB164" s="5" t="e">
        <f>VLOOKUP(X164,$AF$2:$AG$35,1,FALSE)</f>
        <v>#N/A</v>
      </c>
      <c r="AN164"/>
      <c r="AO164"/>
      <c r="AP164"/>
      <c r="AQ164"/>
    </row>
    <row r="165" spans="1:43" x14ac:dyDescent="0.25">
      <c r="A165">
        <v>95737</v>
      </c>
      <c r="B165">
        <v>22001</v>
      </c>
      <c r="C165" t="s">
        <v>620</v>
      </c>
      <c r="D165" t="s">
        <v>23</v>
      </c>
      <c r="E165" t="s">
        <v>24</v>
      </c>
      <c r="F165">
        <v>12.29443</v>
      </c>
      <c r="G165" t="s">
        <v>25</v>
      </c>
      <c r="H165" t="s">
        <v>26</v>
      </c>
      <c r="I165" t="s">
        <v>27</v>
      </c>
      <c r="J165" t="s">
        <v>28</v>
      </c>
      <c r="K165">
        <v>2003</v>
      </c>
      <c r="L165">
        <v>3</v>
      </c>
      <c r="M165">
        <v>3</v>
      </c>
      <c r="N165">
        <v>0</v>
      </c>
      <c r="O165">
        <v>2.5</v>
      </c>
      <c r="P165" t="s">
        <v>30</v>
      </c>
      <c r="Q165">
        <v>0</v>
      </c>
      <c r="R165" s="2">
        <v>8.0302363331224004E-4</v>
      </c>
      <c r="S165" t="s">
        <v>31</v>
      </c>
      <c r="T165" t="s">
        <v>202</v>
      </c>
      <c r="U165">
        <v>242</v>
      </c>
      <c r="W165" t="s">
        <v>461</v>
      </c>
      <c r="X165" t="s">
        <v>462</v>
      </c>
      <c r="Z165">
        <v>1022</v>
      </c>
      <c r="AA165" s="5">
        <f>IFERROR(VLOOKUP(X165,$AF$2:$AG$35,2,FALSE),0)</f>
        <v>0</v>
      </c>
      <c r="AB165" s="5" t="e">
        <f>VLOOKUP(X165,$AF$2:$AG$35,1,FALSE)</f>
        <v>#N/A</v>
      </c>
      <c r="AN165"/>
      <c r="AO165"/>
      <c r="AP165"/>
      <c r="AQ165"/>
    </row>
    <row r="166" spans="1:43" x14ac:dyDescent="0.25">
      <c r="A166">
        <v>95737</v>
      </c>
      <c r="B166">
        <v>22001</v>
      </c>
      <c r="C166" t="s">
        <v>620</v>
      </c>
      <c r="D166" t="s">
        <v>23</v>
      </c>
      <c r="E166" t="s">
        <v>24</v>
      </c>
      <c r="F166">
        <v>12.29443</v>
      </c>
      <c r="G166" t="s">
        <v>25</v>
      </c>
      <c r="H166" t="s">
        <v>26</v>
      </c>
      <c r="I166" t="s">
        <v>27</v>
      </c>
      <c r="J166" t="s">
        <v>28</v>
      </c>
      <c r="K166">
        <v>2003</v>
      </c>
      <c r="L166">
        <v>3</v>
      </c>
      <c r="M166">
        <v>3</v>
      </c>
      <c r="N166">
        <v>0</v>
      </c>
      <c r="O166">
        <v>2.5</v>
      </c>
      <c r="P166" t="s">
        <v>30</v>
      </c>
      <c r="Q166">
        <v>0</v>
      </c>
      <c r="R166" s="2">
        <v>8.0302363331224004E-4</v>
      </c>
      <c r="S166" t="s">
        <v>31</v>
      </c>
      <c r="T166" t="s">
        <v>202</v>
      </c>
      <c r="U166">
        <v>243</v>
      </c>
      <c r="W166" t="s">
        <v>463</v>
      </c>
      <c r="X166" t="s">
        <v>464</v>
      </c>
      <c r="Z166">
        <v>1418</v>
      </c>
      <c r="AA166" s="5">
        <f>IFERROR(VLOOKUP(X166,$AF$2:$AG$35,2,FALSE),0)</f>
        <v>0</v>
      </c>
      <c r="AB166" s="5" t="e">
        <f>VLOOKUP(X166,$AF$2:$AG$35,1,FALSE)</f>
        <v>#N/A</v>
      </c>
      <c r="AN166"/>
      <c r="AO166"/>
      <c r="AP166"/>
      <c r="AQ166"/>
    </row>
    <row r="167" spans="1:43" x14ac:dyDescent="0.25">
      <c r="A167">
        <v>95737</v>
      </c>
      <c r="B167">
        <v>22001</v>
      </c>
      <c r="C167" t="s">
        <v>620</v>
      </c>
      <c r="D167" t="s">
        <v>23</v>
      </c>
      <c r="E167" t="s">
        <v>24</v>
      </c>
      <c r="F167">
        <v>12.29443</v>
      </c>
      <c r="G167" t="s">
        <v>25</v>
      </c>
      <c r="H167" t="s">
        <v>26</v>
      </c>
      <c r="I167" t="s">
        <v>27</v>
      </c>
      <c r="J167" t="s">
        <v>28</v>
      </c>
      <c r="K167">
        <v>2003</v>
      </c>
      <c r="L167">
        <v>3</v>
      </c>
      <c r="M167">
        <v>3</v>
      </c>
      <c r="N167">
        <v>0</v>
      </c>
      <c r="O167">
        <v>2.5</v>
      </c>
      <c r="P167" t="s">
        <v>30</v>
      </c>
      <c r="Q167">
        <v>0</v>
      </c>
      <c r="R167" s="2">
        <v>8.0302363331224004E-4</v>
      </c>
      <c r="S167" t="s">
        <v>31</v>
      </c>
      <c r="T167" t="s">
        <v>202</v>
      </c>
      <c r="U167">
        <v>244</v>
      </c>
      <c r="W167" t="s">
        <v>465</v>
      </c>
      <c r="X167" t="s">
        <v>466</v>
      </c>
      <c r="Z167">
        <v>1024</v>
      </c>
      <c r="AA167" s="5">
        <f>IFERROR(VLOOKUP(X167,$AF$2:$AG$35,2,FALSE),0)</f>
        <v>0</v>
      </c>
      <c r="AB167" s="5" t="e">
        <f>VLOOKUP(X167,$AF$2:$AG$35,1,FALSE)</f>
        <v>#N/A</v>
      </c>
      <c r="AN167"/>
      <c r="AO167"/>
      <c r="AP167"/>
      <c r="AQ167"/>
    </row>
    <row r="168" spans="1:43" x14ac:dyDescent="0.25">
      <c r="A168">
        <v>95737</v>
      </c>
      <c r="B168">
        <v>22001</v>
      </c>
      <c r="C168" t="s">
        <v>620</v>
      </c>
      <c r="D168" t="s">
        <v>23</v>
      </c>
      <c r="E168" t="s">
        <v>24</v>
      </c>
      <c r="F168">
        <v>12.29443</v>
      </c>
      <c r="G168" t="s">
        <v>25</v>
      </c>
      <c r="H168" t="s">
        <v>26</v>
      </c>
      <c r="I168" t="s">
        <v>27</v>
      </c>
      <c r="J168" t="s">
        <v>28</v>
      </c>
      <c r="K168">
        <v>2003</v>
      </c>
      <c r="L168">
        <v>3</v>
      </c>
      <c r="M168">
        <v>3</v>
      </c>
      <c r="N168">
        <v>0</v>
      </c>
      <c r="O168">
        <v>2.5</v>
      </c>
      <c r="P168" t="s">
        <v>30</v>
      </c>
      <c r="Q168">
        <v>0</v>
      </c>
      <c r="R168" s="2">
        <v>8.0302363331224004E-4</v>
      </c>
      <c r="S168" t="s">
        <v>31</v>
      </c>
      <c r="T168" t="s">
        <v>202</v>
      </c>
      <c r="U168">
        <v>245</v>
      </c>
      <c r="W168" t="s">
        <v>467</v>
      </c>
      <c r="X168" t="s">
        <v>468</v>
      </c>
      <c r="Z168">
        <v>1025</v>
      </c>
      <c r="AA168" s="5">
        <f>IFERROR(VLOOKUP(X168,$AF$2:$AG$35,2,FALSE),0)</f>
        <v>0</v>
      </c>
      <c r="AB168" s="5" t="e">
        <f>VLOOKUP(X168,$AF$2:$AG$35,1,FALSE)</f>
        <v>#N/A</v>
      </c>
      <c r="AN168"/>
      <c r="AO168"/>
      <c r="AP168"/>
      <c r="AQ168"/>
    </row>
    <row r="169" spans="1:43" x14ac:dyDescent="0.25">
      <c r="A169">
        <v>95737</v>
      </c>
      <c r="B169">
        <v>22001</v>
      </c>
      <c r="C169" t="s">
        <v>620</v>
      </c>
      <c r="D169" t="s">
        <v>23</v>
      </c>
      <c r="E169" t="s">
        <v>24</v>
      </c>
      <c r="F169">
        <v>12.29443</v>
      </c>
      <c r="G169" t="s">
        <v>25</v>
      </c>
      <c r="H169" t="s">
        <v>26</v>
      </c>
      <c r="I169" t="s">
        <v>27</v>
      </c>
      <c r="J169" t="s">
        <v>28</v>
      </c>
      <c r="K169">
        <v>2003</v>
      </c>
      <c r="L169">
        <v>3</v>
      </c>
      <c r="M169">
        <v>3</v>
      </c>
      <c r="N169">
        <v>0</v>
      </c>
      <c r="O169">
        <v>2.5</v>
      </c>
      <c r="P169" t="s">
        <v>30</v>
      </c>
      <c r="Q169">
        <v>0</v>
      </c>
      <c r="R169" s="2">
        <v>8.0302363331224004E-4</v>
      </c>
      <c r="S169" t="s">
        <v>31</v>
      </c>
      <c r="T169" t="s">
        <v>202</v>
      </c>
      <c r="U169">
        <v>246</v>
      </c>
      <c r="W169" t="s">
        <v>469</v>
      </c>
      <c r="X169" t="s">
        <v>470</v>
      </c>
      <c r="Z169">
        <v>1026</v>
      </c>
      <c r="AA169" s="5">
        <f>IFERROR(VLOOKUP(X169,$AF$2:$AG$35,2,FALSE),0)</f>
        <v>0</v>
      </c>
      <c r="AB169" s="5" t="e">
        <f>VLOOKUP(X169,$AF$2:$AG$35,1,FALSE)</f>
        <v>#N/A</v>
      </c>
      <c r="AN169"/>
      <c r="AO169"/>
      <c r="AP169"/>
      <c r="AQ169"/>
    </row>
    <row r="170" spans="1:43" x14ac:dyDescent="0.25">
      <c r="A170">
        <v>95737</v>
      </c>
      <c r="B170">
        <v>22001</v>
      </c>
      <c r="C170" t="s">
        <v>620</v>
      </c>
      <c r="D170" t="s">
        <v>23</v>
      </c>
      <c r="E170" t="s">
        <v>24</v>
      </c>
      <c r="F170">
        <v>12.29443</v>
      </c>
      <c r="G170" t="s">
        <v>25</v>
      </c>
      <c r="H170" t="s">
        <v>26</v>
      </c>
      <c r="I170" t="s">
        <v>27</v>
      </c>
      <c r="J170" t="s">
        <v>28</v>
      </c>
      <c r="K170">
        <v>2003</v>
      </c>
      <c r="L170">
        <v>3</v>
      </c>
      <c r="M170">
        <v>3</v>
      </c>
      <c r="N170">
        <v>0</v>
      </c>
      <c r="O170">
        <v>2.5</v>
      </c>
      <c r="P170" t="s">
        <v>30</v>
      </c>
      <c r="Q170">
        <v>0</v>
      </c>
      <c r="R170" s="2">
        <v>8.0302363331224004E-4</v>
      </c>
      <c r="S170" t="s">
        <v>31</v>
      </c>
      <c r="T170" t="s">
        <v>202</v>
      </c>
      <c r="U170">
        <v>247</v>
      </c>
      <c r="W170" t="s">
        <v>471</v>
      </c>
      <c r="X170" t="s">
        <v>472</v>
      </c>
      <c r="Z170">
        <v>1027</v>
      </c>
      <c r="AA170" s="5">
        <f>IFERROR(VLOOKUP(X170,$AF$2:$AG$35,2,FALSE),0)</f>
        <v>0</v>
      </c>
      <c r="AB170" s="5" t="e">
        <f>VLOOKUP(X170,$AF$2:$AG$35,1,FALSE)</f>
        <v>#N/A</v>
      </c>
      <c r="AN170"/>
      <c r="AO170"/>
      <c r="AP170"/>
      <c r="AQ170"/>
    </row>
    <row r="171" spans="1:43" x14ac:dyDescent="0.25">
      <c r="A171">
        <v>95737</v>
      </c>
      <c r="B171">
        <v>22001</v>
      </c>
      <c r="C171" t="s">
        <v>620</v>
      </c>
      <c r="D171" t="s">
        <v>23</v>
      </c>
      <c r="E171" t="s">
        <v>24</v>
      </c>
      <c r="F171">
        <v>12.29443</v>
      </c>
      <c r="G171" t="s">
        <v>25</v>
      </c>
      <c r="H171" t="s">
        <v>26</v>
      </c>
      <c r="I171" t="s">
        <v>27</v>
      </c>
      <c r="J171" t="s">
        <v>28</v>
      </c>
      <c r="K171">
        <v>2003</v>
      </c>
      <c r="L171">
        <v>3</v>
      </c>
      <c r="M171">
        <v>3</v>
      </c>
      <c r="N171">
        <v>0</v>
      </c>
      <c r="O171">
        <v>2.5</v>
      </c>
      <c r="P171" t="s">
        <v>30</v>
      </c>
      <c r="Q171">
        <v>0</v>
      </c>
      <c r="R171" s="2">
        <v>8.0302363331224004E-4</v>
      </c>
      <c r="S171" t="s">
        <v>31</v>
      </c>
      <c r="T171" t="s">
        <v>202</v>
      </c>
      <c r="U171">
        <v>248</v>
      </c>
      <c r="W171" t="s">
        <v>473</v>
      </c>
      <c r="X171" t="s">
        <v>474</v>
      </c>
      <c r="Z171">
        <v>1423</v>
      </c>
      <c r="AA171" s="5">
        <f>IFERROR(VLOOKUP(X171,$AF$2:$AG$35,2,FALSE),0)</f>
        <v>0</v>
      </c>
      <c r="AB171" s="5" t="e">
        <f>VLOOKUP(X171,$AF$2:$AG$35,1,FALSE)</f>
        <v>#N/A</v>
      </c>
      <c r="AN171"/>
      <c r="AO171"/>
      <c r="AP171"/>
      <c r="AQ171"/>
    </row>
    <row r="172" spans="1:43" x14ac:dyDescent="0.25">
      <c r="A172">
        <v>95737</v>
      </c>
      <c r="B172">
        <v>22001</v>
      </c>
      <c r="C172" t="s">
        <v>620</v>
      </c>
      <c r="D172" t="s">
        <v>23</v>
      </c>
      <c r="E172" t="s">
        <v>24</v>
      </c>
      <c r="F172">
        <v>12.29443</v>
      </c>
      <c r="G172" t="s">
        <v>25</v>
      </c>
      <c r="H172" t="s">
        <v>26</v>
      </c>
      <c r="I172" t="s">
        <v>27</v>
      </c>
      <c r="J172" t="s">
        <v>28</v>
      </c>
      <c r="K172">
        <v>2003</v>
      </c>
      <c r="L172">
        <v>3</v>
      </c>
      <c r="M172">
        <v>3</v>
      </c>
      <c r="N172">
        <v>0</v>
      </c>
      <c r="O172">
        <v>2.5</v>
      </c>
      <c r="P172" t="s">
        <v>30</v>
      </c>
      <c r="Q172">
        <v>0.10203214845792</v>
      </c>
      <c r="R172" s="2">
        <v>1.1279629928559499E-2</v>
      </c>
      <c r="S172" t="s">
        <v>31</v>
      </c>
      <c r="T172" t="s">
        <v>202</v>
      </c>
      <c r="U172">
        <v>249</v>
      </c>
      <c r="V172" t="s">
        <v>475</v>
      </c>
      <c r="W172" t="s">
        <v>476</v>
      </c>
      <c r="X172" t="s">
        <v>477</v>
      </c>
      <c r="Z172">
        <v>933</v>
      </c>
      <c r="AA172" s="5">
        <f>IFERROR(VLOOKUP(X172,$AF$2:$AG$35,2,FALSE),0)</f>
        <v>0</v>
      </c>
      <c r="AB172" s="5" t="e">
        <f>VLOOKUP(X172,$AF$2:$AG$35,1,FALSE)</f>
        <v>#N/A</v>
      </c>
      <c r="AN172"/>
      <c r="AO172"/>
      <c r="AP172"/>
      <c r="AQ172"/>
    </row>
    <row r="173" spans="1:43" x14ac:dyDescent="0.25">
      <c r="A173">
        <v>95737</v>
      </c>
      <c r="B173">
        <v>22001</v>
      </c>
      <c r="C173" t="s">
        <v>620</v>
      </c>
      <c r="D173" t="s">
        <v>23</v>
      </c>
      <c r="E173" t="s">
        <v>24</v>
      </c>
      <c r="F173">
        <v>12.29443</v>
      </c>
      <c r="G173" t="s">
        <v>25</v>
      </c>
      <c r="H173" t="s">
        <v>26</v>
      </c>
      <c r="I173" t="s">
        <v>27</v>
      </c>
      <c r="J173" t="s">
        <v>28</v>
      </c>
      <c r="K173">
        <v>2003</v>
      </c>
      <c r="L173">
        <v>3</v>
      </c>
      <c r="M173">
        <v>3</v>
      </c>
      <c r="N173">
        <v>0</v>
      </c>
      <c r="O173">
        <v>2.5</v>
      </c>
      <c r="P173" t="s">
        <v>30</v>
      </c>
      <c r="Q173">
        <v>0.133822082977962</v>
      </c>
      <c r="R173" s="2">
        <v>1.1555572912290099E-2</v>
      </c>
      <c r="S173" t="s">
        <v>31</v>
      </c>
      <c r="T173" t="s">
        <v>202</v>
      </c>
      <c r="U173">
        <v>250</v>
      </c>
      <c r="V173" t="s">
        <v>478</v>
      </c>
      <c r="W173" t="s">
        <v>479</v>
      </c>
      <c r="X173" t="s">
        <v>480</v>
      </c>
      <c r="Y173">
        <v>166.17</v>
      </c>
      <c r="Z173">
        <v>934</v>
      </c>
      <c r="AA173" s="5">
        <f>IFERROR(VLOOKUP(X173,$AF$2:$AG$35,2,FALSE),0)</f>
        <v>0</v>
      </c>
      <c r="AB173" s="5" t="e">
        <f>VLOOKUP(X173,$AF$2:$AG$35,1,FALSE)</f>
        <v>#N/A</v>
      </c>
      <c r="AN173"/>
      <c r="AO173"/>
      <c r="AP173"/>
      <c r="AQ173"/>
    </row>
    <row r="174" spans="1:43" x14ac:dyDescent="0.25">
      <c r="A174">
        <v>95737</v>
      </c>
      <c r="B174">
        <v>22001</v>
      </c>
      <c r="C174" t="s">
        <v>620</v>
      </c>
      <c r="D174" t="s">
        <v>23</v>
      </c>
      <c r="E174" t="s">
        <v>24</v>
      </c>
      <c r="F174">
        <v>12.29443</v>
      </c>
      <c r="G174" t="s">
        <v>25</v>
      </c>
      <c r="H174" t="s">
        <v>26</v>
      </c>
      <c r="I174" t="s">
        <v>27</v>
      </c>
      <c r="J174" t="s">
        <v>28</v>
      </c>
      <c r="K174">
        <v>2003</v>
      </c>
      <c r="L174">
        <v>3</v>
      </c>
      <c r="M174">
        <v>3</v>
      </c>
      <c r="N174">
        <v>0</v>
      </c>
      <c r="O174">
        <v>2.5</v>
      </c>
      <c r="P174" t="s">
        <v>30</v>
      </c>
      <c r="Q174" s="2">
        <v>3.8534817178859301E-3</v>
      </c>
      <c r="R174" s="2">
        <v>9.2657039440670395E-4</v>
      </c>
      <c r="S174" t="s">
        <v>31</v>
      </c>
      <c r="T174" t="s">
        <v>202</v>
      </c>
      <c r="U174">
        <v>251</v>
      </c>
      <c r="V174" t="s">
        <v>481</v>
      </c>
      <c r="W174" t="s">
        <v>482</v>
      </c>
      <c r="X174" t="s">
        <v>483</v>
      </c>
      <c r="Y174">
        <v>164.2</v>
      </c>
      <c r="Z174">
        <v>935</v>
      </c>
      <c r="AA174" s="5">
        <f>IFERROR(VLOOKUP(X174,$AF$2:$AG$35,2,FALSE),0)</f>
        <v>0</v>
      </c>
      <c r="AB174" s="5" t="e">
        <f>VLOOKUP(X174,$AF$2:$AG$35,1,FALSE)</f>
        <v>#N/A</v>
      </c>
      <c r="AN174"/>
      <c r="AO174"/>
      <c r="AP174"/>
      <c r="AQ174"/>
    </row>
    <row r="175" spans="1:43" x14ac:dyDescent="0.25">
      <c r="A175">
        <v>95737</v>
      </c>
      <c r="B175">
        <v>22001</v>
      </c>
      <c r="C175" t="s">
        <v>620</v>
      </c>
      <c r="D175" t="s">
        <v>23</v>
      </c>
      <c r="E175" t="s">
        <v>24</v>
      </c>
      <c r="F175">
        <v>12.29443</v>
      </c>
      <c r="G175" t="s">
        <v>25</v>
      </c>
      <c r="H175" t="s">
        <v>26</v>
      </c>
      <c r="I175" t="s">
        <v>27</v>
      </c>
      <c r="J175" t="s">
        <v>28</v>
      </c>
      <c r="K175">
        <v>2003</v>
      </c>
      <c r="L175">
        <v>3</v>
      </c>
      <c r="M175">
        <v>3</v>
      </c>
      <c r="N175">
        <v>0</v>
      </c>
      <c r="O175">
        <v>2.5</v>
      </c>
      <c r="P175" t="s">
        <v>30</v>
      </c>
      <c r="Q175">
        <v>0.105965588631799</v>
      </c>
      <c r="R175" s="2">
        <v>1.19532523106364E-2</v>
      </c>
      <c r="S175" t="s">
        <v>31</v>
      </c>
      <c r="T175" t="s">
        <v>202</v>
      </c>
      <c r="U175">
        <v>252</v>
      </c>
      <c r="V175" t="s">
        <v>484</v>
      </c>
      <c r="W175" t="s">
        <v>485</v>
      </c>
      <c r="X175" t="s">
        <v>486</v>
      </c>
      <c r="Y175">
        <v>188.22</v>
      </c>
      <c r="Z175">
        <v>936</v>
      </c>
      <c r="AA175" s="5">
        <f>IFERROR(VLOOKUP(X175,$AF$2:$AG$35,2,FALSE),0)</f>
        <v>0</v>
      </c>
      <c r="AB175" s="5" t="e">
        <f>VLOOKUP(X175,$AF$2:$AG$35,1,FALSE)</f>
        <v>#N/A</v>
      </c>
      <c r="AN175"/>
      <c r="AO175"/>
      <c r="AP175"/>
      <c r="AQ175"/>
    </row>
    <row r="176" spans="1:43" x14ac:dyDescent="0.25">
      <c r="A176">
        <v>95737</v>
      </c>
      <c r="B176">
        <v>22001</v>
      </c>
      <c r="C176" t="s">
        <v>620</v>
      </c>
      <c r="D176" t="s">
        <v>23</v>
      </c>
      <c r="E176" t="s">
        <v>24</v>
      </c>
      <c r="F176">
        <v>12.29443</v>
      </c>
      <c r="G176" t="s">
        <v>25</v>
      </c>
      <c r="H176" t="s">
        <v>26</v>
      </c>
      <c r="I176" t="s">
        <v>27</v>
      </c>
      <c r="J176" t="s">
        <v>28</v>
      </c>
      <c r="K176">
        <v>2003</v>
      </c>
      <c r="L176">
        <v>3</v>
      </c>
      <c r="M176">
        <v>3</v>
      </c>
      <c r="N176">
        <v>0</v>
      </c>
      <c r="O176">
        <v>2.5</v>
      </c>
      <c r="P176" t="s">
        <v>30</v>
      </c>
      <c r="Q176">
        <v>0.38292190552177602</v>
      </c>
      <c r="R176" s="2">
        <v>3.0819304838616099E-2</v>
      </c>
      <c r="S176" t="s">
        <v>31</v>
      </c>
      <c r="T176" t="s">
        <v>202</v>
      </c>
      <c r="U176">
        <v>253</v>
      </c>
      <c r="V176" t="s">
        <v>487</v>
      </c>
      <c r="W176" t="s">
        <v>488</v>
      </c>
      <c r="X176" t="s">
        <v>489</v>
      </c>
      <c r="Y176">
        <v>122.12</v>
      </c>
      <c r="Z176">
        <v>937</v>
      </c>
      <c r="AA176" s="5">
        <f>IFERROR(VLOOKUP(X176,$AF$2:$AG$35,2,FALSE),0)</f>
        <v>0</v>
      </c>
      <c r="AB176" s="5" t="e">
        <f>VLOOKUP(X176,$AF$2:$AG$35,1,FALSE)</f>
        <v>#N/A</v>
      </c>
      <c r="AN176"/>
      <c r="AO176"/>
      <c r="AP176"/>
      <c r="AQ176"/>
    </row>
    <row r="177" spans="1:43" x14ac:dyDescent="0.25">
      <c r="A177">
        <v>95737</v>
      </c>
      <c r="B177">
        <v>22001</v>
      </c>
      <c r="C177" t="s">
        <v>620</v>
      </c>
      <c r="D177" t="s">
        <v>23</v>
      </c>
      <c r="E177" t="s">
        <v>24</v>
      </c>
      <c r="F177">
        <v>12.29443</v>
      </c>
      <c r="G177" t="s">
        <v>25</v>
      </c>
      <c r="H177" t="s">
        <v>26</v>
      </c>
      <c r="I177" t="s">
        <v>27</v>
      </c>
      <c r="J177" t="s">
        <v>28</v>
      </c>
      <c r="K177">
        <v>2003</v>
      </c>
      <c r="L177">
        <v>3</v>
      </c>
      <c r="M177">
        <v>3</v>
      </c>
      <c r="N177">
        <v>0</v>
      </c>
      <c r="O177">
        <v>2.5</v>
      </c>
      <c r="P177" t="s">
        <v>30</v>
      </c>
      <c r="Q177">
        <v>0</v>
      </c>
      <c r="R177" s="2">
        <v>8.0302363331224004E-4</v>
      </c>
      <c r="S177" t="s">
        <v>31</v>
      </c>
      <c r="T177" t="s">
        <v>202</v>
      </c>
      <c r="U177">
        <v>255</v>
      </c>
      <c r="V177" t="s">
        <v>490</v>
      </c>
      <c r="W177" t="s">
        <v>491</v>
      </c>
      <c r="X177" t="s">
        <v>492</v>
      </c>
      <c r="Y177">
        <v>386.65</v>
      </c>
      <c r="Z177">
        <v>939</v>
      </c>
      <c r="AA177" s="5">
        <f>IFERROR(VLOOKUP(X177,$AF$2:$AG$35,2,FALSE),0)</f>
        <v>0</v>
      </c>
      <c r="AB177" s="5" t="e">
        <f>VLOOKUP(X177,$AF$2:$AG$35,1,FALSE)</f>
        <v>#N/A</v>
      </c>
      <c r="AN177"/>
      <c r="AO177"/>
      <c r="AP177"/>
      <c r="AQ177"/>
    </row>
    <row r="178" spans="1:43" x14ac:dyDescent="0.25">
      <c r="A178">
        <v>95737</v>
      </c>
      <c r="B178">
        <v>22001</v>
      </c>
      <c r="C178" t="s">
        <v>620</v>
      </c>
      <c r="D178" t="s">
        <v>23</v>
      </c>
      <c r="E178" t="s">
        <v>24</v>
      </c>
      <c r="F178">
        <v>12.29443</v>
      </c>
      <c r="G178" t="s">
        <v>25</v>
      </c>
      <c r="H178" t="s">
        <v>26</v>
      </c>
      <c r="I178" t="s">
        <v>27</v>
      </c>
      <c r="J178" t="s">
        <v>28</v>
      </c>
      <c r="K178">
        <v>2003</v>
      </c>
      <c r="L178">
        <v>3</v>
      </c>
      <c r="M178">
        <v>3</v>
      </c>
      <c r="N178">
        <v>0</v>
      </c>
      <c r="O178">
        <v>2.5</v>
      </c>
      <c r="P178" t="s">
        <v>30</v>
      </c>
      <c r="Q178" s="2">
        <v>2.6489462679175702E-3</v>
      </c>
      <c r="R178" s="2">
        <v>9.821785335834411E-4</v>
      </c>
      <c r="S178" t="s">
        <v>31</v>
      </c>
      <c r="T178" t="s">
        <v>202</v>
      </c>
      <c r="U178">
        <v>257</v>
      </c>
      <c r="V178" t="s">
        <v>493</v>
      </c>
      <c r="W178" t="s">
        <v>494</v>
      </c>
      <c r="X178" t="s">
        <v>495</v>
      </c>
      <c r="Y178">
        <v>172.26</v>
      </c>
      <c r="Z178">
        <v>941</v>
      </c>
      <c r="AA178" s="5">
        <f>IFERROR(VLOOKUP(X178,$AF$2:$AG$35,2,FALSE),0)</f>
        <v>0</v>
      </c>
      <c r="AB178" s="5" t="e">
        <f>VLOOKUP(X178,$AF$2:$AG$35,1,FALSE)</f>
        <v>#N/A</v>
      </c>
      <c r="AN178"/>
      <c r="AO178"/>
      <c r="AP178"/>
      <c r="AQ178"/>
    </row>
    <row r="179" spans="1:43" x14ac:dyDescent="0.25">
      <c r="A179">
        <v>95737</v>
      </c>
      <c r="B179">
        <v>22001</v>
      </c>
      <c r="C179" t="s">
        <v>620</v>
      </c>
      <c r="D179" t="s">
        <v>23</v>
      </c>
      <c r="E179" t="s">
        <v>24</v>
      </c>
      <c r="F179">
        <v>12.29443</v>
      </c>
      <c r="G179" t="s">
        <v>25</v>
      </c>
      <c r="H179" t="s">
        <v>26</v>
      </c>
      <c r="I179" t="s">
        <v>27</v>
      </c>
      <c r="J179" t="s">
        <v>28</v>
      </c>
      <c r="K179">
        <v>2003</v>
      </c>
      <c r="L179">
        <v>3</v>
      </c>
      <c r="M179">
        <v>3</v>
      </c>
      <c r="N179">
        <v>0</v>
      </c>
      <c r="O179">
        <v>2.5</v>
      </c>
      <c r="P179" t="s">
        <v>30</v>
      </c>
      <c r="Q179">
        <v>0.50831481965499203</v>
      </c>
      <c r="R179" s="2">
        <v>9.9788686825685396E-2</v>
      </c>
      <c r="S179" t="s">
        <v>31</v>
      </c>
      <c r="T179" t="s">
        <v>202</v>
      </c>
      <c r="U179">
        <v>258</v>
      </c>
      <c r="V179" t="s">
        <v>496</v>
      </c>
      <c r="W179" t="s">
        <v>497</v>
      </c>
      <c r="X179" t="s">
        <v>498</v>
      </c>
      <c r="Y179">
        <v>300.44</v>
      </c>
      <c r="Z179">
        <v>942</v>
      </c>
      <c r="AA179" s="5">
        <f>IFERROR(VLOOKUP(X179,$AF$2:$AG$35,2,FALSE),0)</f>
        <v>0</v>
      </c>
      <c r="AB179" s="5" t="e">
        <f>VLOOKUP(X179,$AF$2:$AG$35,1,FALSE)</f>
        <v>#N/A</v>
      </c>
      <c r="AN179"/>
      <c r="AO179"/>
      <c r="AP179"/>
      <c r="AQ179"/>
    </row>
    <row r="180" spans="1:43" x14ac:dyDescent="0.25">
      <c r="A180">
        <v>95737</v>
      </c>
      <c r="B180">
        <v>22001</v>
      </c>
      <c r="C180" t="s">
        <v>620</v>
      </c>
      <c r="D180" t="s">
        <v>23</v>
      </c>
      <c r="E180" t="s">
        <v>24</v>
      </c>
      <c r="F180">
        <v>12.29443</v>
      </c>
      <c r="G180" t="s">
        <v>25</v>
      </c>
      <c r="H180" t="s">
        <v>26</v>
      </c>
      <c r="I180" t="s">
        <v>27</v>
      </c>
      <c r="J180" t="s">
        <v>28</v>
      </c>
      <c r="K180">
        <v>2003</v>
      </c>
      <c r="L180">
        <v>3</v>
      </c>
      <c r="M180">
        <v>3</v>
      </c>
      <c r="N180">
        <v>0</v>
      </c>
      <c r="O180">
        <v>2.5</v>
      </c>
      <c r="P180" t="s">
        <v>30</v>
      </c>
      <c r="Q180">
        <v>0.21385791812254101</v>
      </c>
      <c r="R180" s="2">
        <v>4.6422466987059402E-2</v>
      </c>
      <c r="S180" t="s">
        <v>31</v>
      </c>
      <c r="T180" t="s">
        <v>202</v>
      </c>
      <c r="U180">
        <v>260</v>
      </c>
      <c r="V180" t="s">
        <v>499</v>
      </c>
      <c r="W180" t="s">
        <v>500</v>
      </c>
      <c r="X180" t="s">
        <v>501</v>
      </c>
      <c r="Y180">
        <v>312.52999999999997</v>
      </c>
      <c r="Z180">
        <v>944</v>
      </c>
      <c r="AA180" s="5">
        <f>IFERROR(VLOOKUP(X180,$AF$2:$AG$35,2,FALSE),0)</f>
        <v>0</v>
      </c>
      <c r="AB180" s="5" t="e">
        <f>VLOOKUP(X180,$AF$2:$AG$35,1,FALSE)</f>
        <v>#N/A</v>
      </c>
      <c r="AN180"/>
      <c r="AO180"/>
      <c r="AP180"/>
      <c r="AQ180"/>
    </row>
    <row r="181" spans="1:43" x14ac:dyDescent="0.25">
      <c r="A181">
        <v>95737</v>
      </c>
      <c r="B181">
        <v>22001</v>
      </c>
      <c r="C181" t="s">
        <v>620</v>
      </c>
      <c r="D181" t="s">
        <v>23</v>
      </c>
      <c r="E181" t="s">
        <v>24</v>
      </c>
      <c r="F181">
        <v>12.29443</v>
      </c>
      <c r="G181" t="s">
        <v>25</v>
      </c>
      <c r="H181" t="s">
        <v>26</v>
      </c>
      <c r="I181" t="s">
        <v>27</v>
      </c>
      <c r="J181" t="s">
        <v>28</v>
      </c>
      <c r="K181">
        <v>2003</v>
      </c>
      <c r="L181">
        <v>3</v>
      </c>
      <c r="M181">
        <v>3</v>
      </c>
      <c r="N181">
        <v>0</v>
      </c>
      <c r="O181">
        <v>2.5</v>
      </c>
      <c r="P181" t="s">
        <v>30</v>
      </c>
      <c r="Q181" s="2">
        <v>8.5414545904751393E-2</v>
      </c>
      <c r="R181" s="2">
        <v>1.5723070344678201E-2</v>
      </c>
      <c r="S181" t="s">
        <v>31</v>
      </c>
      <c r="T181" t="s">
        <v>202</v>
      </c>
      <c r="U181">
        <v>261</v>
      </c>
      <c r="V181" t="s">
        <v>502</v>
      </c>
      <c r="W181" t="s">
        <v>503</v>
      </c>
      <c r="X181" t="s">
        <v>504</v>
      </c>
      <c r="Y181">
        <v>282.45999999999998</v>
      </c>
      <c r="Z181">
        <v>945</v>
      </c>
      <c r="AA181" s="5">
        <f>IFERROR(VLOOKUP(X181,$AF$2:$AG$35,2,FALSE),0)</f>
        <v>0</v>
      </c>
      <c r="AB181" s="5" t="e">
        <f>VLOOKUP(X181,$AF$2:$AG$35,1,FALSE)</f>
        <v>#N/A</v>
      </c>
      <c r="AN181"/>
      <c r="AO181"/>
      <c r="AP181"/>
      <c r="AQ181"/>
    </row>
    <row r="182" spans="1:43" x14ac:dyDescent="0.25">
      <c r="A182">
        <v>95737</v>
      </c>
      <c r="B182">
        <v>22001</v>
      </c>
      <c r="C182" t="s">
        <v>620</v>
      </c>
      <c r="D182" t="s">
        <v>23</v>
      </c>
      <c r="E182" t="s">
        <v>24</v>
      </c>
      <c r="F182">
        <v>12.29443</v>
      </c>
      <c r="G182" t="s">
        <v>25</v>
      </c>
      <c r="H182" t="s">
        <v>26</v>
      </c>
      <c r="I182" t="s">
        <v>27</v>
      </c>
      <c r="J182" t="s">
        <v>28</v>
      </c>
      <c r="K182">
        <v>2003</v>
      </c>
      <c r="L182">
        <v>3</v>
      </c>
      <c r="M182">
        <v>3</v>
      </c>
      <c r="N182">
        <v>0</v>
      </c>
      <c r="O182">
        <v>2.5</v>
      </c>
      <c r="P182" t="s">
        <v>30</v>
      </c>
      <c r="Q182">
        <v>0</v>
      </c>
      <c r="R182" s="2">
        <v>8.0302363331224004E-4</v>
      </c>
      <c r="S182" t="s">
        <v>31</v>
      </c>
      <c r="T182" t="s">
        <v>202</v>
      </c>
      <c r="U182">
        <v>263</v>
      </c>
      <c r="W182" t="s">
        <v>505</v>
      </c>
      <c r="X182" t="s">
        <v>506</v>
      </c>
      <c r="Z182">
        <v>1438</v>
      </c>
      <c r="AA182" s="5">
        <f>IFERROR(VLOOKUP(X182,$AF$2:$AG$35,2,FALSE),0)</f>
        <v>0</v>
      </c>
      <c r="AB182" s="5" t="e">
        <f>VLOOKUP(X182,$AF$2:$AG$35,1,FALSE)</f>
        <v>#N/A</v>
      </c>
      <c r="AN182"/>
      <c r="AO182"/>
      <c r="AP182"/>
      <c r="AQ182"/>
    </row>
    <row r="183" spans="1:43" x14ac:dyDescent="0.25">
      <c r="A183">
        <v>95737</v>
      </c>
      <c r="B183">
        <v>22001</v>
      </c>
      <c r="C183" t="s">
        <v>620</v>
      </c>
      <c r="D183" t="s">
        <v>23</v>
      </c>
      <c r="E183" t="s">
        <v>24</v>
      </c>
      <c r="F183">
        <v>12.29443</v>
      </c>
      <c r="G183" t="s">
        <v>25</v>
      </c>
      <c r="H183" t="s">
        <v>26</v>
      </c>
      <c r="I183" t="s">
        <v>27</v>
      </c>
      <c r="J183" t="s">
        <v>28</v>
      </c>
      <c r="K183">
        <v>2003</v>
      </c>
      <c r="L183">
        <v>3</v>
      </c>
      <c r="M183">
        <v>3</v>
      </c>
      <c r="N183">
        <v>0</v>
      </c>
      <c r="O183">
        <v>2.5</v>
      </c>
      <c r="P183" t="s">
        <v>30</v>
      </c>
      <c r="Q183">
        <v>0.21939740556304499</v>
      </c>
      <c r="R183" s="2">
        <v>2.04062781465877E-2</v>
      </c>
      <c r="S183" t="s">
        <v>31</v>
      </c>
      <c r="T183" t="s">
        <v>202</v>
      </c>
      <c r="U183">
        <v>264</v>
      </c>
      <c r="W183" t="s">
        <v>507</v>
      </c>
      <c r="X183" t="s">
        <v>508</v>
      </c>
      <c r="Z183">
        <v>1044</v>
      </c>
      <c r="AA183" s="5">
        <f>IFERROR(VLOOKUP(X183,$AF$2:$AG$35,2,FALSE),0)</f>
        <v>0</v>
      </c>
      <c r="AB183" s="5" t="e">
        <f>VLOOKUP(X183,$AF$2:$AG$35,1,FALSE)</f>
        <v>#N/A</v>
      </c>
      <c r="AN183"/>
      <c r="AO183"/>
      <c r="AP183"/>
      <c r="AQ183"/>
    </row>
    <row r="184" spans="1:43" x14ac:dyDescent="0.25">
      <c r="A184">
        <v>95737</v>
      </c>
      <c r="B184">
        <v>22001</v>
      </c>
      <c r="C184" t="s">
        <v>620</v>
      </c>
      <c r="D184" t="s">
        <v>23</v>
      </c>
      <c r="E184" t="s">
        <v>24</v>
      </c>
      <c r="F184">
        <v>12.29443</v>
      </c>
      <c r="G184" t="s">
        <v>25</v>
      </c>
      <c r="H184" t="s">
        <v>26</v>
      </c>
      <c r="I184" t="s">
        <v>27</v>
      </c>
      <c r="J184" t="s">
        <v>28</v>
      </c>
      <c r="K184">
        <v>2003</v>
      </c>
      <c r="L184">
        <v>3</v>
      </c>
      <c r="M184">
        <v>3</v>
      </c>
      <c r="N184">
        <v>0</v>
      </c>
      <c r="O184">
        <v>2.5</v>
      </c>
      <c r="P184" t="s">
        <v>30</v>
      </c>
      <c r="Q184" s="2">
        <v>9.6294054529947497E-4</v>
      </c>
      <c r="R184" s="2">
        <v>8.0545311785517205E-4</v>
      </c>
      <c r="S184" t="s">
        <v>31</v>
      </c>
      <c r="T184" t="s">
        <v>202</v>
      </c>
      <c r="U184">
        <v>266</v>
      </c>
      <c r="V184" t="s">
        <v>509</v>
      </c>
      <c r="W184" t="s">
        <v>510</v>
      </c>
      <c r="X184" t="s">
        <v>511</v>
      </c>
      <c r="Y184">
        <v>124.14</v>
      </c>
      <c r="Z184">
        <v>947</v>
      </c>
      <c r="AA184" s="5">
        <f>IFERROR(VLOOKUP(X184,$AF$2:$AG$35,2,FALSE),0)</f>
        <v>0</v>
      </c>
      <c r="AB184" s="5" t="e">
        <f>VLOOKUP(X184,$AF$2:$AG$35,1,FALSE)</f>
        <v>#N/A</v>
      </c>
      <c r="AN184"/>
      <c r="AO184"/>
      <c r="AP184"/>
      <c r="AQ184"/>
    </row>
    <row r="185" spans="1:43" x14ac:dyDescent="0.25">
      <c r="A185">
        <v>95737</v>
      </c>
      <c r="B185">
        <v>22001</v>
      </c>
      <c r="C185" t="s">
        <v>620</v>
      </c>
      <c r="D185" t="s">
        <v>23</v>
      </c>
      <c r="E185" t="s">
        <v>24</v>
      </c>
      <c r="F185">
        <v>12.29443</v>
      </c>
      <c r="G185" t="s">
        <v>25</v>
      </c>
      <c r="H185" t="s">
        <v>26</v>
      </c>
      <c r="I185" t="s">
        <v>27</v>
      </c>
      <c r="J185" t="s">
        <v>28</v>
      </c>
      <c r="K185">
        <v>2003</v>
      </c>
      <c r="L185">
        <v>3</v>
      </c>
      <c r="M185">
        <v>3</v>
      </c>
      <c r="N185">
        <v>0</v>
      </c>
      <c r="O185">
        <v>2.5</v>
      </c>
      <c r="P185" t="s">
        <v>30</v>
      </c>
      <c r="Q185">
        <v>0.25977728560816599</v>
      </c>
      <c r="R185" s="2">
        <v>2.4453424475834901E-2</v>
      </c>
      <c r="S185" t="s">
        <v>31</v>
      </c>
      <c r="T185" t="s">
        <v>202</v>
      </c>
      <c r="U185">
        <v>267</v>
      </c>
      <c r="V185" t="s">
        <v>512</v>
      </c>
      <c r="W185" t="s">
        <v>513</v>
      </c>
      <c r="X185" t="s">
        <v>514</v>
      </c>
      <c r="Y185">
        <v>326.56</v>
      </c>
      <c r="Z185">
        <v>948</v>
      </c>
      <c r="AA185" s="5">
        <f>IFERROR(VLOOKUP(X185,$AF$2:$AG$35,2,FALSE),0)</f>
        <v>0</v>
      </c>
      <c r="AB185" s="5" t="e">
        <f>VLOOKUP(X185,$AF$2:$AG$35,1,FALSE)</f>
        <v>#N/A</v>
      </c>
      <c r="AN185"/>
      <c r="AO185"/>
      <c r="AP185"/>
      <c r="AQ185"/>
    </row>
    <row r="186" spans="1:43" x14ac:dyDescent="0.25">
      <c r="A186">
        <v>95737</v>
      </c>
      <c r="B186">
        <v>22001</v>
      </c>
      <c r="C186" t="s">
        <v>620</v>
      </c>
      <c r="D186" t="s">
        <v>23</v>
      </c>
      <c r="E186" t="s">
        <v>24</v>
      </c>
      <c r="F186">
        <v>12.29443</v>
      </c>
      <c r="G186" t="s">
        <v>25</v>
      </c>
      <c r="H186" t="s">
        <v>26</v>
      </c>
      <c r="I186" t="s">
        <v>27</v>
      </c>
      <c r="J186" t="s">
        <v>28</v>
      </c>
      <c r="K186">
        <v>2003</v>
      </c>
      <c r="L186">
        <v>3</v>
      </c>
      <c r="M186">
        <v>3</v>
      </c>
      <c r="N186">
        <v>0</v>
      </c>
      <c r="O186">
        <v>2.5</v>
      </c>
      <c r="P186" t="s">
        <v>30</v>
      </c>
      <c r="Q186" s="2">
        <v>6.0209577131537699E-3</v>
      </c>
      <c r="R186" s="2">
        <v>1.1312752976315799E-3</v>
      </c>
      <c r="S186" t="s">
        <v>31</v>
      </c>
      <c r="T186" t="s">
        <v>202</v>
      </c>
      <c r="U186">
        <v>268</v>
      </c>
      <c r="V186" t="s">
        <v>515</v>
      </c>
      <c r="W186" t="s">
        <v>516</v>
      </c>
      <c r="X186" t="s">
        <v>517</v>
      </c>
      <c r="Y186">
        <v>160.16999999999999</v>
      </c>
      <c r="Z186">
        <v>949</v>
      </c>
      <c r="AA186" s="5">
        <f>IFERROR(VLOOKUP(X186,$AF$2:$AG$35,2,FALSE),0)</f>
        <v>0</v>
      </c>
      <c r="AB186" s="5" t="e">
        <f>VLOOKUP(X186,$AF$2:$AG$35,1,FALSE)</f>
        <v>#N/A</v>
      </c>
      <c r="AN186"/>
      <c r="AO186"/>
      <c r="AP186"/>
      <c r="AQ186"/>
    </row>
    <row r="187" spans="1:43" x14ac:dyDescent="0.25">
      <c r="A187">
        <v>95737</v>
      </c>
      <c r="B187">
        <v>22001</v>
      </c>
      <c r="C187" t="s">
        <v>620</v>
      </c>
      <c r="D187" t="s">
        <v>23</v>
      </c>
      <c r="E187" t="s">
        <v>24</v>
      </c>
      <c r="F187">
        <v>12.29443</v>
      </c>
      <c r="G187" t="s">
        <v>25</v>
      </c>
      <c r="H187" t="s">
        <v>26</v>
      </c>
      <c r="I187" t="s">
        <v>27</v>
      </c>
      <c r="J187" t="s">
        <v>28</v>
      </c>
      <c r="K187">
        <v>2003</v>
      </c>
      <c r="L187">
        <v>3</v>
      </c>
      <c r="M187">
        <v>3</v>
      </c>
      <c r="N187">
        <v>0</v>
      </c>
      <c r="O187">
        <v>2.5</v>
      </c>
      <c r="P187" t="s">
        <v>30</v>
      </c>
      <c r="Q187" s="2">
        <v>3.69270503755468E-3</v>
      </c>
      <c r="R187">
        <v>1.865364634715E-3</v>
      </c>
      <c r="S187" t="s">
        <v>31</v>
      </c>
      <c r="T187" t="s">
        <v>202</v>
      </c>
      <c r="U187">
        <v>269</v>
      </c>
      <c r="V187" t="s">
        <v>518</v>
      </c>
      <c r="W187" t="s">
        <v>519</v>
      </c>
      <c r="X187" t="s">
        <v>520</v>
      </c>
      <c r="Y187">
        <v>116.16</v>
      </c>
      <c r="Z187">
        <v>950</v>
      </c>
      <c r="AA187" s="5">
        <f>IFERROR(VLOOKUP(X187,$AF$2:$AG$35,2,FALSE),0)</f>
        <v>0</v>
      </c>
      <c r="AB187" s="5" t="e">
        <f>VLOOKUP(X187,$AF$2:$AG$35,1,FALSE)</f>
        <v>#N/A</v>
      </c>
      <c r="AN187"/>
      <c r="AO187"/>
      <c r="AP187"/>
      <c r="AQ187"/>
    </row>
    <row r="188" spans="1:43" x14ac:dyDescent="0.25">
      <c r="A188">
        <v>95737</v>
      </c>
      <c r="B188">
        <v>22001</v>
      </c>
      <c r="C188" t="s">
        <v>620</v>
      </c>
      <c r="D188" t="s">
        <v>23</v>
      </c>
      <c r="E188" t="s">
        <v>24</v>
      </c>
      <c r="F188">
        <v>12.29443</v>
      </c>
      <c r="G188" t="s">
        <v>25</v>
      </c>
      <c r="H188" t="s">
        <v>26</v>
      </c>
      <c r="I188" t="s">
        <v>27</v>
      </c>
      <c r="J188" t="s">
        <v>28</v>
      </c>
      <c r="K188">
        <v>2003</v>
      </c>
      <c r="L188">
        <v>3</v>
      </c>
      <c r="M188">
        <v>3</v>
      </c>
      <c r="N188">
        <v>0</v>
      </c>
      <c r="O188">
        <v>2.5</v>
      </c>
      <c r="P188" t="s">
        <v>30</v>
      </c>
      <c r="Q188">
        <v>0</v>
      </c>
      <c r="R188" s="2">
        <v>8.0302363331224004E-4</v>
      </c>
      <c r="S188" t="s">
        <v>31</v>
      </c>
      <c r="T188" t="s">
        <v>202</v>
      </c>
      <c r="U188">
        <v>270</v>
      </c>
      <c r="V188" t="s">
        <v>521</v>
      </c>
      <c r="W188" t="s">
        <v>522</v>
      </c>
      <c r="X188" t="s">
        <v>523</v>
      </c>
      <c r="Y188">
        <v>146.13999999999999</v>
      </c>
      <c r="Z188">
        <v>951</v>
      </c>
      <c r="AA188" s="5">
        <f>IFERROR(VLOOKUP(X188,$AF$2:$AG$35,2,FALSE),0)</f>
        <v>0</v>
      </c>
      <c r="AB188" s="5" t="e">
        <f>VLOOKUP(X188,$AF$2:$AG$35,1,FALSE)</f>
        <v>#N/A</v>
      </c>
      <c r="AN188"/>
      <c r="AO188"/>
      <c r="AP188"/>
      <c r="AQ188"/>
    </row>
    <row r="189" spans="1:43" x14ac:dyDescent="0.25">
      <c r="A189">
        <v>95737</v>
      </c>
      <c r="B189">
        <v>22001</v>
      </c>
      <c r="C189" t="s">
        <v>620</v>
      </c>
      <c r="D189" t="s">
        <v>23</v>
      </c>
      <c r="E189" t="s">
        <v>24</v>
      </c>
      <c r="F189">
        <v>12.29443</v>
      </c>
      <c r="G189" t="s">
        <v>25</v>
      </c>
      <c r="H189" t="s">
        <v>26</v>
      </c>
      <c r="I189" t="s">
        <v>27</v>
      </c>
      <c r="J189" t="s">
        <v>28</v>
      </c>
      <c r="K189">
        <v>2003</v>
      </c>
      <c r="L189">
        <v>3</v>
      </c>
      <c r="M189">
        <v>3</v>
      </c>
      <c r="N189">
        <v>0</v>
      </c>
      <c r="O189">
        <v>2.5</v>
      </c>
      <c r="P189" t="s">
        <v>30</v>
      </c>
      <c r="Q189" s="2">
        <v>4.9771989435166602E-3</v>
      </c>
      <c r="R189" s="2">
        <v>9.5427513578527602E-4</v>
      </c>
      <c r="S189" t="s">
        <v>31</v>
      </c>
      <c r="T189" t="s">
        <v>202</v>
      </c>
      <c r="U189">
        <v>271</v>
      </c>
      <c r="V189" t="s">
        <v>524</v>
      </c>
      <c r="W189" t="s">
        <v>525</v>
      </c>
      <c r="X189" t="s">
        <v>526</v>
      </c>
      <c r="Y189">
        <v>164.2</v>
      </c>
      <c r="Z189">
        <v>952</v>
      </c>
      <c r="AA189" s="5">
        <f>IFERROR(VLOOKUP(X189,$AF$2:$AG$35,2,FALSE),0)</f>
        <v>0</v>
      </c>
      <c r="AB189" s="5" t="e">
        <f>VLOOKUP(X189,$AF$2:$AG$35,1,FALSE)</f>
        <v>#N/A</v>
      </c>
      <c r="AN189"/>
      <c r="AO189"/>
      <c r="AP189"/>
      <c r="AQ189"/>
    </row>
    <row r="190" spans="1:43" x14ac:dyDescent="0.25">
      <c r="A190">
        <v>95737</v>
      </c>
      <c r="B190">
        <v>22001</v>
      </c>
      <c r="C190" t="s">
        <v>620</v>
      </c>
      <c r="D190" t="s">
        <v>23</v>
      </c>
      <c r="E190" t="s">
        <v>24</v>
      </c>
      <c r="F190">
        <v>12.29443</v>
      </c>
      <c r="G190" t="s">
        <v>25</v>
      </c>
      <c r="H190" t="s">
        <v>26</v>
      </c>
      <c r="I190" t="s">
        <v>27</v>
      </c>
      <c r="J190" t="s">
        <v>28</v>
      </c>
      <c r="K190">
        <v>2003</v>
      </c>
      <c r="L190">
        <v>3</v>
      </c>
      <c r="M190">
        <v>3</v>
      </c>
      <c r="N190">
        <v>0</v>
      </c>
      <c r="O190">
        <v>2.5</v>
      </c>
      <c r="P190" t="s">
        <v>30</v>
      </c>
      <c r="Q190" s="2">
        <v>2.25577420419842E-2</v>
      </c>
      <c r="R190" s="2">
        <v>2.46738522384028E-3</v>
      </c>
      <c r="S190" t="s">
        <v>31</v>
      </c>
      <c r="T190" t="s">
        <v>202</v>
      </c>
      <c r="U190">
        <v>272</v>
      </c>
      <c r="V190" t="s">
        <v>527</v>
      </c>
      <c r="W190" t="s">
        <v>528</v>
      </c>
      <c r="X190" t="s">
        <v>529</v>
      </c>
      <c r="Y190">
        <v>166.13</v>
      </c>
      <c r="Z190">
        <v>953</v>
      </c>
      <c r="AA190" s="5">
        <f>IFERROR(VLOOKUP(X190,$AF$2:$AG$35,2,FALSE),0)</f>
        <v>0</v>
      </c>
      <c r="AB190" s="5" t="e">
        <f>VLOOKUP(X190,$AF$2:$AG$35,1,FALSE)</f>
        <v>#N/A</v>
      </c>
      <c r="AN190"/>
      <c r="AO190"/>
      <c r="AP190"/>
      <c r="AQ190"/>
    </row>
    <row r="191" spans="1:43" x14ac:dyDescent="0.25">
      <c r="A191">
        <v>95737</v>
      </c>
      <c r="B191">
        <v>22001</v>
      </c>
      <c r="C191" t="s">
        <v>620</v>
      </c>
      <c r="D191" t="s">
        <v>23</v>
      </c>
      <c r="E191" t="s">
        <v>24</v>
      </c>
      <c r="F191">
        <v>12.29443</v>
      </c>
      <c r="G191" t="s">
        <v>25</v>
      </c>
      <c r="H191" t="s">
        <v>26</v>
      </c>
      <c r="I191" t="s">
        <v>27</v>
      </c>
      <c r="J191" t="s">
        <v>28</v>
      </c>
      <c r="K191">
        <v>2003</v>
      </c>
      <c r="L191">
        <v>3</v>
      </c>
      <c r="M191">
        <v>3</v>
      </c>
      <c r="N191">
        <v>0</v>
      </c>
      <c r="O191">
        <v>2.5</v>
      </c>
      <c r="P191" t="s">
        <v>30</v>
      </c>
      <c r="Q191">
        <v>0.99768464384956101</v>
      </c>
      <c r="R191" s="2">
        <v>7.6798308502739096E-2</v>
      </c>
      <c r="S191" t="s">
        <v>31</v>
      </c>
      <c r="T191" t="s">
        <v>202</v>
      </c>
      <c r="U191">
        <v>273</v>
      </c>
      <c r="V191" t="s">
        <v>530</v>
      </c>
      <c r="W191" t="s">
        <v>531</v>
      </c>
      <c r="X191" t="s">
        <v>532</v>
      </c>
      <c r="Y191">
        <v>200.32</v>
      </c>
      <c r="Z191">
        <v>954</v>
      </c>
      <c r="AA191" s="5">
        <f>IFERROR(VLOOKUP(X191,$AF$2:$AG$35,2,FALSE),0)</f>
        <v>0</v>
      </c>
      <c r="AB191" s="5" t="e">
        <f>VLOOKUP(X191,$AF$2:$AG$35,1,FALSE)</f>
        <v>#N/A</v>
      </c>
      <c r="AN191"/>
      <c r="AO191"/>
      <c r="AP191"/>
      <c r="AQ191"/>
    </row>
    <row r="192" spans="1:43" x14ac:dyDescent="0.25">
      <c r="A192">
        <v>95737</v>
      </c>
      <c r="B192">
        <v>22001</v>
      </c>
      <c r="C192" t="s">
        <v>620</v>
      </c>
      <c r="D192" t="s">
        <v>23</v>
      </c>
      <c r="E192" t="s">
        <v>24</v>
      </c>
      <c r="F192">
        <v>12.29443</v>
      </c>
      <c r="G192" t="s">
        <v>25</v>
      </c>
      <c r="H192" t="s">
        <v>26</v>
      </c>
      <c r="I192" t="s">
        <v>27</v>
      </c>
      <c r="J192" t="s">
        <v>28</v>
      </c>
      <c r="K192">
        <v>2003</v>
      </c>
      <c r="L192">
        <v>3</v>
      </c>
      <c r="M192">
        <v>3</v>
      </c>
      <c r="N192">
        <v>0</v>
      </c>
      <c r="O192">
        <v>2.5</v>
      </c>
      <c r="P192" t="s">
        <v>30</v>
      </c>
      <c r="Q192" s="3">
        <v>31.837599217266899</v>
      </c>
      <c r="R192">
        <v>4.2514374531917198</v>
      </c>
      <c r="S192" t="s">
        <v>31</v>
      </c>
      <c r="T192" t="s">
        <v>202</v>
      </c>
      <c r="U192">
        <v>274</v>
      </c>
      <c r="V192" t="s">
        <v>533</v>
      </c>
      <c r="W192" s="3" t="s">
        <v>534</v>
      </c>
      <c r="X192" t="s">
        <v>535</v>
      </c>
      <c r="Y192">
        <v>162.13999999999999</v>
      </c>
      <c r="Z192">
        <v>955</v>
      </c>
      <c r="AA192" s="5">
        <f>IFERROR(VLOOKUP(X192,$AF$2:$AG$35,2,FALSE),0)</f>
        <v>0</v>
      </c>
      <c r="AB192" s="5" t="e">
        <f>VLOOKUP(X192,$AF$2:$AG$35,1,FALSE)</f>
        <v>#N/A</v>
      </c>
      <c r="AN192"/>
      <c r="AO192"/>
      <c r="AP192"/>
      <c r="AQ192"/>
    </row>
    <row r="193" spans="1:40" x14ac:dyDescent="0.25">
      <c r="A193">
        <v>95737</v>
      </c>
      <c r="B193">
        <v>22001</v>
      </c>
      <c r="C193" t="s">
        <v>620</v>
      </c>
      <c r="D193" t="s">
        <v>23</v>
      </c>
      <c r="E193" t="s">
        <v>24</v>
      </c>
      <c r="F193">
        <v>12.29443</v>
      </c>
      <c r="G193" t="s">
        <v>25</v>
      </c>
      <c r="H193" t="s">
        <v>26</v>
      </c>
      <c r="I193" t="s">
        <v>27</v>
      </c>
      <c r="J193" t="s">
        <v>28</v>
      </c>
      <c r="K193">
        <v>2003</v>
      </c>
      <c r="L193">
        <v>3</v>
      </c>
      <c r="M193">
        <v>3</v>
      </c>
      <c r="N193">
        <v>0</v>
      </c>
      <c r="O193">
        <v>2.5</v>
      </c>
      <c r="P193" t="s">
        <v>30</v>
      </c>
      <c r="Q193" s="2">
        <v>3.2911932208985598E-3</v>
      </c>
      <c r="R193" s="2">
        <v>8.3717381705397599E-4</v>
      </c>
      <c r="S193" t="s">
        <v>31</v>
      </c>
      <c r="T193" t="s">
        <v>202</v>
      </c>
      <c r="U193">
        <v>275</v>
      </c>
      <c r="V193" t="s">
        <v>536</v>
      </c>
      <c r="W193" t="s">
        <v>537</v>
      </c>
      <c r="X193" t="s">
        <v>538</v>
      </c>
      <c r="Y193">
        <v>138.16</v>
      </c>
      <c r="Z193">
        <v>956</v>
      </c>
      <c r="AA193" s="5">
        <f>IFERROR(VLOOKUP(X193,$AF$2:$AG$35,2,FALSE),0)</f>
        <v>0</v>
      </c>
      <c r="AB193" s="5" t="e">
        <f>VLOOKUP(X193,$AF$2:$AG$35,1,FALSE)</f>
        <v>#N/A</v>
      </c>
    </row>
    <row r="194" spans="1:40" x14ac:dyDescent="0.25">
      <c r="A194">
        <v>95737</v>
      </c>
      <c r="B194">
        <v>22001</v>
      </c>
      <c r="C194" t="s">
        <v>620</v>
      </c>
      <c r="D194" t="s">
        <v>23</v>
      </c>
      <c r="E194" t="s">
        <v>24</v>
      </c>
      <c r="F194">
        <v>12.29443</v>
      </c>
      <c r="G194" t="s">
        <v>25</v>
      </c>
      <c r="H194" t="s">
        <v>26</v>
      </c>
      <c r="I194" t="s">
        <v>27</v>
      </c>
      <c r="J194" t="s">
        <v>28</v>
      </c>
      <c r="K194">
        <v>2003</v>
      </c>
      <c r="L194">
        <v>3</v>
      </c>
      <c r="M194">
        <v>3</v>
      </c>
      <c r="N194">
        <v>0</v>
      </c>
      <c r="O194">
        <v>2.5</v>
      </c>
      <c r="P194" t="s">
        <v>30</v>
      </c>
      <c r="Q194" s="2">
        <v>4.0219103364789399E-2</v>
      </c>
      <c r="R194" s="2">
        <v>3.2930488031339502E-3</v>
      </c>
      <c r="S194" t="s">
        <v>31</v>
      </c>
      <c r="T194" t="s">
        <v>202</v>
      </c>
      <c r="U194">
        <v>276</v>
      </c>
      <c r="W194" t="s">
        <v>539</v>
      </c>
      <c r="X194" t="s">
        <v>540</v>
      </c>
      <c r="Z194">
        <v>1056</v>
      </c>
      <c r="AA194" s="5">
        <f>IFERROR(VLOOKUP(X194,$AF$2:$AG$35,2,FALSE),0)</f>
        <v>0</v>
      </c>
      <c r="AB194" s="5" t="e">
        <f>VLOOKUP(X194,$AF$2:$AG$35,1,FALSE)</f>
        <v>#N/A</v>
      </c>
    </row>
    <row r="195" spans="1:40" x14ac:dyDescent="0.25">
      <c r="A195">
        <v>95737</v>
      </c>
      <c r="B195">
        <v>22001</v>
      </c>
      <c r="C195" t="s">
        <v>620</v>
      </c>
      <c r="D195" t="s">
        <v>23</v>
      </c>
      <c r="E195" t="s">
        <v>24</v>
      </c>
      <c r="F195">
        <v>12.29443</v>
      </c>
      <c r="G195" t="s">
        <v>25</v>
      </c>
      <c r="H195" t="s">
        <v>26</v>
      </c>
      <c r="I195" t="s">
        <v>27</v>
      </c>
      <c r="J195" t="s">
        <v>28</v>
      </c>
      <c r="K195">
        <v>2003</v>
      </c>
      <c r="L195">
        <v>3</v>
      </c>
      <c r="M195">
        <v>3</v>
      </c>
      <c r="N195">
        <v>0</v>
      </c>
      <c r="O195">
        <v>2.5</v>
      </c>
      <c r="P195" t="s">
        <v>30</v>
      </c>
      <c r="Q195" s="2">
        <v>2.48816958758632E-3</v>
      </c>
      <c r="R195" s="2">
        <v>8.2279533949912995E-4</v>
      </c>
      <c r="S195" t="s">
        <v>31</v>
      </c>
      <c r="T195" t="s">
        <v>202</v>
      </c>
      <c r="U195">
        <v>277</v>
      </c>
      <c r="V195" s="1">
        <v>1730647</v>
      </c>
      <c r="W195" t="s">
        <v>541</v>
      </c>
      <c r="X195" t="s">
        <v>542</v>
      </c>
      <c r="Y195">
        <v>168.19</v>
      </c>
      <c r="Z195">
        <v>957</v>
      </c>
      <c r="AA195" s="5">
        <f>IFERROR(VLOOKUP(X195,$AF$2:$AG$35,2,FALSE),0)</f>
        <v>0</v>
      </c>
      <c r="AB195" s="5" t="e">
        <f>VLOOKUP(X195,$AF$2:$AG$35,1,FALSE)</f>
        <v>#N/A</v>
      </c>
    </row>
    <row r="196" spans="1:40" x14ac:dyDescent="0.25">
      <c r="A196">
        <v>95737</v>
      </c>
      <c r="B196">
        <v>22001</v>
      </c>
      <c r="C196" t="s">
        <v>620</v>
      </c>
      <c r="D196" t="s">
        <v>23</v>
      </c>
      <c r="E196" t="s">
        <v>24</v>
      </c>
      <c r="F196">
        <v>12.29443</v>
      </c>
      <c r="G196" t="s">
        <v>25</v>
      </c>
      <c r="H196" t="s">
        <v>26</v>
      </c>
      <c r="I196" t="s">
        <v>27</v>
      </c>
      <c r="J196" t="s">
        <v>28</v>
      </c>
      <c r="K196">
        <v>2003</v>
      </c>
      <c r="L196">
        <v>3</v>
      </c>
      <c r="M196">
        <v>3</v>
      </c>
      <c r="N196">
        <v>0</v>
      </c>
      <c r="O196">
        <v>2.5</v>
      </c>
      <c r="P196" t="s">
        <v>30</v>
      </c>
      <c r="Q196" s="2">
        <v>7.9554364871928906E-2</v>
      </c>
      <c r="R196" s="2">
        <v>2.1500914470743301E-2</v>
      </c>
      <c r="S196" t="s">
        <v>31</v>
      </c>
      <c r="T196" t="s">
        <v>202</v>
      </c>
      <c r="U196">
        <v>278</v>
      </c>
      <c r="V196" t="s">
        <v>543</v>
      </c>
      <c r="W196" t="s">
        <v>544</v>
      </c>
      <c r="X196" t="s">
        <v>545</v>
      </c>
      <c r="Y196">
        <v>228.37</v>
      </c>
      <c r="Z196">
        <v>958</v>
      </c>
      <c r="AA196" s="5">
        <f>IFERROR(VLOOKUP(X196,$AF$2:$AG$35,2,FALSE),0)</f>
        <v>0</v>
      </c>
      <c r="AB196" s="5" t="e">
        <f>VLOOKUP(X196,$AF$2:$AG$35,1,FALSE)</f>
        <v>#N/A</v>
      </c>
    </row>
    <row r="197" spans="1:40" x14ac:dyDescent="0.25">
      <c r="A197">
        <v>95737</v>
      </c>
      <c r="B197">
        <v>22001</v>
      </c>
      <c r="C197" t="s">
        <v>620</v>
      </c>
      <c r="D197" t="s">
        <v>23</v>
      </c>
      <c r="E197" t="s">
        <v>24</v>
      </c>
      <c r="F197">
        <v>12.29443</v>
      </c>
      <c r="G197" t="s">
        <v>25</v>
      </c>
      <c r="H197" t="s">
        <v>26</v>
      </c>
      <c r="I197" t="s">
        <v>27</v>
      </c>
      <c r="J197" t="s">
        <v>28</v>
      </c>
      <c r="K197">
        <v>2003</v>
      </c>
      <c r="L197">
        <v>3</v>
      </c>
      <c r="M197">
        <v>3</v>
      </c>
      <c r="N197">
        <v>0</v>
      </c>
      <c r="O197">
        <v>2.5</v>
      </c>
      <c r="P197" t="s">
        <v>30</v>
      </c>
      <c r="Q197" s="2">
        <v>7.0162255481882901E-2</v>
      </c>
      <c r="R197">
        <v>8.6432340579260004E-3</v>
      </c>
      <c r="S197" t="s">
        <v>31</v>
      </c>
      <c r="T197" t="s">
        <v>202</v>
      </c>
      <c r="U197">
        <v>279</v>
      </c>
      <c r="V197" t="s">
        <v>546</v>
      </c>
      <c r="W197" t="s">
        <v>547</v>
      </c>
      <c r="X197" t="s">
        <v>548</v>
      </c>
      <c r="Y197">
        <v>298.5</v>
      </c>
      <c r="Z197">
        <v>959</v>
      </c>
      <c r="AA197" s="5">
        <f>IFERROR(VLOOKUP(X197,$AF$2:$AG$35,2,FALSE),0)</f>
        <v>0</v>
      </c>
      <c r="AB197" s="5" t="e">
        <f>VLOOKUP(X197,$AF$2:$AG$35,1,FALSE)</f>
        <v>#N/A</v>
      </c>
    </row>
    <row r="198" spans="1:40" x14ac:dyDescent="0.25">
      <c r="A198">
        <v>95737</v>
      </c>
      <c r="B198">
        <v>22001</v>
      </c>
      <c r="C198" t="s">
        <v>620</v>
      </c>
      <c r="D198" t="s">
        <v>23</v>
      </c>
      <c r="E198" t="s">
        <v>24</v>
      </c>
      <c r="F198">
        <v>12.29443</v>
      </c>
      <c r="G198" t="s">
        <v>25</v>
      </c>
      <c r="H198" t="s">
        <v>26</v>
      </c>
      <c r="I198" t="s">
        <v>27</v>
      </c>
      <c r="J198" t="s">
        <v>28</v>
      </c>
      <c r="K198">
        <v>2003</v>
      </c>
      <c r="L198">
        <v>3</v>
      </c>
      <c r="M198">
        <v>3</v>
      </c>
      <c r="N198">
        <v>0</v>
      </c>
      <c r="O198">
        <v>2.5</v>
      </c>
      <c r="P198" t="s">
        <v>30</v>
      </c>
      <c r="Q198">
        <v>0.47299295677772601</v>
      </c>
      <c r="R198">
        <v>0.107194833452311</v>
      </c>
      <c r="S198" t="s">
        <v>31</v>
      </c>
      <c r="T198" t="s">
        <v>202</v>
      </c>
      <c r="U198">
        <v>280</v>
      </c>
      <c r="V198" t="s">
        <v>549</v>
      </c>
      <c r="W198" t="s">
        <v>550</v>
      </c>
      <c r="X198" t="s">
        <v>551</v>
      </c>
      <c r="Y198">
        <v>282.45999999999998</v>
      </c>
      <c r="Z198">
        <v>960</v>
      </c>
      <c r="AA198" s="5">
        <f>IFERROR(VLOOKUP(X198,$AF$2:$AG$35,2,FALSE),0)</f>
        <v>0</v>
      </c>
      <c r="AB198" s="5" t="e">
        <f>VLOOKUP(X198,$AF$2:$AG$35,1,FALSE)</f>
        <v>#N/A</v>
      </c>
    </row>
    <row r="199" spans="1:40" x14ac:dyDescent="0.25">
      <c r="A199">
        <v>95737</v>
      </c>
      <c r="B199">
        <v>22001</v>
      </c>
      <c r="C199" t="s">
        <v>620</v>
      </c>
      <c r="D199" t="s">
        <v>23</v>
      </c>
      <c r="E199" t="s">
        <v>24</v>
      </c>
      <c r="F199">
        <v>12.29443</v>
      </c>
      <c r="G199" t="s">
        <v>25</v>
      </c>
      <c r="H199" t="s">
        <v>26</v>
      </c>
      <c r="I199" t="s">
        <v>27</v>
      </c>
      <c r="J199" t="s">
        <v>28</v>
      </c>
      <c r="K199">
        <v>2003</v>
      </c>
      <c r="L199">
        <v>3</v>
      </c>
      <c r="M199">
        <v>3</v>
      </c>
      <c r="N199">
        <v>0</v>
      </c>
      <c r="O199">
        <v>2.5</v>
      </c>
      <c r="P199" t="s">
        <v>30</v>
      </c>
      <c r="Q199">
        <v>0.18158651332984799</v>
      </c>
      <c r="R199" s="2">
        <v>3.2274982338714397E-2</v>
      </c>
      <c r="S199" t="s">
        <v>31</v>
      </c>
      <c r="T199" t="s">
        <v>202</v>
      </c>
      <c r="U199">
        <v>281</v>
      </c>
      <c r="V199" t="s">
        <v>552</v>
      </c>
      <c r="W199" t="s">
        <v>553</v>
      </c>
      <c r="X199" t="s">
        <v>554</v>
      </c>
      <c r="Y199">
        <v>256.42</v>
      </c>
      <c r="Z199">
        <v>961</v>
      </c>
      <c r="AA199" s="5">
        <f>IFERROR(VLOOKUP(X199,$AF$2:$AG$35,2,FALSE),0)</f>
        <v>0</v>
      </c>
      <c r="AB199" s="5" t="e">
        <f>VLOOKUP(X199,$AF$2:$AG$35,1,FALSE)</f>
        <v>#N/A</v>
      </c>
    </row>
    <row r="200" spans="1:40" x14ac:dyDescent="0.25">
      <c r="A200">
        <v>95737</v>
      </c>
      <c r="B200">
        <v>22001</v>
      </c>
      <c r="C200" t="s">
        <v>620</v>
      </c>
      <c r="D200" t="s">
        <v>23</v>
      </c>
      <c r="E200" t="s">
        <v>24</v>
      </c>
      <c r="F200">
        <v>12.29443</v>
      </c>
      <c r="G200" t="s">
        <v>25</v>
      </c>
      <c r="H200" t="s">
        <v>26</v>
      </c>
      <c r="I200" t="s">
        <v>27</v>
      </c>
      <c r="J200" t="s">
        <v>28</v>
      </c>
      <c r="K200">
        <v>2003</v>
      </c>
      <c r="L200">
        <v>3</v>
      </c>
      <c r="M200">
        <v>3</v>
      </c>
      <c r="N200">
        <v>0</v>
      </c>
      <c r="O200">
        <v>2.5</v>
      </c>
      <c r="P200" t="s">
        <v>30</v>
      </c>
      <c r="Q200" s="2">
        <v>2.1032512999697401E-2</v>
      </c>
      <c r="R200" s="2">
        <v>3.0574575649314401E-3</v>
      </c>
      <c r="S200" t="s">
        <v>31</v>
      </c>
      <c r="T200" t="s">
        <v>202</v>
      </c>
      <c r="U200">
        <v>282</v>
      </c>
      <c r="V200" t="s">
        <v>555</v>
      </c>
      <c r="W200" t="s">
        <v>556</v>
      </c>
      <c r="X200" t="s">
        <v>557</v>
      </c>
      <c r="Y200">
        <v>242.4</v>
      </c>
      <c r="Z200">
        <v>962</v>
      </c>
      <c r="AA200" s="5">
        <f>IFERROR(VLOOKUP(X200,$AF$2:$AG$35,2,FALSE),0)</f>
        <v>0</v>
      </c>
      <c r="AB200" s="5" t="e">
        <f>VLOOKUP(X200,$AF$2:$AG$35,1,FALSE)</f>
        <v>#N/A</v>
      </c>
    </row>
    <row r="201" spans="1:40" x14ac:dyDescent="0.25">
      <c r="A201">
        <v>95737</v>
      </c>
      <c r="B201">
        <v>22001</v>
      </c>
      <c r="C201" t="s">
        <v>620</v>
      </c>
      <c r="D201" t="s">
        <v>23</v>
      </c>
      <c r="E201" t="s">
        <v>24</v>
      </c>
      <c r="F201">
        <v>12.29443</v>
      </c>
      <c r="G201" t="s">
        <v>25</v>
      </c>
      <c r="H201" t="s">
        <v>26</v>
      </c>
      <c r="I201" t="s">
        <v>27</v>
      </c>
      <c r="J201" t="s">
        <v>28</v>
      </c>
      <c r="K201">
        <v>2003</v>
      </c>
      <c r="L201">
        <v>3</v>
      </c>
      <c r="M201">
        <v>3</v>
      </c>
      <c r="N201">
        <v>0</v>
      </c>
      <c r="O201">
        <v>2.5</v>
      </c>
      <c r="P201" t="s">
        <v>30</v>
      </c>
      <c r="Q201" s="2">
        <v>3.2672916609348797E-2</v>
      </c>
      <c r="R201" s="2">
        <v>3.3798484702267E-3</v>
      </c>
      <c r="S201" t="s">
        <v>31</v>
      </c>
      <c r="T201" t="s">
        <v>202</v>
      </c>
      <c r="U201">
        <v>283</v>
      </c>
      <c r="V201" t="s">
        <v>558</v>
      </c>
      <c r="W201" t="s">
        <v>559</v>
      </c>
      <c r="X201" t="s">
        <v>560</v>
      </c>
      <c r="Y201">
        <v>166.13</v>
      </c>
      <c r="Z201">
        <v>963</v>
      </c>
      <c r="AA201" s="5">
        <f>IFERROR(VLOOKUP(X201,$AF$2:$AG$35,2,FALSE),0)</f>
        <v>0</v>
      </c>
      <c r="AB201" s="5" t="e">
        <f>VLOOKUP(X201,$AF$2:$AG$35,1,FALSE)</f>
        <v>#N/A</v>
      </c>
    </row>
    <row r="202" spans="1:40" x14ac:dyDescent="0.25">
      <c r="A202">
        <v>95737</v>
      </c>
      <c r="B202">
        <v>22001</v>
      </c>
      <c r="C202" t="s">
        <v>620</v>
      </c>
      <c r="D202" t="s">
        <v>23</v>
      </c>
      <c r="E202" t="s">
        <v>24</v>
      </c>
      <c r="F202">
        <v>12.29443</v>
      </c>
      <c r="G202" t="s">
        <v>25</v>
      </c>
      <c r="H202" t="s">
        <v>26</v>
      </c>
      <c r="I202" t="s">
        <v>27</v>
      </c>
      <c r="J202" t="s">
        <v>28</v>
      </c>
      <c r="K202">
        <v>2003</v>
      </c>
      <c r="L202">
        <v>3</v>
      </c>
      <c r="M202">
        <v>3</v>
      </c>
      <c r="N202">
        <v>0</v>
      </c>
      <c r="O202">
        <v>2.5</v>
      </c>
      <c r="P202" t="s">
        <v>30</v>
      </c>
      <c r="Q202" s="2">
        <v>1.84678240294935E-3</v>
      </c>
      <c r="R202" s="2">
        <v>8.1391053112245401E-4</v>
      </c>
      <c r="S202" t="s">
        <v>31</v>
      </c>
      <c r="T202" t="s">
        <v>202</v>
      </c>
      <c r="U202">
        <v>284</v>
      </c>
      <c r="V202" t="s">
        <v>561</v>
      </c>
      <c r="W202" t="s">
        <v>562</v>
      </c>
      <c r="X202" t="s">
        <v>563</v>
      </c>
      <c r="Y202">
        <v>123.11</v>
      </c>
      <c r="Z202">
        <v>964</v>
      </c>
      <c r="AA202" s="5">
        <f>IFERROR(VLOOKUP(X202,$AF$2:$AG$35,2,FALSE),0)</f>
        <v>0</v>
      </c>
      <c r="AB202" s="5" t="e">
        <f>VLOOKUP(X202,$AF$2:$AG$35,1,FALSE)</f>
        <v>#N/A</v>
      </c>
    </row>
    <row r="203" spans="1:40" x14ac:dyDescent="0.25">
      <c r="A203">
        <v>95737</v>
      </c>
      <c r="B203">
        <v>22001</v>
      </c>
      <c r="C203" t="s">
        <v>620</v>
      </c>
      <c r="D203" t="s">
        <v>23</v>
      </c>
      <c r="E203" t="s">
        <v>24</v>
      </c>
      <c r="F203">
        <v>12.29443</v>
      </c>
      <c r="G203" t="s">
        <v>25</v>
      </c>
      <c r="H203" t="s">
        <v>26</v>
      </c>
      <c r="I203" t="s">
        <v>27</v>
      </c>
      <c r="J203" t="s">
        <v>28</v>
      </c>
      <c r="K203">
        <v>2003</v>
      </c>
      <c r="L203">
        <v>3</v>
      </c>
      <c r="M203">
        <v>3</v>
      </c>
      <c r="N203">
        <v>0</v>
      </c>
      <c r="O203">
        <v>2.5</v>
      </c>
      <c r="P203" t="s">
        <v>30</v>
      </c>
      <c r="Q203">
        <v>0.14393725754532699</v>
      </c>
      <c r="R203" s="2">
        <v>6.76027807899994E-2</v>
      </c>
      <c r="S203" t="s">
        <v>31</v>
      </c>
      <c r="T203" t="s">
        <v>202</v>
      </c>
      <c r="U203">
        <v>288</v>
      </c>
      <c r="V203" t="s">
        <v>564</v>
      </c>
      <c r="W203" t="s">
        <v>565</v>
      </c>
      <c r="X203" t="s">
        <v>566</v>
      </c>
      <c r="Y203">
        <v>284.48</v>
      </c>
      <c r="Z203">
        <v>966</v>
      </c>
      <c r="AA203" s="5">
        <f>IFERROR(VLOOKUP(X203,$AF$2:$AG$35,2,FALSE),0)</f>
        <v>0</v>
      </c>
      <c r="AB203" s="5" t="e">
        <f>VLOOKUP(X203,$AF$2:$AG$35,1,FALSE)</f>
        <v>#N/A</v>
      </c>
    </row>
    <row r="204" spans="1:40" x14ac:dyDescent="0.25">
      <c r="A204">
        <v>95737</v>
      </c>
      <c r="B204">
        <v>22001</v>
      </c>
      <c r="C204" t="s">
        <v>620</v>
      </c>
      <c r="D204" t="s">
        <v>23</v>
      </c>
      <c r="E204" t="s">
        <v>24</v>
      </c>
      <c r="F204">
        <v>12.29443</v>
      </c>
      <c r="G204" t="s">
        <v>25</v>
      </c>
      <c r="H204" t="s">
        <v>26</v>
      </c>
      <c r="I204" t="s">
        <v>27</v>
      </c>
      <c r="J204" t="s">
        <v>28</v>
      </c>
      <c r="K204">
        <v>2003</v>
      </c>
      <c r="L204">
        <v>3</v>
      </c>
      <c r="M204">
        <v>3</v>
      </c>
      <c r="N204">
        <v>0</v>
      </c>
      <c r="O204">
        <v>2.5</v>
      </c>
      <c r="P204" t="s">
        <v>30</v>
      </c>
      <c r="Q204">
        <v>0.10379811263653101</v>
      </c>
      <c r="R204" s="2">
        <v>1.0382187680579901E-2</v>
      </c>
      <c r="S204" t="s">
        <v>31</v>
      </c>
      <c r="T204" t="s">
        <v>202</v>
      </c>
      <c r="U204">
        <v>289</v>
      </c>
      <c r="V204" t="s">
        <v>567</v>
      </c>
      <c r="W204" t="s">
        <v>568</v>
      </c>
      <c r="X204" t="s">
        <v>569</v>
      </c>
      <c r="Y204">
        <v>118.09</v>
      </c>
      <c r="Z204">
        <v>967</v>
      </c>
      <c r="AA204" s="5">
        <f>IFERROR(VLOOKUP(X204,$AF$2:$AG$35,2,FALSE),0)</f>
        <v>0</v>
      </c>
      <c r="AB204" s="5" t="e">
        <f>VLOOKUP(X204,$AF$2:$AG$35,1,FALSE)</f>
        <v>#N/A</v>
      </c>
    </row>
    <row r="205" spans="1:40" x14ac:dyDescent="0.25">
      <c r="A205">
        <v>95737</v>
      </c>
      <c r="B205">
        <v>22001</v>
      </c>
      <c r="C205" t="s">
        <v>620</v>
      </c>
      <c r="D205" t="s">
        <v>23</v>
      </c>
      <c r="E205" t="s">
        <v>24</v>
      </c>
      <c r="F205">
        <v>12.29443</v>
      </c>
      <c r="G205" t="s">
        <v>25</v>
      </c>
      <c r="H205" t="s">
        <v>26</v>
      </c>
      <c r="I205" t="s">
        <v>27</v>
      </c>
      <c r="J205" t="s">
        <v>28</v>
      </c>
      <c r="K205">
        <v>2003</v>
      </c>
      <c r="L205">
        <v>3</v>
      </c>
      <c r="M205">
        <v>3</v>
      </c>
      <c r="N205">
        <v>0</v>
      </c>
      <c r="O205">
        <v>2.5</v>
      </c>
      <c r="P205" t="s">
        <v>30</v>
      </c>
      <c r="Q205" s="2">
        <v>5.0414236388147599E-2</v>
      </c>
      <c r="R205" s="2">
        <v>7.4607712395726097E-3</v>
      </c>
      <c r="S205" t="s">
        <v>31</v>
      </c>
      <c r="T205" t="s">
        <v>202</v>
      </c>
      <c r="U205">
        <v>290</v>
      </c>
      <c r="V205" t="s">
        <v>570</v>
      </c>
      <c r="W205" t="s">
        <v>571</v>
      </c>
      <c r="X205" t="s">
        <v>572</v>
      </c>
      <c r="Y205">
        <v>182.17</v>
      </c>
      <c r="Z205">
        <v>968</v>
      </c>
      <c r="AA205" s="5">
        <f>IFERROR(VLOOKUP(X205,$AF$2:$AG$35,2,FALSE),0)</f>
        <v>0</v>
      </c>
      <c r="AB205" s="5" t="e">
        <f>VLOOKUP(X205,$AF$2:$AG$35,1,FALSE)</f>
        <v>#N/A</v>
      </c>
    </row>
    <row r="206" spans="1:40" x14ac:dyDescent="0.25">
      <c r="A206">
        <v>95737</v>
      </c>
      <c r="B206">
        <v>22001</v>
      </c>
      <c r="C206" t="s">
        <v>620</v>
      </c>
      <c r="D206" t="s">
        <v>23</v>
      </c>
      <c r="E206" t="s">
        <v>24</v>
      </c>
      <c r="F206">
        <v>12.29443</v>
      </c>
      <c r="G206" t="s">
        <v>25</v>
      </c>
      <c r="H206" t="s">
        <v>26</v>
      </c>
      <c r="I206" t="s">
        <v>27</v>
      </c>
      <c r="J206" t="s">
        <v>28</v>
      </c>
      <c r="K206">
        <v>2003</v>
      </c>
      <c r="L206">
        <v>3</v>
      </c>
      <c r="M206">
        <v>3</v>
      </c>
      <c r="N206">
        <v>0</v>
      </c>
      <c r="O206">
        <v>2.5</v>
      </c>
      <c r="P206" t="s">
        <v>30</v>
      </c>
      <c r="Q206">
        <v>0</v>
      </c>
      <c r="R206" s="2">
        <v>8.0302363331224004E-4</v>
      </c>
      <c r="S206" t="s">
        <v>31</v>
      </c>
      <c r="T206" t="s">
        <v>202</v>
      </c>
      <c r="U206">
        <v>291</v>
      </c>
      <c r="V206" t="s">
        <v>573</v>
      </c>
      <c r="W206" t="s">
        <v>574</v>
      </c>
      <c r="X206" t="s">
        <v>575</v>
      </c>
      <c r="Y206">
        <v>154.16</v>
      </c>
      <c r="Z206">
        <v>969</v>
      </c>
      <c r="AA206" s="5">
        <f>IFERROR(VLOOKUP(X206,$AF$2:$AG$35,2,FALSE),0)</f>
        <v>0</v>
      </c>
      <c r="AB206" s="5" t="e">
        <f>VLOOKUP(X206,$AF$2:$AG$35,1,FALSE)</f>
        <v>#N/A</v>
      </c>
    </row>
    <row r="207" spans="1:40" x14ac:dyDescent="0.25">
      <c r="A207">
        <v>95737</v>
      </c>
      <c r="B207">
        <v>22001</v>
      </c>
      <c r="C207" t="s">
        <v>620</v>
      </c>
      <c r="D207" t="s">
        <v>23</v>
      </c>
      <c r="E207" t="s">
        <v>24</v>
      </c>
      <c r="F207">
        <v>12.29443</v>
      </c>
      <c r="G207" t="s">
        <v>25</v>
      </c>
      <c r="H207" t="s">
        <v>26</v>
      </c>
      <c r="I207" t="s">
        <v>27</v>
      </c>
      <c r="J207" t="s">
        <v>28</v>
      </c>
      <c r="K207">
        <v>2003</v>
      </c>
      <c r="L207">
        <v>3</v>
      </c>
      <c r="M207">
        <v>3</v>
      </c>
      <c r="N207">
        <v>0</v>
      </c>
      <c r="O207">
        <v>2.5</v>
      </c>
      <c r="P207" t="s">
        <v>30</v>
      </c>
      <c r="Q207" s="2">
        <v>6.1009161691473902E-3</v>
      </c>
      <c r="R207" s="2">
        <v>1.43463129793716E-3</v>
      </c>
      <c r="S207" t="s">
        <v>31</v>
      </c>
      <c r="T207" t="s">
        <v>202</v>
      </c>
      <c r="U207">
        <v>292</v>
      </c>
      <c r="V207" t="s">
        <v>576</v>
      </c>
      <c r="W207" t="s">
        <v>577</v>
      </c>
      <c r="X207" t="s">
        <v>578</v>
      </c>
      <c r="Y207">
        <v>214.34</v>
      </c>
      <c r="Z207">
        <v>970</v>
      </c>
      <c r="AA207" s="5">
        <f>IFERROR(VLOOKUP(X207,$AF$2:$AG$35,2,FALSE),0)</f>
        <v>0</v>
      </c>
      <c r="AB207" s="5" t="e">
        <f>VLOOKUP(X207,$AF$2:$AG$35,1,FALSE)</f>
        <v>#N/A</v>
      </c>
    </row>
    <row r="208" spans="1:40" x14ac:dyDescent="0.25">
      <c r="A208">
        <v>95738</v>
      </c>
      <c r="B208">
        <v>22002</v>
      </c>
      <c r="C208" t="s">
        <v>621</v>
      </c>
      <c r="D208" t="s">
        <v>579</v>
      </c>
      <c r="E208" t="s">
        <v>580</v>
      </c>
      <c r="F208">
        <v>46.641109999999998</v>
      </c>
      <c r="G208" t="s">
        <v>25</v>
      </c>
      <c r="H208" t="s">
        <v>26</v>
      </c>
      <c r="I208" t="s">
        <v>27</v>
      </c>
      <c r="J208" t="s">
        <v>28</v>
      </c>
      <c r="K208">
        <v>2003</v>
      </c>
      <c r="L208">
        <v>3</v>
      </c>
      <c r="M208">
        <v>4</v>
      </c>
      <c r="N208">
        <v>0</v>
      </c>
      <c r="O208">
        <v>2.5</v>
      </c>
      <c r="P208" t="s">
        <v>581</v>
      </c>
      <c r="Q208">
        <v>0.38356713843012702</v>
      </c>
      <c r="R208" s="2">
        <v>6.2539606982045304E-2</v>
      </c>
      <c r="S208" t="s">
        <v>31</v>
      </c>
      <c r="T208" t="s">
        <v>32</v>
      </c>
      <c r="U208">
        <v>1</v>
      </c>
      <c r="V208" t="s">
        <v>33</v>
      </c>
      <c r="W208" t="s">
        <v>34</v>
      </c>
      <c r="X208" t="s">
        <v>35</v>
      </c>
      <c r="Y208">
        <v>35.453000000000003</v>
      </c>
      <c r="Z208">
        <v>337</v>
      </c>
      <c r="AA208" s="5">
        <f>IFERROR(VLOOKUP(X208,$AF$2:$AG$35,2,FALSE),0)</f>
        <v>0</v>
      </c>
      <c r="AB208" s="5" t="e">
        <f>VLOOKUP(X208,$AF$2:$AG$35,1,FALSE)</f>
        <v>#N/A</v>
      </c>
      <c r="AK208">
        <v>2668</v>
      </c>
      <c r="AL208" s="3" t="s">
        <v>613</v>
      </c>
      <c r="AM208" t="s">
        <v>614</v>
      </c>
      <c r="AN208" s="10">
        <v>0</v>
      </c>
    </row>
    <row r="209" spans="1:43" x14ac:dyDescent="0.25">
      <c r="A209">
        <v>95738</v>
      </c>
      <c r="B209">
        <v>22002</v>
      </c>
      <c r="C209" t="s">
        <v>621</v>
      </c>
      <c r="D209" t="s">
        <v>579</v>
      </c>
      <c r="E209" t="s">
        <v>580</v>
      </c>
      <c r="F209">
        <v>46.641109999999998</v>
      </c>
      <c r="G209" t="s">
        <v>25</v>
      </c>
      <c r="H209" t="s">
        <v>26</v>
      </c>
      <c r="I209" t="s">
        <v>27</v>
      </c>
      <c r="J209" t="s">
        <v>28</v>
      </c>
      <c r="K209">
        <v>2003</v>
      </c>
      <c r="L209">
        <v>3</v>
      </c>
      <c r="M209">
        <v>4</v>
      </c>
      <c r="N209">
        <v>0</v>
      </c>
      <c r="O209">
        <v>2.5</v>
      </c>
      <c r="P209" t="s">
        <v>581</v>
      </c>
      <c r="Q209" s="32">
        <v>0.19674284477540199</v>
      </c>
      <c r="R209" s="2">
        <v>2.7423670848025099E-2</v>
      </c>
      <c r="S209" t="s">
        <v>31</v>
      </c>
      <c r="T209" t="s">
        <v>32</v>
      </c>
      <c r="U209">
        <v>2</v>
      </c>
      <c r="V209" t="s">
        <v>36</v>
      </c>
      <c r="W209" t="s">
        <v>37</v>
      </c>
      <c r="X209" t="s">
        <v>38</v>
      </c>
      <c r="Y209">
        <v>62.004899999999999</v>
      </c>
      <c r="Z209">
        <v>613</v>
      </c>
      <c r="AA209" s="5">
        <f>IFERROR(VLOOKUP(X209,$AF$2:$AG$35,2,FALSE),0)</f>
        <v>0</v>
      </c>
      <c r="AB209" s="5" t="e">
        <f>VLOOKUP(X209,$AF$2:$AG$35,1,FALSE)</f>
        <v>#N/A</v>
      </c>
      <c r="AK209">
        <v>2669</v>
      </c>
      <c r="AL209" s="3" t="s">
        <v>615</v>
      </c>
      <c r="AM209" t="s">
        <v>614</v>
      </c>
      <c r="AN209" s="10">
        <f>0.7*Q220</f>
        <v>23.889742234431012</v>
      </c>
    </row>
    <row r="210" spans="1:43" x14ac:dyDescent="0.25">
      <c r="A210">
        <v>95738</v>
      </c>
      <c r="B210">
        <v>22002</v>
      </c>
      <c r="C210" t="s">
        <v>621</v>
      </c>
      <c r="D210" t="s">
        <v>579</v>
      </c>
      <c r="E210" t="s">
        <v>580</v>
      </c>
      <c r="F210">
        <v>46.641109999999998</v>
      </c>
      <c r="G210" t="s">
        <v>25</v>
      </c>
      <c r="H210" t="s">
        <v>26</v>
      </c>
      <c r="I210" t="s">
        <v>27</v>
      </c>
      <c r="J210" t="s">
        <v>28</v>
      </c>
      <c r="K210">
        <v>2003</v>
      </c>
      <c r="L210">
        <v>3</v>
      </c>
      <c r="M210">
        <v>4</v>
      </c>
      <c r="N210">
        <v>0</v>
      </c>
      <c r="O210">
        <v>2.5</v>
      </c>
      <c r="P210" t="s">
        <v>581</v>
      </c>
      <c r="Q210">
        <v>0</v>
      </c>
      <c r="R210" s="2">
        <v>1.40516174328778E-2</v>
      </c>
      <c r="S210" t="s">
        <v>31</v>
      </c>
      <c r="T210" t="s">
        <v>32</v>
      </c>
      <c r="U210">
        <v>3</v>
      </c>
      <c r="V210" t="s">
        <v>39</v>
      </c>
      <c r="W210" t="s">
        <v>40</v>
      </c>
      <c r="X210" t="s">
        <v>41</v>
      </c>
      <c r="Y210">
        <v>94.971360000000004</v>
      </c>
      <c r="Z210">
        <v>665</v>
      </c>
      <c r="AA210" s="5">
        <f>IFERROR(VLOOKUP(X210,$AF$2:$AG$35,2,FALSE),0)</f>
        <v>0</v>
      </c>
      <c r="AB210" s="5" t="e">
        <f>VLOOKUP(X210,$AF$2:$AG$35,1,FALSE)</f>
        <v>#N/A</v>
      </c>
      <c r="AK210">
        <v>2670</v>
      </c>
      <c r="AL210" s="3" t="s">
        <v>616</v>
      </c>
      <c r="AM210" t="s">
        <v>614</v>
      </c>
      <c r="AN210" s="11">
        <f>IF(AN213&lt;0, AN214, AN214-AN213/96*16)</f>
        <v>0.1758167251246176</v>
      </c>
      <c r="AO210" s="11"/>
      <c r="AP210" s="11"/>
      <c r="AQ210" s="11"/>
    </row>
    <row r="211" spans="1:43" x14ac:dyDescent="0.25">
      <c r="A211">
        <v>95738</v>
      </c>
      <c r="B211">
        <v>22002</v>
      </c>
      <c r="C211" t="s">
        <v>621</v>
      </c>
      <c r="D211" t="s">
        <v>579</v>
      </c>
      <c r="E211" t="s">
        <v>580</v>
      </c>
      <c r="F211">
        <v>46.641109999999998</v>
      </c>
      <c r="G211" t="s">
        <v>25</v>
      </c>
      <c r="H211" t="s">
        <v>26</v>
      </c>
      <c r="I211" t="s">
        <v>27</v>
      </c>
      <c r="J211" t="s">
        <v>28</v>
      </c>
      <c r="K211">
        <v>2003</v>
      </c>
      <c r="L211">
        <v>3</v>
      </c>
      <c r="M211">
        <v>4</v>
      </c>
      <c r="N211">
        <v>0</v>
      </c>
      <c r="O211">
        <v>2.5</v>
      </c>
      <c r="P211" t="s">
        <v>581</v>
      </c>
      <c r="Q211" s="32">
        <v>0.41434898811991899</v>
      </c>
      <c r="R211" s="2">
        <v>3.46945869200899E-2</v>
      </c>
      <c r="S211" t="s">
        <v>31</v>
      </c>
      <c r="T211" t="s">
        <v>32</v>
      </c>
      <c r="U211">
        <v>4</v>
      </c>
      <c r="V211" t="s">
        <v>42</v>
      </c>
      <c r="W211" t="s">
        <v>43</v>
      </c>
      <c r="X211" t="s">
        <v>44</v>
      </c>
      <c r="Y211">
        <v>96.057599999999994</v>
      </c>
      <c r="Z211">
        <v>699</v>
      </c>
      <c r="AA211" s="5">
        <f>IFERROR(VLOOKUP(X211,$AF$2:$AG$35,2,FALSE),0)</f>
        <v>0</v>
      </c>
      <c r="AB211" s="5" t="e">
        <f>VLOOKUP(X211,$AF$2:$AG$35,1,FALSE)</f>
        <v>#N/A</v>
      </c>
      <c r="AK211">
        <v>2671</v>
      </c>
      <c r="AL211" s="3" t="s">
        <v>617</v>
      </c>
      <c r="AM211" t="s">
        <v>614</v>
      </c>
      <c r="AN211" s="10">
        <f>100-(SUM(AN208:AN210)+Q209+Q211+Q212+Q220+Q224+Q226+Q227+Q228+Q229+Q230+SUM(Q232:Q265))</f>
        <v>29.300003402698195</v>
      </c>
    </row>
    <row r="212" spans="1:43" x14ac:dyDescent="0.25">
      <c r="A212">
        <v>95738</v>
      </c>
      <c r="B212">
        <v>22002</v>
      </c>
      <c r="C212" t="s">
        <v>621</v>
      </c>
      <c r="D212" t="s">
        <v>579</v>
      </c>
      <c r="E212" t="s">
        <v>580</v>
      </c>
      <c r="F212">
        <v>46.641109999999998</v>
      </c>
      <c r="G212" t="s">
        <v>25</v>
      </c>
      <c r="H212" t="s">
        <v>26</v>
      </c>
      <c r="I212" t="s">
        <v>27</v>
      </c>
      <c r="J212" t="s">
        <v>28</v>
      </c>
      <c r="K212">
        <v>2003</v>
      </c>
      <c r="L212">
        <v>3</v>
      </c>
      <c r="M212">
        <v>4</v>
      </c>
      <c r="N212">
        <v>0</v>
      </c>
      <c r="O212">
        <v>2.5</v>
      </c>
      <c r="P212" t="s">
        <v>581</v>
      </c>
      <c r="Q212" s="33">
        <v>6.5757367837124395E-2</v>
      </c>
      <c r="R212" s="2">
        <v>1.4845348208559501E-2</v>
      </c>
      <c r="S212" t="s">
        <v>31</v>
      </c>
      <c r="T212" t="s">
        <v>45</v>
      </c>
      <c r="U212">
        <v>5</v>
      </c>
      <c r="V212" t="s">
        <v>46</v>
      </c>
      <c r="W212" t="s">
        <v>47</v>
      </c>
      <c r="X212" t="s">
        <v>48</v>
      </c>
      <c r="Y212">
        <v>18.0383</v>
      </c>
      <c r="Z212">
        <v>784</v>
      </c>
      <c r="AA212" s="5">
        <f>IFERROR(VLOOKUP(X212,$AF$2:$AG$35,2,FALSE),0)</f>
        <v>0</v>
      </c>
      <c r="AB212" s="5" t="e">
        <f>VLOOKUP(X212,$AF$2:$AG$35,1,FALSE)</f>
        <v>#N/A</v>
      </c>
      <c r="AL212" s="3" t="s">
        <v>780</v>
      </c>
      <c r="AN212" s="10">
        <f>(SUM(AN208:AN210)+Q209+Q211+Q212+Q220+Q224+Q226+Q227+Q228+Q229+Q230+SUM(Q232:Q265))</f>
        <v>70.699996597301805</v>
      </c>
    </row>
    <row r="213" spans="1:43" x14ac:dyDescent="0.25">
      <c r="A213">
        <v>95738</v>
      </c>
      <c r="B213">
        <v>22002</v>
      </c>
      <c r="C213" t="s">
        <v>621</v>
      </c>
      <c r="D213" t="s">
        <v>579</v>
      </c>
      <c r="E213" t="s">
        <v>580</v>
      </c>
      <c r="F213">
        <v>46.641109999999998</v>
      </c>
      <c r="G213" t="s">
        <v>25</v>
      </c>
      <c r="H213" t="s">
        <v>26</v>
      </c>
      <c r="I213" t="s">
        <v>27</v>
      </c>
      <c r="J213" t="s">
        <v>28</v>
      </c>
      <c r="K213">
        <v>2003</v>
      </c>
      <c r="L213">
        <v>3</v>
      </c>
      <c r="M213">
        <v>4</v>
      </c>
      <c r="N213">
        <v>0</v>
      </c>
      <c r="O213">
        <v>2.5</v>
      </c>
      <c r="P213" t="s">
        <v>581</v>
      </c>
      <c r="Q213" s="40">
        <v>3.5690623462346797E-2</v>
      </c>
      <c r="R213" s="2">
        <v>3.84239934397046E-3</v>
      </c>
      <c r="S213" t="s">
        <v>31</v>
      </c>
      <c r="T213" t="s">
        <v>49</v>
      </c>
      <c r="U213">
        <v>6</v>
      </c>
      <c r="V213" t="s">
        <v>50</v>
      </c>
      <c r="W213" t="s">
        <v>51</v>
      </c>
      <c r="X213" t="s">
        <v>52</v>
      </c>
      <c r="Y213">
        <v>22.98977</v>
      </c>
      <c r="Z213">
        <v>785</v>
      </c>
      <c r="AA213" s="5">
        <f>IFERROR(VLOOKUP(X213,$AF$2:$AG$35,2,FALSE),0)</f>
        <v>0</v>
      </c>
      <c r="AB213" s="5" t="e">
        <f>VLOOKUP(X213,$AF$2:$AG$35,1,FALSE)</f>
        <v>#N/A</v>
      </c>
      <c r="AL213" s="3" t="s">
        <v>618</v>
      </c>
      <c r="AM213" s="5"/>
      <c r="AN213" s="10">
        <f>IF(Q211=0,0,Q211-Q212/18/2*96)</f>
        <v>0.2389960072209206</v>
      </c>
    </row>
    <row r="214" spans="1:43" x14ac:dyDescent="0.25">
      <c r="A214">
        <v>95738</v>
      </c>
      <c r="B214">
        <v>22002</v>
      </c>
      <c r="C214" t="s">
        <v>621</v>
      </c>
      <c r="D214" t="s">
        <v>579</v>
      </c>
      <c r="E214" t="s">
        <v>580</v>
      </c>
      <c r="F214">
        <v>46.641109999999998</v>
      </c>
      <c r="G214" t="s">
        <v>25</v>
      </c>
      <c r="H214" t="s">
        <v>26</v>
      </c>
      <c r="I214" t="s">
        <v>27</v>
      </c>
      <c r="J214" t="s">
        <v>28</v>
      </c>
      <c r="K214">
        <v>2003</v>
      </c>
      <c r="L214">
        <v>3</v>
      </c>
      <c r="M214">
        <v>4</v>
      </c>
      <c r="N214">
        <v>0</v>
      </c>
      <c r="O214">
        <v>2.5</v>
      </c>
      <c r="P214" t="s">
        <v>581</v>
      </c>
      <c r="Q214">
        <v>0.91356926071725697</v>
      </c>
      <c r="R214" s="2">
        <v>6.5578553473427406E-2</v>
      </c>
      <c r="S214" t="s">
        <v>31</v>
      </c>
      <c r="T214" t="s">
        <v>53</v>
      </c>
      <c r="U214">
        <v>7</v>
      </c>
      <c r="V214" t="s">
        <v>54</v>
      </c>
      <c r="W214" t="s">
        <v>55</v>
      </c>
      <c r="X214" t="s">
        <v>56</v>
      </c>
      <c r="Y214">
        <v>39.098300000000002</v>
      </c>
      <c r="Z214">
        <v>2302</v>
      </c>
      <c r="AA214" s="5">
        <f>IFERROR(VLOOKUP(X214,$AF$2:$AG$35,2,FALSE),0)</f>
        <v>0</v>
      </c>
      <c r="AB214" s="5" t="e">
        <f>VLOOKUP(X214,$AF$2:$AG$35,1,FALSE)</f>
        <v>#N/A</v>
      </c>
      <c r="AL214" s="3" t="s">
        <v>619</v>
      </c>
      <c r="AM214" s="8"/>
      <c r="AN214" s="11">
        <f>SUMPRODUCT(Q208:Q413,AA208:AA413)+(Q233-Q214)*AG16</f>
        <v>0.21564939299477104</v>
      </c>
      <c r="AO214" s="11"/>
      <c r="AP214" s="11"/>
      <c r="AQ214" s="11"/>
    </row>
    <row r="215" spans="1:43" x14ac:dyDescent="0.25">
      <c r="A215">
        <v>95738</v>
      </c>
      <c r="B215">
        <v>22002</v>
      </c>
      <c r="C215" t="s">
        <v>621</v>
      </c>
      <c r="D215" t="s">
        <v>579</v>
      </c>
      <c r="E215" t="s">
        <v>580</v>
      </c>
      <c r="F215">
        <v>46.641109999999998</v>
      </c>
      <c r="G215" t="s">
        <v>25</v>
      </c>
      <c r="H215" t="s">
        <v>26</v>
      </c>
      <c r="I215" t="s">
        <v>27</v>
      </c>
      <c r="J215" t="s">
        <v>28</v>
      </c>
      <c r="K215">
        <v>2003</v>
      </c>
      <c r="L215">
        <v>3</v>
      </c>
      <c r="M215">
        <v>4</v>
      </c>
      <c r="N215">
        <v>0</v>
      </c>
      <c r="O215">
        <v>2.5</v>
      </c>
      <c r="P215" t="s">
        <v>581</v>
      </c>
      <c r="Q215">
        <v>18.629394408013798</v>
      </c>
      <c r="R215">
        <v>4.0109666198379301</v>
      </c>
      <c r="S215" t="s">
        <v>31</v>
      </c>
      <c r="T215" t="s">
        <v>57</v>
      </c>
      <c r="U215">
        <v>8</v>
      </c>
      <c r="W215" t="s">
        <v>58</v>
      </c>
      <c r="X215" t="s">
        <v>59</v>
      </c>
      <c r="Y215">
        <v>12.010999999999999</v>
      </c>
      <c r="Z215">
        <v>1183</v>
      </c>
      <c r="AA215" s="5">
        <f>IFERROR(VLOOKUP(X215,$AF$2:$AG$35,2,FALSE),0)</f>
        <v>0</v>
      </c>
      <c r="AB215" s="5" t="e">
        <f>VLOOKUP(X215,$AF$2:$AG$35,1,FALSE)</f>
        <v>#N/A</v>
      </c>
    </row>
    <row r="216" spans="1:43" x14ac:dyDescent="0.25">
      <c r="A216">
        <v>95738</v>
      </c>
      <c r="B216">
        <v>22002</v>
      </c>
      <c r="C216" t="s">
        <v>621</v>
      </c>
      <c r="D216" t="s">
        <v>579</v>
      </c>
      <c r="E216" t="s">
        <v>580</v>
      </c>
      <c r="F216">
        <v>46.641109999999998</v>
      </c>
      <c r="G216" t="s">
        <v>25</v>
      </c>
      <c r="H216" t="s">
        <v>26</v>
      </c>
      <c r="I216" t="s">
        <v>27</v>
      </c>
      <c r="J216" t="s">
        <v>28</v>
      </c>
      <c r="K216">
        <v>2003</v>
      </c>
      <c r="L216">
        <v>3</v>
      </c>
      <c r="M216">
        <v>4</v>
      </c>
      <c r="N216">
        <v>0</v>
      </c>
      <c r="O216">
        <v>2.5</v>
      </c>
      <c r="P216" t="s">
        <v>581</v>
      </c>
      <c r="Q216">
        <v>5.5026828771749203</v>
      </c>
      <c r="R216">
        <v>0.52636447036858303</v>
      </c>
      <c r="S216" t="s">
        <v>31</v>
      </c>
      <c r="T216" t="s">
        <v>57</v>
      </c>
      <c r="U216">
        <v>9</v>
      </c>
      <c r="W216" t="s">
        <v>60</v>
      </c>
      <c r="X216" t="s">
        <v>61</v>
      </c>
      <c r="Y216">
        <v>12.010999999999999</v>
      </c>
      <c r="Z216">
        <v>789</v>
      </c>
      <c r="AA216" s="5">
        <f>IFERROR(VLOOKUP(X216,$AF$2:$AG$35,2,FALSE),0)</f>
        <v>0</v>
      </c>
      <c r="AB216" s="5" t="e">
        <f>VLOOKUP(X216,$AF$2:$AG$35,1,FALSE)</f>
        <v>#N/A</v>
      </c>
      <c r="AL216" s="5"/>
    </row>
    <row r="217" spans="1:43" x14ac:dyDescent="0.25">
      <c r="A217">
        <v>95738</v>
      </c>
      <c r="B217">
        <v>22002</v>
      </c>
      <c r="C217" t="s">
        <v>621</v>
      </c>
      <c r="D217" t="s">
        <v>579</v>
      </c>
      <c r="E217" t="s">
        <v>580</v>
      </c>
      <c r="F217">
        <v>46.641109999999998</v>
      </c>
      <c r="G217" t="s">
        <v>25</v>
      </c>
      <c r="H217" t="s">
        <v>26</v>
      </c>
      <c r="I217" t="s">
        <v>27</v>
      </c>
      <c r="J217" t="s">
        <v>28</v>
      </c>
      <c r="K217">
        <v>2003</v>
      </c>
      <c r="L217">
        <v>3</v>
      </c>
      <c r="M217">
        <v>4</v>
      </c>
      <c r="N217">
        <v>0</v>
      </c>
      <c r="O217">
        <v>2.5</v>
      </c>
      <c r="P217" t="s">
        <v>581</v>
      </c>
      <c r="Q217">
        <v>3.8472787152054302</v>
      </c>
      <c r="R217">
        <v>0.96182045307117403</v>
      </c>
      <c r="S217" t="s">
        <v>31</v>
      </c>
      <c r="T217" t="s">
        <v>57</v>
      </c>
      <c r="U217">
        <v>10</v>
      </c>
      <c r="W217" t="s">
        <v>62</v>
      </c>
      <c r="X217" t="s">
        <v>63</v>
      </c>
      <c r="Y217">
        <v>12.010999999999999</v>
      </c>
      <c r="Z217">
        <v>790</v>
      </c>
      <c r="AA217" s="5">
        <f>IFERROR(VLOOKUP(X217,$AF$2:$AG$35,2,FALSE),0)</f>
        <v>0</v>
      </c>
      <c r="AB217" s="5" t="e">
        <f>VLOOKUP(X217,$AF$2:$AG$35,1,FALSE)</f>
        <v>#N/A</v>
      </c>
    </row>
    <row r="218" spans="1:43" x14ac:dyDescent="0.25">
      <c r="A218">
        <v>95738</v>
      </c>
      <c r="B218">
        <v>22002</v>
      </c>
      <c r="C218" t="s">
        <v>621</v>
      </c>
      <c r="D218" t="s">
        <v>579</v>
      </c>
      <c r="E218" t="s">
        <v>580</v>
      </c>
      <c r="F218">
        <v>46.641109999999998</v>
      </c>
      <c r="G218" t="s">
        <v>25</v>
      </c>
      <c r="H218" t="s">
        <v>26</v>
      </c>
      <c r="I218" t="s">
        <v>27</v>
      </c>
      <c r="J218" t="s">
        <v>28</v>
      </c>
      <c r="K218">
        <v>2003</v>
      </c>
      <c r="L218">
        <v>3</v>
      </c>
      <c r="M218">
        <v>4</v>
      </c>
      <c r="N218">
        <v>0</v>
      </c>
      <c r="O218">
        <v>2.5</v>
      </c>
      <c r="P218" t="s">
        <v>581</v>
      </c>
      <c r="Q218">
        <v>2.6478531750615399</v>
      </c>
      <c r="R218">
        <v>0.198787993593118</v>
      </c>
      <c r="S218" t="s">
        <v>31</v>
      </c>
      <c r="T218" t="s">
        <v>57</v>
      </c>
      <c r="U218">
        <v>11</v>
      </c>
      <c r="W218" t="s">
        <v>64</v>
      </c>
      <c r="X218" t="s">
        <v>65</v>
      </c>
      <c r="Y218">
        <v>12.010999999999999</v>
      </c>
      <c r="Z218">
        <v>791</v>
      </c>
      <c r="AA218" s="5">
        <f>IFERROR(VLOOKUP(X218,$AF$2:$AG$35,2,FALSE),0)</f>
        <v>0</v>
      </c>
      <c r="AB218" s="5" t="e">
        <f>VLOOKUP(X218,$AF$2:$AG$35,1,FALSE)</f>
        <v>#N/A</v>
      </c>
    </row>
    <row r="219" spans="1:43" x14ac:dyDescent="0.25">
      <c r="A219">
        <v>95738</v>
      </c>
      <c r="B219">
        <v>22002</v>
      </c>
      <c r="C219" t="s">
        <v>621</v>
      </c>
      <c r="D219" t="s">
        <v>579</v>
      </c>
      <c r="E219" t="s">
        <v>580</v>
      </c>
      <c r="F219">
        <v>46.641109999999998</v>
      </c>
      <c r="G219" t="s">
        <v>25</v>
      </c>
      <c r="H219" t="s">
        <v>26</v>
      </c>
      <c r="I219" t="s">
        <v>27</v>
      </c>
      <c r="J219" t="s">
        <v>28</v>
      </c>
      <c r="K219">
        <v>2003</v>
      </c>
      <c r="L219">
        <v>3</v>
      </c>
      <c r="M219">
        <v>4</v>
      </c>
      <c r="N219">
        <v>0</v>
      </c>
      <c r="O219">
        <v>2.5</v>
      </c>
      <c r="P219" t="s">
        <v>581</v>
      </c>
      <c r="Q219">
        <v>3.5009940165885798</v>
      </c>
      <c r="R219">
        <v>1.2864837105312601</v>
      </c>
      <c r="S219" t="s">
        <v>31</v>
      </c>
      <c r="T219" t="s">
        <v>57</v>
      </c>
      <c r="U219">
        <v>12</v>
      </c>
      <c r="W219" t="s">
        <v>66</v>
      </c>
      <c r="X219" t="s">
        <v>67</v>
      </c>
      <c r="Y219">
        <v>12.010999999999999</v>
      </c>
      <c r="Z219">
        <v>792</v>
      </c>
      <c r="AA219" s="5">
        <f>IFERROR(VLOOKUP(X219,$AF$2:$AG$35,2,FALSE),0)</f>
        <v>0</v>
      </c>
      <c r="AB219" s="5" t="e">
        <f>VLOOKUP(X219,$AF$2:$AG$35,1,FALSE)</f>
        <v>#N/A</v>
      </c>
    </row>
    <row r="220" spans="1:43" x14ac:dyDescent="0.25">
      <c r="A220">
        <v>95738</v>
      </c>
      <c r="B220">
        <v>22002</v>
      </c>
      <c r="C220" t="s">
        <v>621</v>
      </c>
      <c r="D220" t="s">
        <v>579</v>
      </c>
      <c r="E220" t="s">
        <v>580</v>
      </c>
      <c r="F220">
        <v>46.641109999999998</v>
      </c>
      <c r="G220" t="s">
        <v>25</v>
      </c>
      <c r="H220" t="s">
        <v>26</v>
      </c>
      <c r="I220" t="s">
        <v>27</v>
      </c>
      <c r="J220" t="s">
        <v>28</v>
      </c>
      <c r="K220">
        <v>2003</v>
      </c>
      <c r="L220">
        <v>3</v>
      </c>
      <c r="M220">
        <v>4</v>
      </c>
      <c r="N220">
        <v>0</v>
      </c>
      <c r="O220">
        <v>2.5</v>
      </c>
      <c r="P220" t="s">
        <v>581</v>
      </c>
      <c r="Q220" s="32">
        <v>34.128203192044303</v>
      </c>
      <c r="R220">
        <v>4.5686088114014201</v>
      </c>
      <c r="S220" t="s">
        <v>31</v>
      </c>
      <c r="T220" t="s">
        <v>57</v>
      </c>
      <c r="U220">
        <v>13</v>
      </c>
      <c r="W220" s="3" t="s">
        <v>68</v>
      </c>
      <c r="X220" t="s">
        <v>69</v>
      </c>
      <c r="Y220">
        <v>12.010999999999999</v>
      </c>
      <c r="Z220">
        <v>626</v>
      </c>
      <c r="AA220" s="5">
        <f>IFERROR(VLOOKUP(X220,$AF$2:$AG$35,2,FALSE),0)</f>
        <v>0</v>
      </c>
      <c r="AB220" s="5" t="e">
        <f>VLOOKUP(X220,$AF$2:$AG$35,1,FALSE)</f>
        <v>#N/A</v>
      </c>
    </row>
    <row r="221" spans="1:43" x14ac:dyDescent="0.25">
      <c r="A221">
        <v>95738</v>
      </c>
      <c r="B221">
        <v>22002</v>
      </c>
      <c r="C221" t="s">
        <v>621</v>
      </c>
      <c r="D221" t="s">
        <v>579</v>
      </c>
      <c r="E221" t="s">
        <v>580</v>
      </c>
      <c r="F221">
        <v>46.641109999999998</v>
      </c>
      <c r="G221" t="s">
        <v>25</v>
      </c>
      <c r="H221" t="s">
        <v>26</v>
      </c>
      <c r="I221" t="s">
        <v>27</v>
      </c>
      <c r="J221" t="s">
        <v>28</v>
      </c>
      <c r="K221">
        <v>2003</v>
      </c>
      <c r="L221">
        <v>3</v>
      </c>
      <c r="M221">
        <v>4</v>
      </c>
      <c r="N221">
        <v>0</v>
      </c>
      <c r="O221">
        <v>2.5</v>
      </c>
      <c r="P221" t="s">
        <v>581</v>
      </c>
      <c r="Q221">
        <v>12.551269919975701</v>
      </c>
      <c r="R221">
        <v>2.3732289189606699</v>
      </c>
      <c r="S221" t="s">
        <v>31</v>
      </c>
      <c r="T221" t="s">
        <v>57</v>
      </c>
      <c r="U221">
        <v>14</v>
      </c>
      <c r="W221" t="s">
        <v>70</v>
      </c>
      <c r="X221" t="s">
        <v>71</v>
      </c>
      <c r="Y221">
        <v>12.010999999999999</v>
      </c>
      <c r="Z221">
        <v>794</v>
      </c>
      <c r="AA221" s="5">
        <f>IFERROR(VLOOKUP(X221,$AF$2:$AG$35,2,FALSE),0)</f>
        <v>0</v>
      </c>
      <c r="AB221" s="5" t="e">
        <f>VLOOKUP(X221,$AF$2:$AG$35,1,FALSE)</f>
        <v>#N/A</v>
      </c>
    </row>
    <row r="222" spans="1:43" x14ac:dyDescent="0.25">
      <c r="A222">
        <v>95738</v>
      </c>
      <c r="B222">
        <v>22002</v>
      </c>
      <c r="C222" t="s">
        <v>621</v>
      </c>
      <c r="D222" t="s">
        <v>579</v>
      </c>
      <c r="E222" t="s">
        <v>580</v>
      </c>
      <c r="F222">
        <v>46.641109999999998</v>
      </c>
      <c r="G222" t="s">
        <v>25</v>
      </c>
      <c r="H222" t="s">
        <v>26</v>
      </c>
      <c r="I222" t="s">
        <v>27</v>
      </c>
      <c r="J222" t="s">
        <v>28</v>
      </c>
      <c r="K222">
        <v>2003</v>
      </c>
      <c r="L222">
        <v>3</v>
      </c>
      <c r="M222">
        <v>4</v>
      </c>
      <c r="N222">
        <v>0</v>
      </c>
      <c r="O222">
        <v>2.5</v>
      </c>
      <c r="P222" t="s">
        <v>581</v>
      </c>
      <c r="Q222">
        <v>0.143679606315535</v>
      </c>
      <c r="R222" s="2">
        <v>4.0213500174492101E-2</v>
      </c>
      <c r="S222" t="s">
        <v>31</v>
      </c>
      <c r="T222" t="s">
        <v>57</v>
      </c>
      <c r="U222">
        <v>15</v>
      </c>
      <c r="W222" t="s">
        <v>72</v>
      </c>
      <c r="X222" t="s">
        <v>73</v>
      </c>
      <c r="Y222">
        <v>12.010999999999999</v>
      </c>
      <c r="Z222">
        <v>1190</v>
      </c>
      <c r="AA222" s="5">
        <f>IFERROR(VLOOKUP(X222,$AF$2:$AG$35,2,FALSE),0)</f>
        <v>0</v>
      </c>
      <c r="AB222" s="5" t="e">
        <f>VLOOKUP(X222,$AF$2:$AG$35,1,FALSE)</f>
        <v>#N/A</v>
      </c>
    </row>
    <row r="223" spans="1:43" x14ac:dyDescent="0.25">
      <c r="A223">
        <v>95738</v>
      </c>
      <c r="B223">
        <v>22002</v>
      </c>
      <c r="C223" t="s">
        <v>621</v>
      </c>
      <c r="D223" t="s">
        <v>579</v>
      </c>
      <c r="E223" t="s">
        <v>580</v>
      </c>
      <c r="F223">
        <v>46.641109999999998</v>
      </c>
      <c r="G223" t="s">
        <v>25</v>
      </c>
      <c r="H223" t="s">
        <v>26</v>
      </c>
      <c r="I223" t="s">
        <v>27</v>
      </c>
      <c r="J223" t="s">
        <v>28</v>
      </c>
      <c r="K223">
        <v>2003</v>
      </c>
      <c r="L223">
        <v>3</v>
      </c>
      <c r="M223">
        <v>4</v>
      </c>
      <c r="N223">
        <v>0</v>
      </c>
      <c r="O223">
        <v>2.5</v>
      </c>
      <c r="P223" t="s">
        <v>581</v>
      </c>
      <c r="Q223">
        <v>0.121818392419819</v>
      </c>
      <c r="R223" s="2">
        <v>7.53493651916885E-2</v>
      </c>
      <c r="S223" t="s">
        <v>31</v>
      </c>
      <c r="T223" t="s">
        <v>57</v>
      </c>
      <c r="U223">
        <v>16</v>
      </c>
      <c r="W223" t="s">
        <v>74</v>
      </c>
      <c r="X223" t="s">
        <v>75</v>
      </c>
      <c r="Y223">
        <v>12.010999999999999</v>
      </c>
      <c r="Z223">
        <v>796</v>
      </c>
      <c r="AA223" s="5">
        <f>IFERROR(VLOOKUP(X223,$AF$2:$AG$35,2,FALSE),0)</f>
        <v>0</v>
      </c>
      <c r="AB223" s="5" t="e">
        <f>VLOOKUP(X223,$AF$2:$AG$35,1,FALSE)</f>
        <v>#N/A</v>
      </c>
    </row>
    <row r="224" spans="1:43" x14ac:dyDescent="0.25">
      <c r="A224">
        <v>95738</v>
      </c>
      <c r="B224">
        <v>22002</v>
      </c>
      <c r="C224" t="s">
        <v>621</v>
      </c>
      <c r="D224" t="s">
        <v>579</v>
      </c>
      <c r="E224" t="s">
        <v>580</v>
      </c>
      <c r="F224">
        <v>46.641109999999998</v>
      </c>
      <c r="G224" t="s">
        <v>25</v>
      </c>
      <c r="H224" t="s">
        <v>26</v>
      </c>
      <c r="I224" t="s">
        <v>27</v>
      </c>
      <c r="J224" t="s">
        <v>28</v>
      </c>
      <c r="K224">
        <v>2003</v>
      </c>
      <c r="L224">
        <v>3</v>
      </c>
      <c r="M224">
        <v>4</v>
      </c>
      <c r="N224">
        <v>0</v>
      </c>
      <c r="O224">
        <v>2.5</v>
      </c>
      <c r="P224" t="s">
        <v>581</v>
      </c>
      <c r="Q224" s="32">
        <v>9.3157739021224408</v>
      </c>
      <c r="R224">
        <v>2.6620424837655299</v>
      </c>
      <c r="S224" t="s">
        <v>31</v>
      </c>
      <c r="T224" t="s">
        <v>57</v>
      </c>
      <c r="U224">
        <v>17</v>
      </c>
      <c r="W224" s="3" t="s">
        <v>76</v>
      </c>
      <c r="X224" t="s">
        <v>77</v>
      </c>
      <c r="Y224">
        <v>12.010999999999999</v>
      </c>
      <c r="Z224">
        <v>797</v>
      </c>
      <c r="AA224" s="5">
        <f>IFERROR(VLOOKUP(X224,$AF$2:$AG$35,2,FALSE),0)</f>
        <v>0</v>
      </c>
      <c r="AB224" s="5" t="e">
        <f>VLOOKUP(X224,$AF$2:$AG$35,1,FALSE)</f>
        <v>#N/A</v>
      </c>
    </row>
    <row r="225" spans="1:43" x14ac:dyDescent="0.25">
      <c r="A225">
        <v>95738</v>
      </c>
      <c r="B225">
        <v>22002</v>
      </c>
      <c r="C225" t="s">
        <v>621</v>
      </c>
      <c r="D225" t="s">
        <v>579</v>
      </c>
      <c r="E225" t="s">
        <v>580</v>
      </c>
      <c r="F225">
        <v>46.641109999999998</v>
      </c>
      <c r="G225" t="s">
        <v>25</v>
      </c>
      <c r="H225" t="s">
        <v>26</v>
      </c>
      <c r="I225" t="s">
        <v>27</v>
      </c>
      <c r="J225" t="s">
        <v>28</v>
      </c>
      <c r="K225">
        <v>2003</v>
      </c>
      <c r="L225">
        <v>3</v>
      </c>
      <c r="M225">
        <v>4</v>
      </c>
      <c r="N225">
        <v>0</v>
      </c>
      <c r="O225">
        <v>2.5</v>
      </c>
      <c r="P225" t="s">
        <v>581</v>
      </c>
      <c r="Q225">
        <v>43.443977094166698</v>
      </c>
      <c r="R225">
        <v>5.4361678474909301</v>
      </c>
      <c r="S225" t="s">
        <v>31</v>
      </c>
      <c r="T225" t="s">
        <v>57</v>
      </c>
      <c r="U225">
        <v>18</v>
      </c>
      <c r="V225" t="s">
        <v>78</v>
      </c>
      <c r="W225" t="s">
        <v>79</v>
      </c>
      <c r="X225" t="s">
        <v>80</v>
      </c>
      <c r="Y225">
        <v>12.010999999999999</v>
      </c>
      <c r="Z225">
        <v>436</v>
      </c>
      <c r="AA225" s="5">
        <f>IFERROR(VLOOKUP(X225,$AF$2:$AG$35,2,FALSE),0)</f>
        <v>0</v>
      </c>
      <c r="AB225" s="5" t="e">
        <f>VLOOKUP(X225,$AF$2:$AG$35,1,FALSE)</f>
        <v>#N/A</v>
      </c>
      <c r="AN225"/>
      <c r="AO225"/>
      <c r="AP225"/>
      <c r="AQ225"/>
    </row>
    <row r="226" spans="1:43" x14ac:dyDescent="0.25">
      <c r="A226">
        <v>95738</v>
      </c>
      <c r="B226">
        <v>22002</v>
      </c>
      <c r="C226" t="s">
        <v>621</v>
      </c>
      <c r="D226" t="s">
        <v>579</v>
      </c>
      <c r="E226" t="s">
        <v>580</v>
      </c>
      <c r="F226">
        <v>46.641109999999998</v>
      </c>
      <c r="G226" t="s">
        <v>25</v>
      </c>
      <c r="H226" t="s">
        <v>26</v>
      </c>
      <c r="I226" t="s">
        <v>27</v>
      </c>
      <c r="J226" t="s">
        <v>28</v>
      </c>
      <c r="K226">
        <v>2003</v>
      </c>
      <c r="L226">
        <v>3</v>
      </c>
      <c r="M226">
        <v>4</v>
      </c>
      <c r="N226">
        <v>0</v>
      </c>
      <c r="O226">
        <v>2.5</v>
      </c>
      <c r="P226" t="s">
        <v>581</v>
      </c>
      <c r="Q226" s="39">
        <v>2.9020347331903701E-2</v>
      </c>
      <c r="R226">
        <v>0.16235964613966999</v>
      </c>
      <c r="S226" t="s">
        <v>31</v>
      </c>
      <c r="T226" t="s">
        <v>81</v>
      </c>
      <c r="U226">
        <v>20</v>
      </c>
      <c r="V226" t="s">
        <v>82</v>
      </c>
      <c r="W226" t="s">
        <v>83</v>
      </c>
      <c r="X226" t="s">
        <v>84</v>
      </c>
      <c r="Y226">
        <v>22.98977</v>
      </c>
      <c r="Z226">
        <v>696</v>
      </c>
      <c r="AA226" s="5">
        <f>IFERROR(VLOOKUP(X226,$AF$2:$AG$35,2,FALSE),0)</f>
        <v>0</v>
      </c>
      <c r="AB226" s="5" t="e">
        <f>VLOOKUP(X226,$AF$2:$AG$35,1,FALSE)</f>
        <v>#N/A</v>
      </c>
      <c r="AN226"/>
      <c r="AO226"/>
      <c r="AP226"/>
      <c r="AQ226"/>
    </row>
    <row r="227" spans="1:43" x14ac:dyDescent="0.25">
      <c r="A227">
        <v>95738</v>
      </c>
      <c r="B227">
        <v>22002</v>
      </c>
      <c r="C227" t="s">
        <v>621</v>
      </c>
      <c r="D227" t="s">
        <v>579</v>
      </c>
      <c r="E227" t="s">
        <v>580</v>
      </c>
      <c r="F227">
        <v>46.641109999999998</v>
      </c>
      <c r="G227" t="s">
        <v>25</v>
      </c>
      <c r="H227" t="s">
        <v>26</v>
      </c>
      <c r="I227" t="s">
        <v>27</v>
      </c>
      <c r="J227" t="s">
        <v>28</v>
      </c>
      <c r="K227">
        <v>2003</v>
      </c>
      <c r="L227">
        <v>3</v>
      </c>
      <c r="M227">
        <v>4</v>
      </c>
      <c r="N227">
        <v>0</v>
      </c>
      <c r="O227">
        <v>2.5</v>
      </c>
      <c r="P227" t="s">
        <v>581</v>
      </c>
      <c r="Q227" s="38">
        <v>0</v>
      </c>
      <c r="R227" s="2">
        <v>3.2292863180273697E-2</v>
      </c>
      <c r="S227" t="s">
        <v>31</v>
      </c>
      <c r="T227" t="s">
        <v>81</v>
      </c>
      <c r="U227">
        <v>21</v>
      </c>
      <c r="V227" t="s">
        <v>85</v>
      </c>
      <c r="W227" t="s">
        <v>86</v>
      </c>
      <c r="X227" t="s">
        <v>87</v>
      </c>
      <c r="Y227">
        <v>24.305</v>
      </c>
      <c r="Z227">
        <v>525</v>
      </c>
      <c r="AA227" s="5">
        <f>IFERROR(VLOOKUP(X227,$AF$2:$AG$35,2,FALSE),0)</f>
        <v>0</v>
      </c>
      <c r="AB227" s="5" t="e">
        <f>VLOOKUP(X227,$AF$2:$AG$35,1,FALSE)</f>
        <v>#N/A</v>
      </c>
      <c r="AN227"/>
      <c r="AO227"/>
      <c r="AP227"/>
      <c r="AQ227"/>
    </row>
    <row r="228" spans="1:43" x14ac:dyDescent="0.25">
      <c r="A228">
        <v>95738</v>
      </c>
      <c r="B228">
        <v>22002</v>
      </c>
      <c r="C228" t="s">
        <v>621</v>
      </c>
      <c r="D228" t="s">
        <v>579</v>
      </c>
      <c r="E228" t="s">
        <v>580</v>
      </c>
      <c r="F228">
        <v>46.641109999999998</v>
      </c>
      <c r="G228" t="s">
        <v>25</v>
      </c>
      <c r="H228" t="s">
        <v>26</v>
      </c>
      <c r="I228" t="s">
        <v>27</v>
      </c>
      <c r="J228" t="s">
        <v>28</v>
      </c>
      <c r="K228">
        <v>2003</v>
      </c>
      <c r="L228">
        <v>3</v>
      </c>
      <c r="M228">
        <v>4</v>
      </c>
      <c r="N228">
        <v>0</v>
      </c>
      <c r="O228">
        <v>2.5</v>
      </c>
      <c r="P228" t="s">
        <v>581</v>
      </c>
      <c r="Q228" s="33">
        <v>1.8608898762459799E-2</v>
      </c>
      <c r="R228" s="2">
        <v>1.3264216925883801E-2</v>
      </c>
      <c r="S228" t="s">
        <v>31</v>
      </c>
      <c r="T228" t="s">
        <v>81</v>
      </c>
      <c r="U228">
        <v>22</v>
      </c>
      <c r="V228" t="s">
        <v>88</v>
      </c>
      <c r="W228" t="s">
        <v>89</v>
      </c>
      <c r="X228" t="s">
        <v>90</v>
      </c>
      <c r="Y228">
        <v>26.981539999999999</v>
      </c>
      <c r="Z228">
        <v>292</v>
      </c>
      <c r="AA228" s="5">
        <f>IFERROR(VLOOKUP(X228,$AF$2:$AG$35,2,FALSE),0)</f>
        <v>0.88900000000000001</v>
      </c>
      <c r="AB228" s="5" t="str">
        <f>VLOOKUP(X228,$AF$2:$AG$35,1,FALSE)</f>
        <v>Al</v>
      </c>
      <c r="AN228"/>
      <c r="AO228"/>
      <c r="AP228"/>
      <c r="AQ228"/>
    </row>
    <row r="229" spans="1:43" x14ac:dyDescent="0.25">
      <c r="A229">
        <v>95738</v>
      </c>
      <c r="B229">
        <v>22002</v>
      </c>
      <c r="C229" t="s">
        <v>621</v>
      </c>
      <c r="D229" t="s">
        <v>579</v>
      </c>
      <c r="E229" t="s">
        <v>580</v>
      </c>
      <c r="F229">
        <v>46.641109999999998</v>
      </c>
      <c r="G229" t="s">
        <v>25</v>
      </c>
      <c r="H229" t="s">
        <v>26</v>
      </c>
      <c r="I229" t="s">
        <v>27</v>
      </c>
      <c r="J229" t="s">
        <v>28</v>
      </c>
      <c r="K229">
        <v>2003</v>
      </c>
      <c r="L229">
        <v>3</v>
      </c>
      <c r="M229">
        <v>4</v>
      </c>
      <c r="N229">
        <v>0</v>
      </c>
      <c r="O229">
        <v>2.5</v>
      </c>
      <c r="P229" t="s">
        <v>581</v>
      </c>
      <c r="Q229" s="33">
        <v>3.5593660029802502E-3</v>
      </c>
      <c r="R229" s="2">
        <v>7.3350238162142797E-3</v>
      </c>
      <c r="S229" t="s">
        <v>31</v>
      </c>
      <c r="T229" t="s">
        <v>81</v>
      </c>
      <c r="U229">
        <v>23</v>
      </c>
      <c r="V229" t="s">
        <v>91</v>
      </c>
      <c r="W229" t="s">
        <v>92</v>
      </c>
      <c r="X229" t="s">
        <v>93</v>
      </c>
      <c r="Y229">
        <v>28.0855</v>
      </c>
      <c r="Z229">
        <v>694</v>
      </c>
      <c r="AA229" s="5">
        <f>IFERROR(VLOOKUP(X229,$AF$2:$AG$35,2,FALSE),0)</f>
        <v>1.139</v>
      </c>
      <c r="AB229" s="5" t="str">
        <f>VLOOKUP(X229,$AF$2:$AG$35,1,FALSE)</f>
        <v>Si</v>
      </c>
      <c r="AN229"/>
      <c r="AO229"/>
      <c r="AP229"/>
      <c r="AQ229"/>
    </row>
    <row r="230" spans="1:43" x14ac:dyDescent="0.25">
      <c r="A230">
        <v>95738</v>
      </c>
      <c r="B230">
        <v>22002</v>
      </c>
      <c r="C230" t="s">
        <v>621</v>
      </c>
      <c r="D230" t="s">
        <v>579</v>
      </c>
      <c r="E230" t="s">
        <v>580</v>
      </c>
      <c r="F230">
        <v>46.641109999999998</v>
      </c>
      <c r="G230" t="s">
        <v>25</v>
      </c>
      <c r="H230" t="s">
        <v>26</v>
      </c>
      <c r="I230" t="s">
        <v>27</v>
      </c>
      <c r="J230" t="s">
        <v>28</v>
      </c>
      <c r="K230">
        <v>2003</v>
      </c>
      <c r="L230">
        <v>3</v>
      </c>
      <c r="M230">
        <v>4</v>
      </c>
      <c r="N230">
        <v>0</v>
      </c>
      <c r="O230">
        <v>2.5</v>
      </c>
      <c r="P230" t="s">
        <v>581</v>
      </c>
      <c r="Q230" s="32">
        <v>0</v>
      </c>
      <c r="R230" s="2">
        <v>4.1734677424274703E-3</v>
      </c>
      <c r="S230" t="s">
        <v>31</v>
      </c>
      <c r="T230" t="s">
        <v>81</v>
      </c>
      <c r="U230">
        <v>24</v>
      </c>
      <c r="V230" t="s">
        <v>94</v>
      </c>
      <c r="W230" t="s">
        <v>95</v>
      </c>
      <c r="X230" t="s">
        <v>29</v>
      </c>
      <c r="Y230">
        <v>30.973759999999999</v>
      </c>
      <c r="Z230">
        <v>666</v>
      </c>
      <c r="AA230" s="5">
        <f>IFERROR(VLOOKUP(X230,$AF$2:$AG$35,2,FALSE),0)</f>
        <v>1.0329999999999999</v>
      </c>
      <c r="AB230" s="5" t="str">
        <f>VLOOKUP(X230,$AF$2:$AG$35,1,FALSE)</f>
        <v>P</v>
      </c>
      <c r="AN230"/>
      <c r="AO230"/>
      <c r="AP230"/>
      <c r="AQ230"/>
    </row>
    <row r="231" spans="1:43" x14ac:dyDescent="0.25">
      <c r="A231">
        <v>95738</v>
      </c>
      <c r="B231">
        <v>22002</v>
      </c>
      <c r="C231" t="s">
        <v>621</v>
      </c>
      <c r="D231" t="s">
        <v>579</v>
      </c>
      <c r="E231" t="s">
        <v>580</v>
      </c>
      <c r="F231">
        <v>46.641109999999998</v>
      </c>
      <c r="G231" t="s">
        <v>25</v>
      </c>
      <c r="H231" t="s">
        <v>26</v>
      </c>
      <c r="I231" t="s">
        <v>27</v>
      </c>
      <c r="J231" t="s">
        <v>28</v>
      </c>
      <c r="K231">
        <v>2003</v>
      </c>
      <c r="L231">
        <v>3</v>
      </c>
      <c r="M231">
        <v>4</v>
      </c>
      <c r="N231">
        <v>0</v>
      </c>
      <c r="O231">
        <v>2.5</v>
      </c>
      <c r="P231" t="s">
        <v>581</v>
      </c>
      <c r="Q231">
        <v>0.20739670192620699</v>
      </c>
      <c r="R231" s="2">
        <v>1.4927735966298501E-2</v>
      </c>
      <c r="S231" t="s">
        <v>31</v>
      </c>
      <c r="T231" t="s">
        <v>81</v>
      </c>
      <c r="U231">
        <v>25</v>
      </c>
      <c r="V231" t="s">
        <v>96</v>
      </c>
      <c r="W231" t="s">
        <v>97</v>
      </c>
      <c r="X231" t="s">
        <v>98</v>
      </c>
      <c r="Y231">
        <v>32.06</v>
      </c>
      <c r="Z231">
        <v>700</v>
      </c>
      <c r="AA231" s="5">
        <f>IFERROR(VLOOKUP(X231,$AF$2:$AG$35,2,FALSE),0)</f>
        <v>0</v>
      </c>
      <c r="AB231" s="5" t="e">
        <f>VLOOKUP(X231,$AF$2:$AG$35,1,FALSE)</f>
        <v>#N/A</v>
      </c>
      <c r="AN231"/>
      <c r="AO231"/>
      <c r="AP231"/>
      <c r="AQ231"/>
    </row>
    <row r="232" spans="1:43" x14ac:dyDescent="0.25">
      <c r="A232">
        <v>95738</v>
      </c>
      <c r="B232">
        <v>22002</v>
      </c>
      <c r="C232" t="s">
        <v>621</v>
      </c>
      <c r="D232" t="s">
        <v>579</v>
      </c>
      <c r="E232" t="s">
        <v>580</v>
      </c>
      <c r="F232">
        <v>46.641109999999998</v>
      </c>
      <c r="G232" t="s">
        <v>25</v>
      </c>
      <c r="H232" t="s">
        <v>26</v>
      </c>
      <c r="I232" t="s">
        <v>27</v>
      </c>
      <c r="J232" t="s">
        <v>28</v>
      </c>
      <c r="K232">
        <v>2003</v>
      </c>
      <c r="L232">
        <v>3</v>
      </c>
      <c r="M232">
        <v>4</v>
      </c>
      <c r="N232">
        <v>0</v>
      </c>
      <c r="O232">
        <v>2.5</v>
      </c>
      <c r="P232" t="s">
        <v>581</v>
      </c>
      <c r="Q232" s="32">
        <v>0.60068846461192305</v>
      </c>
      <c r="R232" s="2">
        <v>4.3019107823445701E-2</v>
      </c>
      <c r="S232" t="s">
        <v>31</v>
      </c>
      <c r="T232" t="s">
        <v>81</v>
      </c>
      <c r="U232">
        <v>26</v>
      </c>
      <c r="V232" t="s">
        <v>99</v>
      </c>
      <c r="W232" t="s">
        <v>100</v>
      </c>
      <c r="X232" t="s">
        <v>101</v>
      </c>
      <c r="Y232">
        <v>35.453000000000003</v>
      </c>
      <c r="Z232">
        <v>795</v>
      </c>
      <c r="AA232" s="5">
        <f>IFERROR(VLOOKUP(X232,$AF$2:$AG$35,2,FALSE),0)</f>
        <v>0</v>
      </c>
      <c r="AB232" s="5" t="e">
        <f>VLOOKUP(X232,$AF$2:$AG$35,1,FALSE)</f>
        <v>#N/A</v>
      </c>
      <c r="AN232"/>
      <c r="AO232"/>
      <c r="AP232"/>
      <c r="AQ232"/>
    </row>
    <row r="233" spans="1:43" x14ac:dyDescent="0.25">
      <c r="A233">
        <v>95738</v>
      </c>
      <c r="B233">
        <v>22002</v>
      </c>
      <c r="C233" t="s">
        <v>621</v>
      </c>
      <c r="D233" t="s">
        <v>579</v>
      </c>
      <c r="E233" t="s">
        <v>580</v>
      </c>
      <c r="F233">
        <v>46.641109999999998</v>
      </c>
      <c r="G233" t="s">
        <v>25</v>
      </c>
      <c r="H233" t="s">
        <v>26</v>
      </c>
      <c r="I233" t="s">
        <v>27</v>
      </c>
      <c r="J233" t="s">
        <v>28</v>
      </c>
      <c r="K233">
        <v>2003</v>
      </c>
      <c r="L233">
        <v>3</v>
      </c>
      <c r="M233">
        <v>4</v>
      </c>
      <c r="N233">
        <v>0</v>
      </c>
      <c r="O233">
        <v>2.5</v>
      </c>
      <c r="P233" t="s">
        <v>581</v>
      </c>
      <c r="Q233" s="32">
        <v>1.7311810845028599</v>
      </c>
      <c r="R233">
        <v>0.122714701202844</v>
      </c>
      <c r="S233" t="s">
        <v>31</v>
      </c>
      <c r="T233" t="s">
        <v>81</v>
      </c>
      <c r="U233">
        <v>27</v>
      </c>
      <c r="V233" s="1">
        <v>2023695</v>
      </c>
      <c r="W233" t="s">
        <v>102</v>
      </c>
      <c r="X233" t="s">
        <v>103</v>
      </c>
      <c r="Y233">
        <v>39.098300000000002</v>
      </c>
      <c r="Z233">
        <v>669</v>
      </c>
      <c r="AA233" s="5">
        <f>IFERROR(VLOOKUP(X233,$AF$2:$AG$35,2,FALSE),0)</f>
        <v>0</v>
      </c>
      <c r="AB233" s="5" t="e">
        <f>VLOOKUP(X233,$AF$2:$AG$35,1,FALSE)</f>
        <v>#N/A</v>
      </c>
      <c r="AN233"/>
      <c r="AO233"/>
      <c r="AP233"/>
      <c r="AQ233"/>
    </row>
    <row r="234" spans="1:43" x14ac:dyDescent="0.25">
      <c r="A234">
        <v>95738</v>
      </c>
      <c r="B234">
        <v>22002</v>
      </c>
      <c r="C234" t="s">
        <v>621</v>
      </c>
      <c r="D234" t="s">
        <v>579</v>
      </c>
      <c r="E234" t="s">
        <v>580</v>
      </c>
      <c r="F234">
        <v>46.641109999999998</v>
      </c>
      <c r="G234" t="s">
        <v>25</v>
      </c>
      <c r="H234" t="s">
        <v>26</v>
      </c>
      <c r="I234" t="s">
        <v>27</v>
      </c>
      <c r="J234" t="s">
        <v>28</v>
      </c>
      <c r="K234">
        <v>2003</v>
      </c>
      <c r="L234">
        <v>3</v>
      </c>
      <c r="M234">
        <v>4</v>
      </c>
      <c r="N234">
        <v>0</v>
      </c>
      <c r="O234">
        <v>2.5</v>
      </c>
      <c r="P234" t="s">
        <v>581</v>
      </c>
      <c r="Q234" s="33">
        <v>8.2540121953333205E-3</v>
      </c>
      <c r="R234" s="2">
        <v>2.66075498983795E-2</v>
      </c>
      <c r="S234" t="s">
        <v>31</v>
      </c>
      <c r="T234" t="s">
        <v>81</v>
      </c>
      <c r="U234">
        <v>28</v>
      </c>
      <c r="V234" t="s">
        <v>104</v>
      </c>
      <c r="W234" t="s">
        <v>105</v>
      </c>
      <c r="X234" t="s">
        <v>106</v>
      </c>
      <c r="Y234">
        <v>40.08</v>
      </c>
      <c r="Z234">
        <v>329</v>
      </c>
      <c r="AA234" s="5">
        <f>IFERROR(VLOOKUP(X234,$AF$2:$AG$35,2,FALSE),0)</f>
        <v>0</v>
      </c>
      <c r="AB234" s="5" t="e">
        <f>VLOOKUP(X234,$AF$2:$AG$35,1,FALSE)</f>
        <v>#N/A</v>
      </c>
      <c r="AN234"/>
      <c r="AO234"/>
      <c r="AP234"/>
      <c r="AQ234"/>
    </row>
    <row r="235" spans="1:43" x14ac:dyDescent="0.25">
      <c r="A235">
        <v>95738</v>
      </c>
      <c r="B235">
        <v>22002</v>
      </c>
      <c r="C235" t="s">
        <v>621</v>
      </c>
      <c r="D235" t="s">
        <v>579</v>
      </c>
      <c r="E235" t="s">
        <v>580</v>
      </c>
      <c r="F235">
        <v>46.641109999999998</v>
      </c>
      <c r="G235" t="s">
        <v>25</v>
      </c>
      <c r="H235" t="s">
        <v>26</v>
      </c>
      <c r="I235" t="s">
        <v>27</v>
      </c>
      <c r="J235" t="s">
        <v>28</v>
      </c>
      <c r="K235">
        <v>2003</v>
      </c>
      <c r="L235">
        <v>3</v>
      </c>
      <c r="M235">
        <v>4</v>
      </c>
      <c r="N235">
        <v>0</v>
      </c>
      <c r="O235">
        <v>2.5</v>
      </c>
      <c r="P235" t="s">
        <v>581</v>
      </c>
      <c r="Q235" s="32">
        <v>0</v>
      </c>
      <c r="R235" s="2">
        <v>1.23183960761485E-2</v>
      </c>
      <c r="S235" t="s">
        <v>31</v>
      </c>
      <c r="T235" t="s">
        <v>81</v>
      </c>
      <c r="U235">
        <v>29</v>
      </c>
      <c r="V235" t="s">
        <v>107</v>
      </c>
      <c r="W235" t="s">
        <v>108</v>
      </c>
      <c r="X235" t="s">
        <v>109</v>
      </c>
      <c r="Y235">
        <v>47.88</v>
      </c>
      <c r="Z235">
        <v>715</v>
      </c>
      <c r="AA235" s="5">
        <f>IFERROR(VLOOKUP(X235,$AF$2:$AG$35,2,FALSE),0)</f>
        <v>0.66900000000000004</v>
      </c>
      <c r="AB235" s="5" t="str">
        <f>VLOOKUP(X235,$AF$2:$AG$35,1,FALSE)</f>
        <v>Ti</v>
      </c>
      <c r="AN235"/>
      <c r="AO235"/>
      <c r="AP235"/>
      <c r="AQ235"/>
    </row>
    <row r="236" spans="1:43" x14ac:dyDescent="0.25">
      <c r="A236">
        <v>95738</v>
      </c>
      <c r="B236">
        <v>22002</v>
      </c>
      <c r="C236" t="s">
        <v>621</v>
      </c>
      <c r="D236" t="s">
        <v>579</v>
      </c>
      <c r="E236" t="s">
        <v>580</v>
      </c>
      <c r="F236">
        <v>46.641109999999998</v>
      </c>
      <c r="G236" t="s">
        <v>25</v>
      </c>
      <c r="H236" t="s">
        <v>26</v>
      </c>
      <c r="I236" t="s">
        <v>27</v>
      </c>
      <c r="J236" t="s">
        <v>28</v>
      </c>
      <c r="K236">
        <v>2003</v>
      </c>
      <c r="L236">
        <v>3</v>
      </c>
      <c r="M236">
        <v>4</v>
      </c>
      <c r="N236">
        <v>0</v>
      </c>
      <c r="O236">
        <v>2.5</v>
      </c>
      <c r="P236" t="s">
        <v>581</v>
      </c>
      <c r="Q236" s="32">
        <v>0</v>
      </c>
      <c r="R236" s="2">
        <v>6.8924839966904797E-3</v>
      </c>
      <c r="S236" t="s">
        <v>31</v>
      </c>
      <c r="T236" t="s">
        <v>81</v>
      </c>
      <c r="U236">
        <v>30</v>
      </c>
      <c r="V236" t="s">
        <v>110</v>
      </c>
      <c r="W236" t="s">
        <v>111</v>
      </c>
      <c r="X236" t="s">
        <v>112</v>
      </c>
      <c r="Y236">
        <v>50.941499999999998</v>
      </c>
      <c r="Z236">
        <v>767</v>
      </c>
      <c r="AA236" s="5">
        <f>IFERROR(VLOOKUP(X236,$AF$2:$AG$35,2,FALSE),0)</f>
        <v>0</v>
      </c>
      <c r="AB236" s="5" t="e">
        <f>VLOOKUP(X236,$AF$2:$AG$35,1,FALSE)</f>
        <v>#N/A</v>
      </c>
      <c r="AN236"/>
      <c r="AO236"/>
      <c r="AP236"/>
      <c r="AQ236"/>
    </row>
    <row r="237" spans="1:43" x14ac:dyDescent="0.25">
      <c r="A237">
        <v>95738</v>
      </c>
      <c r="B237">
        <v>22002</v>
      </c>
      <c r="C237" t="s">
        <v>621</v>
      </c>
      <c r="D237" t="s">
        <v>579</v>
      </c>
      <c r="E237" t="s">
        <v>580</v>
      </c>
      <c r="F237">
        <v>46.641109999999998</v>
      </c>
      <c r="G237" t="s">
        <v>25</v>
      </c>
      <c r="H237" t="s">
        <v>26</v>
      </c>
      <c r="I237" t="s">
        <v>27</v>
      </c>
      <c r="J237" t="s">
        <v>28</v>
      </c>
      <c r="K237">
        <v>2003</v>
      </c>
      <c r="L237">
        <v>3</v>
      </c>
      <c r="M237">
        <v>4</v>
      </c>
      <c r="N237">
        <v>0</v>
      </c>
      <c r="O237">
        <v>2.5</v>
      </c>
      <c r="P237" t="s">
        <v>581</v>
      </c>
      <c r="Q237" s="32">
        <v>0</v>
      </c>
      <c r="R237" s="2">
        <v>1.8907869346138E-3</v>
      </c>
      <c r="S237" t="s">
        <v>31</v>
      </c>
      <c r="T237" t="s">
        <v>81</v>
      </c>
      <c r="U237">
        <v>31</v>
      </c>
      <c r="V237" t="s">
        <v>113</v>
      </c>
      <c r="W237" t="s">
        <v>114</v>
      </c>
      <c r="X237" t="s">
        <v>115</v>
      </c>
      <c r="Y237">
        <v>51.996000000000002</v>
      </c>
      <c r="Z237">
        <v>347</v>
      </c>
      <c r="AA237" s="5">
        <f>IFERROR(VLOOKUP(X237,$AF$2:$AG$35,2,FALSE),0)</f>
        <v>0.69199999999999995</v>
      </c>
      <c r="AB237" s="5" t="str">
        <f>VLOOKUP(X237,$AF$2:$AG$35,1,FALSE)</f>
        <v>Cr</v>
      </c>
      <c r="AN237"/>
      <c r="AO237"/>
      <c r="AP237"/>
      <c r="AQ237"/>
    </row>
    <row r="238" spans="1:43" x14ac:dyDescent="0.25">
      <c r="A238">
        <v>95738</v>
      </c>
      <c r="B238">
        <v>22002</v>
      </c>
      <c r="C238" t="s">
        <v>621</v>
      </c>
      <c r="D238" t="s">
        <v>579</v>
      </c>
      <c r="E238" t="s">
        <v>580</v>
      </c>
      <c r="F238">
        <v>46.641109999999998</v>
      </c>
      <c r="G238" t="s">
        <v>25</v>
      </c>
      <c r="H238" t="s">
        <v>26</v>
      </c>
      <c r="I238" t="s">
        <v>27</v>
      </c>
      <c r="J238" t="s">
        <v>28</v>
      </c>
      <c r="K238">
        <v>2003</v>
      </c>
      <c r="L238">
        <v>3</v>
      </c>
      <c r="M238">
        <v>4</v>
      </c>
      <c r="N238">
        <v>0</v>
      </c>
      <c r="O238">
        <v>2.5</v>
      </c>
      <c r="P238" t="s">
        <v>581</v>
      </c>
      <c r="Q238" s="32">
        <v>0</v>
      </c>
      <c r="R238" s="2">
        <v>7.9994831849045404E-4</v>
      </c>
      <c r="S238" t="s">
        <v>31</v>
      </c>
      <c r="T238" t="s">
        <v>81</v>
      </c>
      <c r="U238">
        <v>32</v>
      </c>
      <c r="V238" t="s">
        <v>116</v>
      </c>
      <c r="W238" t="s">
        <v>117</v>
      </c>
      <c r="X238" t="s">
        <v>118</v>
      </c>
      <c r="Y238">
        <v>54.938000000000002</v>
      </c>
      <c r="Z238">
        <v>526</v>
      </c>
      <c r="AA238" s="5">
        <f>IFERROR(VLOOKUP(X238,$AF$2:$AG$35,2,FALSE),0)</f>
        <v>0.63100000000000001</v>
      </c>
      <c r="AB238" s="5" t="str">
        <f>VLOOKUP(X238,$AF$2:$AG$35,1,FALSE)</f>
        <v>Mn</v>
      </c>
      <c r="AN238"/>
      <c r="AO238"/>
      <c r="AP238"/>
      <c r="AQ238"/>
    </row>
    <row r="239" spans="1:43" x14ac:dyDescent="0.25">
      <c r="A239">
        <v>95738</v>
      </c>
      <c r="B239">
        <v>22002</v>
      </c>
      <c r="C239" t="s">
        <v>621</v>
      </c>
      <c r="D239" t="s">
        <v>579</v>
      </c>
      <c r="E239" t="s">
        <v>580</v>
      </c>
      <c r="F239">
        <v>46.641109999999998</v>
      </c>
      <c r="G239" t="s">
        <v>25</v>
      </c>
      <c r="H239" t="s">
        <v>26</v>
      </c>
      <c r="I239" t="s">
        <v>27</v>
      </c>
      <c r="J239" t="s">
        <v>28</v>
      </c>
      <c r="K239">
        <v>2003</v>
      </c>
      <c r="L239">
        <v>3</v>
      </c>
      <c r="M239">
        <v>4</v>
      </c>
      <c r="N239">
        <v>0</v>
      </c>
      <c r="O239">
        <v>2.5</v>
      </c>
      <c r="P239" t="s">
        <v>581</v>
      </c>
      <c r="Q239" s="33">
        <v>1.39384934282428E-3</v>
      </c>
      <c r="R239" s="2">
        <v>1.0850039982345601E-3</v>
      </c>
      <c r="S239" t="s">
        <v>31</v>
      </c>
      <c r="T239" t="s">
        <v>81</v>
      </c>
      <c r="U239">
        <v>33</v>
      </c>
      <c r="V239" t="s">
        <v>119</v>
      </c>
      <c r="W239" t="s">
        <v>120</v>
      </c>
      <c r="X239" t="s">
        <v>121</v>
      </c>
      <c r="Y239">
        <v>55.847000000000001</v>
      </c>
      <c r="Z239">
        <v>488</v>
      </c>
      <c r="AA239" s="5">
        <f>IFERROR(VLOOKUP(X239,$AF$2:$AG$35,2,FALSE),0)</f>
        <v>0.35799999999999998</v>
      </c>
      <c r="AB239" s="5" t="str">
        <f>VLOOKUP(X239,$AF$2:$AG$35,1,FALSE)</f>
        <v>Fe</v>
      </c>
      <c r="AN239"/>
      <c r="AO239"/>
      <c r="AP239"/>
      <c r="AQ239"/>
    </row>
    <row r="240" spans="1:43" x14ac:dyDescent="0.25">
      <c r="A240">
        <v>95738</v>
      </c>
      <c r="B240">
        <v>22002</v>
      </c>
      <c r="C240" t="s">
        <v>621</v>
      </c>
      <c r="D240" t="s">
        <v>579</v>
      </c>
      <c r="E240" t="s">
        <v>580</v>
      </c>
      <c r="F240">
        <v>46.641109999999998</v>
      </c>
      <c r="G240" t="s">
        <v>25</v>
      </c>
      <c r="H240" t="s">
        <v>26</v>
      </c>
      <c r="I240" t="s">
        <v>27</v>
      </c>
      <c r="J240" t="s">
        <v>28</v>
      </c>
      <c r="K240">
        <v>2003</v>
      </c>
      <c r="L240">
        <v>3</v>
      </c>
      <c r="M240">
        <v>4</v>
      </c>
      <c r="N240">
        <v>0</v>
      </c>
      <c r="O240">
        <v>2.5</v>
      </c>
      <c r="P240" t="s">
        <v>581</v>
      </c>
      <c r="Q240" s="32">
        <v>0</v>
      </c>
      <c r="R240" s="2">
        <v>3.9593401622254801E-4</v>
      </c>
      <c r="S240" t="s">
        <v>31</v>
      </c>
      <c r="T240" t="s">
        <v>81</v>
      </c>
      <c r="U240">
        <v>34</v>
      </c>
      <c r="V240" t="s">
        <v>122</v>
      </c>
      <c r="W240" t="s">
        <v>123</v>
      </c>
      <c r="X240" t="s">
        <v>124</v>
      </c>
      <c r="Y240">
        <v>58.933199999999999</v>
      </c>
      <c r="Z240">
        <v>379</v>
      </c>
      <c r="AA240" s="5">
        <f>IFERROR(VLOOKUP(X240,$AF$2:$AG$35,2,FALSE),0)</f>
        <v>0.33900000000000002</v>
      </c>
      <c r="AB240" s="5" t="str">
        <f>VLOOKUP(X240,$AF$2:$AG$35,1,FALSE)</f>
        <v>Co</v>
      </c>
      <c r="AN240"/>
      <c r="AO240"/>
      <c r="AP240"/>
      <c r="AQ240"/>
    </row>
    <row r="241" spans="1:43" x14ac:dyDescent="0.25">
      <c r="A241">
        <v>95738</v>
      </c>
      <c r="B241">
        <v>22002</v>
      </c>
      <c r="C241" t="s">
        <v>621</v>
      </c>
      <c r="D241" t="s">
        <v>579</v>
      </c>
      <c r="E241" t="s">
        <v>580</v>
      </c>
      <c r="F241">
        <v>46.641109999999998</v>
      </c>
      <c r="G241" t="s">
        <v>25</v>
      </c>
      <c r="H241" t="s">
        <v>26</v>
      </c>
      <c r="I241" t="s">
        <v>27</v>
      </c>
      <c r="J241" t="s">
        <v>28</v>
      </c>
      <c r="K241">
        <v>2003</v>
      </c>
      <c r="L241">
        <v>3</v>
      </c>
      <c r="M241">
        <v>4</v>
      </c>
      <c r="N241">
        <v>0</v>
      </c>
      <c r="O241">
        <v>2.5</v>
      </c>
      <c r="P241" t="s">
        <v>581</v>
      </c>
      <c r="Q241" s="32">
        <v>0</v>
      </c>
      <c r="R241" s="2">
        <v>3.4341215692771998E-4</v>
      </c>
      <c r="S241" t="s">
        <v>31</v>
      </c>
      <c r="T241" t="s">
        <v>81</v>
      </c>
      <c r="U241">
        <v>35</v>
      </c>
      <c r="V241" t="s">
        <v>125</v>
      </c>
      <c r="W241" t="s">
        <v>126</v>
      </c>
      <c r="X241" t="s">
        <v>127</v>
      </c>
      <c r="Y241">
        <v>58.69</v>
      </c>
      <c r="Z241">
        <v>612</v>
      </c>
      <c r="AA241" s="5">
        <f>IFERROR(VLOOKUP(X241,$AF$2:$AG$35,2,FALSE),0)</f>
        <v>0.27300000000000002</v>
      </c>
      <c r="AB241" s="5" t="str">
        <f>VLOOKUP(X241,$AF$2:$AG$35,1,FALSE)</f>
        <v>Ni</v>
      </c>
      <c r="AN241"/>
      <c r="AO241"/>
      <c r="AP241"/>
      <c r="AQ241"/>
    </row>
    <row r="242" spans="1:43" x14ac:dyDescent="0.25">
      <c r="A242">
        <v>95738</v>
      </c>
      <c r="B242">
        <v>22002</v>
      </c>
      <c r="C242" t="s">
        <v>621</v>
      </c>
      <c r="D242" t="s">
        <v>579</v>
      </c>
      <c r="E242" t="s">
        <v>580</v>
      </c>
      <c r="F242">
        <v>46.641109999999998</v>
      </c>
      <c r="G242" t="s">
        <v>25</v>
      </c>
      <c r="H242" t="s">
        <v>26</v>
      </c>
      <c r="I242" t="s">
        <v>27</v>
      </c>
      <c r="J242" t="s">
        <v>28</v>
      </c>
      <c r="K242">
        <v>2003</v>
      </c>
      <c r="L242">
        <v>3</v>
      </c>
      <c r="M242">
        <v>4</v>
      </c>
      <c r="N242">
        <v>0</v>
      </c>
      <c r="O242">
        <v>2.5</v>
      </c>
      <c r="P242" t="s">
        <v>581</v>
      </c>
      <c r="Q242" s="33">
        <v>6.8682431385544003E-5</v>
      </c>
      <c r="R242" s="2">
        <v>4.5654910666728199E-4</v>
      </c>
      <c r="S242" t="s">
        <v>31</v>
      </c>
      <c r="T242" t="s">
        <v>81</v>
      </c>
      <c r="U242">
        <v>36</v>
      </c>
      <c r="V242" t="s">
        <v>128</v>
      </c>
      <c r="W242" t="s">
        <v>129</v>
      </c>
      <c r="X242" t="s">
        <v>130</v>
      </c>
      <c r="Y242">
        <v>63.545999999999999</v>
      </c>
      <c r="Z242">
        <v>380</v>
      </c>
      <c r="AA242" s="5">
        <f>IFERROR(VLOOKUP(X242,$AF$2:$AG$35,2,FALSE),0)</f>
        <v>0.252</v>
      </c>
      <c r="AB242" s="5" t="str">
        <f>VLOOKUP(X242,$AF$2:$AG$35,1,FALSE)</f>
        <v>Cu</v>
      </c>
      <c r="AN242"/>
      <c r="AO242"/>
      <c r="AP242"/>
      <c r="AQ242"/>
    </row>
    <row r="243" spans="1:43" x14ac:dyDescent="0.25">
      <c r="A243">
        <v>95738</v>
      </c>
      <c r="B243">
        <v>22002</v>
      </c>
      <c r="C243" t="s">
        <v>621</v>
      </c>
      <c r="D243" t="s">
        <v>579</v>
      </c>
      <c r="E243" t="s">
        <v>580</v>
      </c>
      <c r="F243">
        <v>46.641109999999998</v>
      </c>
      <c r="G243" t="s">
        <v>25</v>
      </c>
      <c r="H243" t="s">
        <v>26</v>
      </c>
      <c r="I243" t="s">
        <v>27</v>
      </c>
      <c r="J243" t="s">
        <v>28</v>
      </c>
      <c r="K243">
        <v>2003</v>
      </c>
      <c r="L243">
        <v>3</v>
      </c>
      <c r="M243">
        <v>4</v>
      </c>
      <c r="N243">
        <v>0</v>
      </c>
      <c r="O243">
        <v>2.5</v>
      </c>
      <c r="P243" t="s">
        <v>581</v>
      </c>
      <c r="Q243" s="33">
        <v>9.4660551021370401E-2</v>
      </c>
      <c r="R243" s="2">
        <v>6.7216255112518596E-3</v>
      </c>
      <c r="S243" t="s">
        <v>31</v>
      </c>
      <c r="T243" t="s">
        <v>81</v>
      </c>
      <c r="U243">
        <v>37</v>
      </c>
      <c r="V243" t="s">
        <v>131</v>
      </c>
      <c r="W243" t="s">
        <v>132</v>
      </c>
      <c r="X243" t="s">
        <v>133</v>
      </c>
      <c r="Y243">
        <v>65.38</v>
      </c>
      <c r="Z243">
        <v>778</v>
      </c>
      <c r="AA243" s="5">
        <f>IFERROR(VLOOKUP(X243,$AF$2:$AG$35,2,FALSE),0)</f>
        <v>0.245</v>
      </c>
      <c r="AB243" s="5" t="str">
        <f>VLOOKUP(X243,$AF$2:$AG$35,1,FALSE)</f>
        <v>Zn</v>
      </c>
      <c r="AN243"/>
      <c r="AO243"/>
      <c r="AP243"/>
      <c r="AQ243"/>
    </row>
    <row r="244" spans="1:43" x14ac:dyDescent="0.25">
      <c r="A244">
        <v>95738</v>
      </c>
      <c r="B244">
        <v>22002</v>
      </c>
      <c r="C244" t="s">
        <v>621</v>
      </c>
      <c r="D244" t="s">
        <v>579</v>
      </c>
      <c r="E244" t="s">
        <v>580</v>
      </c>
      <c r="F244">
        <v>46.641109999999998</v>
      </c>
      <c r="G244" t="s">
        <v>25</v>
      </c>
      <c r="H244" t="s">
        <v>26</v>
      </c>
      <c r="I244" t="s">
        <v>27</v>
      </c>
      <c r="J244" t="s">
        <v>28</v>
      </c>
      <c r="K244">
        <v>2003</v>
      </c>
      <c r="L244">
        <v>3</v>
      </c>
      <c r="M244">
        <v>4</v>
      </c>
      <c r="N244">
        <v>0</v>
      </c>
      <c r="O244">
        <v>2.5</v>
      </c>
      <c r="P244" t="s">
        <v>581</v>
      </c>
      <c r="Q244" s="32">
        <v>0</v>
      </c>
      <c r="R244" s="2">
        <v>1.9352285078632701E-3</v>
      </c>
      <c r="S244" t="s">
        <v>31</v>
      </c>
      <c r="T244" t="s">
        <v>81</v>
      </c>
      <c r="U244">
        <v>38</v>
      </c>
      <c r="V244" t="s">
        <v>134</v>
      </c>
      <c r="W244" t="s">
        <v>135</v>
      </c>
      <c r="X244" t="s">
        <v>136</v>
      </c>
      <c r="Y244">
        <v>69.72</v>
      </c>
      <c r="Z244">
        <v>468</v>
      </c>
      <c r="AA244" s="5">
        <f>IFERROR(VLOOKUP(X244,$AF$2:$AG$35,2,FALSE),0)</f>
        <v>0.34399999999999997</v>
      </c>
      <c r="AB244" s="5" t="str">
        <f>VLOOKUP(X244,$AF$2:$AG$35,1,FALSE)</f>
        <v>Ga</v>
      </c>
      <c r="AN244"/>
      <c r="AO244"/>
      <c r="AP244"/>
      <c r="AQ244"/>
    </row>
    <row r="245" spans="1:43" x14ac:dyDescent="0.25">
      <c r="A245">
        <v>95738</v>
      </c>
      <c r="B245">
        <v>22002</v>
      </c>
      <c r="C245" t="s">
        <v>621</v>
      </c>
      <c r="D245" t="s">
        <v>579</v>
      </c>
      <c r="E245" t="s">
        <v>580</v>
      </c>
      <c r="F245">
        <v>46.641109999999998</v>
      </c>
      <c r="G245" t="s">
        <v>25</v>
      </c>
      <c r="H245" t="s">
        <v>26</v>
      </c>
      <c r="I245" t="s">
        <v>27</v>
      </c>
      <c r="J245" t="s">
        <v>28</v>
      </c>
      <c r="K245">
        <v>2003</v>
      </c>
      <c r="L245">
        <v>3</v>
      </c>
      <c r="M245">
        <v>4</v>
      </c>
      <c r="N245">
        <v>0</v>
      </c>
      <c r="O245">
        <v>2.5</v>
      </c>
      <c r="P245" t="s">
        <v>581</v>
      </c>
      <c r="Q245" s="33">
        <v>7.0702502896883505E-4</v>
      </c>
      <c r="R245" s="2">
        <v>1.12775536899473E-3</v>
      </c>
      <c r="S245" t="s">
        <v>31</v>
      </c>
      <c r="T245" t="s">
        <v>81</v>
      </c>
      <c r="U245">
        <v>39</v>
      </c>
      <c r="V245" t="s">
        <v>137</v>
      </c>
      <c r="W245" t="s">
        <v>138</v>
      </c>
      <c r="X245" t="s">
        <v>139</v>
      </c>
      <c r="Y245">
        <v>74.921599999999998</v>
      </c>
      <c r="Z245">
        <v>298</v>
      </c>
      <c r="AA245" s="5">
        <f>IFERROR(VLOOKUP(X245,$AF$2:$AG$35,2,FALSE),0)</f>
        <v>0.42699999999999999</v>
      </c>
      <c r="AB245" s="5" t="str">
        <f>VLOOKUP(X245,$AF$2:$AG$35,1,FALSE)</f>
        <v>As</v>
      </c>
      <c r="AN245"/>
      <c r="AO245"/>
      <c r="AP245"/>
      <c r="AQ245"/>
    </row>
    <row r="246" spans="1:43" x14ac:dyDescent="0.25">
      <c r="A246">
        <v>95738</v>
      </c>
      <c r="B246">
        <v>22002</v>
      </c>
      <c r="C246" t="s">
        <v>621</v>
      </c>
      <c r="D246" t="s">
        <v>579</v>
      </c>
      <c r="E246" t="s">
        <v>580</v>
      </c>
      <c r="F246">
        <v>46.641109999999998</v>
      </c>
      <c r="G246" t="s">
        <v>25</v>
      </c>
      <c r="H246" t="s">
        <v>26</v>
      </c>
      <c r="I246" t="s">
        <v>27</v>
      </c>
      <c r="J246" t="s">
        <v>28</v>
      </c>
      <c r="K246">
        <v>2003</v>
      </c>
      <c r="L246">
        <v>3</v>
      </c>
      <c r="M246">
        <v>4</v>
      </c>
      <c r="N246">
        <v>0</v>
      </c>
      <c r="O246">
        <v>2.5</v>
      </c>
      <c r="P246" t="s">
        <v>581</v>
      </c>
      <c r="Q246" s="32">
        <v>0</v>
      </c>
      <c r="R246" s="2">
        <v>4.3633544644933902E-4</v>
      </c>
      <c r="S246" t="s">
        <v>31</v>
      </c>
      <c r="T246" t="s">
        <v>81</v>
      </c>
      <c r="U246">
        <v>40</v>
      </c>
      <c r="V246" t="s">
        <v>140</v>
      </c>
      <c r="W246" t="s">
        <v>141</v>
      </c>
      <c r="X246" t="s">
        <v>142</v>
      </c>
      <c r="Y246">
        <v>78.959999999999994</v>
      </c>
      <c r="Z246">
        <v>693</v>
      </c>
      <c r="AA246" s="5">
        <f>IFERROR(VLOOKUP(X246,$AF$2:$AG$35,2,FALSE),0)</f>
        <v>0.40500000000000003</v>
      </c>
      <c r="AB246" s="5" t="str">
        <f>VLOOKUP(X246,$AF$2:$AG$35,1,FALSE)</f>
        <v>Se</v>
      </c>
      <c r="AN246"/>
      <c r="AO246"/>
      <c r="AP246"/>
      <c r="AQ246"/>
    </row>
    <row r="247" spans="1:43" x14ac:dyDescent="0.25">
      <c r="A247">
        <v>95738</v>
      </c>
      <c r="B247">
        <v>22002</v>
      </c>
      <c r="C247" t="s">
        <v>621</v>
      </c>
      <c r="D247" t="s">
        <v>579</v>
      </c>
      <c r="E247" t="s">
        <v>580</v>
      </c>
      <c r="F247">
        <v>46.641109999999998</v>
      </c>
      <c r="G247" t="s">
        <v>25</v>
      </c>
      <c r="H247" t="s">
        <v>26</v>
      </c>
      <c r="I247" t="s">
        <v>27</v>
      </c>
      <c r="J247" t="s">
        <v>28</v>
      </c>
      <c r="K247">
        <v>2003</v>
      </c>
      <c r="L247">
        <v>3</v>
      </c>
      <c r="M247">
        <v>4</v>
      </c>
      <c r="N247">
        <v>0</v>
      </c>
      <c r="O247">
        <v>2.5</v>
      </c>
      <c r="P247" t="s">
        <v>581</v>
      </c>
      <c r="Q247" s="33">
        <v>3.67249000761527E-3</v>
      </c>
      <c r="R247" s="2">
        <v>3.7887830622937202E-4</v>
      </c>
      <c r="S247" t="s">
        <v>31</v>
      </c>
      <c r="T247" t="s">
        <v>81</v>
      </c>
      <c r="U247">
        <v>41</v>
      </c>
      <c r="V247" t="s">
        <v>143</v>
      </c>
      <c r="W247" t="s">
        <v>144</v>
      </c>
      <c r="X247" t="s">
        <v>145</v>
      </c>
      <c r="Y247">
        <v>79.903999999999996</v>
      </c>
      <c r="Z247">
        <v>810</v>
      </c>
      <c r="AA247" s="5">
        <f>IFERROR(VLOOKUP(X247,$AF$2:$AG$35,2,FALSE),0)</f>
        <v>0</v>
      </c>
      <c r="AB247" s="5" t="e">
        <f>VLOOKUP(X247,$AF$2:$AG$35,1,FALSE)</f>
        <v>#N/A</v>
      </c>
      <c r="AN247"/>
      <c r="AO247"/>
      <c r="AP247"/>
      <c r="AQ247"/>
    </row>
    <row r="248" spans="1:43" x14ac:dyDescent="0.25">
      <c r="A248">
        <v>95738</v>
      </c>
      <c r="B248">
        <v>22002</v>
      </c>
      <c r="C248" t="s">
        <v>621</v>
      </c>
      <c r="D248" t="s">
        <v>579</v>
      </c>
      <c r="E248" t="s">
        <v>580</v>
      </c>
      <c r="F248">
        <v>46.641109999999998</v>
      </c>
      <c r="G248" t="s">
        <v>25</v>
      </c>
      <c r="H248" t="s">
        <v>26</v>
      </c>
      <c r="I248" t="s">
        <v>27</v>
      </c>
      <c r="J248" t="s">
        <v>28</v>
      </c>
      <c r="K248">
        <v>2003</v>
      </c>
      <c r="L248">
        <v>3</v>
      </c>
      <c r="M248">
        <v>4</v>
      </c>
      <c r="N248">
        <v>0</v>
      </c>
      <c r="O248">
        <v>2.5</v>
      </c>
      <c r="P248" t="s">
        <v>581</v>
      </c>
      <c r="Q248" s="33">
        <v>1.0100357556697701E-3</v>
      </c>
      <c r="R248" s="2">
        <v>3.5910951626798402E-4</v>
      </c>
      <c r="S248" t="s">
        <v>31</v>
      </c>
      <c r="T248" t="s">
        <v>81</v>
      </c>
      <c r="U248">
        <v>42</v>
      </c>
      <c r="V248" t="s">
        <v>146</v>
      </c>
      <c r="W248" t="s">
        <v>147</v>
      </c>
      <c r="X248" t="s">
        <v>148</v>
      </c>
      <c r="Y248">
        <v>85.467799999999997</v>
      </c>
      <c r="Z248">
        <v>689</v>
      </c>
      <c r="AA248" s="5">
        <f>IFERROR(VLOOKUP(X248,$AF$2:$AG$35,2,FALSE),0)</f>
        <v>9.4E-2</v>
      </c>
      <c r="AB248" s="5" t="str">
        <f>VLOOKUP(X248,$AF$2:$AG$35,1,FALSE)</f>
        <v>Rb</v>
      </c>
      <c r="AN248"/>
      <c r="AO248"/>
      <c r="AP248"/>
      <c r="AQ248"/>
    </row>
    <row r="249" spans="1:43" x14ac:dyDescent="0.25">
      <c r="A249">
        <v>95738</v>
      </c>
      <c r="B249">
        <v>22002</v>
      </c>
      <c r="C249" t="s">
        <v>621</v>
      </c>
      <c r="D249" t="s">
        <v>579</v>
      </c>
      <c r="E249" t="s">
        <v>580</v>
      </c>
      <c r="F249">
        <v>46.641109999999998</v>
      </c>
      <c r="G249" t="s">
        <v>25</v>
      </c>
      <c r="H249" t="s">
        <v>26</v>
      </c>
      <c r="I249" t="s">
        <v>27</v>
      </c>
      <c r="J249" t="s">
        <v>28</v>
      </c>
      <c r="K249">
        <v>2003</v>
      </c>
      <c r="L249">
        <v>3</v>
      </c>
      <c r="M249">
        <v>4</v>
      </c>
      <c r="N249">
        <v>0</v>
      </c>
      <c r="O249">
        <v>2.5</v>
      </c>
      <c r="P249" t="s">
        <v>581</v>
      </c>
      <c r="Q249" s="33">
        <v>8.8883146498939305E-5</v>
      </c>
      <c r="R249" s="2">
        <v>5.8987766079698304E-4</v>
      </c>
      <c r="S249" t="s">
        <v>31</v>
      </c>
      <c r="T249" t="s">
        <v>81</v>
      </c>
      <c r="U249">
        <v>43</v>
      </c>
      <c r="V249" t="s">
        <v>149</v>
      </c>
      <c r="W249" t="s">
        <v>150</v>
      </c>
      <c r="X249" t="s">
        <v>151</v>
      </c>
      <c r="Y249">
        <v>87.62</v>
      </c>
      <c r="Z249">
        <v>697</v>
      </c>
      <c r="AA249" s="5">
        <f>IFERROR(VLOOKUP(X249,$AF$2:$AG$35,2,FALSE),0)</f>
        <v>0.183</v>
      </c>
      <c r="AB249" s="5" t="str">
        <f>VLOOKUP(X249,$AF$2:$AG$35,1,FALSE)</f>
        <v>Sr</v>
      </c>
      <c r="AN249"/>
      <c r="AO249"/>
      <c r="AP249"/>
      <c r="AQ249"/>
    </row>
    <row r="250" spans="1:43" x14ac:dyDescent="0.25">
      <c r="A250">
        <v>95738</v>
      </c>
      <c r="B250">
        <v>22002</v>
      </c>
      <c r="C250" t="s">
        <v>621</v>
      </c>
      <c r="D250" t="s">
        <v>579</v>
      </c>
      <c r="E250" t="s">
        <v>580</v>
      </c>
      <c r="F250">
        <v>46.641109999999998</v>
      </c>
      <c r="G250" t="s">
        <v>25</v>
      </c>
      <c r="H250" t="s">
        <v>26</v>
      </c>
      <c r="I250" t="s">
        <v>27</v>
      </c>
      <c r="J250" t="s">
        <v>28</v>
      </c>
      <c r="K250">
        <v>2003</v>
      </c>
      <c r="L250">
        <v>3</v>
      </c>
      <c r="M250">
        <v>4</v>
      </c>
      <c r="N250">
        <v>0</v>
      </c>
      <c r="O250">
        <v>2.5</v>
      </c>
      <c r="P250" t="s">
        <v>581</v>
      </c>
      <c r="Q250" s="32">
        <v>0</v>
      </c>
      <c r="R250" s="2">
        <v>7.1106517199151498E-4</v>
      </c>
      <c r="S250" t="s">
        <v>31</v>
      </c>
      <c r="T250" t="s">
        <v>81</v>
      </c>
      <c r="U250">
        <v>44</v>
      </c>
      <c r="V250" t="s">
        <v>152</v>
      </c>
      <c r="W250" t="s">
        <v>153</v>
      </c>
      <c r="X250" t="s">
        <v>154</v>
      </c>
      <c r="Y250">
        <v>88.905900000000003</v>
      </c>
      <c r="Z250">
        <v>777</v>
      </c>
      <c r="AA250" s="5">
        <f>IFERROR(VLOOKUP(X250,$AF$2:$AG$35,2,FALSE),0)</f>
        <v>0</v>
      </c>
      <c r="AB250" s="5" t="e">
        <f>VLOOKUP(X250,$AF$2:$AG$35,1,FALSE)</f>
        <v>#N/A</v>
      </c>
      <c r="AN250"/>
      <c r="AO250"/>
      <c r="AP250"/>
      <c r="AQ250"/>
    </row>
    <row r="251" spans="1:43" x14ac:dyDescent="0.25">
      <c r="A251">
        <v>95738</v>
      </c>
      <c r="B251">
        <v>22002</v>
      </c>
      <c r="C251" t="s">
        <v>621</v>
      </c>
      <c r="D251" t="s">
        <v>579</v>
      </c>
      <c r="E251" t="s">
        <v>580</v>
      </c>
      <c r="F251">
        <v>46.641109999999998</v>
      </c>
      <c r="G251" t="s">
        <v>25</v>
      </c>
      <c r="H251" t="s">
        <v>26</v>
      </c>
      <c r="I251" t="s">
        <v>27</v>
      </c>
      <c r="J251" t="s">
        <v>28</v>
      </c>
      <c r="K251">
        <v>2003</v>
      </c>
      <c r="L251">
        <v>3</v>
      </c>
      <c r="M251">
        <v>4</v>
      </c>
      <c r="N251">
        <v>0</v>
      </c>
      <c r="O251">
        <v>2.5</v>
      </c>
      <c r="P251" t="s">
        <v>581</v>
      </c>
      <c r="Q251" s="32">
        <v>0</v>
      </c>
      <c r="R251" s="2">
        <v>8.3630960569456496E-4</v>
      </c>
      <c r="S251" t="s">
        <v>31</v>
      </c>
      <c r="T251" t="s">
        <v>81</v>
      </c>
      <c r="U251">
        <v>45</v>
      </c>
      <c r="V251" t="s">
        <v>155</v>
      </c>
      <c r="W251" t="s">
        <v>156</v>
      </c>
      <c r="X251" t="s">
        <v>157</v>
      </c>
      <c r="Y251">
        <v>91.22</v>
      </c>
      <c r="Z251">
        <v>779</v>
      </c>
      <c r="AA251" s="5">
        <f>IFERROR(VLOOKUP(X251,$AF$2:$AG$35,2,FALSE),0)</f>
        <v>0.35099999999999998</v>
      </c>
      <c r="AB251" s="5" t="str">
        <f>VLOOKUP(X251,$AF$2:$AG$35,1,FALSE)</f>
        <v>Zr</v>
      </c>
      <c r="AN251"/>
      <c r="AO251"/>
      <c r="AP251"/>
      <c r="AQ251"/>
    </row>
    <row r="252" spans="1:43" x14ac:dyDescent="0.25">
      <c r="A252">
        <v>95738</v>
      </c>
      <c r="B252">
        <v>22002</v>
      </c>
      <c r="C252" t="s">
        <v>621</v>
      </c>
      <c r="D252" t="s">
        <v>579</v>
      </c>
      <c r="E252" t="s">
        <v>580</v>
      </c>
      <c r="F252">
        <v>46.641109999999998</v>
      </c>
      <c r="G252" t="s">
        <v>25</v>
      </c>
      <c r="H252" t="s">
        <v>26</v>
      </c>
      <c r="I252" t="s">
        <v>27</v>
      </c>
      <c r="J252" t="s">
        <v>28</v>
      </c>
      <c r="K252">
        <v>2003</v>
      </c>
      <c r="L252">
        <v>3</v>
      </c>
      <c r="M252">
        <v>4</v>
      </c>
      <c r="N252">
        <v>0</v>
      </c>
      <c r="O252">
        <v>2.5</v>
      </c>
      <c r="P252" t="s">
        <v>581</v>
      </c>
      <c r="Q252" s="32">
        <v>0</v>
      </c>
      <c r="R252" s="2">
        <v>1.45849163118714E-3</v>
      </c>
      <c r="S252" t="s">
        <v>31</v>
      </c>
      <c r="T252" t="s">
        <v>81</v>
      </c>
      <c r="U252">
        <v>46</v>
      </c>
      <c r="V252" t="s">
        <v>158</v>
      </c>
      <c r="W252" t="s">
        <v>159</v>
      </c>
      <c r="X252" t="s">
        <v>160</v>
      </c>
      <c r="Y252">
        <v>95.94</v>
      </c>
      <c r="Z252">
        <v>586</v>
      </c>
      <c r="AA252" s="5">
        <f>IFERROR(VLOOKUP(X252,$AF$2:$AG$35,2,FALSE),0)</f>
        <v>0.41699999999999998</v>
      </c>
      <c r="AB252" s="5" t="str">
        <f>VLOOKUP(X252,$AF$2:$AG$35,1,FALSE)</f>
        <v>Mo</v>
      </c>
      <c r="AN252"/>
      <c r="AO252"/>
      <c r="AP252"/>
      <c r="AQ252"/>
    </row>
    <row r="253" spans="1:43" x14ac:dyDescent="0.25">
      <c r="A253">
        <v>95738</v>
      </c>
      <c r="B253">
        <v>22002</v>
      </c>
      <c r="C253" t="s">
        <v>621</v>
      </c>
      <c r="D253" t="s">
        <v>579</v>
      </c>
      <c r="E253" t="s">
        <v>580</v>
      </c>
      <c r="F253">
        <v>46.641109999999998</v>
      </c>
      <c r="G253" t="s">
        <v>25</v>
      </c>
      <c r="H253" t="s">
        <v>26</v>
      </c>
      <c r="I253" t="s">
        <v>27</v>
      </c>
      <c r="J253" t="s">
        <v>28</v>
      </c>
      <c r="K253">
        <v>2003</v>
      </c>
      <c r="L253">
        <v>3</v>
      </c>
      <c r="M253">
        <v>4</v>
      </c>
      <c r="N253">
        <v>0</v>
      </c>
      <c r="O253">
        <v>2.5</v>
      </c>
      <c r="P253" t="s">
        <v>581</v>
      </c>
      <c r="Q253" s="32">
        <v>0</v>
      </c>
      <c r="R253" s="2">
        <v>1.4665719172325001E-3</v>
      </c>
      <c r="S253" t="s">
        <v>31</v>
      </c>
      <c r="T253" t="s">
        <v>81</v>
      </c>
      <c r="U253">
        <v>47</v>
      </c>
      <c r="V253" s="1">
        <v>2023568</v>
      </c>
      <c r="W253" t="s">
        <v>161</v>
      </c>
      <c r="X253" t="s">
        <v>162</v>
      </c>
      <c r="Y253">
        <v>106.42</v>
      </c>
      <c r="Z253">
        <v>649</v>
      </c>
      <c r="AA253" s="5">
        <f>IFERROR(VLOOKUP(X253,$AF$2:$AG$35,2,FALSE),0)</f>
        <v>0.22600000000000001</v>
      </c>
      <c r="AB253" s="5" t="str">
        <f>VLOOKUP(X253,$AF$2:$AG$35,1,FALSE)</f>
        <v>Pd</v>
      </c>
      <c r="AN253"/>
      <c r="AO253"/>
      <c r="AP253"/>
      <c r="AQ253"/>
    </row>
    <row r="254" spans="1:43" x14ac:dyDescent="0.25">
      <c r="A254">
        <v>95738</v>
      </c>
      <c r="B254">
        <v>22002</v>
      </c>
      <c r="C254" t="s">
        <v>621</v>
      </c>
      <c r="D254" t="s">
        <v>579</v>
      </c>
      <c r="E254" t="s">
        <v>580</v>
      </c>
      <c r="F254">
        <v>46.641109999999998</v>
      </c>
      <c r="G254" t="s">
        <v>25</v>
      </c>
      <c r="H254" t="s">
        <v>26</v>
      </c>
      <c r="I254" t="s">
        <v>27</v>
      </c>
      <c r="J254" t="s">
        <v>28</v>
      </c>
      <c r="K254">
        <v>2003</v>
      </c>
      <c r="L254">
        <v>3</v>
      </c>
      <c r="M254">
        <v>4</v>
      </c>
      <c r="N254">
        <v>0</v>
      </c>
      <c r="O254">
        <v>2.5</v>
      </c>
      <c r="P254" t="s">
        <v>581</v>
      </c>
      <c r="Q254" s="32">
        <v>0</v>
      </c>
      <c r="R254" s="2">
        <v>1.8948270776364799E-3</v>
      </c>
      <c r="S254" t="s">
        <v>31</v>
      </c>
      <c r="T254" t="s">
        <v>81</v>
      </c>
      <c r="U254">
        <v>48</v>
      </c>
      <c r="V254" t="s">
        <v>163</v>
      </c>
      <c r="W254" t="s">
        <v>164</v>
      </c>
      <c r="X254" t="s">
        <v>165</v>
      </c>
      <c r="Y254">
        <v>107.8682</v>
      </c>
      <c r="Z254">
        <v>695</v>
      </c>
      <c r="AA254" s="5">
        <f>IFERROR(VLOOKUP(X254,$AF$2:$AG$35,2,FALSE),0)</f>
        <v>7.3999999999999996E-2</v>
      </c>
      <c r="AB254" s="5" t="str">
        <f>VLOOKUP(X254,$AF$2:$AG$35,1,FALSE)</f>
        <v>Ag</v>
      </c>
      <c r="AN254"/>
      <c r="AO254"/>
      <c r="AP254"/>
      <c r="AQ254"/>
    </row>
    <row r="255" spans="1:43" x14ac:dyDescent="0.25">
      <c r="A255">
        <v>95738</v>
      </c>
      <c r="B255">
        <v>22002</v>
      </c>
      <c r="C255" t="s">
        <v>621</v>
      </c>
      <c r="D255" t="s">
        <v>579</v>
      </c>
      <c r="E255" t="s">
        <v>580</v>
      </c>
      <c r="F255">
        <v>46.641109999999998</v>
      </c>
      <c r="G255" t="s">
        <v>25</v>
      </c>
      <c r="H255" t="s">
        <v>26</v>
      </c>
      <c r="I255" t="s">
        <v>27</v>
      </c>
      <c r="J255" t="s">
        <v>28</v>
      </c>
      <c r="K255">
        <v>2003</v>
      </c>
      <c r="L255">
        <v>3</v>
      </c>
      <c r="M255">
        <v>4</v>
      </c>
      <c r="N255">
        <v>0</v>
      </c>
      <c r="O255">
        <v>2.5</v>
      </c>
      <c r="P255" t="s">
        <v>581</v>
      </c>
      <c r="Q255" s="32">
        <v>0</v>
      </c>
      <c r="R255" s="2">
        <v>1.8301847892736099E-3</v>
      </c>
      <c r="S255" t="s">
        <v>31</v>
      </c>
      <c r="T255" t="s">
        <v>81</v>
      </c>
      <c r="U255">
        <v>49</v>
      </c>
      <c r="V255" t="s">
        <v>166</v>
      </c>
      <c r="W255" t="s">
        <v>167</v>
      </c>
      <c r="X255" t="s">
        <v>168</v>
      </c>
      <c r="Y255">
        <v>112.41</v>
      </c>
      <c r="Z255">
        <v>328</v>
      </c>
      <c r="AA255" s="5">
        <f>IFERROR(VLOOKUP(X255,$AF$2:$AG$35,2,FALSE),0)</f>
        <v>0.14199999999999999</v>
      </c>
      <c r="AB255" s="5" t="str">
        <f>VLOOKUP(X255,$AF$2:$AG$35,1,FALSE)</f>
        <v>Cd</v>
      </c>
      <c r="AN255"/>
      <c r="AO255"/>
      <c r="AP255"/>
      <c r="AQ255"/>
    </row>
    <row r="256" spans="1:43" x14ac:dyDescent="0.25">
      <c r="A256">
        <v>95738</v>
      </c>
      <c r="B256">
        <v>22002</v>
      </c>
      <c r="C256" t="s">
        <v>621</v>
      </c>
      <c r="D256" t="s">
        <v>579</v>
      </c>
      <c r="E256" t="s">
        <v>580</v>
      </c>
      <c r="F256">
        <v>46.641109999999998</v>
      </c>
      <c r="G256" t="s">
        <v>25</v>
      </c>
      <c r="H256" t="s">
        <v>26</v>
      </c>
      <c r="I256" t="s">
        <v>27</v>
      </c>
      <c r="J256" t="s">
        <v>28</v>
      </c>
      <c r="K256">
        <v>2003</v>
      </c>
      <c r="L256">
        <v>3</v>
      </c>
      <c r="M256">
        <v>4</v>
      </c>
      <c r="N256">
        <v>0</v>
      </c>
      <c r="O256">
        <v>2.5</v>
      </c>
      <c r="P256" t="s">
        <v>581</v>
      </c>
      <c r="Q256" s="33">
        <v>2.18167723224669E-4</v>
      </c>
      <c r="R256" s="2">
        <v>2.2463460668168899E-3</v>
      </c>
      <c r="S256" t="s">
        <v>31</v>
      </c>
      <c r="T256" t="s">
        <v>81</v>
      </c>
      <c r="U256">
        <v>50</v>
      </c>
      <c r="V256" t="s">
        <v>169</v>
      </c>
      <c r="W256" t="s">
        <v>170</v>
      </c>
      <c r="X256" t="s">
        <v>171</v>
      </c>
      <c r="Y256">
        <v>114.82</v>
      </c>
      <c r="Z256">
        <v>487</v>
      </c>
      <c r="AA256" s="5">
        <f>IFERROR(VLOOKUP(X256,$AF$2:$AG$35,2,FALSE),0)</f>
        <v>0.20899999999999999</v>
      </c>
      <c r="AB256" s="5" t="str">
        <f>VLOOKUP(X256,$AF$2:$AG$35,1,FALSE)</f>
        <v>In</v>
      </c>
      <c r="AN256"/>
      <c r="AO256"/>
      <c r="AP256"/>
      <c r="AQ256"/>
    </row>
    <row r="257" spans="1:43" x14ac:dyDescent="0.25">
      <c r="A257">
        <v>95738</v>
      </c>
      <c r="B257">
        <v>22002</v>
      </c>
      <c r="C257" t="s">
        <v>621</v>
      </c>
      <c r="D257" t="s">
        <v>579</v>
      </c>
      <c r="E257" t="s">
        <v>580</v>
      </c>
      <c r="F257">
        <v>46.641109999999998</v>
      </c>
      <c r="G257" t="s">
        <v>25</v>
      </c>
      <c r="H257" t="s">
        <v>26</v>
      </c>
      <c r="I257" t="s">
        <v>27</v>
      </c>
      <c r="J257" t="s">
        <v>28</v>
      </c>
      <c r="K257">
        <v>2003</v>
      </c>
      <c r="L257">
        <v>3</v>
      </c>
      <c r="M257">
        <v>4</v>
      </c>
      <c r="N257">
        <v>0</v>
      </c>
      <c r="O257">
        <v>2.5</v>
      </c>
      <c r="P257" t="s">
        <v>581</v>
      </c>
      <c r="Q257" s="32">
        <v>0</v>
      </c>
      <c r="R257" s="2">
        <v>3.5553258599575698E-3</v>
      </c>
      <c r="S257" t="s">
        <v>31</v>
      </c>
      <c r="T257" t="s">
        <v>81</v>
      </c>
      <c r="U257">
        <v>51</v>
      </c>
      <c r="V257" t="s">
        <v>172</v>
      </c>
      <c r="W257" t="s">
        <v>173</v>
      </c>
      <c r="X257" t="s">
        <v>174</v>
      </c>
      <c r="Y257">
        <v>118.69</v>
      </c>
      <c r="Z257">
        <v>714</v>
      </c>
      <c r="AA257" s="5">
        <f>IFERROR(VLOOKUP(X257,$AF$2:$AG$35,2,FALSE),0)</f>
        <v>0.20200000000000001</v>
      </c>
      <c r="AB257" s="5" t="str">
        <f>VLOOKUP(X257,$AF$2:$AG$35,1,FALSE)</f>
        <v>Sn</v>
      </c>
      <c r="AN257"/>
      <c r="AO257"/>
      <c r="AP257"/>
      <c r="AQ257"/>
    </row>
    <row r="258" spans="1:43" x14ac:dyDescent="0.25">
      <c r="A258">
        <v>95738</v>
      </c>
      <c r="B258">
        <v>22002</v>
      </c>
      <c r="C258" t="s">
        <v>621</v>
      </c>
      <c r="D258" t="s">
        <v>579</v>
      </c>
      <c r="E258" t="s">
        <v>580</v>
      </c>
      <c r="F258">
        <v>46.641109999999998</v>
      </c>
      <c r="G258" t="s">
        <v>25</v>
      </c>
      <c r="H258" t="s">
        <v>26</v>
      </c>
      <c r="I258" t="s">
        <v>27</v>
      </c>
      <c r="J258" t="s">
        <v>28</v>
      </c>
      <c r="K258">
        <v>2003</v>
      </c>
      <c r="L258">
        <v>3</v>
      </c>
      <c r="M258">
        <v>4</v>
      </c>
      <c r="N258">
        <v>0</v>
      </c>
      <c r="O258">
        <v>2.5</v>
      </c>
      <c r="P258" t="s">
        <v>581</v>
      </c>
      <c r="Q258" s="32">
        <v>0</v>
      </c>
      <c r="R258" s="2">
        <v>3.8906577308399299E-3</v>
      </c>
      <c r="S258" t="s">
        <v>31</v>
      </c>
      <c r="T258" t="s">
        <v>81</v>
      </c>
      <c r="U258">
        <v>52</v>
      </c>
      <c r="V258" t="s">
        <v>175</v>
      </c>
      <c r="W258" t="s">
        <v>176</v>
      </c>
      <c r="X258" t="s">
        <v>177</v>
      </c>
      <c r="Y258">
        <v>121.75</v>
      </c>
      <c r="Z258">
        <v>296</v>
      </c>
      <c r="AA258" s="5">
        <f>IFERROR(VLOOKUP(X258,$AF$2:$AG$35,2,FALSE),0)</f>
        <v>0.26300000000000001</v>
      </c>
      <c r="AB258" s="5" t="str">
        <f>VLOOKUP(X258,$AF$2:$AG$35,1,FALSE)</f>
        <v>Sb</v>
      </c>
      <c r="AN258"/>
      <c r="AO258"/>
      <c r="AP258"/>
      <c r="AQ258"/>
    </row>
    <row r="259" spans="1:43" x14ac:dyDescent="0.25">
      <c r="A259">
        <v>95738</v>
      </c>
      <c r="B259">
        <v>22002</v>
      </c>
      <c r="C259" t="s">
        <v>621</v>
      </c>
      <c r="D259" t="s">
        <v>579</v>
      </c>
      <c r="E259" t="s">
        <v>580</v>
      </c>
      <c r="F259">
        <v>46.641109999999998</v>
      </c>
      <c r="G259" t="s">
        <v>25</v>
      </c>
      <c r="H259" t="s">
        <v>26</v>
      </c>
      <c r="I259" t="s">
        <v>27</v>
      </c>
      <c r="J259" t="s">
        <v>28</v>
      </c>
      <c r="K259">
        <v>2003</v>
      </c>
      <c r="L259">
        <v>3</v>
      </c>
      <c r="M259">
        <v>4</v>
      </c>
      <c r="N259">
        <v>0</v>
      </c>
      <c r="O259">
        <v>2.5</v>
      </c>
      <c r="P259" t="s">
        <v>581</v>
      </c>
      <c r="Q259" s="33">
        <v>3.7936942982956402E-3</v>
      </c>
      <c r="R259" s="2">
        <v>1.8706826093548401E-2</v>
      </c>
      <c r="S259" t="s">
        <v>31</v>
      </c>
      <c r="T259" t="s">
        <v>81</v>
      </c>
      <c r="U259">
        <v>53</v>
      </c>
      <c r="V259" t="s">
        <v>178</v>
      </c>
      <c r="W259" t="s">
        <v>179</v>
      </c>
      <c r="X259" t="s">
        <v>180</v>
      </c>
      <c r="Y259">
        <v>137.33000000000001</v>
      </c>
      <c r="Z259">
        <v>300</v>
      </c>
      <c r="AA259" s="5">
        <f>IFERROR(VLOOKUP(X259,$AF$2:$AG$35,2,FALSE),0)</f>
        <v>0.11700000000000001</v>
      </c>
      <c r="AB259" s="5" t="str">
        <f>VLOOKUP(X259,$AF$2:$AG$35,1,FALSE)</f>
        <v>Ba</v>
      </c>
      <c r="AN259"/>
      <c r="AO259"/>
      <c r="AP259"/>
      <c r="AQ259"/>
    </row>
    <row r="260" spans="1:43" x14ac:dyDescent="0.25">
      <c r="A260">
        <v>95738</v>
      </c>
      <c r="B260">
        <v>22002</v>
      </c>
      <c r="C260" t="s">
        <v>621</v>
      </c>
      <c r="D260" t="s">
        <v>579</v>
      </c>
      <c r="E260" t="s">
        <v>580</v>
      </c>
      <c r="F260">
        <v>46.641109999999998</v>
      </c>
      <c r="G260" t="s">
        <v>25</v>
      </c>
      <c r="H260" t="s">
        <v>26</v>
      </c>
      <c r="I260" t="s">
        <v>27</v>
      </c>
      <c r="J260" t="s">
        <v>28</v>
      </c>
      <c r="K260">
        <v>2003</v>
      </c>
      <c r="L260">
        <v>3</v>
      </c>
      <c r="M260">
        <v>4</v>
      </c>
      <c r="N260">
        <v>0</v>
      </c>
      <c r="O260">
        <v>2.5</v>
      </c>
      <c r="P260" t="s">
        <v>581</v>
      </c>
      <c r="Q260" s="33">
        <v>1.5788878932629799E-2</v>
      </c>
      <c r="R260" s="2">
        <v>2.3284640759643101E-2</v>
      </c>
      <c r="S260" t="s">
        <v>31</v>
      </c>
      <c r="T260" t="s">
        <v>81</v>
      </c>
      <c r="U260">
        <v>54</v>
      </c>
      <c r="V260" t="s">
        <v>181</v>
      </c>
      <c r="W260" t="s">
        <v>182</v>
      </c>
      <c r="X260" t="s">
        <v>183</v>
      </c>
      <c r="Y260">
        <v>138.90549999999999</v>
      </c>
      <c r="Z260">
        <v>519</v>
      </c>
      <c r="AA260" s="5">
        <f>IFERROR(VLOOKUP(X260,$AF$2:$AG$35,2,FALSE),0)</f>
        <v>0.17299999999999999</v>
      </c>
      <c r="AB260" s="5" t="str">
        <f>VLOOKUP(X260,$AF$2:$AG$35,1,FALSE)</f>
        <v>La</v>
      </c>
      <c r="AN260"/>
      <c r="AO260"/>
      <c r="AP260"/>
      <c r="AQ260"/>
    </row>
    <row r="261" spans="1:43" x14ac:dyDescent="0.25">
      <c r="A261">
        <v>95738</v>
      </c>
      <c r="B261">
        <v>22002</v>
      </c>
      <c r="C261" t="s">
        <v>621</v>
      </c>
      <c r="D261" t="s">
        <v>579</v>
      </c>
      <c r="E261" t="s">
        <v>580</v>
      </c>
      <c r="F261">
        <v>46.641109999999998</v>
      </c>
      <c r="G261" t="s">
        <v>25</v>
      </c>
      <c r="H261" t="s">
        <v>26</v>
      </c>
      <c r="I261" t="s">
        <v>27</v>
      </c>
      <c r="J261" t="s">
        <v>28</v>
      </c>
      <c r="K261">
        <v>2003</v>
      </c>
      <c r="L261">
        <v>3</v>
      </c>
      <c r="M261">
        <v>4</v>
      </c>
      <c r="N261">
        <v>0</v>
      </c>
      <c r="O261">
        <v>2.5</v>
      </c>
      <c r="P261" t="s">
        <v>581</v>
      </c>
      <c r="Q261" s="32">
        <v>0</v>
      </c>
      <c r="R261" s="2">
        <v>3.2886764204607599E-3</v>
      </c>
      <c r="S261" t="s">
        <v>31</v>
      </c>
      <c r="T261" t="s">
        <v>81</v>
      </c>
      <c r="U261">
        <v>55</v>
      </c>
      <c r="V261" t="s">
        <v>184</v>
      </c>
      <c r="W261" t="s">
        <v>185</v>
      </c>
      <c r="X261" t="s">
        <v>186</v>
      </c>
      <c r="Y261">
        <v>196.9665</v>
      </c>
      <c r="Z261">
        <v>477</v>
      </c>
      <c r="AA261" s="5">
        <f>IFERROR(VLOOKUP(X261,$AF$2:$AG$35,2,FALSE),0)</f>
        <v>0</v>
      </c>
      <c r="AB261" s="5" t="e">
        <f>VLOOKUP(X261,$AF$2:$AG$35,1,FALSE)</f>
        <v>#N/A</v>
      </c>
      <c r="AN261"/>
      <c r="AO261"/>
      <c r="AP261"/>
      <c r="AQ261"/>
    </row>
    <row r="262" spans="1:43" x14ac:dyDescent="0.25">
      <c r="A262">
        <v>95738</v>
      </c>
      <c r="B262">
        <v>22002</v>
      </c>
      <c r="C262" t="s">
        <v>621</v>
      </c>
      <c r="D262" t="s">
        <v>579</v>
      </c>
      <c r="E262" t="s">
        <v>580</v>
      </c>
      <c r="F262">
        <v>46.641109999999998</v>
      </c>
      <c r="G262" t="s">
        <v>25</v>
      </c>
      <c r="H262" t="s">
        <v>26</v>
      </c>
      <c r="I262" t="s">
        <v>27</v>
      </c>
      <c r="J262" t="s">
        <v>28</v>
      </c>
      <c r="K262">
        <v>2003</v>
      </c>
      <c r="L262">
        <v>3</v>
      </c>
      <c r="M262">
        <v>4</v>
      </c>
      <c r="N262">
        <v>0</v>
      </c>
      <c r="O262">
        <v>2.5</v>
      </c>
      <c r="P262" t="s">
        <v>581</v>
      </c>
      <c r="Q262" s="32">
        <v>0</v>
      </c>
      <c r="R262" s="2">
        <v>7.8378774639973801E-4</v>
      </c>
      <c r="S262" t="s">
        <v>31</v>
      </c>
      <c r="T262" t="s">
        <v>81</v>
      </c>
      <c r="U262">
        <v>56</v>
      </c>
      <c r="V262" t="s">
        <v>187</v>
      </c>
      <c r="W262" t="s">
        <v>188</v>
      </c>
      <c r="X262" t="s">
        <v>189</v>
      </c>
      <c r="Y262">
        <v>200.59</v>
      </c>
      <c r="Z262">
        <v>528</v>
      </c>
      <c r="AA262" s="5">
        <f>IFERROR(VLOOKUP(X262,$AF$2:$AG$35,2,FALSE),0)</f>
        <v>0.06</v>
      </c>
      <c r="AB262" s="5" t="str">
        <f>VLOOKUP(X262,$AF$2:$AG$35,1,FALSE)</f>
        <v>Hg</v>
      </c>
      <c r="AN262"/>
      <c r="AO262"/>
      <c r="AP262"/>
      <c r="AQ262"/>
    </row>
    <row r="263" spans="1:43" x14ac:dyDescent="0.25">
      <c r="A263">
        <v>95738</v>
      </c>
      <c r="B263">
        <v>22002</v>
      </c>
      <c r="C263" t="s">
        <v>621</v>
      </c>
      <c r="D263" t="s">
        <v>579</v>
      </c>
      <c r="E263" t="s">
        <v>580</v>
      </c>
      <c r="F263">
        <v>46.641109999999998</v>
      </c>
      <c r="G263" t="s">
        <v>25</v>
      </c>
      <c r="H263" t="s">
        <v>26</v>
      </c>
      <c r="I263" t="s">
        <v>27</v>
      </c>
      <c r="J263" t="s">
        <v>28</v>
      </c>
      <c r="K263">
        <v>2003</v>
      </c>
      <c r="L263">
        <v>3</v>
      </c>
      <c r="M263">
        <v>4</v>
      </c>
      <c r="N263">
        <v>0</v>
      </c>
      <c r="O263">
        <v>2.5</v>
      </c>
      <c r="P263" t="s">
        <v>581</v>
      </c>
      <c r="Q263" s="33">
        <v>4.0401430226790603E-5</v>
      </c>
      <c r="R263" s="2">
        <v>7.4338906706591804E-4</v>
      </c>
      <c r="S263" t="s">
        <v>31</v>
      </c>
      <c r="T263" t="s">
        <v>81</v>
      </c>
      <c r="U263">
        <v>57</v>
      </c>
      <c r="V263" t="s">
        <v>190</v>
      </c>
      <c r="W263" t="s">
        <v>191</v>
      </c>
      <c r="X263" t="s">
        <v>192</v>
      </c>
      <c r="Y263">
        <v>204.38300000000001</v>
      </c>
      <c r="Z263">
        <v>712</v>
      </c>
      <c r="AA263" s="5">
        <f>IFERROR(VLOOKUP(X263,$AF$2:$AG$35,2,FALSE),0)</f>
        <v>0</v>
      </c>
      <c r="AB263" s="5" t="e">
        <f>VLOOKUP(X263,$AF$2:$AG$35,1,FALSE)</f>
        <v>#N/A</v>
      </c>
      <c r="AN263"/>
      <c r="AO263"/>
      <c r="AP263"/>
      <c r="AQ263"/>
    </row>
    <row r="264" spans="1:43" x14ac:dyDescent="0.25">
      <c r="A264">
        <v>95738</v>
      </c>
      <c r="B264">
        <v>22002</v>
      </c>
      <c r="C264" t="s">
        <v>621</v>
      </c>
      <c r="D264" t="s">
        <v>579</v>
      </c>
      <c r="E264" t="s">
        <v>580</v>
      </c>
      <c r="F264">
        <v>46.641109999999998</v>
      </c>
      <c r="G264" t="s">
        <v>25</v>
      </c>
      <c r="H264" t="s">
        <v>26</v>
      </c>
      <c r="I264" t="s">
        <v>27</v>
      </c>
      <c r="J264" t="s">
        <v>28</v>
      </c>
      <c r="K264">
        <v>2003</v>
      </c>
      <c r="L264">
        <v>3</v>
      </c>
      <c r="M264">
        <v>4</v>
      </c>
      <c r="N264">
        <v>0</v>
      </c>
      <c r="O264">
        <v>2.5</v>
      </c>
      <c r="P264" t="s">
        <v>581</v>
      </c>
      <c r="Q264" s="33">
        <v>8.5651032080796103E-4</v>
      </c>
      <c r="R264" s="2">
        <v>1.5923936343461599E-3</v>
      </c>
      <c r="S264" t="s">
        <v>31</v>
      </c>
      <c r="T264" t="s">
        <v>81</v>
      </c>
      <c r="U264">
        <v>58</v>
      </c>
      <c r="V264" t="s">
        <v>193</v>
      </c>
      <c r="W264" t="s">
        <v>194</v>
      </c>
      <c r="X264" t="s">
        <v>195</v>
      </c>
      <c r="Y264">
        <v>207.2</v>
      </c>
      <c r="Z264">
        <v>520</v>
      </c>
      <c r="AA264" s="5">
        <f>IFERROR(VLOOKUP(X264,$AF$2:$AG$35,2,FALSE),0)</f>
        <v>0.11600000000000001</v>
      </c>
      <c r="AB264" s="5" t="str">
        <f>VLOOKUP(X264,$AF$2:$AG$35,1,FALSE)</f>
        <v>Pb</v>
      </c>
      <c r="AN264"/>
      <c r="AO264"/>
      <c r="AP264"/>
      <c r="AQ264"/>
    </row>
    <row r="265" spans="1:43" x14ac:dyDescent="0.25">
      <c r="A265">
        <v>95738</v>
      </c>
      <c r="B265">
        <v>22002</v>
      </c>
      <c r="C265" t="s">
        <v>621</v>
      </c>
      <c r="D265" t="s">
        <v>579</v>
      </c>
      <c r="E265" t="s">
        <v>580</v>
      </c>
      <c r="F265">
        <v>46.641109999999998</v>
      </c>
      <c r="G265" t="s">
        <v>25</v>
      </c>
      <c r="H265" t="s">
        <v>26</v>
      </c>
      <c r="I265" t="s">
        <v>27</v>
      </c>
      <c r="J265" t="s">
        <v>28</v>
      </c>
      <c r="K265">
        <v>2003</v>
      </c>
      <c r="L265">
        <v>3</v>
      </c>
      <c r="M265">
        <v>4</v>
      </c>
      <c r="N265">
        <v>0</v>
      </c>
      <c r="O265">
        <v>2.5</v>
      </c>
      <c r="P265" t="s">
        <v>581</v>
      </c>
      <c r="Q265" s="32">
        <v>0</v>
      </c>
      <c r="R265" s="2">
        <v>1.23628376493979E-3</v>
      </c>
      <c r="S265" t="s">
        <v>31</v>
      </c>
      <c r="T265" t="s">
        <v>81</v>
      </c>
      <c r="U265">
        <v>59</v>
      </c>
      <c r="V265" t="s">
        <v>196</v>
      </c>
      <c r="W265" t="s">
        <v>197</v>
      </c>
      <c r="X265" t="s">
        <v>198</v>
      </c>
      <c r="Y265">
        <v>238.02889999999999</v>
      </c>
      <c r="Z265">
        <v>765</v>
      </c>
      <c r="AA265" s="5">
        <f>IFERROR(VLOOKUP(X265,$AF$2:$AG$35,2,FALSE),0)</f>
        <v>0</v>
      </c>
      <c r="AB265" s="5" t="e">
        <f>VLOOKUP(X265,$AF$2:$AG$35,1,FALSE)</f>
        <v>#N/A</v>
      </c>
      <c r="AN265"/>
      <c r="AO265"/>
      <c r="AP265"/>
      <c r="AQ265"/>
    </row>
    <row r="266" spans="1:43" x14ac:dyDescent="0.25">
      <c r="A266">
        <v>95738</v>
      </c>
      <c r="B266">
        <v>22002</v>
      </c>
      <c r="C266" t="s">
        <v>621</v>
      </c>
      <c r="D266" t="s">
        <v>579</v>
      </c>
      <c r="E266" t="s">
        <v>580</v>
      </c>
      <c r="F266">
        <v>46.641109999999998</v>
      </c>
      <c r="G266" t="s">
        <v>25</v>
      </c>
      <c r="H266" t="s">
        <v>26</v>
      </c>
      <c r="I266" t="s">
        <v>27</v>
      </c>
      <c r="J266" t="s">
        <v>28</v>
      </c>
      <c r="K266">
        <v>2003</v>
      </c>
      <c r="L266">
        <v>3</v>
      </c>
      <c r="M266">
        <v>4</v>
      </c>
      <c r="N266">
        <v>0</v>
      </c>
      <c r="O266">
        <v>2.5</v>
      </c>
      <c r="P266" t="s">
        <v>581</v>
      </c>
      <c r="Q266">
        <v>2.18467501836952</v>
      </c>
      <c r="R266">
        <v>0.19821545001789501</v>
      </c>
      <c r="S266" t="s">
        <v>31</v>
      </c>
      <c r="T266" t="s">
        <v>45</v>
      </c>
      <c r="U266">
        <v>60</v>
      </c>
      <c r="V266" t="s">
        <v>199</v>
      </c>
      <c r="W266" t="s">
        <v>200</v>
      </c>
      <c r="X266" t="s">
        <v>201</v>
      </c>
      <c r="Y266">
        <v>17.0304</v>
      </c>
      <c r="Z266">
        <v>294</v>
      </c>
      <c r="AA266" s="5">
        <f>IFERROR(VLOOKUP(X266,$AF$2:$AG$35,2,FALSE),0)</f>
        <v>0</v>
      </c>
      <c r="AB266" s="5" t="e">
        <f>VLOOKUP(X266,$AF$2:$AG$35,1,FALSE)</f>
        <v>#N/A</v>
      </c>
      <c r="AN266"/>
      <c r="AO266"/>
      <c r="AP266"/>
      <c r="AQ266"/>
    </row>
    <row r="267" spans="1:43" x14ac:dyDescent="0.25">
      <c r="A267">
        <v>95738</v>
      </c>
      <c r="B267">
        <v>22002</v>
      </c>
      <c r="C267" t="s">
        <v>621</v>
      </c>
      <c r="D267" t="s">
        <v>579</v>
      </c>
      <c r="E267" t="s">
        <v>580</v>
      </c>
      <c r="F267">
        <v>46.641109999999998</v>
      </c>
      <c r="G267" t="s">
        <v>25</v>
      </c>
      <c r="H267" t="s">
        <v>26</v>
      </c>
      <c r="I267" t="s">
        <v>27</v>
      </c>
      <c r="J267" t="s">
        <v>28</v>
      </c>
      <c r="K267">
        <v>2003</v>
      </c>
      <c r="L267">
        <v>3</v>
      </c>
      <c r="M267">
        <v>4</v>
      </c>
      <c r="N267">
        <v>0</v>
      </c>
      <c r="O267">
        <v>2.5</v>
      </c>
      <c r="P267" t="s">
        <v>581</v>
      </c>
      <c r="Q267" s="2">
        <v>3.8590060060362201E-4</v>
      </c>
      <c r="R267" s="2">
        <v>9.0834869916751296E-5</v>
      </c>
      <c r="S267" t="s">
        <v>31</v>
      </c>
      <c r="T267" t="s">
        <v>202</v>
      </c>
      <c r="U267">
        <v>78</v>
      </c>
      <c r="W267" t="s">
        <v>203</v>
      </c>
      <c r="X267" t="s">
        <v>204</v>
      </c>
      <c r="Z267">
        <v>1253</v>
      </c>
      <c r="AA267" s="5">
        <f>IFERROR(VLOOKUP(X267,$AF$2:$AG$35,2,FALSE),0)</f>
        <v>0</v>
      </c>
      <c r="AB267" s="5" t="e">
        <f>VLOOKUP(X267,$AF$2:$AG$35,1,FALSE)</f>
        <v>#N/A</v>
      </c>
      <c r="AN267"/>
      <c r="AO267"/>
      <c r="AP267"/>
      <c r="AQ267"/>
    </row>
    <row r="268" spans="1:43" x14ac:dyDescent="0.25">
      <c r="A268">
        <v>95738</v>
      </c>
      <c r="B268">
        <v>22002</v>
      </c>
      <c r="C268" t="s">
        <v>621</v>
      </c>
      <c r="D268" t="s">
        <v>579</v>
      </c>
      <c r="E268" t="s">
        <v>580</v>
      </c>
      <c r="F268">
        <v>46.641109999999998</v>
      </c>
      <c r="G268" t="s">
        <v>25</v>
      </c>
      <c r="H268" t="s">
        <v>26</v>
      </c>
      <c r="I268" t="s">
        <v>27</v>
      </c>
      <c r="J268" t="s">
        <v>28</v>
      </c>
      <c r="K268">
        <v>2003</v>
      </c>
      <c r="L268">
        <v>3</v>
      </c>
      <c r="M268">
        <v>4</v>
      </c>
      <c r="N268">
        <v>0</v>
      </c>
      <c r="O268">
        <v>2.5</v>
      </c>
      <c r="P268" t="s">
        <v>581</v>
      </c>
      <c r="Q268" s="2">
        <v>3.4337277931013699E-3</v>
      </c>
      <c r="R268" s="2">
        <v>6.3867304489635798E-4</v>
      </c>
      <c r="S268" t="s">
        <v>31</v>
      </c>
      <c r="T268" t="s">
        <v>202</v>
      </c>
      <c r="U268">
        <v>80</v>
      </c>
      <c r="W268" t="s">
        <v>205</v>
      </c>
      <c r="X268" t="s">
        <v>206</v>
      </c>
      <c r="Z268">
        <v>1255</v>
      </c>
      <c r="AA268" s="5">
        <f>IFERROR(VLOOKUP(X268,$AF$2:$AG$35,2,FALSE),0)</f>
        <v>0</v>
      </c>
      <c r="AB268" s="5" t="e">
        <f>VLOOKUP(X268,$AF$2:$AG$35,1,FALSE)</f>
        <v>#N/A</v>
      </c>
      <c r="AN268"/>
      <c r="AO268"/>
      <c r="AP268"/>
      <c r="AQ268"/>
    </row>
    <row r="269" spans="1:43" x14ac:dyDescent="0.25">
      <c r="A269">
        <v>95738</v>
      </c>
      <c r="B269">
        <v>22002</v>
      </c>
      <c r="C269" t="s">
        <v>621</v>
      </c>
      <c r="D269" t="s">
        <v>579</v>
      </c>
      <c r="E269" t="s">
        <v>580</v>
      </c>
      <c r="F269">
        <v>46.641109999999998</v>
      </c>
      <c r="G269" t="s">
        <v>25</v>
      </c>
      <c r="H269" t="s">
        <v>26</v>
      </c>
      <c r="I269" t="s">
        <v>27</v>
      </c>
      <c r="J269" t="s">
        <v>28</v>
      </c>
      <c r="K269">
        <v>2003</v>
      </c>
      <c r="L269">
        <v>3</v>
      </c>
      <c r="M269">
        <v>4</v>
      </c>
      <c r="N269">
        <v>0</v>
      </c>
      <c r="O269">
        <v>2.5</v>
      </c>
      <c r="P269" t="s">
        <v>581</v>
      </c>
      <c r="Q269" s="2">
        <v>7.5368749954295901E-3</v>
      </c>
      <c r="R269" s="2">
        <v>6.6758462432929804E-4</v>
      </c>
      <c r="S269" t="s">
        <v>31</v>
      </c>
      <c r="T269" t="s">
        <v>202</v>
      </c>
      <c r="U269">
        <v>81</v>
      </c>
      <c r="W269" t="s">
        <v>207</v>
      </c>
      <c r="X269" t="s">
        <v>208</v>
      </c>
      <c r="Z269">
        <v>1256</v>
      </c>
      <c r="AA269" s="5">
        <f>IFERROR(VLOOKUP(X269,$AF$2:$AG$35,2,FALSE),0)</f>
        <v>0</v>
      </c>
      <c r="AB269" s="5" t="e">
        <f>VLOOKUP(X269,$AF$2:$AG$35,1,FALSE)</f>
        <v>#N/A</v>
      </c>
      <c r="AN269"/>
      <c r="AO269"/>
      <c r="AP269"/>
      <c r="AQ269"/>
    </row>
    <row r="270" spans="1:43" x14ac:dyDescent="0.25">
      <c r="A270">
        <v>95738</v>
      </c>
      <c r="B270">
        <v>22002</v>
      </c>
      <c r="C270" t="s">
        <v>621</v>
      </c>
      <c r="D270" t="s">
        <v>579</v>
      </c>
      <c r="E270" t="s">
        <v>580</v>
      </c>
      <c r="F270">
        <v>46.641109999999998</v>
      </c>
      <c r="G270" t="s">
        <v>25</v>
      </c>
      <c r="H270" t="s">
        <v>26</v>
      </c>
      <c r="I270" t="s">
        <v>27</v>
      </c>
      <c r="J270" t="s">
        <v>28</v>
      </c>
      <c r="K270">
        <v>2003</v>
      </c>
      <c r="L270">
        <v>3</v>
      </c>
      <c r="M270">
        <v>4</v>
      </c>
      <c r="N270">
        <v>0</v>
      </c>
      <c r="O270">
        <v>2.5</v>
      </c>
      <c r="P270" t="s">
        <v>581</v>
      </c>
      <c r="Q270" s="2">
        <v>2.5201671875825098E-4</v>
      </c>
      <c r="R270" s="2">
        <v>2.6050501451849802E-4</v>
      </c>
      <c r="S270" t="s">
        <v>31</v>
      </c>
      <c r="T270" t="s">
        <v>202</v>
      </c>
      <c r="U270">
        <v>83</v>
      </c>
      <c r="V270" t="s">
        <v>209</v>
      </c>
      <c r="W270" t="s">
        <v>210</v>
      </c>
      <c r="X270" t="s">
        <v>211</v>
      </c>
      <c r="Y270">
        <v>154.21</v>
      </c>
      <c r="Z270">
        <v>846</v>
      </c>
      <c r="AA270" s="5">
        <f>IFERROR(VLOOKUP(X270,$AF$2:$AG$35,2,FALSE),0)</f>
        <v>0</v>
      </c>
      <c r="AB270" s="5" t="e">
        <f>VLOOKUP(X270,$AF$2:$AG$35,1,FALSE)</f>
        <v>#N/A</v>
      </c>
      <c r="AN270"/>
      <c r="AO270"/>
      <c r="AP270"/>
      <c r="AQ270"/>
    </row>
    <row r="271" spans="1:43" x14ac:dyDescent="0.25">
      <c r="A271">
        <v>95738</v>
      </c>
      <c r="B271">
        <v>22002</v>
      </c>
      <c r="C271" t="s">
        <v>621</v>
      </c>
      <c r="D271" t="s">
        <v>579</v>
      </c>
      <c r="E271" t="s">
        <v>580</v>
      </c>
      <c r="F271">
        <v>46.641109999999998</v>
      </c>
      <c r="G271" t="s">
        <v>25</v>
      </c>
      <c r="H271" t="s">
        <v>26</v>
      </c>
      <c r="I271" t="s">
        <v>27</v>
      </c>
      <c r="J271" t="s">
        <v>28</v>
      </c>
      <c r="K271">
        <v>2003</v>
      </c>
      <c r="L271">
        <v>3</v>
      </c>
      <c r="M271">
        <v>4</v>
      </c>
      <c r="N271">
        <v>0</v>
      </c>
      <c r="O271">
        <v>2.5</v>
      </c>
      <c r="P271" t="s">
        <v>581</v>
      </c>
      <c r="Q271" s="2">
        <v>1.36167783341997E-2</v>
      </c>
      <c r="R271" s="2">
        <v>1.2493374200030099E-3</v>
      </c>
      <c r="S271" t="s">
        <v>31</v>
      </c>
      <c r="T271" t="s">
        <v>202</v>
      </c>
      <c r="U271">
        <v>84</v>
      </c>
      <c r="V271" t="s">
        <v>212</v>
      </c>
      <c r="W271" t="s">
        <v>213</v>
      </c>
      <c r="X271" t="s">
        <v>214</v>
      </c>
      <c r="Y271">
        <v>152.19</v>
      </c>
      <c r="Z271">
        <v>847</v>
      </c>
      <c r="AA271" s="5">
        <f>IFERROR(VLOOKUP(X271,$AF$2:$AG$35,2,FALSE),0)</f>
        <v>0</v>
      </c>
      <c r="AB271" s="5" t="e">
        <f>VLOOKUP(X271,$AF$2:$AG$35,1,FALSE)</f>
        <v>#N/A</v>
      </c>
      <c r="AN271"/>
      <c r="AO271"/>
      <c r="AP271"/>
      <c r="AQ271"/>
    </row>
    <row r="272" spans="1:43" x14ac:dyDescent="0.25">
      <c r="A272">
        <v>95738</v>
      </c>
      <c r="B272">
        <v>22002</v>
      </c>
      <c r="C272" t="s">
        <v>621</v>
      </c>
      <c r="D272" t="s">
        <v>579</v>
      </c>
      <c r="E272" t="s">
        <v>580</v>
      </c>
      <c r="F272">
        <v>46.641109999999998</v>
      </c>
      <c r="G272" t="s">
        <v>25</v>
      </c>
      <c r="H272" t="s">
        <v>26</v>
      </c>
      <c r="I272" t="s">
        <v>27</v>
      </c>
      <c r="J272" t="s">
        <v>28</v>
      </c>
      <c r="K272">
        <v>2003</v>
      </c>
      <c r="L272">
        <v>3</v>
      </c>
      <c r="M272">
        <v>4</v>
      </c>
      <c r="N272">
        <v>0</v>
      </c>
      <c r="O272">
        <v>2.5</v>
      </c>
      <c r="P272" t="s">
        <v>581</v>
      </c>
      <c r="Q272">
        <v>0</v>
      </c>
      <c r="R272" s="2">
        <v>8.6630747088299199E-5</v>
      </c>
      <c r="S272" t="s">
        <v>31</v>
      </c>
      <c r="T272" t="s">
        <v>202</v>
      </c>
      <c r="U272">
        <v>85</v>
      </c>
      <c r="V272" t="s">
        <v>215</v>
      </c>
      <c r="W272" t="s">
        <v>216</v>
      </c>
      <c r="X272" t="s">
        <v>217</v>
      </c>
      <c r="Y272">
        <v>182.17</v>
      </c>
      <c r="Z272">
        <v>848</v>
      </c>
      <c r="AA272" s="5">
        <f>IFERROR(VLOOKUP(X272,$AF$2:$AG$35,2,FALSE),0)</f>
        <v>0</v>
      </c>
      <c r="AB272" s="5" t="e">
        <f>VLOOKUP(X272,$AF$2:$AG$35,1,FALSE)</f>
        <v>#N/A</v>
      </c>
      <c r="AN272"/>
      <c r="AO272"/>
      <c r="AP272"/>
      <c r="AQ272"/>
    </row>
    <row r="273" spans="1:43" x14ac:dyDescent="0.25">
      <c r="A273">
        <v>95738</v>
      </c>
      <c r="B273">
        <v>22002</v>
      </c>
      <c r="C273" t="s">
        <v>621</v>
      </c>
      <c r="D273" t="s">
        <v>579</v>
      </c>
      <c r="E273" t="s">
        <v>580</v>
      </c>
      <c r="F273">
        <v>46.641109999999998</v>
      </c>
      <c r="G273" t="s">
        <v>25</v>
      </c>
      <c r="H273" t="s">
        <v>26</v>
      </c>
      <c r="I273" t="s">
        <v>27</v>
      </c>
      <c r="J273" t="s">
        <v>28</v>
      </c>
      <c r="K273">
        <v>2003</v>
      </c>
      <c r="L273">
        <v>3</v>
      </c>
      <c r="M273">
        <v>4</v>
      </c>
      <c r="N273">
        <v>0</v>
      </c>
      <c r="O273">
        <v>2.5</v>
      </c>
      <c r="P273" t="s">
        <v>581</v>
      </c>
      <c r="Q273" s="2">
        <v>6.4421773720558396E-3</v>
      </c>
      <c r="R273" s="2">
        <v>6.7955622637951604E-4</v>
      </c>
      <c r="S273" t="s">
        <v>31</v>
      </c>
      <c r="T273" t="s">
        <v>202</v>
      </c>
      <c r="U273">
        <v>86</v>
      </c>
      <c r="V273" t="s">
        <v>218</v>
      </c>
      <c r="W273" t="s">
        <v>219</v>
      </c>
      <c r="X273" t="s">
        <v>220</v>
      </c>
      <c r="Y273">
        <v>208.21</v>
      </c>
      <c r="Z273">
        <v>849</v>
      </c>
      <c r="AA273" s="5">
        <f>IFERROR(VLOOKUP(X273,$AF$2:$AG$35,2,FALSE),0)</f>
        <v>0</v>
      </c>
      <c r="AB273" s="5" t="e">
        <f>VLOOKUP(X273,$AF$2:$AG$35,1,FALSE)</f>
        <v>#N/A</v>
      </c>
      <c r="AN273"/>
      <c r="AO273"/>
      <c r="AP273"/>
      <c r="AQ273"/>
    </row>
    <row r="274" spans="1:43" x14ac:dyDescent="0.25">
      <c r="A274">
        <v>95738</v>
      </c>
      <c r="B274">
        <v>22002</v>
      </c>
      <c r="C274" t="s">
        <v>621</v>
      </c>
      <c r="D274" t="s">
        <v>579</v>
      </c>
      <c r="E274" t="s">
        <v>580</v>
      </c>
      <c r="F274">
        <v>46.641109999999998</v>
      </c>
      <c r="G274" t="s">
        <v>25</v>
      </c>
      <c r="H274" t="s">
        <v>26</v>
      </c>
      <c r="I274" t="s">
        <v>27</v>
      </c>
      <c r="J274" t="s">
        <v>28</v>
      </c>
      <c r="K274">
        <v>2003</v>
      </c>
      <c r="L274">
        <v>3</v>
      </c>
      <c r="M274">
        <v>4</v>
      </c>
      <c r="N274">
        <v>0</v>
      </c>
      <c r="O274">
        <v>2.5</v>
      </c>
      <c r="P274" t="s">
        <v>581</v>
      </c>
      <c r="Q274" s="2">
        <v>1.22858150416868E-3</v>
      </c>
      <c r="R274" s="2">
        <v>1.8763904972641499E-3</v>
      </c>
      <c r="S274" t="s">
        <v>31</v>
      </c>
      <c r="T274" t="s">
        <v>202</v>
      </c>
      <c r="U274">
        <v>87</v>
      </c>
      <c r="V274" t="s">
        <v>221</v>
      </c>
      <c r="W274" t="s">
        <v>222</v>
      </c>
      <c r="X274" t="s">
        <v>223</v>
      </c>
      <c r="Y274">
        <v>206.24</v>
      </c>
      <c r="Z274">
        <v>850</v>
      </c>
      <c r="AA274" s="5">
        <f>IFERROR(VLOOKUP(X274,$AF$2:$AG$35,2,FALSE),0)</f>
        <v>0</v>
      </c>
      <c r="AB274" s="5" t="e">
        <f>VLOOKUP(X274,$AF$2:$AG$35,1,FALSE)</f>
        <v>#N/A</v>
      </c>
      <c r="AN274"/>
      <c r="AO274"/>
      <c r="AP274"/>
      <c r="AQ274"/>
    </row>
    <row r="275" spans="1:43" x14ac:dyDescent="0.25">
      <c r="A275">
        <v>95738</v>
      </c>
      <c r="B275">
        <v>22002</v>
      </c>
      <c r="C275" t="s">
        <v>621</v>
      </c>
      <c r="D275" t="s">
        <v>579</v>
      </c>
      <c r="E275" t="s">
        <v>580</v>
      </c>
      <c r="F275">
        <v>46.641109999999998</v>
      </c>
      <c r="G275" t="s">
        <v>25</v>
      </c>
      <c r="H275" t="s">
        <v>26</v>
      </c>
      <c r="I275" t="s">
        <v>27</v>
      </c>
      <c r="J275" t="s">
        <v>28</v>
      </c>
      <c r="K275">
        <v>2003</v>
      </c>
      <c r="L275">
        <v>3</v>
      </c>
      <c r="M275">
        <v>4</v>
      </c>
      <c r="N275">
        <v>0</v>
      </c>
      <c r="O275">
        <v>2.5</v>
      </c>
      <c r="P275" t="s">
        <v>581</v>
      </c>
      <c r="Q275" s="2">
        <v>3.66448060143508E-2</v>
      </c>
      <c r="R275" s="2">
        <v>7.1566992349057596E-3</v>
      </c>
      <c r="S275" t="s">
        <v>31</v>
      </c>
      <c r="T275" t="s">
        <v>202</v>
      </c>
      <c r="U275">
        <v>89</v>
      </c>
      <c r="V275" t="s">
        <v>224</v>
      </c>
      <c r="W275" t="s">
        <v>225</v>
      </c>
      <c r="X275" t="s">
        <v>226</v>
      </c>
      <c r="Y275">
        <v>178.23</v>
      </c>
      <c r="Z275">
        <v>852</v>
      </c>
      <c r="AA275" s="5">
        <f>IFERROR(VLOOKUP(X275,$AF$2:$AG$35,2,FALSE),0)</f>
        <v>0</v>
      </c>
      <c r="AB275" s="5" t="e">
        <f>VLOOKUP(X275,$AF$2:$AG$35,1,FALSE)</f>
        <v>#N/A</v>
      </c>
      <c r="AN275"/>
      <c r="AO275"/>
      <c r="AP275"/>
      <c r="AQ275"/>
    </row>
    <row r="276" spans="1:43" x14ac:dyDescent="0.25">
      <c r="A276">
        <v>95738</v>
      </c>
      <c r="B276">
        <v>22002</v>
      </c>
      <c r="C276" t="s">
        <v>621</v>
      </c>
      <c r="D276" t="s">
        <v>579</v>
      </c>
      <c r="E276" t="s">
        <v>580</v>
      </c>
      <c r="F276">
        <v>46.641109999999998</v>
      </c>
      <c r="G276" t="s">
        <v>25</v>
      </c>
      <c r="H276" t="s">
        <v>26</v>
      </c>
      <c r="I276" t="s">
        <v>27</v>
      </c>
      <c r="J276" t="s">
        <v>28</v>
      </c>
      <c r="K276">
        <v>2003</v>
      </c>
      <c r="L276">
        <v>3</v>
      </c>
      <c r="M276">
        <v>4</v>
      </c>
      <c r="N276">
        <v>0</v>
      </c>
      <c r="O276">
        <v>2.5</v>
      </c>
      <c r="P276" t="s">
        <v>581</v>
      </c>
      <c r="Q276" s="2">
        <v>4.1582758592687303E-3</v>
      </c>
      <c r="R276" s="2">
        <v>2.9601049628737602E-3</v>
      </c>
      <c r="S276" t="s">
        <v>31</v>
      </c>
      <c r="T276" t="s">
        <v>202</v>
      </c>
      <c r="U276">
        <v>90</v>
      </c>
      <c r="W276" t="s">
        <v>227</v>
      </c>
      <c r="X276" t="s">
        <v>228</v>
      </c>
      <c r="Z276">
        <v>1265</v>
      </c>
      <c r="AA276" s="5">
        <f>IFERROR(VLOOKUP(X276,$AF$2:$AG$35,2,FALSE),0)</f>
        <v>0</v>
      </c>
      <c r="AB276" s="5" t="e">
        <f>VLOOKUP(X276,$AF$2:$AG$35,1,FALSE)</f>
        <v>#N/A</v>
      </c>
      <c r="AN276"/>
      <c r="AO276"/>
      <c r="AP276"/>
      <c r="AQ276"/>
    </row>
    <row r="277" spans="1:43" x14ac:dyDescent="0.25">
      <c r="A277">
        <v>95738</v>
      </c>
      <c r="B277">
        <v>22002</v>
      </c>
      <c r="C277" t="s">
        <v>621</v>
      </c>
      <c r="D277" t="s">
        <v>579</v>
      </c>
      <c r="E277" t="s">
        <v>580</v>
      </c>
      <c r="F277">
        <v>46.641109999999998</v>
      </c>
      <c r="G277" t="s">
        <v>25</v>
      </c>
      <c r="H277" t="s">
        <v>26</v>
      </c>
      <c r="I277" t="s">
        <v>27</v>
      </c>
      <c r="J277" t="s">
        <v>28</v>
      </c>
      <c r="K277">
        <v>2003</v>
      </c>
      <c r="L277">
        <v>3</v>
      </c>
      <c r="M277">
        <v>4</v>
      </c>
      <c r="N277">
        <v>0</v>
      </c>
      <c r="O277">
        <v>2.5</v>
      </c>
      <c r="P277" t="s">
        <v>581</v>
      </c>
      <c r="Q277">
        <v>0</v>
      </c>
      <c r="R277" s="2">
        <v>7.8755224622053705E-5</v>
      </c>
      <c r="S277" t="s">
        <v>31</v>
      </c>
      <c r="T277" t="s">
        <v>202</v>
      </c>
      <c r="U277">
        <v>91</v>
      </c>
      <c r="W277" t="s">
        <v>229</v>
      </c>
      <c r="X277" t="s">
        <v>230</v>
      </c>
      <c r="Z277">
        <v>1266</v>
      </c>
      <c r="AA277" s="5">
        <f>IFERROR(VLOOKUP(X277,$AF$2:$AG$35,2,FALSE),0)</f>
        <v>0</v>
      </c>
      <c r="AB277" s="5" t="e">
        <f>VLOOKUP(X277,$AF$2:$AG$35,1,FALSE)</f>
        <v>#N/A</v>
      </c>
      <c r="AN277"/>
      <c r="AO277"/>
      <c r="AP277"/>
      <c r="AQ277"/>
    </row>
    <row r="278" spans="1:43" x14ac:dyDescent="0.25">
      <c r="A278">
        <v>95738</v>
      </c>
      <c r="B278">
        <v>22002</v>
      </c>
      <c r="C278" t="s">
        <v>621</v>
      </c>
      <c r="D278" t="s">
        <v>579</v>
      </c>
      <c r="E278" t="s">
        <v>580</v>
      </c>
      <c r="F278">
        <v>46.641109999999998</v>
      </c>
      <c r="G278" t="s">
        <v>25</v>
      </c>
      <c r="H278" t="s">
        <v>26</v>
      </c>
      <c r="I278" t="s">
        <v>27</v>
      </c>
      <c r="J278" t="s">
        <v>28</v>
      </c>
      <c r="K278">
        <v>2003</v>
      </c>
      <c r="L278">
        <v>3</v>
      </c>
      <c r="M278">
        <v>4</v>
      </c>
      <c r="N278">
        <v>0</v>
      </c>
      <c r="O278">
        <v>2.5</v>
      </c>
      <c r="P278" t="s">
        <v>581</v>
      </c>
      <c r="Q278">
        <v>0</v>
      </c>
      <c r="R278" s="2">
        <v>6.8517045424014802E-4</v>
      </c>
      <c r="S278" t="s">
        <v>31</v>
      </c>
      <c r="T278" t="s">
        <v>202</v>
      </c>
      <c r="U278">
        <v>93</v>
      </c>
      <c r="W278" t="s">
        <v>231</v>
      </c>
      <c r="X278" t="s">
        <v>232</v>
      </c>
      <c r="Z278">
        <v>1268</v>
      </c>
      <c r="AA278" s="5">
        <f>IFERROR(VLOOKUP(X278,$AF$2:$AG$35,2,FALSE),0)</f>
        <v>0</v>
      </c>
      <c r="AB278" s="5" t="e">
        <f>VLOOKUP(X278,$AF$2:$AG$35,1,FALSE)</f>
        <v>#N/A</v>
      </c>
      <c r="AN278"/>
      <c r="AO278"/>
      <c r="AP278"/>
      <c r="AQ278"/>
    </row>
    <row r="279" spans="1:43" x14ac:dyDescent="0.25">
      <c r="A279">
        <v>95738</v>
      </c>
      <c r="B279">
        <v>22002</v>
      </c>
      <c r="C279" t="s">
        <v>621</v>
      </c>
      <c r="D279" t="s">
        <v>579</v>
      </c>
      <c r="E279" t="s">
        <v>580</v>
      </c>
      <c r="F279">
        <v>46.641109999999998</v>
      </c>
      <c r="G279" t="s">
        <v>25</v>
      </c>
      <c r="H279" t="s">
        <v>26</v>
      </c>
      <c r="I279" t="s">
        <v>27</v>
      </c>
      <c r="J279" t="s">
        <v>28</v>
      </c>
      <c r="K279">
        <v>2003</v>
      </c>
      <c r="L279">
        <v>3</v>
      </c>
      <c r="M279">
        <v>4</v>
      </c>
      <c r="N279">
        <v>0</v>
      </c>
      <c r="O279">
        <v>2.5</v>
      </c>
      <c r="P279" t="s">
        <v>581</v>
      </c>
      <c r="Q279" s="2">
        <v>4.0952716792155503E-3</v>
      </c>
      <c r="R279" s="2">
        <v>5.9508907897021202E-4</v>
      </c>
      <c r="S279" t="s">
        <v>31</v>
      </c>
      <c r="T279" t="s">
        <v>202</v>
      </c>
      <c r="U279">
        <v>94</v>
      </c>
      <c r="W279" t="s">
        <v>233</v>
      </c>
      <c r="X279" t="s">
        <v>234</v>
      </c>
      <c r="Z279">
        <v>1269</v>
      </c>
      <c r="AA279" s="5">
        <f>IFERROR(VLOOKUP(X279,$AF$2:$AG$35,2,FALSE),0)</f>
        <v>0</v>
      </c>
      <c r="AB279" s="5" t="e">
        <f>VLOOKUP(X279,$AF$2:$AG$35,1,FALSE)</f>
        <v>#N/A</v>
      </c>
      <c r="AN279"/>
      <c r="AO279"/>
      <c r="AP279"/>
      <c r="AQ279"/>
    </row>
    <row r="280" spans="1:43" x14ac:dyDescent="0.25">
      <c r="A280">
        <v>95738</v>
      </c>
      <c r="B280">
        <v>22002</v>
      </c>
      <c r="C280" t="s">
        <v>621</v>
      </c>
      <c r="D280" t="s">
        <v>579</v>
      </c>
      <c r="E280" t="s">
        <v>580</v>
      </c>
      <c r="F280">
        <v>46.641109999999998</v>
      </c>
      <c r="G280" t="s">
        <v>25</v>
      </c>
      <c r="H280" t="s">
        <v>26</v>
      </c>
      <c r="I280" t="s">
        <v>27</v>
      </c>
      <c r="J280" t="s">
        <v>28</v>
      </c>
      <c r="K280">
        <v>2003</v>
      </c>
      <c r="L280">
        <v>3</v>
      </c>
      <c r="M280">
        <v>4</v>
      </c>
      <c r="N280">
        <v>0</v>
      </c>
      <c r="O280">
        <v>2.5</v>
      </c>
      <c r="P280" t="s">
        <v>581</v>
      </c>
      <c r="Q280" s="2">
        <v>7.5605015619394902E-4</v>
      </c>
      <c r="R280" s="2">
        <v>2.7305719941936503E-4</v>
      </c>
      <c r="S280" t="s">
        <v>31</v>
      </c>
      <c r="T280" t="s">
        <v>202</v>
      </c>
      <c r="U280">
        <v>96</v>
      </c>
      <c r="V280" t="s">
        <v>235</v>
      </c>
      <c r="W280" t="s">
        <v>236</v>
      </c>
      <c r="X280" t="s">
        <v>237</v>
      </c>
      <c r="Y280">
        <v>258.27</v>
      </c>
      <c r="Z280">
        <v>853</v>
      </c>
      <c r="AA280" s="5">
        <f>IFERROR(VLOOKUP(X280,$AF$2:$AG$35,2,FALSE),0)</f>
        <v>0</v>
      </c>
      <c r="AB280" s="5" t="e">
        <f>VLOOKUP(X280,$AF$2:$AG$35,1,FALSE)</f>
        <v>#N/A</v>
      </c>
      <c r="AN280"/>
      <c r="AO280"/>
      <c r="AP280"/>
      <c r="AQ280"/>
    </row>
    <row r="281" spans="1:43" x14ac:dyDescent="0.25">
      <c r="A281">
        <v>95738</v>
      </c>
      <c r="B281">
        <v>22002</v>
      </c>
      <c r="C281" t="s">
        <v>621</v>
      </c>
      <c r="D281" t="s">
        <v>579</v>
      </c>
      <c r="E281" t="s">
        <v>580</v>
      </c>
      <c r="F281">
        <v>46.641109999999998</v>
      </c>
      <c r="G281" t="s">
        <v>25</v>
      </c>
      <c r="H281" t="s">
        <v>26</v>
      </c>
      <c r="I281" t="s">
        <v>27</v>
      </c>
      <c r="J281" t="s">
        <v>28</v>
      </c>
      <c r="K281">
        <v>2003</v>
      </c>
      <c r="L281">
        <v>3</v>
      </c>
      <c r="M281">
        <v>4</v>
      </c>
      <c r="N281">
        <v>0</v>
      </c>
      <c r="O281">
        <v>2.5</v>
      </c>
      <c r="P281" t="s">
        <v>581</v>
      </c>
      <c r="Q281" s="2">
        <v>5.1033385560262197E-3</v>
      </c>
      <c r="R281" s="2">
        <v>1.9165667900819801E-3</v>
      </c>
      <c r="S281" t="s">
        <v>31</v>
      </c>
      <c r="T281" t="s">
        <v>202</v>
      </c>
      <c r="U281">
        <v>97</v>
      </c>
      <c r="V281" t="s">
        <v>238</v>
      </c>
      <c r="W281" t="s">
        <v>239</v>
      </c>
      <c r="X281" t="s">
        <v>240</v>
      </c>
      <c r="Y281">
        <v>228.29</v>
      </c>
      <c r="Z281">
        <v>854</v>
      </c>
      <c r="AA281" s="5">
        <f>IFERROR(VLOOKUP(X281,$AF$2:$AG$35,2,FALSE),0)</f>
        <v>0</v>
      </c>
      <c r="AB281" s="5" t="e">
        <f>VLOOKUP(X281,$AF$2:$AG$35,1,FALSE)</f>
        <v>#N/A</v>
      </c>
      <c r="AN281"/>
      <c r="AO281"/>
      <c r="AP281"/>
      <c r="AQ281"/>
    </row>
    <row r="282" spans="1:43" x14ac:dyDescent="0.25">
      <c r="A282">
        <v>95738</v>
      </c>
      <c r="B282">
        <v>22002</v>
      </c>
      <c r="C282" t="s">
        <v>621</v>
      </c>
      <c r="D282" t="s">
        <v>579</v>
      </c>
      <c r="E282" t="s">
        <v>580</v>
      </c>
      <c r="F282">
        <v>46.641109999999998</v>
      </c>
      <c r="G282" t="s">
        <v>25</v>
      </c>
      <c r="H282" t="s">
        <v>26</v>
      </c>
      <c r="I282" t="s">
        <v>27</v>
      </c>
      <c r="J282" t="s">
        <v>28</v>
      </c>
      <c r="K282">
        <v>2003</v>
      </c>
      <c r="L282">
        <v>3</v>
      </c>
      <c r="M282">
        <v>4</v>
      </c>
      <c r="N282">
        <v>0</v>
      </c>
      <c r="O282">
        <v>2.5</v>
      </c>
      <c r="P282" t="s">
        <v>581</v>
      </c>
      <c r="Q282" s="2">
        <v>2.27523843893883E-2</v>
      </c>
      <c r="R282" s="2">
        <v>7.84555168148518E-3</v>
      </c>
      <c r="S282" t="s">
        <v>31</v>
      </c>
      <c r="T282" t="s">
        <v>202</v>
      </c>
      <c r="U282">
        <v>98</v>
      </c>
      <c r="V282" t="s">
        <v>241</v>
      </c>
      <c r="W282" t="s">
        <v>242</v>
      </c>
      <c r="X282" t="s">
        <v>243</v>
      </c>
      <c r="Y282">
        <v>252.31</v>
      </c>
      <c r="Z282">
        <v>855</v>
      </c>
      <c r="AA282" s="5">
        <f>IFERROR(VLOOKUP(X282,$AF$2:$AG$35,2,FALSE),0)</f>
        <v>0</v>
      </c>
      <c r="AB282" s="5" t="e">
        <f>VLOOKUP(X282,$AF$2:$AG$35,1,FALSE)</f>
        <v>#N/A</v>
      </c>
      <c r="AN282"/>
      <c r="AO282"/>
      <c r="AP282"/>
      <c r="AQ282"/>
    </row>
    <row r="283" spans="1:43" x14ac:dyDescent="0.25">
      <c r="A283">
        <v>95738</v>
      </c>
      <c r="B283">
        <v>22002</v>
      </c>
      <c r="C283" t="s">
        <v>621</v>
      </c>
      <c r="D283" t="s">
        <v>579</v>
      </c>
      <c r="E283" t="s">
        <v>580</v>
      </c>
      <c r="F283">
        <v>46.641109999999998</v>
      </c>
      <c r="G283" t="s">
        <v>25</v>
      </c>
      <c r="H283" t="s">
        <v>26</v>
      </c>
      <c r="I283" t="s">
        <v>27</v>
      </c>
      <c r="J283" t="s">
        <v>28</v>
      </c>
      <c r="K283">
        <v>2003</v>
      </c>
      <c r="L283">
        <v>3</v>
      </c>
      <c r="M283">
        <v>4</v>
      </c>
      <c r="N283">
        <v>0</v>
      </c>
      <c r="O283">
        <v>2.5</v>
      </c>
      <c r="P283" t="s">
        <v>581</v>
      </c>
      <c r="Q283" s="2">
        <v>0</v>
      </c>
      <c r="R283" s="2">
        <v>7.8065292250213095E-4</v>
      </c>
      <c r="S283" t="s">
        <v>31</v>
      </c>
      <c r="T283" t="s">
        <v>202</v>
      </c>
      <c r="U283">
        <v>100</v>
      </c>
      <c r="W283" t="s">
        <v>244</v>
      </c>
      <c r="X283" t="s">
        <v>245</v>
      </c>
      <c r="Z283">
        <v>1275</v>
      </c>
      <c r="AA283" s="5">
        <f>IFERROR(VLOOKUP(X283,$AF$2:$AG$35,2,FALSE),0)</f>
        <v>0</v>
      </c>
      <c r="AB283" s="5" t="e">
        <f>VLOOKUP(X283,$AF$2:$AG$35,1,FALSE)</f>
        <v>#N/A</v>
      </c>
      <c r="AN283"/>
      <c r="AO283"/>
      <c r="AP283"/>
      <c r="AQ283"/>
    </row>
    <row r="284" spans="1:43" x14ac:dyDescent="0.25">
      <c r="A284">
        <v>95738</v>
      </c>
      <c r="B284">
        <v>22002</v>
      </c>
      <c r="C284" t="s">
        <v>621</v>
      </c>
      <c r="D284" t="s">
        <v>579</v>
      </c>
      <c r="E284" t="s">
        <v>580</v>
      </c>
      <c r="F284">
        <v>46.641109999999998</v>
      </c>
      <c r="G284" t="s">
        <v>25</v>
      </c>
      <c r="H284" t="s">
        <v>26</v>
      </c>
      <c r="I284" t="s">
        <v>27</v>
      </c>
      <c r="J284" t="s">
        <v>28</v>
      </c>
      <c r="K284">
        <v>2003</v>
      </c>
      <c r="L284">
        <v>3</v>
      </c>
      <c r="M284">
        <v>4</v>
      </c>
      <c r="N284">
        <v>0</v>
      </c>
      <c r="O284">
        <v>2.5</v>
      </c>
      <c r="P284" t="s">
        <v>581</v>
      </c>
      <c r="Q284" s="2">
        <v>7.3872400688133298E-3</v>
      </c>
      <c r="R284" s="2">
        <v>1.9155553333905101E-3</v>
      </c>
      <c r="S284" t="s">
        <v>31</v>
      </c>
      <c r="T284" t="s">
        <v>202</v>
      </c>
      <c r="U284">
        <v>101</v>
      </c>
      <c r="V284" t="s">
        <v>246</v>
      </c>
      <c r="W284" t="s">
        <v>247</v>
      </c>
      <c r="X284" t="s">
        <v>248</v>
      </c>
      <c r="Y284">
        <v>252.31</v>
      </c>
      <c r="Z284">
        <v>857</v>
      </c>
      <c r="AA284" s="5">
        <f>IFERROR(VLOOKUP(X284,$AF$2:$AG$35,2,FALSE),0)</f>
        <v>0</v>
      </c>
      <c r="AB284" s="5" t="e">
        <f>VLOOKUP(X284,$AF$2:$AG$35,1,FALSE)</f>
        <v>#N/A</v>
      </c>
      <c r="AN284"/>
      <c r="AO284"/>
      <c r="AP284"/>
      <c r="AQ284"/>
    </row>
    <row r="285" spans="1:43" x14ac:dyDescent="0.25">
      <c r="A285">
        <v>95738</v>
      </c>
      <c r="B285">
        <v>22002</v>
      </c>
      <c r="C285" t="s">
        <v>621</v>
      </c>
      <c r="D285" t="s">
        <v>579</v>
      </c>
      <c r="E285" t="s">
        <v>580</v>
      </c>
      <c r="F285">
        <v>46.641109999999998</v>
      </c>
      <c r="G285" t="s">
        <v>25</v>
      </c>
      <c r="H285" t="s">
        <v>26</v>
      </c>
      <c r="I285" t="s">
        <v>27</v>
      </c>
      <c r="J285" t="s">
        <v>28</v>
      </c>
      <c r="K285">
        <v>2003</v>
      </c>
      <c r="L285">
        <v>3</v>
      </c>
      <c r="M285">
        <v>4</v>
      </c>
      <c r="N285">
        <v>0</v>
      </c>
      <c r="O285">
        <v>2.5</v>
      </c>
      <c r="P285" t="s">
        <v>581</v>
      </c>
      <c r="Q285" s="2">
        <v>2.3091031856164099E-2</v>
      </c>
      <c r="R285" s="2">
        <v>7.5580443713045304E-3</v>
      </c>
      <c r="S285" t="s">
        <v>31</v>
      </c>
      <c r="T285" t="s">
        <v>202</v>
      </c>
      <c r="U285">
        <v>102</v>
      </c>
      <c r="V285" t="s">
        <v>249</v>
      </c>
      <c r="W285" t="s">
        <v>250</v>
      </c>
      <c r="X285" t="s">
        <v>251</v>
      </c>
      <c r="Y285">
        <v>276.33</v>
      </c>
      <c r="Z285">
        <v>858</v>
      </c>
      <c r="AA285" s="5">
        <f>IFERROR(VLOOKUP(X285,$AF$2:$AG$35,2,FALSE),0)</f>
        <v>0</v>
      </c>
      <c r="AB285" s="5" t="e">
        <f>VLOOKUP(X285,$AF$2:$AG$35,1,FALSE)</f>
        <v>#N/A</v>
      </c>
      <c r="AN285"/>
      <c r="AO285"/>
      <c r="AP285"/>
      <c r="AQ285"/>
    </row>
    <row r="286" spans="1:43" x14ac:dyDescent="0.25">
      <c r="A286">
        <v>95738</v>
      </c>
      <c r="B286">
        <v>22002</v>
      </c>
      <c r="C286" t="s">
        <v>621</v>
      </c>
      <c r="D286" t="s">
        <v>579</v>
      </c>
      <c r="E286" t="s">
        <v>580</v>
      </c>
      <c r="F286">
        <v>46.641109999999998</v>
      </c>
      <c r="G286" t="s">
        <v>25</v>
      </c>
      <c r="H286" t="s">
        <v>26</v>
      </c>
      <c r="I286" t="s">
        <v>27</v>
      </c>
      <c r="J286" t="s">
        <v>28</v>
      </c>
      <c r="K286">
        <v>2003</v>
      </c>
      <c r="L286">
        <v>3</v>
      </c>
      <c r="M286">
        <v>4</v>
      </c>
      <c r="N286">
        <v>0</v>
      </c>
      <c r="O286">
        <v>2.5</v>
      </c>
      <c r="P286" t="s">
        <v>581</v>
      </c>
      <c r="Q286">
        <v>0</v>
      </c>
      <c r="R286" s="2">
        <v>1.3388388184537101E-4</v>
      </c>
      <c r="S286" t="s">
        <v>31</v>
      </c>
      <c r="T286" t="s">
        <v>202</v>
      </c>
      <c r="U286">
        <v>103</v>
      </c>
      <c r="V286" t="s">
        <v>252</v>
      </c>
      <c r="W286" t="s">
        <v>253</v>
      </c>
      <c r="X286" t="s">
        <v>254</v>
      </c>
      <c r="Y286">
        <v>182.26</v>
      </c>
      <c r="Z286">
        <v>859</v>
      </c>
      <c r="AA286" s="5">
        <f>IFERROR(VLOOKUP(X286,$AF$2:$AG$35,2,FALSE),0)</f>
        <v>0</v>
      </c>
      <c r="AB286" s="5" t="e">
        <f>VLOOKUP(X286,$AF$2:$AG$35,1,FALSE)</f>
        <v>#N/A</v>
      </c>
      <c r="AN286"/>
      <c r="AO286"/>
      <c r="AP286"/>
      <c r="AQ286"/>
    </row>
    <row r="287" spans="1:43" x14ac:dyDescent="0.25">
      <c r="A287">
        <v>95738</v>
      </c>
      <c r="B287">
        <v>22002</v>
      </c>
      <c r="C287" t="s">
        <v>621</v>
      </c>
      <c r="D287" t="s">
        <v>579</v>
      </c>
      <c r="E287" t="s">
        <v>580</v>
      </c>
      <c r="F287">
        <v>46.641109999999998</v>
      </c>
      <c r="G287" t="s">
        <v>25</v>
      </c>
      <c r="H287" t="s">
        <v>26</v>
      </c>
      <c r="I287" t="s">
        <v>27</v>
      </c>
      <c r="J287" t="s">
        <v>28</v>
      </c>
      <c r="K287">
        <v>2003</v>
      </c>
      <c r="L287">
        <v>3</v>
      </c>
      <c r="M287">
        <v>4</v>
      </c>
      <c r="N287">
        <v>0</v>
      </c>
      <c r="O287">
        <v>2.5</v>
      </c>
      <c r="P287" t="s">
        <v>581</v>
      </c>
      <c r="Q287" s="2">
        <v>1.1584893541625301E-2</v>
      </c>
      <c r="R287" s="2">
        <v>1.03862708034749E-3</v>
      </c>
      <c r="S287" t="s">
        <v>31</v>
      </c>
      <c r="T287" t="s">
        <v>202</v>
      </c>
      <c r="U287">
        <v>104</v>
      </c>
      <c r="V287" t="s">
        <v>255</v>
      </c>
      <c r="W287" t="s">
        <v>256</v>
      </c>
      <c r="X287" t="s">
        <v>257</v>
      </c>
      <c r="Y287">
        <v>154.21</v>
      </c>
      <c r="Z287">
        <v>860</v>
      </c>
      <c r="AA287" s="5">
        <f>IFERROR(VLOOKUP(X287,$AF$2:$AG$35,2,FALSE),0)</f>
        <v>0</v>
      </c>
      <c r="AB287" s="5" t="e">
        <f>VLOOKUP(X287,$AF$2:$AG$35,1,FALSE)</f>
        <v>#N/A</v>
      </c>
      <c r="AN287"/>
      <c r="AO287"/>
      <c r="AP287"/>
      <c r="AQ287"/>
    </row>
    <row r="288" spans="1:43" x14ac:dyDescent="0.25">
      <c r="A288">
        <v>95738</v>
      </c>
      <c r="B288">
        <v>22002</v>
      </c>
      <c r="C288" t="s">
        <v>621</v>
      </c>
      <c r="D288" t="s">
        <v>579</v>
      </c>
      <c r="E288" t="s">
        <v>580</v>
      </c>
      <c r="F288">
        <v>46.641109999999998</v>
      </c>
      <c r="G288" t="s">
        <v>25</v>
      </c>
      <c r="H288" t="s">
        <v>26</v>
      </c>
      <c r="I288" t="s">
        <v>27</v>
      </c>
      <c r="J288" t="s">
        <v>28</v>
      </c>
      <c r="K288">
        <v>2003</v>
      </c>
      <c r="L288">
        <v>3</v>
      </c>
      <c r="M288">
        <v>4</v>
      </c>
      <c r="N288">
        <v>0</v>
      </c>
      <c r="O288">
        <v>2.5</v>
      </c>
      <c r="P288" t="s">
        <v>581</v>
      </c>
      <c r="Q288" s="2">
        <v>5.8672642321007202E-3</v>
      </c>
      <c r="R288" s="2">
        <v>3.27116520747969E-3</v>
      </c>
      <c r="S288" t="s">
        <v>31</v>
      </c>
      <c r="T288" t="s">
        <v>202</v>
      </c>
      <c r="U288">
        <v>105</v>
      </c>
      <c r="W288" t="s">
        <v>258</v>
      </c>
      <c r="X288" t="s">
        <v>259</v>
      </c>
      <c r="Z288">
        <v>1280</v>
      </c>
      <c r="AA288" s="5">
        <f>IFERROR(VLOOKUP(X288,$AF$2:$AG$35,2,FALSE),0)</f>
        <v>0</v>
      </c>
      <c r="AB288" s="5" t="e">
        <f>VLOOKUP(X288,$AF$2:$AG$35,1,FALSE)</f>
        <v>#N/A</v>
      </c>
      <c r="AN288"/>
      <c r="AO288"/>
      <c r="AP288"/>
      <c r="AQ288"/>
    </row>
    <row r="289" spans="1:43" x14ac:dyDescent="0.25">
      <c r="A289">
        <v>95738</v>
      </c>
      <c r="B289">
        <v>22002</v>
      </c>
      <c r="C289" t="s">
        <v>621</v>
      </c>
      <c r="D289" t="s">
        <v>579</v>
      </c>
      <c r="E289" t="s">
        <v>580</v>
      </c>
      <c r="F289">
        <v>46.641109999999998</v>
      </c>
      <c r="G289" t="s">
        <v>25</v>
      </c>
      <c r="H289" t="s">
        <v>26</v>
      </c>
      <c r="I289" t="s">
        <v>27</v>
      </c>
      <c r="J289" t="s">
        <v>28</v>
      </c>
      <c r="K289">
        <v>2003</v>
      </c>
      <c r="L289">
        <v>3</v>
      </c>
      <c r="M289">
        <v>4</v>
      </c>
      <c r="N289">
        <v>0</v>
      </c>
      <c r="O289">
        <v>2.5</v>
      </c>
      <c r="P289" t="s">
        <v>581</v>
      </c>
      <c r="Q289">
        <v>0</v>
      </c>
      <c r="R289" s="2">
        <v>1.89012539068688E-4</v>
      </c>
      <c r="S289" t="s">
        <v>31</v>
      </c>
      <c r="T289" t="s">
        <v>202</v>
      </c>
      <c r="U289">
        <v>106</v>
      </c>
      <c r="W289" t="s">
        <v>260</v>
      </c>
      <c r="X289" t="s">
        <v>261</v>
      </c>
      <c r="Z289">
        <v>1281</v>
      </c>
      <c r="AA289" s="5">
        <f>IFERROR(VLOOKUP(X289,$AF$2:$AG$35,2,FALSE),0)</f>
        <v>0</v>
      </c>
      <c r="AB289" s="5" t="e">
        <f>VLOOKUP(X289,$AF$2:$AG$35,1,FALSE)</f>
        <v>#N/A</v>
      </c>
      <c r="AN289"/>
      <c r="AO289"/>
      <c r="AP289"/>
      <c r="AQ289"/>
    </row>
    <row r="290" spans="1:43" x14ac:dyDescent="0.25">
      <c r="A290">
        <v>95738</v>
      </c>
      <c r="B290">
        <v>22002</v>
      </c>
      <c r="C290" t="s">
        <v>621</v>
      </c>
      <c r="D290" t="s">
        <v>579</v>
      </c>
      <c r="E290" t="s">
        <v>580</v>
      </c>
      <c r="F290">
        <v>46.641109999999998</v>
      </c>
      <c r="G290" t="s">
        <v>25</v>
      </c>
      <c r="H290" t="s">
        <v>26</v>
      </c>
      <c r="I290" t="s">
        <v>27</v>
      </c>
      <c r="J290" t="s">
        <v>28</v>
      </c>
      <c r="K290">
        <v>2003</v>
      </c>
      <c r="L290">
        <v>3</v>
      </c>
      <c r="M290">
        <v>4</v>
      </c>
      <c r="N290">
        <v>0</v>
      </c>
      <c r="O290">
        <v>2.5</v>
      </c>
      <c r="P290" t="s">
        <v>581</v>
      </c>
      <c r="Q290" s="2">
        <v>1.6538597166995101E-4</v>
      </c>
      <c r="R290" s="2">
        <v>1.03045657106528E-4</v>
      </c>
      <c r="S290" t="s">
        <v>31</v>
      </c>
      <c r="T290" t="s">
        <v>202</v>
      </c>
      <c r="U290">
        <v>108</v>
      </c>
      <c r="W290" t="s">
        <v>262</v>
      </c>
      <c r="X290" t="s">
        <v>263</v>
      </c>
      <c r="Z290">
        <v>1461</v>
      </c>
      <c r="AA290" s="5">
        <f>IFERROR(VLOOKUP(X290,$AF$2:$AG$35,2,FALSE),0)</f>
        <v>0</v>
      </c>
      <c r="AB290" s="5" t="e">
        <f>VLOOKUP(X290,$AF$2:$AG$35,1,FALSE)</f>
        <v>#N/A</v>
      </c>
      <c r="AN290"/>
      <c r="AO290"/>
      <c r="AP290"/>
      <c r="AQ290"/>
    </row>
    <row r="291" spans="1:43" x14ac:dyDescent="0.25">
      <c r="A291">
        <v>95738</v>
      </c>
      <c r="B291">
        <v>22002</v>
      </c>
      <c r="C291" t="s">
        <v>621</v>
      </c>
      <c r="D291" t="s">
        <v>579</v>
      </c>
      <c r="E291" t="s">
        <v>580</v>
      </c>
      <c r="F291">
        <v>46.641109999999998</v>
      </c>
      <c r="G291" t="s">
        <v>25</v>
      </c>
      <c r="H291" t="s">
        <v>26</v>
      </c>
      <c r="I291" t="s">
        <v>27</v>
      </c>
      <c r="J291" t="s">
        <v>28</v>
      </c>
      <c r="K291">
        <v>2003</v>
      </c>
      <c r="L291">
        <v>3</v>
      </c>
      <c r="M291">
        <v>4</v>
      </c>
      <c r="N291">
        <v>0</v>
      </c>
      <c r="O291">
        <v>2.5</v>
      </c>
      <c r="P291" t="s">
        <v>581</v>
      </c>
      <c r="Q291" s="2">
        <v>1.1112362191226501E-2</v>
      </c>
      <c r="R291" s="2">
        <v>5.0468178099471904E-3</v>
      </c>
      <c r="S291" t="s">
        <v>31</v>
      </c>
      <c r="T291" t="s">
        <v>202</v>
      </c>
      <c r="U291">
        <v>111</v>
      </c>
      <c r="V291" t="s">
        <v>264</v>
      </c>
      <c r="W291" t="s">
        <v>265</v>
      </c>
      <c r="X291" t="s">
        <v>266</v>
      </c>
      <c r="Y291">
        <v>228.29</v>
      </c>
      <c r="Z291">
        <v>864</v>
      </c>
      <c r="AA291" s="5">
        <f>IFERROR(VLOOKUP(X291,$AF$2:$AG$35,2,FALSE),0)</f>
        <v>0</v>
      </c>
      <c r="AB291" s="5" t="e">
        <f>VLOOKUP(X291,$AF$2:$AG$35,1,FALSE)</f>
        <v>#N/A</v>
      </c>
      <c r="AN291"/>
      <c r="AO291"/>
      <c r="AP291"/>
      <c r="AQ291"/>
    </row>
    <row r="292" spans="1:43" x14ac:dyDescent="0.25">
      <c r="A292">
        <v>95738</v>
      </c>
      <c r="B292">
        <v>22002</v>
      </c>
      <c r="C292" t="s">
        <v>621</v>
      </c>
      <c r="D292" t="s">
        <v>579</v>
      </c>
      <c r="E292" t="s">
        <v>580</v>
      </c>
      <c r="F292">
        <v>46.641109999999998</v>
      </c>
      <c r="G292" t="s">
        <v>25</v>
      </c>
      <c r="H292" t="s">
        <v>26</v>
      </c>
      <c r="I292" t="s">
        <v>27</v>
      </c>
      <c r="J292" t="s">
        <v>28</v>
      </c>
      <c r="K292">
        <v>2003</v>
      </c>
      <c r="L292">
        <v>3</v>
      </c>
      <c r="M292">
        <v>4</v>
      </c>
      <c r="N292">
        <v>0</v>
      </c>
      <c r="O292">
        <v>2.5</v>
      </c>
      <c r="P292" t="s">
        <v>581</v>
      </c>
      <c r="Q292" s="2">
        <v>3.7014955567113103E-4</v>
      </c>
      <c r="R292" s="2">
        <v>2.6121175292546499E-4</v>
      </c>
      <c r="S292" t="s">
        <v>31</v>
      </c>
      <c r="T292" t="s">
        <v>202</v>
      </c>
      <c r="U292">
        <v>113</v>
      </c>
      <c r="W292" t="s">
        <v>267</v>
      </c>
      <c r="X292" t="s">
        <v>268</v>
      </c>
      <c r="Z292">
        <v>1288</v>
      </c>
      <c r="AA292" s="5">
        <f>IFERROR(VLOOKUP(X292,$AF$2:$AG$35,2,FALSE),0)</f>
        <v>0</v>
      </c>
      <c r="AB292" s="5" t="e">
        <f>VLOOKUP(X292,$AF$2:$AG$35,1,FALSE)</f>
        <v>#N/A</v>
      </c>
      <c r="AN292"/>
      <c r="AO292"/>
      <c r="AP292"/>
      <c r="AQ292"/>
    </row>
    <row r="293" spans="1:43" x14ac:dyDescent="0.25">
      <c r="A293">
        <v>95738</v>
      </c>
      <c r="B293">
        <v>22002</v>
      </c>
      <c r="C293" t="s">
        <v>621</v>
      </c>
      <c r="D293" t="s">
        <v>579</v>
      </c>
      <c r="E293" t="s">
        <v>580</v>
      </c>
      <c r="F293">
        <v>46.641109999999998</v>
      </c>
      <c r="G293" t="s">
        <v>25</v>
      </c>
      <c r="H293" t="s">
        <v>26</v>
      </c>
      <c r="I293" t="s">
        <v>27</v>
      </c>
      <c r="J293" t="s">
        <v>28</v>
      </c>
      <c r="K293">
        <v>2003</v>
      </c>
      <c r="L293">
        <v>3</v>
      </c>
      <c r="M293">
        <v>4</v>
      </c>
      <c r="N293">
        <v>0</v>
      </c>
      <c r="O293">
        <v>2.5</v>
      </c>
      <c r="P293" t="s">
        <v>581</v>
      </c>
      <c r="Q293" s="2">
        <v>9.0647263516187397E-3</v>
      </c>
      <c r="R293" s="2">
        <v>8.6130031223736201E-4</v>
      </c>
      <c r="S293" t="s">
        <v>31</v>
      </c>
      <c r="T293" t="s">
        <v>202</v>
      </c>
      <c r="U293">
        <v>116</v>
      </c>
      <c r="W293" t="s">
        <v>269</v>
      </c>
      <c r="X293" t="s">
        <v>270</v>
      </c>
      <c r="Z293">
        <v>896</v>
      </c>
      <c r="AA293" s="5">
        <f>IFERROR(VLOOKUP(X293,$AF$2:$AG$35,2,FALSE),0)</f>
        <v>0</v>
      </c>
      <c r="AB293" s="5" t="e">
        <f>VLOOKUP(X293,$AF$2:$AG$35,1,FALSE)</f>
        <v>#N/A</v>
      </c>
      <c r="AN293"/>
      <c r="AO293"/>
      <c r="AP293"/>
      <c r="AQ293"/>
    </row>
    <row r="294" spans="1:43" x14ac:dyDescent="0.25">
      <c r="A294">
        <v>95738</v>
      </c>
      <c r="B294">
        <v>22002</v>
      </c>
      <c r="C294" t="s">
        <v>621</v>
      </c>
      <c r="D294" t="s">
        <v>579</v>
      </c>
      <c r="E294" t="s">
        <v>580</v>
      </c>
      <c r="F294">
        <v>46.641109999999998</v>
      </c>
      <c r="G294" t="s">
        <v>25</v>
      </c>
      <c r="H294" t="s">
        <v>26</v>
      </c>
      <c r="I294" t="s">
        <v>27</v>
      </c>
      <c r="J294" t="s">
        <v>28</v>
      </c>
      <c r="K294">
        <v>2003</v>
      </c>
      <c r="L294">
        <v>3</v>
      </c>
      <c r="M294">
        <v>4</v>
      </c>
      <c r="N294">
        <v>0</v>
      </c>
      <c r="O294">
        <v>2.5</v>
      </c>
      <c r="P294" t="s">
        <v>581</v>
      </c>
      <c r="Q294">
        <v>0</v>
      </c>
      <c r="R294" s="2">
        <v>9.6081374015472704E-4</v>
      </c>
      <c r="S294" t="s">
        <v>31</v>
      </c>
      <c r="T294" t="s">
        <v>202</v>
      </c>
      <c r="U294">
        <v>118</v>
      </c>
      <c r="W294" t="s">
        <v>271</v>
      </c>
      <c r="X294" t="s">
        <v>272</v>
      </c>
      <c r="Z294">
        <v>1293</v>
      </c>
      <c r="AA294" s="5">
        <f>IFERROR(VLOOKUP(X294,$AF$2:$AG$35,2,FALSE),0)</f>
        <v>0</v>
      </c>
      <c r="AB294" s="5" t="e">
        <f>VLOOKUP(X294,$AF$2:$AG$35,1,FALSE)</f>
        <v>#N/A</v>
      </c>
      <c r="AN294"/>
      <c r="AO294"/>
      <c r="AP294"/>
      <c r="AQ294"/>
    </row>
    <row r="295" spans="1:43" x14ac:dyDescent="0.25">
      <c r="A295">
        <v>95738</v>
      </c>
      <c r="B295">
        <v>22002</v>
      </c>
      <c r="C295" t="s">
        <v>621</v>
      </c>
      <c r="D295" t="s">
        <v>579</v>
      </c>
      <c r="E295" t="s">
        <v>580</v>
      </c>
      <c r="F295">
        <v>46.641109999999998</v>
      </c>
      <c r="G295" t="s">
        <v>25</v>
      </c>
      <c r="H295" t="s">
        <v>26</v>
      </c>
      <c r="I295" t="s">
        <v>27</v>
      </c>
      <c r="J295" t="s">
        <v>28</v>
      </c>
      <c r="K295">
        <v>2003</v>
      </c>
      <c r="L295">
        <v>3</v>
      </c>
      <c r="M295">
        <v>4</v>
      </c>
      <c r="N295">
        <v>0</v>
      </c>
      <c r="O295">
        <v>2.5</v>
      </c>
      <c r="P295" t="s">
        <v>581</v>
      </c>
      <c r="Q295">
        <v>0</v>
      </c>
      <c r="R295" s="2">
        <v>1.10257314446634E-4</v>
      </c>
      <c r="S295" t="s">
        <v>31</v>
      </c>
      <c r="T295" t="s">
        <v>202</v>
      </c>
      <c r="U295">
        <v>119</v>
      </c>
      <c r="V295" t="s">
        <v>273</v>
      </c>
      <c r="W295" t="s">
        <v>274</v>
      </c>
      <c r="X295" t="s">
        <v>275</v>
      </c>
      <c r="Y295">
        <v>242.31</v>
      </c>
      <c r="Z295">
        <v>866</v>
      </c>
      <c r="AA295" s="5">
        <f>IFERROR(VLOOKUP(X295,$AF$2:$AG$35,2,FALSE),0)</f>
        <v>0</v>
      </c>
      <c r="AB295" s="5" t="e">
        <f>VLOOKUP(X295,$AF$2:$AG$35,1,FALSE)</f>
        <v>#N/A</v>
      </c>
      <c r="AN295"/>
      <c r="AO295"/>
      <c r="AP295"/>
      <c r="AQ295"/>
    </row>
    <row r="296" spans="1:43" x14ac:dyDescent="0.25">
      <c r="A296">
        <v>95738</v>
      </c>
      <c r="B296">
        <v>22002</v>
      </c>
      <c r="C296" t="s">
        <v>621</v>
      </c>
      <c r="D296" t="s">
        <v>579</v>
      </c>
      <c r="E296" t="s">
        <v>580</v>
      </c>
      <c r="F296">
        <v>46.641109999999998</v>
      </c>
      <c r="G296" t="s">
        <v>25</v>
      </c>
      <c r="H296" t="s">
        <v>26</v>
      </c>
      <c r="I296" t="s">
        <v>27</v>
      </c>
      <c r="J296" t="s">
        <v>28</v>
      </c>
      <c r="K296">
        <v>2003</v>
      </c>
      <c r="L296">
        <v>3</v>
      </c>
      <c r="M296">
        <v>4</v>
      </c>
      <c r="N296">
        <v>0</v>
      </c>
      <c r="O296">
        <v>2.5</v>
      </c>
      <c r="P296" t="s">
        <v>581</v>
      </c>
      <c r="Q296" s="2">
        <v>5.0875875089928498E-3</v>
      </c>
      <c r="R296" s="2">
        <v>6.0029735005248002E-4</v>
      </c>
      <c r="S296" t="s">
        <v>31</v>
      </c>
      <c r="T296" t="s">
        <v>202</v>
      </c>
      <c r="U296">
        <v>120</v>
      </c>
      <c r="V296" t="s">
        <v>276</v>
      </c>
      <c r="W296" t="s">
        <v>277</v>
      </c>
      <c r="X296" t="s">
        <v>278</v>
      </c>
      <c r="Y296">
        <v>228.29</v>
      </c>
      <c r="Z296">
        <v>867</v>
      </c>
      <c r="AA296" s="5">
        <f>IFERROR(VLOOKUP(X296,$AF$2:$AG$35,2,FALSE),0)</f>
        <v>0</v>
      </c>
      <c r="AB296" s="5" t="e">
        <f>VLOOKUP(X296,$AF$2:$AG$35,1,FALSE)</f>
        <v>#N/A</v>
      </c>
      <c r="AN296"/>
      <c r="AO296"/>
      <c r="AP296"/>
      <c r="AQ296"/>
    </row>
    <row r="297" spans="1:43" x14ac:dyDescent="0.25">
      <c r="A297">
        <v>95738</v>
      </c>
      <c r="B297">
        <v>22002</v>
      </c>
      <c r="C297" t="s">
        <v>621</v>
      </c>
      <c r="D297" t="s">
        <v>579</v>
      </c>
      <c r="E297" t="s">
        <v>580</v>
      </c>
      <c r="F297">
        <v>46.641109999999998</v>
      </c>
      <c r="G297" t="s">
        <v>25</v>
      </c>
      <c r="H297" t="s">
        <v>26</v>
      </c>
      <c r="I297" t="s">
        <v>27</v>
      </c>
      <c r="J297" t="s">
        <v>28</v>
      </c>
      <c r="K297">
        <v>2003</v>
      </c>
      <c r="L297">
        <v>3</v>
      </c>
      <c r="M297">
        <v>4</v>
      </c>
      <c r="N297">
        <v>0</v>
      </c>
      <c r="O297">
        <v>2.5</v>
      </c>
      <c r="P297" t="s">
        <v>581</v>
      </c>
      <c r="Q297" s="2">
        <v>1.6223576270769399E-3</v>
      </c>
      <c r="R297" s="2">
        <v>1.8858704002138401E-4</v>
      </c>
      <c r="S297" t="s">
        <v>31</v>
      </c>
      <c r="T297" t="s">
        <v>202</v>
      </c>
      <c r="U297">
        <v>121</v>
      </c>
      <c r="W297" t="s">
        <v>279</v>
      </c>
      <c r="X297" t="s">
        <v>280</v>
      </c>
      <c r="Z297">
        <v>1296</v>
      </c>
      <c r="AA297" s="5">
        <f>IFERROR(VLOOKUP(X297,$AF$2:$AG$35,2,FALSE),0)</f>
        <v>0</v>
      </c>
      <c r="AB297" s="5" t="e">
        <f>VLOOKUP(X297,$AF$2:$AG$35,1,FALSE)</f>
        <v>#N/A</v>
      </c>
      <c r="AN297"/>
      <c r="AO297"/>
      <c r="AP297"/>
      <c r="AQ297"/>
    </row>
    <row r="298" spans="1:43" x14ac:dyDescent="0.25">
      <c r="A298">
        <v>95738</v>
      </c>
      <c r="B298">
        <v>22002</v>
      </c>
      <c r="C298" t="s">
        <v>621</v>
      </c>
      <c r="D298" t="s">
        <v>579</v>
      </c>
      <c r="E298" t="s">
        <v>580</v>
      </c>
      <c r="F298">
        <v>46.641109999999998</v>
      </c>
      <c r="G298" t="s">
        <v>25</v>
      </c>
      <c r="H298" t="s">
        <v>26</v>
      </c>
      <c r="I298" t="s">
        <v>27</v>
      </c>
      <c r="J298" t="s">
        <v>28</v>
      </c>
      <c r="K298">
        <v>2003</v>
      </c>
      <c r="L298">
        <v>3</v>
      </c>
      <c r="M298">
        <v>4</v>
      </c>
      <c r="N298">
        <v>0</v>
      </c>
      <c r="O298">
        <v>2.5</v>
      </c>
      <c r="P298" t="s">
        <v>581</v>
      </c>
      <c r="Q298" s="2">
        <v>9.2143612782349905E-4</v>
      </c>
      <c r="R298" s="2">
        <v>4.7701107122531E-4</v>
      </c>
      <c r="S298" t="s">
        <v>31</v>
      </c>
      <c r="T298" t="s">
        <v>202</v>
      </c>
      <c r="U298">
        <v>122</v>
      </c>
      <c r="V298" t="s">
        <v>281</v>
      </c>
      <c r="W298" t="s">
        <v>282</v>
      </c>
      <c r="X298" t="s">
        <v>283</v>
      </c>
      <c r="Y298">
        <v>300.35000000000002</v>
      </c>
      <c r="Z298">
        <v>868</v>
      </c>
      <c r="AA298" s="5">
        <f>IFERROR(VLOOKUP(X298,$AF$2:$AG$35,2,FALSE),0)</f>
        <v>0</v>
      </c>
      <c r="AB298" s="5" t="e">
        <f>VLOOKUP(X298,$AF$2:$AG$35,1,FALSE)</f>
        <v>#N/A</v>
      </c>
      <c r="AN298"/>
      <c r="AO298"/>
      <c r="AP298"/>
      <c r="AQ298"/>
    </row>
    <row r="299" spans="1:43" x14ac:dyDescent="0.25">
      <c r="A299">
        <v>95738</v>
      </c>
      <c r="B299">
        <v>22002</v>
      </c>
      <c r="C299" t="s">
        <v>621</v>
      </c>
      <c r="D299" t="s">
        <v>579</v>
      </c>
      <c r="E299" t="s">
        <v>580</v>
      </c>
      <c r="F299">
        <v>46.641109999999998</v>
      </c>
      <c r="G299" t="s">
        <v>25</v>
      </c>
      <c r="H299" t="s">
        <v>26</v>
      </c>
      <c r="I299" t="s">
        <v>27</v>
      </c>
      <c r="J299" t="s">
        <v>28</v>
      </c>
      <c r="K299">
        <v>2003</v>
      </c>
      <c r="L299">
        <v>3</v>
      </c>
      <c r="M299">
        <v>4</v>
      </c>
      <c r="N299">
        <v>0</v>
      </c>
      <c r="O299">
        <v>2.5</v>
      </c>
      <c r="P299" t="s">
        <v>581</v>
      </c>
      <c r="Q299" s="2">
        <v>2.6776776369074202E-4</v>
      </c>
      <c r="R299" s="2">
        <v>1.43018916732607E-4</v>
      </c>
      <c r="S299" t="s">
        <v>31</v>
      </c>
      <c r="T299" t="s">
        <v>202</v>
      </c>
      <c r="U299">
        <v>123</v>
      </c>
      <c r="W299" t="s">
        <v>284</v>
      </c>
      <c r="X299" t="s">
        <v>285</v>
      </c>
      <c r="Z299">
        <v>1298</v>
      </c>
      <c r="AA299" s="5">
        <f>IFERROR(VLOOKUP(X299,$AF$2:$AG$35,2,FALSE),0)</f>
        <v>0</v>
      </c>
      <c r="AB299" s="5" t="e">
        <f>VLOOKUP(X299,$AF$2:$AG$35,1,FALSE)</f>
        <v>#N/A</v>
      </c>
      <c r="AN299"/>
      <c r="AO299"/>
      <c r="AP299"/>
      <c r="AQ299"/>
    </row>
    <row r="300" spans="1:43" x14ac:dyDescent="0.25">
      <c r="A300">
        <v>95738</v>
      </c>
      <c r="B300">
        <v>22002</v>
      </c>
      <c r="C300" t="s">
        <v>621</v>
      </c>
      <c r="D300" t="s">
        <v>579</v>
      </c>
      <c r="E300" t="s">
        <v>580</v>
      </c>
      <c r="F300">
        <v>46.641109999999998</v>
      </c>
      <c r="G300" t="s">
        <v>25</v>
      </c>
      <c r="H300" t="s">
        <v>26</v>
      </c>
      <c r="I300" t="s">
        <v>27</v>
      </c>
      <c r="J300" t="s">
        <v>28</v>
      </c>
      <c r="K300">
        <v>2003</v>
      </c>
      <c r="L300">
        <v>3</v>
      </c>
      <c r="M300">
        <v>4</v>
      </c>
      <c r="N300">
        <v>0</v>
      </c>
      <c r="O300">
        <v>2.5</v>
      </c>
      <c r="P300" t="s">
        <v>581</v>
      </c>
      <c r="Q300">
        <v>0</v>
      </c>
      <c r="R300" s="2">
        <v>9.4506269554544693E-5</v>
      </c>
      <c r="S300" t="s">
        <v>31</v>
      </c>
      <c r="T300" t="s">
        <v>202</v>
      </c>
      <c r="U300">
        <v>126</v>
      </c>
      <c r="W300" t="s">
        <v>286</v>
      </c>
      <c r="X300" t="s">
        <v>287</v>
      </c>
      <c r="Z300">
        <v>1301</v>
      </c>
      <c r="AA300" s="5">
        <f>IFERROR(VLOOKUP(X300,$AF$2:$AG$35,2,FALSE),0)</f>
        <v>0</v>
      </c>
      <c r="AB300" s="5" t="e">
        <f>VLOOKUP(X300,$AF$2:$AG$35,1,FALSE)</f>
        <v>#N/A</v>
      </c>
      <c r="AN300"/>
      <c r="AO300"/>
      <c r="AP300"/>
      <c r="AQ300"/>
    </row>
    <row r="301" spans="1:43" x14ac:dyDescent="0.25">
      <c r="A301">
        <v>95738</v>
      </c>
      <c r="B301">
        <v>22002</v>
      </c>
      <c r="C301" t="s">
        <v>621</v>
      </c>
      <c r="D301" t="s">
        <v>579</v>
      </c>
      <c r="E301" t="s">
        <v>580</v>
      </c>
      <c r="F301">
        <v>46.641109999999998</v>
      </c>
      <c r="G301" t="s">
        <v>25</v>
      </c>
      <c r="H301" t="s">
        <v>26</v>
      </c>
      <c r="I301" t="s">
        <v>27</v>
      </c>
      <c r="J301" t="s">
        <v>28</v>
      </c>
      <c r="K301">
        <v>2003</v>
      </c>
      <c r="L301">
        <v>3</v>
      </c>
      <c r="M301">
        <v>4</v>
      </c>
      <c r="N301">
        <v>0</v>
      </c>
      <c r="O301">
        <v>2.5</v>
      </c>
      <c r="P301" t="s">
        <v>581</v>
      </c>
      <c r="Q301" s="2">
        <v>3.9377612290826099E-5</v>
      </c>
      <c r="R301" s="2">
        <v>8.3480770792128899E-4</v>
      </c>
      <c r="S301" t="s">
        <v>31</v>
      </c>
      <c r="T301" t="s">
        <v>202</v>
      </c>
      <c r="U301">
        <v>128</v>
      </c>
      <c r="V301" t="s">
        <v>288</v>
      </c>
      <c r="W301" t="s">
        <v>289</v>
      </c>
      <c r="X301" t="s">
        <v>290</v>
      </c>
      <c r="Y301">
        <v>156.22</v>
      </c>
      <c r="Z301">
        <v>871</v>
      </c>
      <c r="AA301" s="5">
        <f>IFERROR(VLOOKUP(X301,$AF$2:$AG$35,2,FALSE),0)</f>
        <v>0</v>
      </c>
      <c r="AB301" s="5" t="e">
        <f>VLOOKUP(X301,$AF$2:$AG$35,1,FALSE)</f>
        <v>#N/A</v>
      </c>
      <c r="AN301"/>
      <c r="AO301"/>
      <c r="AP301"/>
      <c r="AQ301"/>
    </row>
    <row r="302" spans="1:43" x14ac:dyDescent="0.25">
      <c r="A302">
        <v>95738</v>
      </c>
      <c r="B302">
        <v>22002</v>
      </c>
      <c r="C302" t="s">
        <v>621</v>
      </c>
      <c r="D302" t="s">
        <v>579</v>
      </c>
      <c r="E302" t="s">
        <v>580</v>
      </c>
      <c r="F302">
        <v>46.641109999999998</v>
      </c>
      <c r="G302" t="s">
        <v>25</v>
      </c>
      <c r="H302" t="s">
        <v>26</v>
      </c>
      <c r="I302" t="s">
        <v>27</v>
      </c>
      <c r="J302" t="s">
        <v>28</v>
      </c>
      <c r="K302">
        <v>2003</v>
      </c>
      <c r="L302">
        <v>3</v>
      </c>
      <c r="M302">
        <v>4</v>
      </c>
      <c r="N302">
        <v>0</v>
      </c>
      <c r="O302">
        <v>2.5</v>
      </c>
      <c r="P302" t="s">
        <v>581</v>
      </c>
      <c r="Q302" s="2">
        <v>2.5910468899403198E-3</v>
      </c>
      <c r="R302" s="2">
        <v>1.5700907205420901E-3</v>
      </c>
      <c r="S302" t="s">
        <v>31</v>
      </c>
      <c r="T302" t="s">
        <v>202</v>
      </c>
      <c r="U302">
        <v>129</v>
      </c>
      <c r="V302" t="s">
        <v>291</v>
      </c>
      <c r="W302" t="s">
        <v>292</v>
      </c>
      <c r="X302" t="s">
        <v>293</v>
      </c>
      <c r="Z302">
        <v>872</v>
      </c>
      <c r="AA302" s="5">
        <f>IFERROR(VLOOKUP(X302,$AF$2:$AG$35,2,FALSE),0)</f>
        <v>0</v>
      </c>
      <c r="AB302" s="5" t="e">
        <f>VLOOKUP(X302,$AF$2:$AG$35,1,FALSE)</f>
        <v>#N/A</v>
      </c>
      <c r="AN302"/>
      <c r="AO302"/>
      <c r="AP302"/>
      <c r="AQ302"/>
    </row>
    <row r="303" spans="1:43" x14ac:dyDescent="0.25">
      <c r="A303">
        <v>95738</v>
      </c>
      <c r="B303">
        <v>22002</v>
      </c>
      <c r="C303" t="s">
        <v>621</v>
      </c>
      <c r="D303" t="s">
        <v>579</v>
      </c>
      <c r="E303" t="s">
        <v>580</v>
      </c>
      <c r="F303">
        <v>46.641109999999998</v>
      </c>
      <c r="G303" t="s">
        <v>25</v>
      </c>
      <c r="H303" t="s">
        <v>26</v>
      </c>
      <c r="I303" t="s">
        <v>27</v>
      </c>
      <c r="J303" t="s">
        <v>28</v>
      </c>
      <c r="K303">
        <v>2003</v>
      </c>
      <c r="L303">
        <v>3</v>
      </c>
      <c r="M303">
        <v>4</v>
      </c>
      <c r="N303">
        <v>0</v>
      </c>
      <c r="O303">
        <v>2.5</v>
      </c>
      <c r="P303" t="s">
        <v>581</v>
      </c>
      <c r="Q303" s="2">
        <v>4.1267737692421399E-3</v>
      </c>
      <c r="R303" s="2">
        <v>3.0688466962021501E-4</v>
      </c>
      <c r="S303" t="s">
        <v>31</v>
      </c>
      <c r="T303" t="s">
        <v>202</v>
      </c>
      <c r="U303">
        <v>130</v>
      </c>
      <c r="V303" t="s">
        <v>294</v>
      </c>
      <c r="W303" t="s">
        <v>295</v>
      </c>
      <c r="X303" t="s">
        <v>296</v>
      </c>
      <c r="Y303">
        <v>168.19</v>
      </c>
      <c r="Z303">
        <v>873</v>
      </c>
      <c r="AA303" s="5">
        <f>IFERROR(VLOOKUP(X303,$AF$2:$AG$35,2,FALSE),0)</f>
        <v>0</v>
      </c>
      <c r="AB303" s="5" t="e">
        <f>VLOOKUP(X303,$AF$2:$AG$35,1,FALSE)</f>
        <v>#N/A</v>
      </c>
      <c r="AN303"/>
      <c r="AO303"/>
      <c r="AP303"/>
      <c r="AQ303"/>
    </row>
    <row r="304" spans="1:43" x14ac:dyDescent="0.25">
      <c r="A304">
        <v>95738</v>
      </c>
      <c r="B304">
        <v>22002</v>
      </c>
      <c r="C304" t="s">
        <v>621</v>
      </c>
      <c r="D304" t="s">
        <v>579</v>
      </c>
      <c r="E304" t="s">
        <v>580</v>
      </c>
      <c r="F304">
        <v>46.641109999999998</v>
      </c>
      <c r="G304" t="s">
        <v>25</v>
      </c>
      <c r="H304" t="s">
        <v>26</v>
      </c>
      <c r="I304" t="s">
        <v>27</v>
      </c>
      <c r="J304" t="s">
        <v>28</v>
      </c>
      <c r="K304">
        <v>2003</v>
      </c>
      <c r="L304">
        <v>3</v>
      </c>
      <c r="M304">
        <v>4</v>
      </c>
      <c r="N304">
        <v>0</v>
      </c>
      <c r="O304">
        <v>2.5</v>
      </c>
      <c r="P304" t="s">
        <v>581</v>
      </c>
      <c r="Q304">
        <v>0</v>
      </c>
      <c r="R304" s="2">
        <v>5.9853970686903903E-4</v>
      </c>
      <c r="S304" t="s">
        <v>31</v>
      </c>
      <c r="T304" t="s">
        <v>202</v>
      </c>
      <c r="U304">
        <v>131</v>
      </c>
      <c r="V304" t="s">
        <v>297</v>
      </c>
      <c r="W304" t="s">
        <v>298</v>
      </c>
      <c r="X304" t="s">
        <v>299</v>
      </c>
      <c r="Y304">
        <v>156.22</v>
      </c>
      <c r="Z304">
        <v>1106</v>
      </c>
      <c r="AA304" s="5">
        <f>IFERROR(VLOOKUP(X304,$AF$2:$AG$35,2,FALSE),0)</f>
        <v>0</v>
      </c>
      <c r="AB304" s="5" t="e">
        <f>VLOOKUP(X304,$AF$2:$AG$35,1,FALSE)</f>
        <v>#N/A</v>
      </c>
      <c r="AN304"/>
      <c r="AO304"/>
      <c r="AP304"/>
      <c r="AQ304"/>
    </row>
    <row r="305" spans="1:43" x14ac:dyDescent="0.25">
      <c r="A305">
        <v>95738</v>
      </c>
      <c r="B305">
        <v>22002</v>
      </c>
      <c r="C305" t="s">
        <v>621</v>
      </c>
      <c r="D305" t="s">
        <v>579</v>
      </c>
      <c r="E305" t="s">
        <v>580</v>
      </c>
      <c r="F305">
        <v>46.641109999999998</v>
      </c>
      <c r="G305" t="s">
        <v>25</v>
      </c>
      <c r="H305" t="s">
        <v>26</v>
      </c>
      <c r="I305" t="s">
        <v>27</v>
      </c>
      <c r="J305" t="s">
        <v>28</v>
      </c>
      <c r="K305">
        <v>2003</v>
      </c>
      <c r="L305">
        <v>3</v>
      </c>
      <c r="M305">
        <v>4</v>
      </c>
      <c r="N305">
        <v>0</v>
      </c>
      <c r="O305">
        <v>2.5</v>
      </c>
      <c r="P305" t="s">
        <v>581</v>
      </c>
      <c r="Q305" s="2">
        <v>3.1502089864982098E-5</v>
      </c>
      <c r="R305" s="2">
        <v>7.87867577373262E-5</v>
      </c>
      <c r="S305" t="s">
        <v>31</v>
      </c>
      <c r="T305" t="s">
        <v>202</v>
      </c>
      <c r="U305">
        <v>132</v>
      </c>
      <c r="V305" t="s">
        <v>300</v>
      </c>
      <c r="W305" t="s">
        <v>301</v>
      </c>
      <c r="X305" t="s">
        <v>302</v>
      </c>
      <c r="Y305">
        <v>156.22</v>
      </c>
      <c r="Z305">
        <v>875</v>
      </c>
      <c r="AA305" s="5">
        <f>IFERROR(VLOOKUP(X305,$AF$2:$AG$35,2,FALSE),0)</f>
        <v>0</v>
      </c>
      <c r="AB305" s="5" t="e">
        <f>VLOOKUP(X305,$AF$2:$AG$35,1,FALSE)</f>
        <v>#N/A</v>
      </c>
      <c r="AN305"/>
      <c r="AO305"/>
      <c r="AP305"/>
      <c r="AQ305"/>
    </row>
    <row r="306" spans="1:43" x14ac:dyDescent="0.25">
      <c r="A306">
        <v>95738</v>
      </c>
      <c r="B306">
        <v>22002</v>
      </c>
      <c r="C306" t="s">
        <v>621</v>
      </c>
      <c r="D306" t="s">
        <v>579</v>
      </c>
      <c r="E306" t="s">
        <v>580</v>
      </c>
      <c r="F306">
        <v>46.641109999999998</v>
      </c>
      <c r="G306" t="s">
        <v>25</v>
      </c>
      <c r="H306" t="s">
        <v>26</v>
      </c>
      <c r="I306" t="s">
        <v>27</v>
      </c>
      <c r="J306" t="s">
        <v>28</v>
      </c>
      <c r="K306">
        <v>2003</v>
      </c>
      <c r="L306">
        <v>3</v>
      </c>
      <c r="M306">
        <v>4</v>
      </c>
      <c r="N306">
        <v>0</v>
      </c>
      <c r="O306">
        <v>2.5</v>
      </c>
      <c r="P306" t="s">
        <v>581</v>
      </c>
      <c r="Q306">
        <v>0</v>
      </c>
      <c r="R306" s="2">
        <v>2.5989224122449601E-4</v>
      </c>
      <c r="S306" t="s">
        <v>31</v>
      </c>
      <c r="T306" t="s">
        <v>202</v>
      </c>
      <c r="U306">
        <v>133</v>
      </c>
      <c r="V306" t="s">
        <v>303</v>
      </c>
      <c r="W306" t="s">
        <v>304</v>
      </c>
      <c r="X306" t="s">
        <v>305</v>
      </c>
      <c r="Y306">
        <v>206.28</v>
      </c>
      <c r="Z306">
        <v>876</v>
      </c>
      <c r="AA306" s="5">
        <f>IFERROR(VLOOKUP(X306,$AF$2:$AG$35,2,FALSE),0)</f>
        <v>0</v>
      </c>
      <c r="AB306" s="5" t="e">
        <f>VLOOKUP(X306,$AF$2:$AG$35,1,FALSE)</f>
        <v>#N/A</v>
      </c>
      <c r="AN306"/>
      <c r="AO306"/>
      <c r="AP306"/>
      <c r="AQ306"/>
    </row>
    <row r="307" spans="1:43" x14ac:dyDescent="0.25">
      <c r="A307">
        <v>95738</v>
      </c>
      <c r="B307">
        <v>22002</v>
      </c>
      <c r="C307" t="s">
        <v>621</v>
      </c>
      <c r="D307" t="s">
        <v>579</v>
      </c>
      <c r="E307" t="s">
        <v>580</v>
      </c>
      <c r="F307">
        <v>46.641109999999998</v>
      </c>
      <c r="G307" t="s">
        <v>25</v>
      </c>
      <c r="H307" t="s">
        <v>26</v>
      </c>
      <c r="I307" t="s">
        <v>27</v>
      </c>
      <c r="J307" t="s">
        <v>28</v>
      </c>
      <c r="K307">
        <v>2003</v>
      </c>
      <c r="L307">
        <v>3</v>
      </c>
      <c r="M307">
        <v>4</v>
      </c>
      <c r="N307">
        <v>0</v>
      </c>
      <c r="O307">
        <v>2.5</v>
      </c>
      <c r="P307" t="s">
        <v>581</v>
      </c>
      <c r="Q307">
        <v>0</v>
      </c>
      <c r="R307" s="2">
        <v>5.11908959901944E-4</v>
      </c>
      <c r="S307" t="s">
        <v>31</v>
      </c>
      <c r="T307" t="s">
        <v>202</v>
      </c>
      <c r="U307">
        <v>134</v>
      </c>
      <c r="V307" t="s">
        <v>306</v>
      </c>
      <c r="W307" t="s">
        <v>307</v>
      </c>
      <c r="X307" t="s">
        <v>308</v>
      </c>
      <c r="Y307">
        <v>156.22</v>
      </c>
      <c r="Z307">
        <v>877</v>
      </c>
      <c r="AA307" s="5">
        <f>IFERROR(VLOOKUP(X307,$AF$2:$AG$35,2,FALSE),0)</f>
        <v>0</v>
      </c>
      <c r="AB307" s="5" t="e">
        <f>VLOOKUP(X307,$AF$2:$AG$35,1,FALSE)</f>
        <v>#N/A</v>
      </c>
      <c r="AN307"/>
      <c r="AO307"/>
      <c r="AP307"/>
      <c r="AQ307"/>
    </row>
    <row r="308" spans="1:43" x14ac:dyDescent="0.25">
      <c r="A308">
        <v>95738</v>
      </c>
      <c r="B308">
        <v>22002</v>
      </c>
      <c r="C308" t="s">
        <v>621</v>
      </c>
      <c r="D308" t="s">
        <v>579</v>
      </c>
      <c r="E308" t="s">
        <v>580</v>
      </c>
      <c r="F308">
        <v>46.641109999999998</v>
      </c>
      <c r="G308" t="s">
        <v>25</v>
      </c>
      <c r="H308" t="s">
        <v>26</v>
      </c>
      <c r="I308" t="s">
        <v>27</v>
      </c>
      <c r="J308" t="s">
        <v>28</v>
      </c>
      <c r="K308">
        <v>2003</v>
      </c>
      <c r="L308">
        <v>3</v>
      </c>
      <c r="M308">
        <v>4</v>
      </c>
      <c r="N308">
        <v>0</v>
      </c>
      <c r="O308">
        <v>2.5</v>
      </c>
      <c r="P308" t="s">
        <v>581</v>
      </c>
      <c r="Q308" s="2">
        <v>9.0568508321421995E-4</v>
      </c>
      <c r="R308" s="2">
        <v>4.9246847699629004E-4</v>
      </c>
      <c r="S308" t="s">
        <v>31</v>
      </c>
      <c r="T308" t="s">
        <v>202</v>
      </c>
      <c r="U308">
        <v>136</v>
      </c>
      <c r="V308" t="s">
        <v>309</v>
      </c>
      <c r="W308" t="s">
        <v>310</v>
      </c>
      <c r="X308" t="s">
        <v>311</v>
      </c>
      <c r="Y308">
        <v>156.22</v>
      </c>
      <c r="Z308">
        <v>879</v>
      </c>
      <c r="AA308" s="5">
        <f>IFERROR(VLOOKUP(X308,$AF$2:$AG$35,2,FALSE),0)</f>
        <v>0</v>
      </c>
      <c r="AB308" s="5" t="e">
        <f>VLOOKUP(X308,$AF$2:$AG$35,1,FALSE)</f>
        <v>#N/A</v>
      </c>
      <c r="AN308"/>
      <c r="AO308"/>
      <c r="AP308"/>
      <c r="AQ308"/>
    </row>
    <row r="309" spans="1:43" x14ac:dyDescent="0.25">
      <c r="A309">
        <v>95738</v>
      </c>
      <c r="B309">
        <v>22002</v>
      </c>
      <c r="C309" t="s">
        <v>621</v>
      </c>
      <c r="D309" t="s">
        <v>579</v>
      </c>
      <c r="E309" t="s">
        <v>580</v>
      </c>
      <c r="F309">
        <v>46.641109999999998</v>
      </c>
      <c r="G309" t="s">
        <v>25</v>
      </c>
      <c r="H309" t="s">
        <v>26</v>
      </c>
      <c r="I309" t="s">
        <v>27</v>
      </c>
      <c r="J309" t="s">
        <v>28</v>
      </c>
      <c r="K309">
        <v>2003</v>
      </c>
      <c r="L309">
        <v>3</v>
      </c>
      <c r="M309">
        <v>4</v>
      </c>
      <c r="N309">
        <v>0</v>
      </c>
      <c r="O309">
        <v>2.5</v>
      </c>
      <c r="P309" t="s">
        <v>581</v>
      </c>
      <c r="Q309" s="2">
        <v>1.15770180181086E-3</v>
      </c>
      <c r="R309" s="2">
        <v>4.2536164746667502E-4</v>
      </c>
      <c r="S309" t="s">
        <v>31</v>
      </c>
      <c r="T309" t="s">
        <v>202</v>
      </c>
      <c r="U309">
        <v>137</v>
      </c>
      <c r="W309" t="s">
        <v>312</v>
      </c>
      <c r="X309" t="s">
        <v>313</v>
      </c>
      <c r="Z309">
        <v>1312</v>
      </c>
      <c r="AA309" s="5">
        <f>IFERROR(VLOOKUP(X309,$AF$2:$AG$35,2,FALSE),0)</f>
        <v>0</v>
      </c>
      <c r="AB309" s="5" t="e">
        <f>VLOOKUP(X309,$AF$2:$AG$35,1,FALSE)</f>
        <v>#N/A</v>
      </c>
      <c r="AN309"/>
      <c r="AO309"/>
      <c r="AP309"/>
      <c r="AQ309"/>
    </row>
    <row r="310" spans="1:43" x14ac:dyDescent="0.25">
      <c r="A310">
        <v>95738</v>
      </c>
      <c r="B310">
        <v>22002</v>
      </c>
      <c r="C310" t="s">
        <v>621</v>
      </c>
      <c r="D310" t="s">
        <v>579</v>
      </c>
      <c r="E310" t="s">
        <v>580</v>
      </c>
      <c r="F310">
        <v>46.641109999999998</v>
      </c>
      <c r="G310" t="s">
        <v>25</v>
      </c>
      <c r="H310" t="s">
        <v>26</v>
      </c>
      <c r="I310" t="s">
        <v>27</v>
      </c>
      <c r="J310" t="s">
        <v>28</v>
      </c>
      <c r="K310">
        <v>2003</v>
      </c>
      <c r="L310">
        <v>3</v>
      </c>
      <c r="M310">
        <v>4</v>
      </c>
      <c r="N310">
        <v>0</v>
      </c>
      <c r="O310">
        <v>2.5</v>
      </c>
      <c r="P310" t="s">
        <v>581</v>
      </c>
      <c r="Q310" s="2">
        <v>1.81924568873308E-3</v>
      </c>
      <c r="R310" s="2">
        <v>2.2867902834877799E-4</v>
      </c>
      <c r="S310" t="s">
        <v>31</v>
      </c>
      <c r="T310" t="s">
        <v>202</v>
      </c>
      <c r="U310">
        <v>139</v>
      </c>
      <c r="W310" t="s">
        <v>314</v>
      </c>
      <c r="X310" t="s">
        <v>315</v>
      </c>
      <c r="Z310">
        <v>1314</v>
      </c>
      <c r="AA310" s="5">
        <f>IFERROR(VLOOKUP(X310,$AF$2:$AG$35,2,FALSE),0)</f>
        <v>0</v>
      </c>
      <c r="AB310" s="5" t="e">
        <f>VLOOKUP(X310,$AF$2:$AG$35,1,FALSE)</f>
        <v>#N/A</v>
      </c>
      <c r="AN310"/>
      <c r="AO310"/>
      <c r="AP310"/>
      <c r="AQ310"/>
    </row>
    <row r="311" spans="1:43" x14ac:dyDescent="0.25">
      <c r="A311">
        <v>95738</v>
      </c>
      <c r="B311">
        <v>22002</v>
      </c>
      <c r="C311" t="s">
        <v>621</v>
      </c>
      <c r="D311" t="s">
        <v>579</v>
      </c>
      <c r="E311" t="s">
        <v>580</v>
      </c>
      <c r="F311">
        <v>46.641109999999998</v>
      </c>
      <c r="G311" t="s">
        <v>25</v>
      </c>
      <c r="H311" t="s">
        <v>26</v>
      </c>
      <c r="I311" t="s">
        <v>27</v>
      </c>
      <c r="J311" t="s">
        <v>28</v>
      </c>
      <c r="K311">
        <v>2003</v>
      </c>
      <c r="L311">
        <v>3</v>
      </c>
      <c r="M311">
        <v>4</v>
      </c>
      <c r="N311">
        <v>0</v>
      </c>
      <c r="O311">
        <v>2.5</v>
      </c>
      <c r="P311" t="s">
        <v>581</v>
      </c>
      <c r="Q311" s="2">
        <v>6.3004179689562704E-5</v>
      </c>
      <c r="R311" s="2">
        <v>1.10349644291967E-4</v>
      </c>
      <c r="S311" t="s">
        <v>31</v>
      </c>
      <c r="T311" t="s">
        <v>202</v>
      </c>
      <c r="U311">
        <v>144</v>
      </c>
      <c r="V311" t="s">
        <v>316</v>
      </c>
      <c r="W311" t="s">
        <v>317</v>
      </c>
      <c r="X311" t="s">
        <v>318</v>
      </c>
      <c r="Y311">
        <v>156.22</v>
      </c>
      <c r="Z311">
        <v>2806</v>
      </c>
      <c r="AA311" s="5">
        <f>IFERROR(VLOOKUP(X311,$AF$2:$AG$35,2,FALSE),0)</f>
        <v>0</v>
      </c>
      <c r="AB311" s="5" t="e">
        <f>VLOOKUP(X311,$AF$2:$AG$35,1,FALSE)</f>
        <v>#N/A</v>
      </c>
      <c r="AN311"/>
      <c r="AO311"/>
      <c r="AP311"/>
      <c r="AQ311"/>
    </row>
    <row r="312" spans="1:43" x14ac:dyDescent="0.25">
      <c r="A312">
        <v>95738</v>
      </c>
      <c r="B312">
        <v>22002</v>
      </c>
      <c r="C312" t="s">
        <v>621</v>
      </c>
      <c r="D312" t="s">
        <v>579</v>
      </c>
      <c r="E312" t="s">
        <v>580</v>
      </c>
      <c r="F312">
        <v>46.641109999999998</v>
      </c>
      <c r="G312" t="s">
        <v>25</v>
      </c>
      <c r="H312" t="s">
        <v>26</v>
      </c>
      <c r="I312" t="s">
        <v>27</v>
      </c>
      <c r="J312" t="s">
        <v>28</v>
      </c>
      <c r="K312">
        <v>2003</v>
      </c>
      <c r="L312">
        <v>3</v>
      </c>
      <c r="M312">
        <v>4</v>
      </c>
      <c r="N312">
        <v>0</v>
      </c>
      <c r="O312">
        <v>2.5</v>
      </c>
      <c r="P312" t="s">
        <v>581</v>
      </c>
      <c r="Q312" s="2">
        <v>1.26008359379125E-4</v>
      </c>
      <c r="R312" s="2">
        <v>9.4928694832169296E-5</v>
      </c>
      <c r="S312" t="s">
        <v>31</v>
      </c>
      <c r="T312" t="s">
        <v>202</v>
      </c>
      <c r="U312">
        <v>145</v>
      </c>
      <c r="W312" t="s">
        <v>319</v>
      </c>
      <c r="X312" t="s">
        <v>320</v>
      </c>
      <c r="Z312">
        <v>1320</v>
      </c>
      <c r="AA312" s="5">
        <f>IFERROR(VLOOKUP(X312,$AF$2:$AG$35,2,FALSE),0)</f>
        <v>0</v>
      </c>
      <c r="AB312" s="5" t="e">
        <f>VLOOKUP(X312,$AF$2:$AG$35,1,FALSE)</f>
        <v>#N/A</v>
      </c>
      <c r="AN312"/>
      <c r="AO312"/>
      <c r="AP312"/>
      <c r="AQ312"/>
    </row>
    <row r="313" spans="1:43" x14ac:dyDescent="0.25">
      <c r="A313">
        <v>95738</v>
      </c>
      <c r="B313">
        <v>22002</v>
      </c>
      <c r="C313" t="s">
        <v>621</v>
      </c>
      <c r="D313" t="s">
        <v>579</v>
      </c>
      <c r="E313" t="s">
        <v>580</v>
      </c>
      <c r="F313">
        <v>46.641109999999998</v>
      </c>
      <c r="G313" t="s">
        <v>25</v>
      </c>
      <c r="H313" t="s">
        <v>26</v>
      </c>
      <c r="I313" t="s">
        <v>27</v>
      </c>
      <c r="J313" t="s">
        <v>28</v>
      </c>
      <c r="K313">
        <v>2003</v>
      </c>
      <c r="L313">
        <v>3</v>
      </c>
      <c r="M313">
        <v>4</v>
      </c>
      <c r="N313">
        <v>0</v>
      </c>
      <c r="O313">
        <v>2.5</v>
      </c>
      <c r="P313" t="s">
        <v>581</v>
      </c>
      <c r="Q313" s="2">
        <v>2.5296178145904801E-2</v>
      </c>
      <c r="R313" s="2">
        <v>1.8922160068246801E-3</v>
      </c>
      <c r="S313" t="s">
        <v>31</v>
      </c>
      <c r="T313" t="s">
        <v>202</v>
      </c>
      <c r="U313">
        <v>147</v>
      </c>
      <c r="V313" t="s">
        <v>321</v>
      </c>
      <c r="W313" t="s">
        <v>322</v>
      </c>
      <c r="X313" t="s">
        <v>323</v>
      </c>
      <c r="Y313">
        <v>180.2</v>
      </c>
      <c r="Z313">
        <v>881</v>
      </c>
      <c r="AA313" s="5">
        <f>IFERROR(VLOOKUP(X313,$AF$2:$AG$35,2,FALSE),0)</f>
        <v>0</v>
      </c>
      <c r="AB313" s="5" t="e">
        <f>VLOOKUP(X313,$AF$2:$AG$35,1,FALSE)</f>
        <v>#N/A</v>
      </c>
      <c r="AN313"/>
      <c r="AO313"/>
      <c r="AP313"/>
      <c r="AQ313"/>
    </row>
    <row r="314" spans="1:43" x14ac:dyDescent="0.25">
      <c r="A314">
        <v>95738</v>
      </c>
      <c r="B314">
        <v>22002</v>
      </c>
      <c r="C314" t="s">
        <v>621</v>
      </c>
      <c r="D314" t="s">
        <v>579</v>
      </c>
      <c r="E314" t="s">
        <v>580</v>
      </c>
      <c r="F314">
        <v>46.641109999999998</v>
      </c>
      <c r="G314" t="s">
        <v>25</v>
      </c>
      <c r="H314" t="s">
        <v>26</v>
      </c>
      <c r="I314" t="s">
        <v>27</v>
      </c>
      <c r="J314" t="s">
        <v>28</v>
      </c>
      <c r="K314">
        <v>2003</v>
      </c>
      <c r="L314">
        <v>3</v>
      </c>
      <c r="M314">
        <v>4</v>
      </c>
      <c r="N314">
        <v>0</v>
      </c>
      <c r="O314">
        <v>2.5</v>
      </c>
      <c r="P314" t="s">
        <v>581</v>
      </c>
      <c r="Q314" s="2">
        <v>2.9548960275253298E-2</v>
      </c>
      <c r="R314" s="2">
        <v>2.10769092853257E-3</v>
      </c>
      <c r="S314" t="s">
        <v>31</v>
      </c>
      <c r="T314" t="s">
        <v>202</v>
      </c>
      <c r="U314">
        <v>148</v>
      </c>
      <c r="V314" t="s">
        <v>324</v>
      </c>
      <c r="W314" t="s">
        <v>325</v>
      </c>
      <c r="X314" t="s">
        <v>326</v>
      </c>
      <c r="Y314">
        <v>202.25</v>
      </c>
      <c r="Z314">
        <v>882</v>
      </c>
      <c r="AA314" s="5">
        <f>IFERROR(VLOOKUP(X314,$AF$2:$AG$35,2,FALSE),0)</f>
        <v>0</v>
      </c>
      <c r="AB314" s="5" t="e">
        <f>VLOOKUP(X314,$AF$2:$AG$35,1,FALSE)</f>
        <v>#N/A</v>
      </c>
      <c r="AN314"/>
      <c r="AO314"/>
      <c r="AP314"/>
      <c r="AQ314"/>
    </row>
    <row r="315" spans="1:43" x14ac:dyDescent="0.25">
      <c r="A315">
        <v>95738</v>
      </c>
      <c r="B315">
        <v>22002</v>
      </c>
      <c r="C315" t="s">
        <v>621</v>
      </c>
      <c r="D315" t="s">
        <v>579</v>
      </c>
      <c r="E315" t="s">
        <v>580</v>
      </c>
      <c r="F315">
        <v>46.641109999999998</v>
      </c>
      <c r="G315" t="s">
        <v>25</v>
      </c>
      <c r="H315" t="s">
        <v>26</v>
      </c>
      <c r="I315" t="s">
        <v>27</v>
      </c>
      <c r="J315" t="s">
        <v>28</v>
      </c>
      <c r="K315">
        <v>2003</v>
      </c>
      <c r="L315">
        <v>3</v>
      </c>
      <c r="M315">
        <v>4</v>
      </c>
      <c r="N315">
        <v>0</v>
      </c>
      <c r="O315">
        <v>2.5</v>
      </c>
      <c r="P315" t="s">
        <v>581</v>
      </c>
      <c r="Q315" s="2">
        <v>9.7183947186604003E-3</v>
      </c>
      <c r="R315" s="2">
        <v>8.8130163829289296E-4</v>
      </c>
      <c r="S315" t="s">
        <v>31</v>
      </c>
      <c r="T315" t="s">
        <v>202</v>
      </c>
      <c r="U315">
        <v>149</v>
      </c>
      <c r="V315" t="s">
        <v>327</v>
      </c>
      <c r="W315" t="s">
        <v>328</v>
      </c>
      <c r="X315" t="s">
        <v>329</v>
      </c>
      <c r="Y315">
        <v>166.22</v>
      </c>
      <c r="Z315">
        <v>883</v>
      </c>
      <c r="AA315" s="5">
        <f>IFERROR(VLOOKUP(X315,$AF$2:$AG$35,2,FALSE),0)</f>
        <v>0</v>
      </c>
      <c r="AB315" s="5" t="e">
        <f>VLOOKUP(X315,$AF$2:$AG$35,1,FALSE)</f>
        <v>#N/A</v>
      </c>
      <c r="AN315"/>
      <c r="AO315"/>
      <c r="AP315"/>
      <c r="AQ315"/>
    </row>
    <row r="316" spans="1:43" x14ac:dyDescent="0.25">
      <c r="A316">
        <v>95738</v>
      </c>
      <c r="B316">
        <v>22002</v>
      </c>
      <c r="C316" t="s">
        <v>621</v>
      </c>
      <c r="D316" t="s">
        <v>579</v>
      </c>
      <c r="E316" t="s">
        <v>580</v>
      </c>
      <c r="F316">
        <v>46.641109999999998</v>
      </c>
      <c r="G316" t="s">
        <v>25</v>
      </c>
      <c r="H316" t="s">
        <v>26</v>
      </c>
      <c r="I316" t="s">
        <v>27</v>
      </c>
      <c r="J316" t="s">
        <v>28</v>
      </c>
      <c r="K316">
        <v>2003</v>
      </c>
      <c r="L316">
        <v>3</v>
      </c>
      <c r="M316">
        <v>4</v>
      </c>
      <c r="N316">
        <v>0</v>
      </c>
      <c r="O316">
        <v>2.5</v>
      </c>
      <c r="P316" t="s">
        <v>581</v>
      </c>
      <c r="Q316" s="2">
        <v>1.3388388184537101E-4</v>
      </c>
      <c r="R316" s="2">
        <v>7.9322361341588402E-5</v>
      </c>
      <c r="S316" t="s">
        <v>31</v>
      </c>
      <c r="T316" t="s">
        <v>202</v>
      </c>
      <c r="U316">
        <v>150</v>
      </c>
      <c r="W316" t="s">
        <v>330</v>
      </c>
      <c r="X316" t="s">
        <v>331</v>
      </c>
      <c r="Z316">
        <v>1325</v>
      </c>
      <c r="AA316" s="5">
        <f>IFERROR(VLOOKUP(X316,$AF$2:$AG$35,2,FALSE),0)</f>
        <v>0</v>
      </c>
      <c r="AB316" s="5" t="e">
        <f>VLOOKUP(X316,$AF$2:$AG$35,1,FALSE)</f>
        <v>#N/A</v>
      </c>
      <c r="AN316"/>
      <c r="AO316"/>
      <c r="AP316"/>
      <c r="AQ316"/>
    </row>
    <row r="317" spans="1:43" x14ac:dyDescent="0.25">
      <c r="A317">
        <v>95738</v>
      </c>
      <c r="B317">
        <v>22002</v>
      </c>
      <c r="C317" t="s">
        <v>621</v>
      </c>
      <c r="D317" t="s">
        <v>579</v>
      </c>
      <c r="E317" t="s">
        <v>580</v>
      </c>
      <c r="F317">
        <v>46.641109999999998</v>
      </c>
      <c r="G317" t="s">
        <v>25</v>
      </c>
      <c r="H317" t="s">
        <v>26</v>
      </c>
      <c r="I317" t="s">
        <v>27</v>
      </c>
      <c r="J317" t="s">
        <v>28</v>
      </c>
      <c r="K317">
        <v>2003</v>
      </c>
      <c r="L317">
        <v>3</v>
      </c>
      <c r="M317">
        <v>4</v>
      </c>
      <c r="N317">
        <v>0</v>
      </c>
      <c r="O317">
        <v>2.5</v>
      </c>
      <c r="P317" t="s">
        <v>581</v>
      </c>
      <c r="Q317" s="2">
        <v>1.41286872941017E-2</v>
      </c>
      <c r="R317" s="2">
        <v>4.8992588169486997E-3</v>
      </c>
      <c r="S317" t="s">
        <v>31</v>
      </c>
      <c r="T317" t="s">
        <v>202</v>
      </c>
      <c r="U317">
        <v>154</v>
      </c>
      <c r="V317" t="s">
        <v>332</v>
      </c>
      <c r="W317" t="s">
        <v>333</v>
      </c>
      <c r="X317" t="s">
        <v>334</v>
      </c>
      <c r="Y317">
        <v>276.33</v>
      </c>
      <c r="Z317">
        <v>884</v>
      </c>
      <c r="AA317" s="5">
        <f>IFERROR(VLOOKUP(X317,$AF$2:$AG$35,2,FALSE),0)</f>
        <v>0</v>
      </c>
      <c r="AB317" s="5" t="e">
        <f>VLOOKUP(X317,$AF$2:$AG$35,1,FALSE)</f>
        <v>#N/A</v>
      </c>
      <c r="AN317"/>
      <c r="AO317"/>
      <c r="AP317"/>
      <c r="AQ317"/>
    </row>
    <row r="318" spans="1:43" x14ac:dyDescent="0.25">
      <c r="A318">
        <v>95738</v>
      </c>
      <c r="B318">
        <v>22002</v>
      </c>
      <c r="C318" t="s">
        <v>621</v>
      </c>
      <c r="D318" t="s">
        <v>579</v>
      </c>
      <c r="E318" t="s">
        <v>580</v>
      </c>
      <c r="F318">
        <v>46.641109999999998</v>
      </c>
      <c r="G318" t="s">
        <v>25</v>
      </c>
      <c r="H318" t="s">
        <v>26</v>
      </c>
      <c r="I318" t="s">
        <v>27</v>
      </c>
      <c r="J318" t="s">
        <v>28</v>
      </c>
      <c r="K318">
        <v>2003</v>
      </c>
      <c r="L318">
        <v>3</v>
      </c>
      <c r="M318">
        <v>4</v>
      </c>
      <c r="N318">
        <v>0</v>
      </c>
      <c r="O318">
        <v>2.5</v>
      </c>
      <c r="P318" t="s">
        <v>581</v>
      </c>
      <c r="Q318" s="2">
        <v>1.49634926777862E-4</v>
      </c>
      <c r="R318" s="2">
        <v>8.7275654208068097E-5</v>
      </c>
      <c r="S318" t="s">
        <v>31</v>
      </c>
      <c r="T318" t="s">
        <v>202</v>
      </c>
      <c r="U318">
        <v>155</v>
      </c>
      <c r="W318" t="s">
        <v>335</v>
      </c>
      <c r="X318" t="s">
        <v>336</v>
      </c>
      <c r="Z318">
        <v>1330</v>
      </c>
      <c r="AA318" s="5">
        <f>IFERROR(VLOOKUP(X318,$AF$2:$AG$35,2,FALSE),0)</f>
        <v>0</v>
      </c>
      <c r="AB318" s="5" t="e">
        <f>VLOOKUP(X318,$AF$2:$AG$35,1,FALSE)</f>
        <v>#N/A</v>
      </c>
      <c r="AN318"/>
      <c r="AO318"/>
      <c r="AP318"/>
      <c r="AQ318"/>
    </row>
    <row r="319" spans="1:43" x14ac:dyDescent="0.25">
      <c r="A319">
        <v>95738</v>
      </c>
      <c r="B319">
        <v>22002</v>
      </c>
      <c r="C319" t="s">
        <v>621</v>
      </c>
      <c r="D319" t="s">
        <v>579</v>
      </c>
      <c r="E319" t="s">
        <v>580</v>
      </c>
      <c r="F319">
        <v>46.641109999999998</v>
      </c>
      <c r="G319" t="s">
        <v>25</v>
      </c>
      <c r="H319" t="s">
        <v>26</v>
      </c>
      <c r="I319" t="s">
        <v>27</v>
      </c>
      <c r="J319" t="s">
        <v>28</v>
      </c>
      <c r="K319">
        <v>2003</v>
      </c>
      <c r="L319">
        <v>3</v>
      </c>
      <c r="M319">
        <v>4</v>
      </c>
      <c r="N319">
        <v>0</v>
      </c>
      <c r="O319">
        <v>2.5</v>
      </c>
      <c r="P319" t="s">
        <v>581</v>
      </c>
      <c r="Q319">
        <v>0</v>
      </c>
      <c r="R319" s="2">
        <v>1.26008359379125E-4</v>
      </c>
      <c r="S319" t="s">
        <v>31</v>
      </c>
      <c r="T319" t="s">
        <v>202</v>
      </c>
      <c r="U319">
        <v>156</v>
      </c>
      <c r="V319" t="s">
        <v>337</v>
      </c>
      <c r="W319" t="s">
        <v>338</v>
      </c>
      <c r="X319" t="s">
        <v>339</v>
      </c>
      <c r="Y319">
        <v>180.25</v>
      </c>
      <c r="Z319">
        <v>885</v>
      </c>
      <c r="AA319" s="5">
        <f>IFERROR(VLOOKUP(X319,$AF$2:$AG$35,2,FALSE),0)</f>
        <v>0</v>
      </c>
      <c r="AB319" s="5" t="e">
        <f>VLOOKUP(X319,$AF$2:$AG$35,1,FALSE)</f>
        <v>#N/A</v>
      </c>
      <c r="AN319"/>
      <c r="AO319"/>
      <c r="AP319"/>
      <c r="AQ319"/>
    </row>
    <row r="320" spans="1:43" x14ac:dyDescent="0.25">
      <c r="A320">
        <v>95738</v>
      </c>
      <c r="B320">
        <v>22002</v>
      </c>
      <c r="C320" t="s">
        <v>621</v>
      </c>
      <c r="D320" t="s">
        <v>579</v>
      </c>
      <c r="E320" t="s">
        <v>580</v>
      </c>
      <c r="F320">
        <v>46.641109999999998</v>
      </c>
      <c r="G320" t="s">
        <v>25</v>
      </c>
      <c r="H320" t="s">
        <v>26</v>
      </c>
      <c r="I320" t="s">
        <v>27</v>
      </c>
      <c r="J320" t="s">
        <v>28</v>
      </c>
      <c r="K320">
        <v>2003</v>
      </c>
      <c r="L320">
        <v>3</v>
      </c>
      <c r="M320">
        <v>4</v>
      </c>
      <c r="N320">
        <v>0</v>
      </c>
      <c r="O320">
        <v>2.5</v>
      </c>
      <c r="P320" t="s">
        <v>581</v>
      </c>
      <c r="Q320">
        <v>0</v>
      </c>
      <c r="R320" s="2">
        <v>3.7014955567113103E-4</v>
      </c>
      <c r="S320" t="s">
        <v>31</v>
      </c>
      <c r="T320" t="s">
        <v>202</v>
      </c>
      <c r="U320">
        <v>157</v>
      </c>
      <c r="V320" t="s">
        <v>340</v>
      </c>
      <c r="W320" t="s">
        <v>341</v>
      </c>
      <c r="X320" t="s">
        <v>342</v>
      </c>
      <c r="Y320">
        <v>192.26</v>
      </c>
      <c r="Z320">
        <v>886</v>
      </c>
      <c r="AA320" s="5">
        <f>IFERROR(VLOOKUP(X320,$AF$2:$AG$35,2,FALSE),0)</f>
        <v>0</v>
      </c>
      <c r="AB320" s="5" t="e">
        <f>VLOOKUP(X320,$AF$2:$AG$35,1,FALSE)</f>
        <v>#N/A</v>
      </c>
      <c r="AN320"/>
      <c r="AO320"/>
      <c r="AP320"/>
      <c r="AQ320"/>
    </row>
    <row r="321" spans="1:43" x14ac:dyDescent="0.25">
      <c r="A321">
        <v>95738</v>
      </c>
      <c r="B321">
        <v>22002</v>
      </c>
      <c r="C321" t="s">
        <v>621</v>
      </c>
      <c r="D321" t="s">
        <v>579</v>
      </c>
      <c r="E321" t="s">
        <v>580</v>
      </c>
      <c r="F321">
        <v>46.641109999999998</v>
      </c>
      <c r="G321" t="s">
        <v>25</v>
      </c>
      <c r="H321" t="s">
        <v>26</v>
      </c>
      <c r="I321" t="s">
        <v>27</v>
      </c>
      <c r="J321" t="s">
        <v>28</v>
      </c>
      <c r="K321">
        <v>2003</v>
      </c>
      <c r="L321">
        <v>3</v>
      </c>
      <c r="M321">
        <v>4</v>
      </c>
      <c r="N321">
        <v>0</v>
      </c>
      <c r="O321">
        <v>2.5</v>
      </c>
      <c r="P321" t="s">
        <v>581</v>
      </c>
      <c r="Q321" s="2">
        <v>1.80349464371979E-3</v>
      </c>
      <c r="R321" s="2">
        <v>2.47989177786356E-4</v>
      </c>
      <c r="S321" t="s">
        <v>31</v>
      </c>
      <c r="T321" t="s">
        <v>202</v>
      </c>
      <c r="U321">
        <v>158</v>
      </c>
      <c r="V321" t="s">
        <v>343</v>
      </c>
      <c r="W321" t="s">
        <v>344</v>
      </c>
      <c r="X321" t="s">
        <v>345</v>
      </c>
      <c r="Y321">
        <v>216.28</v>
      </c>
      <c r="Z321">
        <v>887</v>
      </c>
      <c r="AA321" s="5">
        <f>IFERROR(VLOOKUP(X321,$AF$2:$AG$35,2,FALSE),0)</f>
        <v>0</v>
      </c>
      <c r="AB321" s="5" t="e">
        <f>VLOOKUP(X321,$AF$2:$AG$35,1,FALSE)</f>
        <v>#N/A</v>
      </c>
      <c r="AN321"/>
      <c r="AO321"/>
      <c r="AP321"/>
      <c r="AQ321"/>
    </row>
    <row r="322" spans="1:43" x14ac:dyDescent="0.25">
      <c r="A322">
        <v>95738</v>
      </c>
      <c r="B322">
        <v>22002</v>
      </c>
      <c r="C322" t="s">
        <v>621</v>
      </c>
      <c r="D322" t="s">
        <v>579</v>
      </c>
      <c r="E322" t="s">
        <v>580</v>
      </c>
      <c r="F322">
        <v>46.641109999999998</v>
      </c>
      <c r="G322" t="s">
        <v>25</v>
      </c>
      <c r="H322" t="s">
        <v>26</v>
      </c>
      <c r="I322" t="s">
        <v>27</v>
      </c>
      <c r="J322" t="s">
        <v>28</v>
      </c>
      <c r="K322">
        <v>2003</v>
      </c>
      <c r="L322">
        <v>3</v>
      </c>
      <c r="M322">
        <v>4</v>
      </c>
      <c r="N322">
        <v>0</v>
      </c>
      <c r="O322">
        <v>2.5</v>
      </c>
      <c r="P322" t="s">
        <v>581</v>
      </c>
      <c r="Q322">
        <v>3.8905080960628002E-2</v>
      </c>
      <c r="R322" s="2">
        <v>2.8384746872254698E-3</v>
      </c>
      <c r="S322" t="s">
        <v>31</v>
      </c>
      <c r="T322" t="s">
        <v>202</v>
      </c>
      <c r="U322">
        <v>159</v>
      </c>
      <c r="V322" t="s">
        <v>346</v>
      </c>
      <c r="W322" t="s">
        <v>347</v>
      </c>
      <c r="X322" t="s">
        <v>348</v>
      </c>
      <c r="Y322">
        <v>168.23</v>
      </c>
      <c r="Z322">
        <v>888</v>
      </c>
      <c r="AA322" s="5">
        <f>IFERROR(VLOOKUP(X322,$AF$2:$AG$35,2,FALSE),0)</f>
        <v>0</v>
      </c>
      <c r="AB322" s="5" t="e">
        <f>VLOOKUP(X322,$AF$2:$AG$35,1,FALSE)</f>
        <v>#N/A</v>
      </c>
      <c r="AN322"/>
      <c r="AO322"/>
      <c r="AP322"/>
      <c r="AQ322"/>
    </row>
    <row r="323" spans="1:43" x14ac:dyDescent="0.25">
      <c r="A323">
        <v>95738</v>
      </c>
      <c r="B323">
        <v>22002</v>
      </c>
      <c r="C323" t="s">
        <v>621</v>
      </c>
      <c r="D323" t="s">
        <v>579</v>
      </c>
      <c r="E323" t="s">
        <v>580</v>
      </c>
      <c r="F323">
        <v>46.641109999999998</v>
      </c>
      <c r="G323" t="s">
        <v>25</v>
      </c>
      <c r="H323" t="s">
        <v>26</v>
      </c>
      <c r="I323" t="s">
        <v>27</v>
      </c>
      <c r="J323" t="s">
        <v>28</v>
      </c>
      <c r="K323">
        <v>2003</v>
      </c>
      <c r="L323">
        <v>3</v>
      </c>
      <c r="M323">
        <v>4</v>
      </c>
      <c r="N323">
        <v>0</v>
      </c>
      <c r="O323">
        <v>2.5</v>
      </c>
      <c r="P323" t="s">
        <v>581</v>
      </c>
      <c r="Q323" s="2">
        <v>7.5998791754827598E-3</v>
      </c>
      <c r="R323" s="2">
        <v>1.0062625852888701E-3</v>
      </c>
      <c r="S323" t="s">
        <v>31</v>
      </c>
      <c r="T323" t="s">
        <v>202</v>
      </c>
      <c r="U323">
        <v>160</v>
      </c>
      <c r="V323" t="s">
        <v>349</v>
      </c>
      <c r="W323" t="s">
        <v>350</v>
      </c>
      <c r="X323" t="s">
        <v>351</v>
      </c>
      <c r="Y323">
        <v>192.26</v>
      </c>
      <c r="Z323">
        <v>889</v>
      </c>
      <c r="AA323" s="5">
        <f>IFERROR(VLOOKUP(X323,$AF$2:$AG$35,2,FALSE),0)</f>
        <v>0</v>
      </c>
      <c r="AB323" s="5" t="e">
        <f>VLOOKUP(X323,$AF$2:$AG$35,1,FALSE)</f>
        <v>#N/A</v>
      </c>
      <c r="AN323"/>
      <c r="AO323"/>
      <c r="AP323"/>
      <c r="AQ323"/>
    </row>
    <row r="324" spans="1:43" x14ac:dyDescent="0.25">
      <c r="A324">
        <v>95738</v>
      </c>
      <c r="B324">
        <v>22002</v>
      </c>
      <c r="C324" t="s">
        <v>621</v>
      </c>
      <c r="D324" t="s">
        <v>579</v>
      </c>
      <c r="E324" t="s">
        <v>580</v>
      </c>
      <c r="F324">
        <v>46.641109999999998</v>
      </c>
      <c r="G324" t="s">
        <v>25</v>
      </c>
      <c r="H324" t="s">
        <v>26</v>
      </c>
      <c r="I324" t="s">
        <v>27</v>
      </c>
      <c r="J324" t="s">
        <v>28</v>
      </c>
      <c r="K324">
        <v>2003</v>
      </c>
      <c r="L324">
        <v>3</v>
      </c>
      <c r="M324">
        <v>4</v>
      </c>
      <c r="N324">
        <v>0</v>
      </c>
      <c r="O324">
        <v>2.5</v>
      </c>
      <c r="P324" t="s">
        <v>581</v>
      </c>
      <c r="Q324" s="2">
        <v>1.54832771571647E-2</v>
      </c>
      <c r="R324" s="2">
        <v>1.2637113877573701E-3</v>
      </c>
      <c r="S324" t="s">
        <v>31</v>
      </c>
      <c r="T324" t="s">
        <v>202</v>
      </c>
      <c r="U324">
        <v>161</v>
      </c>
      <c r="V324" t="s">
        <v>352</v>
      </c>
      <c r="W324" t="s">
        <v>353</v>
      </c>
      <c r="X324" t="s">
        <v>354</v>
      </c>
      <c r="Y324">
        <v>168.23</v>
      </c>
      <c r="Z324">
        <v>890</v>
      </c>
      <c r="AA324" s="5">
        <f>IFERROR(VLOOKUP(X324,$AF$2:$AG$35,2,FALSE),0)</f>
        <v>0</v>
      </c>
      <c r="AB324" s="5" t="e">
        <f>VLOOKUP(X324,$AF$2:$AG$35,1,FALSE)</f>
        <v>#N/A</v>
      </c>
      <c r="AN324"/>
      <c r="AO324"/>
      <c r="AP324"/>
      <c r="AQ324"/>
    </row>
    <row r="325" spans="1:43" x14ac:dyDescent="0.25">
      <c r="A325">
        <v>95738</v>
      </c>
      <c r="B325">
        <v>22002</v>
      </c>
      <c r="C325" t="s">
        <v>621</v>
      </c>
      <c r="D325" t="s">
        <v>579</v>
      </c>
      <c r="E325" t="s">
        <v>580</v>
      </c>
      <c r="F325">
        <v>46.641109999999998</v>
      </c>
      <c r="G325" t="s">
        <v>25</v>
      </c>
      <c r="H325" t="s">
        <v>26</v>
      </c>
      <c r="I325" t="s">
        <v>27</v>
      </c>
      <c r="J325" t="s">
        <v>28</v>
      </c>
      <c r="K325">
        <v>2003</v>
      </c>
      <c r="L325">
        <v>3</v>
      </c>
      <c r="M325">
        <v>4</v>
      </c>
      <c r="N325">
        <v>0</v>
      </c>
      <c r="O325">
        <v>2.5</v>
      </c>
      <c r="P325" t="s">
        <v>581</v>
      </c>
      <c r="Q325" s="2">
        <v>6.8989576754212899E-3</v>
      </c>
      <c r="R325" s="2">
        <v>6.6850063012237196E-4</v>
      </c>
      <c r="S325" t="s">
        <v>31</v>
      </c>
      <c r="T325" t="s">
        <v>202</v>
      </c>
      <c r="U325">
        <v>162</v>
      </c>
      <c r="V325" t="s">
        <v>355</v>
      </c>
      <c r="W325" t="s">
        <v>356</v>
      </c>
      <c r="X325" t="s">
        <v>357</v>
      </c>
      <c r="Y325">
        <v>168.23</v>
      </c>
      <c r="Z325">
        <v>891</v>
      </c>
      <c r="AA325" s="5">
        <f>IFERROR(VLOOKUP(X325,$AF$2:$AG$35,2,FALSE),0)</f>
        <v>0</v>
      </c>
      <c r="AB325" s="5" t="e">
        <f>VLOOKUP(X325,$AF$2:$AG$35,1,FALSE)</f>
        <v>#N/A</v>
      </c>
      <c r="AN325"/>
      <c r="AO325"/>
      <c r="AP325"/>
      <c r="AQ325"/>
    </row>
    <row r="326" spans="1:43" x14ac:dyDescent="0.25">
      <c r="A326">
        <v>95738</v>
      </c>
      <c r="B326">
        <v>22002</v>
      </c>
      <c r="C326" t="s">
        <v>621</v>
      </c>
      <c r="D326" t="s">
        <v>579</v>
      </c>
      <c r="E326" t="s">
        <v>580</v>
      </c>
      <c r="F326">
        <v>46.641109999999998</v>
      </c>
      <c r="G326" t="s">
        <v>25</v>
      </c>
      <c r="H326" t="s">
        <v>26</v>
      </c>
      <c r="I326" t="s">
        <v>27</v>
      </c>
      <c r="J326" t="s">
        <v>28</v>
      </c>
      <c r="K326">
        <v>2003</v>
      </c>
      <c r="L326">
        <v>3</v>
      </c>
      <c r="M326">
        <v>4</v>
      </c>
      <c r="N326">
        <v>0</v>
      </c>
      <c r="O326">
        <v>2.5</v>
      </c>
      <c r="P326" t="s">
        <v>581</v>
      </c>
      <c r="Q326" s="2">
        <v>2.1578931542968198E-3</v>
      </c>
      <c r="R326" s="2">
        <v>2.5541835143286402E-4</v>
      </c>
      <c r="S326" t="s">
        <v>31</v>
      </c>
      <c r="T326" t="s">
        <v>202</v>
      </c>
      <c r="U326">
        <v>163</v>
      </c>
      <c r="V326" s="1">
        <v>531039</v>
      </c>
      <c r="W326" t="s">
        <v>358</v>
      </c>
      <c r="X326" t="s">
        <v>359</v>
      </c>
      <c r="Y326">
        <v>216.28</v>
      </c>
      <c r="Z326">
        <v>892</v>
      </c>
      <c r="AA326" s="5">
        <f>IFERROR(VLOOKUP(X326,$AF$2:$AG$35,2,FALSE),0)</f>
        <v>0</v>
      </c>
      <c r="AB326" s="5" t="e">
        <f>VLOOKUP(X326,$AF$2:$AG$35,1,FALSE)</f>
        <v>#N/A</v>
      </c>
      <c r="AN326"/>
      <c r="AO326"/>
      <c r="AP326"/>
      <c r="AQ326"/>
    </row>
    <row r="327" spans="1:43" x14ac:dyDescent="0.25">
      <c r="A327">
        <v>95738</v>
      </c>
      <c r="B327">
        <v>22002</v>
      </c>
      <c r="C327" t="s">
        <v>621</v>
      </c>
      <c r="D327" t="s">
        <v>579</v>
      </c>
      <c r="E327" t="s">
        <v>580</v>
      </c>
      <c r="F327">
        <v>46.641109999999998</v>
      </c>
      <c r="G327" t="s">
        <v>25</v>
      </c>
      <c r="H327" t="s">
        <v>26</v>
      </c>
      <c r="I327" t="s">
        <v>27</v>
      </c>
      <c r="J327" t="s">
        <v>28</v>
      </c>
      <c r="K327">
        <v>2003</v>
      </c>
      <c r="L327">
        <v>3</v>
      </c>
      <c r="M327">
        <v>4</v>
      </c>
      <c r="N327">
        <v>0</v>
      </c>
      <c r="O327">
        <v>2.5</v>
      </c>
      <c r="P327" t="s">
        <v>581</v>
      </c>
      <c r="Q327" s="2">
        <v>1.6066065820636501E-3</v>
      </c>
      <c r="R327" s="2">
        <v>7.5676003479191901E-4</v>
      </c>
      <c r="S327" t="s">
        <v>31</v>
      </c>
      <c r="T327" t="s">
        <v>202</v>
      </c>
      <c r="U327">
        <v>164</v>
      </c>
      <c r="V327" t="s">
        <v>360</v>
      </c>
      <c r="W327" t="s">
        <v>361</v>
      </c>
      <c r="X327" t="s">
        <v>362</v>
      </c>
      <c r="Y327">
        <v>242.31</v>
      </c>
      <c r="Z327">
        <v>893</v>
      </c>
      <c r="AA327" s="5">
        <f>IFERROR(VLOOKUP(X327,$AF$2:$AG$35,2,FALSE),0)</f>
        <v>0</v>
      </c>
      <c r="AB327" s="5" t="e">
        <f>VLOOKUP(X327,$AF$2:$AG$35,1,FALSE)</f>
        <v>#N/A</v>
      </c>
      <c r="AN327"/>
      <c r="AO327"/>
      <c r="AP327"/>
      <c r="AQ327"/>
    </row>
    <row r="328" spans="1:43" x14ac:dyDescent="0.25">
      <c r="A328">
        <v>95738</v>
      </c>
      <c r="B328">
        <v>22002</v>
      </c>
      <c r="C328" t="s">
        <v>621</v>
      </c>
      <c r="D328" t="s">
        <v>579</v>
      </c>
      <c r="E328" t="s">
        <v>580</v>
      </c>
      <c r="F328">
        <v>46.641109999999998</v>
      </c>
      <c r="G328" t="s">
        <v>25</v>
      </c>
      <c r="H328" t="s">
        <v>26</v>
      </c>
      <c r="I328" t="s">
        <v>27</v>
      </c>
      <c r="J328" t="s">
        <v>28</v>
      </c>
      <c r="K328">
        <v>2003</v>
      </c>
      <c r="L328">
        <v>3</v>
      </c>
      <c r="M328">
        <v>4</v>
      </c>
      <c r="N328">
        <v>0</v>
      </c>
      <c r="O328">
        <v>2.5</v>
      </c>
      <c r="P328" t="s">
        <v>581</v>
      </c>
      <c r="Q328" s="2">
        <v>9.4506269554544696E-4</v>
      </c>
      <c r="R328" s="2">
        <v>4.85034767092865E-4</v>
      </c>
      <c r="S328" t="s">
        <v>31</v>
      </c>
      <c r="T328" t="s">
        <v>202</v>
      </c>
      <c r="U328">
        <v>165</v>
      </c>
      <c r="V328" t="s">
        <v>363</v>
      </c>
      <c r="W328" t="s">
        <v>364</v>
      </c>
      <c r="X328" t="s">
        <v>365</v>
      </c>
      <c r="Y328">
        <v>266.33999999999997</v>
      </c>
      <c r="Z328">
        <v>894</v>
      </c>
      <c r="AA328" s="5">
        <f>IFERROR(VLOOKUP(X328,$AF$2:$AG$35,2,FALSE),0)</f>
        <v>0</v>
      </c>
      <c r="AB328" s="5" t="e">
        <f>VLOOKUP(X328,$AF$2:$AG$35,1,FALSE)</f>
        <v>#N/A</v>
      </c>
      <c r="AN328"/>
      <c r="AO328"/>
      <c r="AP328"/>
      <c r="AQ328"/>
    </row>
    <row r="329" spans="1:43" x14ac:dyDescent="0.25">
      <c r="A329">
        <v>95738</v>
      </c>
      <c r="B329">
        <v>22002</v>
      </c>
      <c r="C329" t="s">
        <v>621</v>
      </c>
      <c r="D329" t="s">
        <v>579</v>
      </c>
      <c r="E329" t="s">
        <v>580</v>
      </c>
      <c r="F329">
        <v>46.641109999999998</v>
      </c>
      <c r="G329" t="s">
        <v>25</v>
      </c>
      <c r="H329" t="s">
        <v>26</v>
      </c>
      <c r="I329" t="s">
        <v>27</v>
      </c>
      <c r="J329" t="s">
        <v>28</v>
      </c>
      <c r="K329">
        <v>2003</v>
      </c>
      <c r="L329">
        <v>3</v>
      </c>
      <c r="M329">
        <v>4</v>
      </c>
      <c r="N329">
        <v>0</v>
      </c>
      <c r="O329">
        <v>2.5</v>
      </c>
      <c r="P329" t="s">
        <v>581</v>
      </c>
      <c r="Q329" s="2">
        <v>8.4268090356505899E-4</v>
      </c>
      <c r="R329" s="2">
        <v>1.83231169897437E-4</v>
      </c>
      <c r="S329" t="s">
        <v>31</v>
      </c>
      <c r="T329" t="s">
        <v>202</v>
      </c>
      <c r="U329">
        <v>166</v>
      </c>
      <c r="V329" t="s">
        <v>366</v>
      </c>
      <c r="W329" t="s">
        <v>367</v>
      </c>
      <c r="X329" t="s">
        <v>368</v>
      </c>
      <c r="Y329">
        <v>192.26</v>
      </c>
      <c r="Z329">
        <v>895</v>
      </c>
      <c r="AA329" s="5">
        <f>IFERROR(VLOOKUP(X329,$AF$2:$AG$35,2,FALSE),0)</f>
        <v>0</v>
      </c>
      <c r="AB329" s="5" t="e">
        <f>VLOOKUP(X329,$AF$2:$AG$35,1,FALSE)</f>
        <v>#N/A</v>
      </c>
      <c r="AN329"/>
      <c r="AO329"/>
      <c r="AP329"/>
      <c r="AQ329"/>
    </row>
    <row r="330" spans="1:43" x14ac:dyDescent="0.25">
      <c r="A330">
        <v>95738</v>
      </c>
      <c r="B330">
        <v>22002</v>
      </c>
      <c r="C330" t="s">
        <v>621</v>
      </c>
      <c r="D330" t="s">
        <v>579</v>
      </c>
      <c r="E330" t="s">
        <v>580</v>
      </c>
      <c r="F330">
        <v>46.641109999999998</v>
      </c>
      <c r="G330" t="s">
        <v>25</v>
      </c>
      <c r="H330" t="s">
        <v>26</v>
      </c>
      <c r="I330" t="s">
        <v>27</v>
      </c>
      <c r="J330" t="s">
        <v>28</v>
      </c>
      <c r="K330">
        <v>2003</v>
      </c>
      <c r="L330">
        <v>3</v>
      </c>
      <c r="M330">
        <v>4</v>
      </c>
      <c r="N330">
        <v>0</v>
      </c>
      <c r="O330">
        <v>2.5</v>
      </c>
      <c r="P330" t="s">
        <v>581</v>
      </c>
      <c r="Q330" s="2">
        <v>3.6463668997707998E-3</v>
      </c>
      <c r="R330" s="2">
        <v>3.8918359498664299E-4</v>
      </c>
      <c r="S330" t="s">
        <v>31</v>
      </c>
      <c r="T330" t="s">
        <v>202</v>
      </c>
      <c r="U330">
        <v>167</v>
      </c>
      <c r="V330" t="s">
        <v>369</v>
      </c>
      <c r="W330" t="s">
        <v>370</v>
      </c>
      <c r="X330" t="s">
        <v>371</v>
      </c>
      <c r="Y330">
        <v>142.19999999999999</v>
      </c>
      <c r="Z330">
        <v>105</v>
      </c>
      <c r="AA330" s="5">
        <f>IFERROR(VLOOKUP(X330,$AF$2:$AG$35,2,FALSE),0)</f>
        <v>0</v>
      </c>
      <c r="AB330" s="5" t="e">
        <f>VLOOKUP(X330,$AF$2:$AG$35,1,FALSE)</f>
        <v>#N/A</v>
      </c>
      <c r="AN330"/>
      <c r="AO330"/>
      <c r="AP330"/>
      <c r="AQ330"/>
    </row>
    <row r="331" spans="1:43" x14ac:dyDescent="0.25">
      <c r="A331">
        <v>95738</v>
      </c>
      <c r="B331">
        <v>22002</v>
      </c>
      <c r="C331" t="s">
        <v>621</v>
      </c>
      <c r="D331" t="s">
        <v>579</v>
      </c>
      <c r="E331" t="s">
        <v>580</v>
      </c>
      <c r="F331">
        <v>46.641109999999998</v>
      </c>
      <c r="G331" t="s">
        <v>25</v>
      </c>
      <c r="H331" t="s">
        <v>26</v>
      </c>
      <c r="I331" t="s">
        <v>27</v>
      </c>
      <c r="J331" t="s">
        <v>28</v>
      </c>
      <c r="K331">
        <v>2003</v>
      </c>
      <c r="L331">
        <v>3</v>
      </c>
      <c r="M331">
        <v>4</v>
      </c>
      <c r="N331">
        <v>0</v>
      </c>
      <c r="O331">
        <v>2.5</v>
      </c>
      <c r="P331" t="s">
        <v>581</v>
      </c>
      <c r="Q331" s="2">
        <v>5.1505916890460298E-3</v>
      </c>
      <c r="R331" s="2">
        <v>5.2506798424022702E-4</v>
      </c>
      <c r="S331" t="s">
        <v>31</v>
      </c>
      <c r="T331" t="s">
        <v>202</v>
      </c>
      <c r="U331">
        <v>168</v>
      </c>
      <c r="V331" t="s">
        <v>372</v>
      </c>
      <c r="W331" t="s">
        <v>373</v>
      </c>
      <c r="X331" t="s">
        <v>374</v>
      </c>
      <c r="Y331">
        <v>142.19999999999999</v>
      </c>
      <c r="Z331">
        <v>196</v>
      </c>
      <c r="AA331" s="5">
        <f>IFERROR(VLOOKUP(X331,$AF$2:$AG$35,2,FALSE),0)</f>
        <v>0</v>
      </c>
      <c r="AB331" s="5" t="e">
        <f>VLOOKUP(X331,$AF$2:$AG$35,1,FALSE)</f>
        <v>#N/A</v>
      </c>
      <c r="AN331"/>
      <c r="AO331"/>
      <c r="AP331"/>
      <c r="AQ331"/>
    </row>
    <row r="332" spans="1:43" x14ac:dyDescent="0.25">
      <c r="A332">
        <v>95738</v>
      </c>
      <c r="B332">
        <v>22002</v>
      </c>
      <c r="C332" t="s">
        <v>621</v>
      </c>
      <c r="D332" t="s">
        <v>579</v>
      </c>
      <c r="E332" t="s">
        <v>580</v>
      </c>
      <c r="F332">
        <v>46.641109999999998</v>
      </c>
      <c r="G332" t="s">
        <v>25</v>
      </c>
      <c r="H332" t="s">
        <v>26</v>
      </c>
      <c r="I332" t="s">
        <v>27</v>
      </c>
      <c r="J332" t="s">
        <v>28</v>
      </c>
      <c r="K332">
        <v>2003</v>
      </c>
      <c r="L332">
        <v>3</v>
      </c>
      <c r="M332">
        <v>4</v>
      </c>
      <c r="N332">
        <v>0</v>
      </c>
      <c r="O332">
        <v>2.5</v>
      </c>
      <c r="P332" t="s">
        <v>581</v>
      </c>
      <c r="Q332">
        <v>0.11621908495689499</v>
      </c>
      <c r="R332" s="2">
        <v>8.8025780219242698E-3</v>
      </c>
      <c r="S332" t="s">
        <v>31</v>
      </c>
      <c r="T332" t="s">
        <v>202</v>
      </c>
      <c r="U332">
        <v>171</v>
      </c>
      <c r="V332" t="s">
        <v>375</v>
      </c>
      <c r="W332" t="s">
        <v>376</v>
      </c>
      <c r="X332" t="s">
        <v>377</v>
      </c>
      <c r="Y332">
        <v>128.16999999999999</v>
      </c>
      <c r="Z332">
        <v>611</v>
      </c>
      <c r="AA332" s="5">
        <f>IFERROR(VLOOKUP(X332,$AF$2:$AG$35,2,FALSE),0)</f>
        <v>0</v>
      </c>
      <c r="AB332" s="5" t="e">
        <f>VLOOKUP(X332,$AF$2:$AG$35,1,FALSE)</f>
        <v>#N/A</v>
      </c>
      <c r="AN332"/>
      <c r="AO332"/>
      <c r="AP332"/>
      <c r="AQ332"/>
    </row>
    <row r="333" spans="1:43" x14ac:dyDescent="0.25">
      <c r="A333">
        <v>95738</v>
      </c>
      <c r="B333">
        <v>22002</v>
      </c>
      <c r="C333" t="s">
        <v>621</v>
      </c>
      <c r="D333" t="s">
        <v>579</v>
      </c>
      <c r="E333" t="s">
        <v>580</v>
      </c>
      <c r="F333">
        <v>46.641109999999998</v>
      </c>
      <c r="G333" t="s">
        <v>25</v>
      </c>
      <c r="H333" t="s">
        <v>26</v>
      </c>
      <c r="I333" t="s">
        <v>27</v>
      </c>
      <c r="J333" t="s">
        <v>28</v>
      </c>
      <c r="K333">
        <v>2003</v>
      </c>
      <c r="L333">
        <v>3</v>
      </c>
      <c r="M333">
        <v>4</v>
      </c>
      <c r="N333">
        <v>0</v>
      </c>
      <c r="O333">
        <v>2.5</v>
      </c>
      <c r="P333" t="s">
        <v>581</v>
      </c>
      <c r="Q333" s="2">
        <v>2.2681504689858602E-3</v>
      </c>
      <c r="R333" s="2">
        <v>8.5009207292320295E-4</v>
      </c>
      <c r="S333" t="s">
        <v>31</v>
      </c>
      <c r="T333" t="s">
        <v>202</v>
      </c>
      <c r="U333">
        <v>172</v>
      </c>
      <c r="V333" t="s">
        <v>378</v>
      </c>
      <c r="W333" t="s">
        <v>379</v>
      </c>
      <c r="X333" t="s">
        <v>380</v>
      </c>
      <c r="Y333">
        <v>252.31</v>
      </c>
      <c r="Z333">
        <v>901</v>
      </c>
      <c r="AA333" s="5">
        <f>IFERROR(VLOOKUP(X333,$AF$2:$AG$35,2,FALSE),0)</f>
        <v>0</v>
      </c>
      <c r="AB333" s="5" t="e">
        <f>VLOOKUP(X333,$AF$2:$AG$35,1,FALSE)</f>
        <v>#N/A</v>
      </c>
      <c r="AN333"/>
      <c r="AO333"/>
      <c r="AP333"/>
      <c r="AQ333"/>
    </row>
    <row r="334" spans="1:43" x14ac:dyDescent="0.25">
      <c r="A334">
        <v>95738</v>
      </c>
      <c r="B334">
        <v>22002</v>
      </c>
      <c r="C334" t="s">
        <v>621</v>
      </c>
      <c r="D334" t="s">
        <v>579</v>
      </c>
      <c r="E334" t="s">
        <v>580</v>
      </c>
      <c r="F334">
        <v>46.641109999999998</v>
      </c>
      <c r="G334" t="s">
        <v>25</v>
      </c>
      <c r="H334" t="s">
        <v>26</v>
      </c>
      <c r="I334" t="s">
        <v>27</v>
      </c>
      <c r="J334" t="s">
        <v>28</v>
      </c>
      <c r="K334">
        <v>2003</v>
      </c>
      <c r="L334">
        <v>3</v>
      </c>
      <c r="M334">
        <v>4</v>
      </c>
      <c r="N334">
        <v>0</v>
      </c>
      <c r="O334">
        <v>2.5</v>
      </c>
      <c r="P334" t="s">
        <v>581</v>
      </c>
      <c r="Q334" s="2">
        <v>6.3082934924729495E-2</v>
      </c>
      <c r="R334" s="2">
        <v>5.0610482795704599E-3</v>
      </c>
      <c r="S334" t="s">
        <v>31</v>
      </c>
      <c r="T334" t="s">
        <v>202</v>
      </c>
      <c r="U334">
        <v>173</v>
      </c>
      <c r="V334" t="s">
        <v>381</v>
      </c>
      <c r="W334" t="s">
        <v>382</v>
      </c>
      <c r="X334" t="s">
        <v>383</v>
      </c>
      <c r="Y334">
        <v>178.23</v>
      </c>
      <c r="Z334">
        <v>902</v>
      </c>
      <c r="AA334" s="5">
        <f>IFERROR(VLOOKUP(X334,$AF$2:$AG$35,2,FALSE),0)</f>
        <v>0</v>
      </c>
      <c r="AB334" s="5" t="e">
        <f>VLOOKUP(X334,$AF$2:$AG$35,1,FALSE)</f>
        <v>#N/A</v>
      </c>
      <c r="AN334"/>
      <c r="AO334"/>
      <c r="AP334"/>
      <c r="AQ334"/>
    </row>
    <row r="335" spans="1:43" x14ac:dyDescent="0.25">
      <c r="A335">
        <v>95738</v>
      </c>
      <c r="B335">
        <v>22002</v>
      </c>
      <c r="C335" t="s">
        <v>621</v>
      </c>
      <c r="D335" t="s">
        <v>579</v>
      </c>
      <c r="E335" t="s">
        <v>580</v>
      </c>
      <c r="F335">
        <v>46.641109999999998</v>
      </c>
      <c r="G335" t="s">
        <v>25</v>
      </c>
      <c r="H335" t="s">
        <v>26</v>
      </c>
      <c r="I335" t="s">
        <v>27</v>
      </c>
      <c r="J335" t="s">
        <v>28</v>
      </c>
      <c r="K335">
        <v>2003</v>
      </c>
      <c r="L335">
        <v>3</v>
      </c>
      <c r="M335">
        <v>4</v>
      </c>
      <c r="N335">
        <v>0</v>
      </c>
      <c r="O335">
        <v>2.5</v>
      </c>
      <c r="P335" t="s">
        <v>581</v>
      </c>
      <c r="Q335" s="2">
        <v>1.89012539068688E-4</v>
      </c>
      <c r="R335" s="2">
        <v>2.5236739766650799E-4</v>
      </c>
      <c r="S335" t="s">
        <v>31</v>
      </c>
      <c r="T335" t="s">
        <v>202</v>
      </c>
      <c r="U335">
        <v>174</v>
      </c>
      <c r="V335" t="s">
        <v>384</v>
      </c>
      <c r="W335" t="s">
        <v>385</v>
      </c>
      <c r="X335" t="s">
        <v>386</v>
      </c>
      <c r="Y335">
        <v>180.2</v>
      </c>
      <c r="Z335">
        <v>903</v>
      </c>
      <c r="AA335" s="5">
        <f>IFERROR(VLOOKUP(X335,$AF$2:$AG$35,2,FALSE),0)</f>
        <v>0</v>
      </c>
      <c r="AB335" s="5" t="e">
        <f>VLOOKUP(X335,$AF$2:$AG$35,1,FALSE)</f>
        <v>#N/A</v>
      </c>
      <c r="AN335"/>
      <c r="AO335"/>
      <c r="AP335"/>
      <c r="AQ335"/>
    </row>
    <row r="336" spans="1:43" x14ac:dyDescent="0.25">
      <c r="A336">
        <v>95738</v>
      </c>
      <c r="B336">
        <v>22002</v>
      </c>
      <c r="C336" t="s">
        <v>621</v>
      </c>
      <c r="D336" t="s">
        <v>579</v>
      </c>
      <c r="E336" t="s">
        <v>580</v>
      </c>
      <c r="F336">
        <v>46.641109999999998</v>
      </c>
      <c r="G336" t="s">
        <v>25</v>
      </c>
      <c r="H336" t="s">
        <v>26</v>
      </c>
      <c r="I336" t="s">
        <v>27</v>
      </c>
      <c r="J336" t="s">
        <v>28</v>
      </c>
      <c r="K336">
        <v>2003</v>
      </c>
      <c r="L336">
        <v>3</v>
      </c>
      <c r="M336">
        <v>4</v>
      </c>
      <c r="N336">
        <v>0</v>
      </c>
      <c r="O336">
        <v>2.5</v>
      </c>
      <c r="P336" t="s">
        <v>581</v>
      </c>
      <c r="Q336" s="2">
        <v>2.74383202555924E-2</v>
      </c>
      <c r="R336" s="2">
        <v>2.2806991458245102E-3</v>
      </c>
      <c r="S336" t="s">
        <v>31</v>
      </c>
      <c r="T336" t="s">
        <v>202</v>
      </c>
      <c r="U336">
        <v>175</v>
      </c>
      <c r="V336" t="s">
        <v>387</v>
      </c>
      <c r="W336" t="s">
        <v>388</v>
      </c>
      <c r="X336" t="s">
        <v>389</v>
      </c>
      <c r="Y336">
        <v>202.25</v>
      </c>
      <c r="Z336">
        <v>904</v>
      </c>
      <c r="AA336" s="5">
        <f>IFERROR(VLOOKUP(X336,$AF$2:$AG$35,2,FALSE),0)</f>
        <v>0</v>
      </c>
      <c r="AB336" s="5" t="e">
        <f>VLOOKUP(X336,$AF$2:$AG$35,1,FALSE)</f>
        <v>#N/A</v>
      </c>
      <c r="AN336"/>
      <c r="AO336"/>
      <c r="AP336"/>
      <c r="AQ336"/>
    </row>
    <row r="337" spans="1:43" x14ac:dyDescent="0.25">
      <c r="A337">
        <v>95738</v>
      </c>
      <c r="B337">
        <v>22002</v>
      </c>
      <c r="C337" t="s">
        <v>621</v>
      </c>
      <c r="D337" t="s">
        <v>579</v>
      </c>
      <c r="E337" t="s">
        <v>580</v>
      </c>
      <c r="F337">
        <v>46.641109999999998</v>
      </c>
      <c r="G337" t="s">
        <v>25</v>
      </c>
      <c r="H337" t="s">
        <v>26</v>
      </c>
      <c r="I337" t="s">
        <v>27</v>
      </c>
      <c r="J337" t="s">
        <v>28</v>
      </c>
      <c r="K337">
        <v>2003</v>
      </c>
      <c r="L337">
        <v>3</v>
      </c>
      <c r="M337">
        <v>4</v>
      </c>
      <c r="N337">
        <v>0</v>
      </c>
      <c r="O337">
        <v>2.5</v>
      </c>
      <c r="P337" t="s">
        <v>581</v>
      </c>
      <c r="Q337" s="2">
        <v>7.3242358887601604E-4</v>
      </c>
      <c r="R337" s="2">
        <v>2.1122236305071E-4</v>
      </c>
      <c r="S337" t="s">
        <v>31</v>
      </c>
      <c r="T337" t="s">
        <v>202</v>
      </c>
      <c r="U337">
        <v>176</v>
      </c>
      <c r="V337" t="s">
        <v>390</v>
      </c>
      <c r="W337" t="s">
        <v>391</v>
      </c>
      <c r="X337" t="s">
        <v>392</v>
      </c>
      <c r="Y337">
        <v>234.34</v>
      </c>
      <c r="Z337">
        <v>905</v>
      </c>
      <c r="AA337" s="5">
        <f>IFERROR(VLOOKUP(X337,$AF$2:$AG$35,2,FALSE),0)</f>
        <v>0</v>
      </c>
      <c r="AB337" s="5" t="e">
        <f>VLOOKUP(X337,$AF$2:$AG$35,1,FALSE)</f>
        <v>#N/A</v>
      </c>
      <c r="AN337"/>
      <c r="AO337"/>
      <c r="AP337"/>
      <c r="AQ337"/>
    </row>
    <row r="338" spans="1:43" x14ac:dyDescent="0.25">
      <c r="A338">
        <v>95738</v>
      </c>
      <c r="B338">
        <v>22002</v>
      </c>
      <c r="C338" t="s">
        <v>621</v>
      </c>
      <c r="D338" t="s">
        <v>579</v>
      </c>
      <c r="E338" t="s">
        <v>580</v>
      </c>
      <c r="F338">
        <v>46.641109999999998</v>
      </c>
      <c r="G338" t="s">
        <v>25</v>
      </c>
      <c r="H338" t="s">
        <v>26</v>
      </c>
      <c r="I338" t="s">
        <v>27</v>
      </c>
      <c r="J338" t="s">
        <v>28</v>
      </c>
      <c r="K338">
        <v>2003</v>
      </c>
      <c r="L338">
        <v>3</v>
      </c>
      <c r="M338">
        <v>4</v>
      </c>
      <c r="N338">
        <v>0</v>
      </c>
      <c r="O338">
        <v>2.5</v>
      </c>
      <c r="P338" t="s">
        <v>581</v>
      </c>
      <c r="Q338" s="2">
        <v>7.8755224662455093E-6</v>
      </c>
      <c r="R338" s="2">
        <v>7.8756211292761393E-5</v>
      </c>
      <c r="S338" t="s">
        <v>31</v>
      </c>
      <c r="T338" t="s">
        <v>202</v>
      </c>
      <c r="U338">
        <v>178</v>
      </c>
      <c r="V338" t="s">
        <v>393</v>
      </c>
      <c r="W338" t="s">
        <v>394</v>
      </c>
      <c r="X338" t="s">
        <v>395</v>
      </c>
      <c r="Y338">
        <v>170.25</v>
      </c>
      <c r="Z338">
        <v>906</v>
      </c>
      <c r="AA338" s="5">
        <f>IFERROR(VLOOKUP(X338,$AF$2:$AG$35,2,FALSE),0)</f>
        <v>0</v>
      </c>
      <c r="AB338" s="5" t="e">
        <f>VLOOKUP(X338,$AF$2:$AG$35,1,FALSE)</f>
        <v>#N/A</v>
      </c>
      <c r="AN338"/>
      <c r="AO338"/>
      <c r="AP338"/>
      <c r="AQ338"/>
    </row>
    <row r="339" spans="1:43" x14ac:dyDescent="0.25">
      <c r="A339">
        <v>95738</v>
      </c>
      <c r="B339">
        <v>22002</v>
      </c>
      <c r="C339" t="s">
        <v>621</v>
      </c>
      <c r="D339" t="s">
        <v>579</v>
      </c>
      <c r="E339" t="s">
        <v>580</v>
      </c>
      <c r="F339">
        <v>46.641109999999998</v>
      </c>
      <c r="G339" t="s">
        <v>25</v>
      </c>
      <c r="H339" t="s">
        <v>26</v>
      </c>
      <c r="I339" t="s">
        <v>27</v>
      </c>
      <c r="J339" t="s">
        <v>28</v>
      </c>
      <c r="K339">
        <v>2003</v>
      </c>
      <c r="L339">
        <v>3</v>
      </c>
      <c r="M339">
        <v>4</v>
      </c>
      <c r="N339">
        <v>0</v>
      </c>
      <c r="O339">
        <v>2.5</v>
      </c>
      <c r="P339" t="s">
        <v>581</v>
      </c>
      <c r="Q339">
        <v>0</v>
      </c>
      <c r="R339" s="2">
        <v>1.1813283691287999E-4</v>
      </c>
      <c r="S339" t="s">
        <v>31</v>
      </c>
      <c r="T339" t="s">
        <v>202</v>
      </c>
      <c r="U339">
        <v>179</v>
      </c>
      <c r="V339" t="s">
        <v>396</v>
      </c>
      <c r="W339" t="s">
        <v>397</v>
      </c>
      <c r="X339" t="s">
        <v>398</v>
      </c>
      <c r="Y339">
        <v>170.25</v>
      </c>
      <c r="Z339">
        <v>907</v>
      </c>
      <c r="AA339" s="5">
        <f>IFERROR(VLOOKUP(X339,$AF$2:$AG$35,2,FALSE),0)</f>
        <v>0</v>
      </c>
      <c r="AB339" s="5" t="e">
        <f>VLOOKUP(X339,$AF$2:$AG$35,1,FALSE)</f>
        <v>#N/A</v>
      </c>
      <c r="AN339"/>
      <c r="AO339"/>
      <c r="AP339"/>
      <c r="AQ339"/>
    </row>
    <row r="340" spans="1:43" x14ac:dyDescent="0.25">
      <c r="A340">
        <v>95738</v>
      </c>
      <c r="B340">
        <v>22002</v>
      </c>
      <c r="C340" t="s">
        <v>621</v>
      </c>
      <c r="D340" t="s">
        <v>579</v>
      </c>
      <c r="E340" t="s">
        <v>580</v>
      </c>
      <c r="F340">
        <v>46.641109999999998</v>
      </c>
      <c r="G340" t="s">
        <v>25</v>
      </c>
      <c r="H340" t="s">
        <v>26</v>
      </c>
      <c r="I340" t="s">
        <v>27</v>
      </c>
      <c r="J340" t="s">
        <v>28</v>
      </c>
      <c r="K340">
        <v>2003</v>
      </c>
      <c r="L340">
        <v>3</v>
      </c>
      <c r="M340">
        <v>4</v>
      </c>
      <c r="N340">
        <v>0</v>
      </c>
      <c r="O340">
        <v>2.5</v>
      </c>
      <c r="P340" t="s">
        <v>581</v>
      </c>
      <c r="Q340" s="2">
        <v>2.6776776369074202E-4</v>
      </c>
      <c r="R340" s="2">
        <v>1.11874332967539E-4</v>
      </c>
      <c r="S340" t="s">
        <v>31</v>
      </c>
      <c r="T340" t="s">
        <v>202</v>
      </c>
      <c r="U340">
        <v>180</v>
      </c>
      <c r="V340" t="s">
        <v>399</v>
      </c>
      <c r="W340" t="s">
        <v>400</v>
      </c>
      <c r="X340" t="s">
        <v>401</v>
      </c>
      <c r="Y340">
        <v>170.25</v>
      </c>
      <c r="Z340">
        <v>908</v>
      </c>
      <c r="AA340" s="5">
        <f>IFERROR(VLOOKUP(X340,$AF$2:$AG$35,2,FALSE),0)</f>
        <v>0</v>
      </c>
      <c r="AB340" s="5" t="e">
        <f>VLOOKUP(X340,$AF$2:$AG$35,1,FALSE)</f>
        <v>#N/A</v>
      </c>
      <c r="AN340"/>
      <c r="AO340"/>
      <c r="AP340"/>
      <c r="AQ340"/>
    </row>
    <row r="341" spans="1:43" x14ac:dyDescent="0.25">
      <c r="A341">
        <v>95738</v>
      </c>
      <c r="B341">
        <v>22002</v>
      </c>
      <c r="C341" t="s">
        <v>621</v>
      </c>
      <c r="D341" t="s">
        <v>579</v>
      </c>
      <c r="E341" t="s">
        <v>580</v>
      </c>
      <c r="F341">
        <v>46.641109999999998</v>
      </c>
      <c r="G341" t="s">
        <v>25</v>
      </c>
      <c r="H341" t="s">
        <v>26</v>
      </c>
      <c r="I341" t="s">
        <v>27</v>
      </c>
      <c r="J341" t="s">
        <v>28</v>
      </c>
      <c r="K341">
        <v>2003</v>
      </c>
      <c r="L341">
        <v>3</v>
      </c>
      <c r="M341">
        <v>4</v>
      </c>
      <c r="N341">
        <v>0</v>
      </c>
      <c r="O341">
        <v>2.5</v>
      </c>
      <c r="P341" t="s">
        <v>581</v>
      </c>
      <c r="Q341">
        <v>0</v>
      </c>
      <c r="R341" s="2">
        <v>1.1813283691287999E-4</v>
      </c>
      <c r="S341" t="s">
        <v>31</v>
      </c>
      <c r="T341" t="s">
        <v>202</v>
      </c>
      <c r="U341">
        <v>181</v>
      </c>
      <c r="V341" t="s">
        <v>402</v>
      </c>
      <c r="W341" t="s">
        <v>403</v>
      </c>
      <c r="X341" t="s">
        <v>404</v>
      </c>
      <c r="Y341">
        <v>196.2</v>
      </c>
      <c r="Z341">
        <v>909</v>
      </c>
      <c r="AA341" s="5">
        <f>IFERROR(VLOOKUP(X341,$AF$2:$AG$35,2,FALSE),0)</f>
        <v>0</v>
      </c>
      <c r="AB341" s="5" t="e">
        <f>VLOOKUP(X341,$AF$2:$AG$35,1,FALSE)</f>
        <v>#N/A</v>
      </c>
      <c r="AN341"/>
      <c r="AO341"/>
      <c r="AP341"/>
      <c r="AQ341"/>
    </row>
    <row r="342" spans="1:43" x14ac:dyDescent="0.25">
      <c r="A342">
        <v>95738</v>
      </c>
      <c r="B342">
        <v>22002</v>
      </c>
      <c r="C342" t="s">
        <v>621</v>
      </c>
      <c r="D342" t="s">
        <v>579</v>
      </c>
      <c r="E342" t="s">
        <v>580</v>
      </c>
      <c r="F342">
        <v>46.641109999999998</v>
      </c>
      <c r="G342" t="s">
        <v>25</v>
      </c>
      <c r="H342" t="s">
        <v>26</v>
      </c>
      <c r="I342" t="s">
        <v>27</v>
      </c>
      <c r="J342" t="s">
        <v>28</v>
      </c>
      <c r="K342">
        <v>2003</v>
      </c>
      <c r="L342">
        <v>3</v>
      </c>
      <c r="M342">
        <v>4</v>
      </c>
      <c r="N342">
        <v>0</v>
      </c>
      <c r="O342">
        <v>2.5</v>
      </c>
      <c r="P342" t="s">
        <v>581</v>
      </c>
      <c r="Q342">
        <v>0</v>
      </c>
      <c r="R342" s="2">
        <v>7.8755224622053705E-5</v>
      </c>
      <c r="S342" t="s">
        <v>31</v>
      </c>
      <c r="T342" t="s">
        <v>202</v>
      </c>
      <c r="U342">
        <v>209</v>
      </c>
      <c r="W342" t="s">
        <v>405</v>
      </c>
      <c r="X342" t="s">
        <v>406</v>
      </c>
      <c r="Z342">
        <v>989</v>
      </c>
      <c r="AA342" s="5">
        <f>IFERROR(VLOOKUP(X342,$AF$2:$AG$35,2,FALSE),0)</f>
        <v>0</v>
      </c>
      <c r="AB342" s="5" t="e">
        <f>VLOOKUP(X342,$AF$2:$AG$35,1,FALSE)</f>
        <v>#N/A</v>
      </c>
      <c r="AN342"/>
      <c r="AO342"/>
      <c r="AP342"/>
      <c r="AQ342"/>
    </row>
    <row r="343" spans="1:43" x14ac:dyDescent="0.25">
      <c r="A343">
        <v>95738</v>
      </c>
      <c r="B343">
        <v>22002</v>
      </c>
      <c r="C343" t="s">
        <v>621</v>
      </c>
      <c r="D343" t="s">
        <v>579</v>
      </c>
      <c r="E343" t="s">
        <v>580</v>
      </c>
      <c r="F343">
        <v>46.641109999999998</v>
      </c>
      <c r="G343" t="s">
        <v>25</v>
      </c>
      <c r="H343" t="s">
        <v>26</v>
      </c>
      <c r="I343" t="s">
        <v>27</v>
      </c>
      <c r="J343" t="s">
        <v>28</v>
      </c>
      <c r="K343">
        <v>2003</v>
      </c>
      <c r="L343">
        <v>3</v>
      </c>
      <c r="M343">
        <v>4</v>
      </c>
      <c r="N343">
        <v>0</v>
      </c>
      <c r="O343">
        <v>2.5</v>
      </c>
      <c r="P343" t="s">
        <v>581</v>
      </c>
      <c r="Q343">
        <v>0</v>
      </c>
      <c r="R343" s="2">
        <v>7.8755224622053705E-5</v>
      </c>
      <c r="S343" t="s">
        <v>31</v>
      </c>
      <c r="T343" t="s">
        <v>202</v>
      </c>
      <c r="U343">
        <v>210</v>
      </c>
      <c r="W343" t="s">
        <v>407</v>
      </c>
      <c r="X343" t="s">
        <v>408</v>
      </c>
      <c r="Z343">
        <v>990</v>
      </c>
      <c r="AA343" s="5">
        <f>IFERROR(VLOOKUP(X343,$AF$2:$AG$35,2,FALSE),0)</f>
        <v>0</v>
      </c>
      <c r="AB343" s="5" t="e">
        <f>VLOOKUP(X343,$AF$2:$AG$35,1,FALSE)</f>
        <v>#N/A</v>
      </c>
      <c r="AN343"/>
      <c r="AO343"/>
      <c r="AP343"/>
      <c r="AQ343"/>
    </row>
    <row r="344" spans="1:43" x14ac:dyDescent="0.25">
      <c r="A344">
        <v>95738</v>
      </c>
      <c r="B344">
        <v>22002</v>
      </c>
      <c r="C344" t="s">
        <v>621</v>
      </c>
      <c r="D344" t="s">
        <v>579</v>
      </c>
      <c r="E344" t="s">
        <v>580</v>
      </c>
      <c r="F344">
        <v>46.641109999999998</v>
      </c>
      <c r="G344" t="s">
        <v>25</v>
      </c>
      <c r="H344" t="s">
        <v>26</v>
      </c>
      <c r="I344" t="s">
        <v>27</v>
      </c>
      <c r="J344" t="s">
        <v>28</v>
      </c>
      <c r="K344">
        <v>2003</v>
      </c>
      <c r="L344">
        <v>3</v>
      </c>
      <c r="M344">
        <v>4</v>
      </c>
      <c r="N344">
        <v>0</v>
      </c>
      <c r="O344">
        <v>2.5</v>
      </c>
      <c r="P344" t="s">
        <v>581</v>
      </c>
      <c r="Q344">
        <v>0</v>
      </c>
      <c r="R344" s="2">
        <v>7.8755224622053705E-5</v>
      </c>
      <c r="S344" t="s">
        <v>31</v>
      </c>
      <c r="T344" t="s">
        <v>202</v>
      </c>
      <c r="U344">
        <v>211</v>
      </c>
      <c r="W344" t="s">
        <v>407</v>
      </c>
      <c r="X344" t="s">
        <v>409</v>
      </c>
      <c r="Z344">
        <v>990</v>
      </c>
      <c r="AA344" s="5">
        <f>IFERROR(VLOOKUP(X344,$AF$2:$AG$35,2,FALSE),0)</f>
        <v>0</v>
      </c>
      <c r="AB344" s="5" t="e">
        <f>VLOOKUP(X344,$AF$2:$AG$35,1,FALSE)</f>
        <v>#N/A</v>
      </c>
      <c r="AN344"/>
      <c r="AO344"/>
      <c r="AP344"/>
      <c r="AQ344"/>
    </row>
    <row r="345" spans="1:43" x14ac:dyDescent="0.25">
      <c r="A345">
        <v>95738</v>
      </c>
      <c r="B345">
        <v>22002</v>
      </c>
      <c r="C345" t="s">
        <v>621</v>
      </c>
      <c r="D345" t="s">
        <v>579</v>
      </c>
      <c r="E345" t="s">
        <v>580</v>
      </c>
      <c r="F345">
        <v>46.641109999999998</v>
      </c>
      <c r="G345" t="s">
        <v>25</v>
      </c>
      <c r="H345" t="s">
        <v>26</v>
      </c>
      <c r="I345" t="s">
        <v>27</v>
      </c>
      <c r="J345" t="s">
        <v>28</v>
      </c>
      <c r="K345">
        <v>2003</v>
      </c>
      <c r="L345">
        <v>3</v>
      </c>
      <c r="M345">
        <v>4</v>
      </c>
      <c r="N345">
        <v>0</v>
      </c>
      <c r="O345">
        <v>2.5</v>
      </c>
      <c r="P345" t="s">
        <v>581</v>
      </c>
      <c r="Q345" s="2">
        <v>8.8599627684659895E-3</v>
      </c>
      <c r="R345" s="2">
        <v>2.2849384035587002E-3</v>
      </c>
      <c r="S345" t="s">
        <v>31</v>
      </c>
      <c r="T345" t="s">
        <v>202</v>
      </c>
      <c r="U345">
        <v>212</v>
      </c>
      <c r="W345" t="s">
        <v>410</v>
      </c>
      <c r="X345" t="s">
        <v>411</v>
      </c>
      <c r="Z345">
        <v>1387</v>
      </c>
      <c r="AA345" s="5">
        <f>IFERROR(VLOOKUP(X345,$AF$2:$AG$35,2,FALSE),0)</f>
        <v>0</v>
      </c>
      <c r="AB345" s="5" t="e">
        <f>VLOOKUP(X345,$AF$2:$AG$35,1,FALSE)</f>
        <v>#N/A</v>
      </c>
      <c r="AN345"/>
      <c r="AO345"/>
      <c r="AP345"/>
      <c r="AQ345"/>
    </row>
    <row r="346" spans="1:43" x14ac:dyDescent="0.25">
      <c r="A346">
        <v>95738</v>
      </c>
      <c r="B346">
        <v>22002</v>
      </c>
      <c r="C346" t="s">
        <v>621</v>
      </c>
      <c r="D346" t="s">
        <v>579</v>
      </c>
      <c r="E346" t="s">
        <v>580</v>
      </c>
      <c r="F346">
        <v>46.641109999999998</v>
      </c>
      <c r="G346" t="s">
        <v>25</v>
      </c>
      <c r="H346" t="s">
        <v>26</v>
      </c>
      <c r="I346" t="s">
        <v>27</v>
      </c>
      <c r="J346" t="s">
        <v>28</v>
      </c>
      <c r="K346">
        <v>2003</v>
      </c>
      <c r="L346">
        <v>3</v>
      </c>
      <c r="M346">
        <v>4</v>
      </c>
      <c r="N346">
        <v>0</v>
      </c>
      <c r="O346">
        <v>2.5</v>
      </c>
      <c r="P346" t="s">
        <v>581</v>
      </c>
      <c r="Q346">
        <v>0</v>
      </c>
      <c r="R346" s="2">
        <v>7.8755224622053705E-5</v>
      </c>
      <c r="S346" t="s">
        <v>31</v>
      </c>
      <c r="T346" t="s">
        <v>202</v>
      </c>
      <c r="U346">
        <v>213</v>
      </c>
      <c r="W346" t="s">
        <v>412</v>
      </c>
      <c r="X346" t="s">
        <v>413</v>
      </c>
      <c r="Z346">
        <v>993</v>
      </c>
      <c r="AA346" s="5">
        <f>IFERROR(VLOOKUP(X346,$AF$2:$AG$35,2,FALSE),0)</f>
        <v>0</v>
      </c>
      <c r="AB346" s="5" t="e">
        <f>VLOOKUP(X346,$AF$2:$AG$35,1,FALSE)</f>
        <v>#N/A</v>
      </c>
      <c r="AN346"/>
      <c r="AO346"/>
      <c r="AP346"/>
      <c r="AQ346"/>
    </row>
    <row r="347" spans="1:43" x14ac:dyDescent="0.25">
      <c r="A347">
        <v>95738</v>
      </c>
      <c r="B347">
        <v>22002</v>
      </c>
      <c r="C347" t="s">
        <v>621</v>
      </c>
      <c r="D347" t="s">
        <v>579</v>
      </c>
      <c r="E347" t="s">
        <v>580</v>
      </c>
      <c r="F347">
        <v>46.641109999999998</v>
      </c>
      <c r="G347" t="s">
        <v>25</v>
      </c>
      <c r="H347" t="s">
        <v>26</v>
      </c>
      <c r="I347" t="s">
        <v>27</v>
      </c>
      <c r="J347" t="s">
        <v>28</v>
      </c>
      <c r="K347">
        <v>2003</v>
      </c>
      <c r="L347">
        <v>3</v>
      </c>
      <c r="M347">
        <v>4</v>
      </c>
      <c r="N347">
        <v>0</v>
      </c>
      <c r="O347">
        <v>2.5</v>
      </c>
      <c r="P347" t="s">
        <v>581</v>
      </c>
      <c r="Q347">
        <v>0</v>
      </c>
      <c r="R347" s="2">
        <v>7.8755224622053705E-5</v>
      </c>
      <c r="S347" t="s">
        <v>31</v>
      </c>
      <c r="T347" t="s">
        <v>202</v>
      </c>
      <c r="U347">
        <v>214</v>
      </c>
      <c r="W347" t="s">
        <v>414</v>
      </c>
      <c r="X347" t="s">
        <v>415</v>
      </c>
      <c r="Z347">
        <v>994</v>
      </c>
      <c r="AA347" s="5">
        <f>IFERROR(VLOOKUP(X347,$AF$2:$AG$35,2,FALSE),0)</f>
        <v>0</v>
      </c>
      <c r="AB347" s="5" t="e">
        <f>VLOOKUP(X347,$AF$2:$AG$35,1,FALSE)</f>
        <v>#N/A</v>
      </c>
      <c r="AN347"/>
      <c r="AO347"/>
      <c r="AP347"/>
      <c r="AQ347"/>
    </row>
    <row r="348" spans="1:43" x14ac:dyDescent="0.25">
      <c r="A348">
        <v>95738</v>
      </c>
      <c r="B348">
        <v>22002</v>
      </c>
      <c r="C348" t="s">
        <v>621</v>
      </c>
      <c r="D348" t="s">
        <v>579</v>
      </c>
      <c r="E348" t="s">
        <v>580</v>
      </c>
      <c r="F348">
        <v>46.641109999999998</v>
      </c>
      <c r="G348" t="s">
        <v>25</v>
      </c>
      <c r="H348" t="s">
        <v>26</v>
      </c>
      <c r="I348" t="s">
        <v>27</v>
      </c>
      <c r="J348" t="s">
        <v>28</v>
      </c>
      <c r="K348">
        <v>2003</v>
      </c>
      <c r="L348">
        <v>3</v>
      </c>
      <c r="M348">
        <v>4</v>
      </c>
      <c r="N348">
        <v>0</v>
      </c>
      <c r="O348">
        <v>2.5</v>
      </c>
      <c r="P348" t="s">
        <v>581</v>
      </c>
      <c r="Q348" s="2">
        <v>3.4179767480880699E-3</v>
      </c>
      <c r="R348" s="2">
        <v>3.4363147490236001E-4</v>
      </c>
      <c r="S348" t="s">
        <v>31</v>
      </c>
      <c r="T348" t="s">
        <v>202</v>
      </c>
      <c r="U348">
        <v>215</v>
      </c>
      <c r="W348" t="s">
        <v>416</v>
      </c>
      <c r="X348" t="s">
        <v>417</v>
      </c>
      <c r="Z348">
        <v>1390</v>
      </c>
      <c r="AA348" s="5">
        <f>IFERROR(VLOOKUP(X348,$AF$2:$AG$35,2,FALSE),0)</f>
        <v>0</v>
      </c>
      <c r="AB348" s="5" t="e">
        <f>VLOOKUP(X348,$AF$2:$AG$35,1,FALSE)</f>
        <v>#N/A</v>
      </c>
      <c r="AN348"/>
      <c r="AO348"/>
      <c r="AP348"/>
      <c r="AQ348"/>
    </row>
    <row r="349" spans="1:43" x14ac:dyDescent="0.25">
      <c r="A349">
        <v>95738</v>
      </c>
      <c r="B349">
        <v>22002</v>
      </c>
      <c r="C349" t="s">
        <v>621</v>
      </c>
      <c r="D349" t="s">
        <v>579</v>
      </c>
      <c r="E349" t="s">
        <v>580</v>
      </c>
      <c r="F349">
        <v>46.641109999999998</v>
      </c>
      <c r="G349" t="s">
        <v>25</v>
      </c>
      <c r="H349" t="s">
        <v>26</v>
      </c>
      <c r="I349" t="s">
        <v>27</v>
      </c>
      <c r="J349" t="s">
        <v>28</v>
      </c>
      <c r="K349">
        <v>2003</v>
      </c>
      <c r="L349">
        <v>3</v>
      </c>
      <c r="M349">
        <v>4</v>
      </c>
      <c r="N349">
        <v>0</v>
      </c>
      <c r="O349">
        <v>2.5</v>
      </c>
      <c r="P349" t="s">
        <v>581</v>
      </c>
      <c r="Q349">
        <v>0</v>
      </c>
      <c r="R349" s="2">
        <v>7.8755224622053705E-5</v>
      </c>
      <c r="S349" t="s">
        <v>31</v>
      </c>
      <c r="T349" t="s">
        <v>202</v>
      </c>
      <c r="U349">
        <v>216</v>
      </c>
      <c r="W349" t="s">
        <v>418</v>
      </c>
      <c r="X349" t="s">
        <v>419</v>
      </c>
      <c r="Z349">
        <v>1391</v>
      </c>
      <c r="AA349" s="5">
        <f>IFERROR(VLOOKUP(X349,$AF$2:$AG$35,2,FALSE),0)</f>
        <v>0</v>
      </c>
      <c r="AB349" s="5" t="e">
        <f>VLOOKUP(X349,$AF$2:$AG$35,1,FALSE)</f>
        <v>#N/A</v>
      </c>
      <c r="AN349"/>
      <c r="AO349"/>
      <c r="AP349"/>
      <c r="AQ349"/>
    </row>
    <row r="350" spans="1:43" x14ac:dyDescent="0.25">
      <c r="A350">
        <v>95738</v>
      </c>
      <c r="B350">
        <v>22002</v>
      </c>
      <c r="C350" t="s">
        <v>621</v>
      </c>
      <c r="D350" t="s">
        <v>579</v>
      </c>
      <c r="E350" t="s">
        <v>580</v>
      </c>
      <c r="F350">
        <v>46.641109999999998</v>
      </c>
      <c r="G350" t="s">
        <v>25</v>
      </c>
      <c r="H350" t="s">
        <v>26</v>
      </c>
      <c r="I350" t="s">
        <v>27</v>
      </c>
      <c r="J350" t="s">
        <v>28</v>
      </c>
      <c r="K350">
        <v>2003</v>
      </c>
      <c r="L350">
        <v>3</v>
      </c>
      <c r="M350">
        <v>4</v>
      </c>
      <c r="N350">
        <v>0</v>
      </c>
      <c r="O350">
        <v>2.5</v>
      </c>
      <c r="P350" t="s">
        <v>581</v>
      </c>
      <c r="Q350">
        <v>0</v>
      </c>
      <c r="R350" s="2">
        <v>7.8755224622053705E-5</v>
      </c>
      <c r="S350" t="s">
        <v>31</v>
      </c>
      <c r="T350" t="s">
        <v>202</v>
      </c>
      <c r="U350">
        <v>218</v>
      </c>
      <c r="W350" t="s">
        <v>420</v>
      </c>
      <c r="X350" t="s">
        <v>421</v>
      </c>
      <c r="Z350">
        <v>1393</v>
      </c>
      <c r="AA350" s="5">
        <f>IFERROR(VLOOKUP(X350,$AF$2:$AG$35,2,FALSE),0)</f>
        <v>0</v>
      </c>
      <c r="AB350" s="5" t="e">
        <f>VLOOKUP(X350,$AF$2:$AG$35,1,FALSE)</f>
        <v>#N/A</v>
      </c>
      <c r="AN350"/>
      <c r="AO350"/>
      <c r="AP350"/>
      <c r="AQ350"/>
    </row>
    <row r="351" spans="1:43" x14ac:dyDescent="0.25">
      <c r="A351">
        <v>95738</v>
      </c>
      <c r="B351">
        <v>22002</v>
      </c>
      <c r="C351" t="s">
        <v>621</v>
      </c>
      <c r="D351" t="s">
        <v>579</v>
      </c>
      <c r="E351" t="s">
        <v>580</v>
      </c>
      <c r="F351">
        <v>46.641109999999998</v>
      </c>
      <c r="G351" t="s">
        <v>25</v>
      </c>
      <c r="H351" t="s">
        <v>26</v>
      </c>
      <c r="I351" t="s">
        <v>27</v>
      </c>
      <c r="J351" t="s">
        <v>28</v>
      </c>
      <c r="K351">
        <v>2003</v>
      </c>
      <c r="L351">
        <v>3</v>
      </c>
      <c r="M351">
        <v>4</v>
      </c>
      <c r="N351">
        <v>0</v>
      </c>
      <c r="O351">
        <v>2.5</v>
      </c>
      <c r="P351" t="s">
        <v>581</v>
      </c>
      <c r="Q351" s="2">
        <v>1.1616395631651901E-2</v>
      </c>
      <c r="R351" s="2">
        <v>3.12628980876697E-3</v>
      </c>
      <c r="S351" t="s">
        <v>31</v>
      </c>
      <c r="T351" t="s">
        <v>202</v>
      </c>
      <c r="U351">
        <v>219</v>
      </c>
      <c r="W351" t="s">
        <v>422</v>
      </c>
      <c r="X351" t="s">
        <v>423</v>
      </c>
      <c r="Z351">
        <v>999</v>
      </c>
      <c r="AA351" s="5">
        <f>IFERROR(VLOOKUP(X351,$AF$2:$AG$35,2,FALSE),0)</f>
        <v>0</v>
      </c>
      <c r="AB351" s="5" t="e">
        <f>VLOOKUP(X351,$AF$2:$AG$35,1,FALSE)</f>
        <v>#N/A</v>
      </c>
      <c r="AN351"/>
      <c r="AO351"/>
      <c r="AP351"/>
      <c r="AQ351"/>
    </row>
    <row r="352" spans="1:43" x14ac:dyDescent="0.25">
      <c r="A352">
        <v>95738</v>
      </c>
      <c r="B352">
        <v>22002</v>
      </c>
      <c r="C352" t="s">
        <v>621</v>
      </c>
      <c r="D352" t="s">
        <v>579</v>
      </c>
      <c r="E352" t="s">
        <v>580</v>
      </c>
      <c r="F352">
        <v>46.641109999999998</v>
      </c>
      <c r="G352" t="s">
        <v>25</v>
      </c>
      <c r="H352" t="s">
        <v>26</v>
      </c>
      <c r="I352" t="s">
        <v>27</v>
      </c>
      <c r="J352" t="s">
        <v>28</v>
      </c>
      <c r="K352">
        <v>2003</v>
      </c>
      <c r="L352">
        <v>3</v>
      </c>
      <c r="M352">
        <v>4</v>
      </c>
      <c r="N352">
        <v>0</v>
      </c>
      <c r="O352">
        <v>2.5</v>
      </c>
      <c r="P352" t="s">
        <v>581</v>
      </c>
      <c r="Q352">
        <v>0</v>
      </c>
      <c r="R352" s="2">
        <v>7.8755224622053705E-5</v>
      </c>
      <c r="S352" t="s">
        <v>31</v>
      </c>
      <c r="T352" t="s">
        <v>202</v>
      </c>
      <c r="U352">
        <v>221</v>
      </c>
      <c r="W352" t="s">
        <v>424</v>
      </c>
      <c r="X352" t="s">
        <v>425</v>
      </c>
      <c r="Z352">
        <v>1396</v>
      </c>
      <c r="AA352" s="5">
        <f>IFERROR(VLOOKUP(X352,$AF$2:$AG$35,2,FALSE),0)</f>
        <v>0</v>
      </c>
      <c r="AB352" s="5" t="e">
        <f>VLOOKUP(X352,$AF$2:$AG$35,1,FALSE)</f>
        <v>#N/A</v>
      </c>
      <c r="AN352"/>
      <c r="AO352"/>
      <c r="AP352"/>
      <c r="AQ352"/>
    </row>
    <row r="353" spans="1:43" x14ac:dyDescent="0.25">
      <c r="A353">
        <v>95738</v>
      </c>
      <c r="B353">
        <v>22002</v>
      </c>
      <c r="C353" t="s">
        <v>621</v>
      </c>
      <c r="D353" t="s">
        <v>579</v>
      </c>
      <c r="E353" t="s">
        <v>580</v>
      </c>
      <c r="F353">
        <v>46.641109999999998</v>
      </c>
      <c r="G353" t="s">
        <v>25</v>
      </c>
      <c r="H353" t="s">
        <v>26</v>
      </c>
      <c r="I353" t="s">
        <v>27</v>
      </c>
      <c r="J353" t="s">
        <v>28</v>
      </c>
      <c r="K353">
        <v>2003</v>
      </c>
      <c r="L353">
        <v>3</v>
      </c>
      <c r="M353">
        <v>4</v>
      </c>
      <c r="N353">
        <v>0</v>
      </c>
      <c r="O353">
        <v>2.5</v>
      </c>
      <c r="P353" t="s">
        <v>581</v>
      </c>
      <c r="Q353">
        <v>0</v>
      </c>
      <c r="R353" s="2">
        <v>7.8755224622053705E-5</v>
      </c>
      <c r="S353" t="s">
        <v>31</v>
      </c>
      <c r="T353" t="s">
        <v>202</v>
      </c>
      <c r="U353">
        <v>222</v>
      </c>
      <c r="W353" t="s">
        <v>426</v>
      </c>
      <c r="X353" t="s">
        <v>427</v>
      </c>
      <c r="Z353">
        <v>1397</v>
      </c>
      <c r="AA353" s="5">
        <f>IFERROR(VLOOKUP(X353,$AF$2:$AG$35,2,FALSE),0)</f>
        <v>0</v>
      </c>
      <c r="AB353" s="5" t="e">
        <f>VLOOKUP(X353,$AF$2:$AG$35,1,FALSE)</f>
        <v>#N/A</v>
      </c>
      <c r="AN353"/>
      <c r="AO353"/>
      <c r="AP353"/>
      <c r="AQ353"/>
    </row>
    <row r="354" spans="1:43" x14ac:dyDescent="0.25">
      <c r="A354">
        <v>95738</v>
      </c>
      <c r="B354">
        <v>22002</v>
      </c>
      <c r="C354" t="s">
        <v>621</v>
      </c>
      <c r="D354" t="s">
        <v>579</v>
      </c>
      <c r="E354" t="s">
        <v>580</v>
      </c>
      <c r="F354">
        <v>46.641109999999998</v>
      </c>
      <c r="G354" t="s">
        <v>25</v>
      </c>
      <c r="H354" t="s">
        <v>26</v>
      </c>
      <c r="I354" t="s">
        <v>27</v>
      </c>
      <c r="J354" t="s">
        <v>28</v>
      </c>
      <c r="K354">
        <v>2003</v>
      </c>
      <c r="L354">
        <v>3</v>
      </c>
      <c r="M354">
        <v>4</v>
      </c>
      <c r="N354">
        <v>0</v>
      </c>
      <c r="O354">
        <v>2.5</v>
      </c>
      <c r="P354" t="s">
        <v>581</v>
      </c>
      <c r="Q354">
        <v>0</v>
      </c>
      <c r="R354" s="2">
        <v>7.8755224622053705E-5</v>
      </c>
      <c r="S354" t="s">
        <v>31</v>
      </c>
      <c r="T354" t="s">
        <v>202</v>
      </c>
      <c r="U354">
        <v>223</v>
      </c>
      <c r="W354" t="s">
        <v>428</v>
      </c>
      <c r="X354" t="s">
        <v>429</v>
      </c>
      <c r="Z354">
        <v>1398</v>
      </c>
      <c r="AA354" s="5">
        <f>IFERROR(VLOOKUP(X354,$AF$2:$AG$35,2,FALSE),0)</f>
        <v>0</v>
      </c>
      <c r="AB354" s="5" t="e">
        <f>VLOOKUP(X354,$AF$2:$AG$35,1,FALSE)</f>
        <v>#N/A</v>
      </c>
      <c r="AN354"/>
      <c r="AO354"/>
      <c r="AP354"/>
      <c r="AQ354"/>
    </row>
    <row r="355" spans="1:43" x14ac:dyDescent="0.25">
      <c r="A355">
        <v>95738</v>
      </c>
      <c r="B355">
        <v>22002</v>
      </c>
      <c r="C355" t="s">
        <v>621</v>
      </c>
      <c r="D355" t="s">
        <v>579</v>
      </c>
      <c r="E355" t="s">
        <v>580</v>
      </c>
      <c r="F355">
        <v>46.641109999999998</v>
      </c>
      <c r="G355" t="s">
        <v>25</v>
      </c>
      <c r="H355" t="s">
        <v>26</v>
      </c>
      <c r="I355" t="s">
        <v>27</v>
      </c>
      <c r="J355" t="s">
        <v>28</v>
      </c>
      <c r="K355">
        <v>2003</v>
      </c>
      <c r="L355">
        <v>3</v>
      </c>
      <c r="M355">
        <v>4</v>
      </c>
      <c r="N355">
        <v>0</v>
      </c>
      <c r="O355">
        <v>2.5</v>
      </c>
      <c r="P355" t="s">
        <v>581</v>
      </c>
      <c r="Q355">
        <v>0</v>
      </c>
      <c r="R355" s="2">
        <v>7.8755224622053705E-5</v>
      </c>
      <c r="S355" t="s">
        <v>31</v>
      </c>
      <c r="T355" t="s">
        <v>202</v>
      </c>
      <c r="U355">
        <v>224</v>
      </c>
      <c r="W355" t="s">
        <v>430</v>
      </c>
      <c r="X355" t="s">
        <v>431</v>
      </c>
      <c r="Z355">
        <v>1004</v>
      </c>
      <c r="AA355" s="5">
        <f>IFERROR(VLOOKUP(X355,$AF$2:$AG$35,2,FALSE),0)</f>
        <v>0</v>
      </c>
      <c r="AB355" s="5" t="e">
        <f>VLOOKUP(X355,$AF$2:$AG$35,1,FALSE)</f>
        <v>#N/A</v>
      </c>
      <c r="AN355"/>
      <c r="AO355"/>
      <c r="AP355"/>
      <c r="AQ355"/>
    </row>
    <row r="356" spans="1:43" x14ac:dyDescent="0.25">
      <c r="A356">
        <v>95738</v>
      </c>
      <c r="B356">
        <v>22002</v>
      </c>
      <c r="C356" t="s">
        <v>621</v>
      </c>
      <c r="D356" t="s">
        <v>579</v>
      </c>
      <c r="E356" t="s">
        <v>580</v>
      </c>
      <c r="F356">
        <v>46.641109999999998</v>
      </c>
      <c r="G356" t="s">
        <v>25</v>
      </c>
      <c r="H356" t="s">
        <v>26</v>
      </c>
      <c r="I356" t="s">
        <v>27</v>
      </c>
      <c r="J356" t="s">
        <v>28</v>
      </c>
      <c r="K356">
        <v>2003</v>
      </c>
      <c r="L356">
        <v>3</v>
      </c>
      <c r="M356">
        <v>4</v>
      </c>
      <c r="N356">
        <v>0</v>
      </c>
      <c r="O356">
        <v>2.5</v>
      </c>
      <c r="P356" t="s">
        <v>581</v>
      </c>
      <c r="Q356">
        <v>0</v>
      </c>
      <c r="R356" s="2">
        <v>7.8755224622053705E-5</v>
      </c>
      <c r="S356" t="s">
        <v>31</v>
      </c>
      <c r="T356" t="s">
        <v>202</v>
      </c>
      <c r="U356">
        <v>225</v>
      </c>
      <c r="W356" t="s">
        <v>432</v>
      </c>
      <c r="X356" t="s">
        <v>433</v>
      </c>
      <c r="Z356">
        <v>1005</v>
      </c>
      <c r="AA356" s="5">
        <f>IFERROR(VLOOKUP(X356,$AF$2:$AG$35,2,FALSE),0)</f>
        <v>0</v>
      </c>
      <c r="AB356" s="5" t="e">
        <f>VLOOKUP(X356,$AF$2:$AG$35,1,FALSE)</f>
        <v>#N/A</v>
      </c>
      <c r="AN356"/>
      <c r="AO356"/>
      <c r="AP356"/>
      <c r="AQ356"/>
    </row>
    <row r="357" spans="1:43" x14ac:dyDescent="0.25">
      <c r="A357">
        <v>95738</v>
      </c>
      <c r="B357">
        <v>22002</v>
      </c>
      <c r="C357" t="s">
        <v>621</v>
      </c>
      <c r="D357" t="s">
        <v>579</v>
      </c>
      <c r="E357" t="s">
        <v>580</v>
      </c>
      <c r="F357">
        <v>46.641109999999998</v>
      </c>
      <c r="G357" t="s">
        <v>25</v>
      </c>
      <c r="H357" t="s">
        <v>26</v>
      </c>
      <c r="I357" t="s">
        <v>27</v>
      </c>
      <c r="J357" t="s">
        <v>28</v>
      </c>
      <c r="K357">
        <v>2003</v>
      </c>
      <c r="L357">
        <v>3</v>
      </c>
      <c r="M357">
        <v>4</v>
      </c>
      <c r="N357">
        <v>0</v>
      </c>
      <c r="O357">
        <v>2.5</v>
      </c>
      <c r="P357" t="s">
        <v>581</v>
      </c>
      <c r="Q357">
        <v>0</v>
      </c>
      <c r="R357" s="2">
        <v>7.8755224622053705E-5</v>
      </c>
      <c r="S357" t="s">
        <v>31</v>
      </c>
      <c r="T357" t="s">
        <v>202</v>
      </c>
      <c r="U357">
        <v>226</v>
      </c>
      <c r="W357" t="s">
        <v>434</v>
      </c>
      <c r="X357" t="s">
        <v>435</v>
      </c>
      <c r="Z357">
        <v>1006</v>
      </c>
      <c r="AA357" s="5">
        <f>IFERROR(VLOOKUP(X357,$AF$2:$AG$35,2,FALSE),0)</f>
        <v>0</v>
      </c>
      <c r="AB357" s="5" t="e">
        <f>VLOOKUP(X357,$AF$2:$AG$35,1,FALSE)</f>
        <v>#N/A</v>
      </c>
      <c r="AN357"/>
      <c r="AO357"/>
      <c r="AP357"/>
      <c r="AQ357"/>
    </row>
    <row r="358" spans="1:43" x14ac:dyDescent="0.25">
      <c r="A358">
        <v>95738</v>
      </c>
      <c r="B358">
        <v>22002</v>
      </c>
      <c r="C358" t="s">
        <v>621</v>
      </c>
      <c r="D358" t="s">
        <v>579</v>
      </c>
      <c r="E358" t="s">
        <v>580</v>
      </c>
      <c r="F358">
        <v>46.641109999999998</v>
      </c>
      <c r="G358" t="s">
        <v>25</v>
      </c>
      <c r="H358" t="s">
        <v>26</v>
      </c>
      <c r="I358" t="s">
        <v>27</v>
      </c>
      <c r="J358" t="s">
        <v>28</v>
      </c>
      <c r="K358">
        <v>2003</v>
      </c>
      <c r="L358">
        <v>3</v>
      </c>
      <c r="M358">
        <v>4</v>
      </c>
      <c r="N358">
        <v>0</v>
      </c>
      <c r="O358">
        <v>2.5</v>
      </c>
      <c r="P358" t="s">
        <v>581</v>
      </c>
      <c r="Q358">
        <v>0</v>
      </c>
      <c r="R358" s="2">
        <v>7.8755224622053705E-5</v>
      </c>
      <c r="S358" t="s">
        <v>31</v>
      </c>
      <c r="T358" t="s">
        <v>202</v>
      </c>
      <c r="U358">
        <v>227</v>
      </c>
      <c r="W358" t="s">
        <v>436</v>
      </c>
      <c r="X358" t="s">
        <v>437</v>
      </c>
      <c r="Z358">
        <v>1402</v>
      </c>
      <c r="AA358" s="5">
        <f>IFERROR(VLOOKUP(X358,$AF$2:$AG$35,2,FALSE),0)</f>
        <v>0</v>
      </c>
      <c r="AB358" s="5" t="e">
        <f>VLOOKUP(X358,$AF$2:$AG$35,1,FALSE)</f>
        <v>#N/A</v>
      </c>
      <c r="AN358"/>
      <c r="AO358"/>
      <c r="AP358"/>
      <c r="AQ358"/>
    </row>
    <row r="359" spans="1:43" x14ac:dyDescent="0.25">
      <c r="A359">
        <v>95738</v>
      </c>
      <c r="B359">
        <v>22002</v>
      </c>
      <c r="C359" t="s">
        <v>621</v>
      </c>
      <c r="D359" t="s">
        <v>579</v>
      </c>
      <c r="E359" t="s">
        <v>580</v>
      </c>
      <c r="F359">
        <v>46.641109999999998</v>
      </c>
      <c r="G359" t="s">
        <v>25</v>
      </c>
      <c r="H359" t="s">
        <v>26</v>
      </c>
      <c r="I359" t="s">
        <v>27</v>
      </c>
      <c r="J359" t="s">
        <v>28</v>
      </c>
      <c r="K359">
        <v>2003</v>
      </c>
      <c r="L359">
        <v>3</v>
      </c>
      <c r="M359">
        <v>4</v>
      </c>
      <c r="N359">
        <v>0</v>
      </c>
      <c r="O359">
        <v>2.5</v>
      </c>
      <c r="P359" t="s">
        <v>581</v>
      </c>
      <c r="Q359">
        <v>0</v>
      </c>
      <c r="R359" s="2">
        <v>7.8755224622053705E-5</v>
      </c>
      <c r="S359" t="s">
        <v>31</v>
      </c>
      <c r="T359" t="s">
        <v>202</v>
      </c>
      <c r="U359">
        <v>228</v>
      </c>
      <c r="W359" t="s">
        <v>438</v>
      </c>
      <c r="X359" t="s">
        <v>439</v>
      </c>
      <c r="Z359">
        <v>1008</v>
      </c>
      <c r="AA359" s="5">
        <f>IFERROR(VLOOKUP(X359,$AF$2:$AG$35,2,FALSE),0)</f>
        <v>0</v>
      </c>
      <c r="AB359" s="5" t="e">
        <f>VLOOKUP(X359,$AF$2:$AG$35,1,FALSE)</f>
        <v>#N/A</v>
      </c>
      <c r="AN359"/>
      <c r="AO359"/>
      <c r="AP359"/>
      <c r="AQ359"/>
    </row>
    <row r="360" spans="1:43" x14ac:dyDescent="0.25">
      <c r="A360">
        <v>95738</v>
      </c>
      <c r="B360">
        <v>22002</v>
      </c>
      <c r="C360" t="s">
        <v>621</v>
      </c>
      <c r="D360" t="s">
        <v>579</v>
      </c>
      <c r="E360" t="s">
        <v>580</v>
      </c>
      <c r="F360">
        <v>46.641109999999998</v>
      </c>
      <c r="G360" t="s">
        <v>25</v>
      </c>
      <c r="H360" t="s">
        <v>26</v>
      </c>
      <c r="I360" t="s">
        <v>27</v>
      </c>
      <c r="J360" t="s">
        <v>28</v>
      </c>
      <c r="K360">
        <v>2003</v>
      </c>
      <c r="L360">
        <v>3</v>
      </c>
      <c r="M360">
        <v>4</v>
      </c>
      <c r="N360">
        <v>0</v>
      </c>
      <c r="O360">
        <v>2.5</v>
      </c>
      <c r="P360" t="s">
        <v>581</v>
      </c>
      <c r="Q360" s="2">
        <v>5.8278866225975896E-4</v>
      </c>
      <c r="R360" s="2">
        <v>1.8577299463083799E-4</v>
      </c>
      <c r="S360" t="s">
        <v>31</v>
      </c>
      <c r="T360" t="s">
        <v>202</v>
      </c>
      <c r="U360">
        <v>229</v>
      </c>
      <c r="W360" t="s">
        <v>405</v>
      </c>
      <c r="X360" t="s">
        <v>440</v>
      </c>
      <c r="Z360">
        <v>989</v>
      </c>
      <c r="AA360" s="5">
        <f>IFERROR(VLOOKUP(X360,$AF$2:$AG$35,2,FALSE),0)</f>
        <v>0</v>
      </c>
      <c r="AB360" s="5" t="e">
        <f>VLOOKUP(X360,$AF$2:$AG$35,1,FALSE)</f>
        <v>#N/A</v>
      </c>
      <c r="AN360"/>
      <c r="AO360"/>
      <c r="AP360"/>
      <c r="AQ360"/>
    </row>
    <row r="361" spans="1:43" x14ac:dyDescent="0.25">
      <c r="A361">
        <v>95738</v>
      </c>
      <c r="B361">
        <v>22002</v>
      </c>
      <c r="C361" t="s">
        <v>621</v>
      </c>
      <c r="D361" t="s">
        <v>579</v>
      </c>
      <c r="E361" t="s">
        <v>580</v>
      </c>
      <c r="F361">
        <v>46.641109999999998</v>
      </c>
      <c r="G361" t="s">
        <v>25</v>
      </c>
      <c r="H361" t="s">
        <v>26</v>
      </c>
      <c r="I361" t="s">
        <v>27</v>
      </c>
      <c r="J361" t="s">
        <v>28</v>
      </c>
      <c r="K361">
        <v>2003</v>
      </c>
      <c r="L361">
        <v>3</v>
      </c>
      <c r="M361">
        <v>4</v>
      </c>
      <c r="N361">
        <v>0</v>
      </c>
      <c r="O361">
        <v>2.5</v>
      </c>
      <c r="P361" t="s">
        <v>581</v>
      </c>
      <c r="Q361">
        <v>0</v>
      </c>
      <c r="R361" s="2">
        <v>1.6538597166995101E-4</v>
      </c>
      <c r="S361" t="s">
        <v>31</v>
      </c>
      <c r="T361" t="s">
        <v>202</v>
      </c>
      <c r="U361">
        <v>230</v>
      </c>
      <c r="W361" t="s">
        <v>441</v>
      </c>
      <c r="X361" t="s">
        <v>442</v>
      </c>
      <c r="Z361">
        <v>1010</v>
      </c>
      <c r="AA361" s="5">
        <f>IFERROR(VLOOKUP(X361,$AF$2:$AG$35,2,FALSE),0)</f>
        <v>0</v>
      </c>
      <c r="AB361" s="5" t="e">
        <f>VLOOKUP(X361,$AF$2:$AG$35,1,FALSE)</f>
        <v>#N/A</v>
      </c>
      <c r="AN361"/>
      <c r="AO361"/>
      <c r="AP361"/>
      <c r="AQ361"/>
    </row>
    <row r="362" spans="1:43" x14ac:dyDescent="0.25">
      <c r="A362">
        <v>95738</v>
      </c>
      <c r="B362">
        <v>22002</v>
      </c>
      <c r="C362" t="s">
        <v>621</v>
      </c>
      <c r="D362" t="s">
        <v>579</v>
      </c>
      <c r="E362" t="s">
        <v>580</v>
      </c>
      <c r="F362">
        <v>46.641109999999998</v>
      </c>
      <c r="G362" t="s">
        <v>25</v>
      </c>
      <c r="H362" t="s">
        <v>26</v>
      </c>
      <c r="I362" t="s">
        <v>27</v>
      </c>
      <c r="J362" t="s">
        <v>28</v>
      </c>
      <c r="K362">
        <v>2003</v>
      </c>
      <c r="L362">
        <v>3</v>
      </c>
      <c r="M362">
        <v>4</v>
      </c>
      <c r="N362">
        <v>0</v>
      </c>
      <c r="O362">
        <v>2.5</v>
      </c>
      <c r="P362" t="s">
        <v>581</v>
      </c>
      <c r="Q362" s="2">
        <v>4.1346492927588196E-3</v>
      </c>
      <c r="R362" s="2">
        <v>8.9945282310284805E-4</v>
      </c>
      <c r="S362" t="s">
        <v>31</v>
      </c>
      <c r="T362" t="s">
        <v>202</v>
      </c>
      <c r="U362">
        <v>231</v>
      </c>
      <c r="W362" t="s">
        <v>443</v>
      </c>
      <c r="X362" t="s">
        <v>444</v>
      </c>
      <c r="Z362">
        <v>1011</v>
      </c>
      <c r="AA362" s="5">
        <f>IFERROR(VLOOKUP(X362,$AF$2:$AG$35,2,FALSE),0)</f>
        <v>0</v>
      </c>
      <c r="AB362" s="5" t="e">
        <f>VLOOKUP(X362,$AF$2:$AG$35,1,FALSE)</f>
        <v>#N/A</v>
      </c>
      <c r="AN362"/>
      <c r="AO362"/>
      <c r="AP362"/>
      <c r="AQ362"/>
    </row>
    <row r="363" spans="1:43" x14ac:dyDescent="0.25">
      <c r="A363">
        <v>95738</v>
      </c>
      <c r="B363">
        <v>22002</v>
      </c>
      <c r="C363" t="s">
        <v>621</v>
      </c>
      <c r="D363" t="s">
        <v>579</v>
      </c>
      <c r="E363" t="s">
        <v>580</v>
      </c>
      <c r="F363">
        <v>46.641109999999998</v>
      </c>
      <c r="G363" t="s">
        <v>25</v>
      </c>
      <c r="H363" t="s">
        <v>26</v>
      </c>
      <c r="I363" t="s">
        <v>27</v>
      </c>
      <c r="J363" t="s">
        <v>28</v>
      </c>
      <c r="K363">
        <v>2003</v>
      </c>
      <c r="L363">
        <v>3</v>
      </c>
      <c r="M363">
        <v>4</v>
      </c>
      <c r="N363">
        <v>0</v>
      </c>
      <c r="O363">
        <v>2.5</v>
      </c>
      <c r="P363" t="s">
        <v>581</v>
      </c>
      <c r="Q363">
        <v>0</v>
      </c>
      <c r="R363" s="2">
        <v>7.8755224622053705E-5</v>
      </c>
      <c r="S363" t="s">
        <v>31</v>
      </c>
      <c r="T363" t="s">
        <v>202</v>
      </c>
      <c r="U363">
        <v>232</v>
      </c>
      <c r="W363" t="s">
        <v>445</v>
      </c>
      <c r="X363" t="s">
        <v>446</v>
      </c>
      <c r="Z363">
        <v>1407</v>
      </c>
      <c r="AA363" s="5">
        <f>IFERROR(VLOOKUP(X363,$AF$2:$AG$35,2,FALSE),0)</f>
        <v>0</v>
      </c>
      <c r="AB363" s="5" t="e">
        <f>VLOOKUP(X363,$AF$2:$AG$35,1,FALSE)</f>
        <v>#N/A</v>
      </c>
      <c r="AN363"/>
      <c r="AO363"/>
      <c r="AP363"/>
      <c r="AQ363"/>
    </row>
    <row r="364" spans="1:43" x14ac:dyDescent="0.25">
      <c r="A364">
        <v>95738</v>
      </c>
      <c r="B364">
        <v>22002</v>
      </c>
      <c r="C364" t="s">
        <v>621</v>
      </c>
      <c r="D364" t="s">
        <v>579</v>
      </c>
      <c r="E364" t="s">
        <v>580</v>
      </c>
      <c r="F364">
        <v>46.641109999999998</v>
      </c>
      <c r="G364" t="s">
        <v>25</v>
      </c>
      <c r="H364" t="s">
        <v>26</v>
      </c>
      <c r="I364" t="s">
        <v>27</v>
      </c>
      <c r="J364" t="s">
        <v>28</v>
      </c>
      <c r="K364">
        <v>2003</v>
      </c>
      <c r="L364">
        <v>3</v>
      </c>
      <c r="M364">
        <v>4</v>
      </c>
      <c r="N364">
        <v>0</v>
      </c>
      <c r="O364">
        <v>2.5</v>
      </c>
      <c r="P364" t="s">
        <v>581</v>
      </c>
      <c r="Q364">
        <v>0</v>
      </c>
      <c r="R364" s="2">
        <v>7.8755224622053705E-5</v>
      </c>
      <c r="S364" t="s">
        <v>31</v>
      </c>
      <c r="T364" t="s">
        <v>202</v>
      </c>
      <c r="U364">
        <v>233</v>
      </c>
      <c r="W364" t="s">
        <v>447</v>
      </c>
      <c r="X364" t="s">
        <v>448</v>
      </c>
      <c r="Z364">
        <v>1408</v>
      </c>
      <c r="AA364" s="5">
        <f>IFERROR(VLOOKUP(X364,$AF$2:$AG$35,2,FALSE),0)</f>
        <v>0</v>
      </c>
      <c r="AB364" s="5" t="e">
        <f>VLOOKUP(X364,$AF$2:$AG$35,1,FALSE)</f>
        <v>#N/A</v>
      </c>
      <c r="AN364"/>
      <c r="AO364"/>
      <c r="AP364"/>
      <c r="AQ364"/>
    </row>
    <row r="365" spans="1:43" x14ac:dyDescent="0.25">
      <c r="A365">
        <v>95738</v>
      </c>
      <c r="B365">
        <v>22002</v>
      </c>
      <c r="C365" t="s">
        <v>621</v>
      </c>
      <c r="D365" t="s">
        <v>579</v>
      </c>
      <c r="E365" t="s">
        <v>580</v>
      </c>
      <c r="F365">
        <v>46.641109999999998</v>
      </c>
      <c r="G365" t="s">
        <v>25</v>
      </c>
      <c r="H365" t="s">
        <v>26</v>
      </c>
      <c r="I365" t="s">
        <v>27</v>
      </c>
      <c r="J365" t="s">
        <v>28</v>
      </c>
      <c r="K365">
        <v>2003</v>
      </c>
      <c r="L365">
        <v>3</v>
      </c>
      <c r="M365">
        <v>4</v>
      </c>
      <c r="N365">
        <v>0</v>
      </c>
      <c r="O365">
        <v>2.5</v>
      </c>
      <c r="P365" t="s">
        <v>581</v>
      </c>
      <c r="Q365">
        <v>0</v>
      </c>
      <c r="R365" s="2">
        <v>7.8755224622053705E-5</v>
      </c>
      <c r="S365" t="s">
        <v>31</v>
      </c>
      <c r="T365" t="s">
        <v>202</v>
      </c>
      <c r="U365">
        <v>234</v>
      </c>
      <c r="W365" t="s">
        <v>449</v>
      </c>
      <c r="X365" t="s">
        <v>450</v>
      </c>
      <c r="Z365">
        <v>1409</v>
      </c>
      <c r="AA365" s="5">
        <f>IFERROR(VLOOKUP(X365,$AF$2:$AG$35,2,FALSE),0)</f>
        <v>0</v>
      </c>
      <c r="AB365" s="5" t="e">
        <f>VLOOKUP(X365,$AF$2:$AG$35,1,FALSE)</f>
        <v>#N/A</v>
      </c>
      <c r="AN365"/>
      <c r="AO365"/>
      <c r="AP365"/>
      <c r="AQ365"/>
    </row>
    <row r="366" spans="1:43" x14ac:dyDescent="0.25">
      <c r="A366">
        <v>95738</v>
      </c>
      <c r="B366">
        <v>22002</v>
      </c>
      <c r="C366" t="s">
        <v>621</v>
      </c>
      <c r="D366" t="s">
        <v>579</v>
      </c>
      <c r="E366" t="s">
        <v>580</v>
      </c>
      <c r="F366">
        <v>46.641109999999998</v>
      </c>
      <c r="G366" t="s">
        <v>25</v>
      </c>
      <c r="H366" t="s">
        <v>26</v>
      </c>
      <c r="I366" t="s">
        <v>27</v>
      </c>
      <c r="J366" t="s">
        <v>28</v>
      </c>
      <c r="K366">
        <v>2003</v>
      </c>
      <c r="L366">
        <v>3</v>
      </c>
      <c r="M366">
        <v>4</v>
      </c>
      <c r="N366">
        <v>0</v>
      </c>
      <c r="O366">
        <v>2.5</v>
      </c>
      <c r="P366" t="s">
        <v>581</v>
      </c>
      <c r="Q366">
        <v>0</v>
      </c>
      <c r="R366" s="2">
        <v>7.8755224622053705E-5</v>
      </c>
      <c r="S366" t="s">
        <v>31</v>
      </c>
      <c r="T366" t="s">
        <v>202</v>
      </c>
      <c r="U366">
        <v>235</v>
      </c>
      <c r="W366" t="s">
        <v>451</v>
      </c>
      <c r="X366" t="s">
        <v>452</v>
      </c>
      <c r="Z366">
        <v>1410</v>
      </c>
      <c r="AA366" s="5">
        <f>IFERROR(VLOOKUP(X366,$AF$2:$AG$35,2,FALSE),0)</f>
        <v>0</v>
      </c>
      <c r="AB366" s="5" t="e">
        <f>VLOOKUP(X366,$AF$2:$AG$35,1,FALSE)</f>
        <v>#N/A</v>
      </c>
      <c r="AN366"/>
      <c r="AO366"/>
      <c r="AP366"/>
      <c r="AQ366"/>
    </row>
    <row r="367" spans="1:43" x14ac:dyDescent="0.25">
      <c r="A367">
        <v>95738</v>
      </c>
      <c r="B367">
        <v>22002</v>
      </c>
      <c r="C367" t="s">
        <v>621</v>
      </c>
      <c r="D367" t="s">
        <v>579</v>
      </c>
      <c r="E367" t="s">
        <v>580</v>
      </c>
      <c r="F367">
        <v>46.641109999999998</v>
      </c>
      <c r="G367" t="s">
        <v>25</v>
      </c>
      <c r="H367" t="s">
        <v>26</v>
      </c>
      <c r="I367" t="s">
        <v>27</v>
      </c>
      <c r="J367" t="s">
        <v>28</v>
      </c>
      <c r="K367">
        <v>2003</v>
      </c>
      <c r="L367">
        <v>3</v>
      </c>
      <c r="M367">
        <v>4</v>
      </c>
      <c r="N367">
        <v>0</v>
      </c>
      <c r="O367">
        <v>2.5</v>
      </c>
      <c r="P367" t="s">
        <v>581</v>
      </c>
      <c r="Q367" s="2">
        <v>1.08682209985706E-3</v>
      </c>
      <c r="R367" s="2">
        <v>1.15834021717729E-4</v>
      </c>
      <c r="S367" t="s">
        <v>31</v>
      </c>
      <c r="T367" t="s">
        <v>202</v>
      </c>
      <c r="U367">
        <v>236</v>
      </c>
      <c r="W367" t="s">
        <v>453</v>
      </c>
      <c r="X367" t="s">
        <v>454</v>
      </c>
      <c r="Z367">
        <v>1411</v>
      </c>
      <c r="AA367" s="5">
        <f>IFERROR(VLOOKUP(X367,$AF$2:$AG$35,2,FALSE),0)</f>
        <v>0</v>
      </c>
      <c r="AB367" s="5" t="e">
        <f>VLOOKUP(X367,$AF$2:$AG$35,1,FALSE)</f>
        <v>#N/A</v>
      </c>
      <c r="AN367"/>
      <c r="AO367"/>
      <c r="AP367"/>
      <c r="AQ367"/>
    </row>
    <row r="368" spans="1:43" x14ac:dyDescent="0.25">
      <c r="A368">
        <v>95738</v>
      </c>
      <c r="B368">
        <v>22002</v>
      </c>
      <c r="C368" t="s">
        <v>621</v>
      </c>
      <c r="D368" t="s">
        <v>579</v>
      </c>
      <c r="E368" t="s">
        <v>580</v>
      </c>
      <c r="F368">
        <v>46.641109999999998</v>
      </c>
      <c r="G368" t="s">
        <v>25</v>
      </c>
      <c r="H368" t="s">
        <v>26</v>
      </c>
      <c r="I368" t="s">
        <v>27</v>
      </c>
      <c r="J368" t="s">
        <v>28</v>
      </c>
      <c r="K368">
        <v>2003</v>
      </c>
      <c r="L368">
        <v>3</v>
      </c>
      <c r="M368">
        <v>4</v>
      </c>
      <c r="N368">
        <v>0</v>
      </c>
      <c r="O368">
        <v>2.5</v>
      </c>
      <c r="P368" t="s">
        <v>581</v>
      </c>
      <c r="Q368" s="2">
        <v>1.6617352394081701E-3</v>
      </c>
      <c r="R368" s="2">
        <v>2.2932023014066001E-4</v>
      </c>
      <c r="S368" t="s">
        <v>31</v>
      </c>
      <c r="T368" t="s">
        <v>202</v>
      </c>
      <c r="U368">
        <v>237</v>
      </c>
      <c r="W368" t="s">
        <v>455</v>
      </c>
      <c r="X368" t="s">
        <v>456</v>
      </c>
      <c r="Z368">
        <v>1017</v>
      </c>
      <c r="AA368" s="5">
        <f>IFERROR(VLOOKUP(X368,$AF$2:$AG$35,2,FALSE),0)</f>
        <v>0</v>
      </c>
      <c r="AB368" s="5" t="e">
        <f>VLOOKUP(X368,$AF$2:$AG$35,1,FALSE)</f>
        <v>#N/A</v>
      </c>
      <c r="AN368"/>
      <c r="AO368"/>
      <c r="AP368"/>
      <c r="AQ368"/>
    </row>
    <row r="369" spans="1:43" x14ac:dyDescent="0.25">
      <c r="A369">
        <v>95738</v>
      </c>
      <c r="B369">
        <v>22002</v>
      </c>
      <c r="C369" t="s">
        <v>621</v>
      </c>
      <c r="D369" t="s">
        <v>579</v>
      </c>
      <c r="E369" t="s">
        <v>580</v>
      </c>
      <c r="F369">
        <v>46.641109999999998</v>
      </c>
      <c r="G369" t="s">
        <v>25</v>
      </c>
      <c r="H369" t="s">
        <v>26</v>
      </c>
      <c r="I369" t="s">
        <v>27</v>
      </c>
      <c r="J369" t="s">
        <v>28</v>
      </c>
      <c r="K369">
        <v>2003</v>
      </c>
      <c r="L369">
        <v>3</v>
      </c>
      <c r="M369">
        <v>4</v>
      </c>
      <c r="N369">
        <v>0</v>
      </c>
      <c r="O369">
        <v>2.5</v>
      </c>
      <c r="P369" t="s">
        <v>581</v>
      </c>
      <c r="Q369" s="2">
        <v>1.4884737450699601E-3</v>
      </c>
      <c r="R369" s="2">
        <v>4.0001257040867699E-4</v>
      </c>
      <c r="S369" t="s">
        <v>31</v>
      </c>
      <c r="T369" t="s">
        <v>202</v>
      </c>
      <c r="U369">
        <v>238</v>
      </c>
      <c r="W369" t="s">
        <v>457</v>
      </c>
      <c r="X369" t="s">
        <v>458</v>
      </c>
      <c r="Z369">
        <v>1413</v>
      </c>
      <c r="AA369" s="5">
        <f>IFERROR(VLOOKUP(X369,$AF$2:$AG$35,2,FALSE),0)</f>
        <v>0</v>
      </c>
      <c r="AB369" s="5" t="e">
        <f>VLOOKUP(X369,$AF$2:$AG$35,1,FALSE)</f>
        <v>#N/A</v>
      </c>
      <c r="AN369"/>
      <c r="AO369"/>
      <c r="AP369"/>
      <c r="AQ369"/>
    </row>
    <row r="370" spans="1:43" x14ac:dyDescent="0.25">
      <c r="A370">
        <v>95738</v>
      </c>
      <c r="B370">
        <v>22002</v>
      </c>
      <c r="C370" t="s">
        <v>621</v>
      </c>
      <c r="D370" t="s">
        <v>579</v>
      </c>
      <c r="E370" t="s">
        <v>580</v>
      </c>
      <c r="F370">
        <v>46.641109999999998</v>
      </c>
      <c r="G370" t="s">
        <v>25</v>
      </c>
      <c r="H370" t="s">
        <v>26</v>
      </c>
      <c r="I370" t="s">
        <v>27</v>
      </c>
      <c r="J370" t="s">
        <v>28</v>
      </c>
      <c r="K370">
        <v>2003</v>
      </c>
      <c r="L370">
        <v>3</v>
      </c>
      <c r="M370">
        <v>4</v>
      </c>
      <c r="N370">
        <v>0</v>
      </c>
      <c r="O370">
        <v>2.5</v>
      </c>
      <c r="P370" t="s">
        <v>581</v>
      </c>
      <c r="Q370" s="2">
        <v>1.82712121103772E-3</v>
      </c>
      <c r="R370" s="2">
        <v>1.5561241361398899E-4</v>
      </c>
      <c r="S370" t="s">
        <v>31</v>
      </c>
      <c r="T370" t="s">
        <v>202</v>
      </c>
      <c r="U370">
        <v>241</v>
      </c>
      <c r="W370" t="s">
        <v>459</v>
      </c>
      <c r="X370" t="s">
        <v>460</v>
      </c>
      <c r="Z370">
        <v>1416</v>
      </c>
      <c r="AA370" s="5">
        <f>IFERROR(VLOOKUP(X370,$AF$2:$AG$35,2,FALSE),0)</f>
        <v>0</v>
      </c>
      <c r="AB370" s="5" t="e">
        <f>VLOOKUP(X370,$AF$2:$AG$35,1,FALSE)</f>
        <v>#N/A</v>
      </c>
      <c r="AN370"/>
      <c r="AO370"/>
      <c r="AP370"/>
      <c r="AQ370"/>
    </row>
    <row r="371" spans="1:43" x14ac:dyDescent="0.25">
      <c r="A371">
        <v>95738</v>
      </c>
      <c r="B371">
        <v>22002</v>
      </c>
      <c r="C371" t="s">
        <v>621</v>
      </c>
      <c r="D371" t="s">
        <v>579</v>
      </c>
      <c r="E371" t="s">
        <v>580</v>
      </c>
      <c r="F371">
        <v>46.641109999999998</v>
      </c>
      <c r="G371" t="s">
        <v>25</v>
      </c>
      <c r="H371" t="s">
        <v>26</v>
      </c>
      <c r="I371" t="s">
        <v>27</v>
      </c>
      <c r="J371" t="s">
        <v>28</v>
      </c>
      <c r="K371">
        <v>2003</v>
      </c>
      <c r="L371">
        <v>3</v>
      </c>
      <c r="M371">
        <v>4</v>
      </c>
      <c r="N371">
        <v>0</v>
      </c>
      <c r="O371">
        <v>2.5</v>
      </c>
      <c r="P371" t="s">
        <v>581</v>
      </c>
      <c r="Q371">
        <v>0</v>
      </c>
      <c r="R371" s="2">
        <v>7.8755224622053705E-5</v>
      </c>
      <c r="S371" t="s">
        <v>31</v>
      </c>
      <c r="T371" t="s">
        <v>202</v>
      </c>
      <c r="U371">
        <v>242</v>
      </c>
      <c r="W371" t="s">
        <v>461</v>
      </c>
      <c r="X371" t="s">
        <v>462</v>
      </c>
      <c r="Z371">
        <v>1022</v>
      </c>
      <c r="AA371" s="5">
        <f>IFERROR(VLOOKUP(X371,$AF$2:$AG$35,2,FALSE),0)</f>
        <v>0</v>
      </c>
      <c r="AB371" s="5" t="e">
        <f>VLOOKUP(X371,$AF$2:$AG$35,1,FALSE)</f>
        <v>#N/A</v>
      </c>
      <c r="AN371"/>
      <c r="AO371"/>
      <c r="AP371"/>
      <c r="AQ371"/>
    </row>
    <row r="372" spans="1:43" x14ac:dyDescent="0.25">
      <c r="A372">
        <v>95738</v>
      </c>
      <c r="B372">
        <v>22002</v>
      </c>
      <c r="C372" t="s">
        <v>621</v>
      </c>
      <c r="D372" t="s">
        <v>579</v>
      </c>
      <c r="E372" t="s">
        <v>580</v>
      </c>
      <c r="F372">
        <v>46.641109999999998</v>
      </c>
      <c r="G372" t="s">
        <v>25</v>
      </c>
      <c r="H372" t="s">
        <v>26</v>
      </c>
      <c r="I372" t="s">
        <v>27</v>
      </c>
      <c r="J372" t="s">
        <v>28</v>
      </c>
      <c r="K372">
        <v>2003</v>
      </c>
      <c r="L372">
        <v>3</v>
      </c>
      <c r="M372">
        <v>4</v>
      </c>
      <c r="N372">
        <v>0</v>
      </c>
      <c r="O372">
        <v>2.5</v>
      </c>
      <c r="P372" t="s">
        <v>581</v>
      </c>
      <c r="Q372">
        <v>0</v>
      </c>
      <c r="R372" s="2">
        <v>7.8755224622053705E-5</v>
      </c>
      <c r="S372" t="s">
        <v>31</v>
      </c>
      <c r="T372" t="s">
        <v>202</v>
      </c>
      <c r="U372">
        <v>243</v>
      </c>
      <c r="W372" t="s">
        <v>463</v>
      </c>
      <c r="X372" t="s">
        <v>464</v>
      </c>
      <c r="Z372">
        <v>1418</v>
      </c>
      <c r="AA372" s="5">
        <f>IFERROR(VLOOKUP(X372,$AF$2:$AG$35,2,FALSE),0)</f>
        <v>0</v>
      </c>
      <c r="AB372" s="5" t="e">
        <f>VLOOKUP(X372,$AF$2:$AG$35,1,FALSE)</f>
        <v>#N/A</v>
      </c>
      <c r="AN372"/>
      <c r="AO372"/>
      <c r="AP372"/>
      <c r="AQ372"/>
    </row>
    <row r="373" spans="1:43" x14ac:dyDescent="0.25">
      <c r="A373">
        <v>95738</v>
      </c>
      <c r="B373">
        <v>22002</v>
      </c>
      <c r="C373" t="s">
        <v>621</v>
      </c>
      <c r="D373" t="s">
        <v>579</v>
      </c>
      <c r="E373" t="s">
        <v>580</v>
      </c>
      <c r="F373">
        <v>46.641109999999998</v>
      </c>
      <c r="G373" t="s">
        <v>25</v>
      </c>
      <c r="H373" t="s">
        <v>26</v>
      </c>
      <c r="I373" t="s">
        <v>27</v>
      </c>
      <c r="J373" t="s">
        <v>28</v>
      </c>
      <c r="K373">
        <v>2003</v>
      </c>
      <c r="L373">
        <v>3</v>
      </c>
      <c r="M373">
        <v>4</v>
      </c>
      <c r="N373">
        <v>0</v>
      </c>
      <c r="O373">
        <v>2.5</v>
      </c>
      <c r="P373" t="s">
        <v>581</v>
      </c>
      <c r="Q373">
        <v>0</v>
      </c>
      <c r="R373" s="2">
        <v>7.8755224622053705E-5</v>
      </c>
      <c r="S373" t="s">
        <v>31</v>
      </c>
      <c r="T373" t="s">
        <v>202</v>
      </c>
      <c r="U373">
        <v>244</v>
      </c>
      <c r="W373" t="s">
        <v>465</v>
      </c>
      <c r="X373" t="s">
        <v>466</v>
      </c>
      <c r="Z373">
        <v>1024</v>
      </c>
      <c r="AA373" s="5">
        <f>IFERROR(VLOOKUP(X373,$AF$2:$AG$35,2,FALSE),0)</f>
        <v>0</v>
      </c>
      <c r="AB373" s="5" t="e">
        <f>VLOOKUP(X373,$AF$2:$AG$35,1,FALSE)</f>
        <v>#N/A</v>
      </c>
      <c r="AN373"/>
      <c r="AO373"/>
      <c r="AP373"/>
      <c r="AQ373"/>
    </row>
    <row r="374" spans="1:43" x14ac:dyDescent="0.25">
      <c r="A374">
        <v>95738</v>
      </c>
      <c r="B374">
        <v>22002</v>
      </c>
      <c r="C374" t="s">
        <v>621</v>
      </c>
      <c r="D374" t="s">
        <v>579</v>
      </c>
      <c r="E374" t="s">
        <v>580</v>
      </c>
      <c r="F374">
        <v>46.641109999999998</v>
      </c>
      <c r="G374" t="s">
        <v>25</v>
      </c>
      <c r="H374" t="s">
        <v>26</v>
      </c>
      <c r="I374" t="s">
        <v>27</v>
      </c>
      <c r="J374" t="s">
        <v>28</v>
      </c>
      <c r="K374">
        <v>2003</v>
      </c>
      <c r="L374">
        <v>3</v>
      </c>
      <c r="M374">
        <v>4</v>
      </c>
      <c r="N374">
        <v>0</v>
      </c>
      <c r="O374">
        <v>2.5</v>
      </c>
      <c r="P374" t="s">
        <v>581</v>
      </c>
      <c r="Q374">
        <v>0</v>
      </c>
      <c r="R374" s="2">
        <v>7.8755224622053705E-5</v>
      </c>
      <c r="S374" t="s">
        <v>31</v>
      </c>
      <c r="T374" t="s">
        <v>202</v>
      </c>
      <c r="U374">
        <v>245</v>
      </c>
      <c r="W374" t="s">
        <v>467</v>
      </c>
      <c r="X374" t="s">
        <v>468</v>
      </c>
      <c r="Z374">
        <v>1025</v>
      </c>
      <c r="AA374" s="5">
        <f>IFERROR(VLOOKUP(X374,$AF$2:$AG$35,2,FALSE),0)</f>
        <v>0</v>
      </c>
      <c r="AB374" s="5" t="e">
        <f>VLOOKUP(X374,$AF$2:$AG$35,1,FALSE)</f>
        <v>#N/A</v>
      </c>
      <c r="AN374"/>
      <c r="AO374"/>
      <c r="AP374"/>
      <c r="AQ374"/>
    </row>
    <row r="375" spans="1:43" x14ac:dyDescent="0.25">
      <c r="A375">
        <v>95738</v>
      </c>
      <c r="B375">
        <v>22002</v>
      </c>
      <c r="C375" t="s">
        <v>621</v>
      </c>
      <c r="D375" t="s">
        <v>579</v>
      </c>
      <c r="E375" t="s">
        <v>580</v>
      </c>
      <c r="F375">
        <v>46.641109999999998</v>
      </c>
      <c r="G375" t="s">
        <v>25</v>
      </c>
      <c r="H375" t="s">
        <v>26</v>
      </c>
      <c r="I375" t="s">
        <v>27</v>
      </c>
      <c r="J375" t="s">
        <v>28</v>
      </c>
      <c r="K375">
        <v>2003</v>
      </c>
      <c r="L375">
        <v>3</v>
      </c>
      <c r="M375">
        <v>4</v>
      </c>
      <c r="N375">
        <v>0</v>
      </c>
      <c r="O375">
        <v>2.5</v>
      </c>
      <c r="P375" t="s">
        <v>581</v>
      </c>
      <c r="Q375">
        <v>0</v>
      </c>
      <c r="R375" s="2">
        <v>7.8755224622053705E-5</v>
      </c>
      <c r="S375" t="s">
        <v>31</v>
      </c>
      <c r="T375" t="s">
        <v>202</v>
      </c>
      <c r="U375">
        <v>246</v>
      </c>
      <c r="W375" t="s">
        <v>469</v>
      </c>
      <c r="X375" t="s">
        <v>470</v>
      </c>
      <c r="Z375">
        <v>1026</v>
      </c>
      <c r="AA375" s="5">
        <f>IFERROR(VLOOKUP(X375,$AF$2:$AG$35,2,FALSE),0)</f>
        <v>0</v>
      </c>
      <c r="AB375" s="5" t="e">
        <f>VLOOKUP(X375,$AF$2:$AG$35,1,FALSE)</f>
        <v>#N/A</v>
      </c>
      <c r="AN375"/>
      <c r="AO375"/>
      <c r="AP375"/>
      <c r="AQ375"/>
    </row>
    <row r="376" spans="1:43" x14ac:dyDescent="0.25">
      <c r="A376">
        <v>95738</v>
      </c>
      <c r="B376">
        <v>22002</v>
      </c>
      <c r="C376" t="s">
        <v>621</v>
      </c>
      <c r="D376" t="s">
        <v>579</v>
      </c>
      <c r="E376" t="s">
        <v>580</v>
      </c>
      <c r="F376">
        <v>46.641109999999998</v>
      </c>
      <c r="G376" t="s">
        <v>25</v>
      </c>
      <c r="H376" t="s">
        <v>26</v>
      </c>
      <c r="I376" t="s">
        <v>27</v>
      </c>
      <c r="J376" t="s">
        <v>28</v>
      </c>
      <c r="K376">
        <v>2003</v>
      </c>
      <c r="L376">
        <v>3</v>
      </c>
      <c r="M376">
        <v>4</v>
      </c>
      <c r="N376">
        <v>0</v>
      </c>
      <c r="O376">
        <v>2.5</v>
      </c>
      <c r="P376" t="s">
        <v>581</v>
      </c>
      <c r="Q376">
        <v>0</v>
      </c>
      <c r="R376" s="2">
        <v>7.8755224622053705E-5</v>
      </c>
      <c r="S376" t="s">
        <v>31</v>
      </c>
      <c r="T376" t="s">
        <v>202</v>
      </c>
      <c r="U376">
        <v>247</v>
      </c>
      <c r="W376" t="s">
        <v>471</v>
      </c>
      <c r="X376" t="s">
        <v>472</v>
      </c>
      <c r="Z376">
        <v>1027</v>
      </c>
      <c r="AA376" s="5">
        <f>IFERROR(VLOOKUP(X376,$AF$2:$AG$35,2,FALSE),0)</f>
        <v>0</v>
      </c>
      <c r="AB376" s="5" t="e">
        <f>VLOOKUP(X376,$AF$2:$AG$35,1,FALSE)</f>
        <v>#N/A</v>
      </c>
      <c r="AN376"/>
      <c r="AO376"/>
      <c r="AP376"/>
      <c r="AQ376"/>
    </row>
    <row r="377" spans="1:43" x14ac:dyDescent="0.25">
      <c r="A377">
        <v>95738</v>
      </c>
      <c r="B377">
        <v>22002</v>
      </c>
      <c r="C377" t="s">
        <v>621</v>
      </c>
      <c r="D377" t="s">
        <v>579</v>
      </c>
      <c r="E377" t="s">
        <v>580</v>
      </c>
      <c r="F377">
        <v>46.641109999999998</v>
      </c>
      <c r="G377" t="s">
        <v>25</v>
      </c>
      <c r="H377" t="s">
        <v>26</v>
      </c>
      <c r="I377" t="s">
        <v>27</v>
      </c>
      <c r="J377" t="s">
        <v>28</v>
      </c>
      <c r="K377">
        <v>2003</v>
      </c>
      <c r="L377">
        <v>3</v>
      </c>
      <c r="M377">
        <v>4</v>
      </c>
      <c r="N377">
        <v>0</v>
      </c>
      <c r="O377">
        <v>2.5</v>
      </c>
      <c r="P377" t="s">
        <v>581</v>
      </c>
      <c r="Q377">
        <v>0</v>
      </c>
      <c r="R377" s="2">
        <v>7.8755224622053705E-5</v>
      </c>
      <c r="S377" t="s">
        <v>31</v>
      </c>
      <c r="T377" t="s">
        <v>202</v>
      </c>
      <c r="U377">
        <v>248</v>
      </c>
      <c r="W377" t="s">
        <v>473</v>
      </c>
      <c r="X377" t="s">
        <v>474</v>
      </c>
      <c r="Z377">
        <v>1423</v>
      </c>
      <c r="AA377" s="5">
        <f>IFERROR(VLOOKUP(X377,$AF$2:$AG$35,2,FALSE),0)</f>
        <v>0</v>
      </c>
      <c r="AB377" s="5" t="e">
        <f>VLOOKUP(X377,$AF$2:$AG$35,1,FALSE)</f>
        <v>#N/A</v>
      </c>
      <c r="AN377"/>
      <c r="AO377"/>
      <c r="AP377"/>
      <c r="AQ377"/>
    </row>
    <row r="378" spans="1:43" x14ac:dyDescent="0.25">
      <c r="A378">
        <v>95738</v>
      </c>
      <c r="B378">
        <v>22002</v>
      </c>
      <c r="C378" t="s">
        <v>621</v>
      </c>
      <c r="D378" t="s">
        <v>579</v>
      </c>
      <c r="E378" t="s">
        <v>580</v>
      </c>
      <c r="F378">
        <v>46.641109999999998</v>
      </c>
      <c r="G378" t="s">
        <v>25</v>
      </c>
      <c r="H378" t="s">
        <v>26</v>
      </c>
      <c r="I378" t="s">
        <v>27</v>
      </c>
      <c r="J378" t="s">
        <v>28</v>
      </c>
      <c r="K378">
        <v>2003</v>
      </c>
      <c r="L378">
        <v>3</v>
      </c>
      <c r="M378">
        <v>4</v>
      </c>
      <c r="N378">
        <v>0</v>
      </c>
      <c r="O378">
        <v>2.5</v>
      </c>
      <c r="P378" t="s">
        <v>581</v>
      </c>
      <c r="Q378" s="2">
        <v>5.1017634497068302E-2</v>
      </c>
      <c r="R378" s="2">
        <v>5.5840819985102704E-3</v>
      </c>
      <c r="S378" t="s">
        <v>31</v>
      </c>
      <c r="T378" t="s">
        <v>202</v>
      </c>
      <c r="U378">
        <v>249</v>
      </c>
      <c r="V378" t="s">
        <v>475</v>
      </c>
      <c r="W378" t="s">
        <v>476</v>
      </c>
      <c r="X378" t="s">
        <v>477</v>
      </c>
      <c r="Z378">
        <v>933</v>
      </c>
      <c r="AA378" s="5">
        <f>IFERROR(VLOOKUP(X378,$AF$2:$AG$35,2,FALSE),0)</f>
        <v>0</v>
      </c>
      <c r="AB378" s="5" t="e">
        <f>VLOOKUP(X378,$AF$2:$AG$35,1,FALSE)</f>
        <v>#N/A</v>
      </c>
      <c r="AN378"/>
      <c r="AO378"/>
      <c r="AP378"/>
      <c r="AQ378"/>
    </row>
    <row r="379" spans="1:43" x14ac:dyDescent="0.25">
      <c r="A379">
        <v>95738</v>
      </c>
      <c r="B379">
        <v>22002</v>
      </c>
      <c r="C379" t="s">
        <v>621</v>
      </c>
      <c r="D379" t="s">
        <v>579</v>
      </c>
      <c r="E379" t="s">
        <v>580</v>
      </c>
      <c r="F379">
        <v>46.641109999999998</v>
      </c>
      <c r="G379" t="s">
        <v>25</v>
      </c>
      <c r="H379" t="s">
        <v>26</v>
      </c>
      <c r="I379" t="s">
        <v>27</v>
      </c>
      <c r="J379" t="s">
        <v>28</v>
      </c>
      <c r="K379">
        <v>2003</v>
      </c>
      <c r="L379">
        <v>3</v>
      </c>
      <c r="M379">
        <v>4</v>
      </c>
      <c r="N379">
        <v>0</v>
      </c>
      <c r="O379">
        <v>2.5</v>
      </c>
      <c r="P379" t="s">
        <v>581</v>
      </c>
      <c r="Q379" s="2">
        <v>3.9739886340272403E-2</v>
      </c>
      <c r="R379" s="2">
        <v>3.4875266315184598E-3</v>
      </c>
      <c r="S379" t="s">
        <v>31</v>
      </c>
      <c r="T379" t="s">
        <v>202</v>
      </c>
      <c r="U379">
        <v>250</v>
      </c>
      <c r="V379" t="s">
        <v>478</v>
      </c>
      <c r="W379" t="s">
        <v>479</v>
      </c>
      <c r="X379" t="s">
        <v>480</v>
      </c>
      <c r="Y379">
        <v>166.17</v>
      </c>
      <c r="Z379">
        <v>934</v>
      </c>
      <c r="AA379" s="5">
        <f>IFERROR(VLOOKUP(X379,$AF$2:$AG$35,2,FALSE),0)</f>
        <v>0</v>
      </c>
      <c r="AB379" s="5" t="e">
        <f>VLOOKUP(X379,$AF$2:$AG$35,1,FALSE)</f>
        <v>#N/A</v>
      </c>
      <c r="AN379"/>
      <c r="AO379"/>
      <c r="AP379"/>
      <c r="AQ379"/>
    </row>
    <row r="380" spans="1:43" x14ac:dyDescent="0.25">
      <c r="A380">
        <v>95738</v>
      </c>
      <c r="B380">
        <v>22002</v>
      </c>
      <c r="C380" t="s">
        <v>621</v>
      </c>
      <c r="D380" t="s">
        <v>579</v>
      </c>
      <c r="E380" t="s">
        <v>580</v>
      </c>
      <c r="F380">
        <v>46.641109999999998</v>
      </c>
      <c r="G380" t="s">
        <v>25</v>
      </c>
      <c r="H380" t="s">
        <v>26</v>
      </c>
      <c r="I380" t="s">
        <v>27</v>
      </c>
      <c r="J380" t="s">
        <v>28</v>
      </c>
      <c r="K380">
        <v>2003</v>
      </c>
      <c r="L380">
        <v>3</v>
      </c>
      <c r="M380">
        <v>4</v>
      </c>
      <c r="N380">
        <v>0</v>
      </c>
      <c r="O380">
        <v>2.5</v>
      </c>
      <c r="P380" t="s">
        <v>581</v>
      </c>
      <c r="Q380" s="2">
        <v>5.9932725922070699E-3</v>
      </c>
      <c r="R380" s="2">
        <v>8.0576731673565505E-4</v>
      </c>
      <c r="S380" t="s">
        <v>31</v>
      </c>
      <c r="T380" t="s">
        <v>202</v>
      </c>
      <c r="U380">
        <v>251</v>
      </c>
      <c r="V380" t="s">
        <v>481</v>
      </c>
      <c r="W380" t="s">
        <v>482</v>
      </c>
      <c r="X380" t="s">
        <v>483</v>
      </c>
      <c r="Y380">
        <v>164.2</v>
      </c>
      <c r="Z380">
        <v>935</v>
      </c>
      <c r="AA380" s="5">
        <f>IFERROR(VLOOKUP(X380,$AF$2:$AG$35,2,FALSE),0)</f>
        <v>0</v>
      </c>
      <c r="AB380" s="5" t="e">
        <f>VLOOKUP(X380,$AF$2:$AG$35,1,FALSE)</f>
        <v>#N/A</v>
      </c>
      <c r="AN380"/>
      <c r="AO380"/>
      <c r="AP380"/>
      <c r="AQ380"/>
    </row>
    <row r="381" spans="1:43" x14ac:dyDescent="0.25">
      <c r="A381">
        <v>95738</v>
      </c>
      <c r="B381">
        <v>22002</v>
      </c>
      <c r="C381" t="s">
        <v>621</v>
      </c>
      <c r="D381" t="s">
        <v>579</v>
      </c>
      <c r="E381" t="s">
        <v>580</v>
      </c>
      <c r="F381">
        <v>46.641109999999998</v>
      </c>
      <c r="G381" t="s">
        <v>25</v>
      </c>
      <c r="H381" t="s">
        <v>26</v>
      </c>
      <c r="I381" t="s">
        <v>27</v>
      </c>
      <c r="J381" t="s">
        <v>28</v>
      </c>
      <c r="K381">
        <v>2003</v>
      </c>
      <c r="L381">
        <v>3</v>
      </c>
      <c r="M381">
        <v>4</v>
      </c>
      <c r="N381">
        <v>0</v>
      </c>
      <c r="O381">
        <v>2.5</v>
      </c>
      <c r="P381" t="s">
        <v>581</v>
      </c>
      <c r="Q381" s="2">
        <v>8.1149383439833495E-2</v>
      </c>
      <c r="R381" s="2">
        <v>9.1767431638118194E-3</v>
      </c>
      <c r="S381" t="s">
        <v>31</v>
      </c>
      <c r="T381" t="s">
        <v>202</v>
      </c>
      <c r="U381">
        <v>252</v>
      </c>
      <c r="V381" t="s">
        <v>484</v>
      </c>
      <c r="W381" t="s">
        <v>485</v>
      </c>
      <c r="X381" t="s">
        <v>486</v>
      </c>
      <c r="Y381">
        <v>188.22</v>
      </c>
      <c r="Z381">
        <v>936</v>
      </c>
      <c r="AA381" s="5">
        <f>IFERROR(VLOOKUP(X381,$AF$2:$AG$35,2,FALSE),0)</f>
        <v>0</v>
      </c>
      <c r="AB381" s="5" t="e">
        <f>VLOOKUP(X381,$AF$2:$AG$35,1,FALSE)</f>
        <v>#N/A</v>
      </c>
      <c r="AN381"/>
      <c r="AO381"/>
      <c r="AP381"/>
      <c r="AQ381"/>
    </row>
    <row r="382" spans="1:43" x14ac:dyDescent="0.25">
      <c r="A382">
        <v>95738</v>
      </c>
      <c r="B382">
        <v>22002</v>
      </c>
      <c r="C382" t="s">
        <v>621</v>
      </c>
      <c r="D382" t="s">
        <v>579</v>
      </c>
      <c r="E382" t="s">
        <v>580</v>
      </c>
      <c r="F382">
        <v>46.641109999999998</v>
      </c>
      <c r="G382" t="s">
        <v>25</v>
      </c>
      <c r="H382" t="s">
        <v>26</v>
      </c>
      <c r="I382" t="s">
        <v>27</v>
      </c>
      <c r="J382" t="s">
        <v>28</v>
      </c>
      <c r="K382">
        <v>2003</v>
      </c>
      <c r="L382">
        <v>3</v>
      </c>
      <c r="M382">
        <v>4</v>
      </c>
      <c r="N382">
        <v>0</v>
      </c>
      <c r="O382">
        <v>2.5</v>
      </c>
      <c r="P382" t="s">
        <v>581</v>
      </c>
      <c r="Q382">
        <v>0</v>
      </c>
      <c r="R382" s="2">
        <v>7.0643436490709102E-2</v>
      </c>
      <c r="S382" t="s">
        <v>31</v>
      </c>
      <c r="T382" t="s">
        <v>202</v>
      </c>
      <c r="U382">
        <v>253</v>
      </c>
      <c r="V382" t="s">
        <v>487</v>
      </c>
      <c r="W382" t="s">
        <v>488</v>
      </c>
      <c r="X382" t="s">
        <v>489</v>
      </c>
      <c r="Y382">
        <v>122.12</v>
      </c>
      <c r="Z382">
        <v>937</v>
      </c>
      <c r="AA382" s="5">
        <f>IFERROR(VLOOKUP(X382,$AF$2:$AG$35,2,FALSE),0)</f>
        <v>0</v>
      </c>
      <c r="AB382" s="5" t="e">
        <f>VLOOKUP(X382,$AF$2:$AG$35,1,FALSE)</f>
        <v>#N/A</v>
      </c>
      <c r="AN382"/>
      <c r="AO382"/>
      <c r="AP382"/>
      <c r="AQ382"/>
    </row>
    <row r="383" spans="1:43" x14ac:dyDescent="0.25">
      <c r="A383">
        <v>95738</v>
      </c>
      <c r="B383">
        <v>22002</v>
      </c>
      <c r="C383" t="s">
        <v>621</v>
      </c>
      <c r="D383" t="s">
        <v>579</v>
      </c>
      <c r="E383" t="s">
        <v>580</v>
      </c>
      <c r="F383">
        <v>46.641109999999998</v>
      </c>
      <c r="G383" t="s">
        <v>25</v>
      </c>
      <c r="H383" t="s">
        <v>26</v>
      </c>
      <c r="I383" t="s">
        <v>27</v>
      </c>
      <c r="J383" t="s">
        <v>28</v>
      </c>
      <c r="K383">
        <v>2003</v>
      </c>
      <c r="L383">
        <v>3</v>
      </c>
      <c r="M383">
        <v>4</v>
      </c>
      <c r="N383">
        <v>0</v>
      </c>
      <c r="O383">
        <v>2.5</v>
      </c>
      <c r="P383" t="s">
        <v>581</v>
      </c>
      <c r="Q383" s="2">
        <v>2.9926985351532201E-3</v>
      </c>
      <c r="R383" s="2">
        <v>4.6102229616366098E-4</v>
      </c>
      <c r="S383" t="s">
        <v>31</v>
      </c>
      <c r="T383" t="s">
        <v>202</v>
      </c>
      <c r="U383">
        <v>255</v>
      </c>
      <c r="V383" t="s">
        <v>490</v>
      </c>
      <c r="W383" t="s">
        <v>491</v>
      </c>
      <c r="X383" t="s">
        <v>492</v>
      </c>
      <c r="Y383">
        <v>386.65</v>
      </c>
      <c r="Z383">
        <v>939</v>
      </c>
      <c r="AA383" s="5">
        <f>IFERROR(VLOOKUP(X383,$AF$2:$AG$35,2,FALSE),0)</f>
        <v>0</v>
      </c>
      <c r="AB383" s="5" t="e">
        <f>VLOOKUP(X383,$AF$2:$AG$35,1,FALSE)</f>
        <v>#N/A</v>
      </c>
      <c r="AN383"/>
      <c r="AO383"/>
      <c r="AP383"/>
      <c r="AQ383"/>
    </row>
    <row r="384" spans="1:43" x14ac:dyDescent="0.25">
      <c r="A384">
        <v>95738</v>
      </c>
      <c r="B384">
        <v>22002</v>
      </c>
      <c r="C384" t="s">
        <v>621</v>
      </c>
      <c r="D384" t="s">
        <v>579</v>
      </c>
      <c r="E384" t="s">
        <v>580</v>
      </c>
      <c r="F384">
        <v>46.641109999999998</v>
      </c>
      <c r="G384" t="s">
        <v>25</v>
      </c>
      <c r="H384" t="s">
        <v>26</v>
      </c>
      <c r="I384" t="s">
        <v>27</v>
      </c>
      <c r="J384" t="s">
        <v>28</v>
      </c>
      <c r="K384">
        <v>2003</v>
      </c>
      <c r="L384">
        <v>3</v>
      </c>
      <c r="M384">
        <v>4</v>
      </c>
      <c r="N384">
        <v>0</v>
      </c>
      <c r="O384">
        <v>2.5</v>
      </c>
      <c r="P384" t="s">
        <v>581</v>
      </c>
      <c r="Q384">
        <v>0</v>
      </c>
      <c r="R384" s="2">
        <v>9.4506269554544696E-4</v>
      </c>
      <c r="S384" t="s">
        <v>31</v>
      </c>
      <c r="T384" t="s">
        <v>202</v>
      </c>
      <c r="U384">
        <v>257</v>
      </c>
      <c r="V384" t="s">
        <v>493</v>
      </c>
      <c r="W384" t="s">
        <v>494</v>
      </c>
      <c r="X384" t="s">
        <v>495</v>
      </c>
      <c r="Y384">
        <v>172.26</v>
      </c>
      <c r="Z384">
        <v>941</v>
      </c>
      <c r="AA384" s="5">
        <f>IFERROR(VLOOKUP(X384,$AF$2:$AG$35,2,FALSE),0)</f>
        <v>0</v>
      </c>
      <c r="AB384" s="5" t="e">
        <f>VLOOKUP(X384,$AF$2:$AG$35,1,FALSE)</f>
        <v>#N/A</v>
      </c>
      <c r="AN384"/>
      <c r="AO384"/>
      <c r="AP384"/>
      <c r="AQ384"/>
    </row>
    <row r="385" spans="1:43" x14ac:dyDescent="0.25">
      <c r="A385">
        <v>95738</v>
      </c>
      <c r="B385">
        <v>22002</v>
      </c>
      <c r="C385" t="s">
        <v>621</v>
      </c>
      <c r="D385" t="s">
        <v>579</v>
      </c>
      <c r="E385" t="s">
        <v>580</v>
      </c>
      <c r="F385">
        <v>46.641109999999998</v>
      </c>
      <c r="G385" t="s">
        <v>25</v>
      </c>
      <c r="H385" t="s">
        <v>26</v>
      </c>
      <c r="I385" t="s">
        <v>27</v>
      </c>
      <c r="J385" t="s">
        <v>28</v>
      </c>
      <c r="K385">
        <v>2003</v>
      </c>
      <c r="L385">
        <v>3</v>
      </c>
      <c r="M385">
        <v>4</v>
      </c>
      <c r="N385">
        <v>0</v>
      </c>
      <c r="O385">
        <v>2.5</v>
      </c>
      <c r="P385" t="s">
        <v>581</v>
      </c>
      <c r="Q385">
        <v>0.16278704927305901</v>
      </c>
      <c r="R385">
        <v>3.2096097464804997E-2</v>
      </c>
      <c r="S385" t="s">
        <v>31</v>
      </c>
      <c r="T385" t="s">
        <v>202</v>
      </c>
      <c r="U385">
        <v>258</v>
      </c>
      <c r="V385" t="s">
        <v>496</v>
      </c>
      <c r="W385" t="s">
        <v>497</v>
      </c>
      <c r="X385" t="s">
        <v>498</v>
      </c>
      <c r="Y385">
        <v>300.44</v>
      </c>
      <c r="Z385">
        <v>942</v>
      </c>
      <c r="AA385" s="5">
        <f>IFERROR(VLOOKUP(X385,$AF$2:$AG$35,2,FALSE),0)</f>
        <v>0</v>
      </c>
      <c r="AB385" s="5" t="e">
        <f>VLOOKUP(X385,$AF$2:$AG$35,1,FALSE)</f>
        <v>#N/A</v>
      </c>
      <c r="AN385"/>
      <c r="AO385"/>
      <c r="AP385"/>
      <c r="AQ385"/>
    </row>
    <row r="386" spans="1:43" x14ac:dyDescent="0.25">
      <c r="A386">
        <v>95738</v>
      </c>
      <c r="B386">
        <v>22002</v>
      </c>
      <c r="C386" t="s">
        <v>621</v>
      </c>
      <c r="D386" t="s">
        <v>579</v>
      </c>
      <c r="E386" t="s">
        <v>580</v>
      </c>
      <c r="F386">
        <v>46.641109999999998</v>
      </c>
      <c r="G386" t="s">
        <v>25</v>
      </c>
      <c r="H386" t="s">
        <v>26</v>
      </c>
      <c r="I386" t="s">
        <v>27</v>
      </c>
      <c r="J386" t="s">
        <v>28</v>
      </c>
      <c r="K386">
        <v>2003</v>
      </c>
      <c r="L386">
        <v>3</v>
      </c>
      <c r="M386">
        <v>4</v>
      </c>
      <c r="N386">
        <v>0</v>
      </c>
      <c r="O386">
        <v>2.5</v>
      </c>
      <c r="P386" t="s">
        <v>581</v>
      </c>
      <c r="Q386" s="2">
        <v>8.8993403820092604E-2</v>
      </c>
      <c r="R386" s="2">
        <v>1.94746462330662E-2</v>
      </c>
      <c r="S386" t="s">
        <v>31</v>
      </c>
      <c r="T386" t="s">
        <v>202</v>
      </c>
      <c r="U386">
        <v>260</v>
      </c>
      <c r="V386" t="s">
        <v>499</v>
      </c>
      <c r="W386" t="s">
        <v>500</v>
      </c>
      <c r="X386" t="s">
        <v>501</v>
      </c>
      <c r="Y386">
        <v>312.52999999999997</v>
      </c>
      <c r="Z386">
        <v>944</v>
      </c>
      <c r="AA386" s="5">
        <f>IFERROR(VLOOKUP(X386,$AF$2:$AG$35,2,FALSE),0)</f>
        <v>0</v>
      </c>
      <c r="AB386" s="5" t="e">
        <f>VLOOKUP(X386,$AF$2:$AG$35,1,FALSE)</f>
        <v>#N/A</v>
      </c>
      <c r="AN386"/>
      <c r="AO386"/>
      <c r="AP386"/>
      <c r="AQ386"/>
    </row>
    <row r="387" spans="1:43" x14ac:dyDescent="0.25">
      <c r="A387">
        <v>95738</v>
      </c>
      <c r="B387">
        <v>22002</v>
      </c>
      <c r="C387" t="s">
        <v>621</v>
      </c>
      <c r="D387" t="s">
        <v>579</v>
      </c>
      <c r="E387" t="s">
        <v>580</v>
      </c>
      <c r="F387">
        <v>46.641109999999998</v>
      </c>
      <c r="G387" t="s">
        <v>25</v>
      </c>
      <c r="H387" t="s">
        <v>26</v>
      </c>
      <c r="I387" t="s">
        <v>27</v>
      </c>
      <c r="J387" t="s">
        <v>28</v>
      </c>
      <c r="K387">
        <v>2003</v>
      </c>
      <c r="L387">
        <v>3</v>
      </c>
      <c r="M387">
        <v>4</v>
      </c>
      <c r="N387">
        <v>0</v>
      </c>
      <c r="O387">
        <v>2.5</v>
      </c>
      <c r="P387" t="s">
        <v>581</v>
      </c>
      <c r="Q387" s="2">
        <v>7.3139977098045303E-2</v>
      </c>
      <c r="R387" s="2">
        <v>1.35491752523623E-2</v>
      </c>
      <c r="S387" t="s">
        <v>31</v>
      </c>
      <c r="T387" t="s">
        <v>202</v>
      </c>
      <c r="U387">
        <v>261</v>
      </c>
      <c r="V387" t="s">
        <v>502</v>
      </c>
      <c r="W387" t="s">
        <v>503</v>
      </c>
      <c r="X387" t="s">
        <v>504</v>
      </c>
      <c r="Y387">
        <v>282.45999999999998</v>
      </c>
      <c r="Z387">
        <v>945</v>
      </c>
      <c r="AA387" s="5">
        <f>IFERROR(VLOOKUP(X387,$AF$2:$AG$35,2,FALSE),0)</f>
        <v>0</v>
      </c>
      <c r="AB387" s="5" t="e">
        <f>VLOOKUP(X387,$AF$2:$AG$35,1,FALSE)</f>
        <v>#N/A</v>
      </c>
      <c r="AN387"/>
      <c r="AO387"/>
      <c r="AP387"/>
      <c r="AQ387"/>
    </row>
    <row r="388" spans="1:43" x14ac:dyDescent="0.25">
      <c r="A388">
        <v>95738</v>
      </c>
      <c r="B388">
        <v>22002</v>
      </c>
      <c r="C388" t="s">
        <v>621</v>
      </c>
      <c r="D388" t="s">
        <v>579</v>
      </c>
      <c r="E388" t="s">
        <v>580</v>
      </c>
      <c r="F388">
        <v>46.641109999999998</v>
      </c>
      <c r="G388" t="s">
        <v>25</v>
      </c>
      <c r="H388" t="s">
        <v>26</v>
      </c>
      <c r="I388" t="s">
        <v>27</v>
      </c>
      <c r="J388" t="s">
        <v>28</v>
      </c>
      <c r="K388">
        <v>2003</v>
      </c>
      <c r="L388">
        <v>3</v>
      </c>
      <c r="M388">
        <v>4</v>
      </c>
      <c r="N388">
        <v>0</v>
      </c>
      <c r="O388">
        <v>2.5</v>
      </c>
      <c r="P388" t="s">
        <v>581</v>
      </c>
      <c r="Q388" s="2">
        <v>1.69796264273674E-2</v>
      </c>
      <c r="R388" s="2">
        <v>1.6199885521709599E-3</v>
      </c>
      <c r="S388" t="s">
        <v>31</v>
      </c>
      <c r="T388" t="s">
        <v>202</v>
      </c>
      <c r="U388">
        <v>263</v>
      </c>
      <c r="W388" t="s">
        <v>505</v>
      </c>
      <c r="X388" t="s">
        <v>506</v>
      </c>
      <c r="Z388">
        <v>1438</v>
      </c>
      <c r="AA388" s="5">
        <f>IFERROR(VLOOKUP(X388,$AF$2:$AG$35,2,FALSE),0)</f>
        <v>0</v>
      </c>
      <c r="AB388" s="5" t="e">
        <f>VLOOKUP(X388,$AF$2:$AG$35,1,FALSE)</f>
        <v>#N/A</v>
      </c>
      <c r="AN388"/>
      <c r="AO388"/>
      <c r="AP388"/>
      <c r="AQ388"/>
    </row>
    <row r="389" spans="1:43" x14ac:dyDescent="0.25">
      <c r="A389">
        <v>95738</v>
      </c>
      <c r="B389">
        <v>22002</v>
      </c>
      <c r="C389" t="s">
        <v>621</v>
      </c>
      <c r="D389" t="s">
        <v>579</v>
      </c>
      <c r="E389" t="s">
        <v>580</v>
      </c>
      <c r="F389">
        <v>46.641109999999998</v>
      </c>
      <c r="G389" t="s">
        <v>25</v>
      </c>
      <c r="H389" t="s">
        <v>26</v>
      </c>
      <c r="I389" t="s">
        <v>27</v>
      </c>
      <c r="J389" t="s">
        <v>28</v>
      </c>
      <c r="K389">
        <v>2003</v>
      </c>
      <c r="L389">
        <v>3</v>
      </c>
      <c r="M389">
        <v>4</v>
      </c>
      <c r="N389">
        <v>0</v>
      </c>
      <c r="O389">
        <v>2.5</v>
      </c>
      <c r="P389" t="s">
        <v>581</v>
      </c>
      <c r="Q389" s="2">
        <v>4.9694546724031799E-2</v>
      </c>
      <c r="R389" s="2">
        <v>4.56147044886312E-3</v>
      </c>
      <c r="S389" t="s">
        <v>31</v>
      </c>
      <c r="T389" t="s">
        <v>202</v>
      </c>
      <c r="U389">
        <v>264</v>
      </c>
      <c r="W389" t="s">
        <v>507</v>
      </c>
      <c r="X389" t="s">
        <v>508</v>
      </c>
      <c r="Z389">
        <v>1044</v>
      </c>
      <c r="AA389" s="5">
        <f>IFERROR(VLOOKUP(X389,$AF$2:$AG$35,2,FALSE),0)</f>
        <v>0</v>
      </c>
      <c r="AB389" s="5" t="e">
        <f>VLOOKUP(X389,$AF$2:$AG$35,1,FALSE)</f>
        <v>#N/A</v>
      </c>
      <c r="AN389"/>
      <c r="AO389"/>
      <c r="AP389"/>
      <c r="AQ389"/>
    </row>
    <row r="390" spans="1:43" x14ac:dyDescent="0.25">
      <c r="A390">
        <v>95738</v>
      </c>
      <c r="B390">
        <v>22002</v>
      </c>
      <c r="C390" t="s">
        <v>621</v>
      </c>
      <c r="D390" t="s">
        <v>579</v>
      </c>
      <c r="E390" t="s">
        <v>580</v>
      </c>
      <c r="F390">
        <v>46.641109999999998</v>
      </c>
      <c r="G390" t="s">
        <v>25</v>
      </c>
      <c r="H390" t="s">
        <v>26</v>
      </c>
      <c r="I390" t="s">
        <v>27</v>
      </c>
      <c r="J390" t="s">
        <v>28</v>
      </c>
      <c r="K390">
        <v>2003</v>
      </c>
      <c r="L390">
        <v>3</v>
      </c>
      <c r="M390">
        <v>4</v>
      </c>
      <c r="N390">
        <v>0</v>
      </c>
      <c r="O390">
        <v>2.5</v>
      </c>
      <c r="P390" t="s">
        <v>581</v>
      </c>
      <c r="Q390">
        <v>0.15525804979306601</v>
      </c>
      <c r="R390" s="2">
        <v>1.19485617868059E-2</v>
      </c>
      <c r="S390" t="s">
        <v>31</v>
      </c>
      <c r="T390" t="s">
        <v>202</v>
      </c>
      <c r="U390">
        <v>266</v>
      </c>
      <c r="V390" t="s">
        <v>509</v>
      </c>
      <c r="W390" t="s">
        <v>510</v>
      </c>
      <c r="X390" t="s">
        <v>511</v>
      </c>
      <c r="Y390">
        <v>124.14</v>
      </c>
      <c r="Z390">
        <v>947</v>
      </c>
      <c r="AA390" s="5">
        <f>IFERROR(VLOOKUP(X390,$AF$2:$AG$35,2,FALSE),0)</f>
        <v>0</v>
      </c>
      <c r="AB390" s="5" t="e">
        <f>VLOOKUP(X390,$AF$2:$AG$35,1,FALSE)</f>
        <v>#N/A</v>
      </c>
      <c r="AN390"/>
      <c r="AO390"/>
      <c r="AP390"/>
      <c r="AQ390"/>
    </row>
    <row r="391" spans="1:43" x14ac:dyDescent="0.25">
      <c r="A391">
        <v>95738</v>
      </c>
      <c r="B391">
        <v>22002</v>
      </c>
      <c r="C391" t="s">
        <v>621</v>
      </c>
      <c r="D391" t="s">
        <v>579</v>
      </c>
      <c r="E391" t="s">
        <v>580</v>
      </c>
      <c r="F391">
        <v>46.641109999999998</v>
      </c>
      <c r="G391" t="s">
        <v>25</v>
      </c>
      <c r="H391" t="s">
        <v>26</v>
      </c>
      <c r="I391" t="s">
        <v>27</v>
      </c>
      <c r="J391" t="s">
        <v>28</v>
      </c>
      <c r="K391">
        <v>2003</v>
      </c>
      <c r="L391">
        <v>3</v>
      </c>
      <c r="M391">
        <v>4</v>
      </c>
      <c r="N391">
        <v>0</v>
      </c>
      <c r="O391">
        <v>2.5</v>
      </c>
      <c r="P391" t="s">
        <v>581</v>
      </c>
      <c r="Q391" s="2">
        <v>8.0487839553315302E-2</v>
      </c>
      <c r="R391" s="2">
        <v>7.64146321272937E-3</v>
      </c>
      <c r="S391" t="s">
        <v>31</v>
      </c>
      <c r="T391" t="s">
        <v>202</v>
      </c>
      <c r="U391">
        <v>267</v>
      </c>
      <c r="V391" t="s">
        <v>512</v>
      </c>
      <c r="W391" t="s">
        <v>513</v>
      </c>
      <c r="X391" t="s">
        <v>514</v>
      </c>
      <c r="Y391">
        <v>326.56</v>
      </c>
      <c r="Z391">
        <v>948</v>
      </c>
      <c r="AA391" s="5">
        <f>IFERROR(VLOOKUP(X391,$AF$2:$AG$35,2,FALSE),0)</f>
        <v>0</v>
      </c>
      <c r="AB391" s="5" t="e">
        <f>VLOOKUP(X391,$AF$2:$AG$35,1,FALSE)</f>
        <v>#N/A</v>
      </c>
      <c r="AN391"/>
      <c r="AO391"/>
      <c r="AP391"/>
      <c r="AQ391"/>
    </row>
    <row r="392" spans="1:43" x14ac:dyDescent="0.25">
      <c r="A392">
        <v>95738</v>
      </c>
      <c r="B392">
        <v>22002</v>
      </c>
      <c r="C392" t="s">
        <v>621</v>
      </c>
      <c r="D392" t="s">
        <v>579</v>
      </c>
      <c r="E392" t="s">
        <v>580</v>
      </c>
      <c r="F392">
        <v>46.641109999999998</v>
      </c>
      <c r="G392" t="s">
        <v>25</v>
      </c>
      <c r="H392" t="s">
        <v>26</v>
      </c>
      <c r="I392" t="s">
        <v>27</v>
      </c>
      <c r="J392" t="s">
        <v>28</v>
      </c>
      <c r="K392">
        <v>2003</v>
      </c>
      <c r="L392">
        <v>3</v>
      </c>
      <c r="M392">
        <v>4</v>
      </c>
      <c r="N392">
        <v>0</v>
      </c>
      <c r="O392">
        <v>2.5</v>
      </c>
      <c r="P392" t="s">
        <v>581</v>
      </c>
      <c r="Q392" s="2">
        <v>4.01651645536113E-4</v>
      </c>
      <c r="R392" s="2">
        <v>5.5201510479251602E-4</v>
      </c>
      <c r="S392" t="s">
        <v>31</v>
      </c>
      <c r="T392" t="s">
        <v>202</v>
      </c>
      <c r="U392">
        <v>268</v>
      </c>
      <c r="V392" t="s">
        <v>515</v>
      </c>
      <c r="W392" t="s">
        <v>516</v>
      </c>
      <c r="X392" t="s">
        <v>517</v>
      </c>
      <c r="Y392">
        <v>160.16999999999999</v>
      </c>
      <c r="Z392">
        <v>949</v>
      </c>
      <c r="AA392" s="5">
        <f>IFERROR(VLOOKUP(X392,$AF$2:$AG$35,2,FALSE),0)</f>
        <v>0</v>
      </c>
      <c r="AB392" s="5" t="e">
        <f>VLOOKUP(X392,$AF$2:$AG$35,1,FALSE)</f>
        <v>#N/A</v>
      </c>
      <c r="AN392"/>
      <c r="AO392"/>
      <c r="AP392"/>
      <c r="AQ392"/>
    </row>
    <row r="393" spans="1:43" x14ac:dyDescent="0.25">
      <c r="A393">
        <v>95738</v>
      </c>
      <c r="B393">
        <v>22002</v>
      </c>
      <c r="C393" t="s">
        <v>621</v>
      </c>
      <c r="D393" t="s">
        <v>579</v>
      </c>
      <c r="E393" t="s">
        <v>580</v>
      </c>
      <c r="F393">
        <v>46.641109999999998</v>
      </c>
      <c r="G393" t="s">
        <v>25</v>
      </c>
      <c r="H393" t="s">
        <v>26</v>
      </c>
      <c r="I393" t="s">
        <v>27</v>
      </c>
      <c r="J393" t="s">
        <v>28</v>
      </c>
      <c r="K393">
        <v>2003</v>
      </c>
      <c r="L393">
        <v>3</v>
      </c>
      <c r="M393">
        <v>4</v>
      </c>
      <c r="N393">
        <v>0</v>
      </c>
      <c r="O393">
        <v>2.5</v>
      </c>
      <c r="P393" t="s">
        <v>581</v>
      </c>
      <c r="Q393">
        <v>0</v>
      </c>
      <c r="R393" s="2">
        <v>3.8826325733541502E-3</v>
      </c>
      <c r="S393" t="s">
        <v>31</v>
      </c>
      <c r="T393" t="s">
        <v>202</v>
      </c>
      <c r="U393">
        <v>269</v>
      </c>
      <c r="V393" t="s">
        <v>518</v>
      </c>
      <c r="W393" t="s">
        <v>519</v>
      </c>
      <c r="X393" t="s">
        <v>520</v>
      </c>
      <c r="Y393">
        <v>116.16</v>
      </c>
      <c r="Z393">
        <v>950</v>
      </c>
      <c r="AA393" s="5">
        <f>IFERROR(VLOOKUP(X393,$AF$2:$AG$35,2,FALSE),0)</f>
        <v>0</v>
      </c>
      <c r="AB393" s="5" t="e">
        <f>VLOOKUP(X393,$AF$2:$AG$35,1,FALSE)</f>
        <v>#N/A</v>
      </c>
      <c r="AN393"/>
      <c r="AO393"/>
      <c r="AP393"/>
      <c r="AQ393"/>
    </row>
    <row r="394" spans="1:43" x14ac:dyDescent="0.25">
      <c r="A394">
        <v>95738</v>
      </c>
      <c r="B394">
        <v>22002</v>
      </c>
      <c r="C394" t="s">
        <v>621</v>
      </c>
      <c r="D394" t="s">
        <v>579</v>
      </c>
      <c r="E394" t="s">
        <v>580</v>
      </c>
      <c r="F394">
        <v>46.641109999999998</v>
      </c>
      <c r="G394" t="s">
        <v>25</v>
      </c>
      <c r="H394" t="s">
        <v>26</v>
      </c>
      <c r="I394" t="s">
        <v>27</v>
      </c>
      <c r="J394" t="s">
        <v>28</v>
      </c>
      <c r="K394">
        <v>2003</v>
      </c>
      <c r="L394">
        <v>3</v>
      </c>
      <c r="M394">
        <v>4</v>
      </c>
      <c r="N394">
        <v>0</v>
      </c>
      <c r="O394">
        <v>2.5</v>
      </c>
      <c r="P394" t="s">
        <v>581</v>
      </c>
      <c r="Q394" s="2">
        <v>4.91983887990428E-2</v>
      </c>
      <c r="R394" s="2">
        <v>8.1519912235177103E-3</v>
      </c>
      <c r="S394" t="s">
        <v>31</v>
      </c>
      <c r="T394" t="s">
        <v>202</v>
      </c>
      <c r="U394">
        <v>270</v>
      </c>
      <c r="V394" t="s">
        <v>521</v>
      </c>
      <c r="W394" t="s">
        <v>522</v>
      </c>
      <c r="X394" t="s">
        <v>523</v>
      </c>
      <c r="Y394">
        <v>146.13999999999999</v>
      </c>
      <c r="Z394">
        <v>951</v>
      </c>
      <c r="AA394" s="5">
        <f>IFERROR(VLOOKUP(X394,$AF$2:$AG$35,2,FALSE),0)</f>
        <v>0</v>
      </c>
      <c r="AB394" s="5" t="e">
        <f>VLOOKUP(X394,$AF$2:$AG$35,1,FALSE)</f>
        <v>#N/A</v>
      </c>
      <c r="AN394"/>
      <c r="AO394"/>
      <c r="AP394"/>
      <c r="AQ394"/>
    </row>
    <row r="395" spans="1:43" x14ac:dyDescent="0.25">
      <c r="A395">
        <v>95738</v>
      </c>
      <c r="B395">
        <v>22002</v>
      </c>
      <c r="C395" t="s">
        <v>621</v>
      </c>
      <c r="D395" t="s">
        <v>579</v>
      </c>
      <c r="E395" t="s">
        <v>580</v>
      </c>
      <c r="F395">
        <v>46.641109999999998</v>
      </c>
      <c r="G395" t="s">
        <v>25</v>
      </c>
      <c r="H395" t="s">
        <v>26</v>
      </c>
      <c r="I395" t="s">
        <v>27</v>
      </c>
      <c r="J395" t="s">
        <v>28</v>
      </c>
      <c r="K395">
        <v>2003</v>
      </c>
      <c r="L395">
        <v>3</v>
      </c>
      <c r="M395">
        <v>4</v>
      </c>
      <c r="N395">
        <v>0</v>
      </c>
      <c r="O395">
        <v>2.5</v>
      </c>
      <c r="P395" t="s">
        <v>581</v>
      </c>
      <c r="Q395" s="2">
        <v>7.9338013273405103E-2</v>
      </c>
      <c r="R395" s="2">
        <v>7.40371195388292E-3</v>
      </c>
      <c r="S395" t="s">
        <v>31</v>
      </c>
      <c r="T395" t="s">
        <v>202</v>
      </c>
      <c r="U395">
        <v>271</v>
      </c>
      <c r="V395" t="s">
        <v>524</v>
      </c>
      <c r="W395" t="s">
        <v>525</v>
      </c>
      <c r="X395" t="s">
        <v>526</v>
      </c>
      <c r="Y395">
        <v>164.2</v>
      </c>
      <c r="Z395">
        <v>952</v>
      </c>
      <c r="AA395" s="5">
        <f>IFERROR(VLOOKUP(X395,$AF$2:$AG$35,2,FALSE),0)</f>
        <v>0</v>
      </c>
      <c r="AB395" s="5" t="e">
        <f>VLOOKUP(X395,$AF$2:$AG$35,1,FALSE)</f>
        <v>#N/A</v>
      </c>
      <c r="AN395"/>
      <c r="AO395"/>
      <c r="AP395"/>
      <c r="AQ395"/>
    </row>
    <row r="396" spans="1:43" x14ac:dyDescent="0.25">
      <c r="A396">
        <v>95738</v>
      </c>
      <c r="B396">
        <v>22002</v>
      </c>
      <c r="C396" t="s">
        <v>621</v>
      </c>
      <c r="D396" t="s">
        <v>579</v>
      </c>
      <c r="E396" t="s">
        <v>580</v>
      </c>
      <c r="F396">
        <v>46.641109999999998</v>
      </c>
      <c r="G396" t="s">
        <v>25</v>
      </c>
      <c r="H396" t="s">
        <v>26</v>
      </c>
      <c r="I396" t="s">
        <v>27</v>
      </c>
      <c r="J396" t="s">
        <v>28</v>
      </c>
      <c r="K396">
        <v>2003</v>
      </c>
      <c r="L396">
        <v>3</v>
      </c>
      <c r="M396">
        <v>4</v>
      </c>
      <c r="N396">
        <v>0</v>
      </c>
      <c r="O396">
        <v>2.5</v>
      </c>
      <c r="P396" t="s">
        <v>581</v>
      </c>
      <c r="Q396">
        <v>0</v>
      </c>
      <c r="R396" s="2">
        <v>1.1710901901731701E-2</v>
      </c>
      <c r="S396" t="s">
        <v>31</v>
      </c>
      <c r="T396" t="s">
        <v>202</v>
      </c>
      <c r="U396">
        <v>272</v>
      </c>
      <c r="V396" t="s">
        <v>527</v>
      </c>
      <c r="W396" t="s">
        <v>528</v>
      </c>
      <c r="X396" t="s">
        <v>529</v>
      </c>
      <c r="Y396">
        <v>166.13</v>
      </c>
      <c r="Z396">
        <v>953</v>
      </c>
      <c r="AA396" s="5">
        <f>IFERROR(VLOOKUP(X396,$AF$2:$AG$35,2,FALSE),0)</f>
        <v>0</v>
      </c>
      <c r="AB396" s="5" t="e">
        <f>VLOOKUP(X396,$AF$2:$AG$35,1,FALSE)</f>
        <v>#N/A</v>
      </c>
      <c r="AN396"/>
      <c r="AO396"/>
      <c r="AP396"/>
      <c r="AQ396"/>
    </row>
    <row r="397" spans="1:43" x14ac:dyDescent="0.25">
      <c r="A397">
        <v>95738</v>
      </c>
      <c r="B397">
        <v>22002</v>
      </c>
      <c r="C397" t="s">
        <v>621</v>
      </c>
      <c r="D397" t="s">
        <v>579</v>
      </c>
      <c r="E397" t="s">
        <v>580</v>
      </c>
      <c r="F397">
        <v>46.641109999999998</v>
      </c>
      <c r="G397" t="s">
        <v>25</v>
      </c>
      <c r="H397" t="s">
        <v>26</v>
      </c>
      <c r="I397" t="s">
        <v>27</v>
      </c>
      <c r="J397" t="s">
        <v>28</v>
      </c>
      <c r="K397">
        <v>2003</v>
      </c>
      <c r="L397">
        <v>3</v>
      </c>
      <c r="M397">
        <v>4</v>
      </c>
      <c r="N397">
        <v>0</v>
      </c>
      <c r="O397">
        <v>2.5</v>
      </c>
      <c r="P397" t="s">
        <v>581</v>
      </c>
      <c r="Q397">
        <v>0.13773501231172999</v>
      </c>
      <c r="R397" s="2">
        <v>1.11232499428458E-2</v>
      </c>
      <c r="S397" t="s">
        <v>31</v>
      </c>
      <c r="T397" t="s">
        <v>202</v>
      </c>
      <c r="U397">
        <v>273</v>
      </c>
      <c r="V397" t="s">
        <v>530</v>
      </c>
      <c r="W397" t="s">
        <v>531</v>
      </c>
      <c r="X397" t="s">
        <v>532</v>
      </c>
      <c r="Y397">
        <v>200.32</v>
      </c>
      <c r="Z397">
        <v>954</v>
      </c>
      <c r="AA397" s="5">
        <f>IFERROR(VLOOKUP(X397,$AF$2:$AG$35,2,FALSE),0)</f>
        <v>0</v>
      </c>
      <c r="AB397" s="5" t="e">
        <f>VLOOKUP(X397,$AF$2:$AG$35,1,FALSE)</f>
        <v>#N/A</v>
      </c>
      <c r="AN397"/>
      <c r="AO397"/>
      <c r="AP397"/>
      <c r="AQ397"/>
    </row>
    <row r="398" spans="1:43" x14ac:dyDescent="0.25">
      <c r="A398">
        <v>95738</v>
      </c>
      <c r="B398">
        <v>22002</v>
      </c>
      <c r="C398" t="s">
        <v>621</v>
      </c>
      <c r="D398" t="s">
        <v>579</v>
      </c>
      <c r="E398" t="s">
        <v>580</v>
      </c>
      <c r="F398">
        <v>46.641109999999998</v>
      </c>
      <c r="G398" t="s">
        <v>25</v>
      </c>
      <c r="H398" t="s">
        <v>26</v>
      </c>
      <c r="I398" t="s">
        <v>27</v>
      </c>
      <c r="J398" t="s">
        <v>28</v>
      </c>
      <c r="K398">
        <v>2003</v>
      </c>
      <c r="L398">
        <v>3</v>
      </c>
      <c r="M398">
        <v>4</v>
      </c>
      <c r="N398">
        <v>0</v>
      </c>
      <c r="O398">
        <v>2.5</v>
      </c>
      <c r="P398" t="s">
        <v>581</v>
      </c>
      <c r="Q398" s="3">
        <v>4.1117472733781799</v>
      </c>
      <c r="R398">
        <v>0.54490895817081397</v>
      </c>
      <c r="S398" t="s">
        <v>31</v>
      </c>
      <c r="T398" t="s">
        <v>202</v>
      </c>
      <c r="U398">
        <v>274</v>
      </c>
      <c r="V398" t="s">
        <v>533</v>
      </c>
      <c r="W398" s="3" t="s">
        <v>534</v>
      </c>
      <c r="X398" t="s">
        <v>535</v>
      </c>
      <c r="Y398">
        <v>162.13999999999999</v>
      </c>
      <c r="Z398">
        <v>955</v>
      </c>
      <c r="AA398" s="5">
        <f>IFERROR(VLOOKUP(X398,$AF$2:$AG$35,2,FALSE),0)</f>
        <v>0</v>
      </c>
      <c r="AB398" s="5" t="e">
        <f>VLOOKUP(X398,$AF$2:$AG$35,1,FALSE)</f>
        <v>#N/A</v>
      </c>
      <c r="AN398"/>
      <c r="AO398"/>
      <c r="AP398"/>
      <c r="AQ398"/>
    </row>
    <row r="399" spans="1:43" x14ac:dyDescent="0.25">
      <c r="A399">
        <v>95738</v>
      </c>
      <c r="B399">
        <v>22002</v>
      </c>
      <c r="C399" t="s">
        <v>621</v>
      </c>
      <c r="D399" t="s">
        <v>579</v>
      </c>
      <c r="E399" t="s">
        <v>580</v>
      </c>
      <c r="F399">
        <v>46.641109999999998</v>
      </c>
      <c r="G399" t="s">
        <v>25</v>
      </c>
      <c r="H399" t="s">
        <v>26</v>
      </c>
      <c r="I399" t="s">
        <v>27</v>
      </c>
      <c r="J399" t="s">
        <v>28</v>
      </c>
      <c r="K399">
        <v>2003</v>
      </c>
      <c r="L399">
        <v>3</v>
      </c>
      <c r="M399">
        <v>4</v>
      </c>
      <c r="N399">
        <v>0</v>
      </c>
      <c r="O399">
        <v>2.5</v>
      </c>
      <c r="P399" t="s">
        <v>581</v>
      </c>
      <c r="Q399" s="2">
        <v>2.29965255860844E-2</v>
      </c>
      <c r="R399" s="2">
        <v>1.8737182660379099E-3</v>
      </c>
      <c r="S399" t="s">
        <v>31</v>
      </c>
      <c r="T399" t="s">
        <v>202</v>
      </c>
      <c r="U399">
        <v>275</v>
      </c>
      <c r="V399" t="s">
        <v>536</v>
      </c>
      <c r="W399" t="s">
        <v>537</v>
      </c>
      <c r="X399" t="s">
        <v>538</v>
      </c>
      <c r="Y399">
        <v>138.16</v>
      </c>
      <c r="Z399">
        <v>956</v>
      </c>
      <c r="AA399" s="5">
        <f>IFERROR(VLOOKUP(X399,$AF$2:$AG$35,2,FALSE),0)</f>
        <v>0</v>
      </c>
      <c r="AB399" s="5" t="e">
        <f>VLOOKUP(X399,$AF$2:$AG$35,1,FALSE)</f>
        <v>#N/A</v>
      </c>
      <c r="AN399"/>
      <c r="AO399"/>
      <c r="AP399"/>
      <c r="AQ399"/>
    </row>
    <row r="400" spans="1:43" x14ac:dyDescent="0.25">
      <c r="A400">
        <v>95738</v>
      </c>
      <c r="B400">
        <v>22002</v>
      </c>
      <c r="C400" t="s">
        <v>621</v>
      </c>
      <c r="D400" t="s">
        <v>579</v>
      </c>
      <c r="E400" t="s">
        <v>580</v>
      </c>
      <c r="F400">
        <v>46.641109999999998</v>
      </c>
      <c r="G400" t="s">
        <v>25</v>
      </c>
      <c r="H400" t="s">
        <v>26</v>
      </c>
      <c r="I400" t="s">
        <v>27</v>
      </c>
      <c r="J400" t="s">
        <v>28</v>
      </c>
      <c r="K400">
        <v>2003</v>
      </c>
      <c r="L400">
        <v>3</v>
      </c>
      <c r="M400">
        <v>4</v>
      </c>
      <c r="N400">
        <v>0</v>
      </c>
      <c r="O400">
        <v>2.5</v>
      </c>
      <c r="P400" t="s">
        <v>581</v>
      </c>
      <c r="Q400" s="2">
        <v>3.3801742404601799E-2</v>
      </c>
      <c r="R400" s="2">
        <v>2.7407620161678799E-3</v>
      </c>
      <c r="S400" t="s">
        <v>31</v>
      </c>
      <c r="T400" t="s">
        <v>202</v>
      </c>
      <c r="U400">
        <v>276</v>
      </c>
      <c r="W400" t="s">
        <v>539</v>
      </c>
      <c r="X400" t="s">
        <v>540</v>
      </c>
      <c r="Z400">
        <v>1056</v>
      </c>
      <c r="AA400" s="5">
        <f>IFERROR(VLOOKUP(X400,$AF$2:$AG$35,2,FALSE),0)</f>
        <v>0</v>
      </c>
      <c r="AB400" s="5" t="e">
        <f>VLOOKUP(X400,$AF$2:$AG$35,1,FALSE)</f>
        <v>#N/A</v>
      </c>
      <c r="AN400"/>
      <c r="AO400"/>
      <c r="AP400"/>
      <c r="AQ400"/>
    </row>
    <row r="401" spans="1:43" x14ac:dyDescent="0.25">
      <c r="A401">
        <v>95738</v>
      </c>
      <c r="B401">
        <v>22002</v>
      </c>
      <c r="C401" t="s">
        <v>621</v>
      </c>
      <c r="D401" t="s">
        <v>579</v>
      </c>
      <c r="E401" t="s">
        <v>580</v>
      </c>
      <c r="F401">
        <v>46.641109999999998</v>
      </c>
      <c r="G401" t="s">
        <v>25</v>
      </c>
      <c r="H401" t="s">
        <v>26</v>
      </c>
      <c r="I401" t="s">
        <v>27</v>
      </c>
      <c r="J401" t="s">
        <v>28</v>
      </c>
      <c r="K401">
        <v>2003</v>
      </c>
      <c r="L401">
        <v>3</v>
      </c>
      <c r="M401">
        <v>4</v>
      </c>
      <c r="N401">
        <v>0</v>
      </c>
      <c r="O401">
        <v>2.5</v>
      </c>
      <c r="P401" t="s">
        <v>581</v>
      </c>
      <c r="Q401">
        <v>0.42815277873562801</v>
      </c>
      <c r="R401" s="2">
        <v>3.7334456661578898E-2</v>
      </c>
      <c r="S401" t="s">
        <v>31</v>
      </c>
      <c r="T401" t="s">
        <v>202</v>
      </c>
      <c r="U401">
        <v>277</v>
      </c>
      <c r="V401" s="1">
        <v>1730647</v>
      </c>
      <c r="W401" t="s">
        <v>541</v>
      </c>
      <c r="X401" t="s">
        <v>542</v>
      </c>
      <c r="Y401">
        <v>168.19</v>
      </c>
      <c r="Z401">
        <v>957</v>
      </c>
      <c r="AA401" s="5">
        <f>IFERROR(VLOOKUP(X401,$AF$2:$AG$35,2,FALSE),0)</f>
        <v>0</v>
      </c>
      <c r="AB401" s="5" t="e">
        <f>VLOOKUP(X401,$AF$2:$AG$35,1,FALSE)</f>
        <v>#N/A</v>
      </c>
    </row>
    <row r="402" spans="1:43" x14ac:dyDescent="0.25">
      <c r="A402">
        <v>95738</v>
      </c>
      <c r="B402">
        <v>22002</v>
      </c>
      <c r="C402" t="s">
        <v>621</v>
      </c>
      <c r="D402" t="s">
        <v>579</v>
      </c>
      <c r="E402" t="s">
        <v>580</v>
      </c>
      <c r="F402">
        <v>46.641109999999998</v>
      </c>
      <c r="G402" t="s">
        <v>25</v>
      </c>
      <c r="H402" t="s">
        <v>26</v>
      </c>
      <c r="I402" t="s">
        <v>27</v>
      </c>
      <c r="J402" t="s">
        <v>28</v>
      </c>
      <c r="K402">
        <v>2003</v>
      </c>
      <c r="L402">
        <v>3</v>
      </c>
      <c r="M402">
        <v>4</v>
      </c>
      <c r="N402">
        <v>0</v>
      </c>
      <c r="O402">
        <v>2.5</v>
      </c>
      <c r="P402" t="s">
        <v>581</v>
      </c>
      <c r="Q402">
        <v>0</v>
      </c>
      <c r="R402" s="2">
        <v>7.3872400688133298E-3</v>
      </c>
      <c r="S402" t="s">
        <v>31</v>
      </c>
      <c r="T402" t="s">
        <v>202</v>
      </c>
      <c r="U402">
        <v>278</v>
      </c>
      <c r="V402" t="s">
        <v>543</v>
      </c>
      <c r="W402" t="s">
        <v>544</v>
      </c>
      <c r="X402" t="s">
        <v>545</v>
      </c>
      <c r="Y402">
        <v>228.37</v>
      </c>
      <c r="Z402">
        <v>958</v>
      </c>
      <c r="AA402" s="5">
        <f>IFERROR(VLOOKUP(X402,$AF$2:$AG$35,2,FALSE),0)</f>
        <v>0</v>
      </c>
      <c r="AB402" s="5" t="e">
        <f>VLOOKUP(X402,$AF$2:$AG$35,1,FALSE)</f>
        <v>#N/A</v>
      </c>
    </row>
    <row r="403" spans="1:43" x14ac:dyDescent="0.25">
      <c r="A403">
        <v>95738</v>
      </c>
      <c r="B403">
        <v>22002</v>
      </c>
      <c r="C403" t="s">
        <v>621</v>
      </c>
      <c r="D403" t="s">
        <v>579</v>
      </c>
      <c r="E403" t="s">
        <v>580</v>
      </c>
      <c r="F403">
        <v>46.641109999999998</v>
      </c>
      <c r="G403" t="s">
        <v>25</v>
      </c>
      <c r="H403" t="s">
        <v>26</v>
      </c>
      <c r="I403" t="s">
        <v>27</v>
      </c>
      <c r="J403" t="s">
        <v>28</v>
      </c>
      <c r="K403">
        <v>2003</v>
      </c>
      <c r="L403">
        <v>3</v>
      </c>
      <c r="M403">
        <v>4</v>
      </c>
      <c r="N403">
        <v>0</v>
      </c>
      <c r="O403">
        <v>2.5</v>
      </c>
      <c r="P403" t="s">
        <v>581</v>
      </c>
      <c r="Q403" s="2">
        <v>6.4280014313418704E-2</v>
      </c>
      <c r="R403" s="2">
        <v>8.8499519469005493E-3</v>
      </c>
      <c r="S403" t="s">
        <v>31</v>
      </c>
      <c r="T403" t="s">
        <v>202</v>
      </c>
      <c r="U403">
        <v>279</v>
      </c>
      <c r="V403" t="s">
        <v>546</v>
      </c>
      <c r="W403" t="s">
        <v>547</v>
      </c>
      <c r="X403" t="s">
        <v>548</v>
      </c>
      <c r="Y403">
        <v>298.5</v>
      </c>
      <c r="Z403">
        <v>959</v>
      </c>
      <c r="AA403" s="5">
        <f>IFERROR(VLOOKUP(X403,$AF$2:$AG$35,2,FALSE),0)</f>
        <v>0</v>
      </c>
      <c r="AB403" s="5" t="e">
        <f>VLOOKUP(X403,$AF$2:$AG$35,1,FALSE)</f>
        <v>#N/A</v>
      </c>
    </row>
    <row r="404" spans="1:43" x14ac:dyDescent="0.25">
      <c r="A404">
        <v>95738</v>
      </c>
      <c r="B404">
        <v>22002</v>
      </c>
      <c r="C404" t="s">
        <v>621</v>
      </c>
      <c r="D404" t="s">
        <v>579</v>
      </c>
      <c r="E404" t="s">
        <v>580</v>
      </c>
      <c r="F404">
        <v>46.641109999999998</v>
      </c>
      <c r="G404" t="s">
        <v>25</v>
      </c>
      <c r="H404" t="s">
        <v>26</v>
      </c>
      <c r="I404" t="s">
        <v>27</v>
      </c>
      <c r="J404" t="s">
        <v>28</v>
      </c>
      <c r="K404">
        <v>2003</v>
      </c>
      <c r="L404">
        <v>3</v>
      </c>
      <c r="M404">
        <v>4</v>
      </c>
      <c r="N404">
        <v>0</v>
      </c>
      <c r="O404">
        <v>2.5</v>
      </c>
      <c r="P404" t="s">
        <v>581</v>
      </c>
      <c r="Q404">
        <v>0.26778351471353401</v>
      </c>
      <c r="R404" s="2">
        <v>6.3990915113053604E-2</v>
      </c>
      <c r="S404" t="s">
        <v>31</v>
      </c>
      <c r="T404" t="s">
        <v>202</v>
      </c>
      <c r="U404">
        <v>280</v>
      </c>
      <c r="V404" t="s">
        <v>549</v>
      </c>
      <c r="W404" t="s">
        <v>550</v>
      </c>
      <c r="X404" t="s">
        <v>551</v>
      </c>
      <c r="Y404">
        <v>282.45999999999998</v>
      </c>
      <c r="Z404">
        <v>960</v>
      </c>
      <c r="AA404" s="5">
        <f>IFERROR(VLOOKUP(X404,$AF$2:$AG$35,2,FALSE),0)</f>
        <v>0</v>
      </c>
      <c r="AB404" s="5" t="e">
        <f>VLOOKUP(X404,$AF$2:$AG$35,1,FALSE)</f>
        <v>#N/A</v>
      </c>
    </row>
    <row r="405" spans="1:43" x14ac:dyDescent="0.25">
      <c r="A405">
        <v>95738</v>
      </c>
      <c r="B405">
        <v>22002</v>
      </c>
      <c r="C405" t="s">
        <v>621</v>
      </c>
      <c r="D405" t="s">
        <v>579</v>
      </c>
      <c r="E405" t="s">
        <v>580</v>
      </c>
      <c r="F405">
        <v>46.641109999999998</v>
      </c>
      <c r="G405" t="s">
        <v>25</v>
      </c>
      <c r="H405" t="s">
        <v>26</v>
      </c>
      <c r="I405" t="s">
        <v>27</v>
      </c>
      <c r="J405" t="s">
        <v>28</v>
      </c>
      <c r="K405">
        <v>2003</v>
      </c>
      <c r="L405">
        <v>3</v>
      </c>
      <c r="M405">
        <v>4</v>
      </c>
      <c r="N405">
        <v>0</v>
      </c>
      <c r="O405">
        <v>2.5</v>
      </c>
      <c r="P405" t="s">
        <v>581</v>
      </c>
      <c r="Q405">
        <v>0</v>
      </c>
      <c r="R405" s="2">
        <v>7.0092149925344198E-3</v>
      </c>
      <c r="S405" t="s">
        <v>31</v>
      </c>
      <c r="T405" t="s">
        <v>202</v>
      </c>
      <c r="U405">
        <v>281</v>
      </c>
      <c r="V405" t="s">
        <v>552</v>
      </c>
      <c r="W405" t="s">
        <v>553</v>
      </c>
      <c r="X405" t="s">
        <v>554</v>
      </c>
      <c r="Y405">
        <v>256.42</v>
      </c>
      <c r="Z405">
        <v>961</v>
      </c>
      <c r="AA405" s="5">
        <f>IFERROR(VLOOKUP(X405,$AF$2:$AG$35,2,FALSE),0)</f>
        <v>0</v>
      </c>
      <c r="AB405" s="5" t="e">
        <f>VLOOKUP(X405,$AF$2:$AG$35,1,FALSE)</f>
        <v>#N/A</v>
      </c>
    </row>
    <row r="406" spans="1:43" x14ac:dyDescent="0.25">
      <c r="A406">
        <v>95738</v>
      </c>
      <c r="B406">
        <v>22002</v>
      </c>
      <c r="C406" t="s">
        <v>621</v>
      </c>
      <c r="D406" t="s">
        <v>579</v>
      </c>
      <c r="E406" t="s">
        <v>580</v>
      </c>
      <c r="F406">
        <v>46.641109999999998</v>
      </c>
      <c r="G406" t="s">
        <v>25</v>
      </c>
      <c r="H406" t="s">
        <v>26</v>
      </c>
      <c r="I406" t="s">
        <v>27</v>
      </c>
      <c r="J406" t="s">
        <v>28</v>
      </c>
      <c r="K406">
        <v>2003</v>
      </c>
      <c r="L406">
        <v>3</v>
      </c>
      <c r="M406">
        <v>4</v>
      </c>
      <c r="N406">
        <v>0</v>
      </c>
      <c r="O406">
        <v>2.5</v>
      </c>
      <c r="P406" t="s">
        <v>581</v>
      </c>
      <c r="Q406">
        <v>3.8125404233480001E-2</v>
      </c>
      <c r="R406" s="2">
        <v>5.5507932093039501E-3</v>
      </c>
      <c r="S406" t="s">
        <v>31</v>
      </c>
      <c r="T406" t="s">
        <v>202</v>
      </c>
      <c r="U406">
        <v>282</v>
      </c>
      <c r="V406" t="s">
        <v>555</v>
      </c>
      <c r="W406" t="s">
        <v>556</v>
      </c>
      <c r="X406" t="s">
        <v>557</v>
      </c>
      <c r="Y406">
        <v>242.4</v>
      </c>
      <c r="Z406">
        <v>962</v>
      </c>
      <c r="AA406" s="5">
        <f>IFERROR(VLOOKUP(X406,$AF$2:$AG$35,2,FALSE),0)</f>
        <v>0</v>
      </c>
      <c r="AB406" s="5" t="e">
        <f>VLOOKUP(X406,$AF$2:$AG$35,1,FALSE)</f>
        <v>#N/A</v>
      </c>
    </row>
    <row r="407" spans="1:43" x14ac:dyDescent="0.25">
      <c r="A407">
        <v>95738</v>
      </c>
      <c r="B407">
        <v>22002</v>
      </c>
      <c r="C407" t="s">
        <v>621</v>
      </c>
      <c r="D407" t="s">
        <v>579</v>
      </c>
      <c r="E407" t="s">
        <v>580</v>
      </c>
      <c r="F407">
        <v>46.641109999999998</v>
      </c>
      <c r="G407" t="s">
        <v>25</v>
      </c>
      <c r="H407" t="s">
        <v>26</v>
      </c>
      <c r="I407" t="s">
        <v>27</v>
      </c>
      <c r="J407" t="s">
        <v>28</v>
      </c>
      <c r="K407">
        <v>2003</v>
      </c>
      <c r="L407">
        <v>3</v>
      </c>
      <c r="M407">
        <v>4</v>
      </c>
      <c r="N407">
        <v>0</v>
      </c>
      <c r="O407">
        <v>2.5</v>
      </c>
      <c r="P407" t="s">
        <v>581</v>
      </c>
      <c r="Q407">
        <v>0</v>
      </c>
      <c r="R407" s="2">
        <v>1.54360240241449E-3</v>
      </c>
      <c r="S407" t="s">
        <v>31</v>
      </c>
      <c r="T407" t="s">
        <v>202</v>
      </c>
      <c r="U407">
        <v>283</v>
      </c>
      <c r="V407" t="s">
        <v>558</v>
      </c>
      <c r="W407" t="s">
        <v>559</v>
      </c>
      <c r="X407" t="s">
        <v>560</v>
      </c>
      <c r="Y407">
        <v>166.13</v>
      </c>
      <c r="Z407">
        <v>963</v>
      </c>
      <c r="AA407" s="5">
        <f>IFERROR(VLOOKUP(X407,$AF$2:$AG$35,2,FALSE),0)</f>
        <v>0</v>
      </c>
      <c r="AB407" s="5" t="e">
        <f>VLOOKUP(X407,$AF$2:$AG$35,1,FALSE)</f>
        <v>#N/A</v>
      </c>
    </row>
    <row r="408" spans="1:43" x14ac:dyDescent="0.25">
      <c r="A408">
        <v>95738</v>
      </c>
      <c r="B408">
        <v>22002</v>
      </c>
      <c r="C408" t="s">
        <v>621</v>
      </c>
      <c r="D408" t="s">
        <v>579</v>
      </c>
      <c r="E408" t="s">
        <v>580</v>
      </c>
      <c r="F408">
        <v>46.641109999999998</v>
      </c>
      <c r="G408" t="s">
        <v>25</v>
      </c>
      <c r="H408" t="s">
        <v>26</v>
      </c>
      <c r="I408" t="s">
        <v>27</v>
      </c>
      <c r="J408" t="s">
        <v>28</v>
      </c>
      <c r="K408">
        <v>2003</v>
      </c>
      <c r="L408">
        <v>3</v>
      </c>
      <c r="M408">
        <v>4</v>
      </c>
      <c r="N408">
        <v>0</v>
      </c>
      <c r="O408">
        <v>2.5</v>
      </c>
      <c r="P408" t="s">
        <v>581</v>
      </c>
      <c r="Q408" s="2">
        <v>1.08288433850274E-2</v>
      </c>
      <c r="R408" s="2">
        <v>8.6504762107755297E-4</v>
      </c>
      <c r="S408" t="s">
        <v>31</v>
      </c>
      <c r="T408" t="s">
        <v>202</v>
      </c>
      <c r="U408">
        <v>284</v>
      </c>
      <c r="V408" t="s">
        <v>561</v>
      </c>
      <c r="W408" t="s">
        <v>562</v>
      </c>
      <c r="X408" t="s">
        <v>563</v>
      </c>
      <c r="Y408">
        <v>123.11</v>
      </c>
      <c r="Z408">
        <v>964</v>
      </c>
      <c r="AA408" s="5">
        <f>IFERROR(VLOOKUP(X408,$AF$2:$AG$35,2,FALSE),0)</f>
        <v>0</v>
      </c>
      <c r="AB408" s="5" t="e">
        <f>VLOOKUP(X408,$AF$2:$AG$35,1,FALSE)</f>
        <v>#N/A</v>
      </c>
    </row>
    <row r="409" spans="1:43" x14ac:dyDescent="0.25">
      <c r="A409">
        <v>95738</v>
      </c>
      <c r="B409">
        <v>22002</v>
      </c>
      <c r="C409" t="s">
        <v>621</v>
      </c>
      <c r="D409" t="s">
        <v>579</v>
      </c>
      <c r="E409" t="s">
        <v>580</v>
      </c>
      <c r="F409">
        <v>46.641109999999998</v>
      </c>
      <c r="G409" t="s">
        <v>25</v>
      </c>
      <c r="H409" t="s">
        <v>26</v>
      </c>
      <c r="I409" t="s">
        <v>27</v>
      </c>
      <c r="J409" t="s">
        <v>28</v>
      </c>
      <c r="K409">
        <v>2003</v>
      </c>
      <c r="L409">
        <v>3</v>
      </c>
      <c r="M409">
        <v>4</v>
      </c>
      <c r="N409">
        <v>0</v>
      </c>
      <c r="O409">
        <v>2.5</v>
      </c>
      <c r="P409" t="s">
        <v>581</v>
      </c>
      <c r="Q409">
        <v>0</v>
      </c>
      <c r="R409" s="2">
        <v>1.41365628176184E-2</v>
      </c>
      <c r="S409" t="s">
        <v>31</v>
      </c>
      <c r="T409" t="s">
        <v>202</v>
      </c>
      <c r="U409">
        <v>288</v>
      </c>
      <c r="V409" t="s">
        <v>564</v>
      </c>
      <c r="W409" t="s">
        <v>565</v>
      </c>
      <c r="X409" t="s">
        <v>566</v>
      </c>
      <c r="Y409">
        <v>284.48</v>
      </c>
      <c r="Z409">
        <v>966</v>
      </c>
      <c r="AA409" s="5">
        <f>IFERROR(VLOOKUP(X409,$AF$2:$AG$35,2,FALSE),0)</f>
        <v>0</v>
      </c>
      <c r="AB409" s="5" t="e">
        <f>VLOOKUP(X409,$AF$2:$AG$35,1,FALSE)</f>
        <v>#N/A</v>
      </c>
    </row>
    <row r="410" spans="1:43" x14ac:dyDescent="0.25">
      <c r="A410">
        <v>95738</v>
      </c>
      <c r="B410">
        <v>22002</v>
      </c>
      <c r="C410" t="s">
        <v>621</v>
      </c>
      <c r="D410" t="s">
        <v>579</v>
      </c>
      <c r="E410" t="s">
        <v>580</v>
      </c>
      <c r="F410">
        <v>46.641109999999998</v>
      </c>
      <c r="G410" t="s">
        <v>25</v>
      </c>
      <c r="H410" t="s">
        <v>26</v>
      </c>
      <c r="I410" t="s">
        <v>27</v>
      </c>
      <c r="J410" t="s">
        <v>28</v>
      </c>
      <c r="K410">
        <v>2003</v>
      </c>
      <c r="L410">
        <v>3</v>
      </c>
      <c r="M410">
        <v>4</v>
      </c>
      <c r="N410">
        <v>0</v>
      </c>
      <c r="O410">
        <v>2.5</v>
      </c>
      <c r="P410" t="s">
        <v>581</v>
      </c>
      <c r="Q410" s="2">
        <v>2.4784269186002902E-2</v>
      </c>
      <c r="R410" s="2">
        <v>7.5235543742137199E-3</v>
      </c>
      <c r="S410" t="s">
        <v>31</v>
      </c>
      <c r="T410" t="s">
        <v>202</v>
      </c>
      <c r="U410">
        <v>289</v>
      </c>
      <c r="V410" t="s">
        <v>567</v>
      </c>
      <c r="W410" t="s">
        <v>568</v>
      </c>
      <c r="X410" t="s">
        <v>569</v>
      </c>
      <c r="Y410">
        <v>118.09</v>
      </c>
      <c r="Z410">
        <v>967</v>
      </c>
      <c r="AA410" s="5">
        <f>IFERROR(VLOOKUP(X410,$AF$2:$AG$35,2,FALSE),0)</f>
        <v>0</v>
      </c>
      <c r="AB410" s="5" t="e">
        <f>VLOOKUP(X410,$AF$2:$AG$35,1,FALSE)</f>
        <v>#N/A</v>
      </c>
    </row>
    <row r="411" spans="1:43" x14ac:dyDescent="0.25">
      <c r="A411">
        <v>95738</v>
      </c>
      <c r="B411">
        <v>22002</v>
      </c>
      <c r="C411" t="s">
        <v>621</v>
      </c>
      <c r="D411" t="s">
        <v>579</v>
      </c>
      <c r="E411" t="s">
        <v>580</v>
      </c>
      <c r="F411">
        <v>46.641109999999998</v>
      </c>
      <c r="G411" t="s">
        <v>25</v>
      </c>
      <c r="H411" t="s">
        <v>26</v>
      </c>
      <c r="I411" t="s">
        <v>27</v>
      </c>
      <c r="J411" t="s">
        <v>28</v>
      </c>
      <c r="K411">
        <v>2003</v>
      </c>
      <c r="L411">
        <v>3</v>
      </c>
      <c r="M411">
        <v>4</v>
      </c>
      <c r="N411">
        <v>0</v>
      </c>
      <c r="O411">
        <v>2.5</v>
      </c>
      <c r="P411" t="s">
        <v>581</v>
      </c>
      <c r="Q411">
        <v>0.22526356895164601</v>
      </c>
      <c r="R411" s="2">
        <v>3.2992261746318398E-2</v>
      </c>
      <c r="S411" t="s">
        <v>31</v>
      </c>
      <c r="T411" t="s">
        <v>202</v>
      </c>
      <c r="U411">
        <v>290</v>
      </c>
      <c r="V411" t="s">
        <v>570</v>
      </c>
      <c r="W411" t="s">
        <v>571</v>
      </c>
      <c r="X411" t="s">
        <v>572</v>
      </c>
      <c r="Y411">
        <v>182.17</v>
      </c>
      <c r="Z411">
        <v>968</v>
      </c>
      <c r="AA411" s="5">
        <f>IFERROR(VLOOKUP(X411,$AF$2:$AG$35,2,FALSE),0)</f>
        <v>0</v>
      </c>
      <c r="AB411" s="5" t="e">
        <f>VLOOKUP(X411,$AF$2:$AG$35,1,FALSE)</f>
        <v>#N/A</v>
      </c>
    </row>
    <row r="412" spans="1:43" x14ac:dyDescent="0.25">
      <c r="A412">
        <v>95738</v>
      </c>
      <c r="B412">
        <v>22002</v>
      </c>
      <c r="C412" t="s">
        <v>621</v>
      </c>
      <c r="D412" t="s">
        <v>579</v>
      </c>
      <c r="E412" t="s">
        <v>580</v>
      </c>
      <c r="F412">
        <v>46.641109999999998</v>
      </c>
      <c r="G412" t="s">
        <v>25</v>
      </c>
      <c r="H412" t="s">
        <v>26</v>
      </c>
      <c r="I412" t="s">
        <v>27</v>
      </c>
      <c r="J412" t="s">
        <v>28</v>
      </c>
      <c r="K412">
        <v>2003</v>
      </c>
      <c r="L412">
        <v>3</v>
      </c>
      <c r="M412">
        <v>4</v>
      </c>
      <c r="N412">
        <v>0</v>
      </c>
      <c r="O412">
        <v>2.5</v>
      </c>
      <c r="P412" t="s">
        <v>581</v>
      </c>
      <c r="Q412">
        <v>0.63305024657194897</v>
      </c>
      <c r="R412" s="2">
        <v>6.3518904156680406E-2</v>
      </c>
      <c r="S412" t="s">
        <v>31</v>
      </c>
      <c r="T412" t="s">
        <v>202</v>
      </c>
      <c r="U412">
        <v>291</v>
      </c>
      <c r="V412" t="s">
        <v>573</v>
      </c>
      <c r="W412" t="s">
        <v>574</v>
      </c>
      <c r="X412" t="s">
        <v>575</v>
      </c>
      <c r="Y412">
        <v>154.16</v>
      </c>
      <c r="Z412">
        <v>969</v>
      </c>
      <c r="AA412" s="5">
        <f>IFERROR(VLOOKUP(X412,$AF$2:$AG$35,2,FALSE),0)</f>
        <v>0</v>
      </c>
      <c r="AB412" s="5" t="e">
        <f>VLOOKUP(X412,$AF$2:$AG$35,1,FALSE)</f>
        <v>#N/A</v>
      </c>
    </row>
    <row r="413" spans="1:43" x14ac:dyDescent="0.25">
      <c r="A413">
        <v>95738</v>
      </c>
      <c r="B413">
        <v>22002</v>
      </c>
      <c r="C413" t="s">
        <v>621</v>
      </c>
      <c r="D413" t="s">
        <v>579</v>
      </c>
      <c r="E413" t="s">
        <v>580</v>
      </c>
      <c r="F413">
        <v>46.641109999999998</v>
      </c>
      <c r="G413" t="s">
        <v>25</v>
      </c>
      <c r="H413" t="s">
        <v>26</v>
      </c>
      <c r="I413" t="s">
        <v>27</v>
      </c>
      <c r="J413" t="s">
        <v>28</v>
      </c>
      <c r="K413">
        <v>2003</v>
      </c>
      <c r="L413">
        <v>3</v>
      </c>
      <c r="M413">
        <v>4</v>
      </c>
      <c r="N413">
        <v>0</v>
      </c>
      <c r="O413">
        <v>2.5</v>
      </c>
      <c r="P413" t="s">
        <v>581</v>
      </c>
      <c r="Q413">
        <v>0</v>
      </c>
      <c r="R413" s="2">
        <v>1.4175940431161601E-3</v>
      </c>
      <c r="S413" t="s">
        <v>31</v>
      </c>
      <c r="T413" t="s">
        <v>202</v>
      </c>
      <c r="U413">
        <v>292</v>
      </c>
      <c r="V413" t="s">
        <v>576</v>
      </c>
      <c r="W413" t="s">
        <v>577</v>
      </c>
      <c r="X413" t="s">
        <v>578</v>
      </c>
      <c r="Y413">
        <v>214.34</v>
      </c>
      <c r="Z413">
        <v>970</v>
      </c>
      <c r="AA413" s="5">
        <f>IFERROR(VLOOKUP(X413,$AF$2:$AG$35,2,FALSE),0)</f>
        <v>0</v>
      </c>
      <c r="AB413" s="5" t="e">
        <f>VLOOKUP(X413,$AF$2:$AG$35,1,FALSE)</f>
        <v>#N/A</v>
      </c>
    </row>
    <row r="414" spans="1:43" x14ac:dyDescent="0.25">
      <c r="A414">
        <v>95739</v>
      </c>
      <c r="B414">
        <v>22003</v>
      </c>
      <c r="C414" t="s">
        <v>622</v>
      </c>
      <c r="D414" t="s">
        <v>579</v>
      </c>
      <c r="E414" t="s">
        <v>582</v>
      </c>
      <c r="F414">
        <v>33.866630000000001</v>
      </c>
      <c r="G414" t="s">
        <v>25</v>
      </c>
      <c r="H414" t="s">
        <v>26</v>
      </c>
      <c r="I414" t="s">
        <v>27</v>
      </c>
      <c r="J414" t="s">
        <v>28</v>
      </c>
      <c r="K414">
        <v>2003</v>
      </c>
      <c r="L414">
        <v>3</v>
      </c>
      <c r="M414">
        <v>4</v>
      </c>
      <c r="N414">
        <v>0</v>
      </c>
      <c r="O414">
        <v>2.5</v>
      </c>
      <c r="P414" t="s">
        <v>581</v>
      </c>
      <c r="Q414">
        <v>0.18144119054379201</v>
      </c>
      <c r="R414" s="2">
        <v>7.53444709130036E-2</v>
      </c>
      <c r="S414" t="s">
        <v>31</v>
      </c>
      <c r="T414" t="s">
        <v>32</v>
      </c>
      <c r="U414">
        <v>1</v>
      </c>
      <c r="V414" t="s">
        <v>33</v>
      </c>
      <c r="W414" t="s">
        <v>34</v>
      </c>
      <c r="X414" t="s">
        <v>35</v>
      </c>
      <c r="Y414">
        <v>35.453000000000003</v>
      </c>
      <c r="Z414">
        <v>337</v>
      </c>
      <c r="AA414" s="5">
        <f>IFERROR(VLOOKUP(X414,$AF$2:$AG$35,2,FALSE),0)</f>
        <v>0</v>
      </c>
      <c r="AB414" s="5" t="e">
        <f>VLOOKUP(X414,$AF$2:$AG$35,1,FALSE)</f>
        <v>#N/A</v>
      </c>
      <c r="AK414">
        <v>2668</v>
      </c>
      <c r="AL414" s="3" t="s">
        <v>613</v>
      </c>
      <c r="AM414" t="s">
        <v>614</v>
      </c>
      <c r="AN414" s="10">
        <v>0</v>
      </c>
    </row>
    <row r="415" spans="1:43" x14ac:dyDescent="0.25">
      <c r="A415">
        <v>95739</v>
      </c>
      <c r="B415">
        <v>22003</v>
      </c>
      <c r="C415" t="s">
        <v>622</v>
      </c>
      <c r="D415" t="s">
        <v>579</v>
      </c>
      <c r="E415" t="s">
        <v>582</v>
      </c>
      <c r="F415">
        <v>33.866630000000001</v>
      </c>
      <c r="G415" t="s">
        <v>25</v>
      </c>
      <c r="H415" t="s">
        <v>26</v>
      </c>
      <c r="I415" t="s">
        <v>27</v>
      </c>
      <c r="J415" t="s">
        <v>28</v>
      </c>
      <c r="K415">
        <v>2003</v>
      </c>
      <c r="L415">
        <v>3</v>
      </c>
      <c r="M415">
        <v>4</v>
      </c>
      <c r="N415">
        <v>0</v>
      </c>
      <c r="O415">
        <v>2.5</v>
      </c>
      <c r="P415" t="s">
        <v>581</v>
      </c>
      <c r="Q415" s="32">
        <v>0</v>
      </c>
      <c r="R415" s="2">
        <v>2.75329088393759E-2</v>
      </c>
      <c r="S415" t="s">
        <v>31</v>
      </c>
      <c r="T415" t="s">
        <v>32</v>
      </c>
      <c r="U415">
        <v>2</v>
      </c>
      <c r="V415" t="s">
        <v>36</v>
      </c>
      <c r="W415" t="s">
        <v>37</v>
      </c>
      <c r="X415" t="s">
        <v>38</v>
      </c>
      <c r="Y415">
        <v>62.004899999999999</v>
      </c>
      <c r="Z415">
        <v>613</v>
      </c>
      <c r="AA415" s="5">
        <f>IFERROR(VLOOKUP(X415,$AF$2:$AG$35,2,FALSE),0)</f>
        <v>0</v>
      </c>
      <c r="AB415" s="5" t="e">
        <f>VLOOKUP(X415,$AF$2:$AG$35,1,FALSE)</f>
        <v>#N/A</v>
      </c>
      <c r="AK415">
        <v>2669</v>
      </c>
      <c r="AL415" s="3" t="s">
        <v>615</v>
      </c>
      <c r="AM415" t="s">
        <v>614</v>
      </c>
      <c r="AN415" s="10">
        <f>0.7*Q426</f>
        <v>20.786151648185069</v>
      </c>
    </row>
    <row r="416" spans="1:43" x14ac:dyDescent="0.25">
      <c r="A416">
        <v>95739</v>
      </c>
      <c r="B416">
        <v>22003</v>
      </c>
      <c r="C416" t="s">
        <v>622</v>
      </c>
      <c r="D416" t="s">
        <v>579</v>
      </c>
      <c r="E416" t="s">
        <v>582</v>
      </c>
      <c r="F416">
        <v>33.866630000000001</v>
      </c>
      <c r="G416" t="s">
        <v>25</v>
      </c>
      <c r="H416" t="s">
        <v>26</v>
      </c>
      <c r="I416" t="s">
        <v>27</v>
      </c>
      <c r="J416" t="s">
        <v>28</v>
      </c>
      <c r="K416">
        <v>2003</v>
      </c>
      <c r="L416">
        <v>3</v>
      </c>
      <c r="M416">
        <v>4</v>
      </c>
      <c r="N416">
        <v>0</v>
      </c>
      <c r="O416">
        <v>2.5</v>
      </c>
      <c r="P416" t="s">
        <v>581</v>
      </c>
      <c r="Q416">
        <v>0</v>
      </c>
      <c r="R416" s="2">
        <v>2.75329088393759E-2</v>
      </c>
      <c r="S416" t="s">
        <v>31</v>
      </c>
      <c r="T416" t="s">
        <v>32</v>
      </c>
      <c r="U416">
        <v>3</v>
      </c>
      <c r="V416" t="s">
        <v>39</v>
      </c>
      <c r="W416" t="s">
        <v>40</v>
      </c>
      <c r="X416" t="s">
        <v>41</v>
      </c>
      <c r="Y416">
        <v>94.971360000000004</v>
      </c>
      <c r="Z416">
        <v>665</v>
      </c>
      <c r="AA416" s="5">
        <f>IFERROR(VLOOKUP(X416,$AF$2:$AG$35,2,FALSE),0)</f>
        <v>0</v>
      </c>
      <c r="AB416" s="5" t="e">
        <f>VLOOKUP(X416,$AF$2:$AG$35,1,FALSE)</f>
        <v>#N/A</v>
      </c>
      <c r="AK416">
        <v>2670</v>
      </c>
      <c r="AL416" s="3" t="s">
        <v>616</v>
      </c>
      <c r="AM416" t="s">
        <v>614</v>
      </c>
      <c r="AN416" s="11">
        <f>IF(AN419&lt;0, AN420, AN420-AN419/96*16)</f>
        <v>0.13924480194743855</v>
      </c>
      <c r="AO416" s="11"/>
      <c r="AP416" s="11"/>
      <c r="AQ416" s="11"/>
    </row>
    <row r="417" spans="1:43" x14ac:dyDescent="0.25">
      <c r="A417">
        <v>95739</v>
      </c>
      <c r="B417">
        <v>22003</v>
      </c>
      <c r="C417" t="s">
        <v>622</v>
      </c>
      <c r="D417" t="s">
        <v>579</v>
      </c>
      <c r="E417" t="s">
        <v>582</v>
      </c>
      <c r="F417">
        <v>33.866630000000001</v>
      </c>
      <c r="G417" t="s">
        <v>25</v>
      </c>
      <c r="H417" t="s">
        <v>26</v>
      </c>
      <c r="I417" t="s">
        <v>27</v>
      </c>
      <c r="J417" t="s">
        <v>28</v>
      </c>
      <c r="K417">
        <v>2003</v>
      </c>
      <c r="L417">
        <v>3</v>
      </c>
      <c r="M417">
        <v>4</v>
      </c>
      <c r="N417">
        <v>0</v>
      </c>
      <c r="O417">
        <v>2.5</v>
      </c>
      <c r="P417" t="s">
        <v>581</v>
      </c>
      <c r="Q417" s="32">
        <v>0.10976965792001001</v>
      </c>
      <c r="R417">
        <v>2.8787540246322001E-2</v>
      </c>
      <c r="S417" t="s">
        <v>31</v>
      </c>
      <c r="T417" t="s">
        <v>32</v>
      </c>
      <c r="U417">
        <v>4</v>
      </c>
      <c r="V417" t="s">
        <v>42</v>
      </c>
      <c r="W417" t="s">
        <v>43</v>
      </c>
      <c r="X417" t="s">
        <v>44</v>
      </c>
      <c r="Y417">
        <v>96.057599999999994</v>
      </c>
      <c r="Z417">
        <v>699</v>
      </c>
      <c r="AA417" s="5">
        <f>IFERROR(VLOOKUP(X417,$AF$2:$AG$35,2,FALSE),0)</f>
        <v>0</v>
      </c>
      <c r="AB417" s="5" t="e">
        <f>VLOOKUP(X417,$AF$2:$AG$35,1,FALSE)</f>
        <v>#N/A</v>
      </c>
      <c r="AK417">
        <v>2671</v>
      </c>
      <c r="AL417" s="3" t="s">
        <v>617</v>
      </c>
      <c r="AM417" t="s">
        <v>614</v>
      </c>
      <c r="AN417" s="10">
        <f>100-(SUM(AN414:AN416)+Q415+SUM(Q417:Q418)+Q426+Q430+SUM(Q432:Q436)+SUM(Q438:Q471))</f>
        <v>45.221003062102909</v>
      </c>
    </row>
    <row r="418" spans="1:43" x14ac:dyDescent="0.25">
      <c r="A418">
        <v>95739</v>
      </c>
      <c r="B418">
        <v>22003</v>
      </c>
      <c r="C418" t="s">
        <v>622</v>
      </c>
      <c r="D418" t="s">
        <v>579</v>
      </c>
      <c r="E418" t="s">
        <v>582</v>
      </c>
      <c r="F418">
        <v>33.866630000000001</v>
      </c>
      <c r="G418" t="s">
        <v>25</v>
      </c>
      <c r="H418" t="s">
        <v>26</v>
      </c>
      <c r="I418" t="s">
        <v>27</v>
      </c>
      <c r="J418" t="s">
        <v>28</v>
      </c>
      <c r="K418">
        <v>2003</v>
      </c>
      <c r="L418">
        <v>3</v>
      </c>
      <c r="M418">
        <v>4</v>
      </c>
      <c r="N418">
        <v>0</v>
      </c>
      <c r="O418">
        <v>2.5</v>
      </c>
      <c r="P418" t="s">
        <v>581</v>
      </c>
      <c r="Q418" s="32">
        <v>0.13347918007585699</v>
      </c>
      <c r="R418">
        <v>2.9192238798860001E-2</v>
      </c>
      <c r="S418" t="s">
        <v>31</v>
      </c>
      <c r="T418" t="s">
        <v>45</v>
      </c>
      <c r="U418">
        <v>5</v>
      </c>
      <c r="V418" t="s">
        <v>46</v>
      </c>
      <c r="W418" t="s">
        <v>47</v>
      </c>
      <c r="X418" t="s">
        <v>48</v>
      </c>
      <c r="Y418">
        <v>18.0383</v>
      </c>
      <c r="Z418">
        <v>784</v>
      </c>
      <c r="AA418" s="5">
        <f>IFERROR(VLOOKUP(X418,$AF$2:$AG$35,2,FALSE),0)</f>
        <v>0</v>
      </c>
      <c r="AB418" s="5" t="e">
        <f>VLOOKUP(X418,$AF$2:$AG$35,1,FALSE)</f>
        <v>#N/A</v>
      </c>
      <c r="AL418" s="3" t="s">
        <v>780</v>
      </c>
      <c r="AN418" s="10">
        <f>(SUM(AN414:AN416)+Q415+SUM(Q417:Q418)+Q426+Q430+SUM(Q432:Q436)+SUM(Q438:Q471))</f>
        <v>54.778996937897091</v>
      </c>
    </row>
    <row r="419" spans="1:43" x14ac:dyDescent="0.25">
      <c r="A419">
        <v>95739</v>
      </c>
      <c r="B419">
        <v>22003</v>
      </c>
      <c r="C419" t="s">
        <v>622</v>
      </c>
      <c r="D419" t="s">
        <v>579</v>
      </c>
      <c r="E419" t="s">
        <v>582</v>
      </c>
      <c r="F419">
        <v>33.866630000000001</v>
      </c>
      <c r="G419" t="s">
        <v>25</v>
      </c>
      <c r="H419" t="s">
        <v>26</v>
      </c>
      <c r="I419" t="s">
        <v>27</v>
      </c>
      <c r="J419" t="s">
        <v>28</v>
      </c>
      <c r="K419">
        <v>2003</v>
      </c>
      <c r="L419">
        <v>3</v>
      </c>
      <c r="M419">
        <v>4</v>
      </c>
      <c r="N419">
        <v>0</v>
      </c>
      <c r="O419">
        <v>2.5</v>
      </c>
      <c r="P419" t="s">
        <v>581</v>
      </c>
      <c r="Q419" s="40">
        <v>1.30311877497786E-2</v>
      </c>
      <c r="R419" s="2">
        <v>4.8180563246479303E-3</v>
      </c>
      <c r="S419" t="s">
        <v>31</v>
      </c>
      <c r="T419" t="s">
        <v>49</v>
      </c>
      <c r="U419">
        <v>6</v>
      </c>
      <c r="V419" t="s">
        <v>50</v>
      </c>
      <c r="W419" t="s">
        <v>51</v>
      </c>
      <c r="X419" t="s">
        <v>52</v>
      </c>
      <c r="Y419">
        <v>22.98977</v>
      </c>
      <c r="Z419">
        <v>785</v>
      </c>
      <c r="AA419" s="5">
        <f>IFERROR(VLOOKUP(X419,$AF$2:$AG$35,2,FALSE),0)</f>
        <v>0</v>
      </c>
      <c r="AB419" s="5" t="e">
        <f>VLOOKUP(X419,$AF$2:$AG$35,1,FALSE)</f>
        <v>#N/A</v>
      </c>
      <c r="AL419" s="3" t="s">
        <v>618</v>
      </c>
      <c r="AM419" s="5"/>
      <c r="AN419" s="10">
        <f>IF(Q417=0,0,Q417-Q418/18/2*96)</f>
        <v>-0.2461748222822753</v>
      </c>
    </row>
    <row r="420" spans="1:43" x14ac:dyDescent="0.25">
      <c r="A420">
        <v>95739</v>
      </c>
      <c r="B420">
        <v>22003</v>
      </c>
      <c r="C420" t="s">
        <v>622</v>
      </c>
      <c r="D420" t="s">
        <v>579</v>
      </c>
      <c r="E420" t="s">
        <v>582</v>
      </c>
      <c r="F420">
        <v>33.866630000000001</v>
      </c>
      <c r="G420" t="s">
        <v>25</v>
      </c>
      <c r="H420" t="s">
        <v>26</v>
      </c>
      <c r="I420" t="s">
        <v>27</v>
      </c>
      <c r="J420" t="s">
        <v>28</v>
      </c>
      <c r="K420">
        <v>2003</v>
      </c>
      <c r="L420">
        <v>3</v>
      </c>
      <c r="M420">
        <v>4</v>
      </c>
      <c r="N420">
        <v>0</v>
      </c>
      <c r="O420">
        <v>2.5</v>
      </c>
      <c r="P420" t="s">
        <v>581</v>
      </c>
      <c r="Q420">
        <v>0.23433514359758101</v>
      </c>
      <c r="R420" s="2">
        <v>1.7111037474491601E-2</v>
      </c>
      <c r="S420" t="s">
        <v>31</v>
      </c>
      <c r="T420" t="s">
        <v>53</v>
      </c>
      <c r="U420">
        <v>7</v>
      </c>
      <c r="V420" t="s">
        <v>54</v>
      </c>
      <c r="W420" t="s">
        <v>55</v>
      </c>
      <c r="X420" t="s">
        <v>56</v>
      </c>
      <c r="Y420">
        <v>39.098300000000002</v>
      </c>
      <c r="Z420">
        <v>2302</v>
      </c>
      <c r="AA420" s="5">
        <f>IFERROR(VLOOKUP(X420,$AF$2:$AG$35,2,FALSE),0)</f>
        <v>0</v>
      </c>
      <c r="AB420" s="5" t="e">
        <f>VLOOKUP(X420,$AF$2:$AG$35,1,FALSE)</f>
        <v>#N/A</v>
      </c>
      <c r="AL420" s="3" t="s">
        <v>619</v>
      </c>
      <c r="AM420" s="8"/>
      <c r="AN420" s="11">
        <f>SUMPRODUCT(Q414:Q619,AA414:AA619)+(Q439-Q420)*0.205</f>
        <v>0.13924480194743855</v>
      </c>
      <c r="AO420" s="11"/>
      <c r="AP420" s="11"/>
      <c r="AQ420" s="11"/>
    </row>
    <row r="421" spans="1:43" x14ac:dyDescent="0.25">
      <c r="A421">
        <v>95739</v>
      </c>
      <c r="B421">
        <v>22003</v>
      </c>
      <c r="C421" t="s">
        <v>622</v>
      </c>
      <c r="D421" t="s">
        <v>579</v>
      </c>
      <c r="E421" t="s">
        <v>582</v>
      </c>
      <c r="F421">
        <v>33.866630000000001</v>
      </c>
      <c r="G421" t="s">
        <v>25</v>
      </c>
      <c r="H421" t="s">
        <v>26</v>
      </c>
      <c r="I421" t="s">
        <v>27</v>
      </c>
      <c r="J421" t="s">
        <v>28</v>
      </c>
      <c r="K421">
        <v>2003</v>
      </c>
      <c r="L421">
        <v>3</v>
      </c>
      <c r="M421">
        <v>4</v>
      </c>
      <c r="N421">
        <v>0</v>
      </c>
      <c r="O421">
        <v>2.5</v>
      </c>
      <c r="P421" t="s">
        <v>581</v>
      </c>
      <c r="Q421">
        <v>6.1978003083595299</v>
      </c>
      <c r="R421">
        <v>1.34872649056032</v>
      </c>
      <c r="S421" t="s">
        <v>31</v>
      </c>
      <c r="T421" t="s">
        <v>57</v>
      </c>
      <c r="U421">
        <v>8</v>
      </c>
      <c r="W421" t="s">
        <v>58</v>
      </c>
      <c r="X421" t="s">
        <v>59</v>
      </c>
      <c r="Y421">
        <v>12.010999999999999</v>
      </c>
      <c r="Z421">
        <v>1183</v>
      </c>
      <c r="AA421" s="5">
        <f>IFERROR(VLOOKUP(X421,$AF$2:$AG$35,2,FALSE),0)</f>
        <v>0</v>
      </c>
      <c r="AB421" s="5" t="e">
        <f>VLOOKUP(X421,$AF$2:$AG$35,1,FALSE)</f>
        <v>#N/A</v>
      </c>
    </row>
    <row r="422" spans="1:43" x14ac:dyDescent="0.25">
      <c r="A422">
        <v>95739</v>
      </c>
      <c r="B422">
        <v>22003</v>
      </c>
      <c r="C422" t="s">
        <v>622</v>
      </c>
      <c r="D422" t="s">
        <v>579</v>
      </c>
      <c r="E422" t="s">
        <v>582</v>
      </c>
      <c r="F422">
        <v>33.866630000000001</v>
      </c>
      <c r="G422" t="s">
        <v>25</v>
      </c>
      <c r="H422" t="s">
        <v>26</v>
      </c>
      <c r="I422" t="s">
        <v>27</v>
      </c>
      <c r="J422" t="s">
        <v>28</v>
      </c>
      <c r="K422">
        <v>2003</v>
      </c>
      <c r="L422">
        <v>3</v>
      </c>
      <c r="M422">
        <v>4</v>
      </c>
      <c r="N422">
        <v>0</v>
      </c>
      <c r="O422">
        <v>2.5</v>
      </c>
      <c r="P422" t="s">
        <v>581</v>
      </c>
      <c r="Q422">
        <v>5.4844332734185297</v>
      </c>
      <c r="R422">
        <v>0.52869855938102495</v>
      </c>
      <c r="S422" t="s">
        <v>31</v>
      </c>
      <c r="T422" t="s">
        <v>57</v>
      </c>
      <c r="U422">
        <v>9</v>
      </c>
      <c r="W422" t="s">
        <v>60</v>
      </c>
      <c r="X422" t="s">
        <v>61</v>
      </c>
      <c r="Y422">
        <v>12.010999999999999</v>
      </c>
      <c r="Z422">
        <v>789</v>
      </c>
      <c r="AA422" s="5">
        <f>IFERROR(VLOOKUP(X422,$AF$2:$AG$35,2,FALSE),0)</f>
        <v>0</v>
      </c>
      <c r="AB422" s="5" t="e">
        <f>VLOOKUP(X422,$AF$2:$AG$35,1,FALSE)</f>
        <v>#N/A</v>
      </c>
      <c r="AL422" s="5"/>
    </row>
    <row r="423" spans="1:43" x14ac:dyDescent="0.25">
      <c r="A423">
        <v>95739</v>
      </c>
      <c r="B423">
        <v>22003</v>
      </c>
      <c r="C423" t="s">
        <v>622</v>
      </c>
      <c r="D423" t="s">
        <v>579</v>
      </c>
      <c r="E423" t="s">
        <v>582</v>
      </c>
      <c r="F423">
        <v>33.866630000000001</v>
      </c>
      <c r="G423" t="s">
        <v>25</v>
      </c>
      <c r="H423" t="s">
        <v>26</v>
      </c>
      <c r="I423" t="s">
        <v>27</v>
      </c>
      <c r="J423" t="s">
        <v>28</v>
      </c>
      <c r="K423">
        <v>2003</v>
      </c>
      <c r="L423">
        <v>3</v>
      </c>
      <c r="M423">
        <v>4</v>
      </c>
      <c r="N423">
        <v>0</v>
      </c>
      <c r="O423">
        <v>2.5</v>
      </c>
      <c r="P423" t="s">
        <v>581</v>
      </c>
      <c r="Q423">
        <v>12.7845453733062</v>
      </c>
      <c r="R423">
        <v>3.16143645490836</v>
      </c>
      <c r="S423" t="s">
        <v>31</v>
      </c>
      <c r="T423" t="s">
        <v>57</v>
      </c>
      <c r="U423">
        <v>10</v>
      </c>
      <c r="W423" t="s">
        <v>62</v>
      </c>
      <c r="X423" t="s">
        <v>63</v>
      </c>
      <c r="Y423">
        <v>12.010999999999999</v>
      </c>
      <c r="Z423">
        <v>790</v>
      </c>
      <c r="AA423" s="5">
        <f>IFERROR(VLOOKUP(X423,$AF$2:$AG$35,2,FALSE),0)</f>
        <v>0</v>
      </c>
      <c r="AB423" s="5" t="e">
        <f>VLOOKUP(X423,$AF$2:$AG$35,1,FALSE)</f>
        <v>#N/A</v>
      </c>
    </row>
    <row r="424" spans="1:43" x14ac:dyDescent="0.25">
      <c r="A424">
        <v>95739</v>
      </c>
      <c r="B424">
        <v>22003</v>
      </c>
      <c r="C424" t="s">
        <v>622</v>
      </c>
      <c r="D424" t="s">
        <v>579</v>
      </c>
      <c r="E424" t="s">
        <v>582</v>
      </c>
      <c r="F424">
        <v>33.866630000000001</v>
      </c>
      <c r="G424" t="s">
        <v>25</v>
      </c>
      <c r="H424" t="s">
        <v>26</v>
      </c>
      <c r="I424" t="s">
        <v>27</v>
      </c>
      <c r="J424" t="s">
        <v>28</v>
      </c>
      <c r="K424">
        <v>2003</v>
      </c>
      <c r="L424">
        <v>3</v>
      </c>
      <c r="M424">
        <v>4</v>
      </c>
      <c r="N424">
        <v>0</v>
      </c>
      <c r="O424">
        <v>2.5</v>
      </c>
      <c r="P424" t="s">
        <v>581</v>
      </c>
      <c r="Q424">
        <v>4.0510026209428798</v>
      </c>
      <c r="R424">
        <v>0.30617113658926298</v>
      </c>
      <c r="S424" t="s">
        <v>31</v>
      </c>
      <c r="T424" t="s">
        <v>57</v>
      </c>
      <c r="U424">
        <v>11</v>
      </c>
      <c r="W424" t="s">
        <v>64</v>
      </c>
      <c r="X424" t="s">
        <v>65</v>
      </c>
      <c r="Y424">
        <v>12.010999999999999</v>
      </c>
      <c r="Z424">
        <v>791</v>
      </c>
      <c r="AA424" s="5">
        <f>IFERROR(VLOOKUP(X424,$AF$2:$AG$35,2,FALSE),0)</f>
        <v>0</v>
      </c>
      <c r="AB424" s="5" t="e">
        <f>VLOOKUP(X424,$AF$2:$AG$35,1,FALSE)</f>
        <v>#N/A</v>
      </c>
    </row>
    <row r="425" spans="1:43" x14ac:dyDescent="0.25">
      <c r="A425">
        <v>95739</v>
      </c>
      <c r="B425">
        <v>22003</v>
      </c>
      <c r="C425" t="s">
        <v>622</v>
      </c>
      <c r="D425" t="s">
        <v>579</v>
      </c>
      <c r="E425" t="s">
        <v>582</v>
      </c>
      <c r="F425">
        <v>33.866630000000001</v>
      </c>
      <c r="G425" t="s">
        <v>25</v>
      </c>
      <c r="H425" t="s">
        <v>26</v>
      </c>
      <c r="I425" t="s">
        <v>27</v>
      </c>
      <c r="J425" t="s">
        <v>28</v>
      </c>
      <c r="K425">
        <v>2003</v>
      </c>
      <c r="L425">
        <v>3</v>
      </c>
      <c r="M425">
        <v>4</v>
      </c>
      <c r="N425">
        <v>0</v>
      </c>
      <c r="O425">
        <v>2.5</v>
      </c>
      <c r="P425" t="s">
        <v>581</v>
      </c>
      <c r="Q425">
        <v>1.1767207785229701</v>
      </c>
      <c r="R425">
        <v>0.43405515164746999</v>
      </c>
      <c r="S425" t="s">
        <v>31</v>
      </c>
      <c r="T425" t="s">
        <v>57</v>
      </c>
      <c r="U425">
        <v>12</v>
      </c>
      <c r="W425" t="s">
        <v>66</v>
      </c>
      <c r="X425" t="s">
        <v>67</v>
      </c>
      <c r="Y425">
        <v>12.010999999999999</v>
      </c>
      <c r="Z425">
        <v>792</v>
      </c>
      <c r="AA425" s="5">
        <f>IFERROR(VLOOKUP(X425,$AF$2:$AG$35,2,FALSE),0)</f>
        <v>0</v>
      </c>
      <c r="AB425" s="5" t="e">
        <f>VLOOKUP(X425,$AF$2:$AG$35,1,FALSE)</f>
        <v>#N/A</v>
      </c>
    </row>
    <row r="426" spans="1:43" x14ac:dyDescent="0.25">
      <c r="A426">
        <v>95739</v>
      </c>
      <c r="B426">
        <v>22003</v>
      </c>
      <c r="C426" t="s">
        <v>622</v>
      </c>
      <c r="D426" t="s">
        <v>579</v>
      </c>
      <c r="E426" t="s">
        <v>582</v>
      </c>
      <c r="F426">
        <v>33.866630000000001</v>
      </c>
      <c r="G426" t="s">
        <v>25</v>
      </c>
      <c r="H426" t="s">
        <v>26</v>
      </c>
      <c r="I426" t="s">
        <v>27</v>
      </c>
      <c r="J426" t="s">
        <v>28</v>
      </c>
      <c r="K426">
        <v>2003</v>
      </c>
      <c r="L426">
        <v>3</v>
      </c>
      <c r="M426">
        <v>4</v>
      </c>
      <c r="N426">
        <v>0</v>
      </c>
      <c r="O426">
        <v>2.5</v>
      </c>
      <c r="P426" t="s">
        <v>581</v>
      </c>
      <c r="Q426" s="32">
        <v>29.694502354550099</v>
      </c>
      <c r="R426">
        <v>3.73675412927936</v>
      </c>
      <c r="S426" t="s">
        <v>31</v>
      </c>
      <c r="T426" t="s">
        <v>57</v>
      </c>
      <c r="U426">
        <v>13</v>
      </c>
      <c r="W426" s="3" t="s">
        <v>68</v>
      </c>
      <c r="X426" t="s">
        <v>69</v>
      </c>
      <c r="Y426">
        <v>12.010999999999999</v>
      </c>
      <c r="Z426">
        <v>626</v>
      </c>
      <c r="AA426" s="5">
        <f>IFERROR(VLOOKUP(X426,$AF$2:$AG$35,2,FALSE),0)</f>
        <v>0</v>
      </c>
      <c r="AB426" s="5" t="e">
        <f>VLOOKUP(X426,$AF$2:$AG$35,1,FALSE)</f>
        <v>#N/A</v>
      </c>
    </row>
    <row r="427" spans="1:43" x14ac:dyDescent="0.25">
      <c r="A427">
        <v>95739</v>
      </c>
      <c r="B427">
        <v>22003</v>
      </c>
      <c r="C427" t="s">
        <v>622</v>
      </c>
      <c r="D427" t="s">
        <v>579</v>
      </c>
      <c r="E427" t="s">
        <v>582</v>
      </c>
      <c r="F427">
        <v>33.866630000000001</v>
      </c>
      <c r="G427" t="s">
        <v>25</v>
      </c>
      <c r="H427" t="s">
        <v>26</v>
      </c>
      <c r="I427" t="s">
        <v>27</v>
      </c>
      <c r="J427" t="s">
        <v>28</v>
      </c>
      <c r="K427">
        <v>2003</v>
      </c>
      <c r="L427">
        <v>3</v>
      </c>
      <c r="M427">
        <v>4</v>
      </c>
      <c r="N427">
        <v>0</v>
      </c>
      <c r="O427">
        <v>2.5</v>
      </c>
      <c r="P427" t="s">
        <v>581</v>
      </c>
      <c r="Q427">
        <v>2.8318399878737601</v>
      </c>
      <c r="R427">
        <v>0.53638709190154699</v>
      </c>
      <c r="S427" t="s">
        <v>31</v>
      </c>
      <c r="T427" t="s">
        <v>57</v>
      </c>
      <c r="U427">
        <v>14</v>
      </c>
      <c r="W427" t="s">
        <v>70</v>
      </c>
      <c r="X427" t="s">
        <v>71</v>
      </c>
      <c r="Y427">
        <v>12.010999999999999</v>
      </c>
      <c r="Z427">
        <v>794</v>
      </c>
      <c r="AA427" s="5">
        <f>IFERROR(VLOOKUP(X427,$AF$2:$AG$35,2,FALSE),0)</f>
        <v>0</v>
      </c>
      <c r="AB427" s="5" t="e">
        <f>VLOOKUP(X427,$AF$2:$AG$35,1,FALSE)</f>
        <v>#N/A</v>
      </c>
    </row>
    <row r="428" spans="1:43" x14ac:dyDescent="0.25">
      <c r="A428">
        <v>95739</v>
      </c>
      <c r="B428">
        <v>22003</v>
      </c>
      <c r="C428" t="s">
        <v>622</v>
      </c>
      <c r="D428" t="s">
        <v>579</v>
      </c>
      <c r="E428" t="s">
        <v>582</v>
      </c>
      <c r="F428">
        <v>33.866630000000001</v>
      </c>
      <c r="G428" t="s">
        <v>25</v>
      </c>
      <c r="H428" t="s">
        <v>26</v>
      </c>
      <c r="I428" t="s">
        <v>27</v>
      </c>
      <c r="J428" t="s">
        <v>28</v>
      </c>
      <c r="K428">
        <v>2003</v>
      </c>
      <c r="L428">
        <v>3</v>
      </c>
      <c r="M428">
        <v>4</v>
      </c>
      <c r="N428">
        <v>0</v>
      </c>
      <c r="O428">
        <v>2.5</v>
      </c>
      <c r="P428" t="s">
        <v>581</v>
      </c>
      <c r="Q428">
        <v>0.68859420406251803</v>
      </c>
      <c r="R428">
        <v>0.17330689884704101</v>
      </c>
      <c r="S428" t="s">
        <v>31</v>
      </c>
      <c r="T428" t="s">
        <v>57</v>
      </c>
      <c r="U428">
        <v>15</v>
      </c>
      <c r="W428" t="s">
        <v>72</v>
      </c>
      <c r="X428" t="s">
        <v>73</v>
      </c>
      <c r="Y428">
        <v>12.010999999999999</v>
      </c>
      <c r="Z428">
        <v>1190</v>
      </c>
      <c r="AA428" s="5">
        <f>IFERROR(VLOOKUP(X428,$AF$2:$AG$35,2,FALSE),0)</f>
        <v>0</v>
      </c>
      <c r="AB428" s="5" t="e">
        <f>VLOOKUP(X428,$AF$2:$AG$35,1,FALSE)</f>
        <v>#N/A</v>
      </c>
    </row>
    <row r="429" spans="1:43" x14ac:dyDescent="0.25">
      <c r="A429">
        <v>95739</v>
      </c>
      <c r="B429">
        <v>22003</v>
      </c>
      <c r="C429" t="s">
        <v>622</v>
      </c>
      <c r="D429" t="s">
        <v>579</v>
      </c>
      <c r="E429" t="s">
        <v>582</v>
      </c>
      <c r="F429">
        <v>33.866630000000001</v>
      </c>
      <c r="G429" t="s">
        <v>25</v>
      </c>
      <c r="H429" t="s">
        <v>26</v>
      </c>
      <c r="I429" t="s">
        <v>27</v>
      </c>
      <c r="J429" t="s">
        <v>28</v>
      </c>
      <c r="K429">
        <v>2003</v>
      </c>
      <c r="L429">
        <v>3</v>
      </c>
      <c r="M429">
        <v>4</v>
      </c>
      <c r="N429">
        <v>0</v>
      </c>
      <c r="O429">
        <v>2.5</v>
      </c>
      <c r="P429" t="s">
        <v>581</v>
      </c>
      <c r="Q429">
        <v>9.3820027080437005E-2</v>
      </c>
      <c r="R429" s="2">
        <v>5.90090111175679E-2</v>
      </c>
      <c r="S429" t="s">
        <v>31</v>
      </c>
      <c r="T429" t="s">
        <v>57</v>
      </c>
      <c r="U429">
        <v>16</v>
      </c>
      <c r="W429" t="s">
        <v>74</v>
      </c>
      <c r="X429" t="s">
        <v>75</v>
      </c>
      <c r="Y429">
        <v>12.010999999999999</v>
      </c>
      <c r="Z429">
        <v>796</v>
      </c>
      <c r="AA429" s="5">
        <f>IFERROR(VLOOKUP(X429,$AF$2:$AG$35,2,FALSE),0)</f>
        <v>0</v>
      </c>
      <c r="AB429" s="5" t="e">
        <f>VLOOKUP(X429,$AF$2:$AG$35,1,FALSE)</f>
        <v>#N/A</v>
      </c>
    </row>
    <row r="430" spans="1:43" x14ac:dyDescent="0.25">
      <c r="A430">
        <v>95739</v>
      </c>
      <c r="B430">
        <v>22003</v>
      </c>
      <c r="C430" t="s">
        <v>622</v>
      </c>
      <c r="D430" t="s">
        <v>579</v>
      </c>
      <c r="E430" t="s">
        <v>582</v>
      </c>
      <c r="F430">
        <v>33.866630000000001</v>
      </c>
      <c r="G430" t="s">
        <v>25</v>
      </c>
      <c r="H430" t="s">
        <v>26</v>
      </c>
      <c r="I430" t="s">
        <v>27</v>
      </c>
      <c r="J430" t="s">
        <v>28</v>
      </c>
      <c r="K430">
        <v>2003</v>
      </c>
      <c r="L430">
        <v>3</v>
      </c>
      <c r="M430">
        <v>4</v>
      </c>
      <c r="N430">
        <v>0</v>
      </c>
      <c r="O430">
        <v>2.5</v>
      </c>
      <c r="P430" t="s">
        <v>581</v>
      </c>
      <c r="Q430" s="32">
        <v>2.4375334404937399</v>
      </c>
      <c r="R430">
        <v>0.70690186067361804</v>
      </c>
      <c r="S430" t="s">
        <v>31</v>
      </c>
      <c r="T430" t="s">
        <v>57</v>
      </c>
      <c r="U430">
        <v>17</v>
      </c>
      <c r="W430" s="3" t="s">
        <v>76</v>
      </c>
      <c r="X430" t="s">
        <v>77</v>
      </c>
      <c r="Y430">
        <v>12.010999999999999</v>
      </c>
      <c r="Z430">
        <v>797</v>
      </c>
      <c r="AA430" s="5">
        <f>IFERROR(VLOOKUP(X430,$AF$2:$AG$35,2,FALSE),0)</f>
        <v>0</v>
      </c>
      <c r="AB430" s="5" t="e">
        <f>VLOOKUP(X430,$AF$2:$AG$35,1,FALSE)</f>
        <v>#N/A</v>
      </c>
    </row>
    <row r="431" spans="1:43" x14ac:dyDescent="0.25">
      <c r="A431">
        <v>95739</v>
      </c>
      <c r="B431">
        <v>22003</v>
      </c>
      <c r="C431" t="s">
        <v>622</v>
      </c>
      <c r="D431" t="s">
        <v>579</v>
      </c>
      <c r="E431" t="s">
        <v>582</v>
      </c>
      <c r="F431">
        <v>33.866630000000001</v>
      </c>
      <c r="G431" t="s">
        <v>25</v>
      </c>
      <c r="H431" t="s">
        <v>26</v>
      </c>
      <c r="I431" t="s">
        <v>27</v>
      </c>
      <c r="J431" t="s">
        <v>28</v>
      </c>
      <c r="K431">
        <v>2003</v>
      </c>
      <c r="L431">
        <v>3</v>
      </c>
      <c r="M431">
        <v>4</v>
      </c>
      <c r="N431">
        <v>0</v>
      </c>
      <c r="O431">
        <v>2.5</v>
      </c>
      <c r="P431" t="s">
        <v>581</v>
      </c>
      <c r="Q431">
        <v>32.132035795043798</v>
      </c>
      <c r="R431">
        <v>3.8505440162292</v>
      </c>
      <c r="S431" t="s">
        <v>31</v>
      </c>
      <c r="T431" t="s">
        <v>57</v>
      </c>
      <c r="U431">
        <v>18</v>
      </c>
      <c r="V431" t="s">
        <v>78</v>
      </c>
      <c r="W431" t="s">
        <v>79</v>
      </c>
      <c r="X431" t="s">
        <v>80</v>
      </c>
      <c r="Y431">
        <v>12.010999999999999</v>
      </c>
      <c r="Z431">
        <v>436</v>
      </c>
      <c r="AA431" s="5">
        <f>IFERROR(VLOOKUP(X431,$AF$2:$AG$35,2,FALSE),0)</f>
        <v>0</v>
      </c>
      <c r="AB431" s="5" t="e">
        <f>VLOOKUP(X431,$AF$2:$AG$35,1,FALSE)</f>
        <v>#N/A</v>
      </c>
    </row>
    <row r="432" spans="1:43" x14ac:dyDescent="0.25">
      <c r="A432">
        <v>95739</v>
      </c>
      <c r="B432">
        <v>22003</v>
      </c>
      <c r="C432" t="s">
        <v>622</v>
      </c>
      <c r="D432" t="s">
        <v>579</v>
      </c>
      <c r="E432" t="s">
        <v>582</v>
      </c>
      <c r="F432">
        <v>33.866630000000001</v>
      </c>
      <c r="G432" t="s">
        <v>25</v>
      </c>
      <c r="H432" t="s">
        <v>26</v>
      </c>
      <c r="I432" t="s">
        <v>27</v>
      </c>
      <c r="J432" t="s">
        <v>28</v>
      </c>
      <c r="K432">
        <v>2003</v>
      </c>
      <c r="L432">
        <v>3</v>
      </c>
      <c r="M432">
        <v>4</v>
      </c>
      <c r="N432">
        <v>0</v>
      </c>
      <c r="O432">
        <v>2.5</v>
      </c>
      <c r="P432" t="s">
        <v>581</v>
      </c>
      <c r="Q432" s="38">
        <v>0</v>
      </c>
      <c r="R432">
        <v>0.23594141847646</v>
      </c>
      <c r="S432" t="s">
        <v>31</v>
      </c>
      <c r="T432" t="s">
        <v>81</v>
      </c>
      <c r="U432">
        <v>20</v>
      </c>
      <c r="V432" t="s">
        <v>82</v>
      </c>
      <c r="W432" t="s">
        <v>83</v>
      </c>
      <c r="X432" t="s">
        <v>84</v>
      </c>
      <c r="Y432">
        <v>22.98977</v>
      </c>
      <c r="Z432">
        <v>696</v>
      </c>
      <c r="AA432" s="5">
        <f>IFERROR(VLOOKUP(X432,$AF$2:$AG$35,2,FALSE),0)</f>
        <v>0</v>
      </c>
      <c r="AB432" s="5" t="e">
        <f>VLOOKUP(X432,$AF$2:$AG$35,1,FALSE)</f>
        <v>#N/A</v>
      </c>
    </row>
    <row r="433" spans="1:43" x14ac:dyDescent="0.25">
      <c r="A433">
        <v>95739</v>
      </c>
      <c r="B433">
        <v>22003</v>
      </c>
      <c r="C433" t="s">
        <v>622</v>
      </c>
      <c r="D433" t="s">
        <v>579</v>
      </c>
      <c r="E433" t="s">
        <v>582</v>
      </c>
      <c r="F433">
        <v>33.866630000000001</v>
      </c>
      <c r="G433" t="s">
        <v>25</v>
      </c>
      <c r="H433" t="s">
        <v>26</v>
      </c>
      <c r="I433" t="s">
        <v>27</v>
      </c>
      <c r="J433" t="s">
        <v>28</v>
      </c>
      <c r="K433">
        <v>2003</v>
      </c>
      <c r="L433">
        <v>3</v>
      </c>
      <c r="M433">
        <v>4</v>
      </c>
      <c r="N433">
        <v>0</v>
      </c>
      <c r="O433">
        <v>2.5</v>
      </c>
      <c r="P433" t="s">
        <v>581</v>
      </c>
      <c r="Q433" s="38">
        <v>0</v>
      </c>
      <c r="R433" s="2">
        <v>2.76234031987494E-2</v>
      </c>
      <c r="S433" t="s">
        <v>31</v>
      </c>
      <c r="T433" t="s">
        <v>81</v>
      </c>
      <c r="U433">
        <v>21</v>
      </c>
      <c r="V433" t="s">
        <v>85</v>
      </c>
      <c r="W433" t="s">
        <v>86</v>
      </c>
      <c r="X433" t="s">
        <v>87</v>
      </c>
      <c r="Y433">
        <v>24.305</v>
      </c>
      <c r="Z433">
        <v>525</v>
      </c>
      <c r="AA433" s="5">
        <f>IFERROR(VLOOKUP(X433,$AF$2:$AG$35,2,FALSE),0)</f>
        <v>0</v>
      </c>
      <c r="AB433" s="5" t="e">
        <f>VLOOKUP(X433,$AF$2:$AG$35,1,FALSE)</f>
        <v>#N/A</v>
      </c>
      <c r="AN433"/>
      <c r="AO433"/>
      <c r="AP433"/>
      <c r="AQ433"/>
    </row>
    <row r="434" spans="1:43" x14ac:dyDescent="0.25">
      <c r="A434">
        <v>95739</v>
      </c>
      <c r="B434">
        <v>22003</v>
      </c>
      <c r="C434" t="s">
        <v>622</v>
      </c>
      <c r="D434" t="s">
        <v>579</v>
      </c>
      <c r="E434" t="s">
        <v>582</v>
      </c>
      <c r="F434">
        <v>33.866630000000001</v>
      </c>
      <c r="G434" t="s">
        <v>25</v>
      </c>
      <c r="H434" t="s">
        <v>26</v>
      </c>
      <c r="I434" t="s">
        <v>27</v>
      </c>
      <c r="J434" t="s">
        <v>28</v>
      </c>
      <c r="K434">
        <v>2003</v>
      </c>
      <c r="L434">
        <v>3</v>
      </c>
      <c r="M434">
        <v>4</v>
      </c>
      <c r="N434">
        <v>0</v>
      </c>
      <c r="O434">
        <v>2.5</v>
      </c>
      <c r="P434" t="s">
        <v>581</v>
      </c>
      <c r="Q434" s="33">
        <v>1.3709895445079501E-2</v>
      </c>
      <c r="R434" s="2">
        <v>2.85818560435823E-2</v>
      </c>
      <c r="S434" t="s">
        <v>31</v>
      </c>
      <c r="T434" t="s">
        <v>81</v>
      </c>
      <c r="U434">
        <v>22</v>
      </c>
      <c r="V434" t="s">
        <v>88</v>
      </c>
      <c r="W434" t="s">
        <v>89</v>
      </c>
      <c r="X434" t="s">
        <v>90</v>
      </c>
      <c r="Y434">
        <v>26.981539999999999</v>
      </c>
      <c r="Z434">
        <v>292</v>
      </c>
      <c r="AA434" s="5">
        <f>IFERROR(VLOOKUP(X434,$AF$2:$AG$35,2,FALSE),0)</f>
        <v>0.88900000000000001</v>
      </c>
      <c r="AB434" s="5" t="str">
        <f>VLOOKUP(X434,$AF$2:$AG$35,1,FALSE)</f>
        <v>Al</v>
      </c>
      <c r="AN434"/>
      <c r="AO434"/>
      <c r="AP434"/>
      <c r="AQ434"/>
    </row>
    <row r="435" spans="1:43" x14ac:dyDescent="0.25">
      <c r="A435">
        <v>95739</v>
      </c>
      <c r="B435">
        <v>22003</v>
      </c>
      <c r="C435" t="s">
        <v>622</v>
      </c>
      <c r="D435" t="s">
        <v>579</v>
      </c>
      <c r="E435" t="s">
        <v>582</v>
      </c>
      <c r="F435">
        <v>33.866630000000001</v>
      </c>
      <c r="G435" t="s">
        <v>25</v>
      </c>
      <c r="H435" t="s">
        <v>26</v>
      </c>
      <c r="I435" t="s">
        <v>27</v>
      </c>
      <c r="J435" t="s">
        <v>28</v>
      </c>
      <c r="K435">
        <v>2003</v>
      </c>
      <c r="L435">
        <v>3</v>
      </c>
      <c r="M435">
        <v>4</v>
      </c>
      <c r="N435">
        <v>0</v>
      </c>
      <c r="O435">
        <v>2.5</v>
      </c>
      <c r="P435" t="s">
        <v>581</v>
      </c>
      <c r="Q435" s="33">
        <v>1.41171200622601E-2</v>
      </c>
      <c r="R435">
        <v>1.0611458368498999E-2</v>
      </c>
      <c r="S435" t="s">
        <v>31</v>
      </c>
      <c r="T435" t="s">
        <v>81</v>
      </c>
      <c r="U435">
        <v>23</v>
      </c>
      <c r="V435" t="s">
        <v>91</v>
      </c>
      <c r="W435" t="s">
        <v>92</v>
      </c>
      <c r="X435" t="s">
        <v>93</v>
      </c>
      <c r="Y435">
        <v>28.0855</v>
      </c>
      <c r="Z435">
        <v>694</v>
      </c>
      <c r="AA435" s="5">
        <f>IFERROR(VLOOKUP(X435,$AF$2:$AG$35,2,FALSE),0)</f>
        <v>1.139</v>
      </c>
      <c r="AB435" s="5" t="str">
        <f>VLOOKUP(X435,$AF$2:$AG$35,1,FALSE)</f>
        <v>Si</v>
      </c>
      <c r="AN435"/>
      <c r="AO435"/>
      <c r="AP435"/>
      <c r="AQ435"/>
    </row>
    <row r="436" spans="1:43" x14ac:dyDescent="0.25">
      <c r="A436">
        <v>95739</v>
      </c>
      <c r="B436">
        <v>22003</v>
      </c>
      <c r="C436" t="s">
        <v>622</v>
      </c>
      <c r="D436" t="s">
        <v>579</v>
      </c>
      <c r="E436" t="s">
        <v>582</v>
      </c>
      <c r="F436">
        <v>33.866630000000001</v>
      </c>
      <c r="G436" t="s">
        <v>25</v>
      </c>
      <c r="H436" t="s">
        <v>26</v>
      </c>
      <c r="I436" t="s">
        <v>27</v>
      </c>
      <c r="J436" t="s">
        <v>28</v>
      </c>
      <c r="K436">
        <v>2003</v>
      </c>
      <c r="L436">
        <v>3</v>
      </c>
      <c r="M436">
        <v>4</v>
      </c>
      <c r="N436">
        <v>0</v>
      </c>
      <c r="O436">
        <v>2.5</v>
      </c>
      <c r="P436" t="s">
        <v>581</v>
      </c>
      <c r="Q436" s="33">
        <v>3.0315610390109901E-3</v>
      </c>
      <c r="R436" s="2">
        <v>5.6353228669668602E-3</v>
      </c>
      <c r="S436" t="s">
        <v>31</v>
      </c>
      <c r="T436" t="s">
        <v>81</v>
      </c>
      <c r="U436">
        <v>24</v>
      </c>
      <c r="V436" t="s">
        <v>94</v>
      </c>
      <c r="W436" t="s">
        <v>95</v>
      </c>
      <c r="X436" t="s">
        <v>29</v>
      </c>
      <c r="Y436">
        <v>30.973759999999999</v>
      </c>
      <c r="Z436">
        <v>666</v>
      </c>
      <c r="AA436" s="5">
        <f>IFERROR(VLOOKUP(X436,$AF$2:$AG$35,2,FALSE),0)</f>
        <v>1.0329999999999999</v>
      </c>
      <c r="AB436" s="5" t="str">
        <f>VLOOKUP(X436,$AF$2:$AG$35,1,FALSE)</f>
        <v>P</v>
      </c>
      <c r="AN436"/>
      <c r="AO436"/>
      <c r="AP436"/>
      <c r="AQ436"/>
    </row>
    <row r="437" spans="1:43" x14ac:dyDescent="0.25">
      <c r="A437">
        <v>95739</v>
      </c>
      <c r="B437">
        <v>22003</v>
      </c>
      <c r="C437" t="s">
        <v>622</v>
      </c>
      <c r="D437" t="s">
        <v>579</v>
      </c>
      <c r="E437" t="s">
        <v>582</v>
      </c>
      <c r="F437">
        <v>33.866630000000001</v>
      </c>
      <c r="G437" t="s">
        <v>25</v>
      </c>
      <c r="H437" t="s">
        <v>26</v>
      </c>
      <c r="I437" t="s">
        <v>27</v>
      </c>
      <c r="J437" t="s">
        <v>28</v>
      </c>
      <c r="K437">
        <v>2003</v>
      </c>
      <c r="L437">
        <v>3</v>
      </c>
      <c r="M437">
        <v>4</v>
      </c>
      <c r="N437">
        <v>0</v>
      </c>
      <c r="O437">
        <v>2.5</v>
      </c>
      <c r="P437" t="s">
        <v>581</v>
      </c>
      <c r="Q437" s="2">
        <v>9.6037138885086901E-2</v>
      </c>
      <c r="R437" s="2">
        <v>7.6358023797318602E-3</v>
      </c>
      <c r="S437" t="s">
        <v>31</v>
      </c>
      <c r="T437" t="s">
        <v>81</v>
      </c>
      <c r="U437">
        <v>25</v>
      </c>
      <c r="V437" t="s">
        <v>96</v>
      </c>
      <c r="W437" t="s">
        <v>97</v>
      </c>
      <c r="X437" t="s">
        <v>98</v>
      </c>
      <c r="Y437">
        <v>32.06</v>
      </c>
      <c r="Z437">
        <v>700</v>
      </c>
      <c r="AA437" s="5">
        <f>IFERROR(VLOOKUP(X437,$AF$2:$AG$35,2,FALSE),0)</f>
        <v>0</v>
      </c>
      <c r="AB437" s="5" t="e">
        <f>VLOOKUP(X437,$AF$2:$AG$35,1,FALSE)</f>
        <v>#N/A</v>
      </c>
      <c r="AN437"/>
      <c r="AO437"/>
      <c r="AP437"/>
      <c r="AQ437"/>
    </row>
    <row r="438" spans="1:43" x14ac:dyDescent="0.25">
      <c r="A438">
        <v>95739</v>
      </c>
      <c r="B438">
        <v>22003</v>
      </c>
      <c r="C438" t="s">
        <v>622</v>
      </c>
      <c r="D438" t="s">
        <v>579</v>
      </c>
      <c r="E438" t="s">
        <v>582</v>
      </c>
      <c r="F438">
        <v>33.866630000000001</v>
      </c>
      <c r="G438" t="s">
        <v>25</v>
      </c>
      <c r="H438" t="s">
        <v>26</v>
      </c>
      <c r="I438" t="s">
        <v>27</v>
      </c>
      <c r="J438" t="s">
        <v>28</v>
      </c>
      <c r="K438">
        <v>2003</v>
      </c>
      <c r="L438">
        <v>3</v>
      </c>
      <c r="M438">
        <v>4</v>
      </c>
      <c r="N438">
        <v>0</v>
      </c>
      <c r="O438">
        <v>2.5</v>
      </c>
      <c r="P438" t="s">
        <v>581</v>
      </c>
      <c r="Q438" s="32">
        <v>0.68728203585160297</v>
      </c>
      <c r="R438" s="2">
        <v>4.9675762134398602E-2</v>
      </c>
      <c r="S438" t="s">
        <v>31</v>
      </c>
      <c r="T438" t="s">
        <v>81</v>
      </c>
      <c r="U438">
        <v>26</v>
      </c>
      <c r="V438" t="s">
        <v>99</v>
      </c>
      <c r="W438" t="s">
        <v>100</v>
      </c>
      <c r="X438" t="s">
        <v>101</v>
      </c>
      <c r="Y438">
        <v>35.453000000000003</v>
      </c>
      <c r="Z438">
        <v>795</v>
      </c>
      <c r="AA438" s="5">
        <f>IFERROR(VLOOKUP(X438,$AF$2:$AG$35,2,FALSE),0)</f>
        <v>0</v>
      </c>
      <c r="AB438" s="5" t="e">
        <f>VLOOKUP(X438,$AF$2:$AG$35,1,FALSE)</f>
        <v>#N/A</v>
      </c>
      <c r="AN438"/>
      <c r="AO438"/>
      <c r="AP438"/>
      <c r="AQ438"/>
    </row>
    <row r="439" spans="1:43" x14ac:dyDescent="0.25">
      <c r="A439">
        <v>95739</v>
      </c>
      <c r="B439">
        <v>22003</v>
      </c>
      <c r="C439" t="s">
        <v>622</v>
      </c>
      <c r="D439" t="s">
        <v>579</v>
      </c>
      <c r="E439" t="s">
        <v>582</v>
      </c>
      <c r="F439">
        <v>33.866630000000001</v>
      </c>
      <c r="G439" t="s">
        <v>25</v>
      </c>
      <c r="H439" t="s">
        <v>26</v>
      </c>
      <c r="I439" t="s">
        <v>27</v>
      </c>
      <c r="J439" t="s">
        <v>28</v>
      </c>
      <c r="K439">
        <v>2003</v>
      </c>
      <c r="L439">
        <v>3</v>
      </c>
      <c r="M439">
        <v>4</v>
      </c>
      <c r="N439">
        <v>0</v>
      </c>
      <c r="O439">
        <v>2.5</v>
      </c>
      <c r="P439" t="s">
        <v>581</v>
      </c>
      <c r="Q439" s="32">
        <v>0.71338965853084702</v>
      </c>
      <c r="R439" s="2">
        <v>5.0993710261533702E-2</v>
      </c>
      <c r="S439" t="s">
        <v>31</v>
      </c>
      <c r="T439" t="s">
        <v>81</v>
      </c>
      <c r="U439">
        <v>27</v>
      </c>
      <c r="V439" s="1">
        <v>2023695</v>
      </c>
      <c r="W439" t="s">
        <v>102</v>
      </c>
      <c r="X439" t="s">
        <v>103</v>
      </c>
      <c r="Y439">
        <v>39.098300000000002</v>
      </c>
      <c r="Z439">
        <v>669</v>
      </c>
      <c r="AA439" s="5">
        <f>IFERROR(VLOOKUP(X439,$AF$2:$AG$35,2,FALSE),0)</f>
        <v>0</v>
      </c>
      <c r="AB439" s="5" t="e">
        <f>VLOOKUP(X439,$AF$2:$AG$35,1,FALSE)</f>
        <v>#N/A</v>
      </c>
      <c r="AN439"/>
      <c r="AO439"/>
      <c r="AP439"/>
      <c r="AQ439"/>
    </row>
    <row r="440" spans="1:43" x14ac:dyDescent="0.25">
      <c r="A440">
        <v>95739</v>
      </c>
      <c r="B440">
        <v>22003</v>
      </c>
      <c r="C440" t="s">
        <v>622</v>
      </c>
      <c r="D440" t="s">
        <v>579</v>
      </c>
      <c r="E440" t="s">
        <v>582</v>
      </c>
      <c r="F440">
        <v>33.866630000000001</v>
      </c>
      <c r="G440" t="s">
        <v>25</v>
      </c>
      <c r="H440" t="s">
        <v>26</v>
      </c>
      <c r="I440" t="s">
        <v>27</v>
      </c>
      <c r="J440" t="s">
        <v>28</v>
      </c>
      <c r="K440">
        <v>2003</v>
      </c>
      <c r="L440">
        <v>3</v>
      </c>
      <c r="M440">
        <v>4</v>
      </c>
      <c r="N440">
        <v>0</v>
      </c>
      <c r="O440">
        <v>2.5</v>
      </c>
      <c r="P440" t="s">
        <v>581</v>
      </c>
      <c r="Q440" s="33">
        <v>1.0293733378731299E-2</v>
      </c>
      <c r="R440" s="2">
        <v>1.2453667015152299E-2</v>
      </c>
      <c r="S440" t="s">
        <v>31</v>
      </c>
      <c r="T440" t="s">
        <v>81</v>
      </c>
      <c r="U440">
        <v>28</v>
      </c>
      <c r="V440" t="s">
        <v>104</v>
      </c>
      <c r="W440" t="s">
        <v>105</v>
      </c>
      <c r="X440" t="s">
        <v>106</v>
      </c>
      <c r="Y440">
        <v>40.08</v>
      </c>
      <c r="Z440">
        <v>329</v>
      </c>
      <c r="AA440" s="5">
        <f>IFERROR(VLOOKUP(X440,$AF$2:$AG$35,2,FALSE),0)</f>
        <v>0</v>
      </c>
      <c r="AB440" s="5" t="e">
        <f>VLOOKUP(X440,$AF$2:$AG$35,1,FALSE)</f>
        <v>#N/A</v>
      </c>
      <c r="AN440"/>
      <c r="AO440"/>
      <c r="AP440"/>
      <c r="AQ440"/>
    </row>
    <row r="441" spans="1:43" x14ac:dyDescent="0.25">
      <c r="A441">
        <v>95739</v>
      </c>
      <c r="B441">
        <v>22003</v>
      </c>
      <c r="C441" t="s">
        <v>622</v>
      </c>
      <c r="D441" t="s">
        <v>579</v>
      </c>
      <c r="E441" t="s">
        <v>582</v>
      </c>
      <c r="F441">
        <v>33.866630000000001</v>
      </c>
      <c r="G441" t="s">
        <v>25</v>
      </c>
      <c r="H441" t="s">
        <v>26</v>
      </c>
      <c r="I441" t="s">
        <v>27</v>
      </c>
      <c r="J441" t="s">
        <v>28</v>
      </c>
      <c r="K441">
        <v>2003</v>
      </c>
      <c r="L441">
        <v>3</v>
      </c>
      <c r="M441">
        <v>4</v>
      </c>
      <c r="N441">
        <v>0</v>
      </c>
      <c r="O441">
        <v>2.5</v>
      </c>
      <c r="P441" t="s">
        <v>581</v>
      </c>
      <c r="Q441" s="33">
        <v>2.8053251405773302E-3</v>
      </c>
      <c r="R441" s="2">
        <v>2.2533534206215799E-2</v>
      </c>
      <c r="S441" t="s">
        <v>31</v>
      </c>
      <c r="T441" t="s">
        <v>81</v>
      </c>
      <c r="U441">
        <v>29</v>
      </c>
      <c r="V441" t="s">
        <v>107</v>
      </c>
      <c r="W441" t="s">
        <v>108</v>
      </c>
      <c r="X441" t="s">
        <v>109</v>
      </c>
      <c r="Y441">
        <v>47.88</v>
      </c>
      <c r="Z441">
        <v>715</v>
      </c>
      <c r="AA441" s="5">
        <f>IFERROR(VLOOKUP(X441,$AF$2:$AG$35,2,FALSE),0)</f>
        <v>0.66900000000000004</v>
      </c>
      <c r="AB441" s="5" t="str">
        <f>VLOOKUP(X441,$AF$2:$AG$35,1,FALSE)</f>
        <v>Ti</v>
      </c>
      <c r="AN441"/>
      <c r="AO441"/>
      <c r="AP441"/>
      <c r="AQ441"/>
    </row>
    <row r="442" spans="1:43" x14ac:dyDescent="0.25">
      <c r="A442">
        <v>95739</v>
      </c>
      <c r="B442">
        <v>22003</v>
      </c>
      <c r="C442" t="s">
        <v>622</v>
      </c>
      <c r="D442" t="s">
        <v>579</v>
      </c>
      <c r="E442" t="s">
        <v>582</v>
      </c>
      <c r="F442">
        <v>33.866630000000001</v>
      </c>
      <c r="G442" t="s">
        <v>25</v>
      </c>
      <c r="H442" t="s">
        <v>26</v>
      </c>
      <c r="I442" t="s">
        <v>27</v>
      </c>
      <c r="J442" t="s">
        <v>28</v>
      </c>
      <c r="K442">
        <v>2003</v>
      </c>
      <c r="L442">
        <v>3</v>
      </c>
      <c r="M442">
        <v>4</v>
      </c>
      <c r="N442">
        <v>0</v>
      </c>
      <c r="O442">
        <v>2.5</v>
      </c>
      <c r="P442" t="s">
        <v>581</v>
      </c>
      <c r="Q442" s="32">
        <v>0</v>
      </c>
      <c r="R442" s="2">
        <v>1.07462051755986E-2</v>
      </c>
      <c r="S442" t="s">
        <v>31</v>
      </c>
      <c r="T442" t="s">
        <v>81</v>
      </c>
      <c r="U442">
        <v>30</v>
      </c>
      <c r="V442" t="s">
        <v>110</v>
      </c>
      <c r="W442" t="s">
        <v>111</v>
      </c>
      <c r="X442" t="s">
        <v>112</v>
      </c>
      <c r="Y442">
        <v>50.941499999999998</v>
      </c>
      <c r="Z442">
        <v>767</v>
      </c>
      <c r="AA442" s="5">
        <f>IFERROR(VLOOKUP(X442,$AF$2:$AG$35,2,FALSE),0)</f>
        <v>0</v>
      </c>
      <c r="AB442" s="5" t="e">
        <f>VLOOKUP(X442,$AF$2:$AG$35,1,FALSE)</f>
        <v>#N/A</v>
      </c>
      <c r="AN442"/>
      <c r="AO442"/>
      <c r="AP442"/>
      <c r="AQ442"/>
    </row>
    <row r="443" spans="1:43" x14ac:dyDescent="0.25">
      <c r="A443">
        <v>95739</v>
      </c>
      <c r="B443">
        <v>22003</v>
      </c>
      <c r="C443" t="s">
        <v>622</v>
      </c>
      <c r="D443" t="s">
        <v>579</v>
      </c>
      <c r="E443" t="s">
        <v>582</v>
      </c>
      <c r="F443">
        <v>33.866630000000001</v>
      </c>
      <c r="G443" t="s">
        <v>25</v>
      </c>
      <c r="H443" t="s">
        <v>26</v>
      </c>
      <c r="I443" t="s">
        <v>27</v>
      </c>
      <c r="J443" t="s">
        <v>28</v>
      </c>
      <c r="K443">
        <v>2003</v>
      </c>
      <c r="L443">
        <v>3</v>
      </c>
      <c r="M443">
        <v>4</v>
      </c>
      <c r="N443">
        <v>0</v>
      </c>
      <c r="O443">
        <v>2.5</v>
      </c>
      <c r="P443" t="s">
        <v>581</v>
      </c>
      <c r="Q443" s="32">
        <v>0</v>
      </c>
      <c r="R443" s="2">
        <v>2.5338420624569399E-3</v>
      </c>
      <c r="S443" t="s">
        <v>31</v>
      </c>
      <c r="T443" t="s">
        <v>81</v>
      </c>
      <c r="U443">
        <v>31</v>
      </c>
      <c r="V443" t="s">
        <v>113</v>
      </c>
      <c r="W443" t="s">
        <v>114</v>
      </c>
      <c r="X443" t="s">
        <v>115</v>
      </c>
      <c r="Y443">
        <v>51.996000000000002</v>
      </c>
      <c r="Z443">
        <v>347</v>
      </c>
      <c r="AA443" s="5">
        <f>IFERROR(VLOOKUP(X443,$AF$2:$AG$35,2,FALSE),0)</f>
        <v>0.69199999999999995</v>
      </c>
      <c r="AB443" s="5" t="str">
        <f>VLOOKUP(X443,$AF$2:$AG$35,1,FALSE)</f>
        <v>Cr</v>
      </c>
      <c r="AN443"/>
      <c r="AO443"/>
      <c r="AP443"/>
      <c r="AQ443"/>
    </row>
    <row r="444" spans="1:43" x14ac:dyDescent="0.25">
      <c r="A444">
        <v>95739</v>
      </c>
      <c r="B444">
        <v>22003</v>
      </c>
      <c r="C444" t="s">
        <v>622</v>
      </c>
      <c r="D444" t="s">
        <v>579</v>
      </c>
      <c r="E444" t="s">
        <v>582</v>
      </c>
      <c r="F444">
        <v>33.866630000000001</v>
      </c>
      <c r="G444" t="s">
        <v>25</v>
      </c>
      <c r="H444" t="s">
        <v>26</v>
      </c>
      <c r="I444" t="s">
        <v>27</v>
      </c>
      <c r="J444" t="s">
        <v>28</v>
      </c>
      <c r="K444">
        <v>2003</v>
      </c>
      <c r="L444">
        <v>3</v>
      </c>
      <c r="M444">
        <v>4</v>
      </c>
      <c r="N444">
        <v>0</v>
      </c>
      <c r="O444">
        <v>2.5</v>
      </c>
      <c r="P444" t="s">
        <v>581</v>
      </c>
      <c r="Q444" s="32">
        <v>0</v>
      </c>
      <c r="R444" s="2">
        <v>1.15380308201164E-3</v>
      </c>
      <c r="S444" t="s">
        <v>31</v>
      </c>
      <c r="T444" t="s">
        <v>81</v>
      </c>
      <c r="U444">
        <v>32</v>
      </c>
      <c r="V444" t="s">
        <v>116</v>
      </c>
      <c r="W444" t="s">
        <v>117</v>
      </c>
      <c r="X444" t="s">
        <v>118</v>
      </c>
      <c r="Y444">
        <v>54.938000000000002</v>
      </c>
      <c r="Z444">
        <v>526</v>
      </c>
      <c r="AA444" s="5">
        <f>IFERROR(VLOOKUP(X444,$AF$2:$AG$35,2,FALSE),0)</f>
        <v>0.63100000000000001</v>
      </c>
      <c r="AB444" s="5" t="str">
        <f>VLOOKUP(X444,$AF$2:$AG$35,1,FALSE)</f>
        <v>Mn</v>
      </c>
      <c r="AN444"/>
      <c r="AO444"/>
      <c r="AP444"/>
      <c r="AQ444"/>
    </row>
    <row r="445" spans="1:43" x14ac:dyDescent="0.25">
      <c r="A445">
        <v>95739</v>
      </c>
      <c r="B445">
        <v>22003</v>
      </c>
      <c r="C445" t="s">
        <v>622</v>
      </c>
      <c r="D445" t="s">
        <v>579</v>
      </c>
      <c r="E445" t="s">
        <v>582</v>
      </c>
      <c r="F445">
        <v>33.866630000000001</v>
      </c>
      <c r="G445" t="s">
        <v>25</v>
      </c>
      <c r="H445" t="s">
        <v>26</v>
      </c>
      <c r="I445" t="s">
        <v>27</v>
      </c>
      <c r="J445" t="s">
        <v>28</v>
      </c>
      <c r="K445">
        <v>2003</v>
      </c>
      <c r="L445">
        <v>3</v>
      </c>
      <c r="M445">
        <v>4</v>
      </c>
      <c r="N445">
        <v>0</v>
      </c>
      <c r="O445">
        <v>2.5</v>
      </c>
      <c r="P445" t="s">
        <v>581</v>
      </c>
      <c r="Q445" s="33">
        <v>3.84601027337215E-3</v>
      </c>
      <c r="R445" s="2">
        <v>2.1128067003330399E-3</v>
      </c>
      <c r="S445" t="s">
        <v>31</v>
      </c>
      <c r="T445" t="s">
        <v>81</v>
      </c>
      <c r="U445">
        <v>33</v>
      </c>
      <c r="V445" t="s">
        <v>119</v>
      </c>
      <c r="W445" t="s">
        <v>120</v>
      </c>
      <c r="X445" t="s">
        <v>121</v>
      </c>
      <c r="Y445">
        <v>55.847000000000001</v>
      </c>
      <c r="Z445">
        <v>488</v>
      </c>
      <c r="AA445" s="5">
        <f>IFERROR(VLOOKUP(X445,$AF$2:$AG$35,2,FALSE),0)</f>
        <v>0.35799999999999998</v>
      </c>
      <c r="AB445" s="5" t="str">
        <f>VLOOKUP(X445,$AF$2:$AG$35,1,FALSE)</f>
        <v>Fe</v>
      </c>
      <c r="AN445"/>
      <c r="AO445"/>
      <c r="AP445"/>
      <c r="AQ445"/>
    </row>
    <row r="446" spans="1:43" x14ac:dyDescent="0.25">
      <c r="A446">
        <v>95739</v>
      </c>
      <c r="B446">
        <v>22003</v>
      </c>
      <c r="C446" t="s">
        <v>622</v>
      </c>
      <c r="D446" t="s">
        <v>579</v>
      </c>
      <c r="E446" t="s">
        <v>582</v>
      </c>
      <c r="F446">
        <v>33.866630000000001</v>
      </c>
      <c r="G446" t="s">
        <v>25</v>
      </c>
      <c r="H446" t="s">
        <v>26</v>
      </c>
      <c r="I446" t="s">
        <v>27</v>
      </c>
      <c r="J446" t="s">
        <v>28</v>
      </c>
      <c r="K446">
        <v>2003</v>
      </c>
      <c r="L446">
        <v>3</v>
      </c>
      <c r="M446">
        <v>4</v>
      </c>
      <c r="N446">
        <v>0</v>
      </c>
      <c r="O446">
        <v>2.5</v>
      </c>
      <c r="P446" t="s">
        <v>581</v>
      </c>
      <c r="Q446" s="32">
        <v>0</v>
      </c>
      <c r="R446" s="2">
        <v>7.0133128514433297E-4</v>
      </c>
      <c r="S446" t="s">
        <v>31</v>
      </c>
      <c r="T446" t="s">
        <v>81</v>
      </c>
      <c r="U446">
        <v>34</v>
      </c>
      <c r="V446" t="s">
        <v>122</v>
      </c>
      <c r="W446" t="s">
        <v>123</v>
      </c>
      <c r="X446" t="s">
        <v>124</v>
      </c>
      <c r="Y446">
        <v>58.933199999999999</v>
      </c>
      <c r="Z446">
        <v>379</v>
      </c>
      <c r="AA446" s="5">
        <f>IFERROR(VLOOKUP(X446,$AF$2:$AG$35,2,FALSE),0)</f>
        <v>0.33900000000000002</v>
      </c>
      <c r="AB446" s="5" t="str">
        <f>VLOOKUP(X446,$AF$2:$AG$35,1,FALSE)</f>
        <v>Co</v>
      </c>
      <c r="AN446"/>
      <c r="AO446"/>
      <c r="AP446"/>
      <c r="AQ446"/>
    </row>
    <row r="447" spans="1:43" x14ac:dyDescent="0.25">
      <c r="A447">
        <v>95739</v>
      </c>
      <c r="B447">
        <v>22003</v>
      </c>
      <c r="C447" t="s">
        <v>622</v>
      </c>
      <c r="D447" t="s">
        <v>579</v>
      </c>
      <c r="E447" t="s">
        <v>582</v>
      </c>
      <c r="F447">
        <v>33.866630000000001</v>
      </c>
      <c r="G447" t="s">
        <v>25</v>
      </c>
      <c r="H447" t="s">
        <v>26</v>
      </c>
      <c r="I447" t="s">
        <v>27</v>
      </c>
      <c r="J447" t="s">
        <v>28</v>
      </c>
      <c r="K447">
        <v>2003</v>
      </c>
      <c r="L447">
        <v>3</v>
      </c>
      <c r="M447">
        <v>4</v>
      </c>
      <c r="N447">
        <v>0</v>
      </c>
      <c r="O447">
        <v>2.5</v>
      </c>
      <c r="P447" t="s">
        <v>581</v>
      </c>
      <c r="Q447" s="33">
        <v>4.5247179686731202E-5</v>
      </c>
      <c r="R447" s="2">
        <v>6.1084113598864904E-4</v>
      </c>
      <c r="S447" t="s">
        <v>31</v>
      </c>
      <c r="T447" t="s">
        <v>81</v>
      </c>
      <c r="U447">
        <v>35</v>
      </c>
      <c r="V447" t="s">
        <v>125</v>
      </c>
      <c r="W447" t="s">
        <v>126</v>
      </c>
      <c r="X447" t="s">
        <v>127</v>
      </c>
      <c r="Y447">
        <v>58.69</v>
      </c>
      <c r="Z447">
        <v>612</v>
      </c>
      <c r="AA447" s="5">
        <f>IFERROR(VLOOKUP(X447,$AF$2:$AG$35,2,FALSE),0)</f>
        <v>0.27300000000000002</v>
      </c>
      <c r="AB447" s="5" t="str">
        <f>VLOOKUP(X447,$AF$2:$AG$35,1,FALSE)</f>
        <v>Ni</v>
      </c>
      <c r="AN447"/>
      <c r="AO447"/>
      <c r="AP447"/>
      <c r="AQ447"/>
    </row>
    <row r="448" spans="1:43" x14ac:dyDescent="0.25">
      <c r="A448">
        <v>95739</v>
      </c>
      <c r="B448">
        <v>22003</v>
      </c>
      <c r="C448" t="s">
        <v>622</v>
      </c>
      <c r="D448" t="s">
        <v>579</v>
      </c>
      <c r="E448" t="s">
        <v>582</v>
      </c>
      <c r="F448">
        <v>33.866630000000001</v>
      </c>
      <c r="G448" t="s">
        <v>25</v>
      </c>
      <c r="H448" t="s">
        <v>26</v>
      </c>
      <c r="I448" t="s">
        <v>27</v>
      </c>
      <c r="J448" t="s">
        <v>28</v>
      </c>
      <c r="K448">
        <v>2003</v>
      </c>
      <c r="L448">
        <v>3</v>
      </c>
      <c r="M448">
        <v>4</v>
      </c>
      <c r="N448">
        <v>0</v>
      </c>
      <c r="O448">
        <v>2.5</v>
      </c>
      <c r="P448" t="s">
        <v>581</v>
      </c>
      <c r="Q448" s="33">
        <v>2.7148307812038699E-4</v>
      </c>
      <c r="R448" s="2">
        <v>8.1456290270089397E-4</v>
      </c>
      <c r="S448" t="s">
        <v>31</v>
      </c>
      <c r="T448" t="s">
        <v>81</v>
      </c>
      <c r="U448">
        <v>36</v>
      </c>
      <c r="V448" t="s">
        <v>128</v>
      </c>
      <c r="W448" t="s">
        <v>129</v>
      </c>
      <c r="X448" t="s">
        <v>130</v>
      </c>
      <c r="Y448">
        <v>63.545999999999999</v>
      </c>
      <c r="Z448">
        <v>380</v>
      </c>
      <c r="AA448" s="5">
        <f>IFERROR(VLOOKUP(X448,$AF$2:$AG$35,2,FALSE),0)</f>
        <v>0.252</v>
      </c>
      <c r="AB448" s="5" t="str">
        <f>VLOOKUP(X448,$AF$2:$AG$35,1,FALSE)</f>
        <v>Cu</v>
      </c>
      <c r="AN448"/>
      <c r="AO448"/>
      <c r="AP448"/>
      <c r="AQ448"/>
    </row>
    <row r="449" spans="1:43" x14ac:dyDescent="0.25">
      <c r="A449">
        <v>95739</v>
      </c>
      <c r="B449">
        <v>22003</v>
      </c>
      <c r="C449" t="s">
        <v>622</v>
      </c>
      <c r="D449" t="s">
        <v>579</v>
      </c>
      <c r="E449" t="s">
        <v>582</v>
      </c>
      <c r="F449">
        <v>33.866630000000001</v>
      </c>
      <c r="G449" t="s">
        <v>25</v>
      </c>
      <c r="H449" t="s">
        <v>26</v>
      </c>
      <c r="I449" t="s">
        <v>27</v>
      </c>
      <c r="J449" t="s">
        <v>28</v>
      </c>
      <c r="K449">
        <v>2003</v>
      </c>
      <c r="L449">
        <v>3</v>
      </c>
      <c r="M449">
        <v>4</v>
      </c>
      <c r="N449">
        <v>0</v>
      </c>
      <c r="O449">
        <v>2.5</v>
      </c>
      <c r="P449" t="s">
        <v>581</v>
      </c>
      <c r="Q449" s="33">
        <v>1.68771980231507E-2</v>
      </c>
      <c r="R449" s="2">
        <v>1.3411337844166701E-3</v>
      </c>
      <c r="S449" t="s">
        <v>31</v>
      </c>
      <c r="T449" t="s">
        <v>81</v>
      </c>
      <c r="U449">
        <v>37</v>
      </c>
      <c r="V449" t="s">
        <v>131</v>
      </c>
      <c r="W449" t="s">
        <v>132</v>
      </c>
      <c r="X449" t="s">
        <v>133</v>
      </c>
      <c r="Y449">
        <v>65.38</v>
      </c>
      <c r="Z449">
        <v>778</v>
      </c>
      <c r="AA449" s="5">
        <f>IFERROR(VLOOKUP(X449,$AF$2:$AG$35,2,FALSE),0)</f>
        <v>0.245</v>
      </c>
      <c r="AB449" s="5" t="str">
        <f>VLOOKUP(X449,$AF$2:$AG$35,1,FALSE)</f>
        <v>Zn</v>
      </c>
      <c r="AN449"/>
      <c r="AO449"/>
      <c r="AP449"/>
      <c r="AQ449"/>
    </row>
    <row r="450" spans="1:43" x14ac:dyDescent="0.25">
      <c r="A450">
        <v>95739</v>
      </c>
      <c r="B450">
        <v>22003</v>
      </c>
      <c r="C450" t="s">
        <v>622</v>
      </c>
      <c r="D450" t="s">
        <v>579</v>
      </c>
      <c r="E450" t="s">
        <v>582</v>
      </c>
      <c r="F450">
        <v>33.866630000000001</v>
      </c>
      <c r="G450" t="s">
        <v>25</v>
      </c>
      <c r="H450" t="s">
        <v>26</v>
      </c>
      <c r="I450" t="s">
        <v>27</v>
      </c>
      <c r="J450" t="s">
        <v>28</v>
      </c>
      <c r="K450">
        <v>2003</v>
      </c>
      <c r="L450">
        <v>3</v>
      </c>
      <c r="M450">
        <v>4</v>
      </c>
      <c r="N450">
        <v>0</v>
      </c>
      <c r="O450">
        <v>2.5</v>
      </c>
      <c r="P450" t="s">
        <v>581</v>
      </c>
      <c r="Q450" s="32">
        <v>0</v>
      </c>
      <c r="R450" s="2">
        <v>3.73289232415532E-3</v>
      </c>
      <c r="S450" t="s">
        <v>31</v>
      </c>
      <c r="T450" t="s">
        <v>81</v>
      </c>
      <c r="U450">
        <v>38</v>
      </c>
      <c r="V450" t="s">
        <v>134</v>
      </c>
      <c r="W450" t="s">
        <v>135</v>
      </c>
      <c r="X450" t="s">
        <v>136</v>
      </c>
      <c r="Y450">
        <v>69.72</v>
      </c>
      <c r="Z450">
        <v>468</v>
      </c>
      <c r="AA450" s="5">
        <f>IFERROR(VLOOKUP(X450,$AF$2:$AG$35,2,FALSE),0)</f>
        <v>0.34399999999999997</v>
      </c>
      <c r="AB450" s="5" t="str">
        <f>VLOOKUP(X450,$AF$2:$AG$35,1,FALSE)</f>
        <v>Ga</v>
      </c>
      <c r="AN450"/>
      <c r="AO450"/>
      <c r="AP450"/>
      <c r="AQ450"/>
    </row>
    <row r="451" spans="1:43" x14ac:dyDescent="0.25">
      <c r="A451">
        <v>95739</v>
      </c>
      <c r="B451">
        <v>22003</v>
      </c>
      <c r="C451" t="s">
        <v>622</v>
      </c>
      <c r="D451" t="s">
        <v>579</v>
      </c>
      <c r="E451" t="s">
        <v>582</v>
      </c>
      <c r="F451">
        <v>33.866630000000001</v>
      </c>
      <c r="G451" t="s">
        <v>25</v>
      </c>
      <c r="H451" t="s">
        <v>26</v>
      </c>
      <c r="I451" t="s">
        <v>27</v>
      </c>
      <c r="J451" t="s">
        <v>28</v>
      </c>
      <c r="K451">
        <v>2003</v>
      </c>
      <c r="L451">
        <v>3</v>
      </c>
      <c r="M451">
        <v>4</v>
      </c>
      <c r="N451">
        <v>0</v>
      </c>
      <c r="O451">
        <v>2.5</v>
      </c>
      <c r="P451" t="s">
        <v>581</v>
      </c>
      <c r="Q451" s="32">
        <v>0</v>
      </c>
      <c r="R451" s="2">
        <v>2.01349949605954E-3</v>
      </c>
      <c r="S451" t="s">
        <v>31</v>
      </c>
      <c r="T451" t="s">
        <v>81</v>
      </c>
      <c r="U451">
        <v>39</v>
      </c>
      <c r="V451" t="s">
        <v>137</v>
      </c>
      <c r="W451" t="s">
        <v>138</v>
      </c>
      <c r="X451" t="s">
        <v>139</v>
      </c>
      <c r="Y451">
        <v>74.921599999999998</v>
      </c>
      <c r="Z451">
        <v>298</v>
      </c>
      <c r="AA451" s="5">
        <f>IFERROR(VLOOKUP(X451,$AF$2:$AG$35,2,FALSE),0)</f>
        <v>0.42699999999999999</v>
      </c>
      <c r="AB451" s="5" t="str">
        <f>VLOOKUP(X451,$AF$2:$AG$35,1,FALSE)</f>
        <v>As</v>
      </c>
      <c r="AN451"/>
      <c r="AO451"/>
      <c r="AP451"/>
      <c r="AQ451"/>
    </row>
    <row r="452" spans="1:43" x14ac:dyDescent="0.25">
      <c r="A452">
        <v>95739</v>
      </c>
      <c r="B452">
        <v>22003</v>
      </c>
      <c r="C452" t="s">
        <v>622</v>
      </c>
      <c r="D452" t="s">
        <v>579</v>
      </c>
      <c r="E452" t="s">
        <v>582</v>
      </c>
      <c r="F452">
        <v>33.866630000000001</v>
      </c>
      <c r="G452" t="s">
        <v>25</v>
      </c>
      <c r="H452" t="s">
        <v>26</v>
      </c>
      <c r="I452" t="s">
        <v>27</v>
      </c>
      <c r="J452" t="s">
        <v>28</v>
      </c>
      <c r="K452">
        <v>2003</v>
      </c>
      <c r="L452">
        <v>3</v>
      </c>
      <c r="M452">
        <v>4</v>
      </c>
      <c r="N452">
        <v>0</v>
      </c>
      <c r="O452">
        <v>2.5</v>
      </c>
      <c r="P452" t="s">
        <v>581</v>
      </c>
      <c r="Q452" s="32">
        <v>0</v>
      </c>
      <c r="R452" s="2">
        <v>8.1444923436116098E-4</v>
      </c>
      <c r="S452" t="s">
        <v>31</v>
      </c>
      <c r="T452" t="s">
        <v>81</v>
      </c>
      <c r="U452">
        <v>40</v>
      </c>
      <c r="V452" t="s">
        <v>140</v>
      </c>
      <c r="W452" t="s">
        <v>141</v>
      </c>
      <c r="X452" t="s">
        <v>142</v>
      </c>
      <c r="Y452">
        <v>78.959999999999994</v>
      </c>
      <c r="Z452">
        <v>693</v>
      </c>
      <c r="AA452" s="5">
        <f>IFERROR(VLOOKUP(X452,$AF$2:$AG$35,2,FALSE),0)</f>
        <v>0.40500000000000003</v>
      </c>
      <c r="AB452" s="5" t="str">
        <f>VLOOKUP(X452,$AF$2:$AG$35,1,FALSE)</f>
        <v>Se</v>
      </c>
      <c r="AN452"/>
      <c r="AO452"/>
      <c r="AP452"/>
      <c r="AQ452"/>
    </row>
    <row r="453" spans="1:43" x14ac:dyDescent="0.25">
      <c r="A453">
        <v>95739</v>
      </c>
      <c r="B453">
        <v>22003</v>
      </c>
      <c r="C453" t="s">
        <v>622</v>
      </c>
      <c r="D453" t="s">
        <v>579</v>
      </c>
      <c r="E453" t="s">
        <v>582</v>
      </c>
      <c r="F453">
        <v>33.866630000000001</v>
      </c>
      <c r="G453" t="s">
        <v>25</v>
      </c>
      <c r="H453" t="s">
        <v>26</v>
      </c>
      <c r="I453" t="s">
        <v>27</v>
      </c>
      <c r="J453" t="s">
        <v>28</v>
      </c>
      <c r="K453">
        <v>2003</v>
      </c>
      <c r="L453">
        <v>3</v>
      </c>
      <c r="M453">
        <v>4</v>
      </c>
      <c r="N453">
        <v>0</v>
      </c>
      <c r="O453">
        <v>2.5</v>
      </c>
      <c r="P453" t="s">
        <v>581</v>
      </c>
      <c r="Q453" s="33">
        <v>1.83251077731261E-3</v>
      </c>
      <c r="R453" s="2">
        <v>5.06123360303297E-4</v>
      </c>
      <c r="S453" t="s">
        <v>31</v>
      </c>
      <c r="T453" t="s">
        <v>81</v>
      </c>
      <c r="U453">
        <v>41</v>
      </c>
      <c r="V453" t="s">
        <v>143</v>
      </c>
      <c r="W453" t="s">
        <v>144</v>
      </c>
      <c r="X453" t="s">
        <v>145</v>
      </c>
      <c r="Y453">
        <v>79.903999999999996</v>
      </c>
      <c r="Z453">
        <v>810</v>
      </c>
      <c r="AA453" s="5">
        <f>IFERROR(VLOOKUP(X453,$AF$2:$AG$35,2,FALSE),0)</f>
        <v>0</v>
      </c>
      <c r="AB453" s="5" t="e">
        <f>VLOOKUP(X453,$AF$2:$AG$35,1,FALSE)</f>
        <v>#N/A</v>
      </c>
      <c r="AN453"/>
      <c r="AO453"/>
      <c r="AP453"/>
      <c r="AQ453"/>
    </row>
    <row r="454" spans="1:43" x14ac:dyDescent="0.25">
      <c r="A454">
        <v>95739</v>
      </c>
      <c r="B454">
        <v>22003</v>
      </c>
      <c r="C454" t="s">
        <v>622</v>
      </c>
      <c r="D454" t="s">
        <v>579</v>
      </c>
      <c r="E454" t="s">
        <v>582</v>
      </c>
      <c r="F454">
        <v>33.866630000000001</v>
      </c>
      <c r="G454" t="s">
        <v>25</v>
      </c>
      <c r="H454" t="s">
        <v>26</v>
      </c>
      <c r="I454" t="s">
        <v>27</v>
      </c>
      <c r="J454" t="s">
        <v>28</v>
      </c>
      <c r="K454">
        <v>2003</v>
      </c>
      <c r="L454">
        <v>3</v>
      </c>
      <c r="M454">
        <v>4</v>
      </c>
      <c r="N454">
        <v>0</v>
      </c>
      <c r="O454">
        <v>2.5</v>
      </c>
      <c r="P454" t="s">
        <v>581</v>
      </c>
      <c r="Q454" s="32">
        <v>0</v>
      </c>
      <c r="R454" s="2">
        <v>9.5019077342135404E-4</v>
      </c>
      <c r="S454" t="s">
        <v>31</v>
      </c>
      <c r="T454" t="s">
        <v>81</v>
      </c>
      <c r="U454">
        <v>42</v>
      </c>
      <c r="V454" t="s">
        <v>146</v>
      </c>
      <c r="W454" t="s">
        <v>147</v>
      </c>
      <c r="X454" t="s">
        <v>148</v>
      </c>
      <c r="Y454">
        <v>85.467799999999997</v>
      </c>
      <c r="Z454">
        <v>689</v>
      </c>
      <c r="AA454" s="5">
        <f>IFERROR(VLOOKUP(X454,$AF$2:$AG$35,2,FALSE),0)</f>
        <v>9.4E-2</v>
      </c>
      <c r="AB454" s="5" t="str">
        <f>VLOOKUP(X454,$AF$2:$AG$35,1,FALSE)</f>
        <v>Rb</v>
      </c>
      <c r="AN454"/>
      <c r="AO454"/>
      <c r="AP454"/>
      <c r="AQ454"/>
    </row>
    <row r="455" spans="1:43" x14ac:dyDescent="0.25">
      <c r="A455">
        <v>95739</v>
      </c>
      <c r="B455">
        <v>22003</v>
      </c>
      <c r="C455" t="s">
        <v>622</v>
      </c>
      <c r="D455" t="s">
        <v>579</v>
      </c>
      <c r="E455" t="s">
        <v>582</v>
      </c>
      <c r="F455">
        <v>33.866630000000001</v>
      </c>
      <c r="G455" t="s">
        <v>25</v>
      </c>
      <c r="H455" t="s">
        <v>26</v>
      </c>
      <c r="I455" t="s">
        <v>27</v>
      </c>
      <c r="J455" t="s">
        <v>28</v>
      </c>
      <c r="K455">
        <v>2003</v>
      </c>
      <c r="L455">
        <v>3</v>
      </c>
      <c r="M455">
        <v>4</v>
      </c>
      <c r="N455">
        <v>0</v>
      </c>
      <c r="O455">
        <v>2.5</v>
      </c>
      <c r="P455" t="s">
        <v>581</v>
      </c>
      <c r="Q455" s="32">
        <v>0</v>
      </c>
      <c r="R455" s="2">
        <v>1.1085559023249101E-3</v>
      </c>
      <c r="S455" t="s">
        <v>31</v>
      </c>
      <c r="T455" t="s">
        <v>81</v>
      </c>
      <c r="U455">
        <v>43</v>
      </c>
      <c r="V455" t="s">
        <v>149</v>
      </c>
      <c r="W455" t="s">
        <v>150</v>
      </c>
      <c r="X455" t="s">
        <v>151</v>
      </c>
      <c r="Y455">
        <v>87.62</v>
      </c>
      <c r="Z455">
        <v>697</v>
      </c>
      <c r="AA455" s="5">
        <f>IFERROR(VLOOKUP(X455,$AF$2:$AG$35,2,FALSE),0)</f>
        <v>0.183</v>
      </c>
      <c r="AB455" s="5" t="str">
        <f>VLOOKUP(X455,$AF$2:$AG$35,1,FALSE)</f>
        <v>Sr</v>
      </c>
      <c r="AN455"/>
      <c r="AO455"/>
      <c r="AP455"/>
      <c r="AQ455"/>
    </row>
    <row r="456" spans="1:43" x14ac:dyDescent="0.25">
      <c r="A456">
        <v>95739</v>
      </c>
      <c r="B456">
        <v>22003</v>
      </c>
      <c r="C456" t="s">
        <v>622</v>
      </c>
      <c r="D456" t="s">
        <v>579</v>
      </c>
      <c r="E456" t="s">
        <v>582</v>
      </c>
      <c r="F456">
        <v>33.866630000000001</v>
      </c>
      <c r="G456" t="s">
        <v>25</v>
      </c>
      <c r="H456" t="s">
        <v>26</v>
      </c>
      <c r="I456" t="s">
        <v>27</v>
      </c>
      <c r="J456" t="s">
        <v>28</v>
      </c>
      <c r="K456">
        <v>2003</v>
      </c>
      <c r="L456">
        <v>3</v>
      </c>
      <c r="M456">
        <v>4</v>
      </c>
      <c r="N456">
        <v>0</v>
      </c>
      <c r="O456">
        <v>2.5</v>
      </c>
      <c r="P456" t="s">
        <v>581</v>
      </c>
      <c r="Q456" s="32">
        <v>0</v>
      </c>
      <c r="R456" s="2">
        <v>1.3121682109152001E-3</v>
      </c>
      <c r="S456" t="s">
        <v>31</v>
      </c>
      <c r="T456" t="s">
        <v>81</v>
      </c>
      <c r="U456">
        <v>44</v>
      </c>
      <c r="V456" t="s">
        <v>152</v>
      </c>
      <c r="W456" t="s">
        <v>153</v>
      </c>
      <c r="X456" t="s">
        <v>154</v>
      </c>
      <c r="Y456">
        <v>88.905900000000003</v>
      </c>
      <c r="Z456">
        <v>777</v>
      </c>
      <c r="AA456" s="5">
        <f>IFERROR(VLOOKUP(X456,$AF$2:$AG$35,2,FALSE),0)</f>
        <v>0</v>
      </c>
      <c r="AB456" s="5" t="e">
        <f>VLOOKUP(X456,$AF$2:$AG$35,1,FALSE)</f>
        <v>#N/A</v>
      </c>
      <c r="AN456"/>
      <c r="AO456"/>
      <c r="AP456"/>
      <c r="AQ456"/>
    </row>
    <row r="457" spans="1:43" x14ac:dyDescent="0.25">
      <c r="A457">
        <v>95739</v>
      </c>
      <c r="B457">
        <v>22003</v>
      </c>
      <c r="C457" t="s">
        <v>622</v>
      </c>
      <c r="D457" t="s">
        <v>579</v>
      </c>
      <c r="E457" t="s">
        <v>582</v>
      </c>
      <c r="F457">
        <v>33.866630000000001</v>
      </c>
      <c r="G457" t="s">
        <v>25</v>
      </c>
      <c r="H457" t="s">
        <v>26</v>
      </c>
      <c r="I457" t="s">
        <v>27</v>
      </c>
      <c r="J457" t="s">
        <v>28</v>
      </c>
      <c r="K457">
        <v>2003</v>
      </c>
      <c r="L457">
        <v>3</v>
      </c>
      <c r="M457">
        <v>4</v>
      </c>
      <c r="N457">
        <v>0</v>
      </c>
      <c r="O457">
        <v>2.5</v>
      </c>
      <c r="P457" t="s">
        <v>581</v>
      </c>
      <c r="Q457" s="32">
        <v>0</v>
      </c>
      <c r="R457" s="2">
        <v>1.56102769919222E-3</v>
      </c>
      <c r="S457" t="s">
        <v>31</v>
      </c>
      <c r="T457" t="s">
        <v>81</v>
      </c>
      <c r="U457">
        <v>45</v>
      </c>
      <c r="V457" t="s">
        <v>155</v>
      </c>
      <c r="W457" t="s">
        <v>156</v>
      </c>
      <c r="X457" t="s">
        <v>157</v>
      </c>
      <c r="Y457">
        <v>91.22</v>
      </c>
      <c r="Z457">
        <v>779</v>
      </c>
      <c r="AA457" s="5">
        <f>IFERROR(VLOOKUP(X457,$AF$2:$AG$35,2,FALSE),0)</f>
        <v>0.35099999999999998</v>
      </c>
      <c r="AB457" s="5" t="str">
        <f>VLOOKUP(X457,$AF$2:$AG$35,1,FALSE)</f>
        <v>Zr</v>
      </c>
      <c r="AN457"/>
      <c r="AO457"/>
      <c r="AP457"/>
      <c r="AQ457"/>
    </row>
    <row r="458" spans="1:43" x14ac:dyDescent="0.25">
      <c r="A458">
        <v>95739</v>
      </c>
      <c r="B458">
        <v>22003</v>
      </c>
      <c r="C458" t="s">
        <v>622</v>
      </c>
      <c r="D458" t="s">
        <v>579</v>
      </c>
      <c r="E458" t="s">
        <v>582</v>
      </c>
      <c r="F458">
        <v>33.866630000000001</v>
      </c>
      <c r="G458" t="s">
        <v>25</v>
      </c>
      <c r="H458" t="s">
        <v>26</v>
      </c>
      <c r="I458" t="s">
        <v>27</v>
      </c>
      <c r="J458" t="s">
        <v>28</v>
      </c>
      <c r="K458">
        <v>2003</v>
      </c>
      <c r="L458">
        <v>3</v>
      </c>
      <c r="M458">
        <v>4</v>
      </c>
      <c r="N458">
        <v>0</v>
      </c>
      <c r="O458">
        <v>2.5</v>
      </c>
      <c r="P458" t="s">
        <v>581</v>
      </c>
      <c r="Q458" s="32">
        <v>0</v>
      </c>
      <c r="R458" s="2">
        <v>2.7374543710472301E-3</v>
      </c>
      <c r="S458" t="s">
        <v>31</v>
      </c>
      <c r="T458" t="s">
        <v>81</v>
      </c>
      <c r="U458">
        <v>46</v>
      </c>
      <c r="V458" t="s">
        <v>158</v>
      </c>
      <c r="W458" t="s">
        <v>159</v>
      </c>
      <c r="X458" t="s">
        <v>160</v>
      </c>
      <c r="Y458">
        <v>95.94</v>
      </c>
      <c r="Z458">
        <v>586</v>
      </c>
      <c r="AA458" s="5">
        <f>IFERROR(VLOOKUP(X458,$AF$2:$AG$35,2,FALSE),0)</f>
        <v>0.41699999999999998</v>
      </c>
      <c r="AB458" s="5" t="str">
        <f>VLOOKUP(X458,$AF$2:$AG$35,1,FALSE)</f>
        <v>Mo</v>
      </c>
      <c r="AN458"/>
      <c r="AO458"/>
      <c r="AP458"/>
      <c r="AQ458"/>
    </row>
    <row r="459" spans="1:43" x14ac:dyDescent="0.25">
      <c r="A459">
        <v>95739</v>
      </c>
      <c r="B459">
        <v>22003</v>
      </c>
      <c r="C459" t="s">
        <v>622</v>
      </c>
      <c r="D459" t="s">
        <v>579</v>
      </c>
      <c r="E459" t="s">
        <v>582</v>
      </c>
      <c r="F459">
        <v>33.866630000000001</v>
      </c>
      <c r="G459" t="s">
        <v>25</v>
      </c>
      <c r="H459" t="s">
        <v>26</v>
      </c>
      <c r="I459" t="s">
        <v>27</v>
      </c>
      <c r="J459" t="s">
        <v>28</v>
      </c>
      <c r="K459">
        <v>2003</v>
      </c>
      <c r="L459">
        <v>3</v>
      </c>
      <c r="M459">
        <v>4</v>
      </c>
      <c r="N459">
        <v>0</v>
      </c>
      <c r="O459">
        <v>2.5</v>
      </c>
      <c r="P459" t="s">
        <v>581</v>
      </c>
      <c r="Q459" s="33">
        <v>4.2532348905527304E-3</v>
      </c>
      <c r="R459" s="2">
        <v>2.0022575037128201E-3</v>
      </c>
      <c r="S459" t="s">
        <v>31</v>
      </c>
      <c r="T459" t="s">
        <v>81</v>
      </c>
      <c r="U459">
        <v>47</v>
      </c>
      <c r="V459" s="1">
        <v>2023568</v>
      </c>
      <c r="W459" t="s">
        <v>161</v>
      </c>
      <c r="X459" t="s">
        <v>162</v>
      </c>
      <c r="Y459">
        <v>106.42</v>
      </c>
      <c r="Z459">
        <v>649</v>
      </c>
      <c r="AA459" s="5">
        <f>IFERROR(VLOOKUP(X459,$AF$2:$AG$35,2,FALSE),0)</f>
        <v>0.22600000000000001</v>
      </c>
      <c r="AB459" s="5" t="str">
        <f>VLOOKUP(X459,$AF$2:$AG$35,1,FALSE)</f>
        <v>Pd</v>
      </c>
      <c r="AN459"/>
      <c r="AO459"/>
      <c r="AP459"/>
      <c r="AQ459"/>
    </row>
    <row r="460" spans="1:43" x14ac:dyDescent="0.25">
      <c r="A460">
        <v>95739</v>
      </c>
      <c r="B460">
        <v>22003</v>
      </c>
      <c r="C460" t="s">
        <v>622</v>
      </c>
      <c r="D460" t="s">
        <v>579</v>
      </c>
      <c r="E460" t="s">
        <v>582</v>
      </c>
      <c r="F460">
        <v>33.866630000000001</v>
      </c>
      <c r="G460" t="s">
        <v>25</v>
      </c>
      <c r="H460" t="s">
        <v>26</v>
      </c>
      <c r="I460" t="s">
        <v>27</v>
      </c>
      <c r="J460" t="s">
        <v>28</v>
      </c>
      <c r="K460">
        <v>2003</v>
      </c>
      <c r="L460">
        <v>3</v>
      </c>
      <c r="M460">
        <v>4</v>
      </c>
      <c r="N460">
        <v>0</v>
      </c>
      <c r="O460">
        <v>2.5</v>
      </c>
      <c r="P460" t="s">
        <v>581</v>
      </c>
      <c r="Q460" s="32">
        <v>0</v>
      </c>
      <c r="R460" s="2">
        <v>3.6423979647818602E-3</v>
      </c>
      <c r="S460" t="s">
        <v>31</v>
      </c>
      <c r="T460" t="s">
        <v>81</v>
      </c>
      <c r="U460">
        <v>48</v>
      </c>
      <c r="V460" t="s">
        <v>163</v>
      </c>
      <c r="W460" t="s">
        <v>164</v>
      </c>
      <c r="X460" t="s">
        <v>165</v>
      </c>
      <c r="Y460">
        <v>107.8682</v>
      </c>
      <c r="Z460">
        <v>695</v>
      </c>
      <c r="AA460" s="5">
        <f>IFERROR(VLOOKUP(X460,$AF$2:$AG$35,2,FALSE),0)</f>
        <v>7.3999999999999996E-2</v>
      </c>
      <c r="AB460" s="5" t="str">
        <f>VLOOKUP(X460,$AF$2:$AG$35,1,FALSE)</f>
        <v>Ag</v>
      </c>
      <c r="AN460"/>
      <c r="AO460"/>
      <c r="AP460"/>
      <c r="AQ460"/>
    </row>
    <row r="461" spans="1:43" x14ac:dyDescent="0.25">
      <c r="A461">
        <v>95739</v>
      </c>
      <c r="B461">
        <v>22003</v>
      </c>
      <c r="C461" t="s">
        <v>622</v>
      </c>
      <c r="D461" t="s">
        <v>579</v>
      </c>
      <c r="E461" t="s">
        <v>582</v>
      </c>
      <c r="F461">
        <v>33.866630000000001</v>
      </c>
      <c r="G461" t="s">
        <v>25</v>
      </c>
      <c r="H461" t="s">
        <v>26</v>
      </c>
      <c r="I461" t="s">
        <v>27</v>
      </c>
      <c r="J461" t="s">
        <v>28</v>
      </c>
      <c r="K461">
        <v>2003</v>
      </c>
      <c r="L461">
        <v>3</v>
      </c>
      <c r="M461">
        <v>4</v>
      </c>
      <c r="N461">
        <v>0</v>
      </c>
      <c r="O461">
        <v>2.5</v>
      </c>
      <c r="P461" t="s">
        <v>581</v>
      </c>
      <c r="Q461" s="33">
        <v>1.35741539060193E-3</v>
      </c>
      <c r="R461" s="2">
        <v>3.3942204656068498E-3</v>
      </c>
      <c r="S461" t="s">
        <v>31</v>
      </c>
      <c r="T461" t="s">
        <v>81</v>
      </c>
      <c r="U461">
        <v>49</v>
      </c>
      <c r="V461" t="s">
        <v>166</v>
      </c>
      <c r="W461" t="s">
        <v>167</v>
      </c>
      <c r="X461" t="s">
        <v>168</v>
      </c>
      <c r="Y461">
        <v>112.41</v>
      </c>
      <c r="Z461">
        <v>328</v>
      </c>
      <c r="AA461" s="5">
        <f>IFERROR(VLOOKUP(X461,$AF$2:$AG$35,2,FALSE),0)</f>
        <v>0.14199999999999999</v>
      </c>
      <c r="AB461" s="5" t="str">
        <f>VLOOKUP(X461,$AF$2:$AG$35,1,FALSE)</f>
        <v>Cd</v>
      </c>
      <c r="AN461"/>
      <c r="AO461"/>
      <c r="AP461"/>
      <c r="AQ461"/>
    </row>
    <row r="462" spans="1:43" x14ac:dyDescent="0.25">
      <c r="A462">
        <v>95739</v>
      </c>
      <c r="B462">
        <v>22003</v>
      </c>
      <c r="C462" t="s">
        <v>622</v>
      </c>
      <c r="D462" t="s">
        <v>579</v>
      </c>
      <c r="E462" t="s">
        <v>582</v>
      </c>
      <c r="F462">
        <v>33.866630000000001</v>
      </c>
      <c r="G462" t="s">
        <v>25</v>
      </c>
      <c r="H462" t="s">
        <v>26</v>
      </c>
      <c r="I462" t="s">
        <v>27</v>
      </c>
      <c r="J462" t="s">
        <v>28</v>
      </c>
      <c r="K462">
        <v>2003</v>
      </c>
      <c r="L462">
        <v>3</v>
      </c>
      <c r="M462">
        <v>4</v>
      </c>
      <c r="N462">
        <v>0</v>
      </c>
      <c r="O462">
        <v>2.5</v>
      </c>
      <c r="P462" t="s">
        <v>581</v>
      </c>
      <c r="Q462" s="33">
        <v>9.5019077342135404E-4</v>
      </c>
      <c r="R462" s="2">
        <v>4.2082572250084502E-3</v>
      </c>
      <c r="S462" t="s">
        <v>31</v>
      </c>
      <c r="T462" t="s">
        <v>81</v>
      </c>
      <c r="U462">
        <v>50</v>
      </c>
      <c r="V462" t="s">
        <v>169</v>
      </c>
      <c r="W462" t="s">
        <v>170</v>
      </c>
      <c r="X462" t="s">
        <v>171</v>
      </c>
      <c r="Y462">
        <v>114.82</v>
      </c>
      <c r="Z462">
        <v>487</v>
      </c>
      <c r="AA462" s="5">
        <f>IFERROR(VLOOKUP(X462,$AF$2:$AG$35,2,FALSE),0)</f>
        <v>0.20899999999999999</v>
      </c>
      <c r="AB462" s="5" t="str">
        <f>VLOOKUP(X462,$AF$2:$AG$35,1,FALSE)</f>
        <v>In</v>
      </c>
      <c r="AN462"/>
      <c r="AO462"/>
      <c r="AP462"/>
      <c r="AQ462"/>
    </row>
    <row r="463" spans="1:43" x14ac:dyDescent="0.25">
      <c r="A463">
        <v>95739</v>
      </c>
      <c r="B463">
        <v>22003</v>
      </c>
      <c r="C463" t="s">
        <v>622</v>
      </c>
      <c r="D463" t="s">
        <v>579</v>
      </c>
      <c r="E463" t="s">
        <v>582</v>
      </c>
      <c r="F463">
        <v>33.866630000000001</v>
      </c>
      <c r="G463" t="s">
        <v>25</v>
      </c>
      <c r="H463" t="s">
        <v>26</v>
      </c>
      <c r="I463" t="s">
        <v>27</v>
      </c>
      <c r="J463" t="s">
        <v>28</v>
      </c>
      <c r="K463">
        <v>2003</v>
      </c>
      <c r="L463">
        <v>3</v>
      </c>
      <c r="M463">
        <v>4</v>
      </c>
      <c r="N463">
        <v>0</v>
      </c>
      <c r="O463">
        <v>2.5</v>
      </c>
      <c r="P463" t="s">
        <v>581</v>
      </c>
      <c r="Q463" s="32">
        <v>0</v>
      </c>
      <c r="R463" s="2">
        <v>6.4929702850459198E-3</v>
      </c>
      <c r="S463" t="s">
        <v>31</v>
      </c>
      <c r="T463" t="s">
        <v>81</v>
      </c>
      <c r="U463">
        <v>51</v>
      </c>
      <c r="V463" t="s">
        <v>172</v>
      </c>
      <c r="W463" t="s">
        <v>173</v>
      </c>
      <c r="X463" t="s">
        <v>174</v>
      </c>
      <c r="Y463">
        <v>118.69</v>
      </c>
      <c r="Z463">
        <v>714</v>
      </c>
      <c r="AA463" s="5">
        <f>IFERROR(VLOOKUP(X463,$AF$2:$AG$35,2,FALSE),0)</f>
        <v>0.20200000000000001</v>
      </c>
      <c r="AB463" s="5" t="str">
        <f>VLOOKUP(X463,$AF$2:$AG$35,1,FALSE)</f>
        <v>Sn</v>
      </c>
      <c r="AN463"/>
      <c r="AO463"/>
      <c r="AP463"/>
      <c r="AQ463"/>
    </row>
    <row r="464" spans="1:43" x14ac:dyDescent="0.25">
      <c r="A464">
        <v>95739</v>
      </c>
      <c r="B464">
        <v>22003</v>
      </c>
      <c r="C464" t="s">
        <v>622</v>
      </c>
      <c r="D464" t="s">
        <v>579</v>
      </c>
      <c r="E464" t="s">
        <v>582</v>
      </c>
      <c r="F464">
        <v>33.866630000000001</v>
      </c>
      <c r="G464" t="s">
        <v>25</v>
      </c>
      <c r="H464" t="s">
        <v>26</v>
      </c>
      <c r="I464" t="s">
        <v>27</v>
      </c>
      <c r="J464" t="s">
        <v>28</v>
      </c>
      <c r="K464">
        <v>2003</v>
      </c>
      <c r="L464">
        <v>3</v>
      </c>
      <c r="M464">
        <v>4</v>
      </c>
      <c r="N464">
        <v>0</v>
      </c>
      <c r="O464">
        <v>2.5</v>
      </c>
      <c r="P464" t="s">
        <v>581</v>
      </c>
      <c r="Q464" s="33">
        <v>1.92300513668607E-3</v>
      </c>
      <c r="R464" s="2">
        <v>7.3985417657922202E-3</v>
      </c>
      <c r="S464" t="s">
        <v>31</v>
      </c>
      <c r="T464" t="s">
        <v>81</v>
      </c>
      <c r="U464">
        <v>52</v>
      </c>
      <c r="V464" t="s">
        <v>175</v>
      </c>
      <c r="W464" t="s">
        <v>176</v>
      </c>
      <c r="X464" t="s">
        <v>177</v>
      </c>
      <c r="Y464">
        <v>121.75</v>
      </c>
      <c r="Z464">
        <v>296</v>
      </c>
      <c r="AA464" s="5">
        <f>IFERROR(VLOOKUP(X464,$AF$2:$AG$35,2,FALSE),0)</f>
        <v>0.26300000000000001</v>
      </c>
      <c r="AB464" s="5" t="str">
        <f>VLOOKUP(X464,$AF$2:$AG$35,1,FALSE)</f>
        <v>Sb</v>
      </c>
      <c r="AN464"/>
      <c r="AO464"/>
      <c r="AP464"/>
      <c r="AQ464"/>
    </row>
    <row r="465" spans="1:43" x14ac:dyDescent="0.25">
      <c r="A465">
        <v>95739</v>
      </c>
      <c r="B465">
        <v>22003</v>
      </c>
      <c r="C465" t="s">
        <v>622</v>
      </c>
      <c r="D465" t="s">
        <v>579</v>
      </c>
      <c r="E465" t="s">
        <v>582</v>
      </c>
      <c r="F465">
        <v>33.866630000000001</v>
      </c>
      <c r="G465" t="s">
        <v>25</v>
      </c>
      <c r="H465" t="s">
        <v>26</v>
      </c>
      <c r="I465" t="s">
        <v>27</v>
      </c>
      <c r="J465" t="s">
        <v>28</v>
      </c>
      <c r="K465">
        <v>2003</v>
      </c>
      <c r="L465">
        <v>3</v>
      </c>
      <c r="M465">
        <v>4</v>
      </c>
      <c r="N465">
        <v>0</v>
      </c>
      <c r="O465">
        <v>2.5</v>
      </c>
      <c r="P465" t="s">
        <v>581</v>
      </c>
      <c r="Q465" s="33">
        <v>1.5836512890355901E-3</v>
      </c>
      <c r="R465" s="2">
        <v>3.5948971896893403E-2</v>
      </c>
      <c r="S465" t="s">
        <v>31</v>
      </c>
      <c r="T465" t="s">
        <v>81</v>
      </c>
      <c r="U465">
        <v>53</v>
      </c>
      <c r="V465" t="s">
        <v>178</v>
      </c>
      <c r="W465" t="s">
        <v>179</v>
      </c>
      <c r="X465" t="s">
        <v>180</v>
      </c>
      <c r="Y465">
        <v>137.33000000000001</v>
      </c>
      <c r="Z465">
        <v>300</v>
      </c>
      <c r="AA465" s="5">
        <f>IFERROR(VLOOKUP(X465,$AF$2:$AG$35,2,FALSE),0)</f>
        <v>0.11700000000000001</v>
      </c>
      <c r="AB465" s="5" t="str">
        <f>VLOOKUP(X465,$AF$2:$AG$35,1,FALSE)</f>
        <v>Ba</v>
      </c>
      <c r="AN465"/>
      <c r="AO465"/>
      <c r="AP465"/>
      <c r="AQ465"/>
    </row>
    <row r="466" spans="1:43" x14ac:dyDescent="0.25">
      <c r="A466">
        <v>95739</v>
      </c>
      <c r="B466">
        <v>22003</v>
      </c>
      <c r="C466" t="s">
        <v>622</v>
      </c>
      <c r="D466" t="s">
        <v>579</v>
      </c>
      <c r="E466" t="s">
        <v>582</v>
      </c>
      <c r="F466">
        <v>33.866630000000001</v>
      </c>
      <c r="G466" t="s">
        <v>25</v>
      </c>
      <c r="H466" t="s">
        <v>26</v>
      </c>
      <c r="I466" t="s">
        <v>27</v>
      </c>
      <c r="J466" t="s">
        <v>28</v>
      </c>
      <c r="K466">
        <v>2003</v>
      </c>
      <c r="L466">
        <v>3</v>
      </c>
      <c r="M466">
        <v>4</v>
      </c>
      <c r="N466">
        <v>0</v>
      </c>
      <c r="O466">
        <v>2.5</v>
      </c>
      <c r="P466" t="s">
        <v>581</v>
      </c>
      <c r="Q466" s="33">
        <v>7.2395487498769803E-4</v>
      </c>
      <c r="R466" s="2">
        <v>4.4658981093012702E-2</v>
      </c>
      <c r="S466" t="s">
        <v>31</v>
      </c>
      <c r="T466" t="s">
        <v>81</v>
      </c>
      <c r="U466">
        <v>54</v>
      </c>
      <c r="V466" t="s">
        <v>181</v>
      </c>
      <c r="W466" t="s">
        <v>182</v>
      </c>
      <c r="X466" t="s">
        <v>183</v>
      </c>
      <c r="Y466">
        <v>138.90549999999999</v>
      </c>
      <c r="Z466">
        <v>519</v>
      </c>
      <c r="AA466" s="5">
        <f>IFERROR(VLOOKUP(X466,$AF$2:$AG$35,2,FALSE),0)</f>
        <v>0.17299999999999999</v>
      </c>
      <c r="AB466" s="5" t="str">
        <f>VLOOKUP(X466,$AF$2:$AG$35,1,FALSE)</f>
        <v>La</v>
      </c>
      <c r="AN466"/>
      <c r="AO466"/>
      <c r="AP466"/>
      <c r="AQ466"/>
    </row>
    <row r="467" spans="1:43" x14ac:dyDescent="0.25">
      <c r="A467">
        <v>95739</v>
      </c>
      <c r="B467">
        <v>22003</v>
      </c>
      <c r="C467" t="s">
        <v>622</v>
      </c>
      <c r="D467" t="s">
        <v>579</v>
      </c>
      <c r="E467" t="s">
        <v>582</v>
      </c>
      <c r="F467">
        <v>33.866630000000001</v>
      </c>
      <c r="G467" t="s">
        <v>25</v>
      </c>
      <c r="H467" t="s">
        <v>26</v>
      </c>
      <c r="I467" t="s">
        <v>27</v>
      </c>
      <c r="J467" t="s">
        <v>28</v>
      </c>
      <c r="K467">
        <v>2003</v>
      </c>
      <c r="L467">
        <v>3</v>
      </c>
      <c r="M467">
        <v>4</v>
      </c>
      <c r="N467">
        <v>0</v>
      </c>
      <c r="O467">
        <v>2.5</v>
      </c>
      <c r="P467" t="s">
        <v>581</v>
      </c>
      <c r="Q467" s="32">
        <v>0</v>
      </c>
      <c r="R467" s="2">
        <v>3.25779693744464E-3</v>
      </c>
      <c r="S467" t="s">
        <v>31</v>
      </c>
      <c r="T467" t="s">
        <v>81</v>
      </c>
      <c r="U467">
        <v>55</v>
      </c>
      <c r="V467" t="s">
        <v>184</v>
      </c>
      <c r="W467" t="s">
        <v>185</v>
      </c>
      <c r="X467" t="s">
        <v>186</v>
      </c>
      <c r="Y467">
        <v>196.9665</v>
      </c>
      <c r="Z467">
        <v>477</v>
      </c>
      <c r="AA467" s="5">
        <f>IFERROR(VLOOKUP(X467,$AF$2:$AG$35,2,FALSE),0)</f>
        <v>0</v>
      </c>
      <c r="AB467" s="5" t="e">
        <f>VLOOKUP(X467,$AF$2:$AG$35,1,FALSE)</f>
        <v>#N/A</v>
      </c>
      <c r="AN467"/>
      <c r="AO467"/>
      <c r="AP467"/>
      <c r="AQ467"/>
    </row>
    <row r="468" spans="1:43" x14ac:dyDescent="0.25">
      <c r="A468">
        <v>95739</v>
      </c>
      <c r="B468">
        <v>22003</v>
      </c>
      <c r="C468" t="s">
        <v>622</v>
      </c>
      <c r="D468" t="s">
        <v>579</v>
      </c>
      <c r="E468" t="s">
        <v>582</v>
      </c>
      <c r="F468">
        <v>33.866630000000001</v>
      </c>
      <c r="G468" t="s">
        <v>25</v>
      </c>
      <c r="H468" t="s">
        <v>26</v>
      </c>
      <c r="I468" t="s">
        <v>27</v>
      </c>
      <c r="J468" t="s">
        <v>28</v>
      </c>
      <c r="K468">
        <v>2003</v>
      </c>
      <c r="L468">
        <v>3</v>
      </c>
      <c r="M468">
        <v>4</v>
      </c>
      <c r="N468">
        <v>0</v>
      </c>
      <c r="O468">
        <v>2.5</v>
      </c>
      <c r="P468" t="s">
        <v>581</v>
      </c>
      <c r="Q468" s="33">
        <v>2.2623589843365601E-5</v>
      </c>
      <c r="R468" s="2">
        <v>1.5157809436706299E-3</v>
      </c>
      <c r="S468" t="s">
        <v>31</v>
      </c>
      <c r="T468" t="s">
        <v>81</v>
      </c>
      <c r="U468">
        <v>56</v>
      </c>
      <c r="V468" t="s">
        <v>187</v>
      </c>
      <c r="W468" t="s">
        <v>188</v>
      </c>
      <c r="X468" t="s">
        <v>189</v>
      </c>
      <c r="Y468">
        <v>200.59</v>
      </c>
      <c r="Z468">
        <v>528</v>
      </c>
      <c r="AA468" s="5">
        <f>IFERROR(VLOOKUP(X468,$AF$2:$AG$35,2,FALSE),0)</f>
        <v>0.06</v>
      </c>
      <c r="AB468" s="5" t="str">
        <f>VLOOKUP(X468,$AF$2:$AG$35,1,FALSE)</f>
        <v>Hg</v>
      </c>
      <c r="AN468"/>
      <c r="AO468"/>
      <c r="AP468"/>
      <c r="AQ468"/>
    </row>
    <row r="469" spans="1:43" x14ac:dyDescent="0.25">
      <c r="A469">
        <v>95739</v>
      </c>
      <c r="B469">
        <v>22003</v>
      </c>
      <c r="C469" t="s">
        <v>622</v>
      </c>
      <c r="D469" t="s">
        <v>579</v>
      </c>
      <c r="E469" t="s">
        <v>582</v>
      </c>
      <c r="F469">
        <v>33.866630000000001</v>
      </c>
      <c r="G469" t="s">
        <v>25</v>
      </c>
      <c r="H469" t="s">
        <v>26</v>
      </c>
      <c r="I469" t="s">
        <v>27</v>
      </c>
      <c r="J469" t="s">
        <v>28</v>
      </c>
      <c r="K469">
        <v>2003</v>
      </c>
      <c r="L469">
        <v>3</v>
      </c>
      <c r="M469">
        <v>4</v>
      </c>
      <c r="N469">
        <v>0</v>
      </c>
      <c r="O469">
        <v>2.5</v>
      </c>
      <c r="P469" t="s">
        <v>581</v>
      </c>
      <c r="Q469" s="32">
        <v>0</v>
      </c>
      <c r="R469" s="2">
        <v>1.33479180075857E-3</v>
      </c>
      <c r="S469" t="s">
        <v>31</v>
      </c>
      <c r="T469" t="s">
        <v>81</v>
      </c>
      <c r="U469">
        <v>57</v>
      </c>
      <c r="V469" t="s">
        <v>190</v>
      </c>
      <c r="W469" t="s">
        <v>191</v>
      </c>
      <c r="X469" t="s">
        <v>192</v>
      </c>
      <c r="Y469">
        <v>204.38300000000001</v>
      </c>
      <c r="Z469">
        <v>712</v>
      </c>
      <c r="AA469" s="5">
        <f>IFERROR(VLOOKUP(X469,$AF$2:$AG$35,2,FALSE),0)</f>
        <v>0</v>
      </c>
      <c r="AB469" s="5" t="e">
        <f>VLOOKUP(X469,$AF$2:$AG$35,1,FALSE)</f>
        <v>#N/A</v>
      </c>
      <c r="AN469"/>
      <c r="AO469"/>
      <c r="AP469"/>
      <c r="AQ469"/>
    </row>
    <row r="470" spans="1:43" x14ac:dyDescent="0.25">
      <c r="A470">
        <v>95739</v>
      </c>
      <c r="B470">
        <v>22003</v>
      </c>
      <c r="C470" t="s">
        <v>622</v>
      </c>
      <c r="D470" t="s">
        <v>579</v>
      </c>
      <c r="E470" t="s">
        <v>582</v>
      </c>
      <c r="F470">
        <v>33.866630000000001</v>
      </c>
      <c r="G470" t="s">
        <v>25</v>
      </c>
      <c r="H470" t="s">
        <v>26</v>
      </c>
      <c r="I470" t="s">
        <v>27</v>
      </c>
      <c r="J470" t="s">
        <v>28</v>
      </c>
      <c r="K470">
        <v>2003</v>
      </c>
      <c r="L470">
        <v>3</v>
      </c>
      <c r="M470">
        <v>4</v>
      </c>
      <c r="N470">
        <v>0</v>
      </c>
      <c r="O470">
        <v>2.5</v>
      </c>
      <c r="P470" t="s">
        <v>581</v>
      </c>
      <c r="Q470" s="32">
        <v>0</v>
      </c>
      <c r="R470" s="2">
        <v>2.9184430897941601E-3</v>
      </c>
      <c r="S470" t="s">
        <v>31</v>
      </c>
      <c r="T470" t="s">
        <v>81</v>
      </c>
      <c r="U470">
        <v>58</v>
      </c>
      <c r="V470" t="s">
        <v>193</v>
      </c>
      <c r="W470" t="s">
        <v>194</v>
      </c>
      <c r="X470" t="s">
        <v>195</v>
      </c>
      <c r="Y470">
        <v>207.2</v>
      </c>
      <c r="Z470">
        <v>520</v>
      </c>
      <c r="AA470" s="5">
        <f>IFERROR(VLOOKUP(X470,$AF$2:$AG$35,2,FALSE),0)</f>
        <v>0.11600000000000001</v>
      </c>
      <c r="AB470" s="5" t="str">
        <f>VLOOKUP(X470,$AF$2:$AG$35,1,FALSE)</f>
        <v>Pb</v>
      </c>
      <c r="AN470"/>
      <c r="AO470"/>
      <c r="AP470"/>
      <c r="AQ470"/>
    </row>
    <row r="471" spans="1:43" x14ac:dyDescent="0.25">
      <c r="A471">
        <v>95739</v>
      </c>
      <c r="B471">
        <v>22003</v>
      </c>
      <c r="C471" t="s">
        <v>622</v>
      </c>
      <c r="D471" t="s">
        <v>579</v>
      </c>
      <c r="E471" t="s">
        <v>582</v>
      </c>
      <c r="F471">
        <v>33.866630000000001</v>
      </c>
      <c r="G471" t="s">
        <v>25</v>
      </c>
      <c r="H471" t="s">
        <v>26</v>
      </c>
      <c r="I471" t="s">
        <v>27</v>
      </c>
      <c r="J471" t="s">
        <v>28</v>
      </c>
      <c r="K471">
        <v>2003</v>
      </c>
      <c r="L471">
        <v>3</v>
      </c>
      <c r="M471">
        <v>4</v>
      </c>
      <c r="N471">
        <v>0</v>
      </c>
      <c r="O471">
        <v>2.5</v>
      </c>
      <c r="P471" t="s">
        <v>581</v>
      </c>
      <c r="Q471" s="32">
        <v>0</v>
      </c>
      <c r="R471" s="2">
        <v>2.2849825741799198E-3</v>
      </c>
      <c r="S471" t="s">
        <v>31</v>
      </c>
      <c r="T471" t="s">
        <v>81</v>
      </c>
      <c r="U471">
        <v>59</v>
      </c>
      <c r="V471" t="s">
        <v>196</v>
      </c>
      <c r="W471" t="s">
        <v>197</v>
      </c>
      <c r="X471" t="s">
        <v>198</v>
      </c>
      <c r="Y471">
        <v>238.02889999999999</v>
      </c>
      <c r="Z471">
        <v>765</v>
      </c>
      <c r="AA471" s="5">
        <f>IFERROR(VLOOKUP(X471,$AF$2:$AG$35,2,FALSE),0)</f>
        <v>0</v>
      </c>
      <c r="AB471" s="5" t="e">
        <f>VLOOKUP(X471,$AF$2:$AG$35,1,FALSE)</f>
        <v>#N/A</v>
      </c>
      <c r="AN471"/>
      <c r="AO471"/>
      <c r="AP471"/>
      <c r="AQ471"/>
    </row>
    <row r="472" spans="1:43" x14ac:dyDescent="0.25">
      <c r="A472">
        <v>95739</v>
      </c>
      <c r="B472">
        <v>22003</v>
      </c>
      <c r="C472" t="s">
        <v>622</v>
      </c>
      <c r="D472" t="s">
        <v>579</v>
      </c>
      <c r="E472" t="s">
        <v>582</v>
      </c>
      <c r="F472">
        <v>33.866630000000001</v>
      </c>
      <c r="G472" t="s">
        <v>25</v>
      </c>
      <c r="H472" t="s">
        <v>26</v>
      </c>
      <c r="I472" t="s">
        <v>27</v>
      </c>
      <c r="J472" t="s">
        <v>28</v>
      </c>
      <c r="K472">
        <v>2003</v>
      </c>
      <c r="L472">
        <v>3</v>
      </c>
      <c r="M472">
        <v>4</v>
      </c>
      <c r="N472">
        <v>0</v>
      </c>
      <c r="O472">
        <v>2.5</v>
      </c>
      <c r="P472" t="s">
        <v>581</v>
      </c>
      <c r="Q472">
        <v>6.9410531054836202</v>
      </c>
      <c r="R472">
        <v>0.548265889351638</v>
      </c>
      <c r="S472" t="s">
        <v>31</v>
      </c>
      <c r="T472" t="s">
        <v>45</v>
      </c>
      <c r="U472">
        <v>60</v>
      </c>
      <c r="V472" t="s">
        <v>199</v>
      </c>
      <c r="W472" t="s">
        <v>200</v>
      </c>
      <c r="X472" t="s">
        <v>201</v>
      </c>
      <c r="Y472">
        <v>17.0304</v>
      </c>
      <c r="Z472">
        <v>294</v>
      </c>
      <c r="AA472" s="5">
        <f>IFERROR(VLOOKUP(X472,$AF$2:$AG$35,2,FALSE),0)</f>
        <v>0</v>
      </c>
      <c r="AB472" s="5" t="e">
        <f>VLOOKUP(X472,$AF$2:$AG$35,1,FALSE)</f>
        <v>#N/A</v>
      </c>
      <c r="AN472"/>
      <c r="AO472"/>
      <c r="AP472"/>
      <c r="AQ472"/>
    </row>
    <row r="473" spans="1:43" x14ac:dyDescent="0.25">
      <c r="A473">
        <v>95739</v>
      </c>
      <c r="B473">
        <v>22003</v>
      </c>
      <c r="C473" t="s">
        <v>622</v>
      </c>
      <c r="D473" t="s">
        <v>579</v>
      </c>
      <c r="E473" t="s">
        <v>582</v>
      </c>
      <c r="F473">
        <v>33.866630000000001</v>
      </c>
      <c r="G473" t="s">
        <v>25</v>
      </c>
      <c r="H473" t="s">
        <v>26</v>
      </c>
      <c r="I473" t="s">
        <v>27</v>
      </c>
      <c r="J473" t="s">
        <v>28</v>
      </c>
      <c r="K473">
        <v>2003</v>
      </c>
      <c r="L473">
        <v>3</v>
      </c>
      <c r="M473">
        <v>4</v>
      </c>
      <c r="N473">
        <v>0</v>
      </c>
      <c r="O473">
        <v>2.5</v>
      </c>
      <c r="P473" t="s">
        <v>581</v>
      </c>
      <c r="Q473" s="2">
        <v>7.9982388327132605E-4</v>
      </c>
      <c r="R473" s="2">
        <v>1.98672578923196E-4</v>
      </c>
      <c r="S473" t="s">
        <v>31</v>
      </c>
      <c r="T473" t="s">
        <v>202</v>
      </c>
      <c r="U473">
        <v>78</v>
      </c>
      <c r="W473" t="s">
        <v>203</v>
      </c>
      <c r="X473" t="s">
        <v>204</v>
      </c>
      <c r="Z473">
        <v>1253</v>
      </c>
      <c r="AA473" s="5">
        <f>IFERROR(VLOOKUP(X473,$AF$2:$AG$35,2,FALSE),0)</f>
        <v>0</v>
      </c>
      <c r="AB473" s="5" t="e">
        <f>VLOOKUP(X473,$AF$2:$AG$35,1,FALSE)</f>
        <v>#N/A</v>
      </c>
      <c r="AN473"/>
      <c r="AO473"/>
      <c r="AP473"/>
      <c r="AQ473"/>
    </row>
    <row r="474" spans="1:43" x14ac:dyDescent="0.25">
      <c r="A474">
        <v>95739</v>
      </c>
      <c r="B474">
        <v>22003</v>
      </c>
      <c r="C474" t="s">
        <v>622</v>
      </c>
      <c r="D474" t="s">
        <v>579</v>
      </c>
      <c r="E474" t="s">
        <v>582</v>
      </c>
      <c r="F474">
        <v>33.866630000000001</v>
      </c>
      <c r="G474" t="s">
        <v>25</v>
      </c>
      <c r="H474" t="s">
        <v>26</v>
      </c>
      <c r="I474" t="s">
        <v>27</v>
      </c>
      <c r="J474" t="s">
        <v>28</v>
      </c>
      <c r="K474">
        <v>2003</v>
      </c>
      <c r="L474">
        <v>3</v>
      </c>
      <c r="M474">
        <v>4</v>
      </c>
      <c r="N474">
        <v>0</v>
      </c>
      <c r="O474">
        <v>2.5</v>
      </c>
      <c r="P474" t="s">
        <v>581</v>
      </c>
      <c r="Q474" s="2">
        <v>4.5894656172337503E-3</v>
      </c>
      <c r="R474" s="2">
        <v>8.9870112712334702E-4</v>
      </c>
      <c r="S474" t="s">
        <v>31</v>
      </c>
      <c r="T474" t="s">
        <v>202</v>
      </c>
      <c r="U474">
        <v>80</v>
      </c>
      <c r="W474" t="s">
        <v>205</v>
      </c>
      <c r="X474" t="s">
        <v>206</v>
      </c>
      <c r="Z474">
        <v>1255</v>
      </c>
      <c r="AA474" s="5">
        <f>IFERROR(VLOOKUP(X474,$AF$2:$AG$35,2,FALSE),0)</f>
        <v>0</v>
      </c>
      <c r="AB474" s="5" t="e">
        <f>VLOOKUP(X474,$AF$2:$AG$35,1,FALSE)</f>
        <v>#N/A</v>
      </c>
      <c r="AN474"/>
      <c r="AO474"/>
      <c r="AP474"/>
      <c r="AQ474"/>
    </row>
    <row r="475" spans="1:43" x14ac:dyDescent="0.25">
      <c r="A475">
        <v>95739</v>
      </c>
      <c r="B475">
        <v>22003</v>
      </c>
      <c r="C475" t="s">
        <v>622</v>
      </c>
      <c r="D475" t="s">
        <v>579</v>
      </c>
      <c r="E475" t="s">
        <v>582</v>
      </c>
      <c r="F475">
        <v>33.866630000000001</v>
      </c>
      <c r="G475" t="s">
        <v>25</v>
      </c>
      <c r="H475" t="s">
        <v>26</v>
      </c>
      <c r="I475" t="s">
        <v>27</v>
      </c>
      <c r="J475" t="s">
        <v>28</v>
      </c>
      <c r="K475">
        <v>2003</v>
      </c>
      <c r="L475">
        <v>3</v>
      </c>
      <c r="M475">
        <v>4</v>
      </c>
      <c r="N475">
        <v>0</v>
      </c>
      <c r="O475">
        <v>2.5</v>
      </c>
      <c r="P475" t="s">
        <v>581</v>
      </c>
      <c r="Q475" s="2">
        <v>9.6169300263677909E-3</v>
      </c>
      <c r="R475" s="2">
        <v>8.7667329654506499E-4</v>
      </c>
      <c r="S475" t="s">
        <v>31</v>
      </c>
      <c r="T475" t="s">
        <v>202</v>
      </c>
      <c r="U475">
        <v>81</v>
      </c>
      <c r="W475" t="s">
        <v>207</v>
      </c>
      <c r="X475" t="s">
        <v>208</v>
      </c>
      <c r="Z475">
        <v>1256</v>
      </c>
      <c r="AA475" s="5">
        <f>IFERROR(VLOOKUP(X475,$AF$2:$AG$35,2,FALSE),0)</f>
        <v>0</v>
      </c>
      <c r="AB475" s="5" t="e">
        <f>VLOOKUP(X475,$AF$2:$AG$35,1,FALSE)</f>
        <v>#N/A</v>
      </c>
      <c r="AN475"/>
      <c r="AO475"/>
      <c r="AP475"/>
      <c r="AQ475"/>
    </row>
    <row r="476" spans="1:43" x14ac:dyDescent="0.25">
      <c r="A476">
        <v>95739</v>
      </c>
      <c r="B476">
        <v>22003</v>
      </c>
      <c r="C476" t="s">
        <v>622</v>
      </c>
      <c r="D476" t="s">
        <v>579</v>
      </c>
      <c r="E476" t="s">
        <v>582</v>
      </c>
      <c r="F476">
        <v>33.866630000000001</v>
      </c>
      <c r="G476" t="s">
        <v>25</v>
      </c>
      <c r="H476" t="s">
        <v>26</v>
      </c>
      <c r="I476" t="s">
        <v>27</v>
      </c>
      <c r="J476" t="s">
        <v>28</v>
      </c>
      <c r="K476">
        <v>2003</v>
      </c>
      <c r="L476">
        <v>3</v>
      </c>
      <c r="M476">
        <v>4</v>
      </c>
      <c r="N476">
        <v>0</v>
      </c>
      <c r="O476">
        <v>2.5</v>
      </c>
      <c r="P476" t="s">
        <v>581</v>
      </c>
      <c r="Q476" s="2">
        <v>5.71302774896412E-5</v>
      </c>
      <c r="R476" s="2">
        <v>5.9035314451014404E-4</v>
      </c>
      <c r="S476" t="s">
        <v>31</v>
      </c>
      <c r="T476" t="s">
        <v>202</v>
      </c>
      <c r="U476">
        <v>83</v>
      </c>
      <c r="V476" t="s">
        <v>209</v>
      </c>
      <c r="W476" t="s">
        <v>210</v>
      </c>
      <c r="X476" t="s">
        <v>211</v>
      </c>
      <c r="Y476">
        <v>154.21</v>
      </c>
      <c r="Z476">
        <v>846</v>
      </c>
      <c r="AA476" s="5">
        <f>IFERROR(VLOOKUP(X476,$AF$2:$AG$35,2,FALSE),0)</f>
        <v>0</v>
      </c>
      <c r="AB476" s="5" t="e">
        <f>VLOOKUP(X476,$AF$2:$AG$35,1,FALSE)</f>
        <v>#N/A</v>
      </c>
      <c r="AN476"/>
      <c r="AO476"/>
      <c r="AP476"/>
      <c r="AQ476"/>
    </row>
    <row r="477" spans="1:43" x14ac:dyDescent="0.25">
      <c r="A477">
        <v>95739</v>
      </c>
      <c r="B477">
        <v>22003</v>
      </c>
      <c r="C477" t="s">
        <v>622</v>
      </c>
      <c r="D477" t="s">
        <v>579</v>
      </c>
      <c r="E477" t="s">
        <v>582</v>
      </c>
      <c r="F477">
        <v>33.866630000000001</v>
      </c>
      <c r="G477" t="s">
        <v>25</v>
      </c>
      <c r="H477" t="s">
        <v>26</v>
      </c>
      <c r="I477" t="s">
        <v>27</v>
      </c>
      <c r="J477" t="s">
        <v>28</v>
      </c>
      <c r="K477">
        <v>2003</v>
      </c>
      <c r="L477">
        <v>3</v>
      </c>
      <c r="M477">
        <v>4</v>
      </c>
      <c r="N477">
        <v>0</v>
      </c>
      <c r="O477">
        <v>2.5</v>
      </c>
      <c r="P477" t="s">
        <v>581</v>
      </c>
      <c r="Q477" s="2">
        <v>9.3312786400507695E-3</v>
      </c>
      <c r="R477" s="2">
        <v>1.4537340801835899E-3</v>
      </c>
      <c r="S477" t="s">
        <v>31</v>
      </c>
      <c r="T477" t="s">
        <v>202</v>
      </c>
      <c r="U477">
        <v>84</v>
      </c>
      <c r="V477" t="s">
        <v>212</v>
      </c>
      <c r="W477" t="s">
        <v>213</v>
      </c>
      <c r="X477" t="s">
        <v>214</v>
      </c>
      <c r="Y477">
        <v>152.19</v>
      </c>
      <c r="Z477">
        <v>847</v>
      </c>
      <c r="AA477" s="5">
        <f>IFERROR(VLOOKUP(X477,$AF$2:$AG$35,2,FALSE),0)</f>
        <v>0</v>
      </c>
      <c r="AB477" s="5" t="e">
        <f>VLOOKUP(X477,$AF$2:$AG$35,1,FALSE)</f>
        <v>#N/A</v>
      </c>
      <c r="AN477"/>
      <c r="AO477"/>
      <c r="AP477"/>
      <c r="AQ477"/>
    </row>
    <row r="478" spans="1:43" x14ac:dyDescent="0.25">
      <c r="A478">
        <v>95739</v>
      </c>
      <c r="B478">
        <v>22003</v>
      </c>
      <c r="C478" t="s">
        <v>622</v>
      </c>
      <c r="D478" t="s">
        <v>579</v>
      </c>
      <c r="E478" t="s">
        <v>582</v>
      </c>
      <c r="F478">
        <v>33.866630000000001</v>
      </c>
      <c r="G478" t="s">
        <v>25</v>
      </c>
      <c r="H478" t="s">
        <v>26</v>
      </c>
      <c r="I478" t="s">
        <v>27</v>
      </c>
      <c r="J478" t="s">
        <v>28</v>
      </c>
      <c r="K478">
        <v>2003</v>
      </c>
      <c r="L478">
        <v>3</v>
      </c>
      <c r="M478">
        <v>4</v>
      </c>
      <c r="N478">
        <v>0</v>
      </c>
      <c r="O478">
        <v>2.5</v>
      </c>
      <c r="P478" t="s">
        <v>581</v>
      </c>
      <c r="Q478">
        <v>0</v>
      </c>
      <c r="R478" s="2">
        <v>5.5225934801076402E-4</v>
      </c>
      <c r="S478" t="s">
        <v>31</v>
      </c>
      <c r="T478" t="s">
        <v>202</v>
      </c>
      <c r="U478">
        <v>85</v>
      </c>
      <c r="V478" t="s">
        <v>215</v>
      </c>
      <c r="W478" t="s">
        <v>216</v>
      </c>
      <c r="X478" t="s">
        <v>217</v>
      </c>
      <c r="Y478">
        <v>182.17</v>
      </c>
      <c r="Z478">
        <v>848</v>
      </c>
      <c r="AA478" s="5">
        <f>IFERROR(VLOOKUP(X478,$AF$2:$AG$35,2,FALSE),0)</f>
        <v>0</v>
      </c>
      <c r="AB478" s="5" t="e">
        <f>VLOOKUP(X478,$AF$2:$AG$35,1,FALSE)</f>
        <v>#N/A</v>
      </c>
      <c r="AN478"/>
      <c r="AO478"/>
      <c r="AP478"/>
      <c r="AQ478"/>
    </row>
    <row r="479" spans="1:43" x14ac:dyDescent="0.25">
      <c r="A479">
        <v>95739</v>
      </c>
      <c r="B479">
        <v>22003</v>
      </c>
      <c r="C479" t="s">
        <v>622</v>
      </c>
      <c r="D479" t="s">
        <v>579</v>
      </c>
      <c r="E479" t="s">
        <v>582</v>
      </c>
      <c r="F479">
        <v>33.866630000000001</v>
      </c>
      <c r="G479" t="s">
        <v>25</v>
      </c>
      <c r="H479" t="s">
        <v>26</v>
      </c>
      <c r="I479" t="s">
        <v>27</v>
      </c>
      <c r="J479" t="s">
        <v>28</v>
      </c>
      <c r="K479">
        <v>2003</v>
      </c>
      <c r="L479">
        <v>3</v>
      </c>
      <c r="M479">
        <v>4</v>
      </c>
      <c r="N479">
        <v>0</v>
      </c>
      <c r="O479">
        <v>2.5</v>
      </c>
      <c r="P479" t="s">
        <v>581</v>
      </c>
      <c r="Q479" s="2">
        <v>6.9127635642560904E-3</v>
      </c>
      <c r="R479" s="2">
        <v>7.5226652169113097E-4</v>
      </c>
      <c r="S479" t="s">
        <v>31</v>
      </c>
      <c r="T479" t="s">
        <v>202</v>
      </c>
      <c r="U479">
        <v>86</v>
      </c>
      <c r="V479" t="s">
        <v>218</v>
      </c>
      <c r="W479" t="s">
        <v>219</v>
      </c>
      <c r="X479" t="s">
        <v>220</v>
      </c>
      <c r="Y479">
        <v>208.21</v>
      </c>
      <c r="Z479">
        <v>849</v>
      </c>
      <c r="AA479" s="5">
        <f>IFERROR(VLOOKUP(X479,$AF$2:$AG$35,2,FALSE),0)</f>
        <v>0</v>
      </c>
      <c r="AB479" s="5" t="e">
        <f>VLOOKUP(X479,$AF$2:$AG$35,1,FALSE)</f>
        <v>#N/A</v>
      </c>
      <c r="AN479"/>
      <c r="AO479"/>
      <c r="AP479"/>
      <c r="AQ479"/>
    </row>
    <row r="480" spans="1:43" x14ac:dyDescent="0.25">
      <c r="A480">
        <v>95739</v>
      </c>
      <c r="B480">
        <v>22003</v>
      </c>
      <c r="C480" t="s">
        <v>622</v>
      </c>
      <c r="D480" t="s">
        <v>579</v>
      </c>
      <c r="E480" t="s">
        <v>582</v>
      </c>
      <c r="F480">
        <v>33.866630000000001</v>
      </c>
      <c r="G480" t="s">
        <v>25</v>
      </c>
      <c r="H480" t="s">
        <v>26</v>
      </c>
      <c r="I480" t="s">
        <v>27</v>
      </c>
      <c r="J480" t="s">
        <v>28</v>
      </c>
      <c r="K480">
        <v>2003</v>
      </c>
      <c r="L480">
        <v>3</v>
      </c>
      <c r="M480">
        <v>4</v>
      </c>
      <c r="N480">
        <v>0</v>
      </c>
      <c r="O480">
        <v>2.5</v>
      </c>
      <c r="P480" t="s">
        <v>581</v>
      </c>
      <c r="Q480">
        <v>0</v>
      </c>
      <c r="R480" s="2">
        <v>6.6651990276381105E-4</v>
      </c>
      <c r="S480" t="s">
        <v>31</v>
      </c>
      <c r="T480" t="s">
        <v>202</v>
      </c>
      <c r="U480">
        <v>87</v>
      </c>
      <c r="V480" t="s">
        <v>221</v>
      </c>
      <c r="W480" t="s">
        <v>222</v>
      </c>
      <c r="X480" t="s">
        <v>223</v>
      </c>
      <c r="Y480">
        <v>206.24</v>
      </c>
      <c r="Z480">
        <v>850</v>
      </c>
      <c r="AA480" s="5">
        <f>IFERROR(VLOOKUP(X480,$AF$2:$AG$35,2,FALSE),0)</f>
        <v>0</v>
      </c>
      <c r="AB480" s="5" t="e">
        <f>VLOOKUP(X480,$AF$2:$AG$35,1,FALSE)</f>
        <v>#N/A</v>
      </c>
      <c r="AN480"/>
      <c r="AO480"/>
      <c r="AP480"/>
      <c r="AQ480"/>
    </row>
    <row r="481" spans="1:43" x14ac:dyDescent="0.25">
      <c r="A481">
        <v>95739</v>
      </c>
      <c r="B481">
        <v>22003</v>
      </c>
      <c r="C481" t="s">
        <v>622</v>
      </c>
      <c r="D481" t="s">
        <v>579</v>
      </c>
      <c r="E481" t="s">
        <v>582</v>
      </c>
      <c r="F481">
        <v>33.866630000000001</v>
      </c>
      <c r="G481" t="s">
        <v>25</v>
      </c>
      <c r="H481" t="s">
        <v>26</v>
      </c>
      <c r="I481" t="s">
        <v>27</v>
      </c>
      <c r="J481" t="s">
        <v>28</v>
      </c>
      <c r="K481">
        <v>2003</v>
      </c>
      <c r="L481">
        <v>3</v>
      </c>
      <c r="M481">
        <v>4</v>
      </c>
      <c r="N481">
        <v>0</v>
      </c>
      <c r="O481">
        <v>2.5</v>
      </c>
      <c r="P481" t="s">
        <v>581</v>
      </c>
      <c r="Q481" s="2">
        <v>2.49659312265492E-2</v>
      </c>
      <c r="R481" s="2">
        <v>5.2214716751713998E-3</v>
      </c>
      <c r="S481" t="s">
        <v>31</v>
      </c>
      <c r="T481" t="s">
        <v>202</v>
      </c>
      <c r="U481">
        <v>89</v>
      </c>
      <c r="V481" t="s">
        <v>224</v>
      </c>
      <c r="W481" t="s">
        <v>225</v>
      </c>
      <c r="X481" t="s">
        <v>226</v>
      </c>
      <c r="Y481">
        <v>178.23</v>
      </c>
      <c r="Z481">
        <v>852</v>
      </c>
      <c r="AA481" s="5">
        <f>IFERROR(VLOOKUP(X481,$AF$2:$AG$35,2,FALSE),0)</f>
        <v>0</v>
      </c>
      <c r="AB481" s="5" t="e">
        <f>VLOOKUP(X481,$AF$2:$AG$35,1,FALSE)</f>
        <v>#N/A</v>
      </c>
      <c r="AN481"/>
      <c r="AO481"/>
      <c r="AP481"/>
      <c r="AQ481"/>
    </row>
    <row r="482" spans="1:43" x14ac:dyDescent="0.25">
      <c r="A482">
        <v>95739</v>
      </c>
      <c r="B482">
        <v>22003</v>
      </c>
      <c r="C482" t="s">
        <v>622</v>
      </c>
      <c r="D482" t="s">
        <v>579</v>
      </c>
      <c r="E482" t="s">
        <v>582</v>
      </c>
      <c r="F482">
        <v>33.866630000000001</v>
      </c>
      <c r="G482" t="s">
        <v>25</v>
      </c>
      <c r="H482" t="s">
        <v>26</v>
      </c>
      <c r="I482" t="s">
        <v>27</v>
      </c>
      <c r="J482" t="s">
        <v>28</v>
      </c>
      <c r="K482">
        <v>2003</v>
      </c>
      <c r="L482">
        <v>3</v>
      </c>
      <c r="M482">
        <v>4</v>
      </c>
      <c r="N482">
        <v>0</v>
      </c>
      <c r="O482">
        <v>2.5</v>
      </c>
      <c r="P482" t="s">
        <v>581</v>
      </c>
      <c r="Q482" s="2">
        <v>3.1935825065353897E-2</v>
      </c>
      <c r="R482" s="2">
        <v>2.0463677267107499E-2</v>
      </c>
      <c r="S482" t="s">
        <v>31</v>
      </c>
      <c r="T482" t="s">
        <v>202</v>
      </c>
      <c r="U482">
        <v>90</v>
      </c>
      <c r="W482" t="s">
        <v>227</v>
      </c>
      <c r="X482" t="s">
        <v>228</v>
      </c>
      <c r="Z482">
        <v>1265</v>
      </c>
      <c r="AA482" s="5">
        <f>IFERROR(VLOOKUP(X482,$AF$2:$AG$35,2,FALSE),0)</f>
        <v>0</v>
      </c>
      <c r="AB482" s="5" t="e">
        <f>VLOOKUP(X482,$AF$2:$AG$35,1,FALSE)</f>
        <v>#N/A</v>
      </c>
      <c r="AN482"/>
      <c r="AO482"/>
      <c r="AP482"/>
      <c r="AQ482"/>
    </row>
    <row r="483" spans="1:43" x14ac:dyDescent="0.25">
      <c r="A483">
        <v>95739</v>
      </c>
      <c r="B483">
        <v>22003</v>
      </c>
      <c r="C483" t="s">
        <v>622</v>
      </c>
      <c r="D483" t="s">
        <v>579</v>
      </c>
      <c r="E483" t="s">
        <v>582</v>
      </c>
      <c r="F483">
        <v>33.866630000000001</v>
      </c>
      <c r="G483" t="s">
        <v>25</v>
      </c>
      <c r="H483" t="s">
        <v>26</v>
      </c>
      <c r="I483" t="s">
        <v>27</v>
      </c>
      <c r="J483" t="s">
        <v>28</v>
      </c>
      <c r="K483">
        <v>2003</v>
      </c>
      <c r="L483">
        <v>3</v>
      </c>
      <c r="M483">
        <v>4</v>
      </c>
      <c r="N483">
        <v>0</v>
      </c>
      <c r="O483">
        <v>2.5</v>
      </c>
      <c r="P483" t="s">
        <v>581</v>
      </c>
      <c r="Q483">
        <v>0</v>
      </c>
      <c r="R483" s="2">
        <v>1.9043425799715599E-4</v>
      </c>
      <c r="S483" t="s">
        <v>31</v>
      </c>
      <c r="T483" t="s">
        <v>202</v>
      </c>
      <c r="U483">
        <v>91</v>
      </c>
      <c r="W483" t="s">
        <v>229</v>
      </c>
      <c r="X483" t="s">
        <v>230</v>
      </c>
      <c r="Z483">
        <v>1266</v>
      </c>
      <c r="AA483" s="5">
        <f>IFERROR(VLOOKUP(X483,$AF$2:$AG$35,2,FALSE),0)</f>
        <v>0</v>
      </c>
      <c r="AB483" s="5" t="e">
        <f>VLOOKUP(X483,$AF$2:$AG$35,1,FALSE)</f>
        <v>#N/A</v>
      </c>
      <c r="AN483"/>
      <c r="AO483"/>
      <c r="AP483"/>
      <c r="AQ483"/>
    </row>
    <row r="484" spans="1:43" x14ac:dyDescent="0.25">
      <c r="A484">
        <v>95739</v>
      </c>
      <c r="B484">
        <v>22003</v>
      </c>
      <c r="C484" t="s">
        <v>622</v>
      </c>
      <c r="D484" t="s">
        <v>579</v>
      </c>
      <c r="E484" t="s">
        <v>582</v>
      </c>
      <c r="F484">
        <v>33.866630000000001</v>
      </c>
      <c r="G484" t="s">
        <v>25</v>
      </c>
      <c r="H484" t="s">
        <v>26</v>
      </c>
      <c r="I484" t="s">
        <v>27</v>
      </c>
      <c r="J484" t="s">
        <v>28</v>
      </c>
      <c r="K484">
        <v>2003</v>
      </c>
      <c r="L484">
        <v>3</v>
      </c>
      <c r="M484">
        <v>4</v>
      </c>
      <c r="N484">
        <v>0</v>
      </c>
      <c r="O484">
        <v>2.5</v>
      </c>
      <c r="P484" t="s">
        <v>581</v>
      </c>
      <c r="Q484">
        <v>0</v>
      </c>
      <c r="R484" s="2">
        <v>5.7130277376523297E-4</v>
      </c>
      <c r="S484" t="s">
        <v>31</v>
      </c>
      <c r="T484" t="s">
        <v>202</v>
      </c>
      <c r="U484">
        <v>93</v>
      </c>
      <c r="W484" t="s">
        <v>231</v>
      </c>
      <c r="X484" t="s">
        <v>232</v>
      </c>
      <c r="Z484">
        <v>1268</v>
      </c>
      <c r="AA484" s="5">
        <f>IFERROR(VLOOKUP(X484,$AF$2:$AG$35,2,FALSE),0)</f>
        <v>0</v>
      </c>
      <c r="AB484" s="5" t="e">
        <f>VLOOKUP(X484,$AF$2:$AG$35,1,FALSE)</f>
        <v>#N/A</v>
      </c>
      <c r="AN484"/>
      <c r="AO484"/>
      <c r="AP484"/>
      <c r="AQ484"/>
    </row>
    <row r="485" spans="1:43" x14ac:dyDescent="0.25">
      <c r="A485">
        <v>95739</v>
      </c>
      <c r="B485">
        <v>22003</v>
      </c>
      <c r="C485" t="s">
        <v>622</v>
      </c>
      <c r="D485" t="s">
        <v>579</v>
      </c>
      <c r="E485" t="s">
        <v>582</v>
      </c>
      <c r="F485">
        <v>33.866630000000001</v>
      </c>
      <c r="G485" t="s">
        <v>25</v>
      </c>
      <c r="H485" t="s">
        <v>26</v>
      </c>
      <c r="I485" t="s">
        <v>27</v>
      </c>
      <c r="J485" t="s">
        <v>28</v>
      </c>
      <c r="K485">
        <v>2003</v>
      </c>
      <c r="L485">
        <v>3</v>
      </c>
      <c r="M485">
        <v>4</v>
      </c>
      <c r="N485">
        <v>0</v>
      </c>
      <c r="O485">
        <v>2.5</v>
      </c>
      <c r="P485" t="s">
        <v>581</v>
      </c>
      <c r="Q485" s="2">
        <v>5.4845066281462296E-3</v>
      </c>
      <c r="R485" s="2">
        <v>8.3807971829813303E-4</v>
      </c>
      <c r="S485" t="s">
        <v>31</v>
      </c>
      <c r="T485" t="s">
        <v>202</v>
      </c>
      <c r="U485">
        <v>94</v>
      </c>
      <c r="W485" t="s">
        <v>233</v>
      </c>
      <c r="X485" t="s">
        <v>234</v>
      </c>
      <c r="Z485">
        <v>1269</v>
      </c>
      <c r="AA485" s="5">
        <f>IFERROR(VLOOKUP(X485,$AF$2:$AG$35,2,FALSE),0)</f>
        <v>0</v>
      </c>
      <c r="AB485" s="5" t="e">
        <f>VLOOKUP(X485,$AF$2:$AG$35,1,FALSE)</f>
        <v>#N/A</v>
      </c>
      <c r="AN485"/>
      <c r="AO485"/>
      <c r="AP485"/>
      <c r="AQ485"/>
    </row>
    <row r="486" spans="1:43" x14ac:dyDescent="0.25">
      <c r="A486">
        <v>95739</v>
      </c>
      <c r="B486">
        <v>22003</v>
      </c>
      <c r="C486" t="s">
        <v>622</v>
      </c>
      <c r="D486" t="s">
        <v>579</v>
      </c>
      <c r="E486" t="s">
        <v>582</v>
      </c>
      <c r="F486">
        <v>33.866630000000001</v>
      </c>
      <c r="G486" t="s">
        <v>25</v>
      </c>
      <c r="H486" t="s">
        <v>26</v>
      </c>
      <c r="I486" t="s">
        <v>27</v>
      </c>
      <c r="J486" t="s">
        <v>28</v>
      </c>
      <c r="K486">
        <v>2003</v>
      </c>
      <c r="L486">
        <v>3</v>
      </c>
      <c r="M486">
        <v>4</v>
      </c>
      <c r="N486">
        <v>0</v>
      </c>
      <c r="O486">
        <v>2.5</v>
      </c>
      <c r="P486" t="s">
        <v>581</v>
      </c>
      <c r="Q486" s="2">
        <v>8.37910735006499E-4</v>
      </c>
      <c r="R486" s="2">
        <v>4.0428933450897602E-4</v>
      </c>
      <c r="S486" t="s">
        <v>31</v>
      </c>
      <c r="T486" t="s">
        <v>202</v>
      </c>
      <c r="U486">
        <v>96</v>
      </c>
      <c r="V486" t="s">
        <v>235</v>
      </c>
      <c r="W486" t="s">
        <v>236</v>
      </c>
      <c r="X486" t="s">
        <v>237</v>
      </c>
      <c r="Y486">
        <v>258.27</v>
      </c>
      <c r="Z486">
        <v>853</v>
      </c>
      <c r="AA486" s="5">
        <f>IFERROR(VLOOKUP(X486,$AF$2:$AG$35,2,FALSE),0)</f>
        <v>0</v>
      </c>
      <c r="AB486" s="5" t="e">
        <f>VLOOKUP(X486,$AF$2:$AG$35,1,FALSE)</f>
        <v>#N/A</v>
      </c>
      <c r="AN486"/>
      <c r="AO486"/>
      <c r="AP486"/>
      <c r="AQ486"/>
    </row>
    <row r="487" spans="1:43" x14ac:dyDescent="0.25">
      <c r="A487">
        <v>95739</v>
      </c>
      <c r="B487">
        <v>22003</v>
      </c>
      <c r="C487" t="s">
        <v>622</v>
      </c>
      <c r="D487" t="s">
        <v>579</v>
      </c>
      <c r="E487" t="s">
        <v>582</v>
      </c>
      <c r="F487">
        <v>33.866630000000001</v>
      </c>
      <c r="G487" t="s">
        <v>25</v>
      </c>
      <c r="H487" t="s">
        <v>26</v>
      </c>
      <c r="I487" t="s">
        <v>27</v>
      </c>
      <c r="J487" t="s">
        <v>28</v>
      </c>
      <c r="K487">
        <v>2003</v>
      </c>
      <c r="L487">
        <v>3</v>
      </c>
      <c r="M487">
        <v>4</v>
      </c>
      <c r="N487">
        <v>0</v>
      </c>
      <c r="O487">
        <v>2.5</v>
      </c>
      <c r="P487" t="s">
        <v>581</v>
      </c>
      <c r="Q487">
        <v>0</v>
      </c>
      <c r="R487" s="2">
        <v>7.4269360600792104E-4</v>
      </c>
      <c r="S487" t="s">
        <v>31</v>
      </c>
      <c r="T487" t="s">
        <v>202</v>
      </c>
      <c r="U487">
        <v>97</v>
      </c>
      <c r="V487" t="s">
        <v>238</v>
      </c>
      <c r="W487" t="s">
        <v>239</v>
      </c>
      <c r="X487" t="s">
        <v>240</v>
      </c>
      <c r="Y487">
        <v>228.29</v>
      </c>
      <c r="Z487">
        <v>854</v>
      </c>
      <c r="AA487" s="5">
        <f>IFERROR(VLOOKUP(X487,$AF$2:$AG$35,2,FALSE),0)</f>
        <v>0</v>
      </c>
      <c r="AB487" s="5" t="e">
        <f>VLOOKUP(X487,$AF$2:$AG$35,1,FALSE)</f>
        <v>#N/A</v>
      </c>
      <c r="AN487"/>
      <c r="AO487"/>
      <c r="AP487"/>
      <c r="AQ487"/>
    </row>
    <row r="488" spans="1:43" x14ac:dyDescent="0.25">
      <c r="A488">
        <v>95739</v>
      </c>
      <c r="B488">
        <v>22003</v>
      </c>
      <c r="C488" t="s">
        <v>622</v>
      </c>
      <c r="D488" t="s">
        <v>579</v>
      </c>
      <c r="E488" t="s">
        <v>582</v>
      </c>
      <c r="F488">
        <v>33.866630000000001</v>
      </c>
      <c r="G488" t="s">
        <v>25</v>
      </c>
      <c r="H488" t="s">
        <v>26</v>
      </c>
      <c r="I488" t="s">
        <v>27</v>
      </c>
      <c r="J488" t="s">
        <v>28</v>
      </c>
      <c r="K488">
        <v>2003</v>
      </c>
      <c r="L488">
        <v>3</v>
      </c>
      <c r="M488">
        <v>4</v>
      </c>
      <c r="N488">
        <v>0</v>
      </c>
      <c r="O488">
        <v>2.5</v>
      </c>
      <c r="P488" t="s">
        <v>581</v>
      </c>
      <c r="Q488" s="2">
        <v>7.4840663368901401E-3</v>
      </c>
      <c r="R488" s="2">
        <v>2.92396252441197E-3</v>
      </c>
      <c r="S488" t="s">
        <v>31</v>
      </c>
      <c r="T488" t="s">
        <v>202</v>
      </c>
      <c r="U488">
        <v>98</v>
      </c>
      <c r="V488" t="s">
        <v>241</v>
      </c>
      <c r="W488" t="s">
        <v>242</v>
      </c>
      <c r="X488" t="s">
        <v>243</v>
      </c>
      <c r="Y488">
        <v>252.31</v>
      </c>
      <c r="Z488">
        <v>855</v>
      </c>
      <c r="AA488" s="5">
        <f>IFERROR(VLOOKUP(X488,$AF$2:$AG$35,2,FALSE),0)</f>
        <v>0</v>
      </c>
      <c r="AB488" s="5" t="e">
        <f>VLOOKUP(X488,$AF$2:$AG$35,1,FALSE)</f>
        <v>#N/A</v>
      </c>
      <c r="AN488"/>
      <c r="AO488"/>
      <c r="AP488"/>
      <c r="AQ488"/>
    </row>
    <row r="489" spans="1:43" x14ac:dyDescent="0.25">
      <c r="A489">
        <v>95739</v>
      </c>
      <c r="B489">
        <v>22003</v>
      </c>
      <c r="C489" t="s">
        <v>622</v>
      </c>
      <c r="D489" t="s">
        <v>579</v>
      </c>
      <c r="E489" t="s">
        <v>582</v>
      </c>
      <c r="F489">
        <v>33.866630000000001</v>
      </c>
      <c r="G489" t="s">
        <v>25</v>
      </c>
      <c r="H489" t="s">
        <v>26</v>
      </c>
      <c r="I489" t="s">
        <v>27</v>
      </c>
      <c r="J489" t="s">
        <v>28</v>
      </c>
      <c r="K489">
        <v>2003</v>
      </c>
      <c r="L489">
        <v>3</v>
      </c>
      <c r="M489">
        <v>4</v>
      </c>
      <c r="N489">
        <v>0</v>
      </c>
      <c r="O489">
        <v>2.5</v>
      </c>
      <c r="P489" t="s">
        <v>581</v>
      </c>
      <c r="Q489" s="2">
        <v>5.7892014415751496E-3</v>
      </c>
      <c r="R489" s="2">
        <v>1.2678198760096601E-3</v>
      </c>
      <c r="S489" t="s">
        <v>31</v>
      </c>
      <c r="T489" t="s">
        <v>202</v>
      </c>
      <c r="U489">
        <v>100</v>
      </c>
      <c r="W489" t="s">
        <v>244</v>
      </c>
      <c r="X489" t="s">
        <v>245</v>
      </c>
      <c r="Z489">
        <v>1275</v>
      </c>
      <c r="AA489" s="5">
        <f>IFERROR(VLOOKUP(X489,$AF$2:$AG$35,2,FALSE),0)</f>
        <v>0</v>
      </c>
      <c r="AB489" s="5" t="e">
        <f>VLOOKUP(X489,$AF$2:$AG$35,1,FALSE)</f>
        <v>#N/A</v>
      </c>
      <c r="AN489"/>
      <c r="AO489"/>
      <c r="AP489"/>
      <c r="AQ489"/>
    </row>
    <row r="490" spans="1:43" x14ac:dyDescent="0.25">
      <c r="A490">
        <v>95739</v>
      </c>
      <c r="B490">
        <v>22003</v>
      </c>
      <c r="C490" t="s">
        <v>622</v>
      </c>
      <c r="D490" t="s">
        <v>579</v>
      </c>
      <c r="E490" t="s">
        <v>582</v>
      </c>
      <c r="F490">
        <v>33.866630000000001</v>
      </c>
      <c r="G490" t="s">
        <v>25</v>
      </c>
      <c r="H490" t="s">
        <v>26</v>
      </c>
      <c r="I490" t="s">
        <v>27</v>
      </c>
      <c r="J490" t="s">
        <v>28</v>
      </c>
      <c r="K490">
        <v>2003</v>
      </c>
      <c r="L490">
        <v>3</v>
      </c>
      <c r="M490">
        <v>4</v>
      </c>
      <c r="N490">
        <v>0</v>
      </c>
      <c r="O490">
        <v>2.5</v>
      </c>
      <c r="P490" t="s">
        <v>581</v>
      </c>
      <c r="Q490" s="2">
        <v>3.0088612755406201E-3</v>
      </c>
      <c r="R490" s="2">
        <v>1.1810110452329301E-3</v>
      </c>
      <c r="S490" t="s">
        <v>31</v>
      </c>
      <c r="T490" t="s">
        <v>202</v>
      </c>
      <c r="U490">
        <v>101</v>
      </c>
      <c r="V490" t="s">
        <v>246</v>
      </c>
      <c r="W490" t="s">
        <v>247</v>
      </c>
      <c r="X490" t="s">
        <v>248</v>
      </c>
      <c r="Y490">
        <v>252.31</v>
      </c>
      <c r="Z490">
        <v>857</v>
      </c>
      <c r="AA490" s="5">
        <f>IFERROR(VLOOKUP(X490,$AF$2:$AG$35,2,FALSE),0)</f>
        <v>0</v>
      </c>
      <c r="AB490" s="5" t="e">
        <f>VLOOKUP(X490,$AF$2:$AG$35,1,FALSE)</f>
        <v>#N/A</v>
      </c>
      <c r="AN490"/>
      <c r="AO490"/>
      <c r="AP490"/>
      <c r="AQ490"/>
    </row>
    <row r="491" spans="1:43" x14ac:dyDescent="0.25">
      <c r="A491">
        <v>95739</v>
      </c>
      <c r="B491">
        <v>22003</v>
      </c>
      <c r="C491" t="s">
        <v>622</v>
      </c>
      <c r="D491" t="s">
        <v>579</v>
      </c>
      <c r="E491" t="s">
        <v>582</v>
      </c>
      <c r="F491">
        <v>33.866630000000001</v>
      </c>
      <c r="G491" t="s">
        <v>25</v>
      </c>
      <c r="H491" t="s">
        <v>26</v>
      </c>
      <c r="I491" t="s">
        <v>27</v>
      </c>
      <c r="J491" t="s">
        <v>28</v>
      </c>
      <c r="K491">
        <v>2003</v>
      </c>
      <c r="L491">
        <v>3</v>
      </c>
      <c r="M491">
        <v>4</v>
      </c>
      <c r="N491">
        <v>0</v>
      </c>
      <c r="O491">
        <v>2.5</v>
      </c>
      <c r="P491" t="s">
        <v>581</v>
      </c>
      <c r="Q491">
        <v>0</v>
      </c>
      <c r="R491" s="2">
        <v>8.5695416076096698E-4</v>
      </c>
      <c r="S491" t="s">
        <v>31</v>
      </c>
      <c r="T491" t="s">
        <v>202</v>
      </c>
      <c r="U491">
        <v>102</v>
      </c>
      <c r="V491" t="s">
        <v>249</v>
      </c>
      <c r="W491" t="s">
        <v>250</v>
      </c>
      <c r="X491" t="s">
        <v>251</v>
      </c>
      <c r="Y491">
        <v>276.33</v>
      </c>
      <c r="Z491">
        <v>858</v>
      </c>
      <c r="AA491" s="5">
        <f>IFERROR(VLOOKUP(X491,$AF$2:$AG$35,2,FALSE),0)</f>
        <v>0</v>
      </c>
      <c r="AB491" s="5" t="e">
        <f>VLOOKUP(X491,$AF$2:$AG$35,1,FALSE)</f>
        <v>#N/A</v>
      </c>
      <c r="AN491"/>
      <c r="AO491"/>
      <c r="AP491"/>
      <c r="AQ491"/>
    </row>
    <row r="492" spans="1:43" x14ac:dyDescent="0.25">
      <c r="A492">
        <v>95739</v>
      </c>
      <c r="B492">
        <v>22003</v>
      </c>
      <c r="C492" t="s">
        <v>622</v>
      </c>
      <c r="D492" t="s">
        <v>579</v>
      </c>
      <c r="E492" t="s">
        <v>582</v>
      </c>
      <c r="F492">
        <v>33.866630000000001</v>
      </c>
      <c r="G492" t="s">
        <v>25</v>
      </c>
      <c r="H492" t="s">
        <v>26</v>
      </c>
      <c r="I492" t="s">
        <v>27</v>
      </c>
      <c r="J492" t="s">
        <v>28</v>
      </c>
      <c r="K492">
        <v>2003</v>
      </c>
      <c r="L492">
        <v>3</v>
      </c>
      <c r="M492">
        <v>4</v>
      </c>
      <c r="N492">
        <v>0</v>
      </c>
      <c r="O492">
        <v>2.5</v>
      </c>
      <c r="P492" t="s">
        <v>581</v>
      </c>
      <c r="Q492">
        <v>0</v>
      </c>
      <c r="R492" s="2">
        <v>2.6660796101503001E-4</v>
      </c>
      <c r="S492" t="s">
        <v>31</v>
      </c>
      <c r="T492" t="s">
        <v>202</v>
      </c>
      <c r="U492">
        <v>103</v>
      </c>
      <c r="V492" t="s">
        <v>252</v>
      </c>
      <c r="W492" t="s">
        <v>253</v>
      </c>
      <c r="X492" t="s">
        <v>254</v>
      </c>
      <c r="Y492">
        <v>182.26</v>
      </c>
      <c r="Z492">
        <v>859</v>
      </c>
      <c r="AA492" s="5">
        <f>IFERROR(VLOOKUP(X492,$AF$2:$AG$35,2,FALSE),0)</f>
        <v>0</v>
      </c>
      <c r="AB492" s="5" t="e">
        <f>VLOOKUP(X492,$AF$2:$AG$35,1,FALSE)</f>
        <v>#N/A</v>
      </c>
      <c r="AN492"/>
      <c r="AO492"/>
      <c r="AP492"/>
      <c r="AQ492"/>
    </row>
    <row r="493" spans="1:43" x14ac:dyDescent="0.25">
      <c r="A493">
        <v>95739</v>
      </c>
      <c r="B493">
        <v>22003</v>
      </c>
      <c r="C493" t="s">
        <v>622</v>
      </c>
      <c r="D493" t="s">
        <v>579</v>
      </c>
      <c r="E493" t="s">
        <v>582</v>
      </c>
      <c r="F493">
        <v>33.866630000000001</v>
      </c>
      <c r="G493" t="s">
        <v>25</v>
      </c>
      <c r="H493" t="s">
        <v>26</v>
      </c>
      <c r="I493" t="s">
        <v>27</v>
      </c>
      <c r="J493" t="s">
        <v>28</v>
      </c>
      <c r="K493">
        <v>2003</v>
      </c>
      <c r="L493">
        <v>3</v>
      </c>
      <c r="M493">
        <v>4</v>
      </c>
      <c r="N493">
        <v>0</v>
      </c>
      <c r="O493">
        <v>2.5</v>
      </c>
      <c r="P493" t="s">
        <v>581</v>
      </c>
      <c r="Q493" s="2">
        <v>1.4092135087717299E-3</v>
      </c>
      <c r="R493" s="2">
        <v>3.3876320882364502E-4</v>
      </c>
      <c r="S493" t="s">
        <v>31</v>
      </c>
      <c r="T493" t="s">
        <v>202</v>
      </c>
      <c r="U493">
        <v>104</v>
      </c>
      <c r="V493" t="s">
        <v>255</v>
      </c>
      <c r="W493" t="s">
        <v>256</v>
      </c>
      <c r="X493" t="s">
        <v>257</v>
      </c>
      <c r="Y493">
        <v>154.21</v>
      </c>
      <c r="Z493">
        <v>860</v>
      </c>
      <c r="AA493" s="5">
        <f>IFERROR(VLOOKUP(X493,$AF$2:$AG$35,2,FALSE),0)</f>
        <v>0</v>
      </c>
      <c r="AB493" s="5" t="e">
        <f>VLOOKUP(X493,$AF$2:$AG$35,1,FALSE)</f>
        <v>#N/A</v>
      </c>
      <c r="AN493"/>
      <c r="AO493"/>
      <c r="AP493"/>
      <c r="AQ493"/>
    </row>
    <row r="494" spans="1:43" x14ac:dyDescent="0.25">
      <c r="A494">
        <v>95739</v>
      </c>
      <c r="B494">
        <v>22003</v>
      </c>
      <c r="C494" t="s">
        <v>622</v>
      </c>
      <c r="D494" t="s">
        <v>579</v>
      </c>
      <c r="E494" t="s">
        <v>582</v>
      </c>
      <c r="F494">
        <v>33.866630000000001</v>
      </c>
      <c r="G494" t="s">
        <v>25</v>
      </c>
      <c r="H494" t="s">
        <v>26</v>
      </c>
      <c r="I494" t="s">
        <v>27</v>
      </c>
      <c r="J494" t="s">
        <v>28</v>
      </c>
      <c r="K494">
        <v>2003</v>
      </c>
      <c r="L494">
        <v>3</v>
      </c>
      <c r="M494">
        <v>4</v>
      </c>
      <c r="N494">
        <v>0</v>
      </c>
      <c r="O494">
        <v>2.5</v>
      </c>
      <c r="P494" t="s">
        <v>581</v>
      </c>
      <c r="Q494">
        <v>0</v>
      </c>
      <c r="R494" s="2">
        <v>2.4756453526056198E-4</v>
      </c>
      <c r="S494" t="s">
        <v>31</v>
      </c>
      <c r="T494" t="s">
        <v>202</v>
      </c>
      <c r="U494">
        <v>105</v>
      </c>
      <c r="W494" t="s">
        <v>258</v>
      </c>
      <c r="X494" t="s">
        <v>259</v>
      </c>
      <c r="Z494">
        <v>1280</v>
      </c>
      <c r="AA494" s="5">
        <f>IFERROR(VLOOKUP(X494,$AF$2:$AG$35,2,FALSE),0)</f>
        <v>0</v>
      </c>
      <c r="AB494" s="5" t="e">
        <f>VLOOKUP(X494,$AF$2:$AG$35,1,FALSE)</f>
        <v>#N/A</v>
      </c>
      <c r="AN494"/>
      <c r="AO494"/>
      <c r="AP494"/>
      <c r="AQ494"/>
    </row>
    <row r="495" spans="1:43" x14ac:dyDescent="0.25">
      <c r="A495">
        <v>95739</v>
      </c>
      <c r="B495">
        <v>22003</v>
      </c>
      <c r="C495" t="s">
        <v>622</v>
      </c>
      <c r="D495" t="s">
        <v>579</v>
      </c>
      <c r="E495" t="s">
        <v>582</v>
      </c>
      <c r="F495">
        <v>33.866630000000001</v>
      </c>
      <c r="G495" t="s">
        <v>25</v>
      </c>
      <c r="H495" t="s">
        <v>26</v>
      </c>
      <c r="I495" t="s">
        <v>27</v>
      </c>
      <c r="J495" t="s">
        <v>28</v>
      </c>
      <c r="K495">
        <v>2003</v>
      </c>
      <c r="L495">
        <v>3</v>
      </c>
      <c r="M495">
        <v>4</v>
      </c>
      <c r="N495">
        <v>0</v>
      </c>
      <c r="O495">
        <v>2.5</v>
      </c>
      <c r="P495" t="s">
        <v>581</v>
      </c>
      <c r="Q495">
        <v>0</v>
      </c>
      <c r="R495" s="2">
        <v>3.8086851599431198E-4</v>
      </c>
      <c r="S495" t="s">
        <v>31</v>
      </c>
      <c r="T495" t="s">
        <v>202</v>
      </c>
      <c r="U495">
        <v>106</v>
      </c>
      <c r="W495" t="s">
        <v>260</v>
      </c>
      <c r="X495" t="s">
        <v>261</v>
      </c>
      <c r="Z495">
        <v>1281</v>
      </c>
      <c r="AA495" s="5">
        <f>IFERROR(VLOOKUP(X495,$AF$2:$AG$35,2,FALSE),0)</f>
        <v>0</v>
      </c>
      <c r="AB495" s="5" t="e">
        <f>VLOOKUP(X495,$AF$2:$AG$35,1,FALSE)</f>
        <v>#N/A</v>
      </c>
      <c r="AN495"/>
      <c r="AO495"/>
      <c r="AP495"/>
      <c r="AQ495"/>
    </row>
    <row r="496" spans="1:43" x14ac:dyDescent="0.25">
      <c r="A496">
        <v>95739</v>
      </c>
      <c r="B496">
        <v>22003</v>
      </c>
      <c r="C496" t="s">
        <v>622</v>
      </c>
      <c r="D496" t="s">
        <v>579</v>
      </c>
      <c r="E496" t="s">
        <v>582</v>
      </c>
      <c r="F496">
        <v>33.866630000000001</v>
      </c>
      <c r="G496" t="s">
        <v>25</v>
      </c>
      <c r="H496" t="s">
        <v>26</v>
      </c>
      <c r="I496" t="s">
        <v>27</v>
      </c>
      <c r="J496" t="s">
        <v>28</v>
      </c>
      <c r="K496">
        <v>2003</v>
      </c>
      <c r="L496">
        <v>3</v>
      </c>
      <c r="M496">
        <v>4</v>
      </c>
      <c r="N496">
        <v>0</v>
      </c>
      <c r="O496">
        <v>2.5</v>
      </c>
      <c r="P496" t="s">
        <v>581</v>
      </c>
      <c r="Q496" s="2">
        <v>4.95129070747359E-4</v>
      </c>
      <c r="R496" s="2">
        <v>2.5003703806060099E-4</v>
      </c>
      <c r="S496" t="s">
        <v>31</v>
      </c>
      <c r="T496" t="s">
        <v>202</v>
      </c>
      <c r="U496">
        <v>108</v>
      </c>
      <c r="W496" t="s">
        <v>262</v>
      </c>
      <c r="X496" t="s">
        <v>263</v>
      </c>
      <c r="Z496">
        <v>1461</v>
      </c>
      <c r="AA496" s="5">
        <f>IFERROR(VLOOKUP(X496,$AF$2:$AG$35,2,FALSE),0)</f>
        <v>0</v>
      </c>
      <c r="AB496" s="5" t="e">
        <f>VLOOKUP(X496,$AF$2:$AG$35,1,FALSE)</f>
        <v>#N/A</v>
      </c>
      <c r="AN496"/>
      <c r="AO496"/>
      <c r="AP496"/>
      <c r="AQ496"/>
    </row>
    <row r="497" spans="1:43" x14ac:dyDescent="0.25">
      <c r="A497">
        <v>95739</v>
      </c>
      <c r="B497">
        <v>22003</v>
      </c>
      <c r="C497" t="s">
        <v>622</v>
      </c>
      <c r="D497" t="s">
        <v>579</v>
      </c>
      <c r="E497" t="s">
        <v>582</v>
      </c>
      <c r="F497">
        <v>33.866630000000001</v>
      </c>
      <c r="G497" t="s">
        <v>25</v>
      </c>
      <c r="H497" t="s">
        <v>26</v>
      </c>
      <c r="I497" t="s">
        <v>27</v>
      </c>
      <c r="J497" t="s">
        <v>28</v>
      </c>
      <c r="K497">
        <v>2003</v>
      </c>
      <c r="L497">
        <v>3</v>
      </c>
      <c r="M497">
        <v>4</v>
      </c>
      <c r="N497">
        <v>0</v>
      </c>
      <c r="O497">
        <v>2.5</v>
      </c>
      <c r="P497" t="s">
        <v>581</v>
      </c>
      <c r="Q497" s="2">
        <v>1.22068359348576E-2</v>
      </c>
      <c r="R497" s="2">
        <v>5.9287003603977796E-3</v>
      </c>
      <c r="S497" t="s">
        <v>31</v>
      </c>
      <c r="T497" t="s">
        <v>202</v>
      </c>
      <c r="U497">
        <v>111</v>
      </c>
      <c r="V497" t="s">
        <v>264</v>
      </c>
      <c r="W497" t="s">
        <v>265</v>
      </c>
      <c r="X497" t="s">
        <v>266</v>
      </c>
      <c r="Y497">
        <v>228.29</v>
      </c>
      <c r="Z497">
        <v>864</v>
      </c>
      <c r="AA497" s="5">
        <f>IFERROR(VLOOKUP(X497,$AF$2:$AG$35,2,FALSE),0)</f>
        <v>0</v>
      </c>
      <c r="AB497" s="5" t="e">
        <f>VLOOKUP(X497,$AF$2:$AG$35,1,FALSE)</f>
        <v>#N/A</v>
      </c>
      <c r="AN497"/>
      <c r="AO497"/>
      <c r="AP497"/>
      <c r="AQ497"/>
    </row>
    <row r="498" spans="1:43" x14ac:dyDescent="0.25">
      <c r="A498">
        <v>95739</v>
      </c>
      <c r="B498">
        <v>22003</v>
      </c>
      <c r="C498" t="s">
        <v>622</v>
      </c>
      <c r="D498" t="s">
        <v>579</v>
      </c>
      <c r="E498" t="s">
        <v>582</v>
      </c>
      <c r="F498">
        <v>33.866630000000001</v>
      </c>
      <c r="G498" t="s">
        <v>25</v>
      </c>
      <c r="H498" t="s">
        <v>26</v>
      </c>
      <c r="I498" t="s">
        <v>27</v>
      </c>
      <c r="J498" t="s">
        <v>28</v>
      </c>
      <c r="K498">
        <v>2003</v>
      </c>
      <c r="L498">
        <v>3</v>
      </c>
      <c r="M498">
        <v>4</v>
      </c>
      <c r="N498">
        <v>0</v>
      </c>
      <c r="O498">
        <v>2.5</v>
      </c>
      <c r="P498" t="s">
        <v>581</v>
      </c>
      <c r="Q498" s="2">
        <v>1.2759095282642199E-3</v>
      </c>
      <c r="R498" s="2">
        <v>7.4817415818902199E-4</v>
      </c>
      <c r="S498" t="s">
        <v>31</v>
      </c>
      <c r="T498" t="s">
        <v>202</v>
      </c>
      <c r="U498">
        <v>113</v>
      </c>
      <c r="W498" t="s">
        <v>267</v>
      </c>
      <c r="X498" t="s">
        <v>268</v>
      </c>
      <c r="Z498">
        <v>1288</v>
      </c>
      <c r="AA498" s="5">
        <f>IFERROR(VLOOKUP(X498,$AF$2:$AG$35,2,FALSE),0)</f>
        <v>0</v>
      </c>
      <c r="AB498" s="5" t="e">
        <f>VLOOKUP(X498,$AF$2:$AG$35,1,FALSE)</f>
        <v>#N/A</v>
      </c>
      <c r="AN498"/>
      <c r="AO498"/>
      <c r="AP498"/>
      <c r="AQ498"/>
    </row>
    <row r="499" spans="1:43" x14ac:dyDescent="0.25">
      <c r="A499">
        <v>95739</v>
      </c>
      <c r="B499">
        <v>22003</v>
      </c>
      <c r="C499" t="s">
        <v>622</v>
      </c>
      <c r="D499" t="s">
        <v>579</v>
      </c>
      <c r="E499" t="s">
        <v>582</v>
      </c>
      <c r="F499">
        <v>33.866630000000001</v>
      </c>
      <c r="G499" t="s">
        <v>25</v>
      </c>
      <c r="H499" t="s">
        <v>26</v>
      </c>
      <c r="I499" t="s">
        <v>27</v>
      </c>
      <c r="J499" t="s">
        <v>28</v>
      </c>
      <c r="K499">
        <v>2003</v>
      </c>
      <c r="L499">
        <v>3</v>
      </c>
      <c r="M499">
        <v>4</v>
      </c>
      <c r="N499">
        <v>0</v>
      </c>
      <c r="O499">
        <v>2.5</v>
      </c>
      <c r="P499" t="s">
        <v>581</v>
      </c>
      <c r="Q499" s="2">
        <v>1.2092575378973401E-2</v>
      </c>
      <c r="R499" s="2">
        <v>1.15869235382539E-3</v>
      </c>
      <c r="S499" t="s">
        <v>31</v>
      </c>
      <c r="T499" t="s">
        <v>202</v>
      </c>
      <c r="U499">
        <v>116</v>
      </c>
      <c r="W499" t="s">
        <v>269</v>
      </c>
      <c r="X499" t="s">
        <v>270</v>
      </c>
      <c r="Z499">
        <v>896</v>
      </c>
      <c r="AA499" s="5">
        <f>IFERROR(VLOOKUP(X499,$AF$2:$AG$35,2,FALSE),0)</f>
        <v>0</v>
      </c>
      <c r="AB499" s="5" t="e">
        <f>VLOOKUP(X499,$AF$2:$AG$35,1,FALSE)</f>
        <v>#N/A</v>
      </c>
      <c r="AN499"/>
      <c r="AO499"/>
      <c r="AP499"/>
      <c r="AQ499"/>
    </row>
    <row r="500" spans="1:43" x14ac:dyDescent="0.25">
      <c r="A500">
        <v>95739</v>
      </c>
      <c r="B500">
        <v>22003</v>
      </c>
      <c r="C500" t="s">
        <v>622</v>
      </c>
      <c r="D500" t="s">
        <v>579</v>
      </c>
      <c r="E500" t="s">
        <v>582</v>
      </c>
      <c r="F500">
        <v>33.866630000000001</v>
      </c>
      <c r="G500" t="s">
        <v>25</v>
      </c>
      <c r="H500" t="s">
        <v>26</v>
      </c>
      <c r="I500" t="s">
        <v>27</v>
      </c>
      <c r="J500" t="s">
        <v>28</v>
      </c>
      <c r="K500">
        <v>2003</v>
      </c>
      <c r="L500">
        <v>3</v>
      </c>
      <c r="M500">
        <v>4</v>
      </c>
      <c r="N500">
        <v>0</v>
      </c>
      <c r="O500">
        <v>2.5</v>
      </c>
      <c r="P500" t="s">
        <v>581</v>
      </c>
      <c r="Q500">
        <v>0</v>
      </c>
      <c r="R500" s="2">
        <v>2.0947768375162499E-4</v>
      </c>
      <c r="S500" t="s">
        <v>31</v>
      </c>
      <c r="T500" t="s">
        <v>202</v>
      </c>
      <c r="U500">
        <v>118</v>
      </c>
      <c r="W500" t="s">
        <v>271</v>
      </c>
      <c r="X500" t="s">
        <v>272</v>
      </c>
      <c r="Z500">
        <v>1293</v>
      </c>
      <c r="AA500" s="5">
        <f>IFERROR(VLOOKUP(X500,$AF$2:$AG$35,2,FALSE),0)</f>
        <v>0</v>
      </c>
      <c r="AB500" s="5" t="e">
        <f>VLOOKUP(X500,$AF$2:$AG$35,1,FALSE)</f>
        <v>#N/A</v>
      </c>
      <c r="AN500"/>
      <c r="AO500"/>
      <c r="AP500"/>
      <c r="AQ500"/>
    </row>
    <row r="501" spans="1:43" x14ac:dyDescent="0.25">
      <c r="A501">
        <v>95739</v>
      </c>
      <c r="B501">
        <v>22003</v>
      </c>
      <c r="C501" t="s">
        <v>622</v>
      </c>
      <c r="D501" t="s">
        <v>579</v>
      </c>
      <c r="E501" t="s">
        <v>582</v>
      </c>
      <c r="F501">
        <v>33.866630000000001</v>
      </c>
      <c r="G501" t="s">
        <v>25</v>
      </c>
      <c r="H501" t="s">
        <v>26</v>
      </c>
      <c r="I501" t="s">
        <v>27</v>
      </c>
      <c r="J501" t="s">
        <v>28</v>
      </c>
      <c r="K501">
        <v>2003</v>
      </c>
      <c r="L501">
        <v>3</v>
      </c>
      <c r="M501">
        <v>4</v>
      </c>
      <c r="N501">
        <v>0</v>
      </c>
      <c r="O501">
        <v>2.5</v>
      </c>
      <c r="P501" t="s">
        <v>581</v>
      </c>
      <c r="Q501">
        <v>0</v>
      </c>
      <c r="R501" s="2">
        <v>1.9043425799715599E-4</v>
      </c>
      <c r="S501" t="s">
        <v>31</v>
      </c>
      <c r="T501" t="s">
        <v>202</v>
      </c>
      <c r="U501">
        <v>119</v>
      </c>
      <c r="V501" t="s">
        <v>273</v>
      </c>
      <c r="W501" t="s">
        <v>274</v>
      </c>
      <c r="X501" t="s">
        <v>275</v>
      </c>
      <c r="Y501">
        <v>242.31</v>
      </c>
      <c r="Z501">
        <v>866</v>
      </c>
      <c r="AA501" s="5">
        <f>IFERROR(VLOOKUP(X501,$AF$2:$AG$35,2,FALSE),0)</f>
        <v>0</v>
      </c>
      <c r="AB501" s="5" t="e">
        <f>VLOOKUP(X501,$AF$2:$AG$35,1,FALSE)</f>
        <v>#N/A</v>
      </c>
      <c r="AN501"/>
      <c r="AO501"/>
      <c r="AP501"/>
      <c r="AQ501"/>
    </row>
    <row r="502" spans="1:43" x14ac:dyDescent="0.25">
      <c r="A502">
        <v>95739</v>
      </c>
      <c r="B502">
        <v>22003</v>
      </c>
      <c r="C502" t="s">
        <v>622</v>
      </c>
      <c r="D502" t="s">
        <v>579</v>
      </c>
      <c r="E502" t="s">
        <v>582</v>
      </c>
      <c r="F502">
        <v>33.866630000000001</v>
      </c>
      <c r="G502" t="s">
        <v>25</v>
      </c>
      <c r="H502" t="s">
        <v>26</v>
      </c>
      <c r="I502" t="s">
        <v>27</v>
      </c>
      <c r="J502" t="s">
        <v>28</v>
      </c>
      <c r="K502">
        <v>2003</v>
      </c>
      <c r="L502">
        <v>3</v>
      </c>
      <c r="M502">
        <v>4</v>
      </c>
      <c r="N502">
        <v>0</v>
      </c>
      <c r="O502">
        <v>2.5</v>
      </c>
      <c r="P502" t="s">
        <v>581</v>
      </c>
      <c r="Q502" s="2">
        <v>3.0469481275020302E-4</v>
      </c>
      <c r="R502" s="2">
        <v>3.2445969576951902E-4</v>
      </c>
      <c r="S502" t="s">
        <v>31</v>
      </c>
      <c r="T502" t="s">
        <v>202</v>
      </c>
      <c r="U502">
        <v>120</v>
      </c>
      <c r="V502" t="s">
        <v>276</v>
      </c>
      <c r="W502" t="s">
        <v>277</v>
      </c>
      <c r="X502" t="s">
        <v>278</v>
      </c>
      <c r="Y502">
        <v>228.29</v>
      </c>
      <c r="Z502">
        <v>867</v>
      </c>
      <c r="AA502" s="5">
        <f>IFERROR(VLOOKUP(X502,$AF$2:$AG$35,2,FALSE),0)</f>
        <v>0</v>
      </c>
      <c r="AB502" s="5" t="e">
        <f>VLOOKUP(X502,$AF$2:$AG$35,1,FALSE)</f>
        <v>#N/A</v>
      </c>
      <c r="AN502"/>
      <c r="AO502"/>
      <c r="AP502"/>
      <c r="AQ502"/>
    </row>
    <row r="503" spans="1:43" x14ac:dyDescent="0.25">
      <c r="A503">
        <v>95739</v>
      </c>
      <c r="B503">
        <v>22003</v>
      </c>
      <c r="C503" t="s">
        <v>622</v>
      </c>
      <c r="D503" t="s">
        <v>579</v>
      </c>
      <c r="E503" t="s">
        <v>582</v>
      </c>
      <c r="F503">
        <v>33.866630000000001</v>
      </c>
      <c r="G503" t="s">
        <v>25</v>
      </c>
      <c r="H503" t="s">
        <v>26</v>
      </c>
      <c r="I503" t="s">
        <v>27</v>
      </c>
      <c r="J503" t="s">
        <v>28</v>
      </c>
      <c r="K503">
        <v>2003</v>
      </c>
      <c r="L503">
        <v>3</v>
      </c>
      <c r="M503">
        <v>4</v>
      </c>
      <c r="N503">
        <v>0</v>
      </c>
      <c r="O503">
        <v>2.5</v>
      </c>
      <c r="P503" t="s">
        <v>581</v>
      </c>
      <c r="Q503" s="2">
        <v>4.3799879325771802E-4</v>
      </c>
      <c r="R503" s="2">
        <v>1.9294419294795301E-4</v>
      </c>
      <c r="S503" t="s">
        <v>31</v>
      </c>
      <c r="T503" t="s">
        <v>202</v>
      </c>
      <c r="U503">
        <v>121</v>
      </c>
      <c r="W503" t="s">
        <v>279</v>
      </c>
      <c r="X503" t="s">
        <v>280</v>
      </c>
      <c r="Z503">
        <v>1296</v>
      </c>
      <c r="AA503" s="5">
        <f>IFERROR(VLOOKUP(X503,$AF$2:$AG$35,2,FALSE),0)</f>
        <v>0</v>
      </c>
      <c r="AB503" s="5" t="e">
        <f>VLOOKUP(X503,$AF$2:$AG$35,1,FALSE)</f>
        <v>#N/A</v>
      </c>
      <c r="AN503"/>
      <c r="AO503"/>
      <c r="AP503"/>
      <c r="AQ503"/>
    </row>
    <row r="504" spans="1:43" x14ac:dyDescent="0.25">
      <c r="A504">
        <v>95739</v>
      </c>
      <c r="B504">
        <v>22003</v>
      </c>
      <c r="C504" t="s">
        <v>622</v>
      </c>
      <c r="D504" t="s">
        <v>579</v>
      </c>
      <c r="E504" t="s">
        <v>582</v>
      </c>
      <c r="F504">
        <v>33.866630000000001</v>
      </c>
      <c r="G504" t="s">
        <v>25</v>
      </c>
      <c r="H504" t="s">
        <v>26</v>
      </c>
      <c r="I504" t="s">
        <v>27</v>
      </c>
      <c r="J504" t="s">
        <v>28</v>
      </c>
      <c r="K504">
        <v>2003</v>
      </c>
      <c r="L504">
        <v>3</v>
      </c>
      <c r="M504">
        <v>4</v>
      </c>
      <c r="N504">
        <v>0</v>
      </c>
      <c r="O504">
        <v>2.5</v>
      </c>
      <c r="P504" t="s">
        <v>581</v>
      </c>
      <c r="Q504">
        <v>0</v>
      </c>
      <c r="R504" s="2">
        <v>5.9034619951970095E-4</v>
      </c>
      <c r="S504" t="s">
        <v>31</v>
      </c>
      <c r="T504" t="s">
        <v>202</v>
      </c>
      <c r="U504">
        <v>122</v>
      </c>
      <c r="V504" t="s">
        <v>281</v>
      </c>
      <c r="W504" t="s">
        <v>282</v>
      </c>
      <c r="X504" t="s">
        <v>283</v>
      </c>
      <c r="Y504">
        <v>300.35000000000002</v>
      </c>
      <c r="Z504">
        <v>868</v>
      </c>
      <c r="AA504" s="5">
        <f>IFERROR(VLOOKUP(X504,$AF$2:$AG$35,2,FALSE),0)</f>
        <v>0</v>
      </c>
      <c r="AB504" s="5" t="e">
        <f>VLOOKUP(X504,$AF$2:$AG$35,1,FALSE)</f>
        <v>#N/A</v>
      </c>
      <c r="AN504"/>
      <c r="AO504"/>
      <c r="AP504"/>
      <c r="AQ504"/>
    </row>
    <row r="505" spans="1:43" x14ac:dyDescent="0.25">
      <c r="A505">
        <v>95739</v>
      </c>
      <c r="B505">
        <v>22003</v>
      </c>
      <c r="C505" t="s">
        <v>622</v>
      </c>
      <c r="D505" t="s">
        <v>579</v>
      </c>
      <c r="E505" t="s">
        <v>582</v>
      </c>
      <c r="F505">
        <v>33.866630000000001</v>
      </c>
      <c r="G505" t="s">
        <v>25</v>
      </c>
      <c r="H505" t="s">
        <v>26</v>
      </c>
      <c r="I505" t="s">
        <v>27</v>
      </c>
      <c r="J505" t="s">
        <v>28</v>
      </c>
      <c r="K505">
        <v>2003</v>
      </c>
      <c r="L505">
        <v>3</v>
      </c>
      <c r="M505">
        <v>4</v>
      </c>
      <c r="N505">
        <v>0</v>
      </c>
      <c r="O505">
        <v>2.5</v>
      </c>
      <c r="P505" t="s">
        <v>581</v>
      </c>
      <c r="Q505" s="2">
        <v>8.9504101226990402E-4</v>
      </c>
      <c r="R505" s="2">
        <v>4.2371745746550699E-4</v>
      </c>
      <c r="S505" t="s">
        <v>31</v>
      </c>
      <c r="T505" t="s">
        <v>202</v>
      </c>
      <c r="U505">
        <v>123</v>
      </c>
      <c r="W505" t="s">
        <v>284</v>
      </c>
      <c r="X505" t="s">
        <v>285</v>
      </c>
      <c r="Z505">
        <v>1298</v>
      </c>
      <c r="AA505" s="5">
        <f>IFERROR(VLOOKUP(X505,$AF$2:$AG$35,2,FALSE),0)</f>
        <v>0</v>
      </c>
      <c r="AB505" s="5" t="e">
        <f>VLOOKUP(X505,$AF$2:$AG$35,1,FALSE)</f>
        <v>#N/A</v>
      </c>
      <c r="AN505"/>
      <c r="AO505"/>
      <c r="AP505"/>
      <c r="AQ505"/>
    </row>
    <row r="506" spans="1:43" x14ac:dyDescent="0.25">
      <c r="A506">
        <v>95739</v>
      </c>
      <c r="B506">
        <v>22003</v>
      </c>
      <c r="C506" t="s">
        <v>622</v>
      </c>
      <c r="D506" t="s">
        <v>579</v>
      </c>
      <c r="E506" t="s">
        <v>582</v>
      </c>
      <c r="F506">
        <v>33.866630000000001</v>
      </c>
      <c r="G506" t="s">
        <v>25</v>
      </c>
      <c r="H506" t="s">
        <v>26</v>
      </c>
      <c r="I506" t="s">
        <v>27</v>
      </c>
      <c r="J506" t="s">
        <v>28</v>
      </c>
      <c r="K506">
        <v>2003</v>
      </c>
      <c r="L506">
        <v>3</v>
      </c>
      <c r="M506">
        <v>4</v>
      </c>
      <c r="N506">
        <v>0</v>
      </c>
      <c r="O506">
        <v>2.5</v>
      </c>
      <c r="P506" t="s">
        <v>581</v>
      </c>
      <c r="Q506" s="2">
        <v>1.4282569345262001E-3</v>
      </c>
      <c r="R506" s="2">
        <v>6.1772243449477102E-4</v>
      </c>
      <c r="S506" t="s">
        <v>31</v>
      </c>
      <c r="T506" t="s">
        <v>202</v>
      </c>
      <c r="U506">
        <v>126</v>
      </c>
      <c r="W506" t="s">
        <v>286</v>
      </c>
      <c r="X506" t="s">
        <v>287</v>
      </c>
      <c r="Z506">
        <v>1301</v>
      </c>
      <c r="AA506" s="5">
        <f>IFERROR(VLOOKUP(X506,$AF$2:$AG$35,2,FALSE),0)</f>
        <v>0</v>
      </c>
      <c r="AB506" s="5" t="e">
        <f>VLOOKUP(X506,$AF$2:$AG$35,1,FALSE)</f>
        <v>#N/A</v>
      </c>
      <c r="AN506"/>
      <c r="AO506"/>
      <c r="AP506"/>
      <c r="AQ506"/>
    </row>
    <row r="507" spans="1:43" x14ac:dyDescent="0.25">
      <c r="A507">
        <v>95739</v>
      </c>
      <c r="B507">
        <v>22003</v>
      </c>
      <c r="C507" t="s">
        <v>622</v>
      </c>
      <c r="D507" t="s">
        <v>579</v>
      </c>
      <c r="E507" t="s">
        <v>582</v>
      </c>
      <c r="F507">
        <v>33.866630000000001</v>
      </c>
      <c r="G507" t="s">
        <v>25</v>
      </c>
      <c r="H507" t="s">
        <v>26</v>
      </c>
      <c r="I507" t="s">
        <v>27</v>
      </c>
      <c r="J507" t="s">
        <v>28</v>
      </c>
      <c r="K507">
        <v>2003</v>
      </c>
      <c r="L507">
        <v>3</v>
      </c>
      <c r="M507">
        <v>4</v>
      </c>
      <c r="N507">
        <v>0</v>
      </c>
      <c r="O507">
        <v>2.5</v>
      </c>
      <c r="P507" t="s">
        <v>581</v>
      </c>
      <c r="Q507" s="2">
        <v>4.1895536750324901E-4</v>
      </c>
      <c r="R507" s="2">
        <v>2.0188266133002401E-3</v>
      </c>
      <c r="S507" t="s">
        <v>31</v>
      </c>
      <c r="T507" t="s">
        <v>202</v>
      </c>
      <c r="U507">
        <v>128</v>
      </c>
      <c r="V507" t="s">
        <v>288</v>
      </c>
      <c r="W507" t="s">
        <v>289</v>
      </c>
      <c r="X507" t="s">
        <v>290</v>
      </c>
      <c r="Y507">
        <v>156.22</v>
      </c>
      <c r="Z507">
        <v>871</v>
      </c>
      <c r="AA507" s="5">
        <f>IFERROR(VLOOKUP(X507,$AF$2:$AG$35,2,FALSE),0)</f>
        <v>0</v>
      </c>
      <c r="AB507" s="5" t="e">
        <f>VLOOKUP(X507,$AF$2:$AG$35,1,FALSE)</f>
        <v>#N/A</v>
      </c>
      <c r="AN507"/>
      <c r="AO507"/>
      <c r="AP507"/>
      <c r="AQ507"/>
    </row>
    <row r="508" spans="1:43" x14ac:dyDescent="0.25">
      <c r="A508">
        <v>95739</v>
      </c>
      <c r="B508">
        <v>22003</v>
      </c>
      <c r="C508" t="s">
        <v>622</v>
      </c>
      <c r="D508" t="s">
        <v>579</v>
      </c>
      <c r="E508" t="s">
        <v>582</v>
      </c>
      <c r="F508">
        <v>33.866630000000001</v>
      </c>
      <c r="G508" t="s">
        <v>25</v>
      </c>
      <c r="H508" t="s">
        <v>26</v>
      </c>
      <c r="I508" t="s">
        <v>27</v>
      </c>
      <c r="J508" t="s">
        <v>28</v>
      </c>
      <c r="K508">
        <v>2003</v>
      </c>
      <c r="L508">
        <v>3</v>
      </c>
      <c r="M508">
        <v>4</v>
      </c>
      <c r="N508">
        <v>0</v>
      </c>
      <c r="O508">
        <v>2.5</v>
      </c>
      <c r="P508" t="s">
        <v>581</v>
      </c>
      <c r="Q508">
        <v>0</v>
      </c>
      <c r="R508" s="2">
        <v>9.3312786400507697E-4</v>
      </c>
      <c r="S508" t="s">
        <v>31</v>
      </c>
      <c r="T508" t="s">
        <v>202</v>
      </c>
      <c r="U508">
        <v>129</v>
      </c>
      <c r="V508" t="s">
        <v>291</v>
      </c>
      <c r="W508" t="s">
        <v>292</v>
      </c>
      <c r="X508" t="s">
        <v>293</v>
      </c>
      <c r="Z508">
        <v>872</v>
      </c>
      <c r="AA508" s="5">
        <f>IFERROR(VLOOKUP(X508,$AF$2:$AG$35,2,FALSE),0)</f>
        <v>0</v>
      </c>
      <c r="AB508" s="5" t="e">
        <f>VLOOKUP(X508,$AF$2:$AG$35,1,FALSE)</f>
        <v>#N/A</v>
      </c>
      <c r="AN508"/>
      <c r="AO508"/>
      <c r="AP508"/>
      <c r="AQ508"/>
    </row>
    <row r="509" spans="1:43" x14ac:dyDescent="0.25">
      <c r="A509">
        <v>95739</v>
      </c>
      <c r="B509">
        <v>22003</v>
      </c>
      <c r="C509" t="s">
        <v>622</v>
      </c>
      <c r="D509" t="s">
        <v>579</v>
      </c>
      <c r="E509" t="s">
        <v>582</v>
      </c>
      <c r="F509">
        <v>33.866630000000001</v>
      </c>
      <c r="G509" t="s">
        <v>25</v>
      </c>
      <c r="H509" t="s">
        <v>26</v>
      </c>
      <c r="I509" t="s">
        <v>27</v>
      </c>
      <c r="J509" t="s">
        <v>28</v>
      </c>
      <c r="K509">
        <v>2003</v>
      </c>
      <c r="L509">
        <v>3</v>
      </c>
      <c r="M509">
        <v>4</v>
      </c>
      <c r="N509">
        <v>0</v>
      </c>
      <c r="O509">
        <v>2.5</v>
      </c>
      <c r="P509" t="s">
        <v>581</v>
      </c>
      <c r="Q509" s="2">
        <v>5.0655512610954601E-3</v>
      </c>
      <c r="R509" s="2">
        <v>4.1531968238818002E-4</v>
      </c>
      <c r="S509" t="s">
        <v>31</v>
      </c>
      <c r="T509" t="s">
        <v>202</v>
      </c>
      <c r="U509">
        <v>130</v>
      </c>
      <c r="V509" t="s">
        <v>294</v>
      </c>
      <c r="W509" t="s">
        <v>295</v>
      </c>
      <c r="X509" t="s">
        <v>296</v>
      </c>
      <c r="Y509">
        <v>168.19</v>
      </c>
      <c r="Z509">
        <v>873</v>
      </c>
      <c r="AA509" s="5">
        <f>IFERROR(VLOOKUP(X509,$AF$2:$AG$35,2,FALSE),0)</f>
        <v>0</v>
      </c>
      <c r="AB509" s="5" t="e">
        <f>VLOOKUP(X509,$AF$2:$AG$35,1,FALSE)</f>
        <v>#N/A</v>
      </c>
      <c r="AN509"/>
      <c r="AO509"/>
      <c r="AP509"/>
      <c r="AQ509"/>
    </row>
    <row r="510" spans="1:43" x14ac:dyDescent="0.25">
      <c r="A510">
        <v>95739</v>
      </c>
      <c r="B510">
        <v>22003</v>
      </c>
      <c r="C510" t="s">
        <v>622</v>
      </c>
      <c r="D510" t="s">
        <v>579</v>
      </c>
      <c r="E510" t="s">
        <v>582</v>
      </c>
      <c r="F510">
        <v>33.866630000000001</v>
      </c>
      <c r="G510" t="s">
        <v>25</v>
      </c>
      <c r="H510" t="s">
        <v>26</v>
      </c>
      <c r="I510" t="s">
        <v>27</v>
      </c>
      <c r="J510" t="s">
        <v>28</v>
      </c>
      <c r="K510">
        <v>2003</v>
      </c>
      <c r="L510">
        <v>3</v>
      </c>
      <c r="M510">
        <v>4</v>
      </c>
      <c r="N510">
        <v>0</v>
      </c>
      <c r="O510">
        <v>2.5</v>
      </c>
      <c r="P510" t="s">
        <v>581</v>
      </c>
      <c r="Q510">
        <v>0</v>
      </c>
      <c r="R510" s="2">
        <v>1.44730036028067E-3</v>
      </c>
      <c r="S510" t="s">
        <v>31</v>
      </c>
      <c r="T510" t="s">
        <v>202</v>
      </c>
      <c r="U510">
        <v>131</v>
      </c>
      <c r="V510" t="s">
        <v>297</v>
      </c>
      <c r="W510" t="s">
        <v>298</v>
      </c>
      <c r="X510" t="s">
        <v>299</v>
      </c>
      <c r="Y510">
        <v>156.22</v>
      </c>
      <c r="Z510">
        <v>1106</v>
      </c>
      <c r="AA510" s="5">
        <f>IFERROR(VLOOKUP(X510,$AF$2:$AG$35,2,FALSE),0)</f>
        <v>0</v>
      </c>
      <c r="AB510" s="5" t="e">
        <f>VLOOKUP(X510,$AF$2:$AG$35,1,FALSE)</f>
        <v>#N/A</v>
      </c>
      <c r="AN510"/>
      <c r="AO510"/>
      <c r="AP510"/>
      <c r="AQ510"/>
    </row>
    <row r="511" spans="1:43" x14ac:dyDescent="0.25">
      <c r="A511">
        <v>95739</v>
      </c>
      <c r="B511">
        <v>22003</v>
      </c>
      <c r="C511" t="s">
        <v>622</v>
      </c>
      <c r="D511" t="s">
        <v>579</v>
      </c>
      <c r="E511" t="s">
        <v>582</v>
      </c>
      <c r="F511">
        <v>33.866630000000001</v>
      </c>
      <c r="G511" t="s">
        <v>25</v>
      </c>
      <c r="H511" t="s">
        <v>26</v>
      </c>
      <c r="I511" t="s">
        <v>27</v>
      </c>
      <c r="J511" t="s">
        <v>28</v>
      </c>
      <c r="K511">
        <v>2003</v>
      </c>
      <c r="L511">
        <v>3</v>
      </c>
      <c r="M511">
        <v>4</v>
      </c>
      <c r="N511">
        <v>0</v>
      </c>
      <c r="O511">
        <v>2.5</v>
      </c>
      <c r="P511" t="s">
        <v>581</v>
      </c>
      <c r="Q511">
        <v>0</v>
      </c>
      <c r="R511" s="2">
        <v>1.9043425799715599E-4</v>
      </c>
      <c r="S511" t="s">
        <v>31</v>
      </c>
      <c r="T511" t="s">
        <v>202</v>
      </c>
      <c r="U511">
        <v>132</v>
      </c>
      <c r="V511" t="s">
        <v>300</v>
      </c>
      <c r="W511" t="s">
        <v>301</v>
      </c>
      <c r="X511" t="s">
        <v>302</v>
      </c>
      <c r="Y511">
        <v>156.22</v>
      </c>
      <c r="Z511">
        <v>875</v>
      </c>
      <c r="AA511" s="5">
        <f>IFERROR(VLOOKUP(X511,$AF$2:$AG$35,2,FALSE),0)</f>
        <v>0</v>
      </c>
      <c r="AB511" s="5" t="e">
        <f>VLOOKUP(X511,$AF$2:$AG$35,1,FALSE)</f>
        <v>#N/A</v>
      </c>
      <c r="AN511"/>
      <c r="AO511"/>
      <c r="AP511"/>
      <c r="AQ511"/>
    </row>
    <row r="512" spans="1:43" x14ac:dyDescent="0.25">
      <c r="A512">
        <v>95739</v>
      </c>
      <c r="B512">
        <v>22003</v>
      </c>
      <c r="C512" t="s">
        <v>622</v>
      </c>
      <c r="D512" t="s">
        <v>579</v>
      </c>
      <c r="E512" t="s">
        <v>582</v>
      </c>
      <c r="F512">
        <v>33.866630000000001</v>
      </c>
      <c r="G512" t="s">
        <v>25</v>
      </c>
      <c r="H512" t="s">
        <v>26</v>
      </c>
      <c r="I512" t="s">
        <v>27</v>
      </c>
      <c r="J512" t="s">
        <v>28</v>
      </c>
      <c r="K512">
        <v>2003</v>
      </c>
      <c r="L512">
        <v>3</v>
      </c>
      <c r="M512">
        <v>4</v>
      </c>
      <c r="N512">
        <v>0</v>
      </c>
      <c r="O512">
        <v>2.5</v>
      </c>
      <c r="P512" t="s">
        <v>581</v>
      </c>
      <c r="Q512">
        <v>0</v>
      </c>
      <c r="R512" s="2">
        <v>5.5225934801076402E-4</v>
      </c>
      <c r="S512" t="s">
        <v>31</v>
      </c>
      <c r="T512" t="s">
        <v>202</v>
      </c>
      <c r="U512">
        <v>133</v>
      </c>
      <c r="V512" t="s">
        <v>303</v>
      </c>
      <c r="W512" t="s">
        <v>304</v>
      </c>
      <c r="X512" t="s">
        <v>305</v>
      </c>
      <c r="Y512">
        <v>206.28</v>
      </c>
      <c r="Z512">
        <v>876</v>
      </c>
      <c r="AA512" s="5">
        <f>IFERROR(VLOOKUP(X512,$AF$2:$AG$35,2,FALSE),0)</f>
        <v>0</v>
      </c>
      <c r="AB512" s="5" t="e">
        <f>VLOOKUP(X512,$AF$2:$AG$35,1,FALSE)</f>
        <v>#N/A</v>
      </c>
      <c r="AN512"/>
      <c r="AO512"/>
      <c r="AP512"/>
      <c r="AQ512"/>
    </row>
    <row r="513" spans="1:43" x14ac:dyDescent="0.25">
      <c r="A513">
        <v>95739</v>
      </c>
      <c r="B513">
        <v>22003</v>
      </c>
      <c r="C513" t="s">
        <v>622</v>
      </c>
      <c r="D513" t="s">
        <v>579</v>
      </c>
      <c r="E513" t="s">
        <v>582</v>
      </c>
      <c r="F513">
        <v>33.866630000000001</v>
      </c>
      <c r="G513" t="s">
        <v>25</v>
      </c>
      <c r="H513" t="s">
        <v>26</v>
      </c>
      <c r="I513" t="s">
        <v>27</v>
      </c>
      <c r="J513" t="s">
        <v>28</v>
      </c>
      <c r="K513">
        <v>2003</v>
      </c>
      <c r="L513">
        <v>3</v>
      </c>
      <c r="M513">
        <v>4</v>
      </c>
      <c r="N513">
        <v>0</v>
      </c>
      <c r="O513">
        <v>2.5</v>
      </c>
      <c r="P513" t="s">
        <v>581</v>
      </c>
      <c r="Q513" s="2">
        <v>2.6660796101503001E-4</v>
      </c>
      <c r="R513" s="2">
        <v>1.2570133102451199E-3</v>
      </c>
      <c r="S513" t="s">
        <v>31</v>
      </c>
      <c r="T513" t="s">
        <v>202</v>
      </c>
      <c r="U513">
        <v>134</v>
      </c>
      <c r="V513" t="s">
        <v>306</v>
      </c>
      <c r="W513" t="s">
        <v>307</v>
      </c>
      <c r="X513" t="s">
        <v>308</v>
      </c>
      <c r="Y513">
        <v>156.22</v>
      </c>
      <c r="Z513">
        <v>877</v>
      </c>
      <c r="AA513" s="5">
        <f>IFERROR(VLOOKUP(X513,$AF$2:$AG$35,2,FALSE),0)</f>
        <v>0</v>
      </c>
      <c r="AB513" s="5" t="e">
        <f>VLOOKUP(X513,$AF$2:$AG$35,1,FALSE)</f>
        <v>#N/A</v>
      </c>
      <c r="AN513"/>
      <c r="AO513"/>
      <c r="AP513"/>
      <c r="AQ513"/>
    </row>
    <row r="514" spans="1:43" x14ac:dyDescent="0.25">
      <c r="A514">
        <v>95739</v>
      </c>
      <c r="B514">
        <v>22003</v>
      </c>
      <c r="C514" t="s">
        <v>622</v>
      </c>
      <c r="D514" t="s">
        <v>579</v>
      </c>
      <c r="E514" t="s">
        <v>582</v>
      </c>
      <c r="F514">
        <v>33.866630000000001</v>
      </c>
      <c r="G514" t="s">
        <v>25</v>
      </c>
      <c r="H514" t="s">
        <v>26</v>
      </c>
      <c r="I514" t="s">
        <v>27</v>
      </c>
      <c r="J514" t="s">
        <v>28</v>
      </c>
      <c r="K514">
        <v>2003</v>
      </c>
      <c r="L514">
        <v>3</v>
      </c>
      <c r="M514">
        <v>4</v>
      </c>
      <c r="N514">
        <v>0</v>
      </c>
      <c r="O514">
        <v>2.5</v>
      </c>
      <c r="P514" t="s">
        <v>581</v>
      </c>
      <c r="Q514" s="2">
        <v>9.7121471551401401E-4</v>
      </c>
      <c r="R514" s="2">
        <v>1.1066563420450599E-3</v>
      </c>
      <c r="S514" t="s">
        <v>31</v>
      </c>
      <c r="T514" t="s">
        <v>202</v>
      </c>
      <c r="U514">
        <v>136</v>
      </c>
      <c r="V514" t="s">
        <v>309</v>
      </c>
      <c r="W514" t="s">
        <v>310</v>
      </c>
      <c r="X514" t="s">
        <v>311</v>
      </c>
      <c r="Y514">
        <v>156.22</v>
      </c>
      <c r="Z514">
        <v>879</v>
      </c>
      <c r="AA514" s="5">
        <f>IFERROR(VLOOKUP(X514,$AF$2:$AG$35,2,FALSE),0)</f>
        <v>0</v>
      </c>
      <c r="AB514" s="5" t="e">
        <f>VLOOKUP(X514,$AF$2:$AG$35,1,FALSE)</f>
        <v>#N/A</v>
      </c>
      <c r="AN514"/>
      <c r="AO514"/>
      <c r="AP514"/>
      <c r="AQ514"/>
    </row>
    <row r="515" spans="1:43" x14ac:dyDescent="0.25">
      <c r="A515">
        <v>95739</v>
      </c>
      <c r="B515">
        <v>22003</v>
      </c>
      <c r="C515" t="s">
        <v>622</v>
      </c>
      <c r="D515" t="s">
        <v>579</v>
      </c>
      <c r="E515" t="s">
        <v>582</v>
      </c>
      <c r="F515">
        <v>33.866630000000001</v>
      </c>
      <c r="G515" t="s">
        <v>25</v>
      </c>
      <c r="H515" t="s">
        <v>26</v>
      </c>
      <c r="I515" t="s">
        <v>27</v>
      </c>
      <c r="J515" t="s">
        <v>28</v>
      </c>
      <c r="K515">
        <v>2003</v>
      </c>
      <c r="L515">
        <v>3</v>
      </c>
      <c r="M515">
        <v>4</v>
      </c>
      <c r="N515">
        <v>0</v>
      </c>
      <c r="O515">
        <v>2.5</v>
      </c>
      <c r="P515" t="s">
        <v>581</v>
      </c>
      <c r="Q515" s="2">
        <v>4.95129070747359E-4</v>
      </c>
      <c r="R515" s="2">
        <v>2.8778987920944997E-4</v>
      </c>
      <c r="S515" t="s">
        <v>31</v>
      </c>
      <c r="T515" t="s">
        <v>202</v>
      </c>
      <c r="U515">
        <v>137</v>
      </c>
      <c r="W515" t="s">
        <v>312</v>
      </c>
      <c r="X515" t="s">
        <v>313</v>
      </c>
      <c r="Z515">
        <v>1312</v>
      </c>
      <c r="AA515" s="5">
        <f>IFERROR(VLOOKUP(X515,$AF$2:$AG$35,2,FALSE),0)</f>
        <v>0</v>
      </c>
      <c r="AB515" s="5" t="e">
        <f>VLOOKUP(X515,$AF$2:$AG$35,1,FALSE)</f>
        <v>#N/A</v>
      </c>
      <c r="AN515"/>
      <c r="AO515"/>
      <c r="AP515"/>
      <c r="AQ515"/>
    </row>
    <row r="516" spans="1:43" x14ac:dyDescent="0.25">
      <c r="A516">
        <v>95739</v>
      </c>
      <c r="B516">
        <v>22003</v>
      </c>
      <c r="C516" t="s">
        <v>622</v>
      </c>
      <c r="D516" t="s">
        <v>579</v>
      </c>
      <c r="E516" t="s">
        <v>582</v>
      </c>
      <c r="F516">
        <v>33.866630000000001</v>
      </c>
      <c r="G516" t="s">
        <v>25</v>
      </c>
      <c r="H516" t="s">
        <v>26</v>
      </c>
      <c r="I516" t="s">
        <v>27</v>
      </c>
      <c r="J516" t="s">
        <v>28</v>
      </c>
      <c r="K516">
        <v>2003</v>
      </c>
      <c r="L516">
        <v>3</v>
      </c>
      <c r="M516">
        <v>4</v>
      </c>
      <c r="N516">
        <v>0</v>
      </c>
      <c r="O516">
        <v>2.5</v>
      </c>
      <c r="P516" t="s">
        <v>581</v>
      </c>
      <c r="Q516" s="2">
        <v>8.7599758651543496E-4</v>
      </c>
      <c r="R516" s="2">
        <v>2.3677927710565199E-4</v>
      </c>
      <c r="S516" t="s">
        <v>31</v>
      </c>
      <c r="T516" t="s">
        <v>202</v>
      </c>
      <c r="U516">
        <v>139</v>
      </c>
      <c r="W516" t="s">
        <v>314</v>
      </c>
      <c r="X516" t="s">
        <v>315</v>
      </c>
      <c r="Z516">
        <v>1314</v>
      </c>
      <c r="AA516" s="5">
        <f>IFERROR(VLOOKUP(X516,$AF$2:$AG$35,2,FALSE),0)</f>
        <v>0</v>
      </c>
      <c r="AB516" s="5" t="e">
        <f>VLOOKUP(X516,$AF$2:$AG$35,1,FALSE)</f>
        <v>#N/A</v>
      </c>
      <c r="AN516"/>
      <c r="AO516"/>
      <c r="AP516"/>
      <c r="AQ516"/>
    </row>
    <row r="517" spans="1:43" x14ac:dyDescent="0.25">
      <c r="A517">
        <v>95739</v>
      </c>
      <c r="B517">
        <v>22003</v>
      </c>
      <c r="C517" t="s">
        <v>622</v>
      </c>
      <c r="D517" t="s">
        <v>579</v>
      </c>
      <c r="E517" t="s">
        <v>582</v>
      </c>
      <c r="F517">
        <v>33.866630000000001</v>
      </c>
      <c r="G517" t="s">
        <v>25</v>
      </c>
      <c r="H517" t="s">
        <v>26</v>
      </c>
      <c r="I517" t="s">
        <v>27</v>
      </c>
      <c r="J517" t="s">
        <v>28</v>
      </c>
      <c r="K517">
        <v>2003</v>
      </c>
      <c r="L517">
        <v>3</v>
      </c>
      <c r="M517">
        <v>4</v>
      </c>
      <c r="N517">
        <v>0</v>
      </c>
      <c r="O517">
        <v>2.5</v>
      </c>
      <c r="P517" t="s">
        <v>581</v>
      </c>
      <c r="Q517" s="2">
        <v>1.14070120504551E-2</v>
      </c>
      <c r="R517" s="2">
        <v>1.24853651120471E-3</v>
      </c>
      <c r="S517" t="s">
        <v>31</v>
      </c>
      <c r="T517" t="s">
        <v>202</v>
      </c>
      <c r="U517">
        <v>144</v>
      </c>
      <c r="V517" t="s">
        <v>316</v>
      </c>
      <c r="W517" t="s">
        <v>317</v>
      </c>
      <c r="X517" t="s">
        <v>318</v>
      </c>
      <c r="Y517">
        <v>156.22</v>
      </c>
      <c r="Z517">
        <v>2806</v>
      </c>
      <c r="AA517" s="5">
        <f>IFERROR(VLOOKUP(X517,$AF$2:$AG$35,2,FALSE),0)</f>
        <v>0</v>
      </c>
      <c r="AB517" s="5" t="e">
        <f>VLOOKUP(X517,$AF$2:$AG$35,1,FALSE)</f>
        <v>#N/A</v>
      </c>
      <c r="AN517"/>
      <c r="AO517"/>
      <c r="AP517"/>
      <c r="AQ517"/>
    </row>
    <row r="518" spans="1:43" x14ac:dyDescent="0.25">
      <c r="A518">
        <v>95739</v>
      </c>
      <c r="B518">
        <v>22003</v>
      </c>
      <c r="C518" t="s">
        <v>622</v>
      </c>
      <c r="D518" t="s">
        <v>579</v>
      </c>
      <c r="E518" t="s">
        <v>582</v>
      </c>
      <c r="F518">
        <v>33.866630000000001</v>
      </c>
      <c r="G518" t="s">
        <v>25</v>
      </c>
      <c r="H518" t="s">
        <v>26</v>
      </c>
      <c r="I518" t="s">
        <v>27</v>
      </c>
      <c r="J518" t="s">
        <v>28</v>
      </c>
      <c r="K518">
        <v>2003</v>
      </c>
      <c r="L518">
        <v>3</v>
      </c>
      <c r="M518">
        <v>4</v>
      </c>
      <c r="N518">
        <v>0</v>
      </c>
      <c r="O518">
        <v>2.5</v>
      </c>
      <c r="P518" t="s">
        <v>581</v>
      </c>
      <c r="Q518" s="2">
        <v>3.8086851599431198E-4</v>
      </c>
      <c r="R518" s="2">
        <v>2.30114172894668E-4</v>
      </c>
      <c r="S518" t="s">
        <v>31</v>
      </c>
      <c r="T518" t="s">
        <v>202</v>
      </c>
      <c r="U518">
        <v>145</v>
      </c>
      <c r="W518" t="s">
        <v>319</v>
      </c>
      <c r="X518" t="s">
        <v>320</v>
      </c>
      <c r="Z518">
        <v>1320</v>
      </c>
      <c r="AA518" s="5">
        <f>IFERROR(VLOOKUP(X518,$AF$2:$AG$35,2,FALSE),0)</f>
        <v>0</v>
      </c>
      <c r="AB518" s="5" t="e">
        <f>VLOOKUP(X518,$AF$2:$AG$35,1,FALSE)</f>
        <v>#N/A</v>
      </c>
      <c r="AN518"/>
      <c r="AO518"/>
      <c r="AP518"/>
      <c r="AQ518"/>
    </row>
    <row r="519" spans="1:43" x14ac:dyDescent="0.25">
      <c r="A519">
        <v>95739</v>
      </c>
      <c r="B519">
        <v>22003</v>
      </c>
      <c r="C519" t="s">
        <v>622</v>
      </c>
      <c r="D519" t="s">
        <v>579</v>
      </c>
      <c r="E519" t="s">
        <v>582</v>
      </c>
      <c r="F519">
        <v>33.866630000000001</v>
      </c>
      <c r="G519" t="s">
        <v>25</v>
      </c>
      <c r="H519" t="s">
        <v>26</v>
      </c>
      <c r="I519" t="s">
        <v>27</v>
      </c>
      <c r="J519" t="s">
        <v>28</v>
      </c>
      <c r="K519">
        <v>2003</v>
      </c>
      <c r="L519">
        <v>3</v>
      </c>
      <c r="M519">
        <v>4</v>
      </c>
      <c r="N519">
        <v>0</v>
      </c>
      <c r="O519">
        <v>2.5</v>
      </c>
      <c r="P519" t="s">
        <v>581</v>
      </c>
      <c r="Q519">
        <v>3.3783037352678E-2</v>
      </c>
      <c r="R519" s="2">
        <v>2.57433328474019E-3</v>
      </c>
      <c r="S519" t="s">
        <v>31</v>
      </c>
      <c r="T519" t="s">
        <v>202</v>
      </c>
      <c r="U519">
        <v>147</v>
      </c>
      <c r="V519" t="s">
        <v>321</v>
      </c>
      <c r="W519" t="s">
        <v>322</v>
      </c>
      <c r="X519" t="s">
        <v>323</v>
      </c>
      <c r="Y519">
        <v>180.2</v>
      </c>
      <c r="Z519">
        <v>881</v>
      </c>
      <c r="AA519" s="5">
        <f>IFERROR(VLOOKUP(X519,$AF$2:$AG$35,2,FALSE),0)</f>
        <v>0</v>
      </c>
      <c r="AB519" s="5" t="e">
        <f>VLOOKUP(X519,$AF$2:$AG$35,1,FALSE)</f>
        <v>#N/A</v>
      </c>
      <c r="AN519"/>
      <c r="AO519"/>
      <c r="AP519"/>
      <c r="AQ519"/>
    </row>
    <row r="520" spans="1:43" x14ac:dyDescent="0.25">
      <c r="A520">
        <v>95739</v>
      </c>
      <c r="B520">
        <v>22003</v>
      </c>
      <c r="C520" t="s">
        <v>622</v>
      </c>
      <c r="D520" t="s">
        <v>579</v>
      </c>
      <c r="E520" t="s">
        <v>582</v>
      </c>
      <c r="F520">
        <v>33.866630000000001</v>
      </c>
      <c r="G520" t="s">
        <v>25</v>
      </c>
      <c r="H520" t="s">
        <v>26</v>
      </c>
      <c r="I520" t="s">
        <v>27</v>
      </c>
      <c r="J520" t="s">
        <v>28</v>
      </c>
      <c r="K520">
        <v>2003</v>
      </c>
      <c r="L520">
        <v>3</v>
      </c>
      <c r="M520">
        <v>4</v>
      </c>
      <c r="N520">
        <v>0</v>
      </c>
      <c r="O520">
        <v>2.5</v>
      </c>
      <c r="P520" t="s">
        <v>581</v>
      </c>
      <c r="Q520" s="2">
        <v>2.0414552452227501E-2</v>
      </c>
      <c r="R520" s="2">
        <v>1.49961382500438E-3</v>
      </c>
      <c r="S520" t="s">
        <v>31</v>
      </c>
      <c r="T520" t="s">
        <v>202</v>
      </c>
      <c r="U520">
        <v>148</v>
      </c>
      <c r="V520" t="s">
        <v>324</v>
      </c>
      <c r="W520" t="s">
        <v>325</v>
      </c>
      <c r="X520" t="s">
        <v>326</v>
      </c>
      <c r="Y520">
        <v>202.25</v>
      </c>
      <c r="Z520">
        <v>882</v>
      </c>
      <c r="AA520" s="5">
        <f>IFERROR(VLOOKUP(X520,$AF$2:$AG$35,2,FALSE),0)</f>
        <v>0</v>
      </c>
      <c r="AB520" s="5" t="e">
        <f>VLOOKUP(X520,$AF$2:$AG$35,1,FALSE)</f>
        <v>#N/A</v>
      </c>
      <c r="AN520"/>
      <c r="AO520"/>
      <c r="AP520"/>
      <c r="AQ520"/>
    </row>
    <row r="521" spans="1:43" x14ac:dyDescent="0.25">
      <c r="A521">
        <v>95739</v>
      </c>
      <c r="B521">
        <v>22003</v>
      </c>
      <c r="C521" t="s">
        <v>622</v>
      </c>
      <c r="D521" t="s">
        <v>579</v>
      </c>
      <c r="E521" t="s">
        <v>582</v>
      </c>
      <c r="F521">
        <v>33.866630000000001</v>
      </c>
      <c r="G521" t="s">
        <v>25</v>
      </c>
      <c r="H521" t="s">
        <v>26</v>
      </c>
      <c r="I521" t="s">
        <v>27</v>
      </c>
      <c r="J521" t="s">
        <v>28</v>
      </c>
      <c r="K521">
        <v>2003</v>
      </c>
      <c r="L521">
        <v>3</v>
      </c>
      <c r="M521">
        <v>4</v>
      </c>
      <c r="N521">
        <v>0</v>
      </c>
      <c r="O521">
        <v>2.5</v>
      </c>
      <c r="P521" t="s">
        <v>581</v>
      </c>
      <c r="Q521" s="2">
        <v>6.5509384740162404E-3</v>
      </c>
      <c r="R521" s="2">
        <v>6.7841612237922496E-4</v>
      </c>
      <c r="S521" t="s">
        <v>31</v>
      </c>
      <c r="T521" t="s">
        <v>202</v>
      </c>
      <c r="U521">
        <v>149</v>
      </c>
      <c r="V521" t="s">
        <v>327</v>
      </c>
      <c r="W521" t="s">
        <v>328</v>
      </c>
      <c r="X521" t="s">
        <v>329</v>
      </c>
      <c r="Y521">
        <v>166.22</v>
      </c>
      <c r="Z521">
        <v>883</v>
      </c>
      <c r="AA521" s="5">
        <f>IFERROR(VLOOKUP(X521,$AF$2:$AG$35,2,FALSE),0)</f>
        <v>0</v>
      </c>
      <c r="AB521" s="5" t="e">
        <f>VLOOKUP(X521,$AF$2:$AG$35,1,FALSE)</f>
        <v>#N/A</v>
      </c>
      <c r="AN521"/>
      <c r="AO521"/>
      <c r="AP521"/>
      <c r="AQ521"/>
    </row>
    <row r="522" spans="1:43" x14ac:dyDescent="0.25">
      <c r="A522">
        <v>95739</v>
      </c>
      <c r="B522">
        <v>22003</v>
      </c>
      <c r="C522" t="s">
        <v>622</v>
      </c>
      <c r="D522" t="s">
        <v>579</v>
      </c>
      <c r="E522" t="s">
        <v>582</v>
      </c>
      <c r="F522">
        <v>33.866630000000001</v>
      </c>
      <c r="G522" t="s">
        <v>25</v>
      </c>
      <c r="H522" t="s">
        <v>26</v>
      </c>
      <c r="I522" t="s">
        <v>27</v>
      </c>
      <c r="J522" t="s">
        <v>28</v>
      </c>
      <c r="K522">
        <v>2003</v>
      </c>
      <c r="L522">
        <v>3</v>
      </c>
      <c r="M522">
        <v>4</v>
      </c>
      <c r="N522">
        <v>0</v>
      </c>
      <c r="O522">
        <v>2.5</v>
      </c>
      <c r="P522" t="s">
        <v>581</v>
      </c>
      <c r="Q522" s="2">
        <v>7.0460675427274798E-4</v>
      </c>
      <c r="R522" s="2">
        <v>1.96865454312047E-4</v>
      </c>
      <c r="S522" t="s">
        <v>31</v>
      </c>
      <c r="T522" t="s">
        <v>202</v>
      </c>
      <c r="U522">
        <v>150</v>
      </c>
      <c r="W522" t="s">
        <v>330</v>
      </c>
      <c r="X522" t="s">
        <v>331</v>
      </c>
      <c r="Z522">
        <v>1325</v>
      </c>
      <c r="AA522" s="5">
        <f>IFERROR(VLOOKUP(X522,$AF$2:$AG$35,2,FALSE),0)</f>
        <v>0</v>
      </c>
      <c r="AB522" s="5" t="e">
        <f>VLOOKUP(X522,$AF$2:$AG$35,1,FALSE)</f>
        <v>#N/A</v>
      </c>
      <c r="AN522"/>
      <c r="AO522"/>
      <c r="AP522"/>
      <c r="AQ522"/>
    </row>
    <row r="523" spans="1:43" x14ac:dyDescent="0.25">
      <c r="A523">
        <v>95739</v>
      </c>
      <c r="B523">
        <v>22003</v>
      </c>
      <c r="C523" t="s">
        <v>622</v>
      </c>
      <c r="D523" t="s">
        <v>579</v>
      </c>
      <c r="E523" t="s">
        <v>582</v>
      </c>
      <c r="F523">
        <v>33.866630000000001</v>
      </c>
      <c r="G523" t="s">
        <v>25</v>
      </c>
      <c r="H523" t="s">
        <v>26</v>
      </c>
      <c r="I523" t="s">
        <v>27</v>
      </c>
      <c r="J523" t="s">
        <v>28</v>
      </c>
      <c r="K523">
        <v>2003</v>
      </c>
      <c r="L523">
        <v>3</v>
      </c>
      <c r="M523">
        <v>4</v>
      </c>
      <c r="N523">
        <v>0</v>
      </c>
      <c r="O523">
        <v>2.5</v>
      </c>
      <c r="P523" t="s">
        <v>581</v>
      </c>
      <c r="Q523" s="2">
        <v>7.6745005944348198E-3</v>
      </c>
      <c r="R523" s="2">
        <v>3.48941834379895E-3</v>
      </c>
      <c r="S523" t="s">
        <v>31</v>
      </c>
      <c r="T523" t="s">
        <v>202</v>
      </c>
      <c r="U523">
        <v>154</v>
      </c>
      <c r="V523" t="s">
        <v>332</v>
      </c>
      <c r="W523" t="s">
        <v>333</v>
      </c>
      <c r="X523" t="s">
        <v>334</v>
      </c>
      <c r="Y523">
        <v>276.33</v>
      </c>
      <c r="Z523">
        <v>884</v>
      </c>
      <c r="AA523" s="5">
        <f>IFERROR(VLOOKUP(X523,$AF$2:$AG$35,2,FALSE),0)</f>
        <v>0</v>
      </c>
      <c r="AB523" s="5" t="e">
        <f>VLOOKUP(X523,$AF$2:$AG$35,1,FALSE)</f>
        <v>#N/A</v>
      </c>
      <c r="AN523"/>
      <c r="AO523"/>
      <c r="AP523"/>
      <c r="AQ523"/>
    </row>
    <row r="524" spans="1:43" x14ac:dyDescent="0.25">
      <c r="A524">
        <v>95739</v>
      </c>
      <c r="B524">
        <v>22003</v>
      </c>
      <c r="C524" t="s">
        <v>622</v>
      </c>
      <c r="D524" t="s">
        <v>579</v>
      </c>
      <c r="E524" t="s">
        <v>582</v>
      </c>
      <c r="F524">
        <v>33.866630000000001</v>
      </c>
      <c r="G524" t="s">
        <v>25</v>
      </c>
      <c r="H524" t="s">
        <v>26</v>
      </c>
      <c r="I524" t="s">
        <v>27</v>
      </c>
      <c r="J524" t="s">
        <v>28</v>
      </c>
      <c r="K524">
        <v>2003</v>
      </c>
      <c r="L524">
        <v>3</v>
      </c>
      <c r="M524">
        <v>4</v>
      </c>
      <c r="N524">
        <v>0</v>
      </c>
      <c r="O524">
        <v>2.5</v>
      </c>
      <c r="P524" t="s">
        <v>581</v>
      </c>
      <c r="Q524" s="2">
        <v>6.4747647700934198E-4</v>
      </c>
      <c r="R524" s="2">
        <v>2.33076800818631E-4</v>
      </c>
      <c r="S524" t="s">
        <v>31</v>
      </c>
      <c r="T524" t="s">
        <v>202</v>
      </c>
      <c r="U524">
        <v>155</v>
      </c>
      <c r="W524" t="s">
        <v>335</v>
      </c>
      <c r="X524" t="s">
        <v>336</v>
      </c>
      <c r="Z524">
        <v>1330</v>
      </c>
      <c r="AA524" s="5">
        <f>IFERROR(VLOOKUP(X524,$AF$2:$AG$35,2,FALSE),0)</f>
        <v>0</v>
      </c>
      <c r="AB524" s="5" t="e">
        <f>VLOOKUP(X524,$AF$2:$AG$35,1,FALSE)</f>
        <v>#N/A</v>
      </c>
      <c r="AN524"/>
      <c r="AO524"/>
      <c r="AP524"/>
      <c r="AQ524"/>
    </row>
    <row r="525" spans="1:43" x14ac:dyDescent="0.25">
      <c r="A525">
        <v>95739</v>
      </c>
      <c r="B525">
        <v>22003</v>
      </c>
      <c r="C525" t="s">
        <v>622</v>
      </c>
      <c r="D525" t="s">
        <v>579</v>
      </c>
      <c r="E525" t="s">
        <v>582</v>
      </c>
      <c r="F525">
        <v>33.866630000000001</v>
      </c>
      <c r="G525" t="s">
        <v>25</v>
      </c>
      <c r="H525" t="s">
        <v>26</v>
      </c>
      <c r="I525" t="s">
        <v>27</v>
      </c>
      <c r="J525" t="s">
        <v>28</v>
      </c>
      <c r="K525">
        <v>2003</v>
      </c>
      <c r="L525">
        <v>3</v>
      </c>
      <c r="M525">
        <v>4</v>
      </c>
      <c r="N525">
        <v>0</v>
      </c>
      <c r="O525">
        <v>2.5</v>
      </c>
      <c r="P525" t="s">
        <v>581</v>
      </c>
      <c r="Q525">
        <v>0</v>
      </c>
      <c r="R525" s="2">
        <v>2.28521109506093E-4</v>
      </c>
      <c r="S525" t="s">
        <v>31</v>
      </c>
      <c r="T525" t="s">
        <v>202</v>
      </c>
      <c r="U525">
        <v>156</v>
      </c>
      <c r="V525" t="s">
        <v>337</v>
      </c>
      <c r="W525" t="s">
        <v>338</v>
      </c>
      <c r="X525" t="s">
        <v>339</v>
      </c>
      <c r="Y525">
        <v>180.25</v>
      </c>
      <c r="Z525">
        <v>885</v>
      </c>
      <c r="AA525" s="5">
        <f>IFERROR(VLOOKUP(X525,$AF$2:$AG$35,2,FALSE),0)</f>
        <v>0</v>
      </c>
      <c r="AB525" s="5" t="e">
        <f>VLOOKUP(X525,$AF$2:$AG$35,1,FALSE)</f>
        <v>#N/A</v>
      </c>
      <c r="AN525"/>
      <c r="AO525"/>
      <c r="AP525"/>
      <c r="AQ525"/>
    </row>
    <row r="526" spans="1:43" x14ac:dyDescent="0.25">
      <c r="A526">
        <v>95739</v>
      </c>
      <c r="B526">
        <v>22003</v>
      </c>
      <c r="C526" t="s">
        <v>622</v>
      </c>
      <c r="D526" t="s">
        <v>579</v>
      </c>
      <c r="E526" t="s">
        <v>582</v>
      </c>
      <c r="F526">
        <v>33.866630000000001</v>
      </c>
      <c r="G526" t="s">
        <v>25</v>
      </c>
      <c r="H526" t="s">
        <v>26</v>
      </c>
      <c r="I526" t="s">
        <v>27</v>
      </c>
      <c r="J526" t="s">
        <v>28</v>
      </c>
      <c r="K526">
        <v>2003</v>
      </c>
      <c r="L526">
        <v>3</v>
      </c>
      <c r="M526">
        <v>4</v>
      </c>
      <c r="N526">
        <v>0</v>
      </c>
      <c r="O526">
        <v>2.5</v>
      </c>
      <c r="P526" t="s">
        <v>581</v>
      </c>
      <c r="Q526">
        <v>0</v>
      </c>
      <c r="R526" s="2">
        <v>6.6651990276381105E-4</v>
      </c>
      <c r="S526" t="s">
        <v>31</v>
      </c>
      <c r="T526" t="s">
        <v>202</v>
      </c>
      <c r="U526">
        <v>157</v>
      </c>
      <c r="V526" t="s">
        <v>340</v>
      </c>
      <c r="W526" t="s">
        <v>341</v>
      </c>
      <c r="X526" t="s">
        <v>342</v>
      </c>
      <c r="Y526">
        <v>192.26</v>
      </c>
      <c r="Z526">
        <v>886</v>
      </c>
      <c r="AA526" s="5">
        <f>IFERROR(VLOOKUP(X526,$AF$2:$AG$35,2,FALSE),0)</f>
        <v>0</v>
      </c>
      <c r="AB526" s="5" t="e">
        <f>VLOOKUP(X526,$AF$2:$AG$35,1,FALSE)</f>
        <v>#N/A</v>
      </c>
      <c r="AN526"/>
      <c r="AO526"/>
      <c r="AP526"/>
      <c r="AQ526"/>
    </row>
    <row r="527" spans="1:43" x14ac:dyDescent="0.25">
      <c r="A527">
        <v>95739</v>
      </c>
      <c r="B527">
        <v>22003</v>
      </c>
      <c r="C527" t="s">
        <v>622</v>
      </c>
      <c r="D527" t="s">
        <v>579</v>
      </c>
      <c r="E527" t="s">
        <v>582</v>
      </c>
      <c r="F527">
        <v>33.866630000000001</v>
      </c>
      <c r="G527" t="s">
        <v>25</v>
      </c>
      <c r="H527" t="s">
        <v>26</v>
      </c>
      <c r="I527" t="s">
        <v>27</v>
      </c>
      <c r="J527" t="s">
        <v>28</v>
      </c>
      <c r="K527">
        <v>2003</v>
      </c>
      <c r="L527">
        <v>3</v>
      </c>
      <c r="M527">
        <v>4</v>
      </c>
      <c r="N527">
        <v>0</v>
      </c>
      <c r="O527">
        <v>2.5</v>
      </c>
      <c r="P527" t="s">
        <v>581</v>
      </c>
      <c r="Q527">
        <v>0</v>
      </c>
      <c r="R527" s="2">
        <v>1.9043425799715599E-4</v>
      </c>
      <c r="S527" t="s">
        <v>31</v>
      </c>
      <c r="T527" t="s">
        <v>202</v>
      </c>
      <c r="U527">
        <v>158</v>
      </c>
      <c r="V527" t="s">
        <v>343</v>
      </c>
      <c r="W527" t="s">
        <v>344</v>
      </c>
      <c r="X527" t="s">
        <v>345</v>
      </c>
      <c r="Y527">
        <v>216.28</v>
      </c>
      <c r="Z527">
        <v>887</v>
      </c>
      <c r="AA527" s="5">
        <f>IFERROR(VLOOKUP(X527,$AF$2:$AG$35,2,FALSE),0)</f>
        <v>0</v>
      </c>
      <c r="AB527" s="5" t="e">
        <f>VLOOKUP(X527,$AF$2:$AG$35,1,FALSE)</f>
        <v>#N/A</v>
      </c>
      <c r="AN527"/>
      <c r="AO527"/>
      <c r="AP527"/>
      <c r="AQ527"/>
    </row>
    <row r="528" spans="1:43" x14ac:dyDescent="0.25">
      <c r="A528">
        <v>95739</v>
      </c>
      <c r="B528">
        <v>22003</v>
      </c>
      <c r="C528" t="s">
        <v>622</v>
      </c>
      <c r="D528" t="s">
        <v>579</v>
      </c>
      <c r="E528" t="s">
        <v>582</v>
      </c>
      <c r="F528">
        <v>33.866630000000001</v>
      </c>
      <c r="G528" t="s">
        <v>25</v>
      </c>
      <c r="H528" t="s">
        <v>26</v>
      </c>
      <c r="I528" t="s">
        <v>27</v>
      </c>
      <c r="J528" t="s">
        <v>28</v>
      </c>
      <c r="K528">
        <v>2003</v>
      </c>
      <c r="L528">
        <v>3</v>
      </c>
      <c r="M528">
        <v>4</v>
      </c>
      <c r="N528">
        <v>0</v>
      </c>
      <c r="O528">
        <v>2.5</v>
      </c>
      <c r="P528" t="s">
        <v>581</v>
      </c>
      <c r="Q528">
        <v>0.13956926764046099</v>
      </c>
      <c r="R528" s="2">
        <v>1.01463210267995E-2</v>
      </c>
      <c r="S528" t="s">
        <v>31</v>
      </c>
      <c r="T528" t="s">
        <v>202</v>
      </c>
      <c r="U528">
        <v>159</v>
      </c>
      <c r="V528" t="s">
        <v>346</v>
      </c>
      <c r="W528" t="s">
        <v>347</v>
      </c>
      <c r="X528" t="s">
        <v>348</v>
      </c>
      <c r="Y528">
        <v>168.23</v>
      </c>
      <c r="Z528">
        <v>888</v>
      </c>
      <c r="AA528" s="5">
        <f>IFERROR(VLOOKUP(X528,$AF$2:$AG$35,2,FALSE),0)</f>
        <v>0</v>
      </c>
      <c r="AB528" s="5" t="e">
        <f>VLOOKUP(X528,$AF$2:$AG$35,1,FALSE)</f>
        <v>#N/A</v>
      </c>
      <c r="AN528"/>
      <c r="AO528"/>
      <c r="AP528"/>
      <c r="AQ528"/>
    </row>
    <row r="529" spans="1:43" x14ac:dyDescent="0.25">
      <c r="A529">
        <v>95739</v>
      </c>
      <c r="B529">
        <v>22003</v>
      </c>
      <c r="C529" t="s">
        <v>622</v>
      </c>
      <c r="D529" t="s">
        <v>579</v>
      </c>
      <c r="E529" t="s">
        <v>582</v>
      </c>
      <c r="F529">
        <v>33.866630000000001</v>
      </c>
      <c r="G529" t="s">
        <v>25</v>
      </c>
      <c r="H529" t="s">
        <v>26</v>
      </c>
      <c r="I529" t="s">
        <v>27</v>
      </c>
      <c r="J529" t="s">
        <v>28</v>
      </c>
      <c r="K529">
        <v>2003</v>
      </c>
      <c r="L529">
        <v>3</v>
      </c>
      <c r="M529">
        <v>4</v>
      </c>
      <c r="N529">
        <v>0</v>
      </c>
      <c r="O529">
        <v>2.5</v>
      </c>
      <c r="P529" t="s">
        <v>581</v>
      </c>
      <c r="Q529">
        <v>1.3406571759199E-2</v>
      </c>
      <c r="R529" s="2">
        <v>1.79496438136872E-3</v>
      </c>
      <c r="S529" t="s">
        <v>31</v>
      </c>
      <c r="T529" t="s">
        <v>202</v>
      </c>
      <c r="U529">
        <v>160</v>
      </c>
      <c r="V529" t="s">
        <v>349</v>
      </c>
      <c r="W529" t="s">
        <v>350</v>
      </c>
      <c r="X529" t="s">
        <v>351</v>
      </c>
      <c r="Y529">
        <v>192.26</v>
      </c>
      <c r="Z529">
        <v>889</v>
      </c>
      <c r="AA529" s="5">
        <f>IFERROR(VLOOKUP(X529,$AF$2:$AG$35,2,FALSE),0)</f>
        <v>0</v>
      </c>
      <c r="AB529" s="5" t="e">
        <f>VLOOKUP(X529,$AF$2:$AG$35,1,FALSE)</f>
        <v>#N/A</v>
      </c>
      <c r="AN529"/>
      <c r="AO529"/>
      <c r="AP529"/>
      <c r="AQ529"/>
    </row>
    <row r="530" spans="1:43" x14ac:dyDescent="0.25">
      <c r="A530">
        <v>95739</v>
      </c>
      <c r="B530">
        <v>22003</v>
      </c>
      <c r="C530" t="s">
        <v>622</v>
      </c>
      <c r="D530" t="s">
        <v>579</v>
      </c>
      <c r="E530" t="s">
        <v>582</v>
      </c>
      <c r="F530">
        <v>33.866630000000001</v>
      </c>
      <c r="G530" t="s">
        <v>25</v>
      </c>
      <c r="H530" t="s">
        <v>26</v>
      </c>
      <c r="I530" t="s">
        <v>27</v>
      </c>
      <c r="J530" t="s">
        <v>28</v>
      </c>
      <c r="K530">
        <v>2003</v>
      </c>
      <c r="L530">
        <v>3</v>
      </c>
      <c r="M530">
        <v>4</v>
      </c>
      <c r="N530">
        <v>0</v>
      </c>
      <c r="O530">
        <v>2.5</v>
      </c>
      <c r="P530" t="s">
        <v>581</v>
      </c>
      <c r="Q530" s="2">
        <v>4.6389785245573398E-2</v>
      </c>
      <c r="R530" s="2">
        <v>3.7223803029970502E-3</v>
      </c>
      <c r="S530" t="s">
        <v>31</v>
      </c>
      <c r="T530" t="s">
        <v>202</v>
      </c>
      <c r="U530">
        <v>161</v>
      </c>
      <c r="V530" t="s">
        <v>352</v>
      </c>
      <c r="W530" t="s">
        <v>353</v>
      </c>
      <c r="X530" t="s">
        <v>354</v>
      </c>
      <c r="Y530">
        <v>168.23</v>
      </c>
      <c r="Z530">
        <v>890</v>
      </c>
      <c r="AA530" s="5">
        <f>IFERROR(VLOOKUP(X530,$AF$2:$AG$35,2,FALSE),0)</f>
        <v>0</v>
      </c>
      <c r="AB530" s="5" t="e">
        <f>VLOOKUP(X530,$AF$2:$AG$35,1,FALSE)</f>
        <v>#N/A</v>
      </c>
      <c r="AN530"/>
      <c r="AO530"/>
      <c r="AP530"/>
      <c r="AQ530"/>
    </row>
    <row r="531" spans="1:43" x14ac:dyDescent="0.25">
      <c r="A531">
        <v>95739</v>
      </c>
      <c r="B531">
        <v>22003</v>
      </c>
      <c r="C531" t="s">
        <v>622</v>
      </c>
      <c r="D531" t="s">
        <v>579</v>
      </c>
      <c r="E531" t="s">
        <v>582</v>
      </c>
      <c r="F531">
        <v>33.866630000000001</v>
      </c>
      <c r="G531" t="s">
        <v>25</v>
      </c>
      <c r="H531" t="s">
        <v>26</v>
      </c>
      <c r="I531" t="s">
        <v>27</v>
      </c>
      <c r="J531" t="s">
        <v>28</v>
      </c>
      <c r="K531">
        <v>2003</v>
      </c>
      <c r="L531">
        <v>3</v>
      </c>
      <c r="M531">
        <v>4</v>
      </c>
      <c r="N531">
        <v>0</v>
      </c>
      <c r="O531">
        <v>2.5</v>
      </c>
      <c r="P531" t="s">
        <v>581</v>
      </c>
      <c r="Q531" s="2">
        <v>2.31948926114749E-2</v>
      </c>
      <c r="R531" s="2">
        <v>2.1515574175481299E-3</v>
      </c>
      <c r="S531" t="s">
        <v>31</v>
      </c>
      <c r="T531" t="s">
        <v>202</v>
      </c>
      <c r="U531">
        <v>162</v>
      </c>
      <c r="V531" t="s">
        <v>355</v>
      </c>
      <c r="W531" t="s">
        <v>356</v>
      </c>
      <c r="X531" t="s">
        <v>357</v>
      </c>
      <c r="Y531">
        <v>168.23</v>
      </c>
      <c r="Z531">
        <v>891</v>
      </c>
      <c r="AA531" s="5">
        <f>IFERROR(VLOOKUP(X531,$AF$2:$AG$35,2,FALSE),0)</f>
        <v>0</v>
      </c>
      <c r="AB531" s="5" t="e">
        <f>VLOOKUP(X531,$AF$2:$AG$35,1,FALSE)</f>
        <v>#N/A</v>
      </c>
      <c r="AN531"/>
      <c r="AO531"/>
      <c r="AP531"/>
      <c r="AQ531"/>
    </row>
    <row r="532" spans="1:43" x14ac:dyDescent="0.25">
      <c r="A532">
        <v>95739</v>
      </c>
      <c r="B532">
        <v>22003</v>
      </c>
      <c r="C532" t="s">
        <v>622</v>
      </c>
      <c r="D532" t="s">
        <v>579</v>
      </c>
      <c r="E532" t="s">
        <v>582</v>
      </c>
      <c r="F532">
        <v>33.866630000000001</v>
      </c>
      <c r="G532" t="s">
        <v>25</v>
      </c>
      <c r="H532" t="s">
        <v>26</v>
      </c>
      <c r="I532" t="s">
        <v>27</v>
      </c>
      <c r="J532" t="s">
        <v>28</v>
      </c>
      <c r="K532">
        <v>2003</v>
      </c>
      <c r="L532">
        <v>3</v>
      </c>
      <c r="M532">
        <v>4</v>
      </c>
      <c r="N532">
        <v>0</v>
      </c>
      <c r="O532">
        <v>2.5</v>
      </c>
      <c r="P532" t="s">
        <v>581</v>
      </c>
      <c r="Q532" s="2">
        <v>4.76085644766655E-4</v>
      </c>
      <c r="R532" s="2">
        <v>1.9339749439057499E-4</v>
      </c>
      <c r="S532" t="s">
        <v>31</v>
      </c>
      <c r="T532" t="s">
        <v>202</v>
      </c>
      <c r="U532">
        <v>163</v>
      </c>
      <c r="V532" s="1">
        <v>531039</v>
      </c>
      <c r="W532" t="s">
        <v>358</v>
      </c>
      <c r="X532" t="s">
        <v>359</v>
      </c>
      <c r="Y532">
        <v>216.28</v>
      </c>
      <c r="Z532">
        <v>892</v>
      </c>
      <c r="AA532" s="5">
        <f>IFERROR(VLOOKUP(X532,$AF$2:$AG$35,2,FALSE),0)</f>
        <v>0</v>
      </c>
      <c r="AB532" s="5" t="e">
        <f>VLOOKUP(X532,$AF$2:$AG$35,1,FALSE)</f>
        <v>#N/A</v>
      </c>
      <c r="AN532"/>
      <c r="AO532"/>
      <c r="AP532"/>
      <c r="AQ532"/>
    </row>
    <row r="533" spans="1:43" x14ac:dyDescent="0.25">
      <c r="A533">
        <v>95739</v>
      </c>
      <c r="B533">
        <v>22003</v>
      </c>
      <c r="C533" t="s">
        <v>622</v>
      </c>
      <c r="D533" t="s">
        <v>579</v>
      </c>
      <c r="E533" t="s">
        <v>582</v>
      </c>
      <c r="F533">
        <v>33.866630000000001</v>
      </c>
      <c r="G533" t="s">
        <v>25</v>
      </c>
      <c r="H533" t="s">
        <v>26</v>
      </c>
      <c r="I533" t="s">
        <v>27</v>
      </c>
      <c r="J533" t="s">
        <v>28</v>
      </c>
      <c r="K533">
        <v>2003</v>
      </c>
      <c r="L533">
        <v>3</v>
      </c>
      <c r="M533">
        <v>4</v>
      </c>
      <c r="N533">
        <v>0</v>
      </c>
      <c r="O533">
        <v>2.5</v>
      </c>
      <c r="P533" t="s">
        <v>581</v>
      </c>
      <c r="Q533">
        <v>0</v>
      </c>
      <c r="R533" s="2">
        <v>1.9043425799715599E-4</v>
      </c>
      <c r="S533" t="s">
        <v>31</v>
      </c>
      <c r="T533" t="s">
        <v>202</v>
      </c>
      <c r="U533">
        <v>164</v>
      </c>
      <c r="V533" t="s">
        <v>360</v>
      </c>
      <c r="W533" t="s">
        <v>361</v>
      </c>
      <c r="X533" t="s">
        <v>362</v>
      </c>
      <c r="Y533">
        <v>242.31</v>
      </c>
      <c r="Z533">
        <v>893</v>
      </c>
      <c r="AA533" s="5">
        <f>IFERROR(VLOOKUP(X533,$AF$2:$AG$35,2,FALSE),0)</f>
        <v>0</v>
      </c>
      <c r="AB533" s="5" t="e">
        <f>VLOOKUP(X533,$AF$2:$AG$35,1,FALSE)</f>
        <v>#N/A</v>
      </c>
      <c r="AN533"/>
      <c r="AO533"/>
      <c r="AP533"/>
      <c r="AQ533"/>
    </row>
    <row r="534" spans="1:43" x14ac:dyDescent="0.25">
      <c r="A534">
        <v>95739</v>
      </c>
      <c r="B534">
        <v>22003</v>
      </c>
      <c r="C534" t="s">
        <v>622</v>
      </c>
      <c r="D534" t="s">
        <v>579</v>
      </c>
      <c r="E534" t="s">
        <v>582</v>
      </c>
      <c r="F534">
        <v>33.866630000000001</v>
      </c>
      <c r="G534" t="s">
        <v>25</v>
      </c>
      <c r="H534" t="s">
        <v>26</v>
      </c>
      <c r="I534" t="s">
        <v>27</v>
      </c>
      <c r="J534" t="s">
        <v>28</v>
      </c>
      <c r="K534">
        <v>2003</v>
      </c>
      <c r="L534">
        <v>3</v>
      </c>
      <c r="M534">
        <v>4</v>
      </c>
      <c r="N534">
        <v>0</v>
      </c>
      <c r="O534">
        <v>2.5</v>
      </c>
      <c r="P534" t="s">
        <v>581</v>
      </c>
      <c r="Q534">
        <v>0</v>
      </c>
      <c r="R534" s="2">
        <v>2.8565138699573401E-4</v>
      </c>
      <c r="S534" t="s">
        <v>31</v>
      </c>
      <c r="T534" t="s">
        <v>202</v>
      </c>
      <c r="U534">
        <v>165</v>
      </c>
      <c r="V534" t="s">
        <v>363</v>
      </c>
      <c r="W534" t="s">
        <v>364</v>
      </c>
      <c r="X534" t="s">
        <v>365</v>
      </c>
      <c r="Y534">
        <v>266.33999999999997</v>
      </c>
      <c r="Z534">
        <v>894</v>
      </c>
      <c r="AA534" s="5">
        <f>IFERROR(VLOOKUP(X534,$AF$2:$AG$35,2,FALSE),0)</f>
        <v>0</v>
      </c>
      <c r="AB534" s="5" t="e">
        <f>VLOOKUP(X534,$AF$2:$AG$35,1,FALSE)</f>
        <v>#N/A</v>
      </c>
      <c r="AN534"/>
      <c r="AO534"/>
      <c r="AP534"/>
      <c r="AQ534"/>
    </row>
    <row r="535" spans="1:43" x14ac:dyDescent="0.25">
      <c r="A535">
        <v>95739</v>
      </c>
      <c r="B535">
        <v>22003</v>
      </c>
      <c r="C535" t="s">
        <v>622</v>
      </c>
      <c r="D535" t="s">
        <v>579</v>
      </c>
      <c r="E535" t="s">
        <v>582</v>
      </c>
      <c r="F535">
        <v>33.866630000000001</v>
      </c>
      <c r="G535" t="s">
        <v>25</v>
      </c>
      <c r="H535" t="s">
        <v>26</v>
      </c>
      <c r="I535" t="s">
        <v>27</v>
      </c>
      <c r="J535" t="s">
        <v>28</v>
      </c>
      <c r="K535">
        <v>2003</v>
      </c>
      <c r="L535">
        <v>3</v>
      </c>
      <c r="M535">
        <v>4</v>
      </c>
      <c r="N535">
        <v>0</v>
      </c>
      <c r="O535">
        <v>2.5</v>
      </c>
      <c r="P535" t="s">
        <v>581</v>
      </c>
      <c r="Q535" s="2">
        <v>8.7599758651543496E-4</v>
      </c>
      <c r="R535" s="2">
        <v>2.7373257255037598E-4</v>
      </c>
      <c r="S535" t="s">
        <v>31</v>
      </c>
      <c r="T535" t="s">
        <v>202</v>
      </c>
      <c r="U535">
        <v>166</v>
      </c>
      <c r="V535" t="s">
        <v>366</v>
      </c>
      <c r="W535" t="s">
        <v>367</v>
      </c>
      <c r="X535" t="s">
        <v>368</v>
      </c>
      <c r="Y535">
        <v>192.26</v>
      </c>
      <c r="Z535">
        <v>895</v>
      </c>
      <c r="AA535" s="5">
        <f>IFERROR(VLOOKUP(X535,$AF$2:$AG$35,2,FALSE),0)</f>
        <v>0</v>
      </c>
      <c r="AB535" s="5" t="e">
        <f>VLOOKUP(X535,$AF$2:$AG$35,1,FALSE)</f>
        <v>#N/A</v>
      </c>
      <c r="AN535"/>
      <c r="AO535"/>
      <c r="AP535"/>
      <c r="AQ535"/>
    </row>
    <row r="536" spans="1:43" x14ac:dyDescent="0.25">
      <c r="A536">
        <v>95739</v>
      </c>
      <c r="B536">
        <v>22003</v>
      </c>
      <c r="C536" t="s">
        <v>622</v>
      </c>
      <c r="D536" t="s">
        <v>579</v>
      </c>
      <c r="E536" t="s">
        <v>582</v>
      </c>
      <c r="F536">
        <v>33.866630000000001</v>
      </c>
      <c r="G536" t="s">
        <v>25</v>
      </c>
      <c r="H536" t="s">
        <v>26</v>
      </c>
      <c r="I536" t="s">
        <v>27</v>
      </c>
      <c r="J536" t="s">
        <v>28</v>
      </c>
      <c r="K536">
        <v>2003</v>
      </c>
      <c r="L536">
        <v>3</v>
      </c>
      <c r="M536">
        <v>4</v>
      </c>
      <c r="N536">
        <v>0</v>
      </c>
      <c r="O536">
        <v>2.5</v>
      </c>
      <c r="P536" t="s">
        <v>581</v>
      </c>
      <c r="Q536" s="2">
        <v>1.05881447412031E-2</v>
      </c>
      <c r="R536" s="2">
        <v>1.0687270816449701E-3</v>
      </c>
      <c r="S536" t="s">
        <v>31</v>
      </c>
      <c r="T536" t="s">
        <v>202</v>
      </c>
      <c r="U536">
        <v>167</v>
      </c>
      <c r="V536" t="s">
        <v>369</v>
      </c>
      <c r="W536" t="s">
        <v>370</v>
      </c>
      <c r="X536" t="s">
        <v>371</v>
      </c>
      <c r="Y536">
        <v>142.19999999999999</v>
      </c>
      <c r="Z536">
        <v>105</v>
      </c>
      <c r="AA536" s="5">
        <f>IFERROR(VLOOKUP(X536,$AF$2:$AG$35,2,FALSE),0)</f>
        <v>0</v>
      </c>
      <c r="AB536" s="5" t="e">
        <f>VLOOKUP(X536,$AF$2:$AG$35,1,FALSE)</f>
        <v>#N/A</v>
      </c>
      <c r="AN536"/>
      <c r="AO536"/>
      <c r="AP536"/>
      <c r="AQ536"/>
    </row>
    <row r="537" spans="1:43" x14ac:dyDescent="0.25">
      <c r="A537">
        <v>95739</v>
      </c>
      <c r="B537">
        <v>22003</v>
      </c>
      <c r="C537" t="s">
        <v>622</v>
      </c>
      <c r="D537" t="s">
        <v>579</v>
      </c>
      <c r="E537" t="s">
        <v>582</v>
      </c>
      <c r="F537">
        <v>33.866630000000001</v>
      </c>
      <c r="G537" t="s">
        <v>25</v>
      </c>
      <c r="H537" t="s">
        <v>26</v>
      </c>
      <c r="I537" t="s">
        <v>27</v>
      </c>
      <c r="J537" t="s">
        <v>28</v>
      </c>
      <c r="K537">
        <v>2003</v>
      </c>
      <c r="L537">
        <v>3</v>
      </c>
      <c r="M537">
        <v>4</v>
      </c>
      <c r="N537">
        <v>0</v>
      </c>
      <c r="O537">
        <v>2.5</v>
      </c>
      <c r="P537" t="s">
        <v>581</v>
      </c>
      <c r="Q537" s="2">
        <v>1.4263525920412501E-2</v>
      </c>
      <c r="R537" s="2">
        <v>1.37495431155089E-3</v>
      </c>
      <c r="S537" t="s">
        <v>31</v>
      </c>
      <c r="T537" t="s">
        <v>202</v>
      </c>
      <c r="U537">
        <v>168</v>
      </c>
      <c r="V537" t="s">
        <v>372</v>
      </c>
      <c r="W537" t="s">
        <v>373</v>
      </c>
      <c r="X537" t="s">
        <v>374</v>
      </c>
      <c r="Y537">
        <v>142.19999999999999</v>
      </c>
      <c r="Z537">
        <v>196</v>
      </c>
      <c r="AA537" s="5">
        <f>IFERROR(VLOOKUP(X537,$AF$2:$AG$35,2,FALSE),0)</f>
        <v>0</v>
      </c>
      <c r="AB537" s="5" t="e">
        <f>VLOOKUP(X537,$AF$2:$AG$35,1,FALSE)</f>
        <v>#N/A</v>
      </c>
      <c r="AN537"/>
      <c r="AO537"/>
      <c r="AP537"/>
      <c r="AQ537"/>
    </row>
    <row r="538" spans="1:43" x14ac:dyDescent="0.25">
      <c r="A538">
        <v>95739</v>
      </c>
      <c r="B538">
        <v>22003</v>
      </c>
      <c r="C538" t="s">
        <v>622</v>
      </c>
      <c r="D538" t="s">
        <v>579</v>
      </c>
      <c r="E538" t="s">
        <v>582</v>
      </c>
      <c r="F538">
        <v>33.866630000000001</v>
      </c>
      <c r="G538" t="s">
        <v>25</v>
      </c>
      <c r="H538" t="s">
        <v>26</v>
      </c>
      <c r="I538" t="s">
        <v>27</v>
      </c>
      <c r="J538" t="s">
        <v>28</v>
      </c>
      <c r="K538">
        <v>2003</v>
      </c>
      <c r="L538">
        <v>3</v>
      </c>
      <c r="M538">
        <v>4</v>
      </c>
      <c r="N538">
        <v>0</v>
      </c>
      <c r="O538">
        <v>2.5</v>
      </c>
      <c r="P538" t="s">
        <v>581</v>
      </c>
      <c r="Q538">
        <v>0.39128526989377099</v>
      </c>
      <c r="R538">
        <v>2.9616077502119999E-2</v>
      </c>
      <c r="S538" t="s">
        <v>31</v>
      </c>
      <c r="T538" t="s">
        <v>202</v>
      </c>
      <c r="U538">
        <v>171</v>
      </c>
      <c r="V538" t="s">
        <v>375</v>
      </c>
      <c r="W538" t="s">
        <v>376</v>
      </c>
      <c r="X538" t="s">
        <v>377</v>
      </c>
      <c r="Y538">
        <v>128.16999999999999</v>
      </c>
      <c r="Z538">
        <v>611</v>
      </c>
      <c r="AA538" s="5">
        <f>IFERROR(VLOOKUP(X538,$AF$2:$AG$35,2,FALSE),0)</f>
        <v>0</v>
      </c>
      <c r="AB538" s="5" t="e">
        <f>VLOOKUP(X538,$AF$2:$AG$35,1,FALSE)</f>
        <v>#N/A</v>
      </c>
      <c r="AN538"/>
      <c r="AO538"/>
      <c r="AP538"/>
      <c r="AQ538"/>
    </row>
    <row r="539" spans="1:43" x14ac:dyDescent="0.25">
      <c r="A539">
        <v>95739</v>
      </c>
      <c r="B539">
        <v>22003</v>
      </c>
      <c r="C539" t="s">
        <v>622</v>
      </c>
      <c r="D539" t="s">
        <v>579</v>
      </c>
      <c r="E539" t="s">
        <v>582</v>
      </c>
      <c r="F539">
        <v>33.866630000000001</v>
      </c>
      <c r="G539" t="s">
        <v>25</v>
      </c>
      <c r="H539" t="s">
        <v>26</v>
      </c>
      <c r="I539" t="s">
        <v>27</v>
      </c>
      <c r="J539" t="s">
        <v>28</v>
      </c>
      <c r="K539">
        <v>2003</v>
      </c>
      <c r="L539">
        <v>3</v>
      </c>
      <c r="M539">
        <v>4</v>
      </c>
      <c r="N539">
        <v>0</v>
      </c>
      <c r="O539">
        <v>2.5</v>
      </c>
      <c r="P539" t="s">
        <v>581</v>
      </c>
      <c r="Q539">
        <v>0</v>
      </c>
      <c r="R539" s="2">
        <v>2.8565138699573401E-4</v>
      </c>
      <c r="S539" t="s">
        <v>31</v>
      </c>
      <c r="T539" t="s">
        <v>202</v>
      </c>
      <c r="U539">
        <v>172</v>
      </c>
      <c r="V539" t="s">
        <v>378</v>
      </c>
      <c r="W539" t="s">
        <v>379</v>
      </c>
      <c r="X539" t="s">
        <v>380</v>
      </c>
      <c r="Y539">
        <v>252.31</v>
      </c>
      <c r="Z539">
        <v>901</v>
      </c>
      <c r="AA539" s="5">
        <f>IFERROR(VLOOKUP(X539,$AF$2:$AG$35,2,FALSE),0)</f>
        <v>0</v>
      </c>
      <c r="AB539" s="5" t="e">
        <f>VLOOKUP(X539,$AF$2:$AG$35,1,FALSE)</f>
        <v>#N/A</v>
      </c>
      <c r="AN539"/>
      <c r="AO539"/>
      <c r="AP539"/>
      <c r="AQ539"/>
    </row>
    <row r="540" spans="1:43" x14ac:dyDescent="0.25">
      <c r="A540">
        <v>95739</v>
      </c>
      <c r="B540">
        <v>22003</v>
      </c>
      <c r="C540" t="s">
        <v>622</v>
      </c>
      <c r="D540" t="s">
        <v>579</v>
      </c>
      <c r="E540" t="s">
        <v>582</v>
      </c>
      <c r="F540">
        <v>33.866630000000001</v>
      </c>
      <c r="G540" t="s">
        <v>25</v>
      </c>
      <c r="H540" t="s">
        <v>26</v>
      </c>
      <c r="I540" t="s">
        <v>27</v>
      </c>
      <c r="J540" t="s">
        <v>28</v>
      </c>
      <c r="K540">
        <v>2003</v>
      </c>
      <c r="L540">
        <v>3</v>
      </c>
      <c r="M540">
        <v>4</v>
      </c>
      <c r="N540">
        <v>0</v>
      </c>
      <c r="O540">
        <v>2.5</v>
      </c>
      <c r="P540" t="s">
        <v>581</v>
      </c>
      <c r="Q540">
        <v>0.117307502887336</v>
      </c>
      <c r="R540" s="2">
        <v>9.4250891565886303E-3</v>
      </c>
      <c r="S540" t="s">
        <v>31</v>
      </c>
      <c r="T540" t="s">
        <v>202</v>
      </c>
      <c r="U540">
        <v>173</v>
      </c>
      <c r="V540" t="s">
        <v>381</v>
      </c>
      <c r="W540" t="s">
        <v>382</v>
      </c>
      <c r="X540" t="s">
        <v>383</v>
      </c>
      <c r="Y540">
        <v>178.23</v>
      </c>
      <c r="Z540">
        <v>902</v>
      </c>
      <c r="AA540" s="5">
        <f>IFERROR(VLOOKUP(X540,$AF$2:$AG$35,2,FALSE),0)</f>
        <v>0</v>
      </c>
      <c r="AB540" s="5" t="e">
        <f>VLOOKUP(X540,$AF$2:$AG$35,1,FALSE)</f>
        <v>#N/A</v>
      </c>
      <c r="AN540"/>
      <c r="AO540"/>
      <c r="AP540"/>
      <c r="AQ540"/>
    </row>
    <row r="541" spans="1:43" x14ac:dyDescent="0.25">
      <c r="A541">
        <v>95739</v>
      </c>
      <c r="B541">
        <v>22003</v>
      </c>
      <c r="C541" t="s">
        <v>622</v>
      </c>
      <c r="D541" t="s">
        <v>579</v>
      </c>
      <c r="E541" t="s">
        <v>582</v>
      </c>
      <c r="F541">
        <v>33.866630000000001</v>
      </c>
      <c r="G541" t="s">
        <v>25</v>
      </c>
      <c r="H541" t="s">
        <v>26</v>
      </c>
      <c r="I541" t="s">
        <v>27</v>
      </c>
      <c r="J541" t="s">
        <v>28</v>
      </c>
      <c r="K541">
        <v>2003</v>
      </c>
      <c r="L541">
        <v>3</v>
      </c>
      <c r="M541">
        <v>4</v>
      </c>
      <c r="N541">
        <v>0</v>
      </c>
      <c r="O541">
        <v>2.5</v>
      </c>
      <c r="P541" t="s">
        <v>581</v>
      </c>
      <c r="Q541" s="2">
        <v>9.9025814126848209E-4</v>
      </c>
      <c r="R541" s="2">
        <v>9.3575916677678497E-4</v>
      </c>
      <c r="S541" t="s">
        <v>31</v>
      </c>
      <c r="T541" t="s">
        <v>202</v>
      </c>
      <c r="U541">
        <v>174</v>
      </c>
      <c r="V541" t="s">
        <v>384</v>
      </c>
      <c r="W541" t="s">
        <v>385</v>
      </c>
      <c r="X541" t="s">
        <v>386</v>
      </c>
      <c r="Y541">
        <v>180.2</v>
      </c>
      <c r="Z541">
        <v>903</v>
      </c>
      <c r="AA541" s="5">
        <f>IFERROR(VLOOKUP(X541,$AF$2:$AG$35,2,FALSE),0)</f>
        <v>0</v>
      </c>
      <c r="AB541" s="5" t="e">
        <f>VLOOKUP(X541,$AF$2:$AG$35,1,FALSE)</f>
        <v>#N/A</v>
      </c>
      <c r="AN541"/>
      <c r="AO541"/>
      <c r="AP541"/>
      <c r="AQ541"/>
    </row>
    <row r="542" spans="1:43" x14ac:dyDescent="0.25">
      <c r="A542">
        <v>95739</v>
      </c>
      <c r="B542">
        <v>22003</v>
      </c>
      <c r="C542" t="s">
        <v>622</v>
      </c>
      <c r="D542" t="s">
        <v>579</v>
      </c>
      <c r="E542" t="s">
        <v>582</v>
      </c>
      <c r="F542">
        <v>33.866630000000001</v>
      </c>
      <c r="G542" t="s">
        <v>25</v>
      </c>
      <c r="H542" t="s">
        <v>26</v>
      </c>
      <c r="I542" t="s">
        <v>27</v>
      </c>
      <c r="J542" t="s">
        <v>28</v>
      </c>
      <c r="K542">
        <v>2003</v>
      </c>
      <c r="L542">
        <v>3</v>
      </c>
      <c r="M542">
        <v>4</v>
      </c>
      <c r="N542">
        <v>0</v>
      </c>
      <c r="O542">
        <v>2.5</v>
      </c>
      <c r="P542" t="s">
        <v>581</v>
      </c>
      <c r="Q542" s="2">
        <v>1.4968132673780299E-2</v>
      </c>
      <c r="R542" s="2">
        <v>1.2832208837341499E-3</v>
      </c>
      <c r="S542" t="s">
        <v>31</v>
      </c>
      <c r="T542" t="s">
        <v>202</v>
      </c>
      <c r="U542">
        <v>175</v>
      </c>
      <c r="V542" t="s">
        <v>387</v>
      </c>
      <c r="W542" t="s">
        <v>388</v>
      </c>
      <c r="X542" t="s">
        <v>389</v>
      </c>
      <c r="Y542">
        <v>202.25</v>
      </c>
      <c r="Z542">
        <v>904</v>
      </c>
      <c r="AA542" s="5">
        <f>IFERROR(VLOOKUP(X542,$AF$2:$AG$35,2,FALSE),0)</f>
        <v>0</v>
      </c>
      <c r="AB542" s="5" t="e">
        <f>VLOOKUP(X542,$AF$2:$AG$35,1,FALSE)</f>
        <v>#N/A</v>
      </c>
      <c r="AN542"/>
      <c r="AO542"/>
      <c r="AP542"/>
      <c r="AQ542"/>
    </row>
    <row r="543" spans="1:43" x14ac:dyDescent="0.25">
      <c r="A543">
        <v>95739</v>
      </c>
      <c r="B543">
        <v>22003</v>
      </c>
      <c r="C543" t="s">
        <v>622</v>
      </c>
      <c r="D543" t="s">
        <v>579</v>
      </c>
      <c r="E543" t="s">
        <v>582</v>
      </c>
      <c r="F543">
        <v>33.866630000000001</v>
      </c>
      <c r="G543" t="s">
        <v>25</v>
      </c>
      <c r="H543" t="s">
        <v>26</v>
      </c>
      <c r="I543" t="s">
        <v>27</v>
      </c>
      <c r="J543" t="s">
        <v>28</v>
      </c>
      <c r="K543">
        <v>2003</v>
      </c>
      <c r="L543">
        <v>3</v>
      </c>
      <c r="M543">
        <v>4</v>
      </c>
      <c r="N543">
        <v>0</v>
      </c>
      <c r="O543">
        <v>2.5</v>
      </c>
      <c r="P543" t="s">
        <v>581</v>
      </c>
      <c r="Q543" s="2">
        <v>8.7599758651543496E-4</v>
      </c>
      <c r="R543" s="2">
        <v>3.4834034676573401E-4</v>
      </c>
      <c r="S543" t="s">
        <v>31</v>
      </c>
      <c r="T543" t="s">
        <v>202</v>
      </c>
      <c r="U543">
        <v>176</v>
      </c>
      <c r="V543" t="s">
        <v>390</v>
      </c>
      <c r="W543" t="s">
        <v>391</v>
      </c>
      <c r="X543" t="s">
        <v>392</v>
      </c>
      <c r="Y543">
        <v>234.34</v>
      </c>
      <c r="Z543">
        <v>905</v>
      </c>
      <c r="AA543" s="5">
        <f>IFERROR(VLOOKUP(X543,$AF$2:$AG$35,2,FALSE),0)</f>
        <v>0</v>
      </c>
      <c r="AB543" s="5" t="e">
        <f>VLOOKUP(X543,$AF$2:$AG$35,1,FALSE)</f>
        <v>#N/A</v>
      </c>
      <c r="AN543"/>
      <c r="AO543"/>
      <c r="AP543"/>
      <c r="AQ543"/>
    </row>
    <row r="544" spans="1:43" x14ac:dyDescent="0.25">
      <c r="A544">
        <v>95739</v>
      </c>
      <c r="B544">
        <v>22003</v>
      </c>
      <c r="C544" t="s">
        <v>622</v>
      </c>
      <c r="D544" t="s">
        <v>579</v>
      </c>
      <c r="E544" t="s">
        <v>582</v>
      </c>
      <c r="F544">
        <v>33.866630000000001</v>
      </c>
      <c r="G544" t="s">
        <v>25</v>
      </c>
      <c r="H544" t="s">
        <v>26</v>
      </c>
      <c r="I544" t="s">
        <v>27</v>
      </c>
      <c r="J544" t="s">
        <v>28</v>
      </c>
      <c r="K544">
        <v>2003</v>
      </c>
      <c r="L544">
        <v>3</v>
      </c>
      <c r="M544">
        <v>4</v>
      </c>
      <c r="N544">
        <v>0</v>
      </c>
      <c r="O544">
        <v>2.5</v>
      </c>
      <c r="P544" t="s">
        <v>581</v>
      </c>
      <c r="Q544" s="2">
        <v>7.6173703244109705E-5</v>
      </c>
      <c r="R544" s="2">
        <v>1.9051060815297E-4</v>
      </c>
      <c r="S544" t="s">
        <v>31</v>
      </c>
      <c r="T544" t="s">
        <v>202</v>
      </c>
      <c r="U544">
        <v>178</v>
      </c>
      <c r="V544" t="s">
        <v>393</v>
      </c>
      <c r="W544" t="s">
        <v>394</v>
      </c>
      <c r="X544" t="s">
        <v>395</v>
      </c>
      <c r="Y544">
        <v>170.25</v>
      </c>
      <c r="Z544">
        <v>906</v>
      </c>
      <c r="AA544" s="5">
        <f>IFERROR(VLOOKUP(X544,$AF$2:$AG$35,2,FALSE),0)</f>
        <v>0</v>
      </c>
      <c r="AB544" s="5" t="e">
        <f>VLOOKUP(X544,$AF$2:$AG$35,1,FALSE)</f>
        <v>#N/A</v>
      </c>
      <c r="AN544"/>
      <c r="AO544"/>
      <c r="AP544"/>
      <c r="AQ544"/>
    </row>
    <row r="545" spans="1:43" x14ac:dyDescent="0.25">
      <c r="A545">
        <v>95739</v>
      </c>
      <c r="B545">
        <v>22003</v>
      </c>
      <c r="C545" t="s">
        <v>622</v>
      </c>
      <c r="D545" t="s">
        <v>579</v>
      </c>
      <c r="E545" t="s">
        <v>582</v>
      </c>
      <c r="F545">
        <v>33.866630000000001</v>
      </c>
      <c r="G545" t="s">
        <v>25</v>
      </c>
      <c r="H545" t="s">
        <v>26</v>
      </c>
      <c r="I545" t="s">
        <v>27</v>
      </c>
      <c r="J545" t="s">
        <v>28</v>
      </c>
      <c r="K545">
        <v>2003</v>
      </c>
      <c r="L545">
        <v>3</v>
      </c>
      <c r="M545">
        <v>4</v>
      </c>
      <c r="N545">
        <v>0</v>
      </c>
      <c r="O545">
        <v>2.5</v>
      </c>
      <c r="P545" t="s">
        <v>581</v>
      </c>
      <c r="Q545">
        <v>0</v>
      </c>
      <c r="R545" s="2">
        <v>3.0469481275020302E-4</v>
      </c>
      <c r="S545" t="s">
        <v>31</v>
      </c>
      <c r="T545" t="s">
        <v>202</v>
      </c>
      <c r="U545">
        <v>179</v>
      </c>
      <c r="V545" t="s">
        <v>396</v>
      </c>
      <c r="W545" t="s">
        <v>397</v>
      </c>
      <c r="X545" t="s">
        <v>398</v>
      </c>
      <c r="Y545">
        <v>170.25</v>
      </c>
      <c r="Z545">
        <v>907</v>
      </c>
      <c r="AA545" s="5">
        <f>IFERROR(VLOOKUP(X545,$AF$2:$AG$35,2,FALSE),0)</f>
        <v>0</v>
      </c>
      <c r="AB545" s="5" t="e">
        <f>VLOOKUP(X545,$AF$2:$AG$35,1,FALSE)</f>
        <v>#N/A</v>
      </c>
      <c r="AN545"/>
      <c r="AO545"/>
      <c r="AP545"/>
      <c r="AQ545"/>
    </row>
    <row r="546" spans="1:43" x14ac:dyDescent="0.25">
      <c r="A546">
        <v>95739</v>
      </c>
      <c r="B546">
        <v>22003</v>
      </c>
      <c r="C546" t="s">
        <v>622</v>
      </c>
      <c r="D546" t="s">
        <v>579</v>
      </c>
      <c r="E546" t="s">
        <v>582</v>
      </c>
      <c r="F546">
        <v>33.866630000000001</v>
      </c>
      <c r="G546" t="s">
        <v>25</v>
      </c>
      <c r="H546" t="s">
        <v>26</v>
      </c>
      <c r="I546" t="s">
        <v>27</v>
      </c>
      <c r="J546" t="s">
        <v>28</v>
      </c>
      <c r="K546">
        <v>2003</v>
      </c>
      <c r="L546">
        <v>3</v>
      </c>
      <c r="M546">
        <v>4</v>
      </c>
      <c r="N546">
        <v>0</v>
      </c>
      <c r="O546">
        <v>2.5</v>
      </c>
      <c r="P546" t="s">
        <v>581</v>
      </c>
      <c r="Q546" s="2">
        <v>8.7599758651543496E-4</v>
      </c>
      <c r="R546" s="2">
        <v>2.92300603303128E-4</v>
      </c>
      <c r="S546" t="s">
        <v>31</v>
      </c>
      <c r="T546" t="s">
        <v>202</v>
      </c>
      <c r="U546">
        <v>180</v>
      </c>
      <c r="V546" t="s">
        <v>399</v>
      </c>
      <c r="W546" t="s">
        <v>400</v>
      </c>
      <c r="X546" t="s">
        <v>401</v>
      </c>
      <c r="Y546">
        <v>170.25</v>
      </c>
      <c r="Z546">
        <v>908</v>
      </c>
      <c r="AA546" s="5">
        <f>IFERROR(VLOOKUP(X546,$AF$2:$AG$35,2,FALSE),0)</f>
        <v>0</v>
      </c>
      <c r="AB546" s="5" t="e">
        <f>VLOOKUP(X546,$AF$2:$AG$35,1,FALSE)</f>
        <v>#N/A</v>
      </c>
      <c r="AN546"/>
      <c r="AO546"/>
      <c r="AP546"/>
      <c r="AQ546"/>
    </row>
    <row r="547" spans="1:43" x14ac:dyDescent="0.25">
      <c r="A547">
        <v>95739</v>
      </c>
      <c r="B547">
        <v>22003</v>
      </c>
      <c r="C547" t="s">
        <v>622</v>
      </c>
      <c r="D547" t="s">
        <v>579</v>
      </c>
      <c r="E547" t="s">
        <v>582</v>
      </c>
      <c r="F547">
        <v>33.866630000000001</v>
      </c>
      <c r="G547" t="s">
        <v>25</v>
      </c>
      <c r="H547" t="s">
        <v>26</v>
      </c>
      <c r="I547" t="s">
        <v>27</v>
      </c>
      <c r="J547" t="s">
        <v>28</v>
      </c>
      <c r="K547">
        <v>2003</v>
      </c>
      <c r="L547">
        <v>3</v>
      </c>
      <c r="M547">
        <v>4</v>
      </c>
      <c r="N547">
        <v>0</v>
      </c>
      <c r="O547">
        <v>2.5</v>
      </c>
      <c r="P547" t="s">
        <v>581</v>
      </c>
      <c r="Q547">
        <v>0</v>
      </c>
      <c r="R547" s="2">
        <v>7.2365018025345197E-4</v>
      </c>
      <c r="S547" t="s">
        <v>31</v>
      </c>
      <c r="T547" t="s">
        <v>202</v>
      </c>
      <c r="U547">
        <v>181</v>
      </c>
      <c r="V547" t="s">
        <v>402</v>
      </c>
      <c r="W547" t="s">
        <v>403</v>
      </c>
      <c r="X547" t="s">
        <v>404</v>
      </c>
      <c r="Y547">
        <v>196.2</v>
      </c>
      <c r="Z547">
        <v>909</v>
      </c>
      <c r="AA547" s="5">
        <f>IFERROR(VLOOKUP(X547,$AF$2:$AG$35,2,FALSE),0)</f>
        <v>0</v>
      </c>
      <c r="AB547" s="5" t="e">
        <f>VLOOKUP(X547,$AF$2:$AG$35,1,FALSE)</f>
        <v>#N/A</v>
      </c>
      <c r="AN547"/>
      <c r="AO547"/>
      <c r="AP547"/>
      <c r="AQ547"/>
    </row>
    <row r="548" spans="1:43" x14ac:dyDescent="0.25">
      <c r="A548">
        <v>95739</v>
      </c>
      <c r="B548">
        <v>22003</v>
      </c>
      <c r="C548" t="s">
        <v>622</v>
      </c>
      <c r="D548" t="s">
        <v>579</v>
      </c>
      <c r="E548" t="s">
        <v>582</v>
      </c>
      <c r="F548">
        <v>33.866630000000001</v>
      </c>
      <c r="G548" t="s">
        <v>25</v>
      </c>
      <c r="H548" t="s">
        <v>26</v>
      </c>
      <c r="I548" t="s">
        <v>27</v>
      </c>
      <c r="J548" t="s">
        <v>28</v>
      </c>
      <c r="K548">
        <v>2003</v>
      </c>
      <c r="L548">
        <v>3</v>
      </c>
      <c r="M548">
        <v>4</v>
      </c>
      <c r="N548">
        <v>0</v>
      </c>
      <c r="O548">
        <v>2.5</v>
      </c>
      <c r="P548" t="s">
        <v>581</v>
      </c>
      <c r="Q548" s="2">
        <v>1.6758214697867599E-3</v>
      </c>
      <c r="R548" s="2">
        <v>6.2083033050439604E-4</v>
      </c>
      <c r="S548" t="s">
        <v>31</v>
      </c>
      <c r="T548" t="s">
        <v>202</v>
      </c>
      <c r="U548">
        <v>209</v>
      </c>
      <c r="W548" t="s">
        <v>405</v>
      </c>
      <c r="X548" t="s">
        <v>406</v>
      </c>
      <c r="Z548">
        <v>989</v>
      </c>
      <c r="AA548" s="5">
        <f>IFERROR(VLOOKUP(X548,$AF$2:$AG$35,2,FALSE),0)</f>
        <v>0</v>
      </c>
      <c r="AB548" s="5" t="e">
        <f>VLOOKUP(X548,$AF$2:$AG$35,1,FALSE)</f>
        <v>#N/A</v>
      </c>
      <c r="AN548"/>
      <c r="AO548"/>
      <c r="AP548"/>
      <c r="AQ548"/>
    </row>
    <row r="549" spans="1:43" x14ac:dyDescent="0.25">
      <c r="A549">
        <v>95739</v>
      </c>
      <c r="B549">
        <v>22003</v>
      </c>
      <c r="C549" t="s">
        <v>622</v>
      </c>
      <c r="D549" t="s">
        <v>579</v>
      </c>
      <c r="E549" t="s">
        <v>582</v>
      </c>
      <c r="F549">
        <v>33.866630000000001</v>
      </c>
      <c r="G549" t="s">
        <v>25</v>
      </c>
      <c r="H549" t="s">
        <v>26</v>
      </c>
      <c r="I549" t="s">
        <v>27</v>
      </c>
      <c r="J549" t="s">
        <v>28</v>
      </c>
      <c r="K549">
        <v>2003</v>
      </c>
      <c r="L549">
        <v>3</v>
      </c>
      <c r="M549">
        <v>4</v>
      </c>
      <c r="N549">
        <v>0</v>
      </c>
      <c r="O549">
        <v>2.5</v>
      </c>
      <c r="P549" t="s">
        <v>581</v>
      </c>
      <c r="Q549" s="2">
        <v>4.3990313574266996E-3</v>
      </c>
      <c r="R549" s="2">
        <v>4.2261029029052498E-4</v>
      </c>
      <c r="S549" t="s">
        <v>31</v>
      </c>
      <c r="T549" t="s">
        <v>202</v>
      </c>
      <c r="U549">
        <v>210</v>
      </c>
      <c r="W549" t="s">
        <v>407</v>
      </c>
      <c r="X549" t="s">
        <v>408</v>
      </c>
      <c r="Z549">
        <v>990</v>
      </c>
      <c r="AA549" s="5">
        <f>IFERROR(VLOOKUP(X549,$AF$2:$AG$35,2,FALSE),0)</f>
        <v>0</v>
      </c>
      <c r="AB549" s="5" t="e">
        <f>VLOOKUP(X549,$AF$2:$AG$35,1,FALSE)</f>
        <v>#N/A</v>
      </c>
      <c r="AN549"/>
      <c r="AO549"/>
      <c r="AP549"/>
      <c r="AQ549"/>
    </row>
    <row r="550" spans="1:43" x14ac:dyDescent="0.25">
      <c r="A550">
        <v>95739</v>
      </c>
      <c r="B550">
        <v>22003</v>
      </c>
      <c r="C550" t="s">
        <v>622</v>
      </c>
      <c r="D550" t="s">
        <v>579</v>
      </c>
      <c r="E550" t="s">
        <v>582</v>
      </c>
      <c r="F550">
        <v>33.866630000000001</v>
      </c>
      <c r="G550" t="s">
        <v>25</v>
      </c>
      <c r="H550" t="s">
        <v>26</v>
      </c>
      <c r="I550" t="s">
        <v>27</v>
      </c>
      <c r="J550" t="s">
        <v>28</v>
      </c>
      <c r="K550">
        <v>2003</v>
      </c>
      <c r="L550">
        <v>3</v>
      </c>
      <c r="M550">
        <v>4</v>
      </c>
      <c r="N550">
        <v>0</v>
      </c>
      <c r="O550">
        <v>2.5</v>
      </c>
      <c r="P550" t="s">
        <v>581</v>
      </c>
      <c r="Q550">
        <v>0</v>
      </c>
      <c r="R550" s="2">
        <v>1.9043425799715599E-4</v>
      </c>
      <c r="S550" t="s">
        <v>31</v>
      </c>
      <c r="T550" t="s">
        <v>202</v>
      </c>
      <c r="U550">
        <v>211</v>
      </c>
      <c r="W550" t="s">
        <v>407</v>
      </c>
      <c r="X550" t="s">
        <v>409</v>
      </c>
      <c r="Z550">
        <v>990</v>
      </c>
      <c r="AA550" s="5">
        <f>IFERROR(VLOOKUP(X550,$AF$2:$AG$35,2,FALSE),0)</f>
        <v>0</v>
      </c>
      <c r="AB550" s="5" t="e">
        <f>VLOOKUP(X550,$AF$2:$AG$35,1,FALSE)</f>
        <v>#N/A</v>
      </c>
      <c r="AN550"/>
      <c r="AO550"/>
      <c r="AP550"/>
      <c r="AQ550"/>
    </row>
    <row r="551" spans="1:43" x14ac:dyDescent="0.25">
      <c r="A551">
        <v>95739</v>
      </c>
      <c r="B551">
        <v>22003</v>
      </c>
      <c r="C551" t="s">
        <v>622</v>
      </c>
      <c r="D551" t="s">
        <v>579</v>
      </c>
      <c r="E551" t="s">
        <v>582</v>
      </c>
      <c r="F551">
        <v>33.866630000000001</v>
      </c>
      <c r="G551" t="s">
        <v>25</v>
      </c>
      <c r="H551" t="s">
        <v>26</v>
      </c>
      <c r="I551" t="s">
        <v>27</v>
      </c>
      <c r="J551" t="s">
        <v>28</v>
      </c>
      <c r="K551">
        <v>2003</v>
      </c>
      <c r="L551">
        <v>3</v>
      </c>
      <c r="M551">
        <v>4</v>
      </c>
      <c r="N551">
        <v>0</v>
      </c>
      <c r="O551">
        <v>2.5</v>
      </c>
      <c r="P551" t="s">
        <v>581</v>
      </c>
      <c r="Q551" s="2">
        <v>1.02834499277742E-2</v>
      </c>
      <c r="R551" s="2">
        <v>2.6536434342936E-3</v>
      </c>
      <c r="S551" t="s">
        <v>31</v>
      </c>
      <c r="T551" t="s">
        <v>202</v>
      </c>
      <c r="U551">
        <v>212</v>
      </c>
      <c r="W551" t="s">
        <v>410</v>
      </c>
      <c r="X551" t="s">
        <v>411</v>
      </c>
      <c r="Z551">
        <v>1387</v>
      </c>
      <c r="AA551" s="5">
        <f>IFERROR(VLOOKUP(X551,$AF$2:$AG$35,2,FALSE),0)</f>
        <v>0</v>
      </c>
      <c r="AB551" s="5" t="e">
        <f>VLOOKUP(X551,$AF$2:$AG$35,1,FALSE)</f>
        <v>#N/A</v>
      </c>
      <c r="AN551"/>
      <c r="AO551"/>
      <c r="AP551"/>
      <c r="AQ551"/>
    </row>
    <row r="552" spans="1:43" x14ac:dyDescent="0.25">
      <c r="A552">
        <v>95739</v>
      </c>
      <c r="B552">
        <v>22003</v>
      </c>
      <c r="C552" t="s">
        <v>622</v>
      </c>
      <c r="D552" t="s">
        <v>579</v>
      </c>
      <c r="E552" t="s">
        <v>582</v>
      </c>
      <c r="F552">
        <v>33.866630000000001</v>
      </c>
      <c r="G552" t="s">
        <v>25</v>
      </c>
      <c r="H552" t="s">
        <v>26</v>
      </c>
      <c r="I552" t="s">
        <v>27</v>
      </c>
      <c r="J552" t="s">
        <v>28</v>
      </c>
      <c r="K552">
        <v>2003</v>
      </c>
      <c r="L552">
        <v>3</v>
      </c>
      <c r="M552">
        <v>4</v>
      </c>
      <c r="N552">
        <v>0</v>
      </c>
      <c r="O552">
        <v>2.5</v>
      </c>
      <c r="P552" t="s">
        <v>581</v>
      </c>
      <c r="Q552">
        <v>0</v>
      </c>
      <c r="R552" s="2">
        <v>1.9043425799715599E-4</v>
      </c>
      <c r="S552" t="s">
        <v>31</v>
      </c>
      <c r="T552" t="s">
        <v>202</v>
      </c>
      <c r="U552">
        <v>213</v>
      </c>
      <c r="W552" t="s">
        <v>412</v>
      </c>
      <c r="X552" t="s">
        <v>413</v>
      </c>
      <c r="Z552">
        <v>993</v>
      </c>
      <c r="AA552" s="5">
        <f>IFERROR(VLOOKUP(X552,$AF$2:$AG$35,2,FALSE),0)</f>
        <v>0</v>
      </c>
      <c r="AB552" s="5" t="e">
        <f>VLOOKUP(X552,$AF$2:$AG$35,1,FALSE)</f>
        <v>#N/A</v>
      </c>
      <c r="AN552"/>
      <c r="AO552"/>
      <c r="AP552"/>
      <c r="AQ552"/>
    </row>
    <row r="553" spans="1:43" x14ac:dyDescent="0.25">
      <c r="A553">
        <v>95739</v>
      </c>
      <c r="B553">
        <v>22003</v>
      </c>
      <c r="C553" t="s">
        <v>622</v>
      </c>
      <c r="D553" t="s">
        <v>579</v>
      </c>
      <c r="E553" t="s">
        <v>582</v>
      </c>
      <c r="F553">
        <v>33.866630000000001</v>
      </c>
      <c r="G553" t="s">
        <v>25</v>
      </c>
      <c r="H553" t="s">
        <v>26</v>
      </c>
      <c r="I553" t="s">
        <v>27</v>
      </c>
      <c r="J553" t="s">
        <v>28</v>
      </c>
      <c r="K553">
        <v>2003</v>
      </c>
      <c r="L553">
        <v>3</v>
      </c>
      <c r="M553">
        <v>4</v>
      </c>
      <c r="N553">
        <v>0</v>
      </c>
      <c r="O553">
        <v>2.5</v>
      </c>
      <c r="P553" t="s">
        <v>581</v>
      </c>
      <c r="Q553">
        <v>0</v>
      </c>
      <c r="R553" s="2">
        <v>1.9043425799715599E-4</v>
      </c>
      <c r="S553" t="s">
        <v>31</v>
      </c>
      <c r="T553" t="s">
        <v>202</v>
      </c>
      <c r="U553">
        <v>214</v>
      </c>
      <c r="W553" t="s">
        <v>414</v>
      </c>
      <c r="X553" t="s">
        <v>415</v>
      </c>
      <c r="Z553">
        <v>994</v>
      </c>
      <c r="AA553" s="5">
        <f>IFERROR(VLOOKUP(X553,$AF$2:$AG$35,2,FALSE),0)</f>
        <v>0</v>
      </c>
      <c r="AB553" s="5" t="e">
        <f>VLOOKUP(X553,$AF$2:$AG$35,1,FALSE)</f>
        <v>#N/A</v>
      </c>
      <c r="AN553"/>
      <c r="AO553"/>
      <c r="AP553"/>
      <c r="AQ553"/>
    </row>
    <row r="554" spans="1:43" x14ac:dyDescent="0.25">
      <c r="A554">
        <v>95739</v>
      </c>
      <c r="B554">
        <v>22003</v>
      </c>
      <c r="C554" t="s">
        <v>622</v>
      </c>
      <c r="D554" t="s">
        <v>579</v>
      </c>
      <c r="E554" t="s">
        <v>582</v>
      </c>
      <c r="F554">
        <v>33.866630000000001</v>
      </c>
      <c r="G554" t="s">
        <v>25</v>
      </c>
      <c r="H554" t="s">
        <v>26</v>
      </c>
      <c r="I554" t="s">
        <v>27</v>
      </c>
      <c r="J554" t="s">
        <v>28</v>
      </c>
      <c r="K554">
        <v>2003</v>
      </c>
      <c r="L554">
        <v>3</v>
      </c>
      <c r="M554">
        <v>4</v>
      </c>
      <c r="N554">
        <v>0</v>
      </c>
      <c r="O554">
        <v>2.5</v>
      </c>
      <c r="P554" t="s">
        <v>581</v>
      </c>
      <c r="Q554" s="2">
        <v>2.2109417347542501E-2</v>
      </c>
      <c r="R554" s="2">
        <v>2.18428807660672E-3</v>
      </c>
      <c r="S554" t="s">
        <v>31</v>
      </c>
      <c r="T554" t="s">
        <v>202</v>
      </c>
      <c r="U554">
        <v>215</v>
      </c>
      <c r="W554" t="s">
        <v>416</v>
      </c>
      <c r="X554" t="s">
        <v>417</v>
      </c>
      <c r="Z554">
        <v>1390</v>
      </c>
      <c r="AA554" s="5">
        <f>IFERROR(VLOOKUP(X554,$AF$2:$AG$35,2,FALSE),0)</f>
        <v>0</v>
      </c>
      <c r="AB554" s="5" t="e">
        <f>VLOOKUP(X554,$AF$2:$AG$35,1,FALSE)</f>
        <v>#N/A</v>
      </c>
      <c r="AN554"/>
      <c r="AO554"/>
      <c r="AP554"/>
      <c r="AQ554"/>
    </row>
    <row r="555" spans="1:43" x14ac:dyDescent="0.25">
      <c r="A555">
        <v>95739</v>
      </c>
      <c r="B555">
        <v>22003</v>
      </c>
      <c r="C555" t="s">
        <v>622</v>
      </c>
      <c r="D555" t="s">
        <v>579</v>
      </c>
      <c r="E555" t="s">
        <v>582</v>
      </c>
      <c r="F555">
        <v>33.866630000000001</v>
      </c>
      <c r="G555" t="s">
        <v>25</v>
      </c>
      <c r="H555" t="s">
        <v>26</v>
      </c>
      <c r="I555" t="s">
        <v>27</v>
      </c>
      <c r="J555" t="s">
        <v>28</v>
      </c>
      <c r="K555">
        <v>2003</v>
      </c>
      <c r="L555">
        <v>3</v>
      </c>
      <c r="M555">
        <v>4</v>
      </c>
      <c r="N555">
        <v>0</v>
      </c>
      <c r="O555">
        <v>2.5</v>
      </c>
      <c r="P555" t="s">
        <v>581</v>
      </c>
      <c r="Q555" s="2">
        <v>6.2462436605873299E-3</v>
      </c>
      <c r="R555" s="2">
        <v>1.54980899863311E-3</v>
      </c>
      <c r="S555" t="s">
        <v>31</v>
      </c>
      <c r="T555" t="s">
        <v>202</v>
      </c>
      <c r="U555">
        <v>216</v>
      </c>
      <c r="W555" t="s">
        <v>418</v>
      </c>
      <c r="X555" t="s">
        <v>419</v>
      </c>
      <c r="Z555">
        <v>1391</v>
      </c>
      <c r="AA555" s="5">
        <f>IFERROR(VLOOKUP(X555,$AF$2:$AG$35,2,FALSE),0)</f>
        <v>0</v>
      </c>
      <c r="AB555" s="5" t="e">
        <f>VLOOKUP(X555,$AF$2:$AG$35,1,FALSE)</f>
        <v>#N/A</v>
      </c>
      <c r="AN555"/>
      <c r="AO555"/>
      <c r="AP555"/>
      <c r="AQ555"/>
    </row>
    <row r="556" spans="1:43" x14ac:dyDescent="0.25">
      <c r="A556">
        <v>95739</v>
      </c>
      <c r="B556">
        <v>22003</v>
      </c>
      <c r="C556" t="s">
        <v>622</v>
      </c>
      <c r="D556" t="s">
        <v>579</v>
      </c>
      <c r="E556" t="s">
        <v>582</v>
      </c>
      <c r="F556">
        <v>33.866630000000001</v>
      </c>
      <c r="G556" t="s">
        <v>25</v>
      </c>
      <c r="H556" t="s">
        <v>26</v>
      </c>
      <c r="I556" t="s">
        <v>27</v>
      </c>
      <c r="J556" t="s">
        <v>28</v>
      </c>
      <c r="K556">
        <v>2003</v>
      </c>
      <c r="L556">
        <v>3</v>
      </c>
      <c r="M556">
        <v>4</v>
      </c>
      <c r="N556">
        <v>0</v>
      </c>
      <c r="O556">
        <v>2.5</v>
      </c>
      <c r="P556" t="s">
        <v>581</v>
      </c>
      <c r="Q556">
        <v>0</v>
      </c>
      <c r="R556" s="2">
        <v>1.9043425799715599E-4</v>
      </c>
      <c r="S556" t="s">
        <v>31</v>
      </c>
      <c r="T556" t="s">
        <v>202</v>
      </c>
      <c r="U556">
        <v>218</v>
      </c>
      <c r="W556" t="s">
        <v>420</v>
      </c>
      <c r="X556" t="s">
        <v>421</v>
      </c>
      <c r="Z556">
        <v>1393</v>
      </c>
      <c r="AA556" s="5">
        <f>IFERROR(VLOOKUP(X556,$AF$2:$AG$35,2,FALSE),0)</f>
        <v>0</v>
      </c>
      <c r="AB556" s="5" t="e">
        <f>VLOOKUP(X556,$AF$2:$AG$35,1,FALSE)</f>
        <v>#N/A</v>
      </c>
      <c r="AN556"/>
      <c r="AO556"/>
      <c r="AP556"/>
      <c r="AQ556"/>
    </row>
    <row r="557" spans="1:43" x14ac:dyDescent="0.25">
      <c r="A557">
        <v>95739</v>
      </c>
      <c r="B557">
        <v>22003</v>
      </c>
      <c r="C557" t="s">
        <v>622</v>
      </c>
      <c r="D557" t="s">
        <v>579</v>
      </c>
      <c r="E557" t="s">
        <v>582</v>
      </c>
      <c r="F557">
        <v>33.866630000000001</v>
      </c>
      <c r="G557" t="s">
        <v>25</v>
      </c>
      <c r="H557" t="s">
        <v>26</v>
      </c>
      <c r="I557" t="s">
        <v>27</v>
      </c>
      <c r="J557" t="s">
        <v>28</v>
      </c>
      <c r="K557">
        <v>2003</v>
      </c>
      <c r="L557">
        <v>3</v>
      </c>
      <c r="M557">
        <v>4</v>
      </c>
      <c r="N557">
        <v>0</v>
      </c>
      <c r="O557">
        <v>2.5</v>
      </c>
      <c r="P557" t="s">
        <v>581</v>
      </c>
      <c r="Q557" s="2">
        <v>5.0465078362459297E-3</v>
      </c>
      <c r="R557" s="2">
        <v>1.4722584380399001E-3</v>
      </c>
      <c r="S557" t="s">
        <v>31</v>
      </c>
      <c r="T557" t="s">
        <v>202</v>
      </c>
      <c r="U557">
        <v>219</v>
      </c>
      <c r="W557" t="s">
        <v>422</v>
      </c>
      <c r="X557" t="s">
        <v>423</v>
      </c>
      <c r="Z557">
        <v>999</v>
      </c>
      <c r="AA557" s="5">
        <f>IFERROR(VLOOKUP(X557,$AF$2:$AG$35,2,FALSE),0)</f>
        <v>0</v>
      </c>
      <c r="AB557" s="5" t="e">
        <f>VLOOKUP(X557,$AF$2:$AG$35,1,FALSE)</f>
        <v>#N/A</v>
      </c>
      <c r="AN557"/>
      <c r="AO557"/>
      <c r="AP557"/>
      <c r="AQ557"/>
    </row>
    <row r="558" spans="1:43" x14ac:dyDescent="0.25">
      <c r="A558">
        <v>95739</v>
      </c>
      <c r="B558">
        <v>22003</v>
      </c>
      <c r="C558" t="s">
        <v>622</v>
      </c>
      <c r="D558" t="s">
        <v>579</v>
      </c>
      <c r="E558" t="s">
        <v>582</v>
      </c>
      <c r="F558">
        <v>33.866630000000001</v>
      </c>
      <c r="G558" t="s">
        <v>25</v>
      </c>
      <c r="H558" t="s">
        <v>26</v>
      </c>
      <c r="I558" t="s">
        <v>27</v>
      </c>
      <c r="J558" t="s">
        <v>28</v>
      </c>
      <c r="K558">
        <v>2003</v>
      </c>
      <c r="L558">
        <v>3</v>
      </c>
      <c r="M558">
        <v>4</v>
      </c>
      <c r="N558">
        <v>0</v>
      </c>
      <c r="O558">
        <v>2.5</v>
      </c>
      <c r="P558" t="s">
        <v>581</v>
      </c>
      <c r="Q558">
        <v>0</v>
      </c>
      <c r="R558" s="2">
        <v>1.9043425799715599E-4</v>
      </c>
      <c r="S558" t="s">
        <v>31</v>
      </c>
      <c r="T558" t="s">
        <v>202</v>
      </c>
      <c r="U558">
        <v>221</v>
      </c>
      <c r="W558" t="s">
        <v>424</v>
      </c>
      <c r="X558" t="s">
        <v>425</v>
      </c>
      <c r="Z558">
        <v>1396</v>
      </c>
      <c r="AA558" s="5">
        <f>IFERROR(VLOOKUP(X558,$AF$2:$AG$35,2,FALSE),0)</f>
        <v>0</v>
      </c>
      <c r="AB558" s="5" t="e">
        <f>VLOOKUP(X558,$AF$2:$AG$35,1,FALSE)</f>
        <v>#N/A</v>
      </c>
      <c r="AN558"/>
      <c r="AO558"/>
      <c r="AP558"/>
      <c r="AQ558"/>
    </row>
    <row r="559" spans="1:43" x14ac:dyDescent="0.25">
      <c r="A559">
        <v>95739</v>
      </c>
      <c r="B559">
        <v>22003</v>
      </c>
      <c r="C559" t="s">
        <v>622</v>
      </c>
      <c r="D559" t="s">
        <v>579</v>
      </c>
      <c r="E559" t="s">
        <v>582</v>
      </c>
      <c r="F559">
        <v>33.866630000000001</v>
      </c>
      <c r="G559" t="s">
        <v>25</v>
      </c>
      <c r="H559" t="s">
        <v>26</v>
      </c>
      <c r="I559" t="s">
        <v>27</v>
      </c>
      <c r="J559" t="s">
        <v>28</v>
      </c>
      <c r="K559">
        <v>2003</v>
      </c>
      <c r="L559">
        <v>3</v>
      </c>
      <c r="M559">
        <v>4</v>
      </c>
      <c r="N559">
        <v>0</v>
      </c>
      <c r="O559">
        <v>2.5</v>
      </c>
      <c r="P559" t="s">
        <v>581</v>
      </c>
      <c r="Q559">
        <v>0</v>
      </c>
      <c r="R559" s="2">
        <v>1.9043425799715599E-4</v>
      </c>
      <c r="S559" t="s">
        <v>31</v>
      </c>
      <c r="T559" t="s">
        <v>202</v>
      </c>
      <c r="U559">
        <v>222</v>
      </c>
      <c r="W559" t="s">
        <v>426</v>
      </c>
      <c r="X559" t="s">
        <v>427</v>
      </c>
      <c r="Z559">
        <v>1397</v>
      </c>
      <c r="AA559" s="5">
        <f>IFERROR(VLOOKUP(X559,$AF$2:$AG$35,2,FALSE),0)</f>
        <v>0</v>
      </c>
      <c r="AB559" s="5" t="e">
        <f>VLOOKUP(X559,$AF$2:$AG$35,1,FALSE)</f>
        <v>#N/A</v>
      </c>
      <c r="AN559"/>
      <c r="AO559"/>
      <c r="AP559"/>
      <c r="AQ559"/>
    </row>
    <row r="560" spans="1:43" x14ac:dyDescent="0.25">
      <c r="A560">
        <v>95739</v>
      </c>
      <c r="B560">
        <v>22003</v>
      </c>
      <c r="C560" t="s">
        <v>622</v>
      </c>
      <c r="D560" t="s">
        <v>579</v>
      </c>
      <c r="E560" t="s">
        <v>582</v>
      </c>
      <c r="F560">
        <v>33.866630000000001</v>
      </c>
      <c r="G560" t="s">
        <v>25</v>
      </c>
      <c r="H560" t="s">
        <v>26</v>
      </c>
      <c r="I560" t="s">
        <v>27</v>
      </c>
      <c r="J560" t="s">
        <v>28</v>
      </c>
      <c r="K560">
        <v>2003</v>
      </c>
      <c r="L560">
        <v>3</v>
      </c>
      <c r="M560">
        <v>4</v>
      </c>
      <c r="N560">
        <v>0</v>
      </c>
      <c r="O560">
        <v>2.5</v>
      </c>
      <c r="P560" t="s">
        <v>581</v>
      </c>
      <c r="Q560">
        <v>0</v>
      </c>
      <c r="R560" s="2">
        <v>1.9043425799715599E-4</v>
      </c>
      <c r="S560" t="s">
        <v>31</v>
      </c>
      <c r="T560" t="s">
        <v>202</v>
      </c>
      <c r="U560">
        <v>223</v>
      </c>
      <c r="W560" t="s">
        <v>428</v>
      </c>
      <c r="X560" t="s">
        <v>429</v>
      </c>
      <c r="Z560">
        <v>1398</v>
      </c>
      <c r="AA560" s="5">
        <f>IFERROR(VLOOKUP(X560,$AF$2:$AG$35,2,FALSE),0)</f>
        <v>0</v>
      </c>
      <c r="AB560" s="5" t="e">
        <f>VLOOKUP(X560,$AF$2:$AG$35,1,FALSE)</f>
        <v>#N/A</v>
      </c>
      <c r="AN560"/>
      <c r="AO560"/>
      <c r="AP560"/>
      <c r="AQ560"/>
    </row>
    <row r="561" spans="1:43" x14ac:dyDescent="0.25">
      <c r="A561">
        <v>95739</v>
      </c>
      <c r="B561">
        <v>22003</v>
      </c>
      <c r="C561" t="s">
        <v>622</v>
      </c>
      <c r="D561" t="s">
        <v>579</v>
      </c>
      <c r="E561" t="s">
        <v>582</v>
      </c>
      <c r="F561">
        <v>33.866630000000001</v>
      </c>
      <c r="G561" t="s">
        <v>25</v>
      </c>
      <c r="H561" t="s">
        <v>26</v>
      </c>
      <c r="I561" t="s">
        <v>27</v>
      </c>
      <c r="J561" t="s">
        <v>28</v>
      </c>
      <c r="K561">
        <v>2003</v>
      </c>
      <c r="L561">
        <v>3</v>
      </c>
      <c r="M561">
        <v>4</v>
      </c>
      <c r="N561">
        <v>0</v>
      </c>
      <c r="O561">
        <v>2.5</v>
      </c>
      <c r="P561" t="s">
        <v>581</v>
      </c>
      <c r="Q561">
        <v>0</v>
      </c>
      <c r="R561" s="2">
        <v>1.9043425799715599E-4</v>
      </c>
      <c r="S561" t="s">
        <v>31</v>
      </c>
      <c r="T561" t="s">
        <v>202</v>
      </c>
      <c r="U561">
        <v>224</v>
      </c>
      <c r="W561" t="s">
        <v>430</v>
      </c>
      <c r="X561" t="s">
        <v>431</v>
      </c>
      <c r="Z561">
        <v>1004</v>
      </c>
      <c r="AA561" s="5">
        <f>IFERROR(VLOOKUP(X561,$AF$2:$AG$35,2,FALSE),0)</f>
        <v>0</v>
      </c>
      <c r="AB561" s="5" t="e">
        <f>VLOOKUP(X561,$AF$2:$AG$35,1,FALSE)</f>
        <v>#N/A</v>
      </c>
      <c r="AN561"/>
      <c r="AO561"/>
      <c r="AP561"/>
      <c r="AQ561"/>
    </row>
    <row r="562" spans="1:43" x14ac:dyDescent="0.25">
      <c r="A562">
        <v>95739</v>
      </c>
      <c r="B562">
        <v>22003</v>
      </c>
      <c r="C562" t="s">
        <v>622</v>
      </c>
      <c r="D562" t="s">
        <v>579</v>
      </c>
      <c r="E562" t="s">
        <v>582</v>
      </c>
      <c r="F562">
        <v>33.866630000000001</v>
      </c>
      <c r="G562" t="s">
        <v>25</v>
      </c>
      <c r="H562" t="s">
        <v>26</v>
      </c>
      <c r="I562" t="s">
        <v>27</v>
      </c>
      <c r="J562" t="s">
        <v>28</v>
      </c>
      <c r="K562">
        <v>2003</v>
      </c>
      <c r="L562">
        <v>3</v>
      </c>
      <c r="M562">
        <v>4</v>
      </c>
      <c r="N562">
        <v>0</v>
      </c>
      <c r="O562">
        <v>2.5</v>
      </c>
      <c r="P562" t="s">
        <v>581</v>
      </c>
      <c r="Q562">
        <v>0</v>
      </c>
      <c r="R562" s="2">
        <v>1.9043425799715599E-4</v>
      </c>
      <c r="S562" t="s">
        <v>31</v>
      </c>
      <c r="T562" t="s">
        <v>202</v>
      </c>
      <c r="U562">
        <v>225</v>
      </c>
      <c r="W562" t="s">
        <v>432</v>
      </c>
      <c r="X562" t="s">
        <v>433</v>
      </c>
      <c r="Z562">
        <v>1005</v>
      </c>
      <c r="AA562" s="5">
        <f>IFERROR(VLOOKUP(X562,$AF$2:$AG$35,2,FALSE),0)</f>
        <v>0</v>
      </c>
      <c r="AB562" s="5" t="e">
        <f>VLOOKUP(X562,$AF$2:$AG$35,1,FALSE)</f>
        <v>#N/A</v>
      </c>
      <c r="AN562"/>
      <c r="AO562"/>
      <c r="AP562"/>
      <c r="AQ562"/>
    </row>
    <row r="563" spans="1:43" x14ac:dyDescent="0.25">
      <c r="A563">
        <v>95739</v>
      </c>
      <c r="B563">
        <v>22003</v>
      </c>
      <c r="C563" t="s">
        <v>622</v>
      </c>
      <c r="D563" t="s">
        <v>579</v>
      </c>
      <c r="E563" t="s">
        <v>582</v>
      </c>
      <c r="F563">
        <v>33.866630000000001</v>
      </c>
      <c r="G563" t="s">
        <v>25</v>
      </c>
      <c r="H563" t="s">
        <v>26</v>
      </c>
      <c r="I563" t="s">
        <v>27</v>
      </c>
      <c r="J563" t="s">
        <v>28</v>
      </c>
      <c r="K563">
        <v>2003</v>
      </c>
      <c r="L563">
        <v>3</v>
      </c>
      <c r="M563">
        <v>4</v>
      </c>
      <c r="N563">
        <v>0</v>
      </c>
      <c r="O563">
        <v>2.5</v>
      </c>
      <c r="P563" t="s">
        <v>581</v>
      </c>
      <c r="Q563">
        <v>0</v>
      </c>
      <c r="R563" s="2">
        <v>1.9043425799715599E-4</v>
      </c>
      <c r="S563" t="s">
        <v>31</v>
      </c>
      <c r="T563" t="s">
        <v>202</v>
      </c>
      <c r="U563">
        <v>226</v>
      </c>
      <c r="W563" t="s">
        <v>434</v>
      </c>
      <c r="X563" t="s">
        <v>435</v>
      </c>
      <c r="Z563">
        <v>1006</v>
      </c>
      <c r="AA563" s="5">
        <f>IFERROR(VLOOKUP(X563,$AF$2:$AG$35,2,FALSE),0)</f>
        <v>0</v>
      </c>
      <c r="AB563" s="5" t="e">
        <f>VLOOKUP(X563,$AF$2:$AG$35,1,FALSE)</f>
        <v>#N/A</v>
      </c>
      <c r="AN563"/>
      <c r="AO563"/>
      <c r="AP563"/>
      <c r="AQ563"/>
    </row>
    <row r="564" spans="1:43" x14ac:dyDescent="0.25">
      <c r="A564">
        <v>95739</v>
      </c>
      <c r="B564">
        <v>22003</v>
      </c>
      <c r="C564" t="s">
        <v>622</v>
      </c>
      <c r="D564" t="s">
        <v>579</v>
      </c>
      <c r="E564" t="s">
        <v>582</v>
      </c>
      <c r="F564">
        <v>33.866630000000001</v>
      </c>
      <c r="G564" t="s">
        <v>25</v>
      </c>
      <c r="H564" t="s">
        <v>26</v>
      </c>
      <c r="I564" t="s">
        <v>27</v>
      </c>
      <c r="J564" t="s">
        <v>28</v>
      </c>
      <c r="K564">
        <v>2003</v>
      </c>
      <c r="L564">
        <v>3</v>
      </c>
      <c r="M564">
        <v>4</v>
      </c>
      <c r="N564">
        <v>0</v>
      </c>
      <c r="O564">
        <v>2.5</v>
      </c>
      <c r="P564" t="s">
        <v>581</v>
      </c>
      <c r="Q564">
        <v>0</v>
      </c>
      <c r="R564" s="2">
        <v>1.9043425799715599E-4</v>
      </c>
      <c r="S564" t="s">
        <v>31</v>
      </c>
      <c r="T564" t="s">
        <v>202</v>
      </c>
      <c r="U564">
        <v>227</v>
      </c>
      <c r="W564" t="s">
        <v>436</v>
      </c>
      <c r="X564" t="s">
        <v>437</v>
      </c>
      <c r="Z564">
        <v>1402</v>
      </c>
      <c r="AA564" s="5">
        <f>IFERROR(VLOOKUP(X564,$AF$2:$AG$35,2,FALSE),0)</f>
        <v>0</v>
      </c>
      <c r="AB564" s="5" t="e">
        <f>VLOOKUP(X564,$AF$2:$AG$35,1,FALSE)</f>
        <v>#N/A</v>
      </c>
      <c r="AN564"/>
      <c r="AO564"/>
      <c r="AP564"/>
      <c r="AQ564"/>
    </row>
    <row r="565" spans="1:43" x14ac:dyDescent="0.25">
      <c r="A565">
        <v>95739</v>
      </c>
      <c r="B565">
        <v>22003</v>
      </c>
      <c r="C565" t="s">
        <v>622</v>
      </c>
      <c r="D565" t="s">
        <v>579</v>
      </c>
      <c r="E565" t="s">
        <v>582</v>
      </c>
      <c r="F565">
        <v>33.866630000000001</v>
      </c>
      <c r="G565" t="s">
        <v>25</v>
      </c>
      <c r="H565" t="s">
        <v>26</v>
      </c>
      <c r="I565" t="s">
        <v>27</v>
      </c>
      <c r="J565" t="s">
        <v>28</v>
      </c>
      <c r="K565">
        <v>2003</v>
      </c>
      <c r="L565">
        <v>3</v>
      </c>
      <c r="M565">
        <v>4</v>
      </c>
      <c r="N565">
        <v>0</v>
      </c>
      <c r="O565">
        <v>2.5</v>
      </c>
      <c r="P565" t="s">
        <v>581</v>
      </c>
      <c r="Q565">
        <v>0</v>
      </c>
      <c r="R565" s="2">
        <v>1.9043425799715599E-4</v>
      </c>
      <c r="S565" t="s">
        <v>31</v>
      </c>
      <c r="T565" t="s">
        <v>202</v>
      </c>
      <c r="U565">
        <v>228</v>
      </c>
      <c r="W565" t="s">
        <v>438</v>
      </c>
      <c r="X565" t="s">
        <v>439</v>
      </c>
      <c r="Z565">
        <v>1008</v>
      </c>
      <c r="AA565" s="5">
        <f>IFERROR(VLOOKUP(X565,$AF$2:$AG$35,2,FALSE),0)</f>
        <v>0</v>
      </c>
      <c r="AB565" s="5" t="e">
        <f>VLOOKUP(X565,$AF$2:$AG$35,1,FALSE)</f>
        <v>#N/A</v>
      </c>
      <c r="AN565"/>
      <c r="AO565"/>
      <c r="AP565"/>
      <c r="AQ565"/>
    </row>
    <row r="566" spans="1:43" x14ac:dyDescent="0.25">
      <c r="A566">
        <v>95739</v>
      </c>
      <c r="B566">
        <v>22003</v>
      </c>
      <c r="C566" t="s">
        <v>622</v>
      </c>
      <c r="D566" t="s">
        <v>579</v>
      </c>
      <c r="E566" t="s">
        <v>582</v>
      </c>
      <c r="F566">
        <v>33.866630000000001</v>
      </c>
      <c r="G566" t="s">
        <v>25</v>
      </c>
      <c r="H566" t="s">
        <v>26</v>
      </c>
      <c r="I566" t="s">
        <v>27</v>
      </c>
      <c r="J566" t="s">
        <v>28</v>
      </c>
      <c r="K566">
        <v>2003</v>
      </c>
      <c r="L566">
        <v>3</v>
      </c>
      <c r="M566">
        <v>4</v>
      </c>
      <c r="N566">
        <v>0</v>
      </c>
      <c r="O566">
        <v>2.5</v>
      </c>
      <c r="P566" t="s">
        <v>581</v>
      </c>
      <c r="Q566" s="2">
        <v>4.1514668230710804E-3</v>
      </c>
      <c r="R566" s="2">
        <v>1.0878516468602599E-3</v>
      </c>
      <c r="S566" t="s">
        <v>31</v>
      </c>
      <c r="T566" t="s">
        <v>202</v>
      </c>
      <c r="U566">
        <v>229</v>
      </c>
      <c r="W566" t="s">
        <v>405</v>
      </c>
      <c r="X566" t="s">
        <v>440</v>
      </c>
      <c r="Z566">
        <v>989</v>
      </c>
      <c r="AA566" s="5">
        <f>IFERROR(VLOOKUP(X566,$AF$2:$AG$35,2,FALSE),0)</f>
        <v>0</v>
      </c>
      <c r="AB566" s="5" t="e">
        <f>VLOOKUP(X566,$AF$2:$AG$35,1,FALSE)</f>
        <v>#N/A</v>
      </c>
      <c r="AN566"/>
      <c r="AO566"/>
      <c r="AP566"/>
      <c r="AQ566"/>
    </row>
    <row r="567" spans="1:43" x14ac:dyDescent="0.25">
      <c r="A567">
        <v>95739</v>
      </c>
      <c r="B567">
        <v>22003</v>
      </c>
      <c r="C567" t="s">
        <v>622</v>
      </c>
      <c r="D567" t="s">
        <v>579</v>
      </c>
      <c r="E567" t="s">
        <v>582</v>
      </c>
      <c r="F567">
        <v>33.866630000000001</v>
      </c>
      <c r="G567" t="s">
        <v>25</v>
      </c>
      <c r="H567" t="s">
        <v>26</v>
      </c>
      <c r="I567" t="s">
        <v>27</v>
      </c>
      <c r="J567" t="s">
        <v>28</v>
      </c>
      <c r="K567">
        <v>2003</v>
      </c>
      <c r="L567">
        <v>3</v>
      </c>
      <c r="M567">
        <v>4</v>
      </c>
      <c r="N567">
        <v>0</v>
      </c>
      <c r="O567">
        <v>2.5</v>
      </c>
      <c r="P567" t="s">
        <v>581</v>
      </c>
      <c r="Q567" s="2">
        <v>5.12268153790639E-3</v>
      </c>
      <c r="R567" s="2">
        <v>1.4551271352704299E-3</v>
      </c>
      <c r="S567" t="s">
        <v>31</v>
      </c>
      <c r="T567" t="s">
        <v>202</v>
      </c>
      <c r="U567">
        <v>230</v>
      </c>
      <c r="W567" t="s">
        <v>441</v>
      </c>
      <c r="X567" t="s">
        <v>442</v>
      </c>
      <c r="Z567">
        <v>1010</v>
      </c>
      <c r="AA567" s="5">
        <f>IFERROR(VLOOKUP(X567,$AF$2:$AG$35,2,FALSE),0)</f>
        <v>0</v>
      </c>
      <c r="AB567" s="5" t="e">
        <f>VLOOKUP(X567,$AF$2:$AG$35,1,FALSE)</f>
        <v>#N/A</v>
      </c>
      <c r="AN567"/>
      <c r="AO567"/>
      <c r="AP567"/>
      <c r="AQ567"/>
    </row>
    <row r="568" spans="1:43" x14ac:dyDescent="0.25">
      <c r="A568">
        <v>95739</v>
      </c>
      <c r="B568">
        <v>22003</v>
      </c>
      <c r="C568" t="s">
        <v>622</v>
      </c>
      <c r="D568" t="s">
        <v>579</v>
      </c>
      <c r="E568" t="s">
        <v>582</v>
      </c>
      <c r="F568">
        <v>33.866630000000001</v>
      </c>
      <c r="G568" t="s">
        <v>25</v>
      </c>
      <c r="H568" t="s">
        <v>26</v>
      </c>
      <c r="I568" t="s">
        <v>27</v>
      </c>
      <c r="J568" t="s">
        <v>28</v>
      </c>
      <c r="K568">
        <v>2003</v>
      </c>
      <c r="L568">
        <v>3</v>
      </c>
      <c r="M568">
        <v>4</v>
      </c>
      <c r="N568">
        <v>0</v>
      </c>
      <c r="O568">
        <v>2.5</v>
      </c>
      <c r="P568" t="s">
        <v>581</v>
      </c>
      <c r="Q568" s="2">
        <v>1.26257913019084E-2</v>
      </c>
      <c r="R568" s="2">
        <v>2.7398259771518399E-3</v>
      </c>
      <c r="S568" t="s">
        <v>31</v>
      </c>
      <c r="T568" t="s">
        <v>202</v>
      </c>
      <c r="U568">
        <v>231</v>
      </c>
      <c r="W568" t="s">
        <v>443</v>
      </c>
      <c r="X568" t="s">
        <v>444</v>
      </c>
      <c r="Z568">
        <v>1011</v>
      </c>
      <c r="AA568" s="5">
        <f>IFERROR(VLOOKUP(X568,$AF$2:$AG$35,2,FALSE),0)</f>
        <v>0</v>
      </c>
      <c r="AB568" s="5" t="e">
        <f>VLOOKUP(X568,$AF$2:$AG$35,1,FALSE)</f>
        <v>#N/A</v>
      </c>
      <c r="AN568"/>
      <c r="AO568"/>
      <c r="AP568"/>
      <c r="AQ568"/>
    </row>
    <row r="569" spans="1:43" x14ac:dyDescent="0.25">
      <c r="A569">
        <v>95739</v>
      </c>
      <c r="B569">
        <v>22003</v>
      </c>
      <c r="C569" t="s">
        <v>622</v>
      </c>
      <c r="D569" t="s">
        <v>579</v>
      </c>
      <c r="E569" t="s">
        <v>582</v>
      </c>
      <c r="F569">
        <v>33.866630000000001</v>
      </c>
      <c r="G569" t="s">
        <v>25</v>
      </c>
      <c r="H569" t="s">
        <v>26</v>
      </c>
      <c r="I569" t="s">
        <v>27</v>
      </c>
      <c r="J569" t="s">
        <v>28</v>
      </c>
      <c r="K569">
        <v>2003</v>
      </c>
      <c r="L569">
        <v>3</v>
      </c>
      <c r="M569">
        <v>4</v>
      </c>
      <c r="N569">
        <v>0</v>
      </c>
      <c r="O569">
        <v>2.5</v>
      </c>
      <c r="P569" t="s">
        <v>581</v>
      </c>
      <c r="Q569" s="2">
        <v>7.1412846737621801E-3</v>
      </c>
      <c r="R569" s="2">
        <v>1.4435180646851799E-3</v>
      </c>
      <c r="S569" t="s">
        <v>31</v>
      </c>
      <c r="T569" t="s">
        <v>202</v>
      </c>
      <c r="U569">
        <v>232</v>
      </c>
      <c r="W569" t="s">
        <v>445</v>
      </c>
      <c r="X569" t="s">
        <v>446</v>
      </c>
      <c r="Z569">
        <v>1407</v>
      </c>
      <c r="AA569" s="5">
        <f>IFERROR(VLOOKUP(X569,$AF$2:$AG$35,2,FALSE),0)</f>
        <v>0</v>
      </c>
      <c r="AB569" s="5" t="e">
        <f>VLOOKUP(X569,$AF$2:$AG$35,1,FALSE)</f>
        <v>#N/A</v>
      </c>
      <c r="AN569"/>
      <c r="AO569"/>
      <c r="AP569"/>
      <c r="AQ569"/>
    </row>
    <row r="570" spans="1:43" x14ac:dyDescent="0.25">
      <c r="A570">
        <v>95739</v>
      </c>
      <c r="B570">
        <v>22003</v>
      </c>
      <c r="C570" t="s">
        <v>622</v>
      </c>
      <c r="D570" t="s">
        <v>579</v>
      </c>
      <c r="E570" t="s">
        <v>582</v>
      </c>
      <c r="F570">
        <v>33.866630000000001</v>
      </c>
      <c r="G570" t="s">
        <v>25</v>
      </c>
      <c r="H570" t="s">
        <v>26</v>
      </c>
      <c r="I570" t="s">
        <v>27</v>
      </c>
      <c r="J570" t="s">
        <v>28</v>
      </c>
      <c r="K570">
        <v>2003</v>
      </c>
      <c r="L570">
        <v>3</v>
      </c>
      <c r="M570">
        <v>4</v>
      </c>
      <c r="N570">
        <v>0</v>
      </c>
      <c r="O570">
        <v>2.5</v>
      </c>
      <c r="P570" t="s">
        <v>581</v>
      </c>
      <c r="Q570" s="2">
        <v>2.5327756316789098E-3</v>
      </c>
      <c r="R570" s="2">
        <v>4.9095487679670505E-4</v>
      </c>
      <c r="S570" t="s">
        <v>31</v>
      </c>
      <c r="T570" t="s">
        <v>202</v>
      </c>
      <c r="U570">
        <v>233</v>
      </c>
      <c r="W570" t="s">
        <v>447</v>
      </c>
      <c r="X570" t="s">
        <v>448</v>
      </c>
      <c r="Z570">
        <v>1408</v>
      </c>
      <c r="AA570" s="5">
        <f>IFERROR(VLOOKUP(X570,$AF$2:$AG$35,2,FALSE),0)</f>
        <v>0</v>
      </c>
      <c r="AB570" s="5" t="e">
        <f>VLOOKUP(X570,$AF$2:$AG$35,1,FALSE)</f>
        <v>#N/A</v>
      </c>
      <c r="AN570"/>
      <c r="AO570"/>
      <c r="AP570"/>
      <c r="AQ570"/>
    </row>
    <row r="571" spans="1:43" x14ac:dyDescent="0.25">
      <c r="A571">
        <v>95739</v>
      </c>
      <c r="B571">
        <v>22003</v>
      </c>
      <c r="C571" t="s">
        <v>622</v>
      </c>
      <c r="D571" t="s">
        <v>579</v>
      </c>
      <c r="E571" t="s">
        <v>582</v>
      </c>
      <c r="F571">
        <v>33.866630000000001</v>
      </c>
      <c r="G571" t="s">
        <v>25</v>
      </c>
      <c r="H571" t="s">
        <v>26</v>
      </c>
      <c r="I571" t="s">
        <v>27</v>
      </c>
      <c r="J571" t="s">
        <v>28</v>
      </c>
      <c r="K571">
        <v>2003</v>
      </c>
      <c r="L571">
        <v>3</v>
      </c>
      <c r="M571">
        <v>4</v>
      </c>
      <c r="N571">
        <v>0</v>
      </c>
      <c r="O571">
        <v>2.5</v>
      </c>
      <c r="P571" t="s">
        <v>581</v>
      </c>
      <c r="Q571" s="2">
        <v>2.8755572948068698E-3</v>
      </c>
      <c r="R571" s="2">
        <v>9.3647814650196402E-4</v>
      </c>
      <c r="S571" t="s">
        <v>31</v>
      </c>
      <c r="T571" t="s">
        <v>202</v>
      </c>
      <c r="U571">
        <v>234</v>
      </c>
      <c r="W571" t="s">
        <v>449</v>
      </c>
      <c r="X571" t="s">
        <v>450</v>
      </c>
      <c r="Z571">
        <v>1409</v>
      </c>
      <c r="AA571" s="5">
        <f>IFERROR(VLOOKUP(X571,$AF$2:$AG$35,2,FALSE),0)</f>
        <v>0</v>
      </c>
      <c r="AB571" s="5" t="e">
        <f>VLOOKUP(X571,$AF$2:$AG$35,1,FALSE)</f>
        <v>#N/A</v>
      </c>
      <c r="AN571"/>
      <c r="AO571"/>
      <c r="AP571"/>
      <c r="AQ571"/>
    </row>
    <row r="572" spans="1:43" x14ac:dyDescent="0.25">
      <c r="A572">
        <v>95739</v>
      </c>
      <c r="B572">
        <v>22003</v>
      </c>
      <c r="C572" t="s">
        <v>622</v>
      </c>
      <c r="D572" t="s">
        <v>579</v>
      </c>
      <c r="E572" t="s">
        <v>582</v>
      </c>
      <c r="F572">
        <v>33.866630000000001</v>
      </c>
      <c r="G572" t="s">
        <v>25</v>
      </c>
      <c r="H572" t="s">
        <v>26</v>
      </c>
      <c r="I572" t="s">
        <v>27</v>
      </c>
      <c r="J572" t="s">
        <v>28</v>
      </c>
      <c r="K572">
        <v>2003</v>
      </c>
      <c r="L572">
        <v>3</v>
      </c>
      <c r="M572">
        <v>4</v>
      </c>
      <c r="N572">
        <v>0</v>
      </c>
      <c r="O572">
        <v>2.5</v>
      </c>
      <c r="P572" t="s">
        <v>581</v>
      </c>
      <c r="Q572">
        <v>0</v>
      </c>
      <c r="R572" s="2">
        <v>1.9043425799715599E-4</v>
      </c>
      <c r="S572" t="s">
        <v>31</v>
      </c>
      <c r="T572" t="s">
        <v>202</v>
      </c>
      <c r="U572">
        <v>235</v>
      </c>
      <c r="W572" t="s">
        <v>451</v>
      </c>
      <c r="X572" t="s">
        <v>452</v>
      </c>
      <c r="Z572">
        <v>1410</v>
      </c>
      <c r="AA572" s="5">
        <f>IFERROR(VLOOKUP(X572,$AF$2:$AG$35,2,FALSE),0)</f>
        <v>0</v>
      </c>
      <c r="AB572" s="5" t="e">
        <f>VLOOKUP(X572,$AF$2:$AG$35,1,FALSE)</f>
        <v>#N/A</v>
      </c>
      <c r="AN572"/>
      <c r="AO572"/>
      <c r="AP572"/>
      <c r="AQ572"/>
    </row>
    <row r="573" spans="1:43" x14ac:dyDescent="0.25">
      <c r="A573">
        <v>95739</v>
      </c>
      <c r="B573">
        <v>22003</v>
      </c>
      <c r="C573" t="s">
        <v>622</v>
      </c>
      <c r="D573" t="s">
        <v>579</v>
      </c>
      <c r="E573" t="s">
        <v>582</v>
      </c>
      <c r="F573">
        <v>33.866630000000001</v>
      </c>
      <c r="G573" t="s">
        <v>25</v>
      </c>
      <c r="H573" t="s">
        <v>26</v>
      </c>
      <c r="I573" t="s">
        <v>27</v>
      </c>
      <c r="J573" t="s">
        <v>28</v>
      </c>
      <c r="K573">
        <v>2003</v>
      </c>
      <c r="L573">
        <v>3</v>
      </c>
      <c r="M573">
        <v>4</v>
      </c>
      <c r="N573">
        <v>0</v>
      </c>
      <c r="O573">
        <v>2.5</v>
      </c>
      <c r="P573" t="s">
        <v>581</v>
      </c>
      <c r="Q573">
        <v>0</v>
      </c>
      <c r="R573" s="2">
        <v>1.9043425799715599E-4</v>
      </c>
      <c r="S573" t="s">
        <v>31</v>
      </c>
      <c r="T573" t="s">
        <v>202</v>
      </c>
      <c r="U573">
        <v>236</v>
      </c>
      <c r="W573" t="s">
        <v>453</v>
      </c>
      <c r="X573" t="s">
        <v>454</v>
      </c>
      <c r="Z573">
        <v>1411</v>
      </c>
      <c r="AA573" s="5">
        <f>IFERROR(VLOOKUP(X573,$AF$2:$AG$35,2,FALSE),0)</f>
        <v>0</v>
      </c>
      <c r="AB573" s="5" t="e">
        <f>VLOOKUP(X573,$AF$2:$AG$35,1,FALSE)</f>
        <v>#N/A</v>
      </c>
      <c r="AN573"/>
      <c r="AO573"/>
      <c r="AP573"/>
      <c r="AQ573"/>
    </row>
    <row r="574" spans="1:43" x14ac:dyDescent="0.25">
      <c r="A574">
        <v>95739</v>
      </c>
      <c r="B574">
        <v>22003</v>
      </c>
      <c r="C574" t="s">
        <v>622</v>
      </c>
      <c r="D574" t="s">
        <v>579</v>
      </c>
      <c r="E574" t="s">
        <v>582</v>
      </c>
      <c r="F574">
        <v>33.866630000000001</v>
      </c>
      <c r="G574" t="s">
        <v>25</v>
      </c>
      <c r="H574" t="s">
        <v>26</v>
      </c>
      <c r="I574" t="s">
        <v>27</v>
      </c>
      <c r="J574" t="s">
        <v>28</v>
      </c>
      <c r="K574">
        <v>2003</v>
      </c>
      <c r="L574">
        <v>3</v>
      </c>
      <c r="M574">
        <v>4</v>
      </c>
      <c r="N574">
        <v>0</v>
      </c>
      <c r="O574">
        <v>2.5</v>
      </c>
      <c r="P574" t="s">
        <v>581</v>
      </c>
      <c r="Q574" s="2">
        <v>8.6838021612315394E-3</v>
      </c>
      <c r="R574" s="2">
        <v>1.14943952161332E-3</v>
      </c>
      <c r="S574" t="s">
        <v>31</v>
      </c>
      <c r="T574" t="s">
        <v>202</v>
      </c>
      <c r="U574">
        <v>237</v>
      </c>
      <c r="W574" t="s">
        <v>455</v>
      </c>
      <c r="X574" t="s">
        <v>456</v>
      </c>
      <c r="Z574">
        <v>1017</v>
      </c>
      <c r="AA574" s="5">
        <f>IFERROR(VLOOKUP(X574,$AF$2:$AG$35,2,FALSE),0)</f>
        <v>0</v>
      </c>
      <c r="AB574" s="5" t="e">
        <f>VLOOKUP(X574,$AF$2:$AG$35,1,FALSE)</f>
        <v>#N/A</v>
      </c>
      <c r="AN574"/>
      <c r="AO574"/>
      <c r="AP574"/>
      <c r="AQ574"/>
    </row>
    <row r="575" spans="1:43" x14ac:dyDescent="0.25">
      <c r="A575">
        <v>95739</v>
      </c>
      <c r="B575">
        <v>22003</v>
      </c>
      <c r="C575" t="s">
        <v>622</v>
      </c>
      <c r="D575" t="s">
        <v>579</v>
      </c>
      <c r="E575" t="s">
        <v>582</v>
      </c>
      <c r="F575">
        <v>33.866630000000001</v>
      </c>
      <c r="G575" t="s">
        <v>25</v>
      </c>
      <c r="H575" t="s">
        <v>26</v>
      </c>
      <c r="I575" t="s">
        <v>27</v>
      </c>
      <c r="J575" t="s">
        <v>28</v>
      </c>
      <c r="K575">
        <v>2003</v>
      </c>
      <c r="L575">
        <v>3</v>
      </c>
      <c r="M575">
        <v>4</v>
      </c>
      <c r="N575">
        <v>0</v>
      </c>
      <c r="O575">
        <v>2.5</v>
      </c>
      <c r="P575" t="s">
        <v>581</v>
      </c>
      <c r="Q575" s="2">
        <v>2.3956629650703099E-2</v>
      </c>
      <c r="R575" s="2">
        <v>6.34387989836131E-3</v>
      </c>
      <c r="S575" t="s">
        <v>31</v>
      </c>
      <c r="T575" t="s">
        <v>202</v>
      </c>
      <c r="U575">
        <v>238</v>
      </c>
      <c r="W575" t="s">
        <v>457</v>
      </c>
      <c r="X575" t="s">
        <v>458</v>
      </c>
      <c r="Z575">
        <v>1413</v>
      </c>
      <c r="AA575" s="5">
        <f>IFERROR(VLOOKUP(X575,$AF$2:$AG$35,2,FALSE),0)</f>
        <v>0</v>
      </c>
      <c r="AB575" s="5" t="e">
        <f>VLOOKUP(X575,$AF$2:$AG$35,1,FALSE)</f>
        <v>#N/A</v>
      </c>
      <c r="AN575"/>
      <c r="AO575"/>
      <c r="AP575"/>
      <c r="AQ575"/>
    </row>
    <row r="576" spans="1:43" x14ac:dyDescent="0.25">
      <c r="A576">
        <v>95739</v>
      </c>
      <c r="B576">
        <v>22003</v>
      </c>
      <c r="C576" t="s">
        <v>622</v>
      </c>
      <c r="D576" t="s">
        <v>579</v>
      </c>
      <c r="E576" t="s">
        <v>582</v>
      </c>
      <c r="F576">
        <v>33.866630000000001</v>
      </c>
      <c r="G576" t="s">
        <v>25</v>
      </c>
      <c r="H576" t="s">
        <v>26</v>
      </c>
      <c r="I576" t="s">
        <v>27</v>
      </c>
      <c r="J576" t="s">
        <v>28</v>
      </c>
      <c r="K576">
        <v>2003</v>
      </c>
      <c r="L576">
        <v>3</v>
      </c>
      <c r="M576">
        <v>4</v>
      </c>
      <c r="N576">
        <v>0</v>
      </c>
      <c r="O576">
        <v>2.5</v>
      </c>
      <c r="P576" t="s">
        <v>581</v>
      </c>
      <c r="Q576" s="2">
        <v>5.9225054223089003E-3</v>
      </c>
      <c r="R576" s="2">
        <v>4.7753232472716998E-4</v>
      </c>
      <c r="S576" t="s">
        <v>31</v>
      </c>
      <c r="T576" t="s">
        <v>202</v>
      </c>
      <c r="U576">
        <v>241</v>
      </c>
      <c r="W576" t="s">
        <v>459</v>
      </c>
      <c r="X576" t="s">
        <v>460</v>
      </c>
      <c r="Z576">
        <v>1416</v>
      </c>
      <c r="AA576" s="5">
        <f>IFERROR(VLOOKUP(X576,$AF$2:$AG$35,2,FALSE),0)</f>
        <v>0</v>
      </c>
      <c r="AB576" s="5" t="e">
        <f>VLOOKUP(X576,$AF$2:$AG$35,1,FALSE)</f>
        <v>#N/A</v>
      </c>
      <c r="AN576"/>
      <c r="AO576"/>
      <c r="AP576"/>
      <c r="AQ576"/>
    </row>
    <row r="577" spans="1:43" x14ac:dyDescent="0.25">
      <c r="A577">
        <v>95739</v>
      </c>
      <c r="B577">
        <v>22003</v>
      </c>
      <c r="C577" t="s">
        <v>622</v>
      </c>
      <c r="D577" t="s">
        <v>579</v>
      </c>
      <c r="E577" t="s">
        <v>582</v>
      </c>
      <c r="F577">
        <v>33.866630000000001</v>
      </c>
      <c r="G577" t="s">
        <v>25</v>
      </c>
      <c r="H577" t="s">
        <v>26</v>
      </c>
      <c r="I577" t="s">
        <v>27</v>
      </c>
      <c r="J577" t="s">
        <v>28</v>
      </c>
      <c r="K577">
        <v>2003</v>
      </c>
      <c r="L577">
        <v>3</v>
      </c>
      <c r="M577">
        <v>4</v>
      </c>
      <c r="N577">
        <v>0</v>
      </c>
      <c r="O577">
        <v>2.5</v>
      </c>
      <c r="P577" t="s">
        <v>581</v>
      </c>
      <c r="Q577">
        <v>0</v>
      </c>
      <c r="R577" s="2">
        <v>1.9043425799715599E-4</v>
      </c>
      <c r="S577" t="s">
        <v>31</v>
      </c>
      <c r="T577" t="s">
        <v>202</v>
      </c>
      <c r="U577">
        <v>242</v>
      </c>
      <c r="W577" t="s">
        <v>461</v>
      </c>
      <c r="X577" t="s">
        <v>462</v>
      </c>
      <c r="Z577">
        <v>1022</v>
      </c>
      <c r="AA577" s="5">
        <f>IFERROR(VLOOKUP(X577,$AF$2:$AG$35,2,FALSE),0)</f>
        <v>0</v>
      </c>
      <c r="AB577" s="5" t="e">
        <f>VLOOKUP(X577,$AF$2:$AG$35,1,FALSE)</f>
        <v>#N/A</v>
      </c>
      <c r="AN577"/>
      <c r="AO577"/>
      <c r="AP577"/>
      <c r="AQ577"/>
    </row>
    <row r="578" spans="1:43" x14ac:dyDescent="0.25">
      <c r="A578">
        <v>95739</v>
      </c>
      <c r="B578">
        <v>22003</v>
      </c>
      <c r="C578" t="s">
        <v>622</v>
      </c>
      <c r="D578" t="s">
        <v>579</v>
      </c>
      <c r="E578" t="s">
        <v>582</v>
      </c>
      <c r="F578">
        <v>33.866630000000001</v>
      </c>
      <c r="G578" t="s">
        <v>25</v>
      </c>
      <c r="H578" t="s">
        <v>26</v>
      </c>
      <c r="I578" t="s">
        <v>27</v>
      </c>
      <c r="J578" t="s">
        <v>28</v>
      </c>
      <c r="K578">
        <v>2003</v>
      </c>
      <c r="L578">
        <v>3</v>
      </c>
      <c r="M578">
        <v>4</v>
      </c>
      <c r="N578">
        <v>0</v>
      </c>
      <c r="O578">
        <v>2.5</v>
      </c>
      <c r="P578" t="s">
        <v>581</v>
      </c>
      <c r="Q578">
        <v>0</v>
      </c>
      <c r="R578" s="2">
        <v>1.9043425799715599E-4</v>
      </c>
      <c r="S578" t="s">
        <v>31</v>
      </c>
      <c r="T578" t="s">
        <v>202</v>
      </c>
      <c r="U578">
        <v>243</v>
      </c>
      <c r="W578" t="s">
        <v>463</v>
      </c>
      <c r="X578" t="s">
        <v>464</v>
      </c>
      <c r="Z578">
        <v>1418</v>
      </c>
      <c r="AA578" s="5">
        <f>IFERROR(VLOOKUP(X578,$AF$2:$AG$35,2,FALSE),0)</f>
        <v>0</v>
      </c>
      <c r="AB578" s="5" t="e">
        <f>VLOOKUP(X578,$AF$2:$AG$35,1,FALSE)</f>
        <v>#N/A</v>
      </c>
      <c r="AN578"/>
      <c r="AO578"/>
      <c r="AP578"/>
      <c r="AQ578"/>
    </row>
    <row r="579" spans="1:43" x14ac:dyDescent="0.25">
      <c r="A579">
        <v>95739</v>
      </c>
      <c r="B579">
        <v>22003</v>
      </c>
      <c r="C579" t="s">
        <v>622</v>
      </c>
      <c r="D579" t="s">
        <v>579</v>
      </c>
      <c r="E579" t="s">
        <v>582</v>
      </c>
      <c r="F579">
        <v>33.866630000000001</v>
      </c>
      <c r="G579" t="s">
        <v>25</v>
      </c>
      <c r="H579" t="s">
        <v>26</v>
      </c>
      <c r="I579" t="s">
        <v>27</v>
      </c>
      <c r="J579" t="s">
        <v>28</v>
      </c>
      <c r="K579">
        <v>2003</v>
      </c>
      <c r="L579">
        <v>3</v>
      </c>
      <c r="M579">
        <v>4</v>
      </c>
      <c r="N579">
        <v>0</v>
      </c>
      <c r="O579">
        <v>2.5</v>
      </c>
      <c r="P579" t="s">
        <v>581</v>
      </c>
      <c r="Q579">
        <v>0</v>
      </c>
      <c r="R579" s="2">
        <v>1.9043425799715599E-4</v>
      </c>
      <c r="S579" t="s">
        <v>31</v>
      </c>
      <c r="T579" t="s">
        <v>202</v>
      </c>
      <c r="U579">
        <v>244</v>
      </c>
      <c r="W579" t="s">
        <v>465</v>
      </c>
      <c r="X579" t="s">
        <v>466</v>
      </c>
      <c r="Z579">
        <v>1024</v>
      </c>
      <c r="AA579" s="5">
        <f>IFERROR(VLOOKUP(X579,$AF$2:$AG$35,2,FALSE),0)</f>
        <v>0</v>
      </c>
      <c r="AB579" s="5" t="e">
        <f>VLOOKUP(X579,$AF$2:$AG$35,1,FALSE)</f>
        <v>#N/A</v>
      </c>
      <c r="AN579"/>
      <c r="AO579"/>
      <c r="AP579"/>
      <c r="AQ579"/>
    </row>
    <row r="580" spans="1:43" x14ac:dyDescent="0.25">
      <c r="A580">
        <v>95739</v>
      </c>
      <c r="B580">
        <v>22003</v>
      </c>
      <c r="C580" t="s">
        <v>622</v>
      </c>
      <c r="D580" t="s">
        <v>579</v>
      </c>
      <c r="E580" t="s">
        <v>582</v>
      </c>
      <c r="F580">
        <v>33.866630000000001</v>
      </c>
      <c r="G580" t="s">
        <v>25</v>
      </c>
      <c r="H580" t="s">
        <v>26</v>
      </c>
      <c r="I580" t="s">
        <v>27</v>
      </c>
      <c r="J580" t="s">
        <v>28</v>
      </c>
      <c r="K580">
        <v>2003</v>
      </c>
      <c r="L580">
        <v>3</v>
      </c>
      <c r="M580">
        <v>4</v>
      </c>
      <c r="N580">
        <v>0</v>
      </c>
      <c r="O580">
        <v>2.5</v>
      </c>
      <c r="P580" t="s">
        <v>581</v>
      </c>
      <c r="Q580">
        <v>0</v>
      </c>
      <c r="R580" s="2">
        <v>1.9043425799715599E-4</v>
      </c>
      <c r="S580" t="s">
        <v>31</v>
      </c>
      <c r="T580" t="s">
        <v>202</v>
      </c>
      <c r="U580">
        <v>245</v>
      </c>
      <c r="W580" t="s">
        <v>467</v>
      </c>
      <c r="X580" t="s">
        <v>468</v>
      </c>
      <c r="Z580">
        <v>1025</v>
      </c>
      <c r="AA580" s="5">
        <f>IFERROR(VLOOKUP(X580,$AF$2:$AG$35,2,FALSE),0)</f>
        <v>0</v>
      </c>
      <c r="AB580" s="5" t="e">
        <f>VLOOKUP(X580,$AF$2:$AG$35,1,FALSE)</f>
        <v>#N/A</v>
      </c>
      <c r="AN580"/>
      <c r="AO580"/>
      <c r="AP580"/>
      <c r="AQ580"/>
    </row>
    <row r="581" spans="1:43" x14ac:dyDescent="0.25">
      <c r="A581">
        <v>95739</v>
      </c>
      <c r="B581">
        <v>22003</v>
      </c>
      <c r="C581" t="s">
        <v>622</v>
      </c>
      <c r="D581" t="s">
        <v>579</v>
      </c>
      <c r="E581" t="s">
        <v>582</v>
      </c>
      <c r="F581">
        <v>33.866630000000001</v>
      </c>
      <c r="G581" t="s">
        <v>25</v>
      </c>
      <c r="H581" t="s">
        <v>26</v>
      </c>
      <c r="I581" t="s">
        <v>27</v>
      </c>
      <c r="J581" t="s">
        <v>28</v>
      </c>
      <c r="K581">
        <v>2003</v>
      </c>
      <c r="L581">
        <v>3</v>
      </c>
      <c r="M581">
        <v>4</v>
      </c>
      <c r="N581">
        <v>0</v>
      </c>
      <c r="O581">
        <v>2.5</v>
      </c>
      <c r="P581" t="s">
        <v>581</v>
      </c>
      <c r="Q581">
        <v>0</v>
      </c>
      <c r="R581" s="2">
        <v>1.9043425799715599E-4</v>
      </c>
      <c r="S581" t="s">
        <v>31</v>
      </c>
      <c r="T581" t="s">
        <v>202</v>
      </c>
      <c r="U581">
        <v>246</v>
      </c>
      <c r="W581" t="s">
        <v>469</v>
      </c>
      <c r="X581" t="s">
        <v>470</v>
      </c>
      <c r="Z581">
        <v>1026</v>
      </c>
      <c r="AA581" s="5">
        <f>IFERROR(VLOOKUP(X581,$AF$2:$AG$35,2,FALSE),0)</f>
        <v>0</v>
      </c>
      <c r="AB581" s="5" t="e">
        <f>VLOOKUP(X581,$AF$2:$AG$35,1,FALSE)</f>
        <v>#N/A</v>
      </c>
      <c r="AN581"/>
      <c r="AO581"/>
      <c r="AP581"/>
      <c r="AQ581"/>
    </row>
    <row r="582" spans="1:43" x14ac:dyDescent="0.25">
      <c r="A582">
        <v>95739</v>
      </c>
      <c r="B582">
        <v>22003</v>
      </c>
      <c r="C582" t="s">
        <v>622</v>
      </c>
      <c r="D582" t="s">
        <v>579</v>
      </c>
      <c r="E582" t="s">
        <v>582</v>
      </c>
      <c r="F582">
        <v>33.866630000000001</v>
      </c>
      <c r="G582" t="s">
        <v>25</v>
      </c>
      <c r="H582" t="s">
        <v>26</v>
      </c>
      <c r="I582" t="s">
        <v>27</v>
      </c>
      <c r="J582" t="s">
        <v>28</v>
      </c>
      <c r="K582">
        <v>2003</v>
      </c>
      <c r="L582">
        <v>3</v>
      </c>
      <c r="M582">
        <v>4</v>
      </c>
      <c r="N582">
        <v>0</v>
      </c>
      <c r="O582">
        <v>2.5</v>
      </c>
      <c r="P582" t="s">
        <v>581</v>
      </c>
      <c r="Q582">
        <v>0</v>
      </c>
      <c r="R582" s="2">
        <v>1.9043425799715599E-4</v>
      </c>
      <c r="S582" t="s">
        <v>31</v>
      </c>
      <c r="T582" t="s">
        <v>202</v>
      </c>
      <c r="U582">
        <v>247</v>
      </c>
      <c r="W582" t="s">
        <v>471</v>
      </c>
      <c r="X582" t="s">
        <v>472</v>
      </c>
      <c r="Z582">
        <v>1027</v>
      </c>
      <c r="AA582" s="5">
        <f>IFERROR(VLOOKUP(X582,$AF$2:$AG$35,2,FALSE),0)</f>
        <v>0</v>
      </c>
      <c r="AB582" s="5" t="e">
        <f>VLOOKUP(X582,$AF$2:$AG$35,1,FALSE)</f>
        <v>#N/A</v>
      </c>
      <c r="AN582"/>
      <c r="AO582"/>
      <c r="AP582"/>
      <c r="AQ582"/>
    </row>
    <row r="583" spans="1:43" x14ac:dyDescent="0.25">
      <c r="A583">
        <v>95739</v>
      </c>
      <c r="B583">
        <v>22003</v>
      </c>
      <c r="C583" t="s">
        <v>622</v>
      </c>
      <c r="D583" t="s">
        <v>579</v>
      </c>
      <c r="E583" t="s">
        <v>582</v>
      </c>
      <c r="F583">
        <v>33.866630000000001</v>
      </c>
      <c r="G583" t="s">
        <v>25</v>
      </c>
      <c r="H583" t="s">
        <v>26</v>
      </c>
      <c r="I583" t="s">
        <v>27</v>
      </c>
      <c r="J583" t="s">
        <v>28</v>
      </c>
      <c r="K583">
        <v>2003</v>
      </c>
      <c r="L583">
        <v>3</v>
      </c>
      <c r="M583">
        <v>4</v>
      </c>
      <c r="N583">
        <v>0</v>
      </c>
      <c r="O583">
        <v>2.5</v>
      </c>
      <c r="P583" t="s">
        <v>581</v>
      </c>
      <c r="Q583">
        <v>0</v>
      </c>
      <c r="R583" s="2">
        <v>1.9043425799715599E-4</v>
      </c>
      <c r="S583" t="s">
        <v>31</v>
      </c>
      <c r="T583" t="s">
        <v>202</v>
      </c>
      <c r="U583">
        <v>248</v>
      </c>
      <c r="W583" t="s">
        <v>473</v>
      </c>
      <c r="X583" t="s">
        <v>474</v>
      </c>
      <c r="Z583">
        <v>1423</v>
      </c>
      <c r="AA583" s="5">
        <f>IFERROR(VLOOKUP(X583,$AF$2:$AG$35,2,FALSE),0)</f>
        <v>0</v>
      </c>
      <c r="AB583" s="5" t="e">
        <f>VLOOKUP(X583,$AF$2:$AG$35,1,FALSE)</f>
        <v>#N/A</v>
      </c>
      <c r="AN583"/>
      <c r="AO583"/>
      <c r="AP583"/>
      <c r="AQ583"/>
    </row>
    <row r="584" spans="1:43" x14ac:dyDescent="0.25">
      <c r="A584">
        <v>95739</v>
      </c>
      <c r="B584">
        <v>22003</v>
      </c>
      <c r="C584" t="s">
        <v>622</v>
      </c>
      <c r="D584" t="s">
        <v>579</v>
      </c>
      <c r="E584" t="s">
        <v>582</v>
      </c>
      <c r="F584">
        <v>33.866630000000001</v>
      </c>
      <c r="G584" t="s">
        <v>25</v>
      </c>
      <c r="H584" t="s">
        <v>26</v>
      </c>
      <c r="I584" t="s">
        <v>27</v>
      </c>
      <c r="J584" t="s">
        <v>28</v>
      </c>
      <c r="K584">
        <v>2003</v>
      </c>
      <c r="L584">
        <v>3</v>
      </c>
      <c r="M584">
        <v>4</v>
      </c>
      <c r="N584">
        <v>0</v>
      </c>
      <c r="O584">
        <v>2.5</v>
      </c>
      <c r="P584" t="s">
        <v>581</v>
      </c>
      <c r="Q584" s="2">
        <v>6.0539050601052198E-2</v>
      </c>
      <c r="R584" s="2">
        <v>6.6646210656780202E-3</v>
      </c>
      <c r="S584" t="s">
        <v>31</v>
      </c>
      <c r="T584" t="s">
        <v>202</v>
      </c>
      <c r="U584">
        <v>249</v>
      </c>
      <c r="V584" t="s">
        <v>475</v>
      </c>
      <c r="W584" t="s">
        <v>476</v>
      </c>
      <c r="X584" t="s">
        <v>477</v>
      </c>
      <c r="Z584">
        <v>933</v>
      </c>
      <c r="AA584" s="5">
        <f>IFERROR(VLOOKUP(X584,$AF$2:$AG$35,2,FALSE),0)</f>
        <v>0</v>
      </c>
      <c r="AB584" s="5" t="e">
        <f>VLOOKUP(X584,$AF$2:$AG$35,1,FALSE)</f>
        <v>#N/A</v>
      </c>
      <c r="AN584"/>
      <c r="AO584"/>
      <c r="AP584"/>
      <c r="AQ584"/>
    </row>
    <row r="585" spans="1:43" x14ac:dyDescent="0.25">
      <c r="A585">
        <v>95739</v>
      </c>
      <c r="B585">
        <v>22003</v>
      </c>
      <c r="C585" t="s">
        <v>622</v>
      </c>
      <c r="D585" t="s">
        <v>579</v>
      </c>
      <c r="E585" t="s">
        <v>582</v>
      </c>
      <c r="F585">
        <v>33.866630000000001</v>
      </c>
      <c r="G585" t="s">
        <v>25</v>
      </c>
      <c r="H585" t="s">
        <v>26</v>
      </c>
      <c r="I585" t="s">
        <v>27</v>
      </c>
      <c r="J585" t="s">
        <v>28</v>
      </c>
      <c r="K585">
        <v>2003</v>
      </c>
      <c r="L585">
        <v>3</v>
      </c>
      <c r="M585">
        <v>4</v>
      </c>
      <c r="N585">
        <v>0</v>
      </c>
      <c r="O585">
        <v>2.5</v>
      </c>
      <c r="P585" t="s">
        <v>581</v>
      </c>
      <c r="Q585">
        <v>0.122449227845567</v>
      </c>
      <c r="R585" s="2">
        <v>1.06628041741487E-2</v>
      </c>
      <c r="S585" t="s">
        <v>31</v>
      </c>
      <c r="T585" t="s">
        <v>202</v>
      </c>
      <c r="U585">
        <v>250</v>
      </c>
      <c r="V585" t="s">
        <v>478</v>
      </c>
      <c r="W585" t="s">
        <v>479</v>
      </c>
      <c r="X585" t="s">
        <v>480</v>
      </c>
      <c r="Y585">
        <v>166.17</v>
      </c>
      <c r="Z585">
        <v>934</v>
      </c>
      <c r="AA585" s="5">
        <f>IFERROR(VLOOKUP(X585,$AF$2:$AG$35,2,FALSE),0)</f>
        <v>0</v>
      </c>
      <c r="AB585" s="5" t="e">
        <f>VLOOKUP(X585,$AF$2:$AG$35,1,FALSE)</f>
        <v>#N/A</v>
      </c>
      <c r="AN585"/>
      <c r="AO585"/>
      <c r="AP585"/>
      <c r="AQ585"/>
    </row>
    <row r="586" spans="1:43" x14ac:dyDescent="0.25">
      <c r="A586">
        <v>95739</v>
      </c>
      <c r="B586">
        <v>22003</v>
      </c>
      <c r="C586" t="s">
        <v>622</v>
      </c>
      <c r="D586" t="s">
        <v>579</v>
      </c>
      <c r="E586" t="s">
        <v>582</v>
      </c>
      <c r="F586">
        <v>33.866630000000001</v>
      </c>
      <c r="G586" t="s">
        <v>25</v>
      </c>
      <c r="H586" t="s">
        <v>26</v>
      </c>
      <c r="I586" t="s">
        <v>27</v>
      </c>
      <c r="J586" t="s">
        <v>28</v>
      </c>
      <c r="K586">
        <v>2003</v>
      </c>
      <c r="L586">
        <v>3</v>
      </c>
      <c r="M586">
        <v>4</v>
      </c>
      <c r="N586">
        <v>0</v>
      </c>
      <c r="O586">
        <v>2.5</v>
      </c>
      <c r="P586" t="s">
        <v>581</v>
      </c>
      <c r="Q586" s="2">
        <v>1.88529915353839E-2</v>
      </c>
      <c r="R586" s="2">
        <v>2.4358897606010098E-3</v>
      </c>
      <c r="S586" t="s">
        <v>31</v>
      </c>
      <c r="T586" t="s">
        <v>202</v>
      </c>
      <c r="U586">
        <v>251</v>
      </c>
      <c r="V586" t="s">
        <v>481</v>
      </c>
      <c r="W586" t="s">
        <v>482</v>
      </c>
      <c r="X586" t="s">
        <v>483</v>
      </c>
      <c r="Y586">
        <v>164.2</v>
      </c>
      <c r="Z586">
        <v>935</v>
      </c>
      <c r="AA586" s="5">
        <f>IFERROR(VLOOKUP(X586,$AF$2:$AG$35,2,FALSE),0)</f>
        <v>0</v>
      </c>
      <c r="AB586" s="5" t="e">
        <f>VLOOKUP(X586,$AF$2:$AG$35,1,FALSE)</f>
        <v>#N/A</v>
      </c>
      <c r="AN586"/>
      <c r="AO586"/>
      <c r="AP586"/>
      <c r="AQ586"/>
    </row>
    <row r="587" spans="1:43" x14ac:dyDescent="0.25">
      <c r="A587">
        <v>95739</v>
      </c>
      <c r="B587">
        <v>22003</v>
      </c>
      <c r="C587" t="s">
        <v>622</v>
      </c>
      <c r="D587" t="s">
        <v>579</v>
      </c>
      <c r="E587" t="s">
        <v>582</v>
      </c>
      <c r="F587">
        <v>33.866630000000001</v>
      </c>
      <c r="G587" t="s">
        <v>25</v>
      </c>
      <c r="H587" t="s">
        <v>26</v>
      </c>
      <c r="I587" t="s">
        <v>27</v>
      </c>
      <c r="J587" t="s">
        <v>28</v>
      </c>
      <c r="K587">
        <v>2003</v>
      </c>
      <c r="L587">
        <v>3</v>
      </c>
      <c r="M587">
        <v>4</v>
      </c>
      <c r="N587">
        <v>0</v>
      </c>
      <c r="O587">
        <v>2.5</v>
      </c>
      <c r="P587" t="s">
        <v>581</v>
      </c>
      <c r="Q587">
        <v>0.28976476692612202</v>
      </c>
      <c r="R587" s="2">
        <v>3.2093147229362198E-2</v>
      </c>
      <c r="S587" t="s">
        <v>31</v>
      </c>
      <c r="T587" t="s">
        <v>202</v>
      </c>
      <c r="U587">
        <v>252</v>
      </c>
      <c r="V587" t="s">
        <v>484</v>
      </c>
      <c r="W587" t="s">
        <v>485</v>
      </c>
      <c r="X587" t="s">
        <v>486</v>
      </c>
      <c r="Y587">
        <v>188.22</v>
      </c>
      <c r="Z587">
        <v>936</v>
      </c>
      <c r="AA587" s="5">
        <f>IFERROR(VLOOKUP(X587,$AF$2:$AG$35,2,FALSE),0)</f>
        <v>0</v>
      </c>
      <c r="AB587" s="5" t="e">
        <f>VLOOKUP(X587,$AF$2:$AG$35,1,FALSE)</f>
        <v>#N/A</v>
      </c>
      <c r="AN587"/>
      <c r="AO587"/>
      <c r="AP587"/>
      <c r="AQ587"/>
    </row>
    <row r="588" spans="1:43" x14ac:dyDescent="0.25">
      <c r="A588">
        <v>95739</v>
      </c>
      <c r="B588">
        <v>22003</v>
      </c>
      <c r="C588" t="s">
        <v>622</v>
      </c>
      <c r="D588" t="s">
        <v>579</v>
      </c>
      <c r="E588" t="s">
        <v>582</v>
      </c>
      <c r="F588">
        <v>33.866630000000001</v>
      </c>
      <c r="G588" t="s">
        <v>25</v>
      </c>
      <c r="H588" t="s">
        <v>26</v>
      </c>
      <c r="I588" t="s">
        <v>27</v>
      </c>
      <c r="J588" t="s">
        <v>28</v>
      </c>
      <c r="K588">
        <v>2003</v>
      </c>
      <c r="L588">
        <v>3</v>
      </c>
      <c r="M588">
        <v>4</v>
      </c>
      <c r="N588">
        <v>0</v>
      </c>
      <c r="O588">
        <v>2.5</v>
      </c>
      <c r="P588" t="s">
        <v>581</v>
      </c>
      <c r="Q588">
        <v>0</v>
      </c>
      <c r="R588">
        <v>0.281671310912602</v>
      </c>
      <c r="S588" t="s">
        <v>31</v>
      </c>
      <c r="T588" t="s">
        <v>202</v>
      </c>
      <c r="U588">
        <v>253</v>
      </c>
      <c r="V588" t="s">
        <v>487</v>
      </c>
      <c r="W588" t="s">
        <v>488</v>
      </c>
      <c r="X588" t="s">
        <v>489</v>
      </c>
      <c r="Y588">
        <v>122.12</v>
      </c>
      <c r="Z588">
        <v>937</v>
      </c>
      <c r="AA588" s="5">
        <f>IFERROR(VLOOKUP(X588,$AF$2:$AG$35,2,FALSE),0)</f>
        <v>0</v>
      </c>
      <c r="AB588" s="5" t="e">
        <f>VLOOKUP(X588,$AF$2:$AG$35,1,FALSE)</f>
        <v>#N/A</v>
      </c>
      <c r="AN588"/>
      <c r="AO588"/>
      <c r="AP588"/>
      <c r="AQ588"/>
    </row>
    <row r="589" spans="1:43" x14ac:dyDescent="0.25">
      <c r="A589">
        <v>95739</v>
      </c>
      <c r="B589">
        <v>22003</v>
      </c>
      <c r="C589" t="s">
        <v>622</v>
      </c>
      <c r="D589" t="s">
        <v>579</v>
      </c>
      <c r="E589" t="s">
        <v>582</v>
      </c>
      <c r="F589">
        <v>33.866630000000001</v>
      </c>
      <c r="G589" t="s">
        <v>25</v>
      </c>
      <c r="H589" t="s">
        <v>26</v>
      </c>
      <c r="I589" t="s">
        <v>27</v>
      </c>
      <c r="J589" t="s">
        <v>28</v>
      </c>
      <c r="K589">
        <v>2003</v>
      </c>
      <c r="L589">
        <v>3</v>
      </c>
      <c r="M589">
        <v>4</v>
      </c>
      <c r="N589">
        <v>0</v>
      </c>
      <c r="O589">
        <v>2.5</v>
      </c>
      <c r="P589" t="s">
        <v>581</v>
      </c>
      <c r="Q589" s="2">
        <v>1.19021411214287E-2</v>
      </c>
      <c r="R589" s="2">
        <v>1.57704228738576E-3</v>
      </c>
      <c r="S589" t="s">
        <v>31</v>
      </c>
      <c r="T589" t="s">
        <v>202</v>
      </c>
      <c r="U589">
        <v>255</v>
      </c>
      <c r="V589" t="s">
        <v>490</v>
      </c>
      <c r="W589" t="s">
        <v>491</v>
      </c>
      <c r="X589" t="s">
        <v>492</v>
      </c>
      <c r="Y589">
        <v>386.65</v>
      </c>
      <c r="Z589">
        <v>939</v>
      </c>
      <c r="AA589" s="5">
        <f>IFERROR(VLOOKUP(X589,$AF$2:$AG$35,2,FALSE),0)</f>
        <v>0</v>
      </c>
      <c r="AB589" s="5" t="e">
        <f>VLOOKUP(X589,$AF$2:$AG$35,1,FALSE)</f>
        <v>#N/A</v>
      </c>
      <c r="AN589"/>
      <c r="AO589"/>
      <c r="AP589"/>
      <c r="AQ589"/>
    </row>
    <row r="590" spans="1:43" x14ac:dyDescent="0.25">
      <c r="A590">
        <v>95739</v>
      </c>
      <c r="B590">
        <v>22003</v>
      </c>
      <c r="C590" t="s">
        <v>622</v>
      </c>
      <c r="D590" t="s">
        <v>579</v>
      </c>
      <c r="E590" t="s">
        <v>582</v>
      </c>
      <c r="F590">
        <v>33.866630000000001</v>
      </c>
      <c r="G590" t="s">
        <v>25</v>
      </c>
      <c r="H590" t="s">
        <v>26</v>
      </c>
      <c r="I590" t="s">
        <v>27</v>
      </c>
      <c r="J590" t="s">
        <v>28</v>
      </c>
      <c r="K590">
        <v>2003</v>
      </c>
      <c r="L590">
        <v>3</v>
      </c>
      <c r="M590">
        <v>4</v>
      </c>
      <c r="N590">
        <v>0</v>
      </c>
      <c r="O590">
        <v>2.5</v>
      </c>
      <c r="P590" t="s">
        <v>581</v>
      </c>
      <c r="Q590">
        <v>0</v>
      </c>
      <c r="R590" s="2">
        <v>2.5137322045670199E-3</v>
      </c>
      <c r="S590" t="s">
        <v>31</v>
      </c>
      <c r="T590" t="s">
        <v>202</v>
      </c>
      <c r="U590">
        <v>257</v>
      </c>
      <c r="V590" t="s">
        <v>493</v>
      </c>
      <c r="W590" t="s">
        <v>494</v>
      </c>
      <c r="X590" t="s">
        <v>495</v>
      </c>
      <c r="Y590">
        <v>172.26</v>
      </c>
      <c r="Z590">
        <v>941</v>
      </c>
      <c r="AA590" s="5">
        <f>IFERROR(VLOOKUP(X590,$AF$2:$AG$35,2,FALSE),0)</f>
        <v>0</v>
      </c>
      <c r="AB590" s="5" t="e">
        <f>VLOOKUP(X590,$AF$2:$AG$35,1,FALSE)</f>
        <v>#N/A</v>
      </c>
      <c r="AN590"/>
      <c r="AO590"/>
      <c r="AP590"/>
      <c r="AQ590"/>
    </row>
    <row r="591" spans="1:43" x14ac:dyDescent="0.25">
      <c r="A591">
        <v>95739</v>
      </c>
      <c r="B591">
        <v>22003</v>
      </c>
      <c r="C591" t="s">
        <v>622</v>
      </c>
      <c r="D591" t="s">
        <v>579</v>
      </c>
      <c r="E591" t="s">
        <v>582</v>
      </c>
      <c r="F591">
        <v>33.866630000000001</v>
      </c>
      <c r="G591" t="s">
        <v>25</v>
      </c>
      <c r="H591" t="s">
        <v>26</v>
      </c>
      <c r="I591" t="s">
        <v>27</v>
      </c>
      <c r="J591" t="s">
        <v>28</v>
      </c>
      <c r="K591">
        <v>2003</v>
      </c>
      <c r="L591">
        <v>3</v>
      </c>
      <c r="M591">
        <v>4</v>
      </c>
      <c r="N591">
        <v>0</v>
      </c>
      <c r="O591">
        <v>2.5</v>
      </c>
      <c r="P591" t="s">
        <v>581</v>
      </c>
      <c r="Q591">
        <v>0.74855898116925501</v>
      </c>
      <c r="R591">
        <v>0.14596861069235101</v>
      </c>
      <c r="S591" t="s">
        <v>31</v>
      </c>
      <c r="T591" t="s">
        <v>202</v>
      </c>
      <c r="U591">
        <v>258</v>
      </c>
      <c r="V591" t="s">
        <v>496</v>
      </c>
      <c r="W591" t="s">
        <v>497</v>
      </c>
      <c r="X591" t="s">
        <v>498</v>
      </c>
      <c r="Y591">
        <v>300.44</v>
      </c>
      <c r="Z591">
        <v>942</v>
      </c>
      <c r="AA591" s="5">
        <f>IFERROR(VLOOKUP(X591,$AF$2:$AG$35,2,FALSE),0)</f>
        <v>0</v>
      </c>
      <c r="AB591" s="5" t="e">
        <f>VLOOKUP(X591,$AF$2:$AG$35,1,FALSE)</f>
        <v>#N/A</v>
      </c>
      <c r="AN591"/>
      <c r="AO591"/>
      <c r="AP591"/>
      <c r="AQ591"/>
    </row>
    <row r="592" spans="1:43" x14ac:dyDescent="0.25">
      <c r="A592">
        <v>95739</v>
      </c>
      <c r="B592">
        <v>22003</v>
      </c>
      <c r="C592" t="s">
        <v>622</v>
      </c>
      <c r="D592" t="s">
        <v>579</v>
      </c>
      <c r="E592" t="s">
        <v>582</v>
      </c>
      <c r="F592">
        <v>33.866630000000001</v>
      </c>
      <c r="G592" t="s">
        <v>25</v>
      </c>
      <c r="H592" t="s">
        <v>26</v>
      </c>
      <c r="I592" t="s">
        <v>27</v>
      </c>
      <c r="J592" t="s">
        <v>28</v>
      </c>
      <c r="K592">
        <v>2003</v>
      </c>
      <c r="L592">
        <v>3</v>
      </c>
      <c r="M592">
        <v>4</v>
      </c>
      <c r="N592">
        <v>0</v>
      </c>
      <c r="O592">
        <v>2.5</v>
      </c>
      <c r="P592" t="s">
        <v>581</v>
      </c>
      <c r="Q592">
        <v>0.13448467294772901</v>
      </c>
      <c r="R592" s="2">
        <v>2.98031995194575E-2</v>
      </c>
      <c r="S592" t="s">
        <v>31</v>
      </c>
      <c r="T592" t="s">
        <v>202</v>
      </c>
      <c r="U592">
        <v>260</v>
      </c>
      <c r="V592" t="s">
        <v>499</v>
      </c>
      <c r="W592" t="s">
        <v>500</v>
      </c>
      <c r="X592" t="s">
        <v>501</v>
      </c>
      <c r="Y592">
        <v>312.52999999999997</v>
      </c>
      <c r="Z592">
        <v>944</v>
      </c>
      <c r="AA592" s="5">
        <f>IFERROR(VLOOKUP(X592,$AF$2:$AG$35,2,FALSE),0)</f>
        <v>0</v>
      </c>
      <c r="AB592" s="5" t="e">
        <f>VLOOKUP(X592,$AF$2:$AG$35,1,FALSE)</f>
        <v>#N/A</v>
      </c>
      <c r="AN592"/>
      <c r="AO592"/>
      <c r="AP592"/>
      <c r="AQ592"/>
    </row>
    <row r="593" spans="1:43" x14ac:dyDescent="0.25">
      <c r="A593">
        <v>95739</v>
      </c>
      <c r="B593">
        <v>22003</v>
      </c>
      <c r="C593" t="s">
        <v>622</v>
      </c>
      <c r="D593" t="s">
        <v>579</v>
      </c>
      <c r="E593" t="s">
        <v>582</v>
      </c>
      <c r="F593">
        <v>33.866630000000001</v>
      </c>
      <c r="G593" t="s">
        <v>25</v>
      </c>
      <c r="H593" t="s">
        <v>26</v>
      </c>
      <c r="I593" t="s">
        <v>27</v>
      </c>
      <c r="J593" t="s">
        <v>28</v>
      </c>
      <c r="K593">
        <v>2003</v>
      </c>
      <c r="L593">
        <v>3</v>
      </c>
      <c r="M593">
        <v>4</v>
      </c>
      <c r="N593">
        <v>0</v>
      </c>
      <c r="O593">
        <v>2.5</v>
      </c>
      <c r="P593" t="s">
        <v>581</v>
      </c>
      <c r="Q593" s="2">
        <v>6.6137817773770896E-2</v>
      </c>
      <c r="R593" s="2">
        <v>1.32342576917774E-2</v>
      </c>
      <c r="S593" t="s">
        <v>31</v>
      </c>
      <c r="T593" t="s">
        <v>202</v>
      </c>
      <c r="U593">
        <v>261</v>
      </c>
      <c r="V593" t="s">
        <v>502</v>
      </c>
      <c r="W593" t="s">
        <v>503</v>
      </c>
      <c r="X593" t="s">
        <v>504</v>
      </c>
      <c r="Y593">
        <v>282.45999999999998</v>
      </c>
      <c r="Z593">
        <v>945</v>
      </c>
      <c r="AA593" s="5">
        <f>IFERROR(VLOOKUP(X593,$AF$2:$AG$35,2,FALSE),0)</f>
        <v>0</v>
      </c>
      <c r="AB593" s="5" t="e">
        <f>VLOOKUP(X593,$AF$2:$AG$35,1,FALSE)</f>
        <v>#N/A</v>
      </c>
      <c r="AN593"/>
      <c r="AO593"/>
      <c r="AP593"/>
      <c r="AQ593"/>
    </row>
    <row r="594" spans="1:43" x14ac:dyDescent="0.25">
      <c r="A594">
        <v>95739</v>
      </c>
      <c r="B594">
        <v>22003</v>
      </c>
      <c r="C594" t="s">
        <v>622</v>
      </c>
      <c r="D594" t="s">
        <v>579</v>
      </c>
      <c r="E594" t="s">
        <v>582</v>
      </c>
      <c r="F594">
        <v>33.866630000000001</v>
      </c>
      <c r="G594" t="s">
        <v>25</v>
      </c>
      <c r="H594" t="s">
        <v>26</v>
      </c>
      <c r="I594" t="s">
        <v>27</v>
      </c>
      <c r="J594" t="s">
        <v>28</v>
      </c>
      <c r="K594">
        <v>2003</v>
      </c>
      <c r="L594">
        <v>3</v>
      </c>
      <c r="M594">
        <v>4</v>
      </c>
      <c r="N594">
        <v>0</v>
      </c>
      <c r="O594">
        <v>2.5</v>
      </c>
      <c r="P594" t="s">
        <v>581</v>
      </c>
      <c r="Q594" s="2">
        <v>5.6654191732661598E-2</v>
      </c>
      <c r="R594" s="2">
        <v>5.4146103244374503E-3</v>
      </c>
      <c r="S594" t="s">
        <v>31</v>
      </c>
      <c r="T594" t="s">
        <v>202</v>
      </c>
      <c r="U594">
        <v>263</v>
      </c>
      <c r="W594" t="s">
        <v>505</v>
      </c>
      <c r="X594" t="s">
        <v>506</v>
      </c>
      <c r="Z594">
        <v>1438</v>
      </c>
      <c r="AA594" s="5">
        <f>IFERROR(VLOOKUP(X594,$AF$2:$AG$35,2,FALSE),0)</f>
        <v>0</v>
      </c>
      <c r="AB594" s="5" t="e">
        <f>VLOOKUP(X594,$AF$2:$AG$35,1,FALSE)</f>
        <v>#N/A</v>
      </c>
      <c r="AN594"/>
      <c r="AO594"/>
      <c r="AP594"/>
      <c r="AQ594"/>
    </row>
    <row r="595" spans="1:43" x14ac:dyDescent="0.25">
      <c r="A595">
        <v>95739</v>
      </c>
      <c r="B595">
        <v>22003</v>
      </c>
      <c r="C595" t="s">
        <v>622</v>
      </c>
      <c r="D595" t="s">
        <v>579</v>
      </c>
      <c r="E595" t="s">
        <v>582</v>
      </c>
      <c r="F595">
        <v>33.866630000000001</v>
      </c>
      <c r="G595" t="s">
        <v>25</v>
      </c>
      <c r="H595" t="s">
        <v>26</v>
      </c>
      <c r="I595" t="s">
        <v>27</v>
      </c>
      <c r="J595" t="s">
        <v>28</v>
      </c>
      <c r="K595">
        <v>2003</v>
      </c>
      <c r="L595">
        <v>3</v>
      </c>
      <c r="M595">
        <v>4</v>
      </c>
      <c r="N595">
        <v>0</v>
      </c>
      <c r="O595">
        <v>2.5</v>
      </c>
      <c r="P595" t="s">
        <v>581</v>
      </c>
      <c r="Q595">
        <v>0.19009147626841999</v>
      </c>
      <c r="R595" s="2">
        <v>1.7422318754426101E-2</v>
      </c>
      <c r="S595" t="s">
        <v>31</v>
      </c>
      <c r="T595" t="s">
        <v>202</v>
      </c>
      <c r="U595">
        <v>264</v>
      </c>
      <c r="W595" t="s">
        <v>507</v>
      </c>
      <c r="X595" t="s">
        <v>508</v>
      </c>
      <c r="Z595">
        <v>1044</v>
      </c>
      <c r="AA595" s="5">
        <f>IFERROR(VLOOKUP(X595,$AF$2:$AG$35,2,FALSE),0)</f>
        <v>0</v>
      </c>
      <c r="AB595" s="5" t="e">
        <f>VLOOKUP(X595,$AF$2:$AG$35,1,FALSE)</f>
        <v>#N/A</v>
      </c>
      <c r="AN595"/>
      <c r="AO595"/>
      <c r="AP595"/>
      <c r="AQ595"/>
    </row>
    <row r="596" spans="1:43" x14ac:dyDescent="0.25">
      <c r="A596">
        <v>95739</v>
      </c>
      <c r="B596">
        <v>22003</v>
      </c>
      <c r="C596" t="s">
        <v>622</v>
      </c>
      <c r="D596" t="s">
        <v>579</v>
      </c>
      <c r="E596" t="s">
        <v>582</v>
      </c>
      <c r="F596">
        <v>33.866630000000001</v>
      </c>
      <c r="G596" t="s">
        <v>25</v>
      </c>
      <c r="H596" t="s">
        <v>26</v>
      </c>
      <c r="I596" t="s">
        <v>27</v>
      </c>
      <c r="J596" t="s">
        <v>28</v>
      </c>
      <c r="K596">
        <v>2003</v>
      </c>
      <c r="L596">
        <v>3</v>
      </c>
      <c r="M596">
        <v>4</v>
      </c>
      <c r="N596">
        <v>0</v>
      </c>
      <c r="O596">
        <v>2.5</v>
      </c>
      <c r="P596" t="s">
        <v>581</v>
      </c>
      <c r="Q596">
        <v>0.55433508138270904</v>
      </c>
      <c r="R596">
        <v>4.2688928836491002E-2</v>
      </c>
      <c r="S596" t="s">
        <v>31</v>
      </c>
      <c r="T596" t="s">
        <v>202</v>
      </c>
      <c r="U596">
        <v>266</v>
      </c>
      <c r="V596" t="s">
        <v>509</v>
      </c>
      <c r="W596" t="s">
        <v>510</v>
      </c>
      <c r="X596" t="s">
        <v>511</v>
      </c>
      <c r="Y596">
        <v>124.14</v>
      </c>
      <c r="Z596">
        <v>947</v>
      </c>
      <c r="AA596" s="5">
        <f>IFERROR(VLOOKUP(X596,$AF$2:$AG$35,2,FALSE),0)</f>
        <v>0</v>
      </c>
      <c r="AB596" s="5" t="e">
        <f>VLOOKUP(X596,$AF$2:$AG$35,1,FALSE)</f>
        <v>#N/A</v>
      </c>
      <c r="AN596"/>
      <c r="AO596"/>
      <c r="AP596"/>
      <c r="AQ596"/>
    </row>
    <row r="597" spans="1:43" x14ac:dyDescent="0.25">
      <c r="A597">
        <v>95739</v>
      </c>
      <c r="B597">
        <v>22003</v>
      </c>
      <c r="C597" t="s">
        <v>622</v>
      </c>
      <c r="D597" t="s">
        <v>579</v>
      </c>
      <c r="E597" t="s">
        <v>582</v>
      </c>
      <c r="F597">
        <v>33.866630000000001</v>
      </c>
      <c r="G597" t="s">
        <v>25</v>
      </c>
      <c r="H597" t="s">
        <v>26</v>
      </c>
      <c r="I597" t="s">
        <v>27</v>
      </c>
      <c r="J597" t="s">
        <v>28</v>
      </c>
      <c r="K597">
        <v>2003</v>
      </c>
      <c r="L597">
        <v>3</v>
      </c>
      <c r="M597">
        <v>4</v>
      </c>
      <c r="N597">
        <v>0</v>
      </c>
      <c r="O597">
        <v>2.5</v>
      </c>
      <c r="P597" t="s">
        <v>581</v>
      </c>
      <c r="Q597">
        <v>0.128695471526515</v>
      </c>
      <c r="R597" s="2">
        <v>1.23913578701023E-2</v>
      </c>
      <c r="S597" t="s">
        <v>31</v>
      </c>
      <c r="T597" t="s">
        <v>202</v>
      </c>
      <c r="U597">
        <v>267</v>
      </c>
      <c r="V597" t="s">
        <v>512</v>
      </c>
      <c r="W597" t="s">
        <v>513</v>
      </c>
      <c r="X597" t="s">
        <v>514</v>
      </c>
      <c r="Y597">
        <v>326.56</v>
      </c>
      <c r="Z597">
        <v>948</v>
      </c>
      <c r="AA597" s="5">
        <f>IFERROR(VLOOKUP(X597,$AF$2:$AG$35,2,FALSE),0)</f>
        <v>0</v>
      </c>
      <c r="AB597" s="5" t="e">
        <f>VLOOKUP(X597,$AF$2:$AG$35,1,FALSE)</f>
        <v>#N/A</v>
      </c>
      <c r="AN597"/>
      <c r="AO597"/>
      <c r="AP597"/>
      <c r="AQ597"/>
    </row>
    <row r="598" spans="1:43" x14ac:dyDescent="0.25">
      <c r="A598">
        <v>95739</v>
      </c>
      <c r="B598">
        <v>22003</v>
      </c>
      <c r="C598" t="s">
        <v>622</v>
      </c>
      <c r="D598" t="s">
        <v>579</v>
      </c>
      <c r="E598" t="s">
        <v>582</v>
      </c>
      <c r="F598">
        <v>33.866630000000001</v>
      </c>
      <c r="G598" t="s">
        <v>25</v>
      </c>
      <c r="H598" t="s">
        <v>26</v>
      </c>
      <c r="I598" t="s">
        <v>27</v>
      </c>
      <c r="J598" t="s">
        <v>28</v>
      </c>
      <c r="K598">
        <v>2003</v>
      </c>
      <c r="L598">
        <v>3</v>
      </c>
      <c r="M598">
        <v>4</v>
      </c>
      <c r="N598">
        <v>0</v>
      </c>
      <c r="O598">
        <v>2.5</v>
      </c>
      <c r="P598" t="s">
        <v>581</v>
      </c>
      <c r="Q598" s="2">
        <v>9.9539986629458399E-2</v>
      </c>
      <c r="R598" s="2">
        <v>1.0904974191286901E-2</v>
      </c>
      <c r="S598" t="s">
        <v>31</v>
      </c>
      <c r="T598" t="s">
        <v>202</v>
      </c>
      <c r="U598">
        <v>268</v>
      </c>
      <c r="V598" t="s">
        <v>515</v>
      </c>
      <c r="W598" t="s">
        <v>516</v>
      </c>
      <c r="X598" t="s">
        <v>517</v>
      </c>
      <c r="Y598">
        <v>160.16999999999999</v>
      </c>
      <c r="Z598">
        <v>949</v>
      </c>
      <c r="AA598" s="5">
        <f>IFERROR(VLOOKUP(X598,$AF$2:$AG$35,2,FALSE),0)</f>
        <v>0</v>
      </c>
      <c r="AB598" s="5" t="e">
        <f>VLOOKUP(X598,$AF$2:$AG$35,1,FALSE)</f>
        <v>#N/A</v>
      </c>
      <c r="AN598"/>
      <c r="AO598"/>
      <c r="AP598"/>
      <c r="AQ598"/>
    </row>
    <row r="599" spans="1:43" x14ac:dyDescent="0.25">
      <c r="A599">
        <v>95739</v>
      </c>
      <c r="B599">
        <v>22003</v>
      </c>
      <c r="C599" t="s">
        <v>622</v>
      </c>
      <c r="D599" t="s">
        <v>579</v>
      </c>
      <c r="E599" t="s">
        <v>582</v>
      </c>
      <c r="F599">
        <v>33.866630000000001</v>
      </c>
      <c r="G599" t="s">
        <v>25</v>
      </c>
      <c r="H599" t="s">
        <v>26</v>
      </c>
      <c r="I599" t="s">
        <v>27</v>
      </c>
      <c r="J599" t="s">
        <v>28</v>
      </c>
      <c r="K599">
        <v>2003</v>
      </c>
      <c r="L599">
        <v>3</v>
      </c>
      <c r="M599">
        <v>4</v>
      </c>
      <c r="N599">
        <v>0</v>
      </c>
      <c r="O599">
        <v>2.5</v>
      </c>
      <c r="P599" t="s">
        <v>581</v>
      </c>
      <c r="Q599">
        <v>0</v>
      </c>
      <c r="R599" s="2">
        <v>1.33875283343495E-2</v>
      </c>
      <c r="S599" t="s">
        <v>31</v>
      </c>
      <c r="T599" t="s">
        <v>202</v>
      </c>
      <c r="U599">
        <v>269</v>
      </c>
      <c r="V599" t="s">
        <v>518</v>
      </c>
      <c r="W599" t="s">
        <v>519</v>
      </c>
      <c r="X599" t="s">
        <v>520</v>
      </c>
      <c r="Y599">
        <v>116.16</v>
      </c>
      <c r="Z599">
        <v>950</v>
      </c>
      <c r="AA599" s="5">
        <f>IFERROR(VLOOKUP(X599,$AF$2:$AG$35,2,FALSE),0)</f>
        <v>0</v>
      </c>
      <c r="AB599" s="5" t="e">
        <f>VLOOKUP(X599,$AF$2:$AG$35,1,FALSE)</f>
        <v>#N/A</v>
      </c>
      <c r="AN599"/>
      <c r="AO599"/>
      <c r="AP599"/>
      <c r="AQ599"/>
    </row>
    <row r="600" spans="1:43" x14ac:dyDescent="0.25">
      <c r="A600">
        <v>95739</v>
      </c>
      <c r="B600">
        <v>22003</v>
      </c>
      <c r="C600" t="s">
        <v>622</v>
      </c>
      <c r="D600" t="s">
        <v>579</v>
      </c>
      <c r="E600" t="s">
        <v>582</v>
      </c>
      <c r="F600">
        <v>33.866630000000001</v>
      </c>
      <c r="G600" t="s">
        <v>25</v>
      </c>
      <c r="H600" t="s">
        <v>26</v>
      </c>
      <c r="I600" t="s">
        <v>27</v>
      </c>
      <c r="J600" t="s">
        <v>28</v>
      </c>
      <c r="K600">
        <v>2003</v>
      </c>
      <c r="L600">
        <v>3</v>
      </c>
      <c r="M600">
        <v>4</v>
      </c>
      <c r="N600">
        <v>0</v>
      </c>
      <c r="O600">
        <v>2.5</v>
      </c>
      <c r="P600" t="s">
        <v>581</v>
      </c>
      <c r="Q600">
        <v>0.23410083333993201</v>
      </c>
      <c r="R600" s="2">
        <v>3.3239494702415398E-2</v>
      </c>
      <c r="S600" t="s">
        <v>31</v>
      </c>
      <c r="T600" t="s">
        <v>202</v>
      </c>
      <c r="U600">
        <v>270</v>
      </c>
      <c r="V600" t="s">
        <v>521</v>
      </c>
      <c r="W600" t="s">
        <v>522</v>
      </c>
      <c r="X600" t="s">
        <v>523</v>
      </c>
      <c r="Y600">
        <v>146.13999999999999</v>
      </c>
      <c r="Z600">
        <v>951</v>
      </c>
      <c r="AA600" s="5">
        <f>IFERROR(VLOOKUP(X600,$AF$2:$AG$35,2,FALSE),0)</f>
        <v>0</v>
      </c>
      <c r="AB600" s="5" t="e">
        <f>VLOOKUP(X600,$AF$2:$AG$35,1,FALSE)</f>
        <v>#N/A</v>
      </c>
      <c r="AN600"/>
      <c r="AO600"/>
      <c r="AP600"/>
      <c r="AQ600"/>
    </row>
    <row r="601" spans="1:43" x14ac:dyDescent="0.25">
      <c r="A601">
        <v>95739</v>
      </c>
      <c r="B601">
        <v>22003</v>
      </c>
      <c r="C601" t="s">
        <v>622</v>
      </c>
      <c r="D601" t="s">
        <v>579</v>
      </c>
      <c r="E601" t="s">
        <v>582</v>
      </c>
      <c r="F601">
        <v>33.866630000000001</v>
      </c>
      <c r="G601" t="s">
        <v>25</v>
      </c>
      <c r="H601" t="s">
        <v>26</v>
      </c>
      <c r="I601" t="s">
        <v>27</v>
      </c>
      <c r="J601" t="s">
        <v>28</v>
      </c>
      <c r="K601">
        <v>2003</v>
      </c>
      <c r="L601">
        <v>3</v>
      </c>
      <c r="M601">
        <v>4</v>
      </c>
      <c r="N601">
        <v>0</v>
      </c>
      <c r="O601">
        <v>2.5</v>
      </c>
      <c r="P601" t="s">
        <v>581</v>
      </c>
      <c r="Q601">
        <v>0.151414278494129</v>
      </c>
      <c r="R601" s="2">
        <v>1.41374560057519E-2</v>
      </c>
      <c r="S601" t="s">
        <v>31</v>
      </c>
      <c r="T601" t="s">
        <v>202</v>
      </c>
      <c r="U601">
        <v>271</v>
      </c>
      <c r="V601" t="s">
        <v>524</v>
      </c>
      <c r="W601" t="s">
        <v>525</v>
      </c>
      <c r="X601" t="s">
        <v>526</v>
      </c>
      <c r="Y601">
        <v>164.2</v>
      </c>
      <c r="Z601">
        <v>952</v>
      </c>
      <c r="AA601" s="5">
        <f>IFERROR(VLOOKUP(X601,$AF$2:$AG$35,2,FALSE),0)</f>
        <v>0</v>
      </c>
      <c r="AB601" s="5" t="e">
        <f>VLOOKUP(X601,$AF$2:$AG$35,1,FALSE)</f>
        <v>#N/A</v>
      </c>
      <c r="AN601"/>
      <c r="AO601"/>
      <c r="AP601"/>
      <c r="AQ601"/>
    </row>
    <row r="602" spans="1:43" x14ac:dyDescent="0.25">
      <c r="A602">
        <v>95739</v>
      </c>
      <c r="B602">
        <v>22003</v>
      </c>
      <c r="C602" t="s">
        <v>622</v>
      </c>
      <c r="D602" t="s">
        <v>579</v>
      </c>
      <c r="E602" t="s">
        <v>582</v>
      </c>
      <c r="F602">
        <v>33.866630000000001</v>
      </c>
      <c r="G602" t="s">
        <v>25</v>
      </c>
      <c r="H602" t="s">
        <v>26</v>
      </c>
      <c r="I602" t="s">
        <v>27</v>
      </c>
      <c r="J602" t="s">
        <v>28</v>
      </c>
      <c r="K602">
        <v>2003</v>
      </c>
      <c r="L602">
        <v>3</v>
      </c>
      <c r="M602">
        <v>4</v>
      </c>
      <c r="N602">
        <v>0</v>
      </c>
      <c r="O602">
        <v>2.5</v>
      </c>
      <c r="P602" t="s">
        <v>581</v>
      </c>
      <c r="Q602">
        <v>0.266569874201529</v>
      </c>
      <c r="R602" s="2">
        <v>6.0329558351327701E-2</v>
      </c>
      <c r="S602" t="s">
        <v>31</v>
      </c>
      <c r="T602" t="s">
        <v>202</v>
      </c>
      <c r="U602">
        <v>272</v>
      </c>
      <c r="V602" t="s">
        <v>527</v>
      </c>
      <c r="W602" t="s">
        <v>528</v>
      </c>
      <c r="X602" t="s">
        <v>529</v>
      </c>
      <c r="Y602">
        <v>166.13</v>
      </c>
      <c r="Z602">
        <v>953</v>
      </c>
      <c r="AA602" s="5">
        <f>IFERROR(VLOOKUP(X602,$AF$2:$AG$35,2,FALSE),0)</f>
        <v>0</v>
      </c>
      <c r="AB602" s="5" t="e">
        <f>VLOOKUP(X602,$AF$2:$AG$35,1,FALSE)</f>
        <v>#N/A</v>
      </c>
      <c r="AN602"/>
      <c r="AO602"/>
      <c r="AP602"/>
      <c r="AQ602"/>
    </row>
    <row r="603" spans="1:43" x14ac:dyDescent="0.25">
      <c r="A603">
        <v>95739</v>
      </c>
      <c r="B603">
        <v>22003</v>
      </c>
      <c r="C603" t="s">
        <v>622</v>
      </c>
      <c r="D603" t="s">
        <v>579</v>
      </c>
      <c r="E603" t="s">
        <v>582</v>
      </c>
      <c r="F603">
        <v>33.866630000000001</v>
      </c>
      <c r="G603" t="s">
        <v>25</v>
      </c>
      <c r="H603" t="s">
        <v>26</v>
      </c>
      <c r="I603" t="s">
        <v>27</v>
      </c>
      <c r="J603" t="s">
        <v>28</v>
      </c>
      <c r="K603">
        <v>2003</v>
      </c>
      <c r="L603">
        <v>3</v>
      </c>
      <c r="M603">
        <v>4</v>
      </c>
      <c r="N603">
        <v>0</v>
      </c>
      <c r="O603">
        <v>2.5</v>
      </c>
      <c r="P603" t="s">
        <v>581</v>
      </c>
      <c r="Q603">
        <v>0.75556696186680805</v>
      </c>
      <c r="R603" s="2">
        <v>5.8335186179250903E-2</v>
      </c>
      <c r="S603" t="s">
        <v>31</v>
      </c>
      <c r="T603" t="s">
        <v>202</v>
      </c>
      <c r="U603">
        <v>273</v>
      </c>
      <c r="V603" t="s">
        <v>530</v>
      </c>
      <c r="W603" t="s">
        <v>531</v>
      </c>
      <c r="X603" t="s">
        <v>532</v>
      </c>
      <c r="Y603">
        <v>200.32</v>
      </c>
      <c r="Z603">
        <v>954</v>
      </c>
      <c r="AA603" s="5">
        <f>IFERROR(VLOOKUP(X603,$AF$2:$AG$35,2,FALSE),0)</f>
        <v>0</v>
      </c>
      <c r="AB603" s="5" t="e">
        <f>VLOOKUP(X603,$AF$2:$AG$35,1,FALSE)</f>
        <v>#N/A</v>
      </c>
      <c r="AN603"/>
      <c r="AO603"/>
      <c r="AP603"/>
      <c r="AQ603"/>
    </row>
    <row r="604" spans="1:43" x14ac:dyDescent="0.25">
      <c r="A604">
        <v>95739</v>
      </c>
      <c r="B604">
        <v>22003</v>
      </c>
      <c r="C604" t="s">
        <v>622</v>
      </c>
      <c r="D604" t="s">
        <v>579</v>
      </c>
      <c r="E604" t="s">
        <v>582</v>
      </c>
      <c r="F604">
        <v>33.866630000000001</v>
      </c>
      <c r="G604" t="s">
        <v>25</v>
      </c>
      <c r="H604" t="s">
        <v>26</v>
      </c>
      <c r="I604" t="s">
        <v>27</v>
      </c>
      <c r="J604" t="s">
        <v>28</v>
      </c>
      <c r="K604">
        <v>2003</v>
      </c>
      <c r="L604">
        <v>3</v>
      </c>
      <c r="M604">
        <v>4</v>
      </c>
      <c r="N604">
        <v>0</v>
      </c>
      <c r="O604">
        <v>2.5</v>
      </c>
      <c r="P604" t="s">
        <v>581</v>
      </c>
      <c r="Q604" s="3">
        <v>14.2753518861852</v>
      </c>
      <c r="R604">
        <v>1.8916088348442499</v>
      </c>
      <c r="S604" t="s">
        <v>31</v>
      </c>
      <c r="T604" t="s">
        <v>202</v>
      </c>
      <c r="U604">
        <v>274</v>
      </c>
      <c r="V604" t="s">
        <v>533</v>
      </c>
      <c r="W604" s="3" t="s">
        <v>534</v>
      </c>
      <c r="X604" t="s">
        <v>535</v>
      </c>
      <c r="Y604">
        <v>162.13999999999999</v>
      </c>
      <c r="Z604">
        <v>955</v>
      </c>
      <c r="AA604" s="5">
        <f>IFERROR(VLOOKUP(X604,$AF$2:$AG$35,2,FALSE),0)</f>
        <v>0</v>
      </c>
      <c r="AB604" s="5" t="e">
        <f>VLOOKUP(X604,$AF$2:$AG$35,1,FALSE)</f>
        <v>#N/A</v>
      </c>
      <c r="AN604"/>
      <c r="AO604"/>
      <c r="AP604"/>
      <c r="AQ604"/>
    </row>
    <row r="605" spans="1:43" x14ac:dyDescent="0.25">
      <c r="A605">
        <v>95739</v>
      </c>
      <c r="B605">
        <v>22003</v>
      </c>
      <c r="C605" t="s">
        <v>622</v>
      </c>
      <c r="D605" t="s">
        <v>579</v>
      </c>
      <c r="E605" t="s">
        <v>582</v>
      </c>
      <c r="F605">
        <v>33.866630000000001</v>
      </c>
      <c r="G605" t="s">
        <v>25</v>
      </c>
      <c r="H605" t="s">
        <v>26</v>
      </c>
      <c r="I605" t="s">
        <v>27</v>
      </c>
      <c r="J605" t="s">
        <v>28</v>
      </c>
      <c r="K605">
        <v>2003</v>
      </c>
      <c r="L605">
        <v>3</v>
      </c>
      <c r="M605">
        <v>4</v>
      </c>
      <c r="N605">
        <v>0</v>
      </c>
      <c r="O605">
        <v>2.5</v>
      </c>
      <c r="P605" t="s">
        <v>581</v>
      </c>
      <c r="Q605" s="2">
        <v>9.3312786400507705E-2</v>
      </c>
      <c r="R605" s="2">
        <v>7.5972392005755097E-3</v>
      </c>
      <c r="S605" t="s">
        <v>31</v>
      </c>
      <c r="T605" t="s">
        <v>202</v>
      </c>
      <c r="U605">
        <v>275</v>
      </c>
      <c r="V605" t="s">
        <v>536</v>
      </c>
      <c r="W605" t="s">
        <v>537</v>
      </c>
      <c r="X605" t="s">
        <v>538</v>
      </c>
      <c r="Y605">
        <v>138.16</v>
      </c>
      <c r="Z605">
        <v>956</v>
      </c>
      <c r="AA605" s="5">
        <f>IFERROR(VLOOKUP(X605,$AF$2:$AG$35,2,FALSE),0)</f>
        <v>0</v>
      </c>
      <c r="AB605" s="5" t="e">
        <f>VLOOKUP(X605,$AF$2:$AG$35,1,FALSE)</f>
        <v>#N/A</v>
      </c>
      <c r="AN605"/>
      <c r="AO605"/>
      <c r="AP605"/>
      <c r="AQ605"/>
    </row>
    <row r="606" spans="1:43" x14ac:dyDescent="0.25">
      <c r="A606">
        <v>95739</v>
      </c>
      <c r="B606">
        <v>22003</v>
      </c>
      <c r="C606" t="s">
        <v>622</v>
      </c>
      <c r="D606" t="s">
        <v>579</v>
      </c>
      <c r="E606" t="s">
        <v>582</v>
      </c>
      <c r="F606">
        <v>33.866630000000001</v>
      </c>
      <c r="G606" t="s">
        <v>25</v>
      </c>
      <c r="H606" t="s">
        <v>26</v>
      </c>
      <c r="I606" t="s">
        <v>27</v>
      </c>
      <c r="J606" t="s">
        <v>28</v>
      </c>
      <c r="K606">
        <v>2003</v>
      </c>
      <c r="L606">
        <v>3</v>
      </c>
      <c r="M606">
        <v>4</v>
      </c>
      <c r="N606">
        <v>0</v>
      </c>
      <c r="O606">
        <v>2.5</v>
      </c>
      <c r="P606" t="s">
        <v>581</v>
      </c>
      <c r="Q606">
        <v>0.12922868743587601</v>
      </c>
      <c r="R606" s="2">
        <v>1.0278746808439401E-2</v>
      </c>
      <c r="S606" t="s">
        <v>31</v>
      </c>
      <c r="T606" t="s">
        <v>202</v>
      </c>
      <c r="U606">
        <v>276</v>
      </c>
      <c r="W606" t="s">
        <v>539</v>
      </c>
      <c r="X606" t="s">
        <v>540</v>
      </c>
      <c r="Z606">
        <v>1056</v>
      </c>
      <c r="AA606" s="5">
        <f>IFERROR(VLOOKUP(X606,$AF$2:$AG$35,2,FALSE),0)</f>
        <v>0</v>
      </c>
      <c r="AB606" s="5" t="e">
        <f>VLOOKUP(X606,$AF$2:$AG$35,1,FALSE)</f>
        <v>#N/A</v>
      </c>
      <c r="AN606"/>
      <c r="AO606"/>
      <c r="AP606"/>
      <c r="AQ606"/>
    </row>
    <row r="607" spans="1:43" x14ac:dyDescent="0.25">
      <c r="A607">
        <v>95739</v>
      </c>
      <c r="B607">
        <v>22003</v>
      </c>
      <c r="C607" t="s">
        <v>622</v>
      </c>
      <c r="D607" t="s">
        <v>579</v>
      </c>
      <c r="E607" t="s">
        <v>582</v>
      </c>
      <c r="F607">
        <v>33.866630000000001</v>
      </c>
      <c r="G607" t="s">
        <v>25</v>
      </c>
      <c r="H607" t="s">
        <v>26</v>
      </c>
      <c r="I607" t="s">
        <v>27</v>
      </c>
      <c r="J607" t="s">
        <v>28</v>
      </c>
      <c r="K607">
        <v>2003</v>
      </c>
      <c r="L607">
        <v>3</v>
      </c>
      <c r="M607">
        <v>4</v>
      </c>
      <c r="N607">
        <v>0</v>
      </c>
      <c r="O607">
        <v>2.5</v>
      </c>
      <c r="P607" t="s">
        <v>581</v>
      </c>
      <c r="Q607">
        <v>0.39509395486367599</v>
      </c>
      <c r="R607" s="2">
        <v>3.4517203656368602E-2</v>
      </c>
      <c r="S607" t="s">
        <v>31</v>
      </c>
      <c r="T607" t="s">
        <v>202</v>
      </c>
      <c r="U607">
        <v>277</v>
      </c>
      <c r="V607" s="1">
        <v>1730647</v>
      </c>
      <c r="W607" t="s">
        <v>541</v>
      </c>
      <c r="X607" t="s">
        <v>542</v>
      </c>
      <c r="Y607">
        <v>168.19</v>
      </c>
      <c r="Z607">
        <v>957</v>
      </c>
      <c r="AA607" s="5">
        <f>IFERROR(VLOOKUP(X607,$AF$2:$AG$35,2,FALSE),0)</f>
        <v>0</v>
      </c>
      <c r="AB607" s="5" t="e">
        <f>VLOOKUP(X607,$AF$2:$AG$35,1,FALSE)</f>
        <v>#N/A</v>
      </c>
      <c r="AN607"/>
      <c r="AO607"/>
      <c r="AP607"/>
      <c r="AQ607"/>
    </row>
    <row r="608" spans="1:43" x14ac:dyDescent="0.25">
      <c r="A608">
        <v>95739</v>
      </c>
      <c r="B608">
        <v>22003</v>
      </c>
      <c r="C608" t="s">
        <v>622</v>
      </c>
      <c r="D608" t="s">
        <v>579</v>
      </c>
      <c r="E608" t="s">
        <v>582</v>
      </c>
      <c r="F608">
        <v>33.866630000000001</v>
      </c>
      <c r="G608" t="s">
        <v>25</v>
      </c>
      <c r="H608" t="s">
        <v>26</v>
      </c>
      <c r="I608" t="s">
        <v>27</v>
      </c>
      <c r="J608" t="s">
        <v>28</v>
      </c>
      <c r="K608">
        <v>2003</v>
      </c>
      <c r="L608">
        <v>3</v>
      </c>
      <c r="M608">
        <v>4</v>
      </c>
      <c r="N608">
        <v>0</v>
      </c>
      <c r="O608">
        <v>2.5</v>
      </c>
      <c r="P608" t="s">
        <v>581</v>
      </c>
      <c r="Q608">
        <v>0</v>
      </c>
      <c r="R608" s="2">
        <v>1.97670759734082E-2</v>
      </c>
      <c r="S608" t="s">
        <v>31</v>
      </c>
      <c r="T608" t="s">
        <v>202</v>
      </c>
      <c r="U608">
        <v>278</v>
      </c>
      <c r="V608" t="s">
        <v>543</v>
      </c>
      <c r="W608" t="s">
        <v>544</v>
      </c>
      <c r="X608" t="s">
        <v>545</v>
      </c>
      <c r="Y608">
        <v>228.37</v>
      </c>
      <c r="Z608">
        <v>958</v>
      </c>
      <c r="AA608" s="5">
        <f>IFERROR(VLOOKUP(X608,$AF$2:$AG$35,2,FALSE),0)</f>
        <v>0</v>
      </c>
      <c r="AB608" s="5" t="e">
        <f>VLOOKUP(X608,$AF$2:$AG$35,1,FALSE)</f>
        <v>#N/A</v>
      </c>
      <c r="AN608"/>
      <c r="AO608"/>
      <c r="AP608"/>
      <c r="AQ608"/>
    </row>
    <row r="609" spans="1:43" x14ac:dyDescent="0.25">
      <c r="A609">
        <v>95739</v>
      </c>
      <c r="B609">
        <v>22003</v>
      </c>
      <c r="C609" t="s">
        <v>622</v>
      </c>
      <c r="D609" t="s">
        <v>579</v>
      </c>
      <c r="E609" t="s">
        <v>582</v>
      </c>
      <c r="F609">
        <v>33.866630000000001</v>
      </c>
      <c r="G609" t="s">
        <v>25</v>
      </c>
      <c r="H609" t="s">
        <v>26</v>
      </c>
      <c r="I609" t="s">
        <v>27</v>
      </c>
      <c r="J609" t="s">
        <v>28</v>
      </c>
      <c r="K609">
        <v>2003</v>
      </c>
      <c r="L609">
        <v>3</v>
      </c>
      <c r="M609">
        <v>4</v>
      </c>
      <c r="N609">
        <v>0</v>
      </c>
      <c r="O609">
        <v>2.5</v>
      </c>
      <c r="P609" t="s">
        <v>581</v>
      </c>
      <c r="Q609" s="2">
        <v>6.5833122971653807E-2</v>
      </c>
      <c r="R609" s="2">
        <v>1.09446063744026E-2</v>
      </c>
      <c r="S609" t="s">
        <v>31</v>
      </c>
      <c r="T609" t="s">
        <v>202</v>
      </c>
      <c r="U609">
        <v>279</v>
      </c>
      <c r="V609" t="s">
        <v>546</v>
      </c>
      <c r="W609" t="s">
        <v>547</v>
      </c>
      <c r="X609" t="s">
        <v>548</v>
      </c>
      <c r="Y609">
        <v>298.5</v>
      </c>
      <c r="Z609">
        <v>959</v>
      </c>
      <c r="AA609" s="5">
        <f>IFERROR(VLOOKUP(X609,$AF$2:$AG$35,2,FALSE),0)</f>
        <v>0</v>
      </c>
      <c r="AB609" s="5" t="e">
        <f>VLOOKUP(X609,$AF$2:$AG$35,1,FALSE)</f>
        <v>#N/A</v>
      </c>
    </row>
    <row r="610" spans="1:43" x14ac:dyDescent="0.25">
      <c r="A610">
        <v>95739</v>
      </c>
      <c r="B610">
        <v>22003</v>
      </c>
      <c r="C610" t="s">
        <v>622</v>
      </c>
      <c r="D610" t="s">
        <v>579</v>
      </c>
      <c r="E610" t="s">
        <v>582</v>
      </c>
      <c r="F610">
        <v>33.866630000000001</v>
      </c>
      <c r="G610" t="s">
        <v>25</v>
      </c>
      <c r="H610" t="s">
        <v>26</v>
      </c>
      <c r="I610" t="s">
        <v>27</v>
      </c>
      <c r="J610" t="s">
        <v>28</v>
      </c>
      <c r="K610">
        <v>2003</v>
      </c>
      <c r="L610">
        <v>3</v>
      </c>
      <c r="M610">
        <v>4</v>
      </c>
      <c r="N610">
        <v>0</v>
      </c>
      <c r="O610">
        <v>2.5</v>
      </c>
      <c r="P610" t="s">
        <v>581</v>
      </c>
      <c r="Q610">
        <v>0.28871737842365602</v>
      </c>
      <c r="R610" s="2">
        <v>7.8537553161847198E-2</v>
      </c>
      <c r="S610" t="s">
        <v>31</v>
      </c>
      <c r="T610" t="s">
        <v>202</v>
      </c>
      <c r="U610">
        <v>280</v>
      </c>
      <c r="V610" t="s">
        <v>549</v>
      </c>
      <c r="W610" t="s">
        <v>550</v>
      </c>
      <c r="X610" t="s">
        <v>551</v>
      </c>
      <c r="Y610">
        <v>282.45999999999998</v>
      </c>
      <c r="Z610">
        <v>960</v>
      </c>
      <c r="AA610" s="5">
        <f>IFERROR(VLOOKUP(X610,$AF$2:$AG$35,2,FALSE),0)</f>
        <v>0</v>
      </c>
      <c r="AB610" s="5" t="e">
        <f>VLOOKUP(X610,$AF$2:$AG$35,1,FALSE)</f>
        <v>#N/A</v>
      </c>
    </row>
    <row r="611" spans="1:43" x14ac:dyDescent="0.25">
      <c r="A611">
        <v>95739</v>
      </c>
      <c r="B611">
        <v>22003</v>
      </c>
      <c r="C611" t="s">
        <v>622</v>
      </c>
      <c r="D611" t="s">
        <v>579</v>
      </c>
      <c r="E611" t="s">
        <v>582</v>
      </c>
      <c r="F611">
        <v>33.866630000000001</v>
      </c>
      <c r="G611" t="s">
        <v>25</v>
      </c>
      <c r="H611" t="s">
        <v>26</v>
      </c>
      <c r="I611" t="s">
        <v>27</v>
      </c>
      <c r="J611" t="s">
        <v>28</v>
      </c>
      <c r="K611">
        <v>2003</v>
      </c>
      <c r="L611">
        <v>3</v>
      </c>
      <c r="M611">
        <v>4</v>
      </c>
      <c r="N611">
        <v>0</v>
      </c>
      <c r="O611">
        <v>2.5</v>
      </c>
      <c r="P611" t="s">
        <v>581</v>
      </c>
      <c r="Q611">
        <v>0</v>
      </c>
      <c r="R611" s="2">
        <v>1.13498817736442E-2</v>
      </c>
      <c r="S611" t="s">
        <v>31</v>
      </c>
      <c r="T611" t="s">
        <v>202</v>
      </c>
      <c r="U611">
        <v>281</v>
      </c>
      <c r="V611" t="s">
        <v>552</v>
      </c>
      <c r="W611" t="s">
        <v>553</v>
      </c>
      <c r="X611" t="s">
        <v>554</v>
      </c>
      <c r="Y611">
        <v>256.42</v>
      </c>
      <c r="Z611">
        <v>961</v>
      </c>
      <c r="AA611" s="5">
        <f>IFERROR(VLOOKUP(X611,$AF$2:$AG$35,2,FALSE),0)</f>
        <v>0</v>
      </c>
      <c r="AB611" s="5" t="e">
        <f>VLOOKUP(X611,$AF$2:$AG$35,1,FALSE)</f>
        <v>#N/A</v>
      </c>
    </row>
    <row r="612" spans="1:43" x14ac:dyDescent="0.25">
      <c r="A612">
        <v>95739</v>
      </c>
      <c r="B612">
        <v>22003</v>
      </c>
      <c r="C612" t="s">
        <v>622</v>
      </c>
      <c r="D612" t="s">
        <v>579</v>
      </c>
      <c r="E612" t="s">
        <v>582</v>
      </c>
      <c r="F612">
        <v>33.866630000000001</v>
      </c>
      <c r="G612" t="s">
        <v>25</v>
      </c>
      <c r="H612" t="s">
        <v>26</v>
      </c>
      <c r="I612" t="s">
        <v>27</v>
      </c>
      <c r="J612" t="s">
        <v>28</v>
      </c>
      <c r="K612">
        <v>2003</v>
      </c>
      <c r="L612">
        <v>3</v>
      </c>
      <c r="M612">
        <v>4</v>
      </c>
      <c r="N612">
        <v>0</v>
      </c>
      <c r="O612">
        <v>2.5</v>
      </c>
      <c r="P612" t="s">
        <v>581</v>
      </c>
      <c r="Q612" s="2">
        <v>3.4240079567165502E-2</v>
      </c>
      <c r="R612" s="2">
        <v>7.7220811750300603E-3</v>
      </c>
      <c r="S612" t="s">
        <v>31</v>
      </c>
      <c r="T612" t="s">
        <v>202</v>
      </c>
      <c r="U612">
        <v>282</v>
      </c>
      <c r="V612" t="s">
        <v>555</v>
      </c>
      <c r="W612" t="s">
        <v>556</v>
      </c>
      <c r="X612" t="s">
        <v>557</v>
      </c>
      <c r="Y612">
        <v>242.4</v>
      </c>
      <c r="Z612">
        <v>962</v>
      </c>
      <c r="AA612" s="5">
        <f>IFERROR(VLOOKUP(X612,$AF$2:$AG$35,2,FALSE),0)</f>
        <v>0</v>
      </c>
      <c r="AB612" s="5" t="e">
        <f>VLOOKUP(X612,$AF$2:$AG$35,1,FALSE)</f>
        <v>#N/A</v>
      </c>
    </row>
    <row r="613" spans="1:43" x14ac:dyDescent="0.25">
      <c r="A613">
        <v>95739</v>
      </c>
      <c r="B613">
        <v>22003</v>
      </c>
      <c r="C613" t="s">
        <v>622</v>
      </c>
      <c r="D613" t="s">
        <v>579</v>
      </c>
      <c r="E613" t="s">
        <v>582</v>
      </c>
      <c r="F613">
        <v>33.866630000000001</v>
      </c>
      <c r="G613" t="s">
        <v>25</v>
      </c>
      <c r="H613" t="s">
        <v>26</v>
      </c>
      <c r="I613" t="s">
        <v>27</v>
      </c>
      <c r="J613" t="s">
        <v>28</v>
      </c>
      <c r="K613">
        <v>2003</v>
      </c>
      <c r="L613">
        <v>3</v>
      </c>
      <c r="M613">
        <v>4</v>
      </c>
      <c r="N613">
        <v>0</v>
      </c>
      <c r="O613">
        <v>2.5</v>
      </c>
      <c r="P613" t="s">
        <v>581</v>
      </c>
      <c r="Q613">
        <v>0</v>
      </c>
      <c r="R613" s="2">
        <v>7.7125874463962298E-3</v>
      </c>
      <c r="S613" t="s">
        <v>31</v>
      </c>
      <c r="T613" t="s">
        <v>202</v>
      </c>
      <c r="U613">
        <v>283</v>
      </c>
      <c r="V613" t="s">
        <v>558</v>
      </c>
      <c r="W613" t="s">
        <v>559</v>
      </c>
      <c r="X613" t="s">
        <v>560</v>
      </c>
      <c r="Y613">
        <v>166.13</v>
      </c>
      <c r="Z613">
        <v>963</v>
      </c>
      <c r="AA613" s="5">
        <f>IFERROR(VLOOKUP(X613,$AF$2:$AG$35,2,FALSE),0)</f>
        <v>0</v>
      </c>
      <c r="AB613" s="5" t="e">
        <f>VLOOKUP(X613,$AF$2:$AG$35,1,FALSE)</f>
        <v>#N/A</v>
      </c>
    </row>
    <row r="614" spans="1:43" x14ac:dyDescent="0.25">
      <c r="A614">
        <v>95739</v>
      </c>
      <c r="B614">
        <v>22003</v>
      </c>
      <c r="C614" t="s">
        <v>622</v>
      </c>
      <c r="D614" t="s">
        <v>579</v>
      </c>
      <c r="E614" t="s">
        <v>582</v>
      </c>
      <c r="F614">
        <v>33.866630000000001</v>
      </c>
      <c r="G614" t="s">
        <v>25</v>
      </c>
      <c r="H614" t="s">
        <v>26</v>
      </c>
      <c r="I614" t="s">
        <v>27</v>
      </c>
      <c r="J614" t="s">
        <v>28</v>
      </c>
      <c r="K614">
        <v>2003</v>
      </c>
      <c r="L614">
        <v>3</v>
      </c>
      <c r="M614">
        <v>4</v>
      </c>
      <c r="N614">
        <v>0</v>
      </c>
      <c r="O614">
        <v>2.5</v>
      </c>
      <c r="P614" t="s">
        <v>581</v>
      </c>
      <c r="Q614" s="2">
        <v>4.0333975835743698E-2</v>
      </c>
      <c r="R614" s="2">
        <v>3.2187890512795801E-3</v>
      </c>
      <c r="S614" t="s">
        <v>31</v>
      </c>
      <c r="T614" t="s">
        <v>202</v>
      </c>
      <c r="U614">
        <v>284</v>
      </c>
      <c r="V614" t="s">
        <v>561</v>
      </c>
      <c r="W614" t="s">
        <v>562</v>
      </c>
      <c r="X614" t="s">
        <v>563</v>
      </c>
      <c r="Y614">
        <v>123.11</v>
      </c>
      <c r="Z614">
        <v>964</v>
      </c>
      <c r="AA614" s="5">
        <f>IFERROR(VLOOKUP(X614,$AF$2:$AG$35,2,FALSE),0)</f>
        <v>0</v>
      </c>
      <c r="AB614" s="5" t="e">
        <f>VLOOKUP(X614,$AF$2:$AG$35,1,FALSE)</f>
        <v>#N/A</v>
      </c>
    </row>
    <row r="615" spans="1:43" x14ac:dyDescent="0.25">
      <c r="A615">
        <v>95739</v>
      </c>
      <c r="B615">
        <v>22003</v>
      </c>
      <c r="C615" t="s">
        <v>622</v>
      </c>
      <c r="D615" t="s">
        <v>579</v>
      </c>
      <c r="E615" t="s">
        <v>582</v>
      </c>
      <c r="F615">
        <v>33.866630000000001</v>
      </c>
      <c r="G615" t="s">
        <v>25</v>
      </c>
      <c r="H615" t="s">
        <v>26</v>
      </c>
      <c r="I615" t="s">
        <v>27</v>
      </c>
      <c r="J615" t="s">
        <v>28</v>
      </c>
      <c r="K615">
        <v>2003</v>
      </c>
      <c r="L615">
        <v>3</v>
      </c>
      <c r="M615">
        <v>4</v>
      </c>
      <c r="N615">
        <v>0</v>
      </c>
      <c r="O615">
        <v>2.5</v>
      </c>
      <c r="P615" t="s">
        <v>581</v>
      </c>
      <c r="Q615">
        <v>0</v>
      </c>
      <c r="R615">
        <v>2.7784358230971001E-2</v>
      </c>
      <c r="S615" t="s">
        <v>31</v>
      </c>
      <c r="T615" t="s">
        <v>202</v>
      </c>
      <c r="U615">
        <v>288</v>
      </c>
      <c r="V615" t="s">
        <v>564</v>
      </c>
      <c r="W615" t="s">
        <v>565</v>
      </c>
      <c r="X615" t="s">
        <v>566</v>
      </c>
      <c r="Y615">
        <v>284.48</v>
      </c>
      <c r="Z615">
        <v>966</v>
      </c>
      <c r="AA615" s="5">
        <f>IFERROR(VLOOKUP(X615,$AF$2:$AG$35,2,FALSE),0)</f>
        <v>0</v>
      </c>
      <c r="AB615" s="5" t="e">
        <f>VLOOKUP(X615,$AF$2:$AG$35,1,FALSE)</f>
        <v>#N/A</v>
      </c>
    </row>
    <row r="616" spans="1:43" x14ac:dyDescent="0.25">
      <c r="A616">
        <v>95739</v>
      </c>
      <c r="B616">
        <v>22003</v>
      </c>
      <c r="C616" t="s">
        <v>622</v>
      </c>
      <c r="D616" t="s">
        <v>579</v>
      </c>
      <c r="E616" t="s">
        <v>582</v>
      </c>
      <c r="F616">
        <v>33.866630000000001</v>
      </c>
      <c r="G616" t="s">
        <v>25</v>
      </c>
      <c r="H616" t="s">
        <v>26</v>
      </c>
      <c r="I616" t="s">
        <v>27</v>
      </c>
      <c r="J616" t="s">
        <v>28</v>
      </c>
      <c r="K616">
        <v>2003</v>
      </c>
      <c r="L616">
        <v>3</v>
      </c>
      <c r="M616">
        <v>4</v>
      </c>
      <c r="N616">
        <v>0</v>
      </c>
      <c r="O616">
        <v>2.5</v>
      </c>
      <c r="P616" t="s">
        <v>581</v>
      </c>
      <c r="Q616" s="2">
        <v>5.5187847942327901E-2</v>
      </c>
      <c r="R616" s="2">
        <v>1.78388478040746E-2</v>
      </c>
      <c r="S616" t="s">
        <v>31</v>
      </c>
      <c r="T616" t="s">
        <v>202</v>
      </c>
      <c r="U616">
        <v>289</v>
      </c>
      <c r="V616" t="s">
        <v>567</v>
      </c>
      <c r="W616" t="s">
        <v>568</v>
      </c>
      <c r="X616" t="s">
        <v>569</v>
      </c>
      <c r="Y616">
        <v>118.09</v>
      </c>
      <c r="Z616">
        <v>967</v>
      </c>
      <c r="AA616" s="5">
        <f>IFERROR(VLOOKUP(X616,$AF$2:$AG$35,2,FALSE),0)</f>
        <v>0</v>
      </c>
      <c r="AB616" s="5" t="e">
        <f>VLOOKUP(X616,$AF$2:$AG$35,1,FALSE)</f>
        <v>#N/A</v>
      </c>
    </row>
    <row r="617" spans="1:43" x14ac:dyDescent="0.25">
      <c r="A617">
        <v>95739</v>
      </c>
      <c r="B617">
        <v>22003</v>
      </c>
      <c r="C617" t="s">
        <v>622</v>
      </c>
      <c r="D617" t="s">
        <v>579</v>
      </c>
      <c r="E617" t="s">
        <v>582</v>
      </c>
      <c r="F617">
        <v>33.866630000000001</v>
      </c>
      <c r="G617" t="s">
        <v>25</v>
      </c>
      <c r="H617" t="s">
        <v>26</v>
      </c>
      <c r="I617" t="s">
        <v>27</v>
      </c>
      <c r="J617" t="s">
        <v>28</v>
      </c>
      <c r="K617">
        <v>2003</v>
      </c>
      <c r="L617">
        <v>3</v>
      </c>
      <c r="M617">
        <v>4</v>
      </c>
      <c r="N617">
        <v>0</v>
      </c>
      <c r="O617">
        <v>2.5</v>
      </c>
      <c r="P617" t="s">
        <v>581</v>
      </c>
      <c r="Q617">
        <v>0</v>
      </c>
      <c r="R617" s="2">
        <v>1.9043425799715599E-4</v>
      </c>
      <c r="S617" t="s">
        <v>31</v>
      </c>
      <c r="T617" t="s">
        <v>202</v>
      </c>
      <c r="U617">
        <v>290</v>
      </c>
      <c r="V617" t="s">
        <v>570</v>
      </c>
      <c r="W617" t="s">
        <v>571</v>
      </c>
      <c r="X617" t="s">
        <v>572</v>
      </c>
      <c r="Y617">
        <v>182.17</v>
      </c>
      <c r="Z617">
        <v>968</v>
      </c>
      <c r="AA617" s="5">
        <f>IFERROR(VLOOKUP(X617,$AF$2:$AG$35,2,FALSE),0)</f>
        <v>0</v>
      </c>
      <c r="AB617" s="5" t="e">
        <f>VLOOKUP(X617,$AF$2:$AG$35,1,FALSE)</f>
        <v>#N/A</v>
      </c>
    </row>
    <row r="618" spans="1:43" x14ac:dyDescent="0.25">
      <c r="A618">
        <v>95739</v>
      </c>
      <c r="B618">
        <v>22003</v>
      </c>
      <c r="C618" t="s">
        <v>622</v>
      </c>
      <c r="D618" t="s">
        <v>579</v>
      </c>
      <c r="E618" t="s">
        <v>582</v>
      </c>
      <c r="F618">
        <v>33.866630000000001</v>
      </c>
      <c r="G618" t="s">
        <v>25</v>
      </c>
      <c r="H618" t="s">
        <v>26</v>
      </c>
      <c r="I618" t="s">
        <v>27</v>
      </c>
      <c r="J618" t="s">
        <v>28</v>
      </c>
      <c r="K618">
        <v>2003</v>
      </c>
      <c r="L618">
        <v>3</v>
      </c>
      <c r="M618">
        <v>4</v>
      </c>
      <c r="N618">
        <v>0</v>
      </c>
      <c r="O618">
        <v>2.5</v>
      </c>
      <c r="P618" t="s">
        <v>581</v>
      </c>
      <c r="Q618">
        <v>0.28201409268658501</v>
      </c>
      <c r="R618" s="2">
        <v>2.8664243136917299E-2</v>
      </c>
      <c r="S618" t="s">
        <v>31</v>
      </c>
      <c r="T618" t="s">
        <v>202</v>
      </c>
      <c r="U618">
        <v>291</v>
      </c>
      <c r="V618" t="s">
        <v>573</v>
      </c>
      <c r="W618" t="s">
        <v>574</v>
      </c>
      <c r="X618" t="s">
        <v>575</v>
      </c>
      <c r="Y618">
        <v>154.16</v>
      </c>
      <c r="Z618">
        <v>969</v>
      </c>
      <c r="AA618" s="5">
        <f>IFERROR(VLOOKUP(X618,$AF$2:$AG$35,2,FALSE),0)</f>
        <v>0</v>
      </c>
      <c r="AB618" s="5" t="e">
        <f>VLOOKUP(X618,$AF$2:$AG$35,1,FALSE)</f>
        <v>#N/A</v>
      </c>
    </row>
    <row r="619" spans="1:43" x14ac:dyDescent="0.25">
      <c r="A619">
        <v>95739</v>
      </c>
      <c r="B619">
        <v>22003</v>
      </c>
      <c r="C619" t="s">
        <v>622</v>
      </c>
      <c r="D619" t="s">
        <v>579</v>
      </c>
      <c r="E619" t="s">
        <v>582</v>
      </c>
      <c r="F619">
        <v>33.866630000000001</v>
      </c>
      <c r="G619" t="s">
        <v>25</v>
      </c>
      <c r="H619" t="s">
        <v>26</v>
      </c>
      <c r="I619" t="s">
        <v>27</v>
      </c>
      <c r="J619" t="s">
        <v>28</v>
      </c>
      <c r="K619">
        <v>2003</v>
      </c>
      <c r="L619">
        <v>3</v>
      </c>
      <c r="M619">
        <v>4</v>
      </c>
      <c r="N619">
        <v>0</v>
      </c>
      <c r="O619">
        <v>2.5</v>
      </c>
      <c r="P619" t="s">
        <v>581</v>
      </c>
      <c r="Q619">
        <v>0</v>
      </c>
      <c r="R619" s="2">
        <v>5.9034619951970103E-3</v>
      </c>
      <c r="S619" t="s">
        <v>31</v>
      </c>
      <c r="T619" t="s">
        <v>202</v>
      </c>
      <c r="U619">
        <v>292</v>
      </c>
      <c r="V619" t="s">
        <v>576</v>
      </c>
      <c r="W619" t="s">
        <v>577</v>
      </c>
      <c r="X619" t="s">
        <v>578</v>
      </c>
      <c r="Y619">
        <v>214.34</v>
      </c>
      <c r="Z619">
        <v>970</v>
      </c>
      <c r="AA619" s="5">
        <f>IFERROR(VLOOKUP(X619,$AF$2:$AG$35,2,FALSE),0)</f>
        <v>0</v>
      </c>
      <c r="AB619" s="5" t="e">
        <f>VLOOKUP(X619,$AF$2:$AG$35,1,FALSE)</f>
        <v>#N/A</v>
      </c>
    </row>
    <row r="620" spans="1:43" x14ac:dyDescent="0.25">
      <c r="A620">
        <v>95740</v>
      </c>
      <c r="B620">
        <v>22005</v>
      </c>
      <c r="C620" t="s">
        <v>620</v>
      </c>
      <c r="D620" t="s">
        <v>23</v>
      </c>
      <c r="E620" t="s">
        <v>30</v>
      </c>
      <c r="F620">
        <v>20.66977</v>
      </c>
      <c r="G620" t="s">
        <v>25</v>
      </c>
      <c r="H620" t="s">
        <v>26</v>
      </c>
      <c r="I620" t="s">
        <v>27</v>
      </c>
      <c r="J620" t="s">
        <v>28</v>
      </c>
      <c r="K620">
        <v>2003</v>
      </c>
      <c r="L620">
        <v>3</v>
      </c>
      <c r="M620">
        <v>3</v>
      </c>
      <c r="N620">
        <v>0</v>
      </c>
      <c r="O620">
        <v>2.5</v>
      </c>
      <c r="P620" t="s">
        <v>583</v>
      </c>
      <c r="Q620">
        <v>0</v>
      </c>
      <c r="R620">
        <v>0.14321248991214999</v>
      </c>
      <c r="S620" t="s">
        <v>31</v>
      </c>
      <c r="T620" t="s">
        <v>32</v>
      </c>
      <c r="U620">
        <v>1</v>
      </c>
      <c r="V620" t="s">
        <v>33</v>
      </c>
      <c r="W620" t="s">
        <v>34</v>
      </c>
      <c r="X620" t="s">
        <v>35</v>
      </c>
      <c r="Y620">
        <v>35.453000000000003</v>
      </c>
      <c r="Z620">
        <v>337</v>
      </c>
      <c r="AA620" s="5">
        <f>IFERROR(VLOOKUP(X620,$AF$2:$AG$35,2,FALSE),0)</f>
        <v>0</v>
      </c>
      <c r="AB620" s="5" t="e">
        <f>VLOOKUP(X620,$AF$2:$AG$35,1,FALSE)</f>
        <v>#N/A</v>
      </c>
      <c r="AK620">
        <v>2668</v>
      </c>
      <c r="AL620" s="3" t="s">
        <v>613</v>
      </c>
      <c r="AM620" t="s">
        <v>614</v>
      </c>
      <c r="AN620" s="10">
        <v>0</v>
      </c>
    </row>
    <row r="621" spans="1:43" x14ac:dyDescent="0.25">
      <c r="A621">
        <v>95740</v>
      </c>
      <c r="B621">
        <v>22005</v>
      </c>
      <c r="C621" t="s">
        <v>620</v>
      </c>
      <c r="D621" t="s">
        <v>23</v>
      </c>
      <c r="E621" t="s">
        <v>30</v>
      </c>
      <c r="F621">
        <v>20.66977</v>
      </c>
      <c r="G621" t="s">
        <v>25</v>
      </c>
      <c r="H621" t="s">
        <v>26</v>
      </c>
      <c r="I621" t="s">
        <v>27</v>
      </c>
      <c r="J621" t="s">
        <v>28</v>
      </c>
      <c r="K621">
        <v>2003</v>
      </c>
      <c r="L621">
        <v>3</v>
      </c>
      <c r="M621">
        <v>3</v>
      </c>
      <c r="N621">
        <v>0</v>
      </c>
      <c r="O621">
        <v>2.5</v>
      </c>
      <c r="P621" t="s">
        <v>583</v>
      </c>
      <c r="Q621" s="32">
        <v>0</v>
      </c>
      <c r="R621" s="2">
        <v>5.7585622979514299E-2</v>
      </c>
      <c r="S621" t="s">
        <v>31</v>
      </c>
      <c r="T621" t="s">
        <v>32</v>
      </c>
      <c r="U621">
        <v>2</v>
      </c>
      <c r="V621" t="s">
        <v>36</v>
      </c>
      <c r="W621" t="s">
        <v>37</v>
      </c>
      <c r="X621" t="s">
        <v>38</v>
      </c>
      <c r="Y621">
        <v>62.004899999999999</v>
      </c>
      <c r="Z621">
        <v>613</v>
      </c>
      <c r="AA621" s="5">
        <f>IFERROR(VLOOKUP(X621,$AF$2:$AG$35,2,FALSE),0)</f>
        <v>0</v>
      </c>
      <c r="AB621" s="5" t="e">
        <f>VLOOKUP(X621,$AF$2:$AG$35,1,FALSE)</f>
        <v>#N/A</v>
      </c>
      <c r="AK621">
        <v>2669</v>
      </c>
      <c r="AL621" s="3" t="s">
        <v>615</v>
      </c>
      <c r="AM621" t="s">
        <v>614</v>
      </c>
      <c r="AN621" s="10">
        <f>0.7*Q632</f>
        <v>10.810137972250049</v>
      </c>
    </row>
    <row r="622" spans="1:43" x14ac:dyDescent="0.25">
      <c r="A622">
        <v>95740</v>
      </c>
      <c r="B622">
        <v>22005</v>
      </c>
      <c r="C622" t="s">
        <v>620</v>
      </c>
      <c r="D622" t="s">
        <v>23</v>
      </c>
      <c r="E622" t="s">
        <v>30</v>
      </c>
      <c r="F622">
        <v>20.66977</v>
      </c>
      <c r="G622" t="s">
        <v>25</v>
      </c>
      <c r="H622" t="s">
        <v>26</v>
      </c>
      <c r="I622" t="s">
        <v>27</v>
      </c>
      <c r="J622" t="s">
        <v>28</v>
      </c>
      <c r="K622">
        <v>2003</v>
      </c>
      <c r="L622">
        <v>3</v>
      </c>
      <c r="M622">
        <v>3</v>
      </c>
      <c r="N622">
        <v>0</v>
      </c>
      <c r="O622">
        <v>2.5</v>
      </c>
      <c r="P622" t="s">
        <v>583</v>
      </c>
      <c r="Q622">
        <v>0</v>
      </c>
      <c r="R622" s="2">
        <v>5.7585622979514299E-2</v>
      </c>
      <c r="S622" t="s">
        <v>31</v>
      </c>
      <c r="T622" t="s">
        <v>32</v>
      </c>
      <c r="U622">
        <v>3</v>
      </c>
      <c r="V622" t="s">
        <v>39</v>
      </c>
      <c r="W622" t="s">
        <v>40</v>
      </c>
      <c r="X622" t="s">
        <v>41</v>
      </c>
      <c r="Y622">
        <v>94.971360000000004</v>
      </c>
      <c r="Z622">
        <v>665</v>
      </c>
      <c r="AA622" s="5">
        <f>IFERROR(VLOOKUP(X622,$AF$2:$AG$35,2,FALSE),0)</f>
        <v>0</v>
      </c>
      <c r="AB622" s="5" t="e">
        <f>VLOOKUP(X622,$AF$2:$AG$35,1,FALSE)</f>
        <v>#N/A</v>
      </c>
      <c r="AK622">
        <v>2670</v>
      </c>
      <c r="AL622" s="3" t="s">
        <v>616</v>
      </c>
      <c r="AM622" t="s">
        <v>614</v>
      </c>
      <c r="AN622" s="11">
        <f>IF(AN625&lt;0, AN626, AN626-AN625/96*16)</f>
        <v>0.27964112390964402</v>
      </c>
      <c r="AO622" s="11"/>
      <c r="AP622" s="11"/>
      <c r="AQ622" s="11"/>
    </row>
    <row r="623" spans="1:43" x14ac:dyDescent="0.25">
      <c r="A623">
        <v>95740</v>
      </c>
      <c r="B623">
        <v>22005</v>
      </c>
      <c r="C623" t="s">
        <v>620</v>
      </c>
      <c r="D623" t="s">
        <v>23</v>
      </c>
      <c r="E623" t="s">
        <v>30</v>
      </c>
      <c r="F623">
        <v>20.66977</v>
      </c>
      <c r="G623" t="s">
        <v>25</v>
      </c>
      <c r="H623" t="s">
        <v>26</v>
      </c>
      <c r="I623" t="s">
        <v>27</v>
      </c>
      <c r="J623" t="s">
        <v>28</v>
      </c>
      <c r="K623">
        <v>2003</v>
      </c>
      <c r="L623">
        <v>3</v>
      </c>
      <c r="M623">
        <v>3</v>
      </c>
      <c r="N623">
        <v>0</v>
      </c>
      <c r="O623">
        <v>2.5</v>
      </c>
      <c r="P623" t="s">
        <v>583</v>
      </c>
      <c r="Q623" s="32">
        <v>0</v>
      </c>
      <c r="R623" s="2">
        <v>5.7585622979514299E-2</v>
      </c>
      <c r="S623" t="s">
        <v>31</v>
      </c>
      <c r="T623" t="s">
        <v>32</v>
      </c>
      <c r="U623">
        <v>4</v>
      </c>
      <c r="V623" t="s">
        <v>42</v>
      </c>
      <c r="W623" t="s">
        <v>43</v>
      </c>
      <c r="X623" t="s">
        <v>44</v>
      </c>
      <c r="Y623">
        <v>96.057599999999994</v>
      </c>
      <c r="Z623">
        <v>699</v>
      </c>
      <c r="AA623" s="5">
        <f>IFERROR(VLOOKUP(X623,$AF$2:$AG$35,2,FALSE),0)</f>
        <v>0</v>
      </c>
      <c r="AB623" s="5" t="e">
        <f>VLOOKUP(X623,$AF$2:$AG$35,1,FALSE)</f>
        <v>#N/A</v>
      </c>
      <c r="AK623">
        <v>2671</v>
      </c>
      <c r="AL623" s="3" t="s">
        <v>617</v>
      </c>
      <c r="AM623" t="s">
        <v>614</v>
      </c>
      <c r="AN623" s="10">
        <f>100-(SUM(AN620:AN622)+Q621+SUM(Q623:Q624)+Q632+Q636+SUM(Q638:Q642)+SUM(Q644:Q677))</f>
        <v>68.219773949217881</v>
      </c>
    </row>
    <row r="624" spans="1:43" x14ac:dyDescent="0.25">
      <c r="A624">
        <v>95740</v>
      </c>
      <c r="B624">
        <v>22005</v>
      </c>
      <c r="C624" t="s">
        <v>620</v>
      </c>
      <c r="D624" t="s">
        <v>23</v>
      </c>
      <c r="E624" t="s">
        <v>30</v>
      </c>
      <c r="F624">
        <v>20.66977</v>
      </c>
      <c r="G624" t="s">
        <v>25</v>
      </c>
      <c r="H624" t="s">
        <v>26</v>
      </c>
      <c r="I624" t="s">
        <v>27</v>
      </c>
      <c r="J624" t="s">
        <v>28</v>
      </c>
      <c r="K624">
        <v>2003</v>
      </c>
      <c r="L624">
        <v>3</v>
      </c>
      <c r="M624">
        <v>3</v>
      </c>
      <c r="N624">
        <v>0</v>
      </c>
      <c r="O624">
        <v>2.5</v>
      </c>
      <c r="P624" t="s">
        <v>583</v>
      </c>
      <c r="Q624" s="33">
        <v>8.2309603322654204E-2</v>
      </c>
      <c r="R624" s="2">
        <v>5.7890806662208097E-2</v>
      </c>
      <c r="S624" t="s">
        <v>31</v>
      </c>
      <c r="T624" t="s">
        <v>45</v>
      </c>
      <c r="U624">
        <v>5</v>
      </c>
      <c r="V624" t="s">
        <v>46</v>
      </c>
      <c r="W624" t="s">
        <v>47</v>
      </c>
      <c r="X624" t="s">
        <v>48</v>
      </c>
      <c r="Y624">
        <v>18.0383</v>
      </c>
      <c r="Z624">
        <v>784</v>
      </c>
      <c r="AA624" s="5">
        <f>IFERROR(VLOOKUP(X624,$AF$2:$AG$35,2,FALSE),0)</f>
        <v>0</v>
      </c>
      <c r="AB624" s="5" t="e">
        <f>VLOOKUP(X624,$AF$2:$AG$35,1,FALSE)</f>
        <v>#N/A</v>
      </c>
      <c r="AL624" s="3" t="s">
        <v>780</v>
      </c>
      <c r="AN624" s="10">
        <f>(SUM(AN620:AN622)+Q621+SUM(Q623:Q624)+Q632+Q636+SUM(Q638:Q642)+SUM(Q644:Q677))</f>
        <v>31.780226050782115</v>
      </c>
    </row>
    <row r="625" spans="1:43" x14ac:dyDescent="0.25">
      <c r="A625">
        <v>95740</v>
      </c>
      <c r="B625">
        <v>22005</v>
      </c>
      <c r="C625" t="s">
        <v>620</v>
      </c>
      <c r="D625" t="s">
        <v>23</v>
      </c>
      <c r="E625" t="s">
        <v>30</v>
      </c>
      <c r="F625">
        <v>20.66977</v>
      </c>
      <c r="G625" t="s">
        <v>25</v>
      </c>
      <c r="H625" t="s">
        <v>26</v>
      </c>
      <c r="I625" t="s">
        <v>27</v>
      </c>
      <c r="J625" t="s">
        <v>28</v>
      </c>
      <c r="K625">
        <v>2003</v>
      </c>
      <c r="L625">
        <v>3</v>
      </c>
      <c r="M625">
        <v>3</v>
      </c>
      <c r="N625">
        <v>0</v>
      </c>
      <c r="O625">
        <v>2.5</v>
      </c>
      <c r="P625" t="s">
        <v>583</v>
      </c>
      <c r="Q625" s="40">
        <v>5.5460500979370199E-3</v>
      </c>
      <c r="R625" s="2">
        <v>9.7484932050214204E-3</v>
      </c>
      <c r="S625" t="s">
        <v>31</v>
      </c>
      <c r="T625" t="s">
        <v>49</v>
      </c>
      <c r="U625">
        <v>6</v>
      </c>
      <c r="V625" t="s">
        <v>50</v>
      </c>
      <c r="W625" t="s">
        <v>51</v>
      </c>
      <c r="X625" t="s">
        <v>52</v>
      </c>
      <c r="Y625">
        <v>22.98977</v>
      </c>
      <c r="Z625">
        <v>785</v>
      </c>
      <c r="AA625" s="5">
        <f>IFERROR(VLOOKUP(X625,$AF$2:$AG$35,2,FALSE),0)</f>
        <v>0</v>
      </c>
      <c r="AB625" s="5" t="e">
        <f>VLOOKUP(X625,$AF$2:$AG$35,1,FALSE)</f>
        <v>#N/A</v>
      </c>
      <c r="AL625" s="3" t="s">
        <v>618</v>
      </c>
      <c r="AM625" s="5"/>
      <c r="AN625" s="10">
        <f>IF(Q623=0,0,Q623-Q624/18/2*96)</f>
        <v>0</v>
      </c>
    </row>
    <row r="626" spans="1:43" x14ac:dyDescent="0.25">
      <c r="A626">
        <v>95740</v>
      </c>
      <c r="B626">
        <v>22005</v>
      </c>
      <c r="C626" t="s">
        <v>620</v>
      </c>
      <c r="D626" t="s">
        <v>23</v>
      </c>
      <c r="E626" t="s">
        <v>30</v>
      </c>
      <c r="F626">
        <v>20.66977</v>
      </c>
      <c r="G626" t="s">
        <v>25</v>
      </c>
      <c r="H626" t="s">
        <v>26</v>
      </c>
      <c r="I626" t="s">
        <v>27</v>
      </c>
      <c r="J626" t="s">
        <v>28</v>
      </c>
      <c r="K626">
        <v>2003</v>
      </c>
      <c r="L626">
        <v>3</v>
      </c>
      <c r="M626">
        <v>3</v>
      </c>
      <c r="N626">
        <v>0</v>
      </c>
      <c r="O626">
        <v>2.5</v>
      </c>
      <c r="P626" t="s">
        <v>583</v>
      </c>
      <c r="Q626">
        <v>0.103249829860659</v>
      </c>
      <c r="R626" s="2">
        <v>9.8864754770442501E-3</v>
      </c>
      <c r="S626" t="s">
        <v>31</v>
      </c>
      <c r="T626" t="s">
        <v>53</v>
      </c>
      <c r="U626">
        <v>7</v>
      </c>
      <c r="V626" t="s">
        <v>54</v>
      </c>
      <c r="W626" t="s">
        <v>55</v>
      </c>
      <c r="X626" t="s">
        <v>56</v>
      </c>
      <c r="Y626">
        <v>39.098300000000002</v>
      </c>
      <c r="Z626">
        <v>2302</v>
      </c>
      <c r="AA626" s="5">
        <f>IFERROR(VLOOKUP(X626,$AF$2:$AG$35,2,FALSE),0)</f>
        <v>0</v>
      </c>
      <c r="AB626" s="5" t="e">
        <f>VLOOKUP(X626,$AF$2:$AG$35,1,FALSE)</f>
        <v>#N/A</v>
      </c>
      <c r="AL626" s="3" t="s">
        <v>619</v>
      </c>
      <c r="AM626" s="8"/>
      <c r="AN626" s="11">
        <f>SUMPRODUCT(Q620:Q825,AA620:AA825)+(Q645-Q626)*0.205+(Q638-Q625)*0.348</f>
        <v>0.27964112390964402</v>
      </c>
      <c r="AO626" s="11"/>
      <c r="AP626" s="11"/>
      <c r="AQ626" s="11"/>
    </row>
    <row r="627" spans="1:43" x14ac:dyDescent="0.25">
      <c r="A627">
        <v>95740</v>
      </c>
      <c r="B627">
        <v>22005</v>
      </c>
      <c r="C627" t="s">
        <v>620</v>
      </c>
      <c r="D627" t="s">
        <v>23</v>
      </c>
      <c r="E627" t="s">
        <v>30</v>
      </c>
      <c r="F627">
        <v>20.66977</v>
      </c>
      <c r="G627" t="s">
        <v>25</v>
      </c>
      <c r="H627" t="s">
        <v>26</v>
      </c>
      <c r="I627" t="s">
        <v>27</v>
      </c>
      <c r="J627" t="s">
        <v>28</v>
      </c>
      <c r="K627">
        <v>2003</v>
      </c>
      <c r="L627">
        <v>3</v>
      </c>
      <c r="M627">
        <v>3</v>
      </c>
      <c r="N627">
        <v>0</v>
      </c>
      <c r="O627">
        <v>2.5</v>
      </c>
      <c r="P627" t="s">
        <v>583</v>
      </c>
      <c r="Q627">
        <v>5.7280849385347299</v>
      </c>
      <c r="R627">
        <v>1.2711652482801099</v>
      </c>
      <c r="S627" t="s">
        <v>31</v>
      </c>
      <c r="T627" t="s">
        <v>57</v>
      </c>
      <c r="U627">
        <v>8</v>
      </c>
      <c r="W627" t="s">
        <v>58</v>
      </c>
      <c r="X627" t="s">
        <v>59</v>
      </c>
      <c r="Y627">
        <v>12.010999999999999</v>
      </c>
      <c r="Z627">
        <v>1183</v>
      </c>
      <c r="AA627" s="5">
        <f>IFERROR(VLOOKUP(X627,$AF$2:$AG$35,2,FALSE),0)</f>
        <v>0</v>
      </c>
      <c r="AB627" s="5" t="e">
        <f>VLOOKUP(X627,$AF$2:$AG$35,1,FALSE)</f>
        <v>#N/A</v>
      </c>
    </row>
    <row r="628" spans="1:43" x14ac:dyDescent="0.25">
      <c r="A628">
        <v>95740</v>
      </c>
      <c r="B628">
        <v>22005</v>
      </c>
      <c r="C628" t="s">
        <v>620</v>
      </c>
      <c r="D628" t="s">
        <v>23</v>
      </c>
      <c r="E628" t="s">
        <v>30</v>
      </c>
      <c r="F628">
        <v>20.66977</v>
      </c>
      <c r="G628" t="s">
        <v>25</v>
      </c>
      <c r="H628" t="s">
        <v>26</v>
      </c>
      <c r="I628" t="s">
        <v>27</v>
      </c>
      <c r="J628" t="s">
        <v>28</v>
      </c>
      <c r="K628">
        <v>2003</v>
      </c>
      <c r="L628">
        <v>3</v>
      </c>
      <c r="M628">
        <v>3</v>
      </c>
      <c r="N628">
        <v>0</v>
      </c>
      <c r="O628">
        <v>2.5</v>
      </c>
      <c r="P628" t="s">
        <v>583</v>
      </c>
      <c r="Q628">
        <v>2.23495452498081</v>
      </c>
      <c r="R628">
        <v>0.25028872056395701</v>
      </c>
      <c r="S628" t="s">
        <v>31</v>
      </c>
      <c r="T628" t="s">
        <v>57</v>
      </c>
      <c r="U628">
        <v>9</v>
      </c>
      <c r="W628" t="s">
        <v>60</v>
      </c>
      <c r="X628" t="s">
        <v>61</v>
      </c>
      <c r="Y628">
        <v>12.010999999999999</v>
      </c>
      <c r="Z628">
        <v>789</v>
      </c>
      <c r="AA628" s="5">
        <f>IFERROR(VLOOKUP(X628,$AF$2:$AG$35,2,FALSE),0)</f>
        <v>0</v>
      </c>
      <c r="AB628" s="5" t="e">
        <f>VLOOKUP(X628,$AF$2:$AG$35,1,FALSE)</f>
        <v>#N/A</v>
      </c>
      <c r="AL628" s="5"/>
    </row>
    <row r="629" spans="1:43" x14ac:dyDescent="0.25">
      <c r="A629">
        <v>95740</v>
      </c>
      <c r="B629">
        <v>22005</v>
      </c>
      <c r="C629" t="s">
        <v>620</v>
      </c>
      <c r="D629" t="s">
        <v>23</v>
      </c>
      <c r="E629" t="s">
        <v>30</v>
      </c>
      <c r="F629">
        <v>20.66977</v>
      </c>
      <c r="G629" t="s">
        <v>25</v>
      </c>
      <c r="H629" t="s">
        <v>26</v>
      </c>
      <c r="I629" t="s">
        <v>27</v>
      </c>
      <c r="J629" t="s">
        <v>28</v>
      </c>
      <c r="K629">
        <v>2003</v>
      </c>
      <c r="L629">
        <v>3</v>
      </c>
      <c r="M629">
        <v>3</v>
      </c>
      <c r="N629">
        <v>0</v>
      </c>
      <c r="O629">
        <v>2.5</v>
      </c>
      <c r="P629" t="s">
        <v>583</v>
      </c>
      <c r="Q629">
        <v>4.8839450142823697</v>
      </c>
      <c r="R629">
        <v>1.31366318273278</v>
      </c>
      <c r="S629" t="s">
        <v>31</v>
      </c>
      <c r="T629" t="s">
        <v>57</v>
      </c>
      <c r="U629">
        <v>10</v>
      </c>
      <c r="W629" t="s">
        <v>62</v>
      </c>
      <c r="X629" t="s">
        <v>63</v>
      </c>
      <c r="Y629">
        <v>12.010999999999999</v>
      </c>
      <c r="Z629">
        <v>790</v>
      </c>
      <c r="AA629" s="5">
        <f>IFERROR(VLOOKUP(X629,$AF$2:$AG$35,2,FALSE),0)</f>
        <v>0</v>
      </c>
      <c r="AB629" s="5" t="e">
        <f>VLOOKUP(X629,$AF$2:$AG$35,1,FALSE)</f>
        <v>#N/A</v>
      </c>
    </row>
    <row r="630" spans="1:43" x14ac:dyDescent="0.25">
      <c r="A630">
        <v>95740</v>
      </c>
      <c r="B630">
        <v>22005</v>
      </c>
      <c r="C630" t="s">
        <v>620</v>
      </c>
      <c r="D630" t="s">
        <v>23</v>
      </c>
      <c r="E630" t="s">
        <v>30</v>
      </c>
      <c r="F630">
        <v>20.66977</v>
      </c>
      <c r="G630" t="s">
        <v>25</v>
      </c>
      <c r="H630" t="s">
        <v>26</v>
      </c>
      <c r="I630" t="s">
        <v>27</v>
      </c>
      <c r="J630" t="s">
        <v>28</v>
      </c>
      <c r="K630">
        <v>2003</v>
      </c>
      <c r="L630">
        <v>3</v>
      </c>
      <c r="M630">
        <v>3</v>
      </c>
      <c r="N630">
        <v>0</v>
      </c>
      <c r="O630">
        <v>2.5</v>
      </c>
      <c r="P630" t="s">
        <v>583</v>
      </c>
      <c r="Q630">
        <v>1.65795798581973</v>
      </c>
      <c r="R630">
        <v>0.16889084543421101</v>
      </c>
      <c r="S630" t="s">
        <v>31</v>
      </c>
      <c r="T630" t="s">
        <v>57</v>
      </c>
      <c r="U630">
        <v>11</v>
      </c>
      <c r="W630" t="s">
        <v>64</v>
      </c>
      <c r="X630" t="s">
        <v>65</v>
      </c>
      <c r="Y630">
        <v>12.010999999999999</v>
      </c>
      <c r="Z630">
        <v>791</v>
      </c>
      <c r="AA630" s="5">
        <f>IFERROR(VLOOKUP(X630,$AF$2:$AG$35,2,FALSE),0)</f>
        <v>0</v>
      </c>
      <c r="AB630" s="5" t="e">
        <f>VLOOKUP(X630,$AF$2:$AG$35,1,FALSE)</f>
        <v>#N/A</v>
      </c>
    </row>
    <row r="631" spans="1:43" x14ac:dyDescent="0.25">
      <c r="A631">
        <v>95740</v>
      </c>
      <c r="B631">
        <v>22005</v>
      </c>
      <c r="C631" t="s">
        <v>620</v>
      </c>
      <c r="D631" t="s">
        <v>23</v>
      </c>
      <c r="E631" t="s">
        <v>30</v>
      </c>
      <c r="F631">
        <v>20.66977</v>
      </c>
      <c r="G631" t="s">
        <v>25</v>
      </c>
      <c r="H631" t="s">
        <v>26</v>
      </c>
      <c r="I631" t="s">
        <v>27</v>
      </c>
      <c r="J631" t="s">
        <v>28</v>
      </c>
      <c r="K631">
        <v>2003</v>
      </c>
      <c r="L631">
        <v>3</v>
      </c>
      <c r="M631">
        <v>3</v>
      </c>
      <c r="N631">
        <v>0</v>
      </c>
      <c r="O631">
        <v>2.5</v>
      </c>
      <c r="P631" t="s">
        <v>583</v>
      </c>
      <c r="Q631">
        <v>0.93811178245385196</v>
      </c>
      <c r="R631">
        <v>0.35486399027320098</v>
      </c>
      <c r="S631" t="s">
        <v>31</v>
      </c>
      <c r="T631" t="s">
        <v>57</v>
      </c>
      <c r="U631">
        <v>12</v>
      </c>
      <c r="W631" t="s">
        <v>66</v>
      </c>
      <c r="X631" t="s">
        <v>67</v>
      </c>
      <c r="Y631">
        <v>12.010999999999999</v>
      </c>
      <c r="Z631">
        <v>792</v>
      </c>
      <c r="AA631" s="5">
        <f>IFERROR(VLOOKUP(X631,$AF$2:$AG$35,2,FALSE),0)</f>
        <v>0</v>
      </c>
      <c r="AB631" s="5" t="e">
        <f>VLOOKUP(X631,$AF$2:$AG$35,1,FALSE)</f>
        <v>#N/A</v>
      </c>
    </row>
    <row r="632" spans="1:43" x14ac:dyDescent="0.25">
      <c r="A632">
        <v>95740</v>
      </c>
      <c r="B632">
        <v>22005</v>
      </c>
      <c r="C632" t="s">
        <v>620</v>
      </c>
      <c r="D632" t="s">
        <v>23</v>
      </c>
      <c r="E632" t="s">
        <v>30</v>
      </c>
      <c r="F632">
        <v>20.66977</v>
      </c>
      <c r="G632" t="s">
        <v>25</v>
      </c>
      <c r="H632" t="s">
        <v>26</v>
      </c>
      <c r="I632" t="s">
        <v>27</v>
      </c>
      <c r="J632" t="s">
        <v>28</v>
      </c>
      <c r="K632">
        <v>2003</v>
      </c>
      <c r="L632">
        <v>3</v>
      </c>
      <c r="M632">
        <v>3</v>
      </c>
      <c r="N632">
        <v>0</v>
      </c>
      <c r="O632">
        <v>2.5</v>
      </c>
      <c r="P632" t="s">
        <v>583</v>
      </c>
      <c r="Q632" s="32">
        <v>15.443054246071499</v>
      </c>
      <c r="R632">
        <v>2.00029129380412</v>
      </c>
      <c r="S632" t="s">
        <v>31</v>
      </c>
      <c r="T632" t="s">
        <v>57</v>
      </c>
      <c r="U632">
        <v>13</v>
      </c>
      <c r="W632" s="3" t="s">
        <v>68</v>
      </c>
      <c r="X632" t="s">
        <v>69</v>
      </c>
      <c r="Y632">
        <v>12.010999999999999</v>
      </c>
      <c r="Z632">
        <v>626</v>
      </c>
      <c r="AA632" s="5">
        <f>IFERROR(VLOOKUP(X632,$AF$2:$AG$35,2,FALSE),0)</f>
        <v>0</v>
      </c>
      <c r="AB632" s="5" t="e">
        <f>VLOOKUP(X632,$AF$2:$AG$35,1,FALSE)</f>
        <v>#N/A</v>
      </c>
    </row>
    <row r="633" spans="1:43" x14ac:dyDescent="0.25">
      <c r="A633">
        <v>95740</v>
      </c>
      <c r="B633">
        <v>22005</v>
      </c>
      <c r="C633" t="s">
        <v>620</v>
      </c>
      <c r="D633" t="s">
        <v>23</v>
      </c>
      <c r="E633" t="s">
        <v>30</v>
      </c>
      <c r="F633">
        <v>20.66977</v>
      </c>
      <c r="G633" t="s">
        <v>25</v>
      </c>
      <c r="H633" t="s">
        <v>26</v>
      </c>
      <c r="I633" t="s">
        <v>27</v>
      </c>
      <c r="J633" t="s">
        <v>28</v>
      </c>
      <c r="K633">
        <v>2003</v>
      </c>
      <c r="L633">
        <v>3</v>
      </c>
      <c r="M633">
        <v>3</v>
      </c>
      <c r="N633">
        <v>0</v>
      </c>
      <c r="O633">
        <v>2.5</v>
      </c>
      <c r="P633" t="s">
        <v>583</v>
      </c>
      <c r="Q633">
        <v>3.4943225551637598</v>
      </c>
      <c r="R633">
        <v>0.663797802822782</v>
      </c>
      <c r="S633" t="s">
        <v>31</v>
      </c>
      <c r="T633" t="s">
        <v>57</v>
      </c>
      <c r="U633">
        <v>14</v>
      </c>
      <c r="W633" t="s">
        <v>70</v>
      </c>
      <c r="X633" t="s">
        <v>71</v>
      </c>
      <c r="Y633">
        <v>12.010999999999999</v>
      </c>
      <c r="Z633">
        <v>794</v>
      </c>
      <c r="AA633" s="5">
        <f>IFERROR(VLOOKUP(X633,$AF$2:$AG$35,2,FALSE),0)</f>
        <v>0</v>
      </c>
      <c r="AB633" s="5" t="e">
        <f>VLOOKUP(X633,$AF$2:$AG$35,1,FALSE)</f>
        <v>#N/A</v>
      </c>
    </row>
    <row r="634" spans="1:43" x14ac:dyDescent="0.25">
      <c r="A634">
        <v>95740</v>
      </c>
      <c r="B634">
        <v>22005</v>
      </c>
      <c r="C634" t="s">
        <v>620</v>
      </c>
      <c r="D634" t="s">
        <v>23</v>
      </c>
      <c r="E634" t="s">
        <v>30</v>
      </c>
      <c r="F634">
        <v>20.66977</v>
      </c>
      <c r="G634" t="s">
        <v>25</v>
      </c>
      <c r="H634" t="s">
        <v>26</v>
      </c>
      <c r="I634" t="s">
        <v>27</v>
      </c>
      <c r="J634" t="s">
        <v>28</v>
      </c>
      <c r="K634">
        <v>2003</v>
      </c>
      <c r="L634">
        <v>3</v>
      </c>
      <c r="M634">
        <v>3</v>
      </c>
      <c r="N634">
        <v>0</v>
      </c>
      <c r="O634">
        <v>2.5</v>
      </c>
      <c r="P634" t="s">
        <v>583</v>
      </c>
      <c r="Q634">
        <v>1.20437401939874</v>
      </c>
      <c r="R634">
        <v>0.30637296824121402</v>
      </c>
      <c r="S634" t="s">
        <v>31</v>
      </c>
      <c r="T634" t="s">
        <v>57</v>
      </c>
      <c r="U634">
        <v>15</v>
      </c>
      <c r="W634" t="s">
        <v>72</v>
      </c>
      <c r="X634" t="s">
        <v>73</v>
      </c>
      <c r="Y634">
        <v>12.010999999999999</v>
      </c>
      <c r="Z634">
        <v>1190</v>
      </c>
      <c r="AA634" s="5">
        <f>IFERROR(VLOOKUP(X634,$AF$2:$AG$35,2,FALSE),0)</f>
        <v>0</v>
      </c>
      <c r="AB634" s="5" t="e">
        <f>VLOOKUP(X634,$AF$2:$AG$35,1,FALSE)</f>
        <v>#N/A</v>
      </c>
    </row>
    <row r="635" spans="1:43" x14ac:dyDescent="0.25">
      <c r="A635">
        <v>95740</v>
      </c>
      <c r="B635">
        <v>22005</v>
      </c>
      <c r="C635" t="s">
        <v>620</v>
      </c>
      <c r="D635" t="s">
        <v>23</v>
      </c>
      <c r="E635" t="s">
        <v>30</v>
      </c>
      <c r="F635">
        <v>20.66977</v>
      </c>
      <c r="G635" t="s">
        <v>25</v>
      </c>
      <c r="H635" t="s">
        <v>26</v>
      </c>
      <c r="I635" t="s">
        <v>27</v>
      </c>
      <c r="J635" t="s">
        <v>28</v>
      </c>
      <c r="K635">
        <v>2003</v>
      </c>
      <c r="L635">
        <v>3</v>
      </c>
      <c r="M635">
        <v>3</v>
      </c>
      <c r="N635">
        <v>0</v>
      </c>
      <c r="O635">
        <v>2.5</v>
      </c>
      <c r="P635" t="s">
        <v>583</v>
      </c>
      <c r="Q635">
        <v>0.12460471434991199</v>
      </c>
      <c r="R635" s="2">
        <v>8.0741491727266204E-2</v>
      </c>
      <c r="S635" t="s">
        <v>31</v>
      </c>
      <c r="T635" t="s">
        <v>57</v>
      </c>
      <c r="U635">
        <v>16</v>
      </c>
      <c r="W635" t="s">
        <v>74</v>
      </c>
      <c r="X635" t="s">
        <v>75</v>
      </c>
      <c r="Y635">
        <v>12.010999999999999</v>
      </c>
      <c r="Z635">
        <v>796</v>
      </c>
      <c r="AA635" s="5">
        <f>IFERROR(VLOOKUP(X635,$AF$2:$AG$35,2,FALSE),0)</f>
        <v>0</v>
      </c>
      <c r="AB635" s="5" t="e">
        <f>VLOOKUP(X635,$AF$2:$AG$35,1,FALSE)</f>
        <v>#N/A</v>
      </c>
    </row>
    <row r="636" spans="1:43" x14ac:dyDescent="0.25">
      <c r="A636">
        <v>95740</v>
      </c>
      <c r="B636">
        <v>22005</v>
      </c>
      <c r="C636" t="s">
        <v>620</v>
      </c>
      <c r="D636" t="s">
        <v>23</v>
      </c>
      <c r="E636" t="s">
        <v>30</v>
      </c>
      <c r="F636">
        <v>20.66977</v>
      </c>
      <c r="G636" t="s">
        <v>25</v>
      </c>
      <c r="H636" t="s">
        <v>26</v>
      </c>
      <c r="I636" t="s">
        <v>27</v>
      </c>
      <c r="J636" t="s">
        <v>28</v>
      </c>
      <c r="K636">
        <v>2003</v>
      </c>
      <c r="L636">
        <v>3</v>
      </c>
      <c r="M636">
        <v>3</v>
      </c>
      <c r="N636">
        <v>0</v>
      </c>
      <c r="O636">
        <v>2.5</v>
      </c>
      <c r="P636" t="s">
        <v>583</v>
      </c>
      <c r="Q636" s="32">
        <v>3.88518950645856</v>
      </c>
      <c r="R636">
        <v>0.81748914154916297</v>
      </c>
      <c r="S636" t="s">
        <v>31</v>
      </c>
      <c r="T636" t="s">
        <v>57</v>
      </c>
      <c r="U636">
        <v>17</v>
      </c>
      <c r="W636" s="3" t="s">
        <v>76</v>
      </c>
      <c r="X636" t="s">
        <v>77</v>
      </c>
      <c r="Y636">
        <v>12.010999999999999</v>
      </c>
      <c r="Z636">
        <v>797</v>
      </c>
      <c r="AA636" s="5">
        <f>IFERROR(VLOOKUP(X636,$AF$2:$AG$35,2,FALSE),0)</f>
        <v>0</v>
      </c>
      <c r="AB636" s="5" t="e">
        <f>VLOOKUP(X636,$AF$2:$AG$35,1,FALSE)</f>
        <v>#N/A</v>
      </c>
    </row>
    <row r="637" spans="1:43" x14ac:dyDescent="0.25">
      <c r="A637">
        <v>95740</v>
      </c>
      <c r="B637">
        <v>22005</v>
      </c>
      <c r="C637" t="s">
        <v>620</v>
      </c>
      <c r="D637" t="s">
        <v>23</v>
      </c>
      <c r="E637" t="s">
        <v>30</v>
      </c>
      <c r="F637">
        <v>20.66977</v>
      </c>
      <c r="G637" t="s">
        <v>25</v>
      </c>
      <c r="H637" t="s">
        <v>26</v>
      </c>
      <c r="I637" t="s">
        <v>27</v>
      </c>
      <c r="J637" t="s">
        <v>28</v>
      </c>
      <c r="K637">
        <v>2003</v>
      </c>
      <c r="L637">
        <v>3</v>
      </c>
      <c r="M637">
        <v>3</v>
      </c>
      <c r="N637">
        <v>0</v>
      </c>
      <c r="O637">
        <v>2.5</v>
      </c>
      <c r="P637" t="s">
        <v>583</v>
      </c>
      <c r="Q637">
        <v>19.328243752530099</v>
      </c>
      <c r="R637">
        <v>2.23069948053337</v>
      </c>
      <c r="S637" t="s">
        <v>31</v>
      </c>
      <c r="T637" t="s">
        <v>57</v>
      </c>
      <c r="U637">
        <v>18</v>
      </c>
      <c r="V637" t="s">
        <v>78</v>
      </c>
      <c r="W637" t="s">
        <v>79</v>
      </c>
      <c r="X637" t="s">
        <v>80</v>
      </c>
      <c r="Y637">
        <v>12.010999999999999</v>
      </c>
      <c r="Z637">
        <v>436</v>
      </c>
      <c r="AA637" s="5">
        <f>IFERROR(VLOOKUP(X637,$AF$2:$AG$35,2,FALSE),0)</f>
        <v>0</v>
      </c>
      <c r="AB637" s="5" t="e">
        <f>VLOOKUP(X637,$AF$2:$AG$35,1,FALSE)</f>
        <v>#N/A</v>
      </c>
    </row>
    <row r="638" spans="1:43" x14ac:dyDescent="0.25">
      <c r="A638">
        <v>95740</v>
      </c>
      <c r="B638">
        <v>22005</v>
      </c>
      <c r="C638" t="s">
        <v>620</v>
      </c>
      <c r="D638" t="s">
        <v>23</v>
      </c>
      <c r="E638" t="s">
        <v>30</v>
      </c>
      <c r="F638">
        <v>20.66977</v>
      </c>
      <c r="G638" t="s">
        <v>25</v>
      </c>
      <c r="H638" t="s">
        <v>26</v>
      </c>
      <c r="I638" t="s">
        <v>27</v>
      </c>
      <c r="J638" t="s">
        <v>28</v>
      </c>
      <c r="K638">
        <v>2003</v>
      </c>
      <c r="L638">
        <v>3</v>
      </c>
      <c r="M638">
        <v>3</v>
      </c>
      <c r="N638">
        <v>0</v>
      </c>
      <c r="O638">
        <v>2.5</v>
      </c>
      <c r="P638" t="s">
        <v>583</v>
      </c>
      <c r="Q638" s="39">
        <v>2.62271154164125E-2</v>
      </c>
      <c r="R638">
        <v>0.38832943407322301</v>
      </c>
      <c r="S638" t="s">
        <v>31</v>
      </c>
      <c r="T638" t="s">
        <v>81</v>
      </c>
      <c r="U638">
        <v>20</v>
      </c>
      <c r="V638" t="s">
        <v>82</v>
      </c>
      <c r="W638" t="s">
        <v>83</v>
      </c>
      <c r="X638" t="s">
        <v>84</v>
      </c>
      <c r="Y638">
        <v>22.98977</v>
      </c>
      <c r="Z638">
        <v>696</v>
      </c>
      <c r="AA638" s="5">
        <f>IFERROR(VLOOKUP(X638,$AF$2:$AG$35,2,FALSE),0)</f>
        <v>0</v>
      </c>
      <c r="AB638" s="5" t="e">
        <f>VLOOKUP(X638,$AF$2:$AG$35,1,FALSE)</f>
        <v>#N/A</v>
      </c>
    </row>
    <row r="639" spans="1:43" x14ac:dyDescent="0.25">
      <c r="A639">
        <v>95740</v>
      </c>
      <c r="B639">
        <v>22005</v>
      </c>
      <c r="C639" t="s">
        <v>620</v>
      </c>
      <c r="D639" t="s">
        <v>23</v>
      </c>
      <c r="E639" t="s">
        <v>30</v>
      </c>
      <c r="F639">
        <v>20.66977</v>
      </c>
      <c r="G639" t="s">
        <v>25</v>
      </c>
      <c r="H639" t="s">
        <v>26</v>
      </c>
      <c r="I639" t="s">
        <v>27</v>
      </c>
      <c r="J639" t="s">
        <v>28</v>
      </c>
      <c r="K639">
        <v>2003</v>
      </c>
      <c r="L639">
        <v>3</v>
      </c>
      <c r="M639">
        <v>3</v>
      </c>
      <c r="N639">
        <v>0</v>
      </c>
      <c r="O639">
        <v>2.5</v>
      </c>
      <c r="P639" t="s">
        <v>583</v>
      </c>
      <c r="Q639" s="38">
        <v>0</v>
      </c>
      <c r="R639" s="2">
        <v>9.2054065176973399E-2</v>
      </c>
      <c r="S639" t="s">
        <v>31</v>
      </c>
      <c r="T639" t="s">
        <v>81</v>
      </c>
      <c r="U639">
        <v>21</v>
      </c>
      <c r="V639" t="s">
        <v>85</v>
      </c>
      <c r="W639" t="s">
        <v>86</v>
      </c>
      <c r="X639" t="s">
        <v>87</v>
      </c>
      <c r="Y639">
        <v>24.305</v>
      </c>
      <c r="Z639">
        <v>525</v>
      </c>
      <c r="AA639" s="5">
        <f>IFERROR(VLOOKUP(X639,$AF$2:$AG$35,2,FALSE),0)</f>
        <v>0</v>
      </c>
      <c r="AB639" s="5" t="e">
        <f>VLOOKUP(X639,$AF$2:$AG$35,1,FALSE)</f>
        <v>#N/A</v>
      </c>
    </row>
    <row r="640" spans="1:43" x14ac:dyDescent="0.25">
      <c r="A640">
        <v>95740</v>
      </c>
      <c r="B640">
        <v>22005</v>
      </c>
      <c r="C640" t="s">
        <v>620</v>
      </c>
      <c r="D640" t="s">
        <v>23</v>
      </c>
      <c r="E640" t="s">
        <v>30</v>
      </c>
      <c r="F640">
        <v>20.66977</v>
      </c>
      <c r="G640" t="s">
        <v>25</v>
      </c>
      <c r="H640" t="s">
        <v>26</v>
      </c>
      <c r="I640" t="s">
        <v>27</v>
      </c>
      <c r="J640" t="s">
        <v>28</v>
      </c>
      <c r="K640">
        <v>2003</v>
      </c>
      <c r="L640">
        <v>3</v>
      </c>
      <c r="M640">
        <v>3</v>
      </c>
      <c r="N640">
        <v>0</v>
      </c>
      <c r="O640">
        <v>2.5</v>
      </c>
      <c r="P640" t="s">
        <v>583</v>
      </c>
      <c r="Q640" s="32">
        <v>1.0003623073849E-2</v>
      </c>
      <c r="R640" s="2">
        <v>5.9661055439829698E-2</v>
      </c>
      <c r="S640" t="s">
        <v>31</v>
      </c>
      <c r="T640" t="s">
        <v>81</v>
      </c>
      <c r="U640">
        <v>22</v>
      </c>
      <c r="V640" t="s">
        <v>88</v>
      </c>
      <c r="W640" t="s">
        <v>89</v>
      </c>
      <c r="X640" t="s">
        <v>90</v>
      </c>
      <c r="Y640">
        <v>26.981539999999999</v>
      </c>
      <c r="Z640">
        <v>292</v>
      </c>
      <c r="AA640" s="5">
        <f>IFERROR(VLOOKUP(X640,$AF$2:$AG$35,2,FALSE),0)</f>
        <v>0.88900000000000001</v>
      </c>
      <c r="AB640" s="5" t="str">
        <f>VLOOKUP(X640,$AF$2:$AG$35,1,FALSE)</f>
        <v>Al</v>
      </c>
    </row>
    <row r="641" spans="1:43" x14ac:dyDescent="0.25">
      <c r="A641">
        <v>95740</v>
      </c>
      <c r="B641">
        <v>22005</v>
      </c>
      <c r="C641" t="s">
        <v>620</v>
      </c>
      <c r="D641" t="s">
        <v>23</v>
      </c>
      <c r="E641" t="s">
        <v>30</v>
      </c>
      <c r="F641">
        <v>20.66977</v>
      </c>
      <c r="G641" t="s">
        <v>25</v>
      </c>
      <c r="H641" t="s">
        <v>26</v>
      </c>
      <c r="I641" t="s">
        <v>27</v>
      </c>
      <c r="J641" t="s">
        <v>28</v>
      </c>
      <c r="K641">
        <v>2003</v>
      </c>
      <c r="L641">
        <v>3</v>
      </c>
      <c r="M641">
        <v>3</v>
      </c>
      <c r="N641">
        <v>0</v>
      </c>
      <c r="O641">
        <v>2.5</v>
      </c>
      <c r="P641" t="s">
        <v>583</v>
      </c>
      <c r="Q641" s="33">
        <v>8.51603767374816E-2</v>
      </c>
      <c r="R641">
        <v>2.3106987124361E-2</v>
      </c>
      <c r="S641" t="s">
        <v>31</v>
      </c>
      <c r="T641" t="s">
        <v>81</v>
      </c>
      <c r="U641">
        <v>23</v>
      </c>
      <c r="V641" t="s">
        <v>91</v>
      </c>
      <c r="W641" t="s">
        <v>92</v>
      </c>
      <c r="X641" t="s">
        <v>93</v>
      </c>
      <c r="Y641">
        <v>28.0855</v>
      </c>
      <c r="Z641">
        <v>694</v>
      </c>
      <c r="AA641" s="5">
        <f>IFERROR(VLOOKUP(X641,$AF$2:$AG$35,2,FALSE),0)</f>
        <v>1.139</v>
      </c>
      <c r="AB641" s="5" t="str">
        <f>VLOOKUP(X641,$AF$2:$AG$35,1,FALSE)</f>
        <v>Si</v>
      </c>
      <c r="AN641"/>
      <c r="AO641"/>
      <c r="AP641"/>
      <c r="AQ641"/>
    </row>
    <row r="642" spans="1:43" x14ac:dyDescent="0.25">
      <c r="A642">
        <v>95740</v>
      </c>
      <c r="B642">
        <v>22005</v>
      </c>
      <c r="C642" t="s">
        <v>620</v>
      </c>
      <c r="D642" t="s">
        <v>23</v>
      </c>
      <c r="E642" t="s">
        <v>30</v>
      </c>
      <c r="F642">
        <v>20.66977</v>
      </c>
      <c r="G642" t="s">
        <v>25</v>
      </c>
      <c r="H642" t="s">
        <v>26</v>
      </c>
      <c r="I642" t="s">
        <v>27</v>
      </c>
      <c r="J642" t="s">
        <v>28</v>
      </c>
      <c r="K642">
        <v>2003</v>
      </c>
      <c r="L642">
        <v>3</v>
      </c>
      <c r="M642">
        <v>3</v>
      </c>
      <c r="N642">
        <v>0</v>
      </c>
      <c r="O642">
        <v>2.5</v>
      </c>
      <c r="P642" t="s">
        <v>583</v>
      </c>
      <c r="Q642" s="33">
        <v>2.7989411709214902E-3</v>
      </c>
      <c r="R642" s="2">
        <v>1.05747241434917E-2</v>
      </c>
      <c r="S642" t="s">
        <v>31</v>
      </c>
      <c r="T642" t="s">
        <v>81</v>
      </c>
      <c r="U642">
        <v>24</v>
      </c>
      <c r="V642" t="s">
        <v>94</v>
      </c>
      <c r="W642" t="s">
        <v>95</v>
      </c>
      <c r="X642" t="s">
        <v>29</v>
      </c>
      <c r="Y642">
        <v>30.973759999999999</v>
      </c>
      <c r="Z642">
        <v>666</v>
      </c>
      <c r="AA642" s="5">
        <f>IFERROR(VLOOKUP(X642,$AF$2:$AG$35,2,FALSE),0)</f>
        <v>1.0329999999999999</v>
      </c>
      <c r="AB642" s="5" t="str">
        <f>VLOOKUP(X642,$AF$2:$AG$35,1,FALSE)</f>
        <v>P</v>
      </c>
      <c r="AN642"/>
      <c r="AO642"/>
      <c r="AP642"/>
      <c r="AQ642"/>
    </row>
    <row r="643" spans="1:43" x14ac:dyDescent="0.25">
      <c r="A643">
        <v>95740</v>
      </c>
      <c r="B643">
        <v>22005</v>
      </c>
      <c r="C643" t="s">
        <v>620</v>
      </c>
      <c r="D643" t="s">
        <v>23</v>
      </c>
      <c r="E643" t="s">
        <v>30</v>
      </c>
      <c r="F643">
        <v>20.66977</v>
      </c>
      <c r="G643" t="s">
        <v>25</v>
      </c>
      <c r="H643" t="s">
        <v>26</v>
      </c>
      <c r="I643" t="s">
        <v>27</v>
      </c>
      <c r="J643" t="s">
        <v>28</v>
      </c>
      <c r="K643">
        <v>2003</v>
      </c>
      <c r="L643">
        <v>3</v>
      </c>
      <c r="M643">
        <v>3</v>
      </c>
      <c r="N643">
        <v>0</v>
      </c>
      <c r="O643">
        <v>2.5</v>
      </c>
      <c r="P643" t="s">
        <v>583</v>
      </c>
      <c r="Q643" s="2">
        <v>9.3401703518528195E-2</v>
      </c>
      <c r="R643" s="2">
        <v>9.2292006425338802E-3</v>
      </c>
      <c r="S643" t="s">
        <v>31</v>
      </c>
      <c r="T643" t="s">
        <v>81</v>
      </c>
      <c r="U643">
        <v>25</v>
      </c>
      <c r="V643" t="s">
        <v>96</v>
      </c>
      <c r="W643" t="s">
        <v>97</v>
      </c>
      <c r="X643" t="s">
        <v>98</v>
      </c>
      <c r="Y643">
        <v>32.06</v>
      </c>
      <c r="Z643">
        <v>700</v>
      </c>
      <c r="AA643" s="5">
        <f>IFERROR(VLOOKUP(X643,$AF$2:$AG$35,2,FALSE),0)</f>
        <v>0</v>
      </c>
      <c r="AB643" s="5" t="e">
        <f>VLOOKUP(X643,$AF$2:$AG$35,1,FALSE)</f>
        <v>#N/A</v>
      </c>
      <c r="AN643"/>
      <c r="AO643"/>
      <c r="AP643"/>
      <c r="AQ643"/>
    </row>
    <row r="644" spans="1:43" x14ac:dyDescent="0.25">
      <c r="A644">
        <v>95740</v>
      </c>
      <c r="B644">
        <v>22005</v>
      </c>
      <c r="C644" t="s">
        <v>620</v>
      </c>
      <c r="D644" t="s">
        <v>23</v>
      </c>
      <c r="E644" t="s">
        <v>30</v>
      </c>
      <c r="F644">
        <v>20.66977</v>
      </c>
      <c r="G644" t="s">
        <v>25</v>
      </c>
      <c r="H644" t="s">
        <v>26</v>
      </c>
      <c r="I644" t="s">
        <v>27</v>
      </c>
      <c r="J644" t="s">
        <v>28</v>
      </c>
      <c r="K644">
        <v>2003</v>
      </c>
      <c r="L644">
        <v>3</v>
      </c>
      <c r="M644">
        <v>3</v>
      </c>
      <c r="N644">
        <v>0</v>
      </c>
      <c r="O644">
        <v>2.5</v>
      </c>
      <c r="P644" t="s">
        <v>583</v>
      </c>
      <c r="Q644" s="32">
        <v>0.234178077967098</v>
      </c>
      <c r="R644" s="2">
        <v>2.0971626872689799E-2</v>
      </c>
      <c r="S644" t="s">
        <v>31</v>
      </c>
      <c r="T644" t="s">
        <v>81</v>
      </c>
      <c r="U644">
        <v>26</v>
      </c>
      <c r="V644" t="s">
        <v>99</v>
      </c>
      <c r="W644" t="s">
        <v>100</v>
      </c>
      <c r="X644" t="s">
        <v>101</v>
      </c>
      <c r="Y644">
        <v>35.453000000000003</v>
      </c>
      <c r="Z644">
        <v>795</v>
      </c>
      <c r="AA644" s="5">
        <f>IFERROR(VLOOKUP(X644,$AF$2:$AG$35,2,FALSE),0)</f>
        <v>0</v>
      </c>
      <c r="AB644" s="5" t="e">
        <f>VLOOKUP(X644,$AF$2:$AG$35,1,FALSE)</f>
        <v>#N/A</v>
      </c>
      <c r="AN644"/>
      <c r="AO644"/>
      <c r="AP644"/>
      <c r="AQ644"/>
    </row>
    <row r="645" spans="1:43" x14ac:dyDescent="0.25">
      <c r="A645">
        <v>95740</v>
      </c>
      <c r="B645">
        <v>22005</v>
      </c>
      <c r="C645" t="s">
        <v>620</v>
      </c>
      <c r="D645" t="s">
        <v>23</v>
      </c>
      <c r="E645" t="s">
        <v>30</v>
      </c>
      <c r="F645">
        <v>20.66977</v>
      </c>
      <c r="G645" t="s">
        <v>25</v>
      </c>
      <c r="H645" t="s">
        <v>26</v>
      </c>
      <c r="I645" t="s">
        <v>27</v>
      </c>
      <c r="J645" t="s">
        <v>28</v>
      </c>
      <c r="K645">
        <v>2003</v>
      </c>
      <c r="L645">
        <v>3</v>
      </c>
      <c r="M645">
        <v>3</v>
      </c>
      <c r="N645">
        <v>0</v>
      </c>
      <c r="O645">
        <v>2.5</v>
      </c>
      <c r="P645" t="s">
        <v>583</v>
      </c>
      <c r="Q645" s="32">
        <v>0.64945801614159704</v>
      </c>
      <c r="R645" s="2">
        <v>4.7486748606963898E-2</v>
      </c>
      <c r="S645" t="s">
        <v>31</v>
      </c>
      <c r="T645" t="s">
        <v>81</v>
      </c>
      <c r="U645">
        <v>27</v>
      </c>
      <c r="V645" s="1">
        <v>2023695</v>
      </c>
      <c r="W645" t="s">
        <v>102</v>
      </c>
      <c r="X645" t="s">
        <v>103</v>
      </c>
      <c r="Y645">
        <v>39.098300000000002</v>
      </c>
      <c r="Z645">
        <v>669</v>
      </c>
      <c r="AA645" s="5">
        <f>IFERROR(VLOOKUP(X645,$AF$2:$AG$35,2,FALSE),0)</f>
        <v>0</v>
      </c>
      <c r="AB645" s="5" t="e">
        <f>VLOOKUP(X645,$AF$2:$AG$35,1,FALSE)</f>
        <v>#N/A</v>
      </c>
      <c r="AN645"/>
      <c r="AO645"/>
      <c r="AP645"/>
      <c r="AQ645"/>
    </row>
    <row r="646" spans="1:43" x14ac:dyDescent="0.25">
      <c r="A646">
        <v>95740</v>
      </c>
      <c r="B646">
        <v>22005</v>
      </c>
      <c r="C646" t="s">
        <v>620</v>
      </c>
      <c r="D646" t="s">
        <v>23</v>
      </c>
      <c r="E646" t="s">
        <v>30</v>
      </c>
      <c r="F646">
        <v>20.66977</v>
      </c>
      <c r="G646" t="s">
        <v>25</v>
      </c>
      <c r="H646" t="s">
        <v>26</v>
      </c>
      <c r="I646" t="s">
        <v>27</v>
      </c>
      <c r="J646" t="s">
        <v>28</v>
      </c>
      <c r="K646">
        <v>2003</v>
      </c>
      <c r="L646">
        <v>3</v>
      </c>
      <c r="M646">
        <v>3</v>
      </c>
      <c r="N646">
        <v>0</v>
      </c>
      <c r="O646">
        <v>2.5</v>
      </c>
      <c r="P646" t="s">
        <v>583</v>
      </c>
      <c r="Q646" s="33">
        <v>8.61451893716947E-2</v>
      </c>
      <c r="R646" s="2">
        <v>1.0625741775695301E-2</v>
      </c>
      <c r="S646" t="s">
        <v>31</v>
      </c>
      <c r="T646" t="s">
        <v>81</v>
      </c>
      <c r="U646">
        <v>28</v>
      </c>
      <c r="V646" t="s">
        <v>104</v>
      </c>
      <c r="W646" t="s">
        <v>105</v>
      </c>
      <c r="X646" t="s">
        <v>106</v>
      </c>
      <c r="Y646">
        <v>40.08</v>
      </c>
      <c r="Z646">
        <v>329</v>
      </c>
      <c r="AA646" s="5">
        <f>IFERROR(VLOOKUP(X646,$AF$2:$AG$35,2,FALSE),0)</f>
        <v>0</v>
      </c>
      <c r="AB646" s="5" t="e">
        <f>VLOOKUP(X646,$AF$2:$AG$35,1,FALSE)</f>
        <v>#N/A</v>
      </c>
      <c r="AN646"/>
      <c r="AO646"/>
      <c r="AP646"/>
      <c r="AQ646"/>
    </row>
    <row r="647" spans="1:43" x14ac:dyDescent="0.25">
      <c r="A647">
        <v>95740</v>
      </c>
      <c r="B647">
        <v>22005</v>
      </c>
      <c r="C647" t="s">
        <v>620</v>
      </c>
      <c r="D647" t="s">
        <v>23</v>
      </c>
      <c r="E647" t="s">
        <v>30</v>
      </c>
      <c r="F647">
        <v>20.66977</v>
      </c>
      <c r="G647" t="s">
        <v>25</v>
      </c>
      <c r="H647" t="s">
        <v>26</v>
      </c>
      <c r="I647" t="s">
        <v>27</v>
      </c>
      <c r="J647" t="s">
        <v>28</v>
      </c>
      <c r="K647">
        <v>2003</v>
      </c>
      <c r="L647">
        <v>3</v>
      </c>
      <c r="M647">
        <v>3</v>
      </c>
      <c r="N647">
        <v>0</v>
      </c>
      <c r="O647">
        <v>2.5</v>
      </c>
      <c r="P647" t="s">
        <v>583</v>
      </c>
      <c r="Q647" s="33">
        <v>1.3994705854607401E-3</v>
      </c>
      <c r="R647" s="2">
        <v>4.7633884671719098E-2</v>
      </c>
      <c r="S647" t="s">
        <v>31</v>
      </c>
      <c r="T647" t="s">
        <v>81</v>
      </c>
      <c r="U647">
        <v>29</v>
      </c>
      <c r="V647" t="s">
        <v>107</v>
      </c>
      <c r="W647" t="s">
        <v>108</v>
      </c>
      <c r="X647" t="s">
        <v>109</v>
      </c>
      <c r="Y647">
        <v>47.88</v>
      </c>
      <c r="Z647">
        <v>715</v>
      </c>
      <c r="AA647" s="5">
        <f>IFERROR(VLOOKUP(X647,$AF$2:$AG$35,2,FALSE),0)</f>
        <v>0.66900000000000004</v>
      </c>
      <c r="AB647" s="5" t="str">
        <f>VLOOKUP(X647,$AF$2:$AG$35,1,FALSE)</f>
        <v>Ti</v>
      </c>
      <c r="AN647"/>
      <c r="AO647"/>
      <c r="AP647"/>
      <c r="AQ647"/>
    </row>
    <row r="648" spans="1:43" x14ac:dyDescent="0.25">
      <c r="A648">
        <v>95740</v>
      </c>
      <c r="B648">
        <v>22005</v>
      </c>
      <c r="C648" t="s">
        <v>620</v>
      </c>
      <c r="D648" t="s">
        <v>23</v>
      </c>
      <c r="E648" t="s">
        <v>30</v>
      </c>
      <c r="F648">
        <v>20.66977</v>
      </c>
      <c r="G648" t="s">
        <v>25</v>
      </c>
      <c r="H648" t="s">
        <v>26</v>
      </c>
      <c r="I648" t="s">
        <v>27</v>
      </c>
      <c r="J648" t="s">
        <v>28</v>
      </c>
      <c r="K648">
        <v>2003</v>
      </c>
      <c r="L648">
        <v>3</v>
      </c>
      <c r="M648">
        <v>3</v>
      </c>
      <c r="N648">
        <v>0</v>
      </c>
      <c r="O648">
        <v>2.5</v>
      </c>
      <c r="P648" t="s">
        <v>583</v>
      </c>
      <c r="Q648" s="32">
        <v>0</v>
      </c>
      <c r="R648" s="2">
        <v>2.6175283172506499E-2</v>
      </c>
      <c r="S648" t="s">
        <v>31</v>
      </c>
      <c r="T648" t="s">
        <v>81</v>
      </c>
      <c r="U648">
        <v>30</v>
      </c>
      <c r="V648" t="s">
        <v>110</v>
      </c>
      <c r="W648" t="s">
        <v>111</v>
      </c>
      <c r="X648" t="s">
        <v>112</v>
      </c>
      <c r="Y648">
        <v>50.941499999999998</v>
      </c>
      <c r="Z648">
        <v>767</v>
      </c>
      <c r="AA648" s="5">
        <f>IFERROR(VLOOKUP(X648,$AF$2:$AG$35,2,FALSE),0)</f>
        <v>0</v>
      </c>
      <c r="AB648" s="5" t="e">
        <f>VLOOKUP(X648,$AF$2:$AG$35,1,FALSE)</f>
        <v>#N/A</v>
      </c>
      <c r="AN648"/>
      <c r="AO648"/>
      <c r="AP648"/>
      <c r="AQ648"/>
    </row>
    <row r="649" spans="1:43" x14ac:dyDescent="0.25">
      <c r="A649">
        <v>95740</v>
      </c>
      <c r="B649">
        <v>22005</v>
      </c>
      <c r="C649" t="s">
        <v>620</v>
      </c>
      <c r="D649" t="s">
        <v>23</v>
      </c>
      <c r="E649" t="s">
        <v>30</v>
      </c>
      <c r="F649">
        <v>20.66977</v>
      </c>
      <c r="G649" t="s">
        <v>25</v>
      </c>
      <c r="H649" t="s">
        <v>26</v>
      </c>
      <c r="I649" t="s">
        <v>27</v>
      </c>
      <c r="J649" t="s">
        <v>28</v>
      </c>
      <c r="K649">
        <v>2003</v>
      </c>
      <c r="L649">
        <v>3</v>
      </c>
      <c r="M649">
        <v>3</v>
      </c>
      <c r="N649">
        <v>0</v>
      </c>
      <c r="O649">
        <v>2.5</v>
      </c>
      <c r="P649" t="s">
        <v>583</v>
      </c>
      <c r="Q649" s="32">
        <v>0</v>
      </c>
      <c r="R649" s="2">
        <v>7.1010174151156296E-3</v>
      </c>
      <c r="S649" t="s">
        <v>31</v>
      </c>
      <c r="T649" t="s">
        <v>81</v>
      </c>
      <c r="U649">
        <v>31</v>
      </c>
      <c r="V649" t="s">
        <v>113</v>
      </c>
      <c r="W649" t="s">
        <v>114</v>
      </c>
      <c r="X649" t="s">
        <v>115</v>
      </c>
      <c r="Y649">
        <v>51.996000000000002</v>
      </c>
      <c r="Z649">
        <v>347</v>
      </c>
      <c r="AA649" s="5">
        <f>IFERROR(VLOOKUP(X649,$AF$2:$AG$35,2,FALSE),0)</f>
        <v>0.69199999999999995</v>
      </c>
      <c r="AB649" s="5" t="str">
        <f>VLOOKUP(X649,$AF$2:$AG$35,1,FALSE)</f>
        <v>Cr</v>
      </c>
      <c r="AN649"/>
      <c r="AO649"/>
      <c r="AP649"/>
      <c r="AQ649"/>
    </row>
    <row r="650" spans="1:43" x14ac:dyDescent="0.25">
      <c r="A650">
        <v>95740</v>
      </c>
      <c r="B650">
        <v>22005</v>
      </c>
      <c r="C650" t="s">
        <v>620</v>
      </c>
      <c r="D650" t="s">
        <v>23</v>
      </c>
      <c r="E650" t="s">
        <v>30</v>
      </c>
      <c r="F650">
        <v>20.66977</v>
      </c>
      <c r="G650" t="s">
        <v>25</v>
      </c>
      <c r="H650" t="s">
        <v>26</v>
      </c>
      <c r="I650" t="s">
        <v>27</v>
      </c>
      <c r="J650" t="s">
        <v>28</v>
      </c>
      <c r="K650">
        <v>2003</v>
      </c>
      <c r="L650">
        <v>3</v>
      </c>
      <c r="M650">
        <v>3</v>
      </c>
      <c r="N650">
        <v>0</v>
      </c>
      <c r="O650">
        <v>2.5</v>
      </c>
      <c r="P650" t="s">
        <v>583</v>
      </c>
      <c r="Q650" s="33">
        <v>9.3298039030716303E-4</v>
      </c>
      <c r="R650" s="2">
        <v>2.9548142364135498E-3</v>
      </c>
      <c r="S650" t="s">
        <v>31</v>
      </c>
      <c r="T650" t="s">
        <v>81</v>
      </c>
      <c r="U650">
        <v>32</v>
      </c>
      <c r="V650" t="s">
        <v>116</v>
      </c>
      <c r="W650" t="s">
        <v>117</v>
      </c>
      <c r="X650" t="s">
        <v>118</v>
      </c>
      <c r="Y650">
        <v>54.938000000000002</v>
      </c>
      <c r="Z650">
        <v>526</v>
      </c>
      <c r="AA650" s="5">
        <f>IFERROR(VLOOKUP(X650,$AF$2:$AG$35,2,FALSE),0)</f>
        <v>0.63100000000000001</v>
      </c>
      <c r="AB650" s="5" t="str">
        <f>VLOOKUP(X650,$AF$2:$AG$35,1,FALSE)</f>
        <v>Mn</v>
      </c>
      <c r="AN650"/>
      <c r="AO650"/>
      <c r="AP650"/>
      <c r="AQ650"/>
    </row>
    <row r="651" spans="1:43" x14ac:dyDescent="0.25">
      <c r="A651">
        <v>95740</v>
      </c>
      <c r="B651">
        <v>22005</v>
      </c>
      <c r="C651" t="s">
        <v>620</v>
      </c>
      <c r="D651" t="s">
        <v>23</v>
      </c>
      <c r="E651" t="s">
        <v>30</v>
      </c>
      <c r="F651">
        <v>20.66977</v>
      </c>
      <c r="G651" t="s">
        <v>25</v>
      </c>
      <c r="H651" t="s">
        <v>26</v>
      </c>
      <c r="I651" t="s">
        <v>27</v>
      </c>
      <c r="J651" t="s">
        <v>28</v>
      </c>
      <c r="K651">
        <v>2003</v>
      </c>
      <c r="L651">
        <v>3</v>
      </c>
      <c r="M651">
        <v>3</v>
      </c>
      <c r="N651">
        <v>0</v>
      </c>
      <c r="O651">
        <v>2.5</v>
      </c>
      <c r="P651" t="s">
        <v>583</v>
      </c>
      <c r="Q651" s="33">
        <v>6.9869864785225305E-2</v>
      </c>
      <c r="R651" s="2">
        <v>6.7508145293161698E-3</v>
      </c>
      <c r="S651" t="s">
        <v>31</v>
      </c>
      <c r="T651" t="s">
        <v>81</v>
      </c>
      <c r="U651">
        <v>33</v>
      </c>
      <c r="V651" t="s">
        <v>119</v>
      </c>
      <c r="W651" t="s">
        <v>120</v>
      </c>
      <c r="X651" t="s">
        <v>121</v>
      </c>
      <c r="Y651">
        <v>55.847000000000001</v>
      </c>
      <c r="Z651">
        <v>488</v>
      </c>
      <c r="AA651" s="5">
        <f>IFERROR(VLOOKUP(X651,$AF$2:$AG$35,2,FALSE),0)</f>
        <v>0.35799999999999998</v>
      </c>
      <c r="AB651" s="5" t="str">
        <f>VLOOKUP(X651,$AF$2:$AG$35,1,FALSE)</f>
        <v>Fe</v>
      </c>
      <c r="AN651"/>
      <c r="AO651"/>
      <c r="AP651"/>
      <c r="AQ651"/>
    </row>
    <row r="652" spans="1:43" x14ac:dyDescent="0.25">
      <c r="A652">
        <v>95740</v>
      </c>
      <c r="B652">
        <v>22005</v>
      </c>
      <c r="C652" t="s">
        <v>620</v>
      </c>
      <c r="D652" t="s">
        <v>23</v>
      </c>
      <c r="E652" t="s">
        <v>30</v>
      </c>
      <c r="F652">
        <v>20.66977</v>
      </c>
      <c r="G652" t="s">
        <v>25</v>
      </c>
      <c r="H652" t="s">
        <v>26</v>
      </c>
      <c r="I652" t="s">
        <v>27</v>
      </c>
      <c r="J652" t="s">
        <v>28</v>
      </c>
      <c r="K652">
        <v>2003</v>
      </c>
      <c r="L652">
        <v>3</v>
      </c>
      <c r="M652">
        <v>3</v>
      </c>
      <c r="N652">
        <v>0</v>
      </c>
      <c r="O652">
        <v>2.5</v>
      </c>
      <c r="P652" t="s">
        <v>583</v>
      </c>
      <c r="Q652" s="33">
        <v>5.7015468296548898E-4</v>
      </c>
      <c r="R652" s="2">
        <v>1.9180095404389E-3</v>
      </c>
      <c r="S652" t="s">
        <v>31</v>
      </c>
      <c r="T652" t="s">
        <v>81</v>
      </c>
      <c r="U652">
        <v>34</v>
      </c>
      <c r="V652" t="s">
        <v>122</v>
      </c>
      <c r="W652" t="s">
        <v>123</v>
      </c>
      <c r="X652" t="s">
        <v>124</v>
      </c>
      <c r="Y652">
        <v>58.933199999999999</v>
      </c>
      <c r="Z652">
        <v>379</v>
      </c>
      <c r="AA652" s="5">
        <f>IFERROR(VLOOKUP(X652,$AF$2:$AG$35,2,FALSE),0)</f>
        <v>0.33900000000000002</v>
      </c>
      <c r="AB652" s="5" t="str">
        <f>VLOOKUP(X652,$AF$2:$AG$35,1,FALSE)</f>
        <v>Co</v>
      </c>
      <c r="AN652"/>
      <c r="AO652"/>
      <c r="AP652"/>
      <c r="AQ652"/>
    </row>
    <row r="653" spans="1:43" x14ac:dyDescent="0.25">
      <c r="A653">
        <v>95740</v>
      </c>
      <c r="B653">
        <v>22005</v>
      </c>
      <c r="C653" t="s">
        <v>620</v>
      </c>
      <c r="D653" t="s">
        <v>23</v>
      </c>
      <c r="E653" t="s">
        <v>30</v>
      </c>
      <c r="F653">
        <v>20.66977</v>
      </c>
      <c r="G653" t="s">
        <v>25</v>
      </c>
      <c r="H653" t="s">
        <v>26</v>
      </c>
      <c r="I653" t="s">
        <v>27</v>
      </c>
      <c r="J653" t="s">
        <v>28</v>
      </c>
      <c r="K653">
        <v>2003</v>
      </c>
      <c r="L653">
        <v>3</v>
      </c>
      <c r="M653">
        <v>3</v>
      </c>
      <c r="N653">
        <v>0</v>
      </c>
      <c r="O653">
        <v>2.5</v>
      </c>
      <c r="P653" t="s">
        <v>583</v>
      </c>
      <c r="Q653" s="33">
        <v>6.2198692687144195E-4</v>
      </c>
      <c r="R653" s="2">
        <v>1.2443710568352799E-3</v>
      </c>
      <c r="S653" t="s">
        <v>31</v>
      </c>
      <c r="T653" t="s">
        <v>81</v>
      </c>
      <c r="U653">
        <v>35</v>
      </c>
      <c r="V653" t="s">
        <v>125</v>
      </c>
      <c r="W653" t="s">
        <v>126</v>
      </c>
      <c r="X653" t="s">
        <v>127</v>
      </c>
      <c r="Y653">
        <v>58.69</v>
      </c>
      <c r="Z653">
        <v>612</v>
      </c>
      <c r="AA653" s="5">
        <f>IFERROR(VLOOKUP(X653,$AF$2:$AG$35,2,FALSE),0)</f>
        <v>0.27300000000000002</v>
      </c>
      <c r="AB653" s="5" t="str">
        <f>VLOOKUP(X653,$AF$2:$AG$35,1,FALSE)</f>
        <v>Ni</v>
      </c>
      <c r="AN653"/>
      <c r="AO653"/>
      <c r="AP653"/>
      <c r="AQ653"/>
    </row>
    <row r="654" spans="1:43" x14ac:dyDescent="0.25">
      <c r="A654">
        <v>95740</v>
      </c>
      <c r="B654">
        <v>22005</v>
      </c>
      <c r="C654" t="s">
        <v>620</v>
      </c>
      <c r="D654" t="s">
        <v>23</v>
      </c>
      <c r="E654" t="s">
        <v>30</v>
      </c>
      <c r="F654">
        <v>20.66977</v>
      </c>
      <c r="G654" t="s">
        <v>25</v>
      </c>
      <c r="H654" t="s">
        <v>26</v>
      </c>
      <c r="I654" t="s">
        <v>27</v>
      </c>
      <c r="J654" t="s">
        <v>28</v>
      </c>
      <c r="K654">
        <v>2003</v>
      </c>
      <c r="L654">
        <v>3</v>
      </c>
      <c r="M654">
        <v>3</v>
      </c>
      <c r="N654">
        <v>0</v>
      </c>
      <c r="O654">
        <v>2.5</v>
      </c>
      <c r="P654" t="s">
        <v>583</v>
      </c>
      <c r="Q654" s="33">
        <v>2.0214575123321901E-3</v>
      </c>
      <c r="R654" s="2">
        <v>1.1965121661015E-3</v>
      </c>
      <c r="S654" t="s">
        <v>31</v>
      </c>
      <c r="T654" t="s">
        <v>81</v>
      </c>
      <c r="U654">
        <v>36</v>
      </c>
      <c r="V654" t="s">
        <v>128</v>
      </c>
      <c r="W654" t="s">
        <v>129</v>
      </c>
      <c r="X654" t="s">
        <v>130</v>
      </c>
      <c r="Y654">
        <v>63.545999999999999</v>
      </c>
      <c r="Z654">
        <v>380</v>
      </c>
      <c r="AA654" s="5">
        <f>IFERROR(VLOOKUP(X654,$AF$2:$AG$35,2,FALSE),0)</f>
        <v>0.252</v>
      </c>
      <c r="AB654" s="5" t="str">
        <f>VLOOKUP(X654,$AF$2:$AG$35,1,FALSE)</f>
        <v>Cu</v>
      </c>
      <c r="AN654"/>
      <c r="AO654"/>
      <c r="AP654"/>
      <c r="AQ654"/>
    </row>
    <row r="655" spans="1:43" x14ac:dyDescent="0.25">
      <c r="A655">
        <v>95740</v>
      </c>
      <c r="B655">
        <v>22005</v>
      </c>
      <c r="C655" t="s">
        <v>620</v>
      </c>
      <c r="D655" t="s">
        <v>23</v>
      </c>
      <c r="E655" t="s">
        <v>30</v>
      </c>
      <c r="F655">
        <v>20.66977</v>
      </c>
      <c r="G655" t="s">
        <v>25</v>
      </c>
      <c r="H655" t="s">
        <v>26</v>
      </c>
      <c r="I655" t="s">
        <v>27</v>
      </c>
      <c r="J655" t="s">
        <v>28</v>
      </c>
      <c r="K655">
        <v>2003</v>
      </c>
      <c r="L655">
        <v>3</v>
      </c>
      <c r="M655">
        <v>3</v>
      </c>
      <c r="N655">
        <v>0</v>
      </c>
      <c r="O655">
        <v>2.5</v>
      </c>
      <c r="P655" t="s">
        <v>583</v>
      </c>
      <c r="Q655" s="33">
        <v>5.8933261321069103E-2</v>
      </c>
      <c r="R655" s="2">
        <v>4.3818314916131999E-3</v>
      </c>
      <c r="S655" t="s">
        <v>31</v>
      </c>
      <c r="T655" t="s">
        <v>81</v>
      </c>
      <c r="U655">
        <v>37</v>
      </c>
      <c r="V655" t="s">
        <v>131</v>
      </c>
      <c r="W655" t="s">
        <v>132</v>
      </c>
      <c r="X655" t="s">
        <v>133</v>
      </c>
      <c r="Y655">
        <v>65.38</v>
      </c>
      <c r="Z655">
        <v>778</v>
      </c>
      <c r="AA655" s="5">
        <f>IFERROR(VLOOKUP(X655,$AF$2:$AG$35,2,FALSE),0)</f>
        <v>0.245</v>
      </c>
      <c r="AB655" s="5" t="str">
        <f>VLOOKUP(X655,$AF$2:$AG$35,1,FALSE)</f>
        <v>Zn</v>
      </c>
      <c r="AN655"/>
      <c r="AO655"/>
      <c r="AP655"/>
      <c r="AQ655"/>
    </row>
    <row r="656" spans="1:43" x14ac:dyDescent="0.25">
      <c r="A656">
        <v>95740</v>
      </c>
      <c r="B656">
        <v>22005</v>
      </c>
      <c r="C656" t="s">
        <v>620</v>
      </c>
      <c r="D656" t="s">
        <v>23</v>
      </c>
      <c r="E656" t="s">
        <v>30</v>
      </c>
      <c r="F656">
        <v>20.66977</v>
      </c>
      <c r="G656" t="s">
        <v>25</v>
      </c>
      <c r="H656" t="s">
        <v>26</v>
      </c>
      <c r="I656" t="s">
        <v>27</v>
      </c>
      <c r="J656" t="s">
        <v>28</v>
      </c>
      <c r="K656">
        <v>2003</v>
      </c>
      <c r="L656">
        <v>3</v>
      </c>
      <c r="M656">
        <v>3</v>
      </c>
      <c r="N656">
        <v>0</v>
      </c>
      <c r="O656">
        <v>2.5</v>
      </c>
      <c r="P656" t="s">
        <v>583</v>
      </c>
      <c r="Q656" s="33">
        <v>2.8507734148274402E-3</v>
      </c>
      <c r="R656" s="2">
        <v>7.67252527961156E-3</v>
      </c>
      <c r="S656" t="s">
        <v>31</v>
      </c>
      <c r="T656" t="s">
        <v>81</v>
      </c>
      <c r="U656">
        <v>38</v>
      </c>
      <c r="V656" t="s">
        <v>134</v>
      </c>
      <c r="W656" t="s">
        <v>135</v>
      </c>
      <c r="X656" t="s">
        <v>136</v>
      </c>
      <c r="Y656">
        <v>69.72</v>
      </c>
      <c r="Z656">
        <v>468</v>
      </c>
      <c r="AA656" s="5">
        <f>IFERROR(VLOOKUP(X656,$AF$2:$AG$35,2,FALSE),0)</f>
        <v>0.34399999999999997</v>
      </c>
      <c r="AB656" s="5" t="str">
        <f>VLOOKUP(X656,$AF$2:$AG$35,1,FALSE)</f>
        <v>Ga</v>
      </c>
      <c r="AN656"/>
      <c r="AO656"/>
      <c r="AP656"/>
      <c r="AQ656"/>
    </row>
    <row r="657" spans="1:43" x14ac:dyDescent="0.25">
      <c r="A657">
        <v>95740</v>
      </c>
      <c r="B657">
        <v>22005</v>
      </c>
      <c r="C657" t="s">
        <v>620</v>
      </c>
      <c r="D657" t="s">
        <v>23</v>
      </c>
      <c r="E657" t="s">
        <v>30</v>
      </c>
      <c r="F657">
        <v>20.66977</v>
      </c>
      <c r="G657" t="s">
        <v>25</v>
      </c>
      <c r="H657" t="s">
        <v>26</v>
      </c>
      <c r="I657" t="s">
        <v>27</v>
      </c>
      <c r="J657" t="s">
        <v>28</v>
      </c>
      <c r="K657">
        <v>2003</v>
      </c>
      <c r="L657">
        <v>3</v>
      </c>
      <c r="M657">
        <v>3</v>
      </c>
      <c r="N657">
        <v>0</v>
      </c>
      <c r="O657">
        <v>2.5</v>
      </c>
      <c r="P657" t="s">
        <v>583</v>
      </c>
      <c r="Q657" s="33">
        <v>1.5549673171786E-4</v>
      </c>
      <c r="R657" s="2">
        <v>4.0947548115983102E-3</v>
      </c>
      <c r="S657" t="s">
        <v>31</v>
      </c>
      <c r="T657" t="s">
        <v>81</v>
      </c>
      <c r="U657">
        <v>39</v>
      </c>
      <c r="V657" t="s">
        <v>137</v>
      </c>
      <c r="W657" t="s">
        <v>138</v>
      </c>
      <c r="X657" t="s">
        <v>139</v>
      </c>
      <c r="Y657">
        <v>74.921599999999998</v>
      </c>
      <c r="Z657">
        <v>298</v>
      </c>
      <c r="AA657" s="5">
        <f>IFERROR(VLOOKUP(X657,$AF$2:$AG$35,2,FALSE),0)</f>
        <v>0.42699999999999999</v>
      </c>
      <c r="AB657" s="5" t="str">
        <f>VLOOKUP(X657,$AF$2:$AG$35,1,FALSE)</f>
        <v>As</v>
      </c>
      <c r="AN657"/>
      <c r="AO657"/>
      <c r="AP657"/>
      <c r="AQ657"/>
    </row>
    <row r="658" spans="1:43" x14ac:dyDescent="0.25">
      <c r="A658">
        <v>95740</v>
      </c>
      <c r="B658">
        <v>22005</v>
      </c>
      <c r="C658" t="s">
        <v>620</v>
      </c>
      <c r="D658" t="s">
        <v>23</v>
      </c>
      <c r="E658" t="s">
        <v>30</v>
      </c>
      <c r="F658">
        <v>20.66977</v>
      </c>
      <c r="G658" t="s">
        <v>25</v>
      </c>
      <c r="H658" t="s">
        <v>26</v>
      </c>
      <c r="I658" t="s">
        <v>27</v>
      </c>
      <c r="J658" t="s">
        <v>28</v>
      </c>
      <c r="K658">
        <v>2003</v>
      </c>
      <c r="L658">
        <v>3</v>
      </c>
      <c r="M658">
        <v>3</v>
      </c>
      <c r="N658">
        <v>0</v>
      </c>
      <c r="O658">
        <v>2.5</v>
      </c>
      <c r="P658" t="s">
        <v>583</v>
      </c>
      <c r="Q658" s="33">
        <v>4.66490195153582E-4</v>
      </c>
      <c r="R658" s="2">
        <v>1.65879939333125E-3</v>
      </c>
      <c r="S658" t="s">
        <v>31</v>
      </c>
      <c r="T658" t="s">
        <v>81</v>
      </c>
      <c r="U658">
        <v>40</v>
      </c>
      <c r="V658" t="s">
        <v>140</v>
      </c>
      <c r="W658" t="s">
        <v>141</v>
      </c>
      <c r="X658" t="s">
        <v>142</v>
      </c>
      <c r="Y658">
        <v>78.959999999999994</v>
      </c>
      <c r="Z658">
        <v>693</v>
      </c>
      <c r="AA658" s="5">
        <f>IFERROR(VLOOKUP(X658,$AF$2:$AG$35,2,FALSE),0)</f>
        <v>0.40500000000000003</v>
      </c>
      <c r="AB658" s="5" t="str">
        <f>VLOOKUP(X658,$AF$2:$AG$35,1,FALSE)</f>
        <v>Se</v>
      </c>
      <c r="AN658"/>
      <c r="AO658"/>
      <c r="AP658"/>
      <c r="AQ658"/>
    </row>
    <row r="659" spans="1:43" x14ac:dyDescent="0.25">
      <c r="A659">
        <v>95740</v>
      </c>
      <c r="B659">
        <v>22005</v>
      </c>
      <c r="C659" t="s">
        <v>620</v>
      </c>
      <c r="D659" t="s">
        <v>23</v>
      </c>
      <c r="E659" t="s">
        <v>30</v>
      </c>
      <c r="F659">
        <v>20.66977</v>
      </c>
      <c r="G659" t="s">
        <v>25</v>
      </c>
      <c r="H659" t="s">
        <v>26</v>
      </c>
      <c r="I659" t="s">
        <v>27</v>
      </c>
      <c r="J659" t="s">
        <v>28</v>
      </c>
      <c r="K659">
        <v>2003</v>
      </c>
      <c r="L659">
        <v>3</v>
      </c>
      <c r="M659">
        <v>3</v>
      </c>
      <c r="N659">
        <v>0</v>
      </c>
      <c r="O659">
        <v>2.5</v>
      </c>
      <c r="P659" t="s">
        <v>583</v>
      </c>
      <c r="Q659" s="33">
        <v>1.6586318049905101E-3</v>
      </c>
      <c r="R659" s="2">
        <v>1.04002936073693E-3</v>
      </c>
      <c r="S659" t="s">
        <v>31</v>
      </c>
      <c r="T659" t="s">
        <v>81</v>
      </c>
      <c r="U659">
        <v>41</v>
      </c>
      <c r="V659" t="s">
        <v>143</v>
      </c>
      <c r="W659" t="s">
        <v>144</v>
      </c>
      <c r="X659" t="s">
        <v>145</v>
      </c>
      <c r="Y659">
        <v>79.903999999999996</v>
      </c>
      <c r="Z659">
        <v>810</v>
      </c>
      <c r="AA659" s="5">
        <f>IFERROR(VLOOKUP(X659,$AF$2:$AG$35,2,FALSE),0)</f>
        <v>0</v>
      </c>
      <c r="AB659" s="5" t="e">
        <f>VLOOKUP(X659,$AF$2:$AG$35,1,FALSE)</f>
        <v>#N/A</v>
      </c>
      <c r="AN659"/>
      <c r="AO659"/>
      <c r="AP659"/>
      <c r="AQ659"/>
    </row>
    <row r="660" spans="1:43" x14ac:dyDescent="0.25">
      <c r="A660">
        <v>95740</v>
      </c>
      <c r="B660">
        <v>22005</v>
      </c>
      <c r="C660" t="s">
        <v>620</v>
      </c>
      <c r="D660" t="s">
        <v>23</v>
      </c>
      <c r="E660" t="s">
        <v>30</v>
      </c>
      <c r="F660">
        <v>20.66977</v>
      </c>
      <c r="G660" t="s">
        <v>25</v>
      </c>
      <c r="H660" t="s">
        <v>26</v>
      </c>
      <c r="I660" t="s">
        <v>27</v>
      </c>
      <c r="J660" t="s">
        <v>28</v>
      </c>
      <c r="K660">
        <v>2003</v>
      </c>
      <c r="L660">
        <v>3</v>
      </c>
      <c r="M660">
        <v>3</v>
      </c>
      <c r="N660">
        <v>0</v>
      </c>
      <c r="O660">
        <v>2.5</v>
      </c>
      <c r="P660" t="s">
        <v>583</v>
      </c>
      <c r="Q660" s="33">
        <v>9.3298039030716303E-4</v>
      </c>
      <c r="R660" s="2">
        <v>1.86655658525292E-3</v>
      </c>
      <c r="S660" t="s">
        <v>31</v>
      </c>
      <c r="T660" t="s">
        <v>81</v>
      </c>
      <c r="U660">
        <v>42</v>
      </c>
      <c r="V660" t="s">
        <v>146</v>
      </c>
      <c r="W660" t="s">
        <v>147</v>
      </c>
      <c r="X660" t="s">
        <v>148</v>
      </c>
      <c r="Y660">
        <v>85.467799999999997</v>
      </c>
      <c r="Z660">
        <v>689</v>
      </c>
      <c r="AA660" s="5">
        <f>IFERROR(VLOOKUP(X660,$AF$2:$AG$35,2,FALSE),0)</f>
        <v>9.4E-2</v>
      </c>
      <c r="AB660" s="5" t="str">
        <f>VLOOKUP(X660,$AF$2:$AG$35,1,FALSE)</f>
        <v>Rb</v>
      </c>
      <c r="AN660"/>
      <c r="AO660"/>
      <c r="AP660"/>
      <c r="AQ660"/>
    </row>
    <row r="661" spans="1:43" x14ac:dyDescent="0.25">
      <c r="A661">
        <v>95740</v>
      </c>
      <c r="B661">
        <v>22005</v>
      </c>
      <c r="C661" t="s">
        <v>620</v>
      </c>
      <c r="D661" t="s">
        <v>23</v>
      </c>
      <c r="E661" t="s">
        <v>30</v>
      </c>
      <c r="F661">
        <v>20.66977</v>
      </c>
      <c r="G661" t="s">
        <v>25</v>
      </c>
      <c r="H661" t="s">
        <v>26</v>
      </c>
      <c r="I661" t="s">
        <v>27</v>
      </c>
      <c r="J661" t="s">
        <v>28</v>
      </c>
      <c r="K661">
        <v>2003</v>
      </c>
      <c r="L661">
        <v>3</v>
      </c>
      <c r="M661">
        <v>3</v>
      </c>
      <c r="N661">
        <v>0</v>
      </c>
      <c r="O661">
        <v>2.5</v>
      </c>
      <c r="P661" t="s">
        <v>583</v>
      </c>
      <c r="Q661" s="33">
        <v>1.4513028293666999E-3</v>
      </c>
      <c r="R661" s="2">
        <v>2.1781898336454002E-3</v>
      </c>
      <c r="S661" t="s">
        <v>31</v>
      </c>
      <c r="T661" t="s">
        <v>81</v>
      </c>
      <c r="U661">
        <v>43</v>
      </c>
      <c r="V661" t="s">
        <v>149</v>
      </c>
      <c r="W661" t="s">
        <v>150</v>
      </c>
      <c r="X661" t="s">
        <v>151</v>
      </c>
      <c r="Y661">
        <v>87.62</v>
      </c>
      <c r="Z661">
        <v>697</v>
      </c>
      <c r="AA661" s="5">
        <f>IFERROR(VLOOKUP(X661,$AF$2:$AG$35,2,FALSE),0)</f>
        <v>0.183</v>
      </c>
      <c r="AB661" s="5" t="str">
        <f>VLOOKUP(X661,$AF$2:$AG$35,1,FALSE)</f>
        <v>Sr</v>
      </c>
      <c r="AN661"/>
      <c r="AO661"/>
      <c r="AP661"/>
      <c r="AQ661"/>
    </row>
    <row r="662" spans="1:43" x14ac:dyDescent="0.25">
      <c r="A662">
        <v>95740</v>
      </c>
      <c r="B662">
        <v>22005</v>
      </c>
      <c r="C662" t="s">
        <v>620</v>
      </c>
      <c r="D662" t="s">
        <v>23</v>
      </c>
      <c r="E662" t="s">
        <v>30</v>
      </c>
      <c r="F662">
        <v>20.66977</v>
      </c>
      <c r="G662" t="s">
        <v>25</v>
      </c>
      <c r="H662" t="s">
        <v>26</v>
      </c>
      <c r="I662" t="s">
        <v>27</v>
      </c>
      <c r="J662" t="s">
        <v>28</v>
      </c>
      <c r="K662">
        <v>2003</v>
      </c>
      <c r="L662">
        <v>3</v>
      </c>
      <c r="M662">
        <v>3</v>
      </c>
      <c r="N662">
        <v>0</v>
      </c>
      <c r="O662">
        <v>2.5</v>
      </c>
      <c r="P662" t="s">
        <v>583</v>
      </c>
      <c r="Q662" s="33">
        <v>4.14657951247628E-4</v>
      </c>
      <c r="R662" s="2">
        <v>2.5916969440999802E-3</v>
      </c>
      <c r="S662" t="s">
        <v>31</v>
      </c>
      <c r="T662" t="s">
        <v>81</v>
      </c>
      <c r="U662">
        <v>44</v>
      </c>
      <c r="V662" t="s">
        <v>152</v>
      </c>
      <c r="W662" t="s">
        <v>153</v>
      </c>
      <c r="X662" t="s">
        <v>154</v>
      </c>
      <c r="Y662">
        <v>88.905900000000003</v>
      </c>
      <c r="Z662">
        <v>777</v>
      </c>
      <c r="AA662" s="5">
        <f>IFERROR(VLOOKUP(X662,$AF$2:$AG$35,2,FALSE),0)</f>
        <v>0</v>
      </c>
      <c r="AB662" s="5" t="e">
        <f>VLOOKUP(X662,$AF$2:$AG$35,1,FALSE)</f>
        <v>#N/A</v>
      </c>
      <c r="AN662"/>
      <c r="AO662"/>
      <c r="AP662"/>
      <c r="AQ662"/>
    </row>
    <row r="663" spans="1:43" x14ac:dyDescent="0.25">
      <c r="A663">
        <v>95740</v>
      </c>
      <c r="B663">
        <v>22005</v>
      </c>
      <c r="C663" t="s">
        <v>620</v>
      </c>
      <c r="D663" t="s">
        <v>23</v>
      </c>
      <c r="E663" t="s">
        <v>30</v>
      </c>
      <c r="F663">
        <v>20.66977</v>
      </c>
      <c r="G663" t="s">
        <v>25</v>
      </c>
      <c r="H663" t="s">
        <v>26</v>
      </c>
      <c r="I663" t="s">
        <v>27</v>
      </c>
      <c r="J663" t="s">
        <v>28</v>
      </c>
      <c r="K663">
        <v>2003</v>
      </c>
      <c r="L663">
        <v>3</v>
      </c>
      <c r="M663">
        <v>3</v>
      </c>
      <c r="N663">
        <v>0</v>
      </c>
      <c r="O663">
        <v>2.5</v>
      </c>
      <c r="P663" t="s">
        <v>583</v>
      </c>
      <c r="Q663" s="33">
        <v>3.2654313660750701E-3</v>
      </c>
      <c r="R663" s="2">
        <v>2.2865834725266901E-3</v>
      </c>
      <c r="S663" t="s">
        <v>31</v>
      </c>
      <c r="T663" t="s">
        <v>81</v>
      </c>
      <c r="U663">
        <v>45</v>
      </c>
      <c r="V663" t="s">
        <v>155</v>
      </c>
      <c r="W663" t="s">
        <v>156</v>
      </c>
      <c r="X663" t="s">
        <v>157</v>
      </c>
      <c r="Y663">
        <v>91.22</v>
      </c>
      <c r="Z663">
        <v>779</v>
      </c>
      <c r="AA663" s="5">
        <f>IFERROR(VLOOKUP(X663,$AF$2:$AG$35,2,FALSE),0)</f>
        <v>0.35099999999999998</v>
      </c>
      <c r="AB663" s="5" t="str">
        <f>VLOOKUP(X663,$AF$2:$AG$35,1,FALSE)</f>
        <v>Zr</v>
      </c>
      <c r="AN663"/>
      <c r="AO663"/>
      <c r="AP663"/>
      <c r="AQ663"/>
    </row>
    <row r="664" spans="1:43" x14ac:dyDescent="0.25">
      <c r="A664">
        <v>95740</v>
      </c>
      <c r="B664">
        <v>22005</v>
      </c>
      <c r="C664" t="s">
        <v>620</v>
      </c>
      <c r="D664" t="s">
        <v>23</v>
      </c>
      <c r="E664" t="s">
        <v>30</v>
      </c>
      <c r="F664">
        <v>20.66977</v>
      </c>
      <c r="G664" t="s">
        <v>25</v>
      </c>
      <c r="H664" t="s">
        <v>26</v>
      </c>
      <c r="I664" t="s">
        <v>27</v>
      </c>
      <c r="J664" t="s">
        <v>28</v>
      </c>
      <c r="K664">
        <v>2003</v>
      </c>
      <c r="L664">
        <v>3</v>
      </c>
      <c r="M664">
        <v>3</v>
      </c>
      <c r="N664">
        <v>0</v>
      </c>
      <c r="O664">
        <v>2.5</v>
      </c>
      <c r="P664" t="s">
        <v>583</v>
      </c>
      <c r="Q664" s="33">
        <v>3.1099346343572097E-4</v>
      </c>
      <c r="R664" s="2">
        <v>5.3387442640012803E-3</v>
      </c>
      <c r="S664" t="s">
        <v>31</v>
      </c>
      <c r="T664" t="s">
        <v>81</v>
      </c>
      <c r="U664">
        <v>46</v>
      </c>
      <c r="V664" t="s">
        <v>158</v>
      </c>
      <c r="W664" t="s">
        <v>159</v>
      </c>
      <c r="X664" t="s">
        <v>160</v>
      </c>
      <c r="Y664">
        <v>95.94</v>
      </c>
      <c r="Z664">
        <v>586</v>
      </c>
      <c r="AA664" s="5">
        <f>IFERROR(VLOOKUP(X664,$AF$2:$AG$35,2,FALSE),0)</f>
        <v>0.41699999999999998</v>
      </c>
      <c r="AB664" s="5" t="str">
        <f>VLOOKUP(X664,$AF$2:$AG$35,1,FALSE)</f>
        <v>Mo</v>
      </c>
      <c r="AN664"/>
      <c r="AO664"/>
      <c r="AP664"/>
      <c r="AQ664"/>
    </row>
    <row r="665" spans="1:43" x14ac:dyDescent="0.25">
      <c r="A665">
        <v>95740</v>
      </c>
      <c r="B665">
        <v>22005</v>
      </c>
      <c r="C665" t="s">
        <v>620</v>
      </c>
      <c r="D665" t="s">
        <v>23</v>
      </c>
      <c r="E665" t="s">
        <v>30</v>
      </c>
      <c r="F665">
        <v>20.66977</v>
      </c>
      <c r="G665" t="s">
        <v>25</v>
      </c>
      <c r="H665" t="s">
        <v>26</v>
      </c>
      <c r="I665" t="s">
        <v>27</v>
      </c>
      <c r="J665" t="s">
        <v>28</v>
      </c>
      <c r="K665">
        <v>2003</v>
      </c>
      <c r="L665">
        <v>3</v>
      </c>
      <c r="M665">
        <v>3</v>
      </c>
      <c r="N665">
        <v>0</v>
      </c>
      <c r="O665">
        <v>2.5</v>
      </c>
      <c r="P665" t="s">
        <v>583</v>
      </c>
      <c r="Q665" s="33">
        <v>2.6952766831095801E-3</v>
      </c>
      <c r="R665" s="2">
        <v>5.6513568679016002E-3</v>
      </c>
      <c r="S665" t="s">
        <v>31</v>
      </c>
      <c r="T665" t="s">
        <v>81</v>
      </c>
      <c r="U665">
        <v>47</v>
      </c>
      <c r="V665" s="1">
        <v>2023568</v>
      </c>
      <c r="W665" t="s">
        <v>161</v>
      </c>
      <c r="X665" t="s">
        <v>162</v>
      </c>
      <c r="Y665">
        <v>106.42</v>
      </c>
      <c r="Z665">
        <v>649</v>
      </c>
      <c r="AA665" s="5">
        <f>IFERROR(VLOOKUP(X665,$AF$2:$AG$35,2,FALSE),0)</f>
        <v>0.22600000000000001</v>
      </c>
      <c r="AB665" s="5" t="str">
        <f>VLOOKUP(X665,$AF$2:$AG$35,1,FALSE)</f>
        <v>Pd</v>
      </c>
      <c r="AN665"/>
      <c r="AO665"/>
      <c r="AP665"/>
      <c r="AQ665"/>
    </row>
    <row r="666" spans="1:43" x14ac:dyDescent="0.25">
      <c r="A666">
        <v>95740</v>
      </c>
      <c r="B666">
        <v>22005</v>
      </c>
      <c r="C666" t="s">
        <v>620</v>
      </c>
      <c r="D666" t="s">
        <v>23</v>
      </c>
      <c r="E666" t="s">
        <v>30</v>
      </c>
      <c r="F666">
        <v>20.66977</v>
      </c>
      <c r="G666" t="s">
        <v>25</v>
      </c>
      <c r="H666" t="s">
        <v>26</v>
      </c>
      <c r="I666" t="s">
        <v>27</v>
      </c>
      <c r="J666" t="s">
        <v>28</v>
      </c>
      <c r="K666">
        <v>2003</v>
      </c>
      <c r="L666">
        <v>3</v>
      </c>
      <c r="M666">
        <v>3</v>
      </c>
      <c r="N666">
        <v>0</v>
      </c>
      <c r="O666">
        <v>2.5</v>
      </c>
      <c r="P666" t="s">
        <v>583</v>
      </c>
      <c r="Q666" s="32">
        <v>0</v>
      </c>
      <c r="R666" s="2">
        <v>7.2046819029275401E-3</v>
      </c>
      <c r="S666" t="s">
        <v>31</v>
      </c>
      <c r="T666" t="s">
        <v>81</v>
      </c>
      <c r="U666">
        <v>48</v>
      </c>
      <c r="V666" t="s">
        <v>163</v>
      </c>
      <c r="W666" t="s">
        <v>164</v>
      </c>
      <c r="X666" t="s">
        <v>165</v>
      </c>
      <c r="Y666">
        <v>107.8682</v>
      </c>
      <c r="Z666">
        <v>695</v>
      </c>
      <c r="AA666" s="5">
        <f>IFERROR(VLOOKUP(X666,$AF$2:$AG$35,2,FALSE),0)</f>
        <v>7.3999999999999996E-2</v>
      </c>
      <c r="AB666" s="5" t="str">
        <f>VLOOKUP(X666,$AF$2:$AG$35,1,FALSE)</f>
        <v>Ag</v>
      </c>
      <c r="AN666"/>
      <c r="AO666"/>
      <c r="AP666"/>
      <c r="AQ666"/>
    </row>
    <row r="667" spans="1:43" x14ac:dyDescent="0.25">
      <c r="A667">
        <v>95740</v>
      </c>
      <c r="B667">
        <v>22005</v>
      </c>
      <c r="C667" t="s">
        <v>620</v>
      </c>
      <c r="D667" t="s">
        <v>23</v>
      </c>
      <c r="E667" t="s">
        <v>30</v>
      </c>
      <c r="F667">
        <v>20.66977</v>
      </c>
      <c r="G667" t="s">
        <v>25</v>
      </c>
      <c r="H667" t="s">
        <v>26</v>
      </c>
      <c r="I667" t="s">
        <v>27</v>
      </c>
      <c r="J667" t="s">
        <v>28</v>
      </c>
      <c r="K667">
        <v>2003</v>
      </c>
      <c r="L667">
        <v>3</v>
      </c>
      <c r="M667">
        <v>3</v>
      </c>
      <c r="N667">
        <v>0</v>
      </c>
      <c r="O667">
        <v>2.5</v>
      </c>
      <c r="P667" t="s">
        <v>583</v>
      </c>
      <c r="Q667" s="33">
        <v>2.53977995139172E-3</v>
      </c>
      <c r="R667" s="2">
        <v>6.7912373761842603E-3</v>
      </c>
      <c r="S667" t="s">
        <v>31</v>
      </c>
      <c r="T667" t="s">
        <v>81</v>
      </c>
      <c r="U667">
        <v>49</v>
      </c>
      <c r="V667" t="s">
        <v>166</v>
      </c>
      <c r="W667" t="s">
        <v>167</v>
      </c>
      <c r="X667" t="s">
        <v>168</v>
      </c>
      <c r="Y667">
        <v>112.41</v>
      </c>
      <c r="Z667">
        <v>328</v>
      </c>
      <c r="AA667" s="5">
        <f>IFERROR(VLOOKUP(X667,$AF$2:$AG$35,2,FALSE),0)</f>
        <v>0.14199999999999999</v>
      </c>
      <c r="AB667" s="5" t="str">
        <f>VLOOKUP(X667,$AF$2:$AG$35,1,FALSE)</f>
        <v>Cd</v>
      </c>
      <c r="AN667"/>
      <c r="AO667"/>
      <c r="AP667"/>
      <c r="AQ667"/>
    </row>
    <row r="668" spans="1:43" x14ac:dyDescent="0.25">
      <c r="A668">
        <v>95740</v>
      </c>
      <c r="B668">
        <v>22005</v>
      </c>
      <c r="C668" t="s">
        <v>620</v>
      </c>
      <c r="D668" t="s">
        <v>23</v>
      </c>
      <c r="E668" t="s">
        <v>30</v>
      </c>
      <c r="F668">
        <v>20.66977</v>
      </c>
      <c r="G668" t="s">
        <v>25</v>
      </c>
      <c r="H668" t="s">
        <v>26</v>
      </c>
      <c r="I668" t="s">
        <v>27</v>
      </c>
      <c r="J668" t="s">
        <v>28</v>
      </c>
      <c r="K668">
        <v>2003</v>
      </c>
      <c r="L668">
        <v>3</v>
      </c>
      <c r="M668">
        <v>3</v>
      </c>
      <c r="N668">
        <v>0</v>
      </c>
      <c r="O668">
        <v>2.5</v>
      </c>
      <c r="P668" t="s">
        <v>583</v>
      </c>
      <c r="Q668" s="33">
        <v>2.1251220001440902E-3</v>
      </c>
      <c r="R668" s="2">
        <v>8.9157930262064797E-3</v>
      </c>
      <c r="S668" t="s">
        <v>31</v>
      </c>
      <c r="T668" t="s">
        <v>81</v>
      </c>
      <c r="U668">
        <v>50</v>
      </c>
      <c r="V668" t="s">
        <v>169</v>
      </c>
      <c r="W668" t="s">
        <v>170</v>
      </c>
      <c r="X668" t="s">
        <v>171</v>
      </c>
      <c r="Y668">
        <v>114.82</v>
      </c>
      <c r="Z668">
        <v>487</v>
      </c>
      <c r="AA668" s="5">
        <f>IFERROR(VLOOKUP(X668,$AF$2:$AG$35,2,FALSE),0)</f>
        <v>0.20899999999999999</v>
      </c>
      <c r="AB668" s="5" t="str">
        <f>VLOOKUP(X668,$AF$2:$AG$35,1,FALSE)</f>
        <v>In</v>
      </c>
      <c r="AN668"/>
      <c r="AO668"/>
      <c r="AP668"/>
      <c r="AQ668"/>
    </row>
    <row r="669" spans="1:43" x14ac:dyDescent="0.25">
      <c r="A669">
        <v>95740</v>
      </c>
      <c r="B669">
        <v>22005</v>
      </c>
      <c r="C669" t="s">
        <v>620</v>
      </c>
      <c r="D669" t="s">
        <v>23</v>
      </c>
      <c r="E669" t="s">
        <v>30</v>
      </c>
      <c r="F669">
        <v>20.66977</v>
      </c>
      <c r="G669" t="s">
        <v>25</v>
      </c>
      <c r="H669" t="s">
        <v>26</v>
      </c>
      <c r="I669" t="s">
        <v>27</v>
      </c>
      <c r="J669" t="s">
        <v>28</v>
      </c>
      <c r="K669">
        <v>2003</v>
      </c>
      <c r="L669">
        <v>3</v>
      </c>
      <c r="M669">
        <v>3</v>
      </c>
      <c r="N669">
        <v>0</v>
      </c>
      <c r="O669">
        <v>2.5</v>
      </c>
      <c r="P669" t="s">
        <v>583</v>
      </c>
      <c r="Q669" s="32">
        <v>0</v>
      </c>
      <c r="R669" s="2">
        <v>1.34763834155479E-2</v>
      </c>
      <c r="S669" t="s">
        <v>31</v>
      </c>
      <c r="T669" t="s">
        <v>81</v>
      </c>
      <c r="U669">
        <v>51</v>
      </c>
      <c r="V669" t="s">
        <v>172</v>
      </c>
      <c r="W669" t="s">
        <v>173</v>
      </c>
      <c r="X669" t="s">
        <v>174</v>
      </c>
      <c r="Y669">
        <v>118.69</v>
      </c>
      <c r="Z669">
        <v>714</v>
      </c>
      <c r="AA669" s="5">
        <f>IFERROR(VLOOKUP(X669,$AF$2:$AG$35,2,FALSE),0)</f>
        <v>0.20200000000000001</v>
      </c>
      <c r="AB669" s="5" t="str">
        <f>VLOOKUP(X669,$AF$2:$AG$35,1,FALSE)</f>
        <v>Sn</v>
      </c>
      <c r="AN669"/>
      <c r="AO669"/>
      <c r="AP669"/>
      <c r="AQ669"/>
    </row>
    <row r="670" spans="1:43" x14ac:dyDescent="0.25">
      <c r="A670">
        <v>95740</v>
      </c>
      <c r="B670">
        <v>22005</v>
      </c>
      <c r="C670" t="s">
        <v>620</v>
      </c>
      <c r="D670" t="s">
        <v>23</v>
      </c>
      <c r="E670" t="s">
        <v>30</v>
      </c>
      <c r="F670">
        <v>20.66977</v>
      </c>
      <c r="G670" t="s">
        <v>25</v>
      </c>
      <c r="H670" t="s">
        <v>26</v>
      </c>
      <c r="I670" t="s">
        <v>27</v>
      </c>
      <c r="J670" t="s">
        <v>28</v>
      </c>
      <c r="K670">
        <v>2003</v>
      </c>
      <c r="L670">
        <v>3</v>
      </c>
      <c r="M670">
        <v>3</v>
      </c>
      <c r="N670">
        <v>0</v>
      </c>
      <c r="O670">
        <v>2.5</v>
      </c>
      <c r="P670" t="s">
        <v>583</v>
      </c>
      <c r="Q670" s="33">
        <v>1.7104640488964701E-3</v>
      </c>
      <c r="R670">
        <v>1.4616948466727999E-2</v>
      </c>
      <c r="S670" t="s">
        <v>31</v>
      </c>
      <c r="T670" t="s">
        <v>81</v>
      </c>
      <c r="U670">
        <v>52</v>
      </c>
      <c r="V670" t="s">
        <v>175</v>
      </c>
      <c r="W670" t="s">
        <v>176</v>
      </c>
      <c r="X670" t="s">
        <v>177</v>
      </c>
      <c r="Y670">
        <v>121.75</v>
      </c>
      <c r="Z670">
        <v>296</v>
      </c>
      <c r="AA670" s="5">
        <f>IFERROR(VLOOKUP(X670,$AF$2:$AG$35,2,FALSE),0)</f>
        <v>0.26300000000000001</v>
      </c>
      <c r="AB670" s="5" t="str">
        <f>VLOOKUP(X670,$AF$2:$AG$35,1,FALSE)</f>
        <v>Sb</v>
      </c>
      <c r="AN670"/>
      <c r="AO670"/>
      <c r="AP670"/>
      <c r="AQ670"/>
    </row>
    <row r="671" spans="1:43" x14ac:dyDescent="0.25">
      <c r="A671">
        <v>95740</v>
      </c>
      <c r="B671">
        <v>22005</v>
      </c>
      <c r="C671" t="s">
        <v>620</v>
      </c>
      <c r="D671" t="s">
        <v>23</v>
      </c>
      <c r="E671" t="s">
        <v>30</v>
      </c>
      <c r="F671">
        <v>20.66977</v>
      </c>
      <c r="G671" t="s">
        <v>25</v>
      </c>
      <c r="H671" t="s">
        <v>26</v>
      </c>
      <c r="I671" t="s">
        <v>27</v>
      </c>
      <c r="J671" t="s">
        <v>28</v>
      </c>
      <c r="K671">
        <v>2003</v>
      </c>
      <c r="L671">
        <v>3</v>
      </c>
      <c r="M671">
        <v>3</v>
      </c>
      <c r="N671">
        <v>0</v>
      </c>
      <c r="O671">
        <v>2.5</v>
      </c>
      <c r="P671" t="s">
        <v>583</v>
      </c>
      <c r="Q671" s="32">
        <v>0</v>
      </c>
      <c r="R671" s="2">
        <v>7.2720638200052798E-2</v>
      </c>
      <c r="S671" t="s">
        <v>31</v>
      </c>
      <c r="T671" t="s">
        <v>81</v>
      </c>
      <c r="U671">
        <v>53</v>
      </c>
      <c r="V671" t="s">
        <v>178</v>
      </c>
      <c r="W671" t="s">
        <v>179</v>
      </c>
      <c r="X671" t="s">
        <v>180</v>
      </c>
      <c r="Y671">
        <v>137.33000000000001</v>
      </c>
      <c r="Z671">
        <v>300</v>
      </c>
      <c r="AA671" s="5">
        <f>IFERROR(VLOOKUP(X671,$AF$2:$AG$35,2,FALSE),0)</f>
        <v>0.11700000000000001</v>
      </c>
      <c r="AB671" s="5" t="str">
        <f>VLOOKUP(X671,$AF$2:$AG$35,1,FALSE)</f>
        <v>Ba</v>
      </c>
      <c r="AN671"/>
      <c r="AO671"/>
      <c r="AP671"/>
      <c r="AQ671"/>
    </row>
    <row r="672" spans="1:43" x14ac:dyDescent="0.25">
      <c r="A672">
        <v>95740</v>
      </c>
      <c r="B672">
        <v>22005</v>
      </c>
      <c r="C672" t="s">
        <v>620</v>
      </c>
      <c r="D672" t="s">
        <v>23</v>
      </c>
      <c r="E672" t="s">
        <v>30</v>
      </c>
      <c r="F672">
        <v>20.66977</v>
      </c>
      <c r="G672" t="s">
        <v>25</v>
      </c>
      <c r="H672" t="s">
        <v>26</v>
      </c>
      <c r="I672" t="s">
        <v>27</v>
      </c>
      <c r="J672" t="s">
        <v>28</v>
      </c>
      <c r="K672">
        <v>2003</v>
      </c>
      <c r="L672">
        <v>3</v>
      </c>
      <c r="M672">
        <v>3</v>
      </c>
      <c r="N672">
        <v>0</v>
      </c>
      <c r="O672">
        <v>2.5</v>
      </c>
      <c r="P672" t="s">
        <v>583</v>
      </c>
      <c r="Q672" s="33">
        <v>2.6900934587189899E-2</v>
      </c>
      <c r="R672" s="2">
        <v>8.9006349299763601E-2</v>
      </c>
      <c r="S672" t="s">
        <v>31</v>
      </c>
      <c r="T672" t="s">
        <v>81</v>
      </c>
      <c r="U672">
        <v>54</v>
      </c>
      <c r="V672" t="s">
        <v>181</v>
      </c>
      <c r="W672" t="s">
        <v>182</v>
      </c>
      <c r="X672" t="s">
        <v>183</v>
      </c>
      <c r="Y672">
        <v>138.90549999999999</v>
      </c>
      <c r="Z672">
        <v>519</v>
      </c>
      <c r="AA672" s="5">
        <f>IFERROR(VLOOKUP(X672,$AF$2:$AG$35,2,FALSE),0)</f>
        <v>0.17299999999999999</v>
      </c>
      <c r="AB672" s="5" t="str">
        <f>VLOOKUP(X672,$AF$2:$AG$35,1,FALSE)</f>
        <v>La</v>
      </c>
      <c r="AN672"/>
      <c r="AO672"/>
      <c r="AP672"/>
      <c r="AQ672"/>
    </row>
    <row r="673" spans="1:43" x14ac:dyDescent="0.25">
      <c r="A673">
        <v>95740</v>
      </c>
      <c r="B673">
        <v>22005</v>
      </c>
      <c r="C673" t="s">
        <v>620</v>
      </c>
      <c r="D673" t="s">
        <v>23</v>
      </c>
      <c r="E673" t="s">
        <v>30</v>
      </c>
      <c r="F673">
        <v>20.66977</v>
      </c>
      <c r="G673" t="s">
        <v>25</v>
      </c>
      <c r="H673" t="s">
        <v>26</v>
      </c>
      <c r="I673" t="s">
        <v>27</v>
      </c>
      <c r="J673" t="s">
        <v>28</v>
      </c>
      <c r="K673">
        <v>2003</v>
      </c>
      <c r="L673">
        <v>3</v>
      </c>
      <c r="M673">
        <v>3</v>
      </c>
      <c r="N673">
        <v>0</v>
      </c>
      <c r="O673">
        <v>2.5</v>
      </c>
      <c r="P673" t="s">
        <v>583</v>
      </c>
      <c r="Q673" s="32">
        <v>0</v>
      </c>
      <c r="R673" s="2">
        <v>6.7900239516799103E-3</v>
      </c>
      <c r="S673" t="s">
        <v>31</v>
      </c>
      <c r="T673" t="s">
        <v>81</v>
      </c>
      <c r="U673">
        <v>55</v>
      </c>
      <c r="V673" t="s">
        <v>184</v>
      </c>
      <c r="W673" t="s">
        <v>185</v>
      </c>
      <c r="X673" t="s">
        <v>186</v>
      </c>
      <c r="Y673">
        <v>196.9665</v>
      </c>
      <c r="Z673">
        <v>477</v>
      </c>
      <c r="AA673" s="5">
        <f>IFERROR(VLOOKUP(X673,$AF$2:$AG$35,2,FALSE),0)</f>
        <v>0</v>
      </c>
      <c r="AB673" s="5" t="e">
        <f>VLOOKUP(X673,$AF$2:$AG$35,1,FALSE)</f>
        <v>#N/A</v>
      </c>
      <c r="AN673"/>
      <c r="AO673"/>
      <c r="AP673"/>
      <c r="AQ673"/>
    </row>
    <row r="674" spans="1:43" x14ac:dyDescent="0.25">
      <c r="A674">
        <v>95740</v>
      </c>
      <c r="B674">
        <v>22005</v>
      </c>
      <c r="C674" t="s">
        <v>620</v>
      </c>
      <c r="D674" t="s">
        <v>23</v>
      </c>
      <c r="E674" t="s">
        <v>30</v>
      </c>
      <c r="F674">
        <v>20.66977</v>
      </c>
      <c r="G674" t="s">
        <v>25</v>
      </c>
      <c r="H674" t="s">
        <v>26</v>
      </c>
      <c r="I674" t="s">
        <v>27</v>
      </c>
      <c r="J674" t="s">
        <v>28</v>
      </c>
      <c r="K674">
        <v>2003</v>
      </c>
      <c r="L674">
        <v>3</v>
      </c>
      <c r="M674">
        <v>3</v>
      </c>
      <c r="N674">
        <v>0</v>
      </c>
      <c r="O674">
        <v>2.5</v>
      </c>
      <c r="P674" t="s">
        <v>583</v>
      </c>
      <c r="Q674" s="32">
        <v>0</v>
      </c>
      <c r="R674" s="2">
        <v>2.9026056587333998E-3</v>
      </c>
      <c r="S674" t="s">
        <v>31</v>
      </c>
      <c r="T674" t="s">
        <v>81</v>
      </c>
      <c r="U674">
        <v>56</v>
      </c>
      <c r="V674" t="s">
        <v>187</v>
      </c>
      <c r="W674" t="s">
        <v>188</v>
      </c>
      <c r="X674" t="s">
        <v>189</v>
      </c>
      <c r="Y674">
        <v>200.59</v>
      </c>
      <c r="Z674">
        <v>528</v>
      </c>
      <c r="AA674" s="5">
        <f>IFERROR(VLOOKUP(X674,$AF$2:$AG$35,2,FALSE),0)</f>
        <v>0.06</v>
      </c>
      <c r="AB674" s="5" t="str">
        <f>VLOOKUP(X674,$AF$2:$AG$35,1,FALSE)</f>
        <v>Hg</v>
      </c>
      <c r="AN674"/>
      <c r="AO674"/>
      <c r="AP674"/>
      <c r="AQ674"/>
    </row>
    <row r="675" spans="1:43" x14ac:dyDescent="0.25">
      <c r="A675">
        <v>95740</v>
      </c>
      <c r="B675">
        <v>22005</v>
      </c>
      <c r="C675" t="s">
        <v>620</v>
      </c>
      <c r="D675" t="s">
        <v>23</v>
      </c>
      <c r="E675" t="s">
        <v>30</v>
      </c>
      <c r="F675">
        <v>20.66977</v>
      </c>
      <c r="G675" t="s">
        <v>25</v>
      </c>
      <c r="H675" t="s">
        <v>26</v>
      </c>
      <c r="I675" t="s">
        <v>27</v>
      </c>
      <c r="J675" t="s">
        <v>28</v>
      </c>
      <c r="K675">
        <v>2003</v>
      </c>
      <c r="L675">
        <v>3</v>
      </c>
      <c r="M675">
        <v>3</v>
      </c>
      <c r="N675">
        <v>0</v>
      </c>
      <c r="O675">
        <v>2.5</v>
      </c>
      <c r="P675" t="s">
        <v>583</v>
      </c>
      <c r="Q675" s="33">
        <v>1.5549673171786E-4</v>
      </c>
      <c r="R675" s="2">
        <v>2.7989522060804599E-3</v>
      </c>
      <c r="S675" t="s">
        <v>31</v>
      </c>
      <c r="T675" t="s">
        <v>81</v>
      </c>
      <c r="U675">
        <v>57</v>
      </c>
      <c r="V675" t="s">
        <v>190</v>
      </c>
      <c r="W675" t="s">
        <v>191</v>
      </c>
      <c r="X675" t="s">
        <v>192</v>
      </c>
      <c r="Y675">
        <v>204.38300000000001</v>
      </c>
      <c r="Z675">
        <v>712</v>
      </c>
      <c r="AA675" s="5">
        <f>IFERROR(VLOOKUP(X675,$AF$2:$AG$35,2,FALSE),0)</f>
        <v>0</v>
      </c>
      <c r="AB675" s="5" t="e">
        <f>VLOOKUP(X675,$AF$2:$AG$35,1,FALSE)</f>
        <v>#N/A</v>
      </c>
      <c r="AN675"/>
      <c r="AO675"/>
      <c r="AP675"/>
      <c r="AQ675"/>
    </row>
    <row r="676" spans="1:43" x14ac:dyDescent="0.25">
      <c r="A676">
        <v>95740</v>
      </c>
      <c r="B676">
        <v>22005</v>
      </c>
      <c r="C676" t="s">
        <v>620</v>
      </c>
      <c r="D676" t="s">
        <v>23</v>
      </c>
      <c r="E676" t="s">
        <v>30</v>
      </c>
      <c r="F676">
        <v>20.66977</v>
      </c>
      <c r="G676" t="s">
        <v>25</v>
      </c>
      <c r="H676" t="s">
        <v>26</v>
      </c>
      <c r="I676" t="s">
        <v>27</v>
      </c>
      <c r="J676" t="s">
        <v>28</v>
      </c>
      <c r="K676">
        <v>2003</v>
      </c>
      <c r="L676">
        <v>3</v>
      </c>
      <c r="M676">
        <v>3</v>
      </c>
      <c r="N676">
        <v>0</v>
      </c>
      <c r="O676">
        <v>2.5</v>
      </c>
      <c r="P676" t="s">
        <v>583</v>
      </c>
      <c r="Q676" s="33">
        <v>3.9392505368524696E-3</v>
      </c>
      <c r="R676" s="2">
        <v>5.8086249140387796E-3</v>
      </c>
      <c r="S676" t="s">
        <v>31</v>
      </c>
      <c r="T676" t="s">
        <v>81</v>
      </c>
      <c r="U676">
        <v>58</v>
      </c>
      <c r="V676" t="s">
        <v>193</v>
      </c>
      <c r="W676" t="s">
        <v>194</v>
      </c>
      <c r="X676" t="s">
        <v>195</v>
      </c>
      <c r="Y676">
        <v>207.2</v>
      </c>
      <c r="Z676">
        <v>520</v>
      </c>
      <c r="AA676" s="5">
        <f>IFERROR(VLOOKUP(X676,$AF$2:$AG$35,2,FALSE),0)</f>
        <v>0.11600000000000001</v>
      </c>
      <c r="AB676" s="5" t="str">
        <f>VLOOKUP(X676,$AF$2:$AG$35,1,FALSE)</f>
        <v>Pb</v>
      </c>
      <c r="AN676"/>
      <c r="AO676"/>
      <c r="AP676"/>
      <c r="AQ676"/>
    </row>
    <row r="677" spans="1:43" x14ac:dyDescent="0.25">
      <c r="A677">
        <v>95740</v>
      </c>
      <c r="B677">
        <v>22005</v>
      </c>
      <c r="C677" t="s">
        <v>620</v>
      </c>
      <c r="D677" t="s">
        <v>23</v>
      </c>
      <c r="E677" t="s">
        <v>30</v>
      </c>
      <c r="F677">
        <v>20.66977</v>
      </c>
      <c r="G677" t="s">
        <v>25</v>
      </c>
      <c r="H677" t="s">
        <v>26</v>
      </c>
      <c r="I677" t="s">
        <v>27</v>
      </c>
      <c r="J677" t="s">
        <v>28</v>
      </c>
      <c r="K677">
        <v>2003</v>
      </c>
      <c r="L677">
        <v>3</v>
      </c>
      <c r="M677">
        <v>3</v>
      </c>
      <c r="N677">
        <v>0</v>
      </c>
      <c r="O677">
        <v>2.5</v>
      </c>
      <c r="P677" t="s">
        <v>583</v>
      </c>
      <c r="Q677" s="32">
        <v>0</v>
      </c>
      <c r="R677" s="2">
        <v>4.4057407320060504E-3</v>
      </c>
      <c r="S677" t="s">
        <v>31</v>
      </c>
      <c r="T677" t="s">
        <v>81</v>
      </c>
      <c r="U677">
        <v>59</v>
      </c>
      <c r="V677" t="s">
        <v>196</v>
      </c>
      <c r="W677" t="s">
        <v>197</v>
      </c>
      <c r="X677" t="s">
        <v>198</v>
      </c>
      <c r="Y677">
        <v>238.02889999999999</v>
      </c>
      <c r="Z677">
        <v>765</v>
      </c>
      <c r="AA677" s="5">
        <f>IFERROR(VLOOKUP(X677,$AF$2:$AG$35,2,FALSE),0)</f>
        <v>0</v>
      </c>
      <c r="AB677" s="5" t="e">
        <f>VLOOKUP(X677,$AF$2:$AG$35,1,FALSE)</f>
        <v>#N/A</v>
      </c>
      <c r="AN677"/>
      <c r="AO677"/>
      <c r="AP677"/>
      <c r="AQ677"/>
    </row>
    <row r="678" spans="1:43" x14ac:dyDescent="0.25">
      <c r="A678">
        <v>95740</v>
      </c>
      <c r="B678">
        <v>22005</v>
      </c>
      <c r="C678" t="s">
        <v>620</v>
      </c>
      <c r="D678" t="s">
        <v>23</v>
      </c>
      <c r="E678" t="s">
        <v>30</v>
      </c>
      <c r="F678">
        <v>20.66977</v>
      </c>
      <c r="G678" t="s">
        <v>25</v>
      </c>
      <c r="H678" t="s">
        <v>26</v>
      </c>
      <c r="I678" t="s">
        <v>27</v>
      </c>
      <c r="J678" t="s">
        <v>28</v>
      </c>
      <c r="K678">
        <v>2003</v>
      </c>
      <c r="L678">
        <v>3</v>
      </c>
      <c r="M678">
        <v>3</v>
      </c>
      <c r="N678">
        <v>0</v>
      </c>
      <c r="O678">
        <v>2.5</v>
      </c>
      <c r="P678" t="s">
        <v>583</v>
      </c>
      <c r="Q678">
        <v>2.8340316000458201</v>
      </c>
      <c r="R678">
        <v>0.54660083484642397</v>
      </c>
      <c r="S678" t="s">
        <v>31</v>
      </c>
      <c r="T678" t="s">
        <v>45</v>
      </c>
      <c r="U678">
        <v>60</v>
      </c>
      <c r="V678" t="s">
        <v>199</v>
      </c>
      <c r="W678" t="s">
        <v>200</v>
      </c>
      <c r="X678" t="s">
        <v>201</v>
      </c>
      <c r="Y678">
        <v>17.0304</v>
      </c>
      <c r="Z678">
        <v>294</v>
      </c>
      <c r="AA678" s="5">
        <f>IFERROR(VLOOKUP(X678,$AF$2:$AG$35,2,FALSE),0)</f>
        <v>0</v>
      </c>
      <c r="AB678" s="5" t="e">
        <f>VLOOKUP(X678,$AF$2:$AG$35,1,FALSE)</f>
        <v>#N/A</v>
      </c>
      <c r="AN678"/>
      <c r="AO678"/>
      <c r="AP678"/>
      <c r="AQ678"/>
    </row>
    <row r="679" spans="1:43" x14ac:dyDescent="0.25">
      <c r="A679">
        <v>95740</v>
      </c>
      <c r="B679">
        <v>22005</v>
      </c>
      <c r="C679" t="s">
        <v>620</v>
      </c>
      <c r="D679" t="s">
        <v>23</v>
      </c>
      <c r="E679" t="s">
        <v>30</v>
      </c>
      <c r="F679">
        <v>20.66977</v>
      </c>
      <c r="G679" t="s">
        <v>25</v>
      </c>
      <c r="H679" t="s">
        <v>26</v>
      </c>
      <c r="I679" t="s">
        <v>27</v>
      </c>
      <c r="J679" t="s">
        <v>28</v>
      </c>
      <c r="K679">
        <v>2003</v>
      </c>
      <c r="L679">
        <v>3</v>
      </c>
      <c r="M679">
        <v>3</v>
      </c>
      <c r="N679">
        <v>0</v>
      </c>
      <c r="O679">
        <v>2.5</v>
      </c>
      <c r="P679" t="s">
        <v>583</v>
      </c>
      <c r="Q679" s="2">
        <v>1.5092913936187299E-3</v>
      </c>
      <c r="R679" s="2">
        <v>4.4988939827925401E-4</v>
      </c>
      <c r="S679" t="s">
        <v>31</v>
      </c>
      <c r="T679" t="s">
        <v>202</v>
      </c>
      <c r="U679">
        <v>78</v>
      </c>
      <c r="W679" t="s">
        <v>203</v>
      </c>
      <c r="X679" t="s">
        <v>204</v>
      </c>
      <c r="Z679">
        <v>1253</v>
      </c>
      <c r="AA679" s="5">
        <f>IFERROR(VLOOKUP(X679,$AF$2:$AG$35,2,FALSE),0)</f>
        <v>0</v>
      </c>
      <c r="AB679" s="5" t="e">
        <f>VLOOKUP(X679,$AF$2:$AG$35,1,FALSE)</f>
        <v>#N/A</v>
      </c>
      <c r="AN679"/>
      <c r="AO679"/>
      <c r="AP679"/>
      <c r="AQ679"/>
    </row>
    <row r="680" spans="1:43" x14ac:dyDescent="0.25">
      <c r="A680">
        <v>95740</v>
      </c>
      <c r="B680">
        <v>22005</v>
      </c>
      <c r="C680" t="s">
        <v>620</v>
      </c>
      <c r="D680" t="s">
        <v>23</v>
      </c>
      <c r="E680" t="s">
        <v>30</v>
      </c>
      <c r="F680">
        <v>20.66977</v>
      </c>
      <c r="G680" t="s">
        <v>25</v>
      </c>
      <c r="H680" t="s">
        <v>26</v>
      </c>
      <c r="I680" t="s">
        <v>27</v>
      </c>
      <c r="J680" t="s">
        <v>28</v>
      </c>
      <c r="K680">
        <v>2003</v>
      </c>
      <c r="L680">
        <v>3</v>
      </c>
      <c r="M680">
        <v>3</v>
      </c>
      <c r="N680">
        <v>0</v>
      </c>
      <c r="O680">
        <v>2.5</v>
      </c>
      <c r="P680" t="s">
        <v>583</v>
      </c>
      <c r="Q680" s="2">
        <v>7.42730238568269E-3</v>
      </c>
      <c r="R680" s="2">
        <v>1.5242336310078901E-3</v>
      </c>
      <c r="S680" t="s">
        <v>31</v>
      </c>
      <c r="T680" t="s">
        <v>202</v>
      </c>
      <c r="U680">
        <v>80</v>
      </c>
      <c r="W680" t="s">
        <v>205</v>
      </c>
      <c r="X680" t="s">
        <v>206</v>
      </c>
      <c r="Z680">
        <v>1255</v>
      </c>
      <c r="AA680" s="5">
        <f>IFERROR(VLOOKUP(X680,$AF$2:$AG$35,2,FALSE),0)</f>
        <v>0</v>
      </c>
      <c r="AB680" s="5" t="e">
        <f>VLOOKUP(X680,$AF$2:$AG$35,1,FALSE)</f>
        <v>#N/A</v>
      </c>
      <c r="AN680"/>
      <c r="AO680"/>
      <c r="AP680"/>
      <c r="AQ680"/>
    </row>
    <row r="681" spans="1:43" x14ac:dyDescent="0.25">
      <c r="A681">
        <v>95740</v>
      </c>
      <c r="B681">
        <v>22005</v>
      </c>
      <c r="C681" t="s">
        <v>620</v>
      </c>
      <c r="D681" t="s">
        <v>23</v>
      </c>
      <c r="E681" t="s">
        <v>30</v>
      </c>
      <c r="F681">
        <v>20.66977</v>
      </c>
      <c r="G681" t="s">
        <v>25</v>
      </c>
      <c r="H681" t="s">
        <v>26</v>
      </c>
      <c r="I681" t="s">
        <v>27</v>
      </c>
      <c r="J681" t="s">
        <v>28</v>
      </c>
      <c r="K681">
        <v>2003</v>
      </c>
      <c r="L681">
        <v>3</v>
      </c>
      <c r="M681">
        <v>3</v>
      </c>
      <c r="N681">
        <v>0</v>
      </c>
      <c r="O681">
        <v>2.5</v>
      </c>
      <c r="P681" t="s">
        <v>583</v>
      </c>
      <c r="Q681" s="2">
        <v>9.3337757249905492E-3</v>
      </c>
      <c r="R681" s="2">
        <v>9.4670404477145004E-4</v>
      </c>
      <c r="S681" t="s">
        <v>31</v>
      </c>
      <c r="T681" t="s">
        <v>202</v>
      </c>
      <c r="U681">
        <v>81</v>
      </c>
      <c r="W681" t="s">
        <v>207</v>
      </c>
      <c r="X681" t="s">
        <v>208</v>
      </c>
      <c r="Z681">
        <v>1256</v>
      </c>
      <c r="AA681" s="5">
        <f>IFERROR(VLOOKUP(X681,$AF$2:$AG$35,2,FALSE),0)</f>
        <v>0</v>
      </c>
      <c r="AB681" s="5" t="e">
        <f>VLOOKUP(X681,$AF$2:$AG$35,1,FALSE)</f>
        <v>#N/A</v>
      </c>
      <c r="AN681"/>
      <c r="AO681"/>
      <c r="AP681"/>
      <c r="AQ681"/>
    </row>
    <row r="682" spans="1:43" x14ac:dyDescent="0.25">
      <c r="A682">
        <v>95740</v>
      </c>
      <c r="B682">
        <v>22005</v>
      </c>
      <c r="C682" t="s">
        <v>620</v>
      </c>
      <c r="D682" t="s">
        <v>23</v>
      </c>
      <c r="E682" t="s">
        <v>30</v>
      </c>
      <c r="F682">
        <v>20.66977</v>
      </c>
      <c r="G682" t="s">
        <v>25</v>
      </c>
      <c r="H682" t="s">
        <v>26</v>
      </c>
      <c r="I682" t="s">
        <v>27</v>
      </c>
      <c r="J682" t="s">
        <v>28</v>
      </c>
      <c r="K682">
        <v>2003</v>
      </c>
      <c r="L682">
        <v>3</v>
      </c>
      <c r="M682">
        <v>3</v>
      </c>
      <c r="N682">
        <v>0</v>
      </c>
      <c r="O682">
        <v>2.5</v>
      </c>
      <c r="P682" t="s">
        <v>583</v>
      </c>
      <c r="Q682" s="2">
        <v>7.1492750224044896E-4</v>
      </c>
      <c r="R682" s="2">
        <v>1.23231030971745E-3</v>
      </c>
      <c r="S682" t="s">
        <v>31</v>
      </c>
      <c r="T682" t="s">
        <v>202</v>
      </c>
      <c r="U682">
        <v>83</v>
      </c>
      <c r="V682" t="s">
        <v>209</v>
      </c>
      <c r="W682" t="s">
        <v>210</v>
      </c>
      <c r="X682" t="s">
        <v>211</v>
      </c>
      <c r="Y682">
        <v>154.21</v>
      </c>
      <c r="Z682">
        <v>846</v>
      </c>
      <c r="AA682" s="5">
        <f>IFERROR(VLOOKUP(X682,$AF$2:$AG$35,2,FALSE),0)</f>
        <v>0</v>
      </c>
      <c r="AB682" s="5" t="e">
        <f>VLOOKUP(X682,$AF$2:$AG$35,1,FALSE)</f>
        <v>#N/A</v>
      </c>
      <c r="AN682"/>
      <c r="AO682"/>
      <c r="AP682"/>
      <c r="AQ682"/>
    </row>
    <row r="683" spans="1:43" x14ac:dyDescent="0.25">
      <c r="A683">
        <v>95740</v>
      </c>
      <c r="B683">
        <v>22005</v>
      </c>
      <c r="C683" t="s">
        <v>620</v>
      </c>
      <c r="D683" t="s">
        <v>23</v>
      </c>
      <c r="E683" t="s">
        <v>30</v>
      </c>
      <c r="F683">
        <v>20.66977</v>
      </c>
      <c r="G683" t="s">
        <v>25</v>
      </c>
      <c r="H683" t="s">
        <v>26</v>
      </c>
      <c r="I683" t="s">
        <v>27</v>
      </c>
      <c r="J683" t="s">
        <v>28</v>
      </c>
      <c r="K683">
        <v>2003</v>
      </c>
      <c r="L683">
        <v>3</v>
      </c>
      <c r="M683">
        <v>3</v>
      </c>
      <c r="N683">
        <v>0</v>
      </c>
      <c r="O683">
        <v>2.5</v>
      </c>
      <c r="P683" t="s">
        <v>583</v>
      </c>
      <c r="Q683" s="2">
        <v>1.54106594927386E-2</v>
      </c>
      <c r="R683" s="2">
        <v>2.8778441790245001E-3</v>
      </c>
      <c r="S683" t="s">
        <v>31</v>
      </c>
      <c r="T683" t="s">
        <v>202</v>
      </c>
      <c r="U683">
        <v>84</v>
      </c>
      <c r="V683" t="s">
        <v>212</v>
      </c>
      <c r="W683" t="s">
        <v>213</v>
      </c>
      <c r="X683" t="s">
        <v>214</v>
      </c>
      <c r="Y683">
        <v>152.19</v>
      </c>
      <c r="Z683">
        <v>847</v>
      </c>
      <c r="AA683" s="5">
        <f>IFERROR(VLOOKUP(X683,$AF$2:$AG$35,2,FALSE),0)</f>
        <v>0</v>
      </c>
      <c r="AB683" s="5" t="e">
        <f>VLOOKUP(X683,$AF$2:$AG$35,1,FALSE)</f>
        <v>#N/A</v>
      </c>
      <c r="AN683"/>
      <c r="AO683"/>
      <c r="AP683"/>
      <c r="AQ683"/>
    </row>
    <row r="684" spans="1:43" x14ac:dyDescent="0.25">
      <c r="A684">
        <v>95740</v>
      </c>
      <c r="B684">
        <v>22005</v>
      </c>
      <c r="C684" t="s">
        <v>620</v>
      </c>
      <c r="D684" t="s">
        <v>23</v>
      </c>
      <c r="E684" t="s">
        <v>30</v>
      </c>
      <c r="F684">
        <v>20.66977</v>
      </c>
      <c r="G684" t="s">
        <v>25</v>
      </c>
      <c r="H684" t="s">
        <v>26</v>
      </c>
      <c r="I684" t="s">
        <v>27</v>
      </c>
      <c r="J684" t="s">
        <v>28</v>
      </c>
      <c r="K684">
        <v>2003</v>
      </c>
      <c r="L684">
        <v>3</v>
      </c>
      <c r="M684">
        <v>3</v>
      </c>
      <c r="N684">
        <v>0</v>
      </c>
      <c r="O684">
        <v>2.5</v>
      </c>
      <c r="P684" t="s">
        <v>583</v>
      </c>
      <c r="Q684" s="2">
        <v>1.1915458344757999E-4</v>
      </c>
      <c r="R684" s="2">
        <v>1.19156105790907E-3</v>
      </c>
      <c r="S684" t="s">
        <v>31</v>
      </c>
      <c r="T684" t="s">
        <v>202</v>
      </c>
      <c r="U684">
        <v>85</v>
      </c>
      <c r="V684" t="s">
        <v>215</v>
      </c>
      <c r="W684" t="s">
        <v>216</v>
      </c>
      <c r="X684" t="s">
        <v>217</v>
      </c>
      <c r="Y684">
        <v>182.17</v>
      </c>
      <c r="Z684">
        <v>848</v>
      </c>
      <c r="AA684" s="5">
        <f>IFERROR(VLOOKUP(X684,$AF$2:$AG$35,2,FALSE),0)</f>
        <v>0</v>
      </c>
      <c r="AB684" s="5" t="e">
        <f>VLOOKUP(X684,$AF$2:$AG$35,1,FALSE)</f>
        <v>#N/A</v>
      </c>
      <c r="AN684"/>
      <c r="AO684"/>
      <c r="AP684"/>
      <c r="AQ684"/>
    </row>
    <row r="685" spans="1:43" x14ac:dyDescent="0.25">
      <c r="A685">
        <v>95740</v>
      </c>
      <c r="B685">
        <v>22005</v>
      </c>
      <c r="C685" t="s">
        <v>620</v>
      </c>
      <c r="D685" t="s">
        <v>23</v>
      </c>
      <c r="E685" t="s">
        <v>30</v>
      </c>
      <c r="F685">
        <v>20.66977</v>
      </c>
      <c r="G685" t="s">
        <v>25</v>
      </c>
      <c r="H685" t="s">
        <v>26</v>
      </c>
      <c r="I685" t="s">
        <v>27</v>
      </c>
      <c r="J685" t="s">
        <v>28</v>
      </c>
      <c r="K685">
        <v>2003</v>
      </c>
      <c r="L685">
        <v>3</v>
      </c>
      <c r="M685">
        <v>3</v>
      </c>
      <c r="N685">
        <v>0</v>
      </c>
      <c r="O685">
        <v>2.5</v>
      </c>
      <c r="P685" t="s">
        <v>583</v>
      </c>
      <c r="Q685" s="2">
        <v>1.8826424223073498E-2</v>
      </c>
      <c r="R685" s="2">
        <v>2.0173181329407501E-3</v>
      </c>
      <c r="S685" t="s">
        <v>31</v>
      </c>
      <c r="T685" t="s">
        <v>202</v>
      </c>
      <c r="U685">
        <v>86</v>
      </c>
      <c r="V685" t="s">
        <v>218</v>
      </c>
      <c r="W685" t="s">
        <v>219</v>
      </c>
      <c r="X685" t="s">
        <v>220</v>
      </c>
      <c r="Y685">
        <v>208.21</v>
      </c>
      <c r="Z685">
        <v>849</v>
      </c>
      <c r="AA685" s="5">
        <f>IFERROR(VLOOKUP(X685,$AF$2:$AG$35,2,FALSE),0)</f>
        <v>0</v>
      </c>
      <c r="AB685" s="5" t="e">
        <f>VLOOKUP(X685,$AF$2:$AG$35,1,FALSE)</f>
        <v>#N/A</v>
      </c>
      <c r="AN685"/>
      <c r="AO685"/>
      <c r="AP685"/>
      <c r="AQ685"/>
    </row>
    <row r="686" spans="1:43" x14ac:dyDescent="0.25">
      <c r="A686">
        <v>95740</v>
      </c>
      <c r="B686">
        <v>22005</v>
      </c>
      <c r="C686" t="s">
        <v>620</v>
      </c>
      <c r="D686" t="s">
        <v>23</v>
      </c>
      <c r="E686" t="s">
        <v>30</v>
      </c>
      <c r="F686">
        <v>20.66977</v>
      </c>
      <c r="G686" t="s">
        <v>25</v>
      </c>
      <c r="H686" t="s">
        <v>26</v>
      </c>
      <c r="I686" t="s">
        <v>27</v>
      </c>
      <c r="J686" t="s">
        <v>28</v>
      </c>
      <c r="K686">
        <v>2003</v>
      </c>
      <c r="L686">
        <v>3</v>
      </c>
      <c r="M686">
        <v>3</v>
      </c>
      <c r="N686">
        <v>0</v>
      </c>
      <c r="O686">
        <v>2.5</v>
      </c>
      <c r="P686" t="s">
        <v>583</v>
      </c>
      <c r="Q686" s="2">
        <v>9.1351847482585603E-4</v>
      </c>
      <c r="R686" s="2">
        <v>1.66943833494415E-3</v>
      </c>
      <c r="S686" t="s">
        <v>31</v>
      </c>
      <c r="T686" t="s">
        <v>202</v>
      </c>
      <c r="U686">
        <v>87</v>
      </c>
      <c r="V686" t="s">
        <v>221</v>
      </c>
      <c r="W686" t="s">
        <v>222</v>
      </c>
      <c r="X686" t="s">
        <v>223</v>
      </c>
      <c r="Y686">
        <v>206.24</v>
      </c>
      <c r="Z686">
        <v>850</v>
      </c>
      <c r="AA686" s="5">
        <f>IFERROR(VLOOKUP(X686,$AF$2:$AG$35,2,FALSE),0)</f>
        <v>0</v>
      </c>
      <c r="AB686" s="5" t="e">
        <f>VLOOKUP(X686,$AF$2:$AG$35,1,FALSE)</f>
        <v>#N/A</v>
      </c>
      <c r="AN686"/>
      <c r="AO686"/>
      <c r="AP686"/>
      <c r="AQ686"/>
    </row>
    <row r="687" spans="1:43" x14ac:dyDescent="0.25">
      <c r="A687">
        <v>95740</v>
      </c>
      <c r="B687">
        <v>22005</v>
      </c>
      <c r="C687" t="s">
        <v>620</v>
      </c>
      <c r="D687" t="s">
        <v>23</v>
      </c>
      <c r="E687" t="s">
        <v>30</v>
      </c>
      <c r="F687">
        <v>20.66977</v>
      </c>
      <c r="G687" t="s">
        <v>25</v>
      </c>
      <c r="H687" t="s">
        <v>26</v>
      </c>
      <c r="I687" t="s">
        <v>27</v>
      </c>
      <c r="J687" t="s">
        <v>28</v>
      </c>
      <c r="K687">
        <v>2003</v>
      </c>
      <c r="L687">
        <v>3</v>
      </c>
      <c r="M687">
        <v>3</v>
      </c>
      <c r="N687">
        <v>0</v>
      </c>
      <c r="O687">
        <v>2.5</v>
      </c>
      <c r="P687" t="s">
        <v>583</v>
      </c>
      <c r="Q687" s="2">
        <v>1.1915458370674099E-2</v>
      </c>
      <c r="R687" s="2">
        <v>3.1734479070573501E-3</v>
      </c>
      <c r="S687" t="s">
        <v>31</v>
      </c>
      <c r="T687" t="s">
        <v>202</v>
      </c>
      <c r="U687">
        <v>89</v>
      </c>
      <c r="V687" t="s">
        <v>224</v>
      </c>
      <c r="W687" t="s">
        <v>225</v>
      </c>
      <c r="X687" t="s">
        <v>226</v>
      </c>
      <c r="Y687">
        <v>178.23</v>
      </c>
      <c r="Z687">
        <v>852</v>
      </c>
      <c r="AA687" s="5">
        <f>IFERROR(VLOOKUP(X687,$AF$2:$AG$35,2,FALSE),0)</f>
        <v>0</v>
      </c>
      <c r="AB687" s="5" t="e">
        <f>VLOOKUP(X687,$AF$2:$AG$35,1,FALSE)</f>
        <v>#N/A</v>
      </c>
      <c r="AN687"/>
      <c r="AO687"/>
      <c r="AP687"/>
      <c r="AQ687"/>
    </row>
    <row r="688" spans="1:43" x14ac:dyDescent="0.25">
      <c r="A688">
        <v>95740</v>
      </c>
      <c r="B688">
        <v>22005</v>
      </c>
      <c r="C688" t="s">
        <v>620</v>
      </c>
      <c r="D688" t="s">
        <v>23</v>
      </c>
      <c r="E688" t="s">
        <v>30</v>
      </c>
      <c r="F688">
        <v>20.66977</v>
      </c>
      <c r="G688" t="s">
        <v>25</v>
      </c>
      <c r="H688" t="s">
        <v>26</v>
      </c>
      <c r="I688" t="s">
        <v>27</v>
      </c>
      <c r="J688" t="s">
        <v>28</v>
      </c>
      <c r="K688">
        <v>2003</v>
      </c>
      <c r="L688">
        <v>3</v>
      </c>
      <c r="M688">
        <v>3</v>
      </c>
      <c r="N688">
        <v>0</v>
      </c>
      <c r="O688">
        <v>2.5</v>
      </c>
      <c r="P688" t="s">
        <v>583</v>
      </c>
      <c r="Q688" s="2">
        <v>1.7595160190141401E-2</v>
      </c>
      <c r="R688" s="2">
        <v>1.40366510152087E-2</v>
      </c>
      <c r="S688" t="s">
        <v>31</v>
      </c>
      <c r="T688" t="s">
        <v>202</v>
      </c>
      <c r="U688">
        <v>90</v>
      </c>
      <c r="W688" t="s">
        <v>227</v>
      </c>
      <c r="X688" t="s">
        <v>228</v>
      </c>
      <c r="Z688">
        <v>1265</v>
      </c>
      <c r="AA688" s="5">
        <f>IFERROR(VLOOKUP(X688,$AF$2:$AG$35,2,FALSE),0)</f>
        <v>0</v>
      </c>
      <c r="AB688" s="5" t="e">
        <f>VLOOKUP(X688,$AF$2:$AG$35,1,FALSE)</f>
        <v>#N/A</v>
      </c>
      <c r="AN688"/>
      <c r="AO688"/>
      <c r="AP688"/>
      <c r="AQ688"/>
    </row>
    <row r="689" spans="1:43" x14ac:dyDescent="0.25">
      <c r="A689">
        <v>95740</v>
      </c>
      <c r="B689">
        <v>22005</v>
      </c>
      <c r="C689" t="s">
        <v>620</v>
      </c>
      <c r="D689" t="s">
        <v>23</v>
      </c>
      <c r="E689" t="s">
        <v>30</v>
      </c>
      <c r="F689">
        <v>20.66977</v>
      </c>
      <c r="G689" t="s">
        <v>25</v>
      </c>
      <c r="H689" t="s">
        <v>26</v>
      </c>
      <c r="I689" t="s">
        <v>27</v>
      </c>
      <c r="J689" t="s">
        <v>28</v>
      </c>
      <c r="K689">
        <v>2003</v>
      </c>
      <c r="L689">
        <v>3</v>
      </c>
      <c r="M689">
        <v>3</v>
      </c>
      <c r="N689">
        <v>0</v>
      </c>
      <c r="O689">
        <v>2.5</v>
      </c>
      <c r="P689" t="s">
        <v>583</v>
      </c>
      <c r="Q689" s="2">
        <v>4.7661833482696601E-4</v>
      </c>
      <c r="R689" s="2">
        <v>4.7782179813690901E-4</v>
      </c>
      <c r="S689" t="s">
        <v>31</v>
      </c>
      <c r="T689" t="s">
        <v>202</v>
      </c>
      <c r="U689">
        <v>91</v>
      </c>
      <c r="W689" t="s">
        <v>229</v>
      </c>
      <c r="X689" t="s">
        <v>230</v>
      </c>
      <c r="Z689">
        <v>1266</v>
      </c>
      <c r="AA689" s="5">
        <f>IFERROR(VLOOKUP(X689,$AF$2:$AG$35,2,FALSE),0)</f>
        <v>0</v>
      </c>
      <c r="AB689" s="5" t="e">
        <f>VLOOKUP(X689,$AF$2:$AG$35,1,FALSE)</f>
        <v>#N/A</v>
      </c>
      <c r="AN689"/>
      <c r="AO689"/>
      <c r="AP689"/>
      <c r="AQ689"/>
    </row>
    <row r="690" spans="1:43" x14ac:dyDescent="0.25">
      <c r="A690">
        <v>95740</v>
      </c>
      <c r="B690">
        <v>22005</v>
      </c>
      <c r="C690" t="s">
        <v>620</v>
      </c>
      <c r="D690" t="s">
        <v>23</v>
      </c>
      <c r="E690" t="s">
        <v>30</v>
      </c>
      <c r="F690">
        <v>20.66977</v>
      </c>
      <c r="G690" t="s">
        <v>25</v>
      </c>
      <c r="H690" t="s">
        <v>26</v>
      </c>
      <c r="I690" t="s">
        <v>27</v>
      </c>
      <c r="J690" t="s">
        <v>28</v>
      </c>
      <c r="K690">
        <v>2003</v>
      </c>
      <c r="L690">
        <v>3</v>
      </c>
      <c r="M690">
        <v>3</v>
      </c>
      <c r="N690">
        <v>0</v>
      </c>
      <c r="O690">
        <v>2.5</v>
      </c>
      <c r="P690" t="s">
        <v>583</v>
      </c>
      <c r="Q690">
        <v>0</v>
      </c>
      <c r="R690" s="2">
        <v>3.9718194568913798E-4</v>
      </c>
      <c r="S690" t="s">
        <v>31</v>
      </c>
      <c r="T690" t="s">
        <v>202</v>
      </c>
      <c r="U690">
        <v>93</v>
      </c>
      <c r="W690" t="s">
        <v>231</v>
      </c>
      <c r="X690" t="s">
        <v>232</v>
      </c>
      <c r="Z690">
        <v>1268</v>
      </c>
      <c r="AA690" s="5">
        <f>IFERROR(VLOOKUP(X690,$AF$2:$AG$35,2,FALSE),0)</f>
        <v>0</v>
      </c>
      <c r="AB690" s="5" t="e">
        <f>VLOOKUP(X690,$AF$2:$AG$35,1,FALSE)</f>
        <v>#N/A</v>
      </c>
      <c r="AN690"/>
      <c r="AO690"/>
      <c r="AP690"/>
      <c r="AQ690"/>
    </row>
    <row r="691" spans="1:43" x14ac:dyDescent="0.25">
      <c r="A691">
        <v>95740</v>
      </c>
      <c r="B691">
        <v>22005</v>
      </c>
      <c r="C691" t="s">
        <v>620</v>
      </c>
      <c r="D691" t="s">
        <v>23</v>
      </c>
      <c r="E691" t="s">
        <v>30</v>
      </c>
      <c r="F691">
        <v>20.66977</v>
      </c>
      <c r="G691" t="s">
        <v>25</v>
      </c>
      <c r="H691" t="s">
        <v>26</v>
      </c>
      <c r="I691" t="s">
        <v>27</v>
      </c>
      <c r="J691" t="s">
        <v>28</v>
      </c>
      <c r="K691">
        <v>2003</v>
      </c>
      <c r="L691">
        <v>3</v>
      </c>
      <c r="M691">
        <v>3</v>
      </c>
      <c r="N691">
        <v>0</v>
      </c>
      <c r="O691">
        <v>2.5</v>
      </c>
      <c r="P691" t="s">
        <v>583</v>
      </c>
      <c r="Q691" s="2">
        <v>6.5535021025749703E-3</v>
      </c>
      <c r="R691" s="2">
        <v>1.0610022050496701E-3</v>
      </c>
      <c r="S691" t="s">
        <v>31</v>
      </c>
      <c r="T691" t="s">
        <v>202</v>
      </c>
      <c r="U691">
        <v>94</v>
      </c>
      <c r="W691" t="s">
        <v>233</v>
      </c>
      <c r="X691" t="s">
        <v>234</v>
      </c>
      <c r="Z691">
        <v>1269</v>
      </c>
      <c r="AA691" s="5">
        <f>IFERROR(VLOOKUP(X691,$AF$2:$AG$35,2,FALSE),0)</f>
        <v>0</v>
      </c>
      <c r="AB691" s="5" t="e">
        <f>VLOOKUP(X691,$AF$2:$AG$35,1,FALSE)</f>
        <v>#N/A</v>
      </c>
      <c r="AN691"/>
      <c r="AO691"/>
      <c r="AP691"/>
      <c r="AQ691"/>
    </row>
    <row r="692" spans="1:43" x14ac:dyDescent="0.25">
      <c r="A692">
        <v>95740</v>
      </c>
      <c r="B692">
        <v>22005</v>
      </c>
      <c r="C692" t="s">
        <v>620</v>
      </c>
      <c r="D692" t="s">
        <v>23</v>
      </c>
      <c r="E692" t="s">
        <v>30</v>
      </c>
      <c r="F692">
        <v>20.66977</v>
      </c>
      <c r="G692" t="s">
        <v>25</v>
      </c>
      <c r="H692" t="s">
        <v>26</v>
      </c>
      <c r="I692" t="s">
        <v>27</v>
      </c>
      <c r="J692" t="s">
        <v>28</v>
      </c>
      <c r="K692">
        <v>2003</v>
      </c>
      <c r="L692">
        <v>3</v>
      </c>
      <c r="M692">
        <v>3</v>
      </c>
      <c r="N692">
        <v>0</v>
      </c>
      <c r="O692">
        <v>2.5</v>
      </c>
      <c r="P692" t="s">
        <v>583</v>
      </c>
      <c r="Q692">
        <v>0</v>
      </c>
      <c r="R692" s="2">
        <v>5.5605472396479301E-4</v>
      </c>
      <c r="S692" t="s">
        <v>31</v>
      </c>
      <c r="T692" t="s">
        <v>202</v>
      </c>
      <c r="U692">
        <v>96</v>
      </c>
      <c r="V692" t="s">
        <v>235</v>
      </c>
      <c r="W692" t="s">
        <v>236</v>
      </c>
      <c r="X692" t="s">
        <v>237</v>
      </c>
      <c r="Y692">
        <v>258.27</v>
      </c>
      <c r="Z692">
        <v>853</v>
      </c>
      <c r="AA692" s="5">
        <f>IFERROR(VLOOKUP(X692,$AF$2:$AG$35,2,FALSE),0)</f>
        <v>0</v>
      </c>
      <c r="AB692" s="5" t="e">
        <f>VLOOKUP(X692,$AF$2:$AG$35,1,FALSE)</f>
        <v>#N/A</v>
      </c>
      <c r="AN692"/>
      <c r="AO692"/>
      <c r="AP692"/>
      <c r="AQ692"/>
    </row>
    <row r="693" spans="1:43" x14ac:dyDescent="0.25">
      <c r="A693">
        <v>95740</v>
      </c>
      <c r="B693">
        <v>22005</v>
      </c>
      <c r="C693" t="s">
        <v>620</v>
      </c>
      <c r="D693" t="s">
        <v>23</v>
      </c>
      <c r="E693" t="s">
        <v>30</v>
      </c>
      <c r="F693">
        <v>20.66977</v>
      </c>
      <c r="G693" t="s">
        <v>25</v>
      </c>
      <c r="H693" t="s">
        <v>26</v>
      </c>
      <c r="I693" t="s">
        <v>27</v>
      </c>
      <c r="J693" t="s">
        <v>28</v>
      </c>
      <c r="K693">
        <v>2003</v>
      </c>
      <c r="L693">
        <v>3</v>
      </c>
      <c r="M693">
        <v>3</v>
      </c>
      <c r="N693">
        <v>0</v>
      </c>
      <c r="O693">
        <v>2.5</v>
      </c>
      <c r="P693" t="s">
        <v>583</v>
      </c>
      <c r="Q693">
        <v>0</v>
      </c>
      <c r="R693" s="2">
        <v>1.2312640313771701E-3</v>
      </c>
      <c r="S693" t="s">
        <v>31</v>
      </c>
      <c r="T693" t="s">
        <v>202</v>
      </c>
      <c r="U693">
        <v>97</v>
      </c>
      <c r="V693" t="s">
        <v>238</v>
      </c>
      <c r="W693" t="s">
        <v>239</v>
      </c>
      <c r="X693" t="s">
        <v>240</v>
      </c>
      <c r="Y693">
        <v>228.29</v>
      </c>
      <c r="Z693">
        <v>854</v>
      </c>
      <c r="AA693" s="5">
        <f>IFERROR(VLOOKUP(X693,$AF$2:$AG$35,2,FALSE),0)</f>
        <v>0</v>
      </c>
      <c r="AB693" s="5" t="e">
        <f>VLOOKUP(X693,$AF$2:$AG$35,1,FALSE)</f>
        <v>#N/A</v>
      </c>
      <c r="AN693"/>
      <c r="AO693"/>
      <c r="AP693"/>
      <c r="AQ693"/>
    </row>
    <row r="694" spans="1:43" x14ac:dyDescent="0.25">
      <c r="A694">
        <v>95740</v>
      </c>
      <c r="B694">
        <v>22005</v>
      </c>
      <c r="C694" t="s">
        <v>620</v>
      </c>
      <c r="D694" t="s">
        <v>23</v>
      </c>
      <c r="E694" t="s">
        <v>30</v>
      </c>
      <c r="F694">
        <v>20.66977</v>
      </c>
      <c r="G694" t="s">
        <v>25</v>
      </c>
      <c r="H694" t="s">
        <v>26</v>
      </c>
      <c r="I694" t="s">
        <v>27</v>
      </c>
      <c r="J694" t="s">
        <v>28</v>
      </c>
      <c r="K694">
        <v>2003</v>
      </c>
      <c r="L694">
        <v>3</v>
      </c>
      <c r="M694">
        <v>3</v>
      </c>
      <c r="N694">
        <v>0</v>
      </c>
      <c r="O694">
        <v>2.5</v>
      </c>
      <c r="P694" t="s">
        <v>583</v>
      </c>
      <c r="Q694" s="2">
        <v>4.3292832072341202E-3</v>
      </c>
      <c r="R694" s="2">
        <v>2.4816870567582702E-3</v>
      </c>
      <c r="S694" t="s">
        <v>31</v>
      </c>
      <c r="T694" t="s">
        <v>202</v>
      </c>
      <c r="U694">
        <v>98</v>
      </c>
      <c r="V694" t="s">
        <v>241</v>
      </c>
      <c r="W694" t="s">
        <v>242</v>
      </c>
      <c r="X694" t="s">
        <v>243</v>
      </c>
      <c r="Y694">
        <v>252.31</v>
      </c>
      <c r="Z694">
        <v>855</v>
      </c>
      <c r="AA694" s="5">
        <f>IFERROR(VLOOKUP(X694,$AF$2:$AG$35,2,FALSE),0)</f>
        <v>0</v>
      </c>
      <c r="AB694" s="5" t="e">
        <f>VLOOKUP(X694,$AF$2:$AG$35,1,FALSE)</f>
        <v>#N/A</v>
      </c>
      <c r="AN694"/>
      <c r="AO694"/>
      <c r="AP694"/>
      <c r="AQ694"/>
    </row>
    <row r="695" spans="1:43" x14ac:dyDescent="0.25">
      <c r="A695">
        <v>95740</v>
      </c>
      <c r="B695">
        <v>22005</v>
      </c>
      <c r="C695" t="s">
        <v>620</v>
      </c>
      <c r="D695" t="s">
        <v>23</v>
      </c>
      <c r="E695" t="s">
        <v>30</v>
      </c>
      <c r="F695">
        <v>20.66977</v>
      </c>
      <c r="G695" t="s">
        <v>25</v>
      </c>
      <c r="H695" t="s">
        <v>26</v>
      </c>
      <c r="I695" t="s">
        <v>27</v>
      </c>
      <c r="J695" t="s">
        <v>28</v>
      </c>
      <c r="K695">
        <v>2003</v>
      </c>
      <c r="L695">
        <v>3</v>
      </c>
      <c r="M695">
        <v>3</v>
      </c>
      <c r="N695">
        <v>0</v>
      </c>
      <c r="O695">
        <v>2.5</v>
      </c>
      <c r="P695" t="s">
        <v>583</v>
      </c>
      <c r="Q695" s="2">
        <v>3.0185827867191301E-3</v>
      </c>
      <c r="R695" s="2">
        <v>1.48517619799479E-3</v>
      </c>
      <c r="S695" t="s">
        <v>31</v>
      </c>
      <c r="T695" t="s">
        <v>202</v>
      </c>
      <c r="U695">
        <v>100</v>
      </c>
      <c r="W695" t="s">
        <v>244</v>
      </c>
      <c r="X695" t="s">
        <v>245</v>
      </c>
      <c r="Z695">
        <v>1275</v>
      </c>
      <c r="AA695" s="5">
        <f>IFERROR(VLOOKUP(X695,$AF$2:$AG$35,2,FALSE),0)</f>
        <v>0</v>
      </c>
      <c r="AB695" s="5" t="e">
        <f>VLOOKUP(X695,$AF$2:$AG$35,1,FALSE)</f>
        <v>#N/A</v>
      </c>
      <c r="AN695"/>
      <c r="AO695"/>
      <c r="AP695"/>
      <c r="AQ695"/>
    </row>
    <row r="696" spans="1:43" x14ac:dyDescent="0.25">
      <c r="A696">
        <v>95740</v>
      </c>
      <c r="B696">
        <v>22005</v>
      </c>
      <c r="C696" t="s">
        <v>620</v>
      </c>
      <c r="D696" t="s">
        <v>23</v>
      </c>
      <c r="E696" t="s">
        <v>30</v>
      </c>
      <c r="F696">
        <v>20.66977</v>
      </c>
      <c r="G696" t="s">
        <v>25</v>
      </c>
      <c r="H696" t="s">
        <v>26</v>
      </c>
      <c r="I696" t="s">
        <v>27</v>
      </c>
      <c r="J696" t="s">
        <v>28</v>
      </c>
      <c r="K696">
        <v>2003</v>
      </c>
      <c r="L696">
        <v>3</v>
      </c>
      <c r="M696">
        <v>3</v>
      </c>
      <c r="N696">
        <v>0</v>
      </c>
      <c r="O696">
        <v>2.5</v>
      </c>
      <c r="P696" t="s">
        <v>583</v>
      </c>
      <c r="Q696" s="2">
        <v>1.5490095879284801E-3</v>
      </c>
      <c r="R696" s="2">
        <v>1.31533639146542E-3</v>
      </c>
      <c r="S696" t="s">
        <v>31</v>
      </c>
      <c r="T696" t="s">
        <v>202</v>
      </c>
      <c r="U696">
        <v>101</v>
      </c>
      <c r="V696" t="s">
        <v>246</v>
      </c>
      <c r="W696" t="s">
        <v>247</v>
      </c>
      <c r="X696" t="s">
        <v>248</v>
      </c>
      <c r="Y696">
        <v>252.31</v>
      </c>
      <c r="Z696">
        <v>857</v>
      </c>
      <c r="AA696" s="5">
        <f>IFERROR(VLOOKUP(X696,$AF$2:$AG$35,2,FALSE),0)</f>
        <v>0</v>
      </c>
      <c r="AB696" s="5" t="e">
        <f>VLOOKUP(X696,$AF$2:$AG$35,1,FALSE)</f>
        <v>#N/A</v>
      </c>
      <c r="AN696"/>
      <c r="AO696"/>
      <c r="AP696"/>
      <c r="AQ696"/>
    </row>
    <row r="697" spans="1:43" x14ac:dyDescent="0.25">
      <c r="A697">
        <v>95740</v>
      </c>
      <c r="B697">
        <v>22005</v>
      </c>
      <c r="C697" t="s">
        <v>620</v>
      </c>
      <c r="D697" t="s">
        <v>23</v>
      </c>
      <c r="E697" t="s">
        <v>30</v>
      </c>
      <c r="F697">
        <v>20.66977</v>
      </c>
      <c r="G697" t="s">
        <v>25</v>
      </c>
      <c r="H697" t="s">
        <v>26</v>
      </c>
      <c r="I697" t="s">
        <v>27</v>
      </c>
      <c r="J697" t="s">
        <v>28</v>
      </c>
      <c r="K697">
        <v>2003</v>
      </c>
      <c r="L697">
        <v>3</v>
      </c>
      <c r="M697">
        <v>3</v>
      </c>
      <c r="N697">
        <v>0</v>
      </c>
      <c r="O697">
        <v>2.5</v>
      </c>
      <c r="P697" t="s">
        <v>583</v>
      </c>
      <c r="Q697">
        <v>0</v>
      </c>
      <c r="R697" s="2">
        <v>1.78731875534196E-3</v>
      </c>
      <c r="S697" t="s">
        <v>31</v>
      </c>
      <c r="T697" t="s">
        <v>202</v>
      </c>
      <c r="U697">
        <v>102</v>
      </c>
      <c r="V697" t="s">
        <v>249</v>
      </c>
      <c r="W697" t="s">
        <v>250</v>
      </c>
      <c r="X697" t="s">
        <v>251</v>
      </c>
      <c r="Y697">
        <v>276.33</v>
      </c>
      <c r="Z697">
        <v>858</v>
      </c>
      <c r="AA697" s="5">
        <f>IFERROR(VLOOKUP(X697,$AF$2:$AG$35,2,FALSE),0)</f>
        <v>0</v>
      </c>
      <c r="AB697" s="5" t="e">
        <f>VLOOKUP(X697,$AF$2:$AG$35,1,FALSE)</f>
        <v>#N/A</v>
      </c>
      <c r="AN697"/>
      <c r="AO697"/>
      <c r="AP697"/>
      <c r="AQ697"/>
    </row>
    <row r="698" spans="1:43" x14ac:dyDescent="0.25">
      <c r="A698">
        <v>95740</v>
      </c>
      <c r="B698">
        <v>22005</v>
      </c>
      <c r="C698" t="s">
        <v>620</v>
      </c>
      <c r="D698" t="s">
        <v>23</v>
      </c>
      <c r="E698" t="s">
        <v>30</v>
      </c>
      <c r="F698">
        <v>20.66977</v>
      </c>
      <c r="G698" t="s">
        <v>25</v>
      </c>
      <c r="H698" t="s">
        <v>26</v>
      </c>
      <c r="I698" t="s">
        <v>27</v>
      </c>
      <c r="J698" t="s">
        <v>28</v>
      </c>
      <c r="K698">
        <v>2003</v>
      </c>
      <c r="L698">
        <v>3</v>
      </c>
      <c r="M698">
        <v>3</v>
      </c>
      <c r="N698">
        <v>0</v>
      </c>
      <c r="O698">
        <v>2.5</v>
      </c>
      <c r="P698" t="s">
        <v>583</v>
      </c>
      <c r="Q698">
        <v>0</v>
      </c>
      <c r="R698" s="2">
        <v>7.1492750224044896E-4</v>
      </c>
      <c r="S698" t="s">
        <v>31</v>
      </c>
      <c r="T698" t="s">
        <v>202</v>
      </c>
      <c r="U698">
        <v>103</v>
      </c>
      <c r="V698" t="s">
        <v>252</v>
      </c>
      <c r="W698" t="s">
        <v>253</v>
      </c>
      <c r="X698" t="s">
        <v>254</v>
      </c>
      <c r="Y698">
        <v>182.26</v>
      </c>
      <c r="Z698">
        <v>859</v>
      </c>
      <c r="AA698" s="5">
        <f>IFERROR(VLOOKUP(X698,$AF$2:$AG$35,2,FALSE),0)</f>
        <v>0</v>
      </c>
      <c r="AB698" s="5" t="e">
        <f>VLOOKUP(X698,$AF$2:$AG$35,1,FALSE)</f>
        <v>#N/A</v>
      </c>
      <c r="AN698"/>
      <c r="AO698"/>
      <c r="AP698"/>
      <c r="AQ698"/>
    </row>
    <row r="699" spans="1:43" x14ac:dyDescent="0.25">
      <c r="A699">
        <v>95740</v>
      </c>
      <c r="B699">
        <v>22005</v>
      </c>
      <c r="C699" t="s">
        <v>620</v>
      </c>
      <c r="D699" t="s">
        <v>23</v>
      </c>
      <c r="E699" t="s">
        <v>30</v>
      </c>
      <c r="F699">
        <v>20.66977</v>
      </c>
      <c r="G699" t="s">
        <v>25</v>
      </c>
      <c r="H699" t="s">
        <v>26</v>
      </c>
      <c r="I699" t="s">
        <v>27</v>
      </c>
      <c r="J699" t="s">
        <v>28</v>
      </c>
      <c r="K699">
        <v>2003</v>
      </c>
      <c r="L699">
        <v>3</v>
      </c>
      <c r="M699">
        <v>3</v>
      </c>
      <c r="N699">
        <v>0</v>
      </c>
      <c r="O699">
        <v>2.5</v>
      </c>
      <c r="P699" t="s">
        <v>583</v>
      </c>
      <c r="Q699">
        <v>0</v>
      </c>
      <c r="R699" s="2">
        <v>9.1351847482585603E-4</v>
      </c>
      <c r="S699" t="s">
        <v>31</v>
      </c>
      <c r="T699" t="s">
        <v>202</v>
      </c>
      <c r="U699">
        <v>104</v>
      </c>
      <c r="V699" t="s">
        <v>255</v>
      </c>
      <c r="W699" t="s">
        <v>256</v>
      </c>
      <c r="X699" t="s">
        <v>257</v>
      </c>
      <c r="Y699">
        <v>154.21</v>
      </c>
      <c r="Z699">
        <v>860</v>
      </c>
      <c r="AA699" s="5">
        <f>IFERROR(VLOOKUP(X699,$AF$2:$AG$35,2,FALSE),0)</f>
        <v>0</v>
      </c>
      <c r="AB699" s="5" t="e">
        <f>VLOOKUP(X699,$AF$2:$AG$35,1,FALSE)</f>
        <v>#N/A</v>
      </c>
      <c r="AN699"/>
      <c r="AO699"/>
      <c r="AP699"/>
      <c r="AQ699"/>
    </row>
    <row r="700" spans="1:43" x14ac:dyDescent="0.25">
      <c r="A700">
        <v>95740</v>
      </c>
      <c r="B700">
        <v>22005</v>
      </c>
      <c r="C700" t="s">
        <v>620</v>
      </c>
      <c r="D700" t="s">
        <v>23</v>
      </c>
      <c r="E700" t="s">
        <v>30</v>
      </c>
      <c r="F700">
        <v>20.66977</v>
      </c>
      <c r="G700" t="s">
        <v>25</v>
      </c>
      <c r="H700" t="s">
        <v>26</v>
      </c>
      <c r="I700" t="s">
        <v>27</v>
      </c>
      <c r="J700" t="s">
        <v>28</v>
      </c>
      <c r="K700">
        <v>2003</v>
      </c>
      <c r="L700">
        <v>3</v>
      </c>
      <c r="M700">
        <v>3</v>
      </c>
      <c r="N700">
        <v>0</v>
      </c>
      <c r="O700">
        <v>2.5</v>
      </c>
      <c r="P700" t="s">
        <v>583</v>
      </c>
      <c r="Q700" s="2">
        <v>1.7078823662041299E-3</v>
      </c>
      <c r="R700" s="2">
        <v>1.3163143996121E-3</v>
      </c>
      <c r="S700" t="s">
        <v>31</v>
      </c>
      <c r="T700" t="s">
        <v>202</v>
      </c>
      <c r="U700">
        <v>105</v>
      </c>
      <c r="W700" t="s">
        <v>258</v>
      </c>
      <c r="X700" t="s">
        <v>259</v>
      </c>
      <c r="Z700">
        <v>1280</v>
      </c>
      <c r="AA700" s="5">
        <f>IFERROR(VLOOKUP(X700,$AF$2:$AG$35,2,FALSE),0)</f>
        <v>0</v>
      </c>
      <c r="AB700" s="5" t="e">
        <f>VLOOKUP(X700,$AF$2:$AG$35,1,FALSE)</f>
        <v>#N/A</v>
      </c>
      <c r="AN700"/>
      <c r="AO700"/>
      <c r="AP700"/>
      <c r="AQ700"/>
    </row>
    <row r="701" spans="1:43" x14ac:dyDescent="0.25">
      <c r="A701">
        <v>95740</v>
      </c>
      <c r="B701">
        <v>22005</v>
      </c>
      <c r="C701" t="s">
        <v>620</v>
      </c>
      <c r="D701" t="s">
        <v>23</v>
      </c>
      <c r="E701" t="s">
        <v>30</v>
      </c>
      <c r="F701">
        <v>20.66977</v>
      </c>
      <c r="G701" t="s">
        <v>25</v>
      </c>
      <c r="H701" t="s">
        <v>26</v>
      </c>
      <c r="I701" t="s">
        <v>27</v>
      </c>
      <c r="J701" t="s">
        <v>28</v>
      </c>
      <c r="K701">
        <v>2003</v>
      </c>
      <c r="L701">
        <v>3</v>
      </c>
      <c r="M701">
        <v>3</v>
      </c>
      <c r="N701">
        <v>0</v>
      </c>
      <c r="O701">
        <v>2.5</v>
      </c>
      <c r="P701" t="s">
        <v>583</v>
      </c>
      <c r="Q701">
        <v>0</v>
      </c>
      <c r="R701" s="2">
        <v>7.9436389137827596E-4</v>
      </c>
      <c r="S701" t="s">
        <v>31</v>
      </c>
      <c r="T701" t="s">
        <v>202</v>
      </c>
      <c r="U701">
        <v>106</v>
      </c>
      <c r="W701" t="s">
        <v>260</v>
      </c>
      <c r="X701" t="s">
        <v>261</v>
      </c>
      <c r="Z701">
        <v>1281</v>
      </c>
      <c r="AA701" s="5">
        <f>IFERROR(VLOOKUP(X701,$AF$2:$AG$35,2,FALSE),0)</f>
        <v>0</v>
      </c>
      <c r="AB701" s="5" t="e">
        <f>VLOOKUP(X701,$AF$2:$AG$35,1,FALSE)</f>
        <v>#N/A</v>
      </c>
      <c r="AN701"/>
      <c r="AO701"/>
      <c r="AP701"/>
      <c r="AQ701"/>
    </row>
    <row r="702" spans="1:43" x14ac:dyDescent="0.25">
      <c r="A702">
        <v>95740</v>
      </c>
      <c r="B702">
        <v>22005</v>
      </c>
      <c r="C702" t="s">
        <v>620</v>
      </c>
      <c r="D702" t="s">
        <v>23</v>
      </c>
      <c r="E702" t="s">
        <v>30</v>
      </c>
      <c r="F702">
        <v>20.66977</v>
      </c>
      <c r="G702" t="s">
        <v>25</v>
      </c>
      <c r="H702" t="s">
        <v>26</v>
      </c>
      <c r="I702" t="s">
        <v>27</v>
      </c>
      <c r="J702" t="s">
        <v>28</v>
      </c>
      <c r="K702">
        <v>2003</v>
      </c>
      <c r="L702">
        <v>3</v>
      </c>
      <c r="M702">
        <v>3</v>
      </c>
      <c r="N702">
        <v>0</v>
      </c>
      <c r="O702">
        <v>2.5</v>
      </c>
      <c r="P702" t="s">
        <v>583</v>
      </c>
      <c r="Q702" s="2">
        <v>7.9436389137827596E-5</v>
      </c>
      <c r="R702" s="2">
        <v>4.3691858923232299E-4</v>
      </c>
      <c r="S702" t="s">
        <v>31</v>
      </c>
      <c r="T702" t="s">
        <v>202</v>
      </c>
      <c r="U702">
        <v>108</v>
      </c>
      <c r="W702" t="s">
        <v>262</v>
      </c>
      <c r="X702" t="s">
        <v>263</v>
      </c>
      <c r="Z702">
        <v>1461</v>
      </c>
      <c r="AA702" s="5">
        <f>IFERROR(VLOOKUP(X702,$AF$2:$AG$35,2,FALSE),0)</f>
        <v>0</v>
      </c>
      <c r="AB702" s="5" t="e">
        <f>VLOOKUP(X702,$AF$2:$AG$35,1,FALSE)</f>
        <v>#N/A</v>
      </c>
      <c r="AN702"/>
      <c r="AO702"/>
      <c r="AP702"/>
      <c r="AQ702"/>
    </row>
    <row r="703" spans="1:43" x14ac:dyDescent="0.25">
      <c r="A703">
        <v>95740</v>
      </c>
      <c r="B703">
        <v>22005</v>
      </c>
      <c r="C703" t="s">
        <v>620</v>
      </c>
      <c r="D703" t="s">
        <v>23</v>
      </c>
      <c r="E703" t="s">
        <v>30</v>
      </c>
      <c r="F703">
        <v>20.66977</v>
      </c>
      <c r="G703" t="s">
        <v>25</v>
      </c>
      <c r="H703" t="s">
        <v>26</v>
      </c>
      <c r="I703" t="s">
        <v>27</v>
      </c>
      <c r="J703" t="s">
        <v>28</v>
      </c>
      <c r="K703">
        <v>2003</v>
      </c>
      <c r="L703">
        <v>3</v>
      </c>
      <c r="M703">
        <v>3</v>
      </c>
      <c r="N703">
        <v>0</v>
      </c>
      <c r="O703">
        <v>2.5</v>
      </c>
      <c r="P703" t="s">
        <v>583</v>
      </c>
      <c r="Q703">
        <v>0</v>
      </c>
      <c r="R703" s="2">
        <v>7.5464569655020095E-4</v>
      </c>
      <c r="S703" t="s">
        <v>31</v>
      </c>
      <c r="T703" t="s">
        <v>202</v>
      </c>
      <c r="U703">
        <v>111</v>
      </c>
      <c r="V703" t="s">
        <v>264</v>
      </c>
      <c r="W703" t="s">
        <v>265</v>
      </c>
      <c r="X703" t="s">
        <v>266</v>
      </c>
      <c r="Y703">
        <v>228.29</v>
      </c>
      <c r="Z703">
        <v>864</v>
      </c>
      <c r="AA703" s="5">
        <f>IFERROR(VLOOKUP(X703,$AF$2:$AG$35,2,FALSE),0)</f>
        <v>0</v>
      </c>
      <c r="AB703" s="5" t="e">
        <f>VLOOKUP(X703,$AF$2:$AG$35,1,FALSE)</f>
        <v>#N/A</v>
      </c>
      <c r="AN703"/>
      <c r="AO703"/>
      <c r="AP703"/>
      <c r="AQ703"/>
    </row>
    <row r="704" spans="1:43" x14ac:dyDescent="0.25">
      <c r="A704">
        <v>95740</v>
      </c>
      <c r="B704">
        <v>22005</v>
      </c>
      <c r="C704" t="s">
        <v>620</v>
      </c>
      <c r="D704" t="s">
        <v>23</v>
      </c>
      <c r="E704" t="s">
        <v>30</v>
      </c>
      <c r="F704">
        <v>20.66977</v>
      </c>
      <c r="G704" t="s">
        <v>25</v>
      </c>
      <c r="H704" t="s">
        <v>26</v>
      </c>
      <c r="I704" t="s">
        <v>27</v>
      </c>
      <c r="J704" t="s">
        <v>28</v>
      </c>
      <c r="K704">
        <v>2003</v>
      </c>
      <c r="L704">
        <v>3</v>
      </c>
      <c r="M704">
        <v>3</v>
      </c>
      <c r="N704">
        <v>0</v>
      </c>
      <c r="O704">
        <v>2.5</v>
      </c>
      <c r="P704" t="s">
        <v>583</v>
      </c>
      <c r="Q704" s="2">
        <v>2.6214008410299899E-3</v>
      </c>
      <c r="R704" s="2">
        <v>1.52075425349395E-3</v>
      </c>
      <c r="S704" t="s">
        <v>31</v>
      </c>
      <c r="T704" t="s">
        <v>202</v>
      </c>
      <c r="U704">
        <v>113</v>
      </c>
      <c r="W704" t="s">
        <v>267</v>
      </c>
      <c r="X704" t="s">
        <v>268</v>
      </c>
      <c r="Z704">
        <v>1288</v>
      </c>
      <c r="AA704" s="5">
        <f>IFERROR(VLOOKUP(X704,$AF$2:$AG$35,2,FALSE),0)</f>
        <v>0</v>
      </c>
      <c r="AB704" s="5" t="e">
        <f>VLOOKUP(X704,$AF$2:$AG$35,1,FALSE)</f>
        <v>#N/A</v>
      </c>
      <c r="AN704"/>
      <c r="AO704"/>
      <c r="AP704"/>
      <c r="AQ704"/>
    </row>
    <row r="705" spans="1:43" x14ac:dyDescent="0.25">
      <c r="A705">
        <v>95740</v>
      </c>
      <c r="B705">
        <v>22005</v>
      </c>
      <c r="C705" t="s">
        <v>620</v>
      </c>
      <c r="D705" t="s">
        <v>23</v>
      </c>
      <c r="E705" t="s">
        <v>30</v>
      </c>
      <c r="F705">
        <v>20.66977</v>
      </c>
      <c r="G705" t="s">
        <v>25</v>
      </c>
      <c r="H705" t="s">
        <v>26</v>
      </c>
      <c r="I705" t="s">
        <v>27</v>
      </c>
      <c r="J705" t="s">
        <v>28</v>
      </c>
      <c r="K705">
        <v>2003</v>
      </c>
      <c r="L705">
        <v>3</v>
      </c>
      <c r="M705">
        <v>3</v>
      </c>
      <c r="N705">
        <v>0</v>
      </c>
      <c r="O705">
        <v>2.5</v>
      </c>
      <c r="P705" t="s">
        <v>583</v>
      </c>
      <c r="Q705" s="2">
        <v>1.25906676770499E-2</v>
      </c>
      <c r="R705" s="2">
        <v>1.2789802326027199E-3</v>
      </c>
      <c r="S705" t="s">
        <v>31</v>
      </c>
      <c r="T705" t="s">
        <v>202</v>
      </c>
      <c r="U705">
        <v>116</v>
      </c>
      <c r="W705" t="s">
        <v>269</v>
      </c>
      <c r="X705" t="s">
        <v>270</v>
      </c>
      <c r="Z705">
        <v>896</v>
      </c>
      <c r="AA705" s="5">
        <f>IFERROR(VLOOKUP(X705,$AF$2:$AG$35,2,FALSE),0)</f>
        <v>0</v>
      </c>
      <c r="AB705" s="5" t="e">
        <f>VLOOKUP(X705,$AF$2:$AG$35,1,FALSE)</f>
        <v>#N/A</v>
      </c>
      <c r="AN705"/>
      <c r="AO705"/>
      <c r="AP705"/>
      <c r="AQ705"/>
    </row>
    <row r="706" spans="1:43" x14ac:dyDescent="0.25">
      <c r="A706">
        <v>95740</v>
      </c>
      <c r="B706">
        <v>22005</v>
      </c>
      <c r="C706" t="s">
        <v>620</v>
      </c>
      <c r="D706" t="s">
        <v>23</v>
      </c>
      <c r="E706" t="s">
        <v>30</v>
      </c>
      <c r="F706">
        <v>20.66977</v>
      </c>
      <c r="G706" t="s">
        <v>25</v>
      </c>
      <c r="H706" t="s">
        <v>26</v>
      </c>
      <c r="I706" t="s">
        <v>27</v>
      </c>
      <c r="J706" t="s">
        <v>28</v>
      </c>
      <c r="K706">
        <v>2003</v>
      </c>
      <c r="L706">
        <v>3</v>
      </c>
      <c r="M706">
        <v>3</v>
      </c>
      <c r="N706">
        <v>0</v>
      </c>
      <c r="O706">
        <v>2.5</v>
      </c>
      <c r="P706" t="s">
        <v>583</v>
      </c>
      <c r="Q706">
        <v>0</v>
      </c>
      <c r="R706" s="2">
        <v>2.2242188953408501E-3</v>
      </c>
      <c r="S706" t="s">
        <v>31</v>
      </c>
      <c r="T706" t="s">
        <v>202</v>
      </c>
      <c r="U706">
        <v>118</v>
      </c>
      <c r="W706" t="s">
        <v>271</v>
      </c>
      <c r="X706" t="s">
        <v>272</v>
      </c>
      <c r="Z706">
        <v>1293</v>
      </c>
      <c r="AA706" s="5">
        <f>IFERROR(VLOOKUP(X706,$AF$2:$AG$35,2,FALSE),0)</f>
        <v>0</v>
      </c>
      <c r="AB706" s="5" t="e">
        <f>VLOOKUP(X706,$AF$2:$AG$35,1,FALSE)</f>
        <v>#N/A</v>
      </c>
      <c r="AN706"/>
      <c r="AO706"/>
      <c r="AP706"/>
      <c r="AQ706"/>
    </row>
    <row r="707" spans="1:43" x14ac:dyDescent="0.25">
      <c r="A707">
        <v>95740</v>
      </c>
      <c r="B707">
        <v>22005</v>
      </c>
      <c r="C707" t="s">
        <v>620</v>
      </c>
      <c r="D707" t="s">
        <v>23</v>
      </c>
      <c r="E707" t="s">
        <v>30</v>
      </c>
      <c r="F707">
        <v>20.66977</v>
      </c>
      <c r="G707" t="s">
        <v>25</v>
      </c>
      <c r="H707" t="s">
        <v>26</v>
      </c>
      <c r="I707" t="s">
        <v>27</v>
      </c>
      <c r="J707" t="s">
        <v>28</v>
      </c>
      <c r="K707">
        <v>2003</v>
      </c>
      <c r="L707">
        <v>3</v>
      </c>
      <c r="M707">
        <v>3</v>
      </c>
      <c r="N707">
        <v>0</v>
      </c>
      <c r="O707">
        <v>2.5</v>
      </c>
      <c r="P707" t="s">
        <v>583</v>
      </c>
      <c r="Q707">
        <v>0</v>
      </c>
      <c r="R707" s="2">
        <v>3.9718194568913798E-4</v>
      </c>
      <c r="S707" t="s">
        <v>31</v>
      </c>
      <c r="T707" t="s">
        <v>202</v>
      </c>
      <c r="U707">
        <v>119</v>
      </c>
      <c r="V707" t="s">
        <v>273</v>
      </c>
      <c r="W707" t="s">
        <v>274</v>
      </c>
      <c r="X707" t="s">
        <v>275</v>
      </c>
      <c r="Y707">
        <v>242.31</v>
      </c>
      <c r="Z707">
        <v>866</v>
      </c>
      <c r="AA707" s="5">
        <f>IFERROR(VLOOKUP(X707,$AF$2:$AG$35,2,FALSE),0)</f>
        <v>0</v>
      </c>
      <c r="AB707" s="5" t="e">
        <f>VLOOKUP(X707,$AF$2:$AG$35,1,FALSE)</f>
        <v>#N/A</v>
      </c>
      <c r="AN707"/>
      <c r="AO707"/>
      <c r="AP707"/>
      <c r="AQ707"/>
    </row>
    <row r="708" spans="1:43" x14ac:dyDescent="0.25">
      <c r="A708">
        <v>95740</v>
      </c>
      <c r="B708">
        <v>22005</v>
      </c>
      <c r="C708" t="s">
        <v>620</v>
      </c>
      <c r="D708" t="s">
        <v>23</v>
      </c>
      <c r="E708" t="s">
        <v>30</v>
      </c>
      <c r="F708">
        <v>20.66977</v>
      </c>
      <c r="G708" t="s">
        <v>25</v>
      </c>
      <c r="H708" t="s">
        <v>26</v>
      </c>
      <c r="I708" t="s">
        <v>27</v>
      </c>
      <c r="J708" t="s">
        <v>28</v>
      </c>
      <c r="K708">
        <v>2003</v>
      </c>
      <c r="L708">
        <v>3</v>
      </c>
      <c r="M708">
        <v>3</v>
      </c>
      <c r="N708">
        <v>0</v>
      </c>
      <c r="O708">
        <v>2.5</v>
      </c>
      <c r="P708" t="s">
        <v>583</v>
      </c>
      <c r="Q708">
        <v>0</v>
      </c>
      <c r="R708" s="2">
        <v>6.3549111310262098E-4</v>
      </c>
      <c r="S708" t="s">
        <v>31</v>
      </c>
      <c r="T708" t="s">
        <v>202</v>
      </c>
      <c r="U708">
        <v>120</v>
      </c>
      <c r="V708" t="s">
        <v>276</v>
      </c>
      <c r="W708" t="s">
        <v>277</v>
      </c>
      <c r="X708" t="s">
        <v>278</v>
      </c>
      <c r="Y708">
        <v>228.29</v>
      </c>
      <c r="Z708">
        <v>867</v>
      </c>
      <c r="AA708" s="5">
        <f>IFERROR(VLOOKUP(X708,$AF$2:$AG$35,2,FALSE),0)</f>
        <v>0</v>
      </c>
      <c r="AB708" s="5" t="e">
        <f>VLOOKUP(X708,$AF$2:$AG$35,1,FALSE)</f>
        <v>#N/A</v>
      </c>
      <c r="AN708"/>
      <c r="AO708"/>
      <c r="AP708"/>
      <c r="AQ708"/>
    </row>
    <row r="709" spans="1:43" x14ac:dyDescent="0.25">
      <c r="A709">
        <v>95740</v>
      </c>
      <c r="B709">
        <v>22005</v>
      </c>
      <c r="C709" t="s">
        <v>620</v>
      </c>
      <c r="D709" t="s">
        <v>23</v>
      </c>
      <c r="E709" t="s">
        <v>30</v>
      </c>
      <c r="F709">
        <v>20.66977</v>
      </c>
      <c r="G709" t="s">
        <v>25</v>
      </c>
      <c r="H709" t="s">
        <v>26</v>
      </c>
      <c r="I709" t="s">
        <v>27</v>
      </c>
      <c r="J709" t="s">
        <v>28</v>
      </c>
      <c r="K709">
        <v>2003</v>
      </c>
      <c r="L709">
        <v>3</v>
      </c>
      <c r="M709">
        <v>3</v>
      </c>
      <c r="N709">
        <v>0</v>
      </c>
      <c r="O709">
        <v>2.5</v>
      </c>
      <c r="P709" t="s">
        <v>583</v>
      </c>
      <c r="Q709" s="2">
        <v>1.9064733393078599E-3</v>
      </c>
      <c r="R709" s="2">
        <v>4.5745186649664098E-4</v>
      </c>
      <c r="S709" t="s">
        <v>31</v>
      </c>
      <c r="T709" t="s">
        <v>202</v>
      </c>
      <c r="U709">
        <v>121</v>
      </c>
      <c r="W709" t="s">
        <v>279</v>
      </c>
      <c r="X709" t="s">
        <v>280</v>
      </c>
      <c r="Z709">
        <v>1296</v>
      </c>
      <c r="AA709" s="5">
        <f>IFERROR(VLOOKUP(X709,$AF$2:$AG$35,2,FALSE),0)</f>
        <v>0</v>
      </c>
      <c r="AB709" s="5" t="e">
        <f>VLOOKUP(X709,$AF$2:$AG$35,1,FALSE)</f>
        <v>#N/A</v>
      </c>
      <c r="AN709"/>
      <c r="AO709"/>
      <c r="AP709"/>
      <c r="AQ709"/>
    </row>
    <row r="710" spans="1:43" x14ac:dyDescent="0.25">
      <c r="A710">
        <v>95740</v>
      </c>
      <c r="B710">
        <v>22005</v>
      </c>
      <c r="C710" t="s">
        <v>620</v>
      </c>
      <c r="D710" t="s">
        <v>23</v>
      </c>
      <c r="E710" t="s">
        <v>30</v>
      </c>
      <c r="F710">
        <v>20.66977</v>
      </c>
      <c r="G710" t="s">
        <v>25</v>
      </c>
      <c r="H710" t="s">
        <v>26</v>
      </c>
      <c r="I710" t="s">
        <v>27</v>
      </c>
      <c r="J710" t="s">
        <v>28</v>
      </c>
      <c r="K710">
        <v>2003</v>
      </c>
      <c r="L710">
        <v>3</v>
      </c>
      <c r="M710">
        <v>3</v>
      </c>
      <c r="N710">
        <v>0</v>
      </c>
      <c r="O710">
        <v>2.5</v>
      </c>
      <c r="P710" t="s">
        <v>583</v>
      </c>
      <c r="Q710">
        <v>0</v>
      </c>
      <c r="R710" s="2">
        <v>8.3408208568802903E-4</v>
      </c>
      <c r="S710" t="s">
        <v>31</v>
      </c>
      <c r="T710" t="s">
        <v>202</v>
      </c>
      <c r="U710">
        <v>122</v>
      </c>
      <c r="V710" t="s">
        <v>281</v>
      </c>
      <c r="W710" t="s">
        <v>282</v>
      </c>
      <c r="X710" t="s">
        <v>283</v>
      </c>
      <c r="Y710">
        <v>300.35000000000002</v>
      </c>
      <c r="Z710">
        <v>868</v>
      </c>
      <c r="AA710" s="5">
        <f>IFERROR(VLOOKUP(X710,$AF$2:$AG$35,2,FALSE),0)</f>
        <v>0</v>
      </c>
      <c r="AB710" s="5" t="e">
        <f>VLOOKUP(X710,$AF$2:$AG$35,1,FALSE)</f>
        <v>#N/A</v>
      </c>
      <c r="AN710"/>
      <c r="AO710"/>
      <c r="AP710"/>
      <c r="AQ710"/>
    </row>
    <row r="711" spans="1:43" x14ac:dyDescent="0.25">
      <c r="A711">
        <v>95740</v>
      </c>
      <c r="B711">
        <v>22005</v>
      </c>
      <c r="C711" t="s">
        <v>620</v>
      </c>
      <c r="D711" t="s">
        <v>23</v>
      </c>
      <c r="E711" t="s">
        <v>30</v>
      </c>
      <c r="F711">
        <v>20.66977</v>
      </c>
      <c r="G711" t="s">
        <v>25</v>
      </c>
      <c r="H711" t="s">
        <v>26</v>
      </c>
      <c r="I711" t="s">
        <v>27</v>
      </c>
      <c r="J711" t="s">
        <v>28</v>
      </c>
      <c r="K711">
        <v>2003</v>
      </c>
      <c r="L711">
        <v>3</v>
      </c>
      <c r="M711">
        <v>3</v>
      </c>
      <c r="N711">
        <v>0</v>
      </c>
      <c r="O711">
        <v>2.5</v>
      </c>
      <c r="P711" t="s">
        <v>583</v>
      </c>
      <c r="Q711" s="2">
        <v>1.86675514447979E-3</v>
      </c>
      <c r="R711" s="2">
        <v>9.6244063913608201E-4</v>
      </c>
      <c r="S711" t="s">
        <v>31</v>
      </c>
      <c r="T711" t="s">
        <v>202</v>
      </c>
      <c r="U711">
        <v>123</v>
      </c>
      <c r="W711" t="s">
        <v>284</v>
      </c>
      <c r="X711" t="s">
        <v>285</v>
      </c>
      <c r="Z711">
        <v>1298</v>
      </c>
      <c r="AA711" s="5">
        <f>IFERROR(VLOOKUP(X711,$AF$2:$AG$35,2,FALSE),0)</f>
        <v>0</v>
      </c>
      <c r="AB711" s="5" t="e">
        <f>VLOOKUP(X711,$AF$2:$AG$35,1,FALSE)</f>
        <v>#N/A</v>
      </c>
      <c r="AN711"/>
      <c r="AO711"/>
      <c r="AP711"/>
      <c r="AQ711"/>
    </row>
    <row r="712" spans="1:43" x14ac:dyDescent="0.25">
      <c r="A712">
        <v>95740</v>
      </c>
      <c r="B712">
        <v>22005</v>
      </c>
      <c r="C712" t="s">
        <v>620</v>
      </c>
      <c r="D712" t="s">
        <v>23</v>
      </c>
      <c r="E712" t="s">
        <v>30</v>
      </c>
      <c r="F712">
        <v>20.66977</v>
      </c>
      <c r="G712" t="s">
        <v>25</v>
      </c>
      <c r="H712" t="s">
        <v>26</v>
      </c>
      <c r="I712" t="s">
        <v>27</v>
      </c>
      <c r="J712" t="s">
        <v>28</v>
      </c>
      <c r="K712">
        <v>2003</v>
      </c>
      <c r="L712">
        <v>3</v>
      </c>
      <c r="M712">
        <v>3</v>
      </c>
      <c r="N712">
        <v>0</v>
      </c>
      <c r="O712">
        <v>2.5</v>
      </c>
      <c r="P712" t="s">
        <v>583</v>
      </c>
      <c r="Q712">
        <v>1.8905860614803E-2</v>
      </c>
      <c r="R712" s="2">
        <v>4.2684271679626299E-3</v>
      </c>
      <c r="S712" t="s">
        <v>31</v>
      </c>
      <c r="T712" t="s">
        <v>202</v>
      </c>
      <c r="U712">
        <v>126</v>
      </c>
      <c r="W712" t="s">
        <v>286</v>
      </c>
      <c r="X712" t="s">
        <v>287</v>
      </c>
      <c r="Z712">
        <v>1301</v>
      </c>
      <c r="AA712" s="5">
        <f>IFERROR(VLOOKUP(X712,$AF$2:$AG$35,2,FALSE),0)</f>
        <v>0</v>
      </c>
      <c r="AB712" s="5" t="e">
        <f>VLOOKUP(X712,$AF$2:$AG$35,1,FALSE)</f>
        <v>#N/A</v>
      </c>
      <c r="AN712"/>
      <c r="AO712"/>
      <c r="AP712"/>
      <c r="AQ712"/>
    </row>
    <row r="713" spans="1:43" x14ac:dyDescent="0.25">
      <c r="A713">
        <v>95740</v>
      </c>
      <c r="B713">
        <v>22005</v>
      </c>
      <c r="C713" t="s">
        <v>620</v>
      </c>
      <c r="D713" t="s">
        <v>23</v>
      </c>
      <c r="E713" t="s">
        <v>30</v>
      </c>
      <c r="F713">
        <v>20.66977</v>
      </c>
      <c r="G713" t="s">
        <v>25</v>
      </c>
      <c r="H713" t="s">
        <v>26</v>
      </c>
      <c r="I713" t="s">
        <v>27</v>
      </c>
      <c r="J713" t="s">
        <v>28</v>
      </c>
      <c r="K713">
        <v>2003</v>
      </c>
      <c r="L713">
        <v>3</v>
      </c>
      <c r="M713">
        <v>3</v>
      </c>
      <c r="N713">
        <v>0</v>
      </c>
      <c r="O713">
        <v>2.5</v>
      </c>
      <c r="P713" t="s">
        <v>583</v>
      </c>
      <c r="Q713" s="2">
        <v>1.2312640313771701E-3</v>
      </c>
      <c r="R713" s="2">
        <v>4.2110254298337703E-3</v>
      </c>
      <c r="S713" t="s">
        <v>31</v>
      </c>
      <c r="T713" t="s">
        <v>202</v>
      </c>
      <c r="U713">
        <v>128</v>
      </c>
      <c r="V713" t="s">
        <v>288</v>
      </c>
      <c r="W713" t="s">
        <v>289</v>
      </c>
      <c r="X713" t="s">
        <v>290</v>
      </c>
      <c r="Y713">
        <v>156.22</v>
      </c>
      <c r="Z713">
        <v>871</v>
      </c>
      <c r="AA713" s="5">
        <f>IFERROR(VLOOKUP(X713,$AF$2:$AG$35,2,FALSE),0)</f>
        <v>0</v>
      </c>
      <c r="AB713" s="5" t="e">
        <f>VLOOKUP(X713,$AF$2:$AG$35,1,FALSE)</f>
        <v>#N/A</v>
      </c>
      <c r="AN713"/>
      <c r="AO713"/>
      <c r="AP713"/>
      <c r="AQ713"/>
    </row>
    <row r="714" spans="1:43" x14ac:dyDescent="0.25">
      <c r="A714">
        <v>95740</v>
      </c>
      <c r="B714">
        <v>22005</v>
      </c>
      <c r="C714" t="s">
        <v>620</v>
      </c>
      <c r="D714" t="s">
        <v>23</v>
      </c>
      <c r="E714" t="s">
        <v>30</v>
      </c>
      <c r="F714">
        <v>20.66977</v>
      </c>
      <c r="G714" t="s">
        <v>25</v>
      </c>
      <c r="H714" t="s">
        <v>26</v>
      </c>
      <c r="I714" t="s">
        <v>27</v>
      </c>
      <c r="J714" t="s">
        <v>28</v>
      </c>
      <c r="K714">
        <v>2003</v>
      </c>
      <c r="L714">
        <v>3</v>
      </c>
      <c r="M714">
        <v>3</v>
      </c>
      <c r="N714">
        <v>0</v>
      </c>
      <c r="O714">
        <v>2.5</v>
      </c>
      <c r="P714" t="s">
        <v>583</v>
      </c>
      <c r="Q714">
        <v>0</v>
      </c>
      <c r="R714" s="2">
        <v>1.6284459770663101E-3</v>
      </c>
      <c r="S714" t="s">
        <v>31</v>
      </c>
      <c r="T714" t="s">
        <v>202</v>
      </c>
      <c r="U714">
        <v>129</v>
      </c>
      <c r="V714" t="s">
        <v>291</v>
      </c>
      <c r="W714" t="s">
        <v>292</v>
      </c>
      <c r="X714" t="s">
        <v>293</v>
      </c>
      <c r="Z714">
        <v>872</v>
      </c>
      <c r="AA714" s="5">
        <f>IFERROR(VLOOKUP(X714,$AF$2:$AG$35,2,FALSE),0)</f>
        <v>0</v>
      </c>
      <c r="AB714" s="5" t="e">
        <f>VLOOKUP(X714,$AF$2:$AG$35,1,FALSE)</f>
        <v>#N/A</v>
      </c>
      <c r="AN714"/>
      <c r="AO714"/>
      <c r="AP714"/>
      <c r="AQ714"/>
    </row>
    <row r="715" spans="1:43" x14ac:dyDescent="0.25">
      <c r="A715">
        <v>95740</v>
      </c>
      <c r="B715">
        <v>22005</v>
      </c>
      <c r="C715" t="s">
        <v>620</v>
      </c>
      <c r="D715" t="s">
        <v>23</v>
      </c>
      <c r="E715" t="s">
        <v>30</v>
      </c>
      <c r="F715">
        <v>20.66977</v>
      </c>
      <c r="G715" t="s">
        <v>25</v>
      </c>
      <c r="H715" t="s">
        <v>26</v>
      </c>
      <c r="I715" t="s">
        <v>27</v>
      </c>
      <c r="J715" t="s">
        <v>28</v>
      </c>
      <c r="K715">
        <v>2003</v>
      </c>
      <c r="L715">
        <v>3</v>
      </c>
      <c r="M715">
        <v>3</v>
      </c>
      <c r="N715">
        <v>0</v>
      </c>
      <c r="O715">
        <v>2.5</v>
      </c>
      <c r="P715" t="s">
        <v>583</v>
      </c>
      <c r="Q715" s="2">
        <v>5.5605472396479299E-3</v>
      </c>
      <c r="R715" s="2">
        <v>5.6041424560881895E-4</v>
      </c>
      <c r="S715" t="s">
        <v>31</v>
      </c>
      <c r="T715" t="s">
        <v>202</v>
      </c>
      <c r="U715">
        <v>130</v>
      </c>
      <c r="V715" t="s">
        <v>294</v>
      </c>
      <c r="W715" t="s">
        <v>295</v>
      </c>
      <c r="X715" t="s">
        <v>296</v>
      </c>
      <c r="Y715">
        <v>168.19</v>
      </c>
      <c r="Z715">
        <v>873</v>
      </c>
      <c r="AA715" s="5">
        <f>IFERROR(VLOOKUP(X715,$AF$2:$AG$35,2,FALSE),0)</f>
        <v>0</v>
      </c>
      <c r="AB715" s="5" t="e">
        <f>VLOOKUP(X715,$AF$2:$AG$35,1,FALSE)</f>
        <v>#N/A</v>
      </c>
      <c r="AN715"/>
      <c r="AO715"/>
      <c r="AP715"/>
      <c r="AQ715"/>
    </row>
    <row r="716" spans="1:43" x14ac:dyDescent="0.25">
      <c r="A716">
        <v>95740</v>
      </c>
      <c r="B716">
        <v>22005</v>
      </c>
      <c r="C716" t="s">
        <v>620</v>
      </c>
      <c r="D716" t="s">
        <v>23</v>
      </c>
      <c r="E716" t="s">
        <v>30</v>
      </c>
      <c r="F716">
        <v>20.66977</v>
      </c>
      <c r="G716" t="s">
        <v>25</v>
      </c>
      <c r="H716" t="s">
        <v>26</v>
      </c>
      <c r="I716" t="s">
        <v>27</v>
      </c>
      <c r="J716" t="s">
        <v>28</v>
      </c>
      <c r="K716">
        <v>2003</v>
      </c>
      <c r="L716">
        <v>3</v>
      </c>
      <c r="M716">
        <v>3</v>
      </c>
      <c r="N716">
        <v>0</v>
      </c>
      <c r="O716">
        <v>2.5</v>
      </c>
      <c r="P716" t="s">
        <v>583</v>
      </c>
      <c r="Q716" s="2">
        <v>3.9718194568913798E-4</v>
      </c>
      <c r="R716" s="2">
        <v>3.0981636567959801E-3</v>
      </c>
      <c r="S716" t="s">
        <v>31</v>
      </c>
      <c r="T716" t="s">
        <v>202</v>
      </c>
      <c r="U716">
        <v>131</v>
      </c>
      <c r="V716" t="s">
        <v>297</v>
      </c>
      <c r="W716" t="s">
        <v>298</v>
      </c>
      <c r="X716" t="s">
        <v>299</v>
      </c>
      <c r="Y716">
        <v>156.22</v>
      </c>
      <c r="Z716">
        <v>1106</v>
      </c>
      <c r="AA716" s="5">
        <f>IFERROR(VLOOKUP(X716,$AF$2:$AG$35,2,FALSE),0)</f>
        <v>0</v>
      </c>
      <c r="AB716" s="5" t="e">
        <f>VLOOKUP(X716,$AF$2:$AG$35,1,FALSE)</f>
        <v>#N/A</v>
      </c>
      <c r="AN716"/>
      <c r="AO716"/>
      <c r="AP716"/>
      <c r="AQ716"/>
    </row>
    <row r="717" spans="1:43" x14ac:dyDescent="0.25">
      <c r="A717">
        <v>95740</v>
      </c>
      <c r="B717">
        <v>22005</v>
      </c>
      <c r="C717" t="s">
        <v>620</v>
      </c>
      <c r="D717" t="s">
        <v>23</v>
      </c>
      <c r="E717" t="s">
        <v>30</v>
      </c>
      <c r="F717">
        <v>20.66977</v>
      </c>
      <c r="G717" t="s">
        <v>25</v>
      </c>
      <c r="H717" t="s">
        <v>26</v>
      </c>
      <c r="I717" t="s">
        <v>27</v>
      </c>
      <c r="J717" t="s">
        <v>28</v>
      </c>
      <c r="K717">
        <v>2003</v>
      </c>
      <c r="L717">
        <v>3</v>
      </c>
      <c r="M717">
        <v>3</v>
      </c>
      <c r="N717">
        <v>0</v>
      </c>
      <c r="O717">
        <v>2.5</v>
      </c>
      <c r="P717" t="s">
        <v>583</v>
      </c>
      <c r="Q717" s="2">
        <v>4.44843779120002E-3</v>
      </c>
      <c r="R717" s="2">
        <v>5.7199475568565905E-4</v>
      </c>
      <c r="S717" t="s">
        <v>31</v>
      </c>
      <c r="T717" t="s">
        <v>202</v>
      </c>
      <c r="U717">
        <v>132</v>
      </c>
      <c r="V717" t="s">
        <v>300</v>
      </c>
      <c r="W717" t="s">
        <v>301</v>
      </c>
      <c r="X717" t="s">
        <v>302</v>
      </c>
      <c r="Y717">
        <v>156.22</v>
      </c>
      <c r="Z717">
        <v>875</v>
      </c>
      <c r="AA717" s="5">
        <f>IFERROR(VLOOKUP(X717,$AF$2:$AG$35,2,FALSE),0)</f>
        <v>0</v>
      </c>
      <c r="AB717" s="5" t="e">
        <f>VLOOKUP(X717,$AF$2:$AG$35,1,FALSE)</f>
        <v>#N/A</v>
      </c>
      <c r="AN717"/>
      <c r="AO717"/>
      <c r="AP717"/>
      <c r="AQ717"/>
    </row>
    <row r="718" spans="1:43" x14ac:dyDescent="0.25">
      <c r="A718">
        <v>95740</v>
      </c>
      <c r="B718">
        <v>22005</v>
      </c>
      <c r="C718" t="s">
        <v>620</v>
      </c>
      <c r="D718" t="s">
        <v>23</v>
      </c>
      <c r="E718" t="s">
        <v>30</v>
      </c>
      <c r="F718">
        <v>20.66977</v>
      </c>
      <c r="G718" t="s">
        <v>25</v>
      </c>
      <c r="H718" t="s">
        <v>26</v>
      </c>
      <c r="I718" t="s">
        <v>27</v>
      </c>
      <c r="J718" t="s">
        <v>28</v>
      </c>
      <c r="K718">
        <v>2003</v>
      </c>
      <c r="L718">
        <v>3</v>
      </c>
      <c r="M718">
        <v>3</v>
      </c>
      <c r="N718">
        <v>0</v>
      </c>
      <c r="O718">
        <v>2.5</v>
      </c>
      <c r="P718" t="s">
        <v>583</v>
      </c>
      <c r="Q718">
        <v>0</v>
      </c>
      <c r="R718" s="2">
        <v>1.07239125310151E-3</v>
      </c>
      <c r="S718" t="s">
        <v>31</v>
      </c>
      <c r="T718" t="s">
        <v>202</v>
      </c>
      <c r="U718">
        <v>133</v>
      </c>
      <c r="V718" t="s">
        <v>303</v>
      </c>
      <c r="W718" t="s">
        <v>304</v>
      </c>
      <c r="X718" t="s">
        <v>305</v>
      </c>
      <c r="Y718">
        <v>206.28</v>
      </c>
      <c r="Z718">
        <v>876</v>
      </c>
      <c r="AA718" s="5">
        <f>IFERROR(VLOOKUP(X718,$AF$2:$AG$35,2,FALSE),0)</f>
        <v>0</v>
      </c>
      <c r="AB718" s="5" t="e">
        <f>VLOOKUP(X718,$AF$2:$AG$35,1,FALSE)</f>
        <v>#N/A</v>
      </c>
      <c r="AN718"/>
      <c r="AO718"/>
      <c r="AP718"/>
      <c r="AQ718"/>
    </row>
    <row r="719" spans="1:43" x14ac:dyDescent="0.25">
      <c r="A719">
        <v>95740</v>
      </c>
      <c r="B719">
        <v>22005</v>
      </c>
      <c r="C719" t="s">
        <v>620</v>
      </c>
      <c r="D719" t="s">
        <v>23</v>
      </c>
      <c r="E719" t="s">
        <v>30</v>
      </c>
      <c r="F719">
        <v>20.66977</v>
      </c>
      <c r="G719" t="s">
        <v>25</v>
      </c>
      <c r="H719" t="s">
        <v>26</v>
      </c>
      <c r="I719" t="s">
        <v>27</v>
      </c>
      <c r="J719" t="s">
        <v>28</v>
      </c>
      <c r="K719">
        <v>2003</v>
      </c>
      <c r="L719">
        <v>3</v>
      </c>
      <c r="M719">
        <v>3</v>
      </c>
      <c r="N719">
        <v>0</v>
      </c>
      <c r="O719">
        <v>2.5</v>
      </c>
      <c r="P719" t="s">
        <v>583</v>
      </c>
      <c r="Q719" s="2">
        <v>9.929548639636839E-4</v>
      </c>
      <c r="R719" s="2">
        <v>2.6223577873565498E-3</v>
      </c>
      <c r="S719" t="s">
        <v>31</v>
      </c>
      <c r="T719" t="s">
        <v>202</v>
      </c>
      <c r="U719">
        <v>134</v>
      </c>
      <c r="V719" t="s">
        <v>306</v>
      </c>
      <c r="W719" t="s">
        <v>307</v>
      </c>
      <c r="X719" t="s">
        <v>308</v>
      </c>
      <c r="Y719">
        <v>156.22</v>
      </c>
      <c r="Z719">
        <v>877</v>
      </c>
      <c r="AA719" s="5">
        <f>IFERROR(VLOOKUP(X719,$AF$2:$AG$35,2,FALSE),0)</f>
        <v>0</v>
      </c>
      <c r="AB719" s="5" t="e">
        <f>VLOOKUP(X719,$AF$2:$AG$35,1,FALSE)</f>
        <v>#N/A</v>
      </c>
      <c r="AN719"/>
      <c r="AO719"/>
      <c r="AP719"/>
      <c r="AQ719"/>
    </row>
    <row r="720" spans="1:43" x14ac:dyDescent="0.25">
      <c r="A720">
        <v>95740</v>
      </c>
      <c r="B720">
        <v>22005</v>
      </c>
      <c r="C720" t="s">
        <v>620</v>
      </c>
      <c r="D720" t="s">
        <v>23</v>
      </c>
      <c r="E720" t="s">
        <v>30</v>
      </c>
      <c r="F720">
        <v>20.66977</v>
      </c>
      <c r="G720" t="s">
        <v>25</v>
      </c>
      <c r="H720" t="s">
        <v>26</v>
      </c>
      <c r="I720" t="s">
        <v>27</v>
      </c>
      <c r="J720" t="s">
        <v>28</v>
      </c>
      <c r="K720">
        <v>2003</v>
      </c>
      <c r="L720">
        <v>3</v>
      </c>
      <c r="M720">
        <v>3</v>
      </c>
      <c r="N720">
        <v>0</v>
      </c>
      <c r="O720">
        <v>2.5</v>
      </c>
      <c r="P720" t="s">
        <v>583</v>
      </c>
      <c r="Q720" s="2">
        <v>4.8456197368891597E-3</v>
      </c>
      <c r="R720" s="2">
        <v>2.5652020095875902E-3</v>
      </c>
      <c r="S720" t="s">
        <v>31</v>
      </c>
      <c r="T720" t="s">
        <v>202</v>
      </c>
      <c r="U720">
        <v>136</v>
      </c>
      <c r="V720" t="s">
        <v>309</v>
      </c>
      <c r="W720" t="s">
        <v>310</v>
      </c>
      <c r="X720" t="s">
        <v>311</v>
      </c>
      <c r="Y720">
        <v>156.22</v>
      </c>
      <c r="Z720">
        <v>879</v>
      </c>
      <c r="AA720" s="5">
        <f>IFERROR(VLOOKUP(X720,$AF$2:$AG$35,2,FALSE),0)</f>
        <v>0</v>
      </c>
      <c r="AB720" s="5" t="e">
        <f>VLOOKUP(X720,$AF$2:$AG$35,1,FALSE)</f>
        <v>#N/A</v>
      </c>
      <c r="AN720"/>
      <c r="AO720"/>
      <c r="AP720"/>
      <c r="AQ720"/>
    </row>
    <row r="721" spans="1:43" x14ac:dyDescent="0.25">
      <c r="A721">
        <v>95740</v>
      </c>
      <c r="B721">
        <v>22005</v>
      </c>
      <c r="C721" t="s">
        <v>620</v>
      </c>
      <c r="D721" t="s">
        <v>23</v>
      </c>
      <c r="E721" t="s">
        <v>30</v>
      </c>
      <c r="F721">
        <v>20.66977</v>
      </c>
      <c r="G721" t="s">
        <v>25</v>
      </c>
      <c r="H721" t="s">
        <v>26</v>
      </c>
      <c r="I721" t="s">
        <v>27</v>
      </c>
      <c r="J721" t="s">
        <v>28</v>
      </c>
      <c r="K721">
        <v>2003</v>
      </c>
      <c r="L721">
        <v>3</v>
      </c>
      <c r="M721">
        <v>3</v>
      </c>
      <c r="N721">
        <v>0</v>
      </c>
      <c r="O721">
        <v>2.5</v>
      </c>
      <c r="P721" t="s">
        <v>583</v>
      </c>
      <c r="Q721">
        <v>0</v>
      </c>
      <c r="R721" s="2">
        <v>3.9718194568913798E-4</v>
      </c>
      <c r="S721" t="s">
        <v>31</v>
      </c>
      <c r="T721" t="s">
        <v>202</v>
      </c>
      <c r="U721">
        <v>137</v>
      </c>
      <c r="W721" t="s">
        <v>312</v>
      </c>
      <c r="X721" t="s">
        <v>313</v>
      </c>
      <c r="Z721">
        <v>1312</v>
      </c>
      <c r="AA721" s="5">
        <f>IFERROR(VLOOKUP(X721,$AF$2:$AG$35,2,FALSE),0)</f>
        <v>0</v>
      </c>
      <c r="AB721" s="5" t="e">
        <f>VLOOKUP(X721,$AF$2:$AG$35,1,FALSE)</f>
        <v>#N/A</v>
      </c>
      <c r="AN721"/>
      <c r="AO721"/>
      <c r="AP721"/>
      <c r="AQ721"/>
    </row>
    <row r="722" spans="1:43" x14ac:dyDescent="0.25">
      <c r="A722">
        <v>95740</v>
      </c>
      <c r="B722">
        <v>22005</v>
      </c>
      <c r="C722" t="s">
        <v>620</v>
      </c>
      <c r="D722" t="s">
        <v>23</v>
      </c>
      <c r="E722" t="s">
        <v>30</v>
      </c>
      <c r="F722">
        <v>20.66977</v>
      </c>
      <c r="G722" t="s">
        <v>25</v>
      </c>
      <c r="H722" t="s">
        <v>26</v>
      </c>
      <c r="I722" t="s">
        <v>27</v>
      </c>
      <c r="J722" t="s">
        <v>28</v>
      </c>
      <c r="K722">
        <v>2003</v>
      </c>
      <c r="L722">
        <v>3</v>
      </c>
      <c r="M722">
        <v>3</v>
      </c>
      <c r="N722">
        <v>0</v>
      </c>
      <c r="O722">
        <v>2.5</v>
      </c>
      <c r="P722" t="s">
        <v>583</v>
      </c>
      <c r="Q722">
        <v>0</v>
      </c>
      <c r="R722" s="2">
        <v>3.9718194568913798E-4</v>
      </c>
      <c r="S722" t="s">
        <v>31</v>
      </c>
      <c r="T722" t="s">
        <v>202</v>
      </c>
      <c r="U722">
        <v>139</v>
      </c>
      <c r="W722" t="s">
        <v>314</v>
      </c>
      <c r="X722" t="s">
        <v>315</v>
      </c>
      <c r="Z722">
        <v>1314</v>
      </c>
      <c r="AA722" s="5">
        <f>IFERROR(VLOOKUP(X722,$AF$2:$AG$35,2,FALSE),0)</f>
        <v>0</v>
      </c>
      <c r="AB722" s="5" t="e">
        <f>VLOOKUP(X722,$AF$2:$AG$35,1,FALSE)</f>
        <v>#N/A</v>
      </c>
      <c r="AN722"/>
      <c r="AO722"/>
      <c r="AP722"/>
      <c r="AQ722"/>
    </row>
    <row r="723" spans="1:43" x14ac:dyDescent="0.25">
      <c r="A723">
        <v>95740</v>
      </c>
      <c r="B723">
        <v>22005</v>
      </c>
      <c r="C723" t="s">
        <v>620</v>
      </c>
      <c r="D723" t="s">
        <v>23</v>
      </c>
      <c r="E723" t="s">
        <v>30</v>
      </c>
      <c r="F723">
        <v>20.66977</v>
      </c>
      <c r="G723" t="s">
        <v>25</v>
      </c>
      <c r="H723" t="s">
        <v>26</v>
      </c>
      <c r="I723" t="s">
        <v>27</v>
      </c>
      <c r="J723" t="s">
        <v>28</v>
      </c>
      <c r="K723">
        <v>2003</v>
      </c>
      <c r="L723">
        <v>3</v>
      </c>
      <c r="M723">
        <v>3</v>
      </c>
      <c r="N723">
        <v>0</v>
      </c>
      <c r="O723">
        <v>2.5</v>
      </c>
      <c r="P723" t="s">
        <v>583</v>
      </c>
      <c r="Q723">
        <v>0</v>
      </c>
      <c r="R723" s="2">
        <v>8.3408208568802903E-4</v>
      </c>
      <c r="S723" t="s">
        <v>31</v>
      </c>
      <c r="T723" t="s">
        <v>202</v>
      </c>
      <c r="U723">
        <v>144</v>
      </c>
      <c r="V723" t="s">
        <v>316</v>
      </c>
      <c r="W723" t="s">
        <v>317</v>
      </c>
      <c r="X723" t="s">
        <v>318</v>
      </c>
      <c r="Y723">
        <v>156.22</v>
      </c>
      <c r="Z723">
        <v>2806</v>
      </c>
      <c r="AA723" s="5">
        <f>IFERROR(VLOOKUP(X723,$AF$2:$AG$35,2,FALSE),0)</f>
        <v>0</v>
      </c>
      <c r="AB723" s="5" t="e">
        <f>VLOOKUP(X723,$AF$2:$AG$35,1,FALSE)</f>
        <v>#N/A</v>
      </c>
      <c r="AN723"/>
      <c r="AO723"/>
      <c r="AP723"/>
      <c r="AQ723"/>
    </row>
    <row r="724" spans="1:43" x14ac:dyDescent="0.25">
      <c r="A724">
        <v>95740</v>
      </c>
      <c r="B724">
        <v>22005</v>
      </c>
      <c r="C724" t="s">
        <v>620</v>
      </c>
      <c r="D724" t="s">
        <v>23</v>
      </c>
      <c r="E724" t="s">
        <v>30</v>
      </c>
      <c r="F724">
        <v>20.66977</v>
      </c>
      <c r="G724" t="s">
        <v>25</v>
      </c>
      <c r="H724" t="s">
        <v>26</v>
      </c>
      <c r="I724" t="s">
        <v>27</v>
      </c>
      <c r="J724" t="s">
        <v>28</v>
      </c>
      <c r="K724">
        <v>2003</v>
      </c>
      <c r="L724">
        <v>3</v>
      </c>
      <c r="M724">
        <v>3</v>
      </c>
      <c r="N724">
        <v>0</v>
      </c>
      <c r="O724">
        <v>2.5</v>
      </c>
      <c r="P724" t="s">
        <v>583</v>
      </c>
      <c r="Q724">
        <v>0</v>
      </c>
      <c r="R724" s="2">
        <v>4.36900139998891E-4</v>
      </c>
      <c r="S724" t="s">
        <v>31</v>
      </c>
      <c r="T724" t="s">
        <v>202</v>
      </c>
      <c r="U724">
        <v>145</v>
      </c>
      <c r="W724" t="s">
        <v>319</v>
      </c>
      <c r="X724" t="s">
        <v>320</v>
      </c>
      <c r="Z724">
        <v>1320</v>
      </c>
      <c r="AA724" s="5">
        <f>IFERROR(VLOOKUP(X724,$AF$2:$AG$35,2,FALSE),0)</f>
        <v>0</v>
      </c>
      <c r="AB724" s="5" t="e">
        <f>VLOOKUP(X724,$AF$2:$AG$35,1,FALSE)</f>
        <v>#N/A</v>
      </c>
      <c r="AN724"/>
      <c r="AO724"/>
      <c r="AP724"/>
      <c r="AQ724"/>
    </row>
    <row r="725" spans="1:43" x14ac:dyDescent="0.25">
      <c r="A725">
        <v>95740</v>
      </c>
      <c r="B725">
        <v>22005</v>
      </c>
      <c r="C725" t="s">
        <v>620</v>
      </c>
      <c r="D725" t="s">
        <v>23</v>
      </c>
      <c r="E725" t="s">
        <v>30</v>
      </c>
      <c r="F725">
        <v>20.66977</v>
      </c>
      <c r="G725" t="s">
        <v>25</v>
      </c>
      <c r="H725" t="s">
        <v>26</v>
      </c>
      <c r="I725" t="s">
        <v>27</v>
      </c>
      <c r="J725" t="s">
        <v>28</v>
      </c>
      <c r="K725">
        <v>2003</v>
      </c>
      <c r="L725">
        <v>3</v>
      </c>
      <c r="M725">
        <v>3</v>
      </c>
      <c r="N725">
        <v>0</v>
      </c>
      <c r="O725">
        <v>2.5</v>
      </c>
      <c r="P725" t="s">
        <v>583</v>
      </c>
      <c r="Q725" s="2">
        <v>3.65407389982175E-3</v>
      </c>
      <c r="R725" s="2">
        <v>8.3576038186866295E-4</v>
      </c>
      <c r="S725" t="s">
        <v>31</v>
      </c>
      <c r="T725" t="s">
        <v>202</v>
      </c>
      <c r="U725">
        <v>147</v>
      </c>
      <c r="V725" t="s">
        <v>321</v>
      </c>
      <c r="W725" t="s">
        <v>322</v>
      </c>
      <c r="X725" t="s">
        <v>323</v>
      </c>
      <c r="Y725">
        <v>180.2</v>
      </c>
      <c r="Z725">
        <v>881</v>
      </c>
      <c r="AA725" s="5">
        <f>IFERROR(VLOOKUP(X725,$AF$2:$AG$35,2,FALSE),0)</f>
        <v>0</v>
      </c>
      <c r="AB725" s="5" t="e">
        <f>VLOOKUP(X725,$AF$2:$AG$35,1,FALSE)</f>
        <v>#N/A</v>
      </c>
      <c r="AN725"/>
      <c r="AO725"/>
      <c r="AP725"/>
      <c r="AQ725"/>
    </row>
    <row r="726" spans="1:43" x14ac:dyDescent="0.25">
      <c r="A726">
        <v>95740</v>
      </c>
      <c r="B726">
        <v>22005</v>
      </c>
      <c r="C726" t="s">
        <v>620</v>
      </c>
      <c r="D726" t="s">
        <v>23</v>
      </c>
      <c r="E726" t="s">
        <v>30</v>
      </c>
      <c r="F726">
        <v>20.66977</v>
      </c>
      <c r="G726" t="s">
        <v>25</v>
      </c>
      <c r="H726" t="s">
        <v>26</v>
      </c>
      <c r="I726" t="s">
        <v>27</v>
      </c>
      <c r="J726" t="s">
        <v>28</v>
      </c>
      <c r="K726">
        <v>2003</v>
      </c>
      <c r="L726">
        <v>3</v>
      </c>
      <c r="M726">
        <v>3</v>
      </c>
      <c r="N726">
        <v>0</v>
      </c>
      <c r="O726">
        <v>2.5</v>
      </c>
      <c r="P726" t="s">
        <v>583</v>
      </c>
      <c r="Q726" s="2">
        <v>3.9956503733735702E-2</v>
      </c>
      <c r="R726" s="2">
        <v>2.9607227768964502E-3</v>
      </c>
      <c r="S726" t="s">
        <v>31</v>
      </c>
      <c r="T726" t="s">
        <v>202</v>
      </c>
      <c r="U726">
        <v>148</v>
      </c>
      <c r="V726" t="s">
        <v>324</v>
      </c>
      <c r="W726" t="s">
        <v>325</v>
      </c>
      <c r="X726" t="s">
        <v>326</v>
      </c>
      <c r="Y726">
        <v>202.25</v>
      </c>
      <c r="Z726">
        <v>882</v>
      </c>
      <c r="AA726" s="5">
        <f>IFERROR(VLOOKUP(X726,$AF$2:$AG$35,2,FALSE),0)</f>
        <v>0</v>
      </c>
      <c r="AB726" s="5" t="e">
        <f>VLOOKUP(X726,$AF$2:$AG$35,1,FALSE)</f>
        <v>#N/A</v>
      </c>
      <c r="AN726"/>
      <c r="AO726"/>
      <c r="AP726"/>
      <c r="AQ726"/>
    </row>
    <row r="727" spans="1:43" x14ac:dyDescent="0.25">
      <c r="A727">
        <v>95740</v>
      </c>
      <c r="B727">
        <v>22005</v>
      </c>
      <c r="C727" t="s">
        <v>620</v>
      </c>
      <c r="D727" t="s">
        <v>23</v>
      </c>
      <c r="E727" t="s">
        <v>30</v>
      </c>
      <c r="F727">
        <v>20.66977</v>
      </c>
      <c r="G727" t="s">
        <v>25</v>
      </c>
      <c r="H727" t="s">
        <v>26</v>
      </c>
      <c r="I727" t="s">
        <v>27</v>
      </c>
      <c r="J727" t="s">
        <v>28</v>
      </c>
      <c r="K727">
        <v>2003</v>
      </c>
      <c r="L727">
        <v>3</v>
      </c>
      <c r="M727">
        <v>3</v>
      </c>
      <c r="N727">
        <v>0</v>
      </c>
      <c r="O727">
        <v>2.5</v>
      </c>
      <c r="P727" t="s">
        <v>583</v>
      </c>
      <c r="Q727" s="2">
        <v>8.7380028051610404E-4</v>
      </c>
      <c r="R727" s="2">
        <v>6.7807907496467504E-4</v>
      </c>
      <c r="S727" t="s">
        <v>31</v>
      </c>
      <c r="T727" t="s">
        <v>202</v>
      </c>
      <c r="U727">
        <v>149</v>
      </c>
      <c r="V727" t="s">
        <v>327</v>
      </c>
      <c r="W727" t="s">
        <v>328</v>
      </c>
      <c r="X727" t="s">
        <v>329</v>
      </c>
      <c r="Y727">
        <v>166.22</v>
      </c>
      <c r="Z727">
        <v>883</v>
      </c>
      <c r="AA727" s="5">
        <f>IFERROR(VLOOKUP(X727,$AF$2:$AG$35,2,FALSE),0)</f>
        <v>0</v>
      </c>
      <c r="AB727" s="5" t="e">
        <f>VLOOKUP(X727,$AF$2:$AG$35,1,FALSE)</f>
        <v>#N/A</v>
      </c>
      <c r="AN727"/>
      <c r="AO727"/>
      <c r="AP727"/>
      <c r="AQ727"/>
    </row>
    <row r="728" spans="1:43" x14ac:dyDescent="0.25">
      <c r="A728">
        <v>95740</v>
      </c>
      <c r="B728">
        <v>22005</v>
      </c>
      <c r="C728" t="s">
        <v>620</v>
      </c>
      <c r="D728" t="s">
        <v>23</v>
      </c>
      <c r="E728" t="s">
        <v>30</v>
      </c>
      <c r="F728">
        <v>20.66977</v>
      </c>
      <c r="G728" t="s">
        <v>25</v>
      </c>
      <c r="H728" t="s">
        <v>26</v>
      </c>
      <c r="I728" t="s">
        <v>27</v>
      </c>
      <c r="J728" t="s">
        <v>28</v>
      </c>
      <c r="K728">
        <v>2003</v>
      </c>
      <c r="L728">
        <v>3</v>
      </c>
      <c r="M728">
        <v>3</v>
      </c>
      <c r="N728">
        <v>0</v>
      </c>
      <c r="O728">
        <v>2.5</v>
      </c>
      <c r="P728" t="s">
        <v>583</v>
      </c>
      <c r="Q728" s="2">
        <v>1.98590972585408E-4</v>
      </c>
      <c r="R728" s="2">
        <v>3.9742788313073499E-4</v>
      </c>
      <c r="S728" t="s">
        <v>31</v>
      </c>
      <c r="T728" t="s">
        <v>202</v>
      </c>
      <c r="U728">
        <v>150</v>
      </c>
      <c r="W728" t="s">
        <v>330</v>
      </c>
      <c r="X728" t="s">
        <v>331</v>
      </c>
      <c r="Z728">
        <v>1325</v>
      </c>
      <c r="AA728" s="5">
        <f>IFERROR(VLOOKUP(X728,$AF$2:$AG$35,2,FALSE),0)</f>
        <v>0</v>
      </c>
      <c r="AB728" s="5" t="e">
        <f>VLOOKUP(X728,$AF$2:$AG$35,1,FALSE)</f>
        <v>#N/A</v>
      </c>
      <c r="AN728"/>
      <c r="AO728"/>
      <c r="AP728"/>
      <c r="AQ728"/>
    </row>
    <row r="729" spans="1:43" x14ac:dyDescent="0.25">
      <c r="A729">
        <v>95740</v>
      </c>
      <c r="B729">
        <v>22005</v>
      </c>
      <c r="C729" t="s">
        <v>620</v>
      </c>
      <c r="D729" t="s">
        <v>23</v>
      </c>
      <c r="E729" t="s">
        <v>30</v>
      </c>
      <c r="F729">
        <v>20.66977</v>
      </c>
      <c r="G729" t="s">
        <v>25</v>
      </c>
      <c r="H729" t="s">
        <v>26</v>
      </c>
      <c r="I729" t="s">
        <v>27</v>
      </c>
      <c r="J729" t="s">
        <v>28</v>
      </c>
      <c r="K729">
        <v>2003</v>
      </c>
      <c r="L729">
        <v>3</v>
      </c>
      <c r="M729">
        <v>3</v>
      </c>
      <c r="N729">
        <v>0</v>
      </c>
      <c r="O729">
        <v>2.5</v>
      </c>
      <c r="P729" t="s">
        <v>583</v>
      </c>
      <c r="Q729" s="2">
        <v>5.0044925151648198E-3</v>
      </c>
      <c r="R729" s="2">
        <v>3.8294920501693E-3</v>
      </c>
      <c r="S729" t="s">
        <v>31</v>
      </c>
      <c r="T729" t="s">
        <v>202</v>
      </c>
      <c r="U729">
        <v>154</v>
      </c>
      <c r="V729" t="s">
        <v>332</v>
      </c>
      <c r="W729" t="s">
        <v>333</v>
      </c>
      <c r="X729" t="s">
        <v>334</v>
      </c>
      <c r="Y729">
        <v>276.33</v>
      </c>
      <c r="Z729">
        <v>884</v>
      </c>
      <c r="AA729" s="5">
        <f>IFERROR(VLOOKUP(X729,$AF$2:$AG$35,2,FALSE),0)</f>
        <v>0</v>
      </c>
      <c r="AB729" s="5" t="e">
        <f>VLOOKUP(X729,$AF$2:$AG$35,1,FALSE)</f>
        <v>#N/A</v>
      </c>
      <c r="AN729"/>
      <c r="AO729"/>
      <c r="AP729"/>
      <c r="AQ729"/>
    </row>
    <row r="730" spans="1:43" x14ac:dyDescent="0.25">
      <c r="A730">
        <v>95740</v>
      </c>
      <c r="B730">
        <v>22005</v>
      </c>
      <c r="C730" t="s">
        <v>620</v>
      </c>
      <c r="D730" t="s">
        <v>23</v>
      </c>
      <c r="E730" t="s">
        <v>30</v>
      </c>
      <c r="F730">
        <v>20.66977</v>
      </c>
      <c r="G730" t="s">
        <v>25</v>
      </c>
      <c r="H730" t="s">
        <v>26</v>
      </c>
      <c r="I730" t="s">
        <v>27</v>
      </c>
      <c r="J730" t="s">
        <v>28</v>
      </c>
      <c r="K730">
        <v>2003</v>
      </c>
      <c r="L730">
        <v>3</v>
      </c>
      <c r="M730">
        <v>3</v>
      </c>
      <c r="N730">
        <v>0</v>
      </c>
      <c r="O730">
        <v>2.5</v>
      </c>
      <c r="P730" t="s">
        <v>583</v>
      </c>
      <c r="Q730">
        <v>0</v>
      </c>
      <c r="R730" s="2">
        <v>3.9718194568913798E-4</v>
      </c>
      <c r="S730" t="s">
        <v>31</v>
      </c>
      <c r="T730" t="s">
        <v>202</v>
      </c>
      <c r="U730">
        <v>155</v>
      </c>
      <c r="W730" t="s">
        <v>335</v>
      </c>
      <c r="X730" t="s">
        <v>336</v>
      </c>
      <c r="Z730">
        <v>1330</v>
      </c>
      <c r="AA730" s="5">
        <f>IFERROR(VLOOKUP(X730,$AF$2:$AG$35,2,FALSE),0)</f>
        <v>0</v>
      </c>
      <c r="AB730" s="5" t="e">
        <f>VLOOKUP(X730,$AF$2:$AG$35,1,FALSE)</f>
        <v>#N/A</v>
      </c>
      <c r="AN730"/>
      <c r="AO730"/>
      <c r="AP730"/>
      <c r="AQ730"/>
    </row>
    <row r="731" spans="1:43" x14ac:dyDescent="0.25">
      <c r="A731">
        <v>95740</v>
      </c>
      <c r="B731">
        <v>22005</v>
      </c>
      <c r="C731" t="s">
        <v>620</v>
      </c>
      <c r="D731" t="s">
        <v>23</v>
      </c>
      <c r="E731" t="s">
        <v>30</v>
      </c>
      <c r="F731">
        <v>20.66977</v>
      </c>
      <c r="G731" t="s">
        <v>25</v>
      </c>
      <c r="H731" t="s">
        <v>26</v>
      </c>
      <c r="I731" t="s">
        <v>27</v>
      </c>
      <c r="J731" t="s">
        <v>28</v>
      </c>
      <c r="K731">
        <v>2003</v>
      </c>
      <c r="L731">
        <v>3</v>
      </c>
      <c r="M731">
        <v>3</v>
      </c>
      <c r="N731">
        <v>0</v>
      </c>
      <c r="O731">
        <v>2.5</v>
      </c>
      <c r="P731" t="s">
        <v>583</v>
      </c>
      <c r="Q731">
        <v>0</v>
      </c>
      <c r="R731" s="2">
        <v>3.9718194568913798E-4</v>
      </c>
      <c r="S731" t="s">
        <v>31</v>
      </c>
      <c r="T731" t="s">
        <v>202</v>
      </c>
      <c r="U731">
        <v>156</v>
      </c>
      <c r="V731" t="s">
        <v>337</v>
      </c>
      <c r="W731" t="s">
        <v>338</v>
      </c>
      <c r="X731" t="s">
        <v>339</v>
      </c>
      <c r="Y731">
        <v>180.25</v>
      </c>
      <c r="Z731">
        <v>885</v>
      </c>
      <c r="AA731" s="5">
        <f>IFERROR(VLOOKUP(X731,$AF$2:$AG$35,2,FALSE),0)</f>
        <v>0</v>
      </c>
      <c r="AB731" s="5" t="e">
        <f>VLOOKUP(X731,$AF$2:$AG$35,1,FALSE)</f>
        <v>#N/A</v>
      </c>
      <c r="AN731"/>
      <c r="AO731"/>
      <c r="AP731"/>
      <c r="AQ731"/>
    </row>
    <row r="732" spans="1:43" x14ac:dyDescent="0.25">
      <c r="A732">
        <v>95740</v>
      </c>
      <c r="B732">
        <v>22005</v>
      </c>
      <c r="C732" t="s">
        <v>620</v>
      </c>
      <c r="D732" t="s">
        <v>23</v>
      </c>
      <c r="E732" t="s">
        <v>30</v>
      </c>
      <c r="F732">
        <v>20.66977</v>
      </c>
      <c r="G732" t="s">
        <v>25</v>
      </c>
      <c r="H732" t="s">
        <v>26</v>
      </c>
      <c r="I732" t="s">
        <v>27</v>
      </c>
      <c r="J732" t="s">
        <v>28</v>
      </c>
      <c r="K732">
        <v>2003</v>
      </c>
      <c r="L732">
        <v>3</v>
      </c>
      <c r="M732">
        <v>3</v>
      </c>
      <c r="N732">
        <v>0</v>
      </c>
      <c r="O732">
        <v>2.5</v>
      </c>
      <c r="P732" t="s">
        <v>583</v>
      </c>
      <c r="Q732">
        <v>0</v>
      </c>
      <c r="R732" s="2">
        <v>1.2312640313771701E-3</v>
      </c>
      <c r="S732" t="s">
        <v>31</v>
      </c>
      <c r="T732" t="s">
        <v>202</v>
      </c>
      <c r="U732">
        <v>157</v>
      </c>
      <c r="V732" t="s">
        <v>340</v>
      </c>
      <c r="W732" t="s">
        <v>341</v>
      </c>
      <c r="X732" t="s">
        <v>342</v>
      </c>
      <c r="Y732">
        <v>192.26</v>
      </c>
      <c r="Z732">
        <v>886</v>
      </c>
      <c r="AA732" s="5">
        <f>IFERROR(VLOOKUP(X732,$AF$2:$AG$35,2,FALSE),0)</f>
        <v>0</v>
      </c>
      <c r="AB732" s="5" t="e">
        <f>VLOOKUP(X732,$AF$2:$AG$35,1,FALSE)</f>
        <v>#N/A</v>
      </c>
      <c r="AN732"/>
      <c r="AO732"/>
      <c r="AP732"/>
      <c r="AQ732"/>
    </row>
    <row r="733" spans="1:43" x14ac:dyDescent="0.25">
      <c r="A733">
        <v>95740</v>
      </c>
      <c r="B733">
        <v>22005</v>
      </c>
      <c r="C733" t="s">
        <v>620</v>
      </c>
      <c r="D733" t="s">
        <v>23</v>
      </c>
      <c r="E733" t="s">
        <v>30</v>
      </c>
      <c r="F733">
        <v>20.66977</v>
      </c>
      <c r="G733" t="s">
        <v>25</v>
      </c>
      <c r="H733" t="s">
        <v>26</v>
      </c>
      <c r="I733" t="s">
        <v>27</v>
      </c>
      <c r="J733" t="s">
        <v>28</v>
      </c>
      <c r="K733">
        <v>2003</v>
      </c>
      <c r="L733">
        <v>3</v>
      </c>
      <c r="M733">
        <v>3</v>
      </c>
      <c r="N733">
        <v>0</v>
      </c>
      <c r="O733">
        <v>2.5</v>
      </c>
      <c r="P733" t="s">
        <v>583</v>
      </c>
      <c r="Q733" s="2">
        <v>1.27098222620524E-3</v>
      </c>
      <c r="R733" s="2">
        <v>4.8510108248241097E-4</v>
      </c>
      <c r="S733" t="s">
        <v>31</v>
      </c>
      <c r="T733" t="s">
        <v>202</v>
      </c>
      <c r="U733">
        <v>158</v>
      </c>
      <c r="V733" t="s">
        <v>343</v>
      </c>
      <c r="W733" t="s">
        <v>344</v>
      </c>
      <c r="X733" t="s">
        <v>345</v>
      </c>
      <c r="Y733">
        <v>216.28</v>
      </c>
      <c r="Z733">
        <v>887</v>
      </c>
      <c r="AA733" s="5">
        <f>IFERROR(VLOOKUP(X733,$AF$2:$AG$35,2,FALSE),0)</f>
        <v>0</v>
      </c>
      <c r="AB733" s="5" t="e">
        <f>VLOOKUP(X733,$AF$2:$AG$35,1,FALSE)</f>
        <v>#N/A</v>
      </c>
      <c r="AN733"/>
      <c r="AO733"/>
      <c r="AP733"/>
      <c r="AQ733"/>
    </row>
    <row r="734" spans="1:43" x14ac:dyDescent="0.25">
      <c r="A734">
        <v>95740</v>
      </c>
      <c r="B734">
        <v>22005</v>
      </c>
      <c r="C734" t="s">
        <v>620</v>
      </c>
      <c r="D734" t="s">
        <v>23</v>
      </c>
      <c r="E734" t="s">
        <v>30</v>
      </c>
      <c r="F734">
        <v>20.66977</v>
      </c>
      <c r="G734" t="s">
        <v>25</v>
      </c>
      <c r="H734" t="s">
        <v>26</v>
      </c>
      <c r="I734" t="s">
        <v>27</v>
      </c>
      <c r="J734" t="s">
        <v>28</v>
      </c>
      <c r="K734">
        <v>2003</v>
      </c>
      <c r="L734">
        <v>3</v>
      </c>
      <c r="M734">
        <v>3</v>
      </c>
      <c r="N734">
        <v>0</v>
      </c>
      <c r="O734">
        <v>2.5</v>
      </c>
      <c r="P734" t="s">
        <v>583</v>
      </c>
      <c r="Q734" s="2">
        <v>9.9017459069372801E-2</v>
      </c>
      <c r="R734" s="2">
        <v>8.3275767248011008E-3</v>
      </c>
      <c r="S734" t="s">
        <v>31</v>
      </c>
      <c r="T734" t="s">
        <v>202</v>
      </c>
      <c r="U734">
        <v>159</v>
      </c>
      <c r="V734" t="s">
        <v>346</v>
      </c>
      <c r="W734" t="s">
        <v>347</v>
      </c>
      <c r="X734" t="s">
        <v>348</v>
      </c>
      <c r="Y734">
        <v>168.23</v>
      </c>
      <c r="Z734">
        <v>888</v>
      </c>
      <c r="AA734" s="5">
        <f>IFERROR(VLOOKUP(X734,$AF$2:$AG$35,2,FALSE),0)</f>
        <v>0</v>
      </c>
      <c r="AB734" s="5" t="e">
        <f>VLOOKUP(X734,$AF$2:$AG$35,1,FALSE)</f>
        <v>#N/A</v>
      </c>
      <c r="AN734"/>
      <c r="AO734"/>
      <c r="AP734"/>
      <c r="AQ734"/>
    </row>
    <row r="735" spans="1:43" x14ac:dyDescent="0.25">
      <c r="A735">
        <v>95740</v>
      </c>
      <c r="B735">
        <v>22005</v>
      </c>
      <c r="C735" t="s">
        <v>620</v>
      </c>
      <c r="D735" t="s">
        <v>23</v>
      </c>
      <c r="E735" t="s">
        <v>30</v>
      </c>
      <c r="F735">
        <v>20.66977</v>
      </c>
      <c r="G735" t="s">
        <v>25</v>
      </c>
      <c r="H735" t="s">
        <v>26</v>
      </c>
      <c r="I735" t="s">
        <v>27</v>
      </c>
      <c r="J735" t="s">
        <v>28</v>
      </c>
      <c r="K735">
        <v>2003</v>
      </c>
      <c r="L735">
        <v>3</v>
      </c>
      <c r="M735">
        <v>3</v>
      </c>
      <c r="N735">
        <v>0</v>
      </c>
      <c r="O735">
        <v>2.5</v>
      </c>
      <c r="P735" t="s">
        <v>583</v>
      </c>
      <c r="Q735">
        <v>1.7714314775143999E-2</v>
      </c>
      <c r="R735" s="2">
        <v>2.4872096497861101E-3</v>
      </c>
      <c r="S735" t="s">
        <v>31</v>
      </c>
      <c r="T735" t="s">
        <v>202</v>
      </c>
      <c r="U735">
        <v>160</v>
      </c>
      <c r="V735" t="s">
        <v>349</v>
      </c>
      <c r="W735" t="s">
        <v>350</v>
      </c>
      <c r="X735" t="s">
        <v>351</v>
      </c>
      <c r="Y735">
        <v>192.26</v>
      </c>
      <c r="Z735">
        <v>889</v>
      </c>
      <c r="AA735" s="5">
        <f>IFERROR(VLOOKUP(X735,$AF$2:$AG$35,2,FALSE),0)</f>
        <v>0</v>
      </c>
      <c r="AB735" s="5" t="e">
        <f>VLOOKUP(X735,$AF$2:$AG$35,1,FALSE)</f>
        <v>#N/A</v>
      </c>
      <c r="AN735"/>
      <c r="AO735"/>
      <c r="AP735"/>
      <c r="AQ735"/>
    </row>
    <row r="736" spans="1:43" x14ac:dyDescent="0.25">
      <c r="A736">
        <v>95740</v>
      </c>
      <c r="B736">
        <v>22005</v>
      </c>
      <c r="C736" t="s">
        <v>620</v>
      </c>
      <c r="D736" t="s">
        <v>23</v>
      </c>
      <c r="E736" t="s">
        <v>30</v>
      </c>
      <c r="F736">
        <v>20.66977</v>
      </c>
      <c r="G736" t="s">
        <v>25</v>
      </c>
      <c r="H736" t="s">
        <v>26</v>
      </c>
      <c r="I736" t="s">
        <v>27</v>
      </c>
      <c r="J736" t="s">
        <v>28</v>
      </c>
      <c r="K736">
        <v>2003</v>
      </c>
      <c r="L736">
        <v>3</v>
      </c>
      <c r="M736">
        <v>3</v>
      </c>
      <c r="N736">
        <v>0</v>
      </c>
      <c r="O736">
        <v>2.5</v>
      </c>
      <c r="P736" t="s">
        <v>583</v>
      </c>
      <c r="Q736" s="2">
        <v>2.5022462575824099E-3</v>
      </c>
      <c r="R736" s="2">
        <v>3.6187510839307902E-3</v>
      </c>
      <c r="S736" t="s">
        <v>31</v>
      </c>
      <c r="T736" t="s">
        <v>202</v>
      </c>
      <c r="U736">
        <v>161</v>
      </c>
      <c r="V736" t="s">
        <v>352</v>
      </c>
      <c r="W736" t="s">
        <v>353</v>
      </c>
      <c r="X736" t="s">
        <v>354</v>
      </c>
      <c r="Y736">
        <v>168.23</v>
      </c>
      <c r="Z736">
        <v>890</v>
      </c>
      <c r="AA736" s="5">
        <f>IFERROR(VLOOKUP(X736,$AF$2:$AG$35,2,FALSE),0)</f>
        <v>0</v>
      </c>
      <c r="AB736" s="5" t="e">
        <f>VLOOKUP(X736,$AF$2:$AG$35,1,FALSE)</f>
        <v>#N/A</v>
      </c>
      <c r="AN736"/>
      <c r="AO736"/>
      <c r="AP736"/>
      <c r="AQ736"/>
    </row>
    <row r="737" spans="1:43" x14ac:dyDescent="0.25">
      <c r="A737">
        <v>95740</v>
      </c>
      <c r="B737">
        <v>22005</v>
      </c>
      <c r="C737" t="s">
        <v>620</v>
      </c>
      <c r="D737" t="s">
        <v>23</v>
      </c>
      <c r="E737" t="s">
        <v>30</v>
      </c>
      <c r="F737">
        <v>20.66977</v>
      </c>
      <c r="G737" t="s">
        <v>25</v>
      </c>
      <c r="H737" t="s">
        <v>26</v>
      </c>
      <c r="I737" t="s">
        <v>27</v>
      </c>
      <c r="J737" t="s">
        <v>28</v>
      </c>
      <c r="K737">
        <v>2003</v>
      </c>
      <c r="L737">
        <v>3</v>
      </c>
      <c r="M737">
        <v>3</v>
      </c>
      <c r="N737">
        <v>0</v>
      </c>
      <c r="O737">
        <v>2.5</v>
      </c>
      <c r="P737" t="s">
        <v>583</v>
      </c>
      <c r="Q737">
        <v>0</v>
      </c>
      <c r="R737" s="2">
        <v>2.3830916736165102E-3</v>
      </c>
      <c r="S737" t="s">
        <v>31</v>
      </c>
      <c r="T737" t="s">
        <v>202</v>
      </c>
      <c r="U737">
        <v>162</v>
      </c>
      <c r="V737" t="s">
        <v>355</v>
      </c>
      <c r="W737" t="s">
        <v>356</v>
      </c>
      <c r="X737" t="s">
        <v>357</v>
      </c>
      <c r="Y737">
        <v>168.23</v>
      </c>
      <c r="Z737">
        <v>891</v>
      </c>
      <c r="AA737" s="5">
        <f>IFERROR(VLOOKUP(X737,$AF$2:$AG$35,2,FALSE),0)</f>
        <v>0</v>
      </c>
      <c r="AB737" s="5" t="e">
        <f>VLOOKUP(X737,$AF$2:$AG$35,1,FALSE)</f>
        <v>#N/A</v>
      </c>
      <c r="AN737"/>
      <c r="AO737"/>
      <c r="AP737"/>
      <c r="AQ737"/>
    </row>
    <row r="738" spans="1:43" x14ac:dyDescent="0.25">
      <c r="A738">
        <v>95740</v>
      </c>
      <c r="B738">
        <v>22005</v>
      </c>
      <c r="C738" t="s">
        <v>620</v>
      </c>
      <c r="D738" t="s">
        <v>23</v>
      </c>
      <c r="E738" t="s">
        <v>30</v>
      </c>
      <c r="F738">
        <v>20.66977</v>
      </c>
      <c r="G738" t="s">
        <v>25</v>
      </c>
      <c r="H738" t="s">
        <v>26</v>
      </c>
      <c r="I738" t="s">
        <v>27</v>
      </c>
      <c r="J738" t="s">
        <v>28</v>
      </c>
      <c r="K738">
        <v>2003</v>
      </c>
      <c r="L738">
        <v>3</v>
      </c>
      <c r="M738">
        <v>3</v>
      </c>
      <c r="N738">
        <v>0</v>
      </c>
      <c r="O738">
        <v>2.5</v>
      </c>
      <c r="P738" t="s">
        <v>583</v>
      </c>
      <c r="Q738" s="2">
        <v>2.3830916736165102E-3</v>
      </c>
      <c r="R738" s="2">
        <v>5.0582570388788797E-4</v>
      </c>
      <c r="S738" t="s">
        <v>31</v>
      </c>
      <c r="T738" t="s">
        <v>202</v>
      </c>
      <c r="U738">
        <v>163</v>
      </c>
      <c r="V738" s="1">
        <v>531039</v>
      </c>
      <c r="W738" t="s">
        <v>358</v>
      </c>
      <c r="X738" t="s">
        <v>359</v>
      </c>
      <c r="Y738">
        <v>216.28</v>
      </c>
      <c r="Z738">
        <v>892</v>
      </c>
      <c r="AA738" s="5">
        <f>IFERROR(VLOOKUP(X738,$AF$2:$AG$35,2,FALSE),0)</f>
        <v>0</v>
      </c>
      <c r="AB738" s="5" t="e">
        <f>VLOOKUP(X738,$AF$2:$AG$35,1,FALSE)</f>
        <v>#N/A</v>
      </c>
      <c r="AN738"/>
      <c r="AO738"/>
      <c r="AP738"/>
      <c r="AQ738"/>
    </row>
    <row r="739" spans="1:43" x14ac:dyDescent="0.25">
      <c r="A739">
        <v>95740</v>
      </c>
      <c r="B739">
        <v>22005</v>
      </c>
      <c r="C739" t="s">
        <v>620</v>
      </c>
      <c r="D739" t="s">
        <v>23</v>
      </c>
      <c r="E739" t="s">
        <v>30</v>
      </c>
      <c r="F739">
        <v>20.66977</v>
      </c>
      <c r="G739" t="s">
        <v>25</v>
      </c>
      <c r="H739" t="s">
        <v>26</v>
      </c>
      <c r="I739" t="s">
        <v>27</v>
      </c>
      <c r="J739" t="s">
        <v>28</v>
      </c>
      <c r="K739">
        <v>2003</v>
      </c>
      <c r="L739">
        <v>3</v>
      </c>
      <c r="M739">
        <v>3</v>
      </c>
      <c r="N739">
        <v>0</v>
      </c>
      <c r="O739">
        <v>2.5</v>
      </c>
      <c r="P739" t="s">
        <v>583</v>
      </c>
      <c r="Q739">
        <v>0</v>
      </c>
      <c r="R739" s="2">
        <v>3.9718194568913798E-4</v>
      </c>
      <c r="S739" t="s">
        <v>31</v>
      </c>
      <c r="T739" t="s">
        <v>202</v>
      </c>
      <c r="U739">
        <v>164</v>
      </c>
      <c r="V739" t="s">
        <v>360</v>
      </c>
      <c r="W739" t="s">
        <v>361</v>
      </c>
      <c r="X739" t="s">
        <v>362</v>
      </c>
      <c r="Y739">
        <v>242.31</v>
      </c>
      <c r="Z739">
        <v>893</v>
      </c>
      <c r="AA739" s="5">
        <f>IFERROR(VLOOKUP(X739,$AF$2:$AG$35,2,FALSE),0)</f>
        <v>0</v>
      </c>
      <c r="AB739" s="5" t="e">
        <f>VLOOKUP(X739,$AF$2:$AG$35,1,FALSE)</f>
        <v>#N/A</v>
      </c>
      <c r="AN739"/>
      <c r="AO739"/>
      <c r="AP739"/>
      <c r="AQ739"/>
    </row>
    <row r="740" spans="1:43" x14ac:dyDescent="0.25">
      <c r="A740">
        <v>95740</v>
      </c>
      <c r="B740">
        <v>22005</v>
      </c>
      <c r="C740" t="s">
        <v>620</v>
      </c>
      <c r="D740" t="s">
        <v>23</v>
      </c>
      <c r="E740" t="s">
        <v>30</v>
      </c>
      <c r="F740">
        <v>20.66977</v>
      </c>
      <c r="G740" t="s">
        <v>25</v>
      </c>
      <c r="H740" t="s">
        <v>26</v>
      </c>
      <c r="I740" t="s">
        <v>27</v>
      </c>
      <c r="J740" t="s">
        <v>28</v>
      </c>
      <c r="K740">
        <v>2003</v>
      </c>
      <c r="L740">
        <v>3</v>
      </c>
      <c r="M740">
        <v>3</v>
      </c>
      <c r="N740">
        <v>0</v>
      </c>
      <c r="O740">
        <v>2.5</v>
      </c>
      <c r="P740" t="s">
        <v>583</v>
      </c>
      <c r="Q740">
        <v>0</v>
      </c>
      <c r="R740" s="2">
        <v>5.16336529136718E-4</v>
      </c>
      <c r="S740" t="s">
        <v>31</v>
      </c>
      <c r="T740" t="s">
        <v>202</v>
      </c>
      <c r="U740">
        <v>165</v>
      </c>
      <c r="V740" t="s">
        <v>363</v>
      </c>
      <c r="W740" t="s">
        <v>364</v>
      </c>
      <c r="X740" t="s">
        <v>365</v>
      </c>
      <c r="Y740">
        <v>266.33999999999997</v>
      </c>
      <c r="Z740">
        <v>894</v>
      </c>
      <c r="AA740" s="5">
        <f>IFERROR(VLOOKUP(X740,$AF$2:$AG$35,2,FALSE),0)</f>
        <v>0</v>
      </c>
      <c r="AB740" s="5" t="e">
        <f>VLOOKUP(X740,$AF$2:$AG$35,1,FALSE)</f>
        <v>#N/A</v>
      </c>
      <c r="AN740"/>
      <c r="AO740"/>
      <c r="AP740"/>
      <c r="AQ740"/>
    </row>
    <row r="741" spans="1:43" x14ac:dyDescent="0.25">
      <c r="A741">
        <v>95740</v>
      </c>
      <c r="B741">
        <v>22005</v>
      </c>
      <c r="C741" t="s">
        <v>620</v>
      </c>
      <c r="D741" t="s">
        <v>23</v>
      </c>
      <c r="E741" t="s">
        <v>30</v>
      </c>
      <c r="F741">
        <v>20.66977</v>
      </c>
      <c r="G741" t="s">
        <v>25</v>
      </c>
      <c r="H741" t="s">
        <v>26</v>
      </c>
      <c r="I741" t="s">
        <v>27</v>
      </c>
      <c r="J741" t="s">
        <v>28</v>
      </c>
      <c r="K741">
        <v>2003</v>
      </c>
      <c r="L741">
        <v>3</v>
      </c>
      <c r="M741">
        <v>3</v>
      </c>
      <c r="N741">
        <v>0</v>
      </c>
      <c r="O741">
        <v>2.5</v>
      </c>
      <c r="P741" t="s">
        <v>583</v>
      </c>
      <c r="Q741">
        <v>0</v>
      </c>
      <c r="R741" s="2">
        <v>3.9718194568913798E-4</v>
      </c>
      <c r="S741" t="s">
        <v>31</v>
      </c>
      <c r="T741" t="s">
        <v>202</v>
      </c>
      <c r="U741">
        <v>166</v>
      </c>
      <c r="V741" t="s">
        <v>366</v>
      </c>
      <c r="W741" t="s">
        <v>367</v>
      </c>
      <c r="X741" t="s">
        <v>368</v>
      </c>
      <c r="Y741">
        <v>192.26</v>
      </c>
      <c r="Z741">
        <v>895</v>
      </c>
      <c r="AA741" s="5">
        <f>IFERROR(VLOOKUP(X741,$AF$2:$AG$35,2,FALSE),0)</f>
        <v>0</v>
      </c>
      <c r="AB741" s="5" t="e">
        <f>VLOOKUP(X741,$AF$2:$AG$35,1,FALSE)</f>
        <v>#N/A</v>
      </c>
      <c r="AN741"/>
      <c r="AO741"/>
      <c r="AP741"/>
      <c r="AQ741"/>
    </row>
    <row r="742" spans="1:43" x14ac:dyDescent="0.25">
      <c r="A742">
        <v>95740</v>
      </c>
      <c r="B742">
        <v>22005</v>
      </c>
      <c r="C742" t="s">
        <v>620</v>
      </c>
      <c r="D742" t="s">
        <v>23</v>
      </c>
      <c r="E742" t="s">
        <v>30</v>
      </c>
      <c r="F742">
        <v>20.66977</v>
      </c>
      <c r="G742" t="s">
        <v>25</v>
      </c>
      <c r="H742" t="s">
        <v>26</v>
      </c>
      <c r="I742" t="s">
        <v>27</v>
      </c>
      <c r="J742" t="s">
        <v>28</v>
      </c>
      <c r="K742">
        <v>2003</v>
      </c>
      <c r="L742">
        <v>3</v>
      </c>
      <c r="M742">
        <v>3</v>
      </c>
      <c r="N742">
        <v>0</v>
      </c>
      <c r="O742">
        <v>2.5</v>
      </c>
      <c r="P742" t="s">
        <v>583</v>
      </c>
      <c r="Q742" s="2">
        <v>6.8196140052796297E-2</v>
      </c>
      <c r="R742" s="2">
        <v>6.2929134981773898E-3</v>
      </c>
      <c r="S742" t="s">
        <v>31</v>
      </c>
      <c r="T742" t="s">
        <v>202</v>
      </c>
      <c r="U742">
        <v>167</v>
      </c>
      <c r="V742" t="s">
        <v>369</v>
      </c>
      <c r="W742" t="s">
        <v>370</v>
      </c>
      <c r="X742" t="s">
        <v>371</v>
      </c>
      <c r="Y742">
        <v>142.19999999999999</v>
      </c>
      <c r="Z742">
        <v>105</v>
      </c>
      <c r="AA742" s="5">
        <f>IFERROR(VLOOKUP(X742,$AF$2:$AG$35,2,FALSE),0)</f>
        <v>0</v>
      </c>
      <c r="AB742" s="5" t="e">
        <f>VLOOKUP(X742,$AF$2:$AG$35,1,FALSE)</f>
        <v>#N/A</v>
      </c>
      <c r="AN742"/>
      <c r="AO742"/>
      <c r="AP742"/>
      <c r="AQ742"/>
    </row>
    <row r="743" spans="1:43" x14ac:dyDescent="0.25">
      <c r="A743">
        <v>95740</v>
      </c>
      <c r="B743">
        <v>22005</v>
      </c>
      <c r="C743" t="s">
        <v>620</v>
      </c>
      <c r="D743" t="s">
        <v>23</v>
      </c>
      <c r="E743" t="s">
        <v>30</v>
      </c>
      <c r="F743">
        <v>20.66977</v>
      </c>
      <c r="G743" t="s">
        <v>25</v>
      </c>
      <c r="H743" t="s">
        <v>26</v>
      </c>
      <c r="I743" t="s">
        <v>27</v>
      </c>
      <c r="J743" t="s">
        <v>28</v>
      </c>
      <c r="K743">
        <v>2003</v>
      </c>
      <c r="L743">
        <v>3</v>
      </c>
      <c r="M743">
        <v>3</v>
      </c>
      <c r="N743">
        <v>0</v>
      </c>
      <c r="O743">
        <v>2.5</v>
      </c>
      <c r="P743" t="s">
        <v>583</v>
      </c>
      <c r="Q743" s="2">
        <v>9.4132121115367701E-2</v>
      </c>
      <c r="R743" s="2">
        <v>7.5687311877005404E-3</v>
      </c>
      <c r="S743" t="s">
        <v>31</v>
      </c>
      <c r="T743" t="s">
        <v>202</v>
      </c>
      <c r="U743">
        <v>168</v>
      </c>
      <c r="V743" t="s">
        <v>372</v>
      </c>
      <c r="W743" t="s">
        <v>373</v>
      </c>
      <c r="X743" t="s">
        <v>374</v>
      </c>
      <c r="Y743">
        <v>142.19999999999999</v>
      </c>
      <c r="Z743">
        <v>196</v>
      </c>
      <c r="AA743" s="5">
        <f>IFERROR(VLOOKUP(X743,$AF$2:$AG$35,2,FALSE),0)</f>
        <v>0</v>
      </c>
      <c r="AB743" s="5" t="e">
        <f>VLOOKUP(X743,$AF$2:$AG$35,1,FALSE)</f>
        <v>#N/A</v>
      </c>
      <c r="AN743"/>
      <c r="AO743"/>
      <c r="AP743"/>
      <c r="AQ743"/>
    </row>
    <row r="744" spans="1:43" x14ac:dyDescent="0.25">
      <c r="A744">
        <v>95740</v>
      </c>
      <c r="B744">
        <v>22005</v>
      </c>
      <c r="C744" t="s">
        <v>620</v>
      </c>
      <c r="D744" t="s">
        <v>23</v>
      </c>
      <c r="E744" t="s">
        <v>30</v>
      </c>
      <c r="F744">
        <v>20.66977</v>
      </c>
      <c r="G744" t="s">
        <v>25</v>
      </c>
      <c r="H744" t="s">
        <v>26</v>
      </c>
      <c r="I744" t="s">
        <v>27</v>
      </c>
      <c r="J744" t="s">
        <v>28</v>
      </c>
      <c r="K744">
        <v>2003</v>
      </c>
      <c r="L744">
        <v>3</v>
      </c>
      <c r="M744">
        <v>3</v>
      </c>
      <c r="N744">
        <v>0</v>
      </c>
      <c r="O744">
        <v>2.5</v>
      </c>
      <c r="P744" t="s">
        <v>583</v>
      </c>
      <c r="Q744">
        <v>1.5079012564654199</v>
      </c>
      <c r="R744">
        <v>0.116610264793766</v>
      </c>
      <c r="S744" t="s">
        <v>31</v>
      </c>
      <c r="T744" t="s">
        <v>202</v>
      </c>
      <c r="U744">
        <v>171</v>
      </c>
      <c r="V744" t="s">
        <v>375</v>
      </c>
      <c r="W744" t="s">
        <v>376</v>
      </c>
      <c r="X744" t="s">
        <v>377</v>
      </c>
      <c r="Y744">
        <v>128.16999999999999</v>
      </c>
      <c r="Z744">
        <v>611</v>
      </c>
      <c r="AA744" s="5">
        <f>IFERROR(VLOOKUP(X744,$AF$2:$AG$35,2,FALSE),0)</f>
        <v>0</v>
      </c>
      <c r="AB744" s="5" t="e">
        <f>VLOOKUP(X744,$AF$2:$AG$35,1,FALSE)</f>
        <v>#N/A</v>
      </c>
      <c r="AN744"/>
      <c r="AO744"/>
      <c r="AP744"/>
      <c r="AQ744"/>
    </row>
    <row r="745" spans="1:43" x14ac:dyDescent="0.25">
      <c r="A745">
        <v>95740</v>
      </c>
      <c r="B745">
        <v>22005</v>
      </c>
      <c r="C745" t="s">
        <v>620</v>
      </c>
      <c r="D745" t="s">
        <v>23</v>
      </c>
      <c r="E745" t="s">
        <v>30</v>
      </c>
      <c r="F745">
        <v>20.66977</v>
      </c>
      <c r="G745" t="s">
        <v>25</v>
      </c>
      <c r="H745" t="s">
        <v>26</v>
      </c>
      <c r="I745" t="s">
        <v>27</v>
      </c>
      <c r="J745" t="s">
        <v>28</v>
      </c>
      <c r="K745">
        <v>2003</v>
      </c>
      <c r="L745">
        <v>3</v>
      </c>
      <c r="M745">
        <v>3</v>
      </c>
      <c r="N745">
        <v>0</v>
      </c>
      <c r="O745">
        <v>2.5</v>
      </c>
      <c r="P745" t="s">
        <v>583</v>
      </c>
      <c r="Q745">
        <v>0</v>
      </c>
      <c r="R745" s="2">
        <v>5.9577291827454598E-4</v>
      </c>
      <c r="S745" t="s">
        <v>31</v>
      </c>
      <c r="T745" t="s">
        <v>202</v>
      </c>
      <c r="U745">
        <v>172</v>
      </c>
      <c r="V745" t="s">
        <v>378</v>
      </c>
      <c r="W745" t="s">
        <v>379</v>
      </c>
      <c r="X745" t="s">
        <v>380</v>
      </c>
      <c r="Y745">
        <v>252.31</v>
      </c>
      <c r="Z745">
        <v>901</v>
      </c>
      <c r="AA745" s="5">
        <f>IFERROR(VLOOKUP(X745,$AF$2:$AG$35,2,FALSE),0)</f>
        <v>0</v>
      </c>
      <c r="AB745" s="5" t="e">
        <f>VLOOKUP(X745,$AF$2:$AG$35,1,FALSE)</f>
        <v>#N/A</v>
      </c>
      <c r="AN745"/>
      <c r="AO745"/>
      <c r="AP745"/>
      <c r="AQ745"/>
    </row>
    <row r="746" spans="1:43" x14ac:dyDescent="0.25">
      <c r="A746">
        <v>95740</v>
      </c>
      <c r="B746">
        <v>22005</v>
      </c>
      <c r="C746" t="s">
        <v>620</v>
      </c>
      <c r="D746" t="s">
        <v>23</v>
      </c>
      <c r="E746" t="s">
        <v>30</v>
      </c>
      <c r="F746">
        <v>20.66977</v>
      </c>
      <c r="G746" t="s">
        <v>25</v>
      </c>
      <c r="H746" t="s">
        <v>26</v>
      </c>
      <c r="I746" t="s">
        <v>27</v>
      </c>
      <c r="J746" t="s">
        <v>28</v>
      </c>
      <c r="K746">
        <v>2003</v>
      </c>
      <c r="L746">
        <v>3</v>
      </c>
      <c r="M746">
        <v>3</v>
      </c>
      <c r="N746">
        <v>0</v>
      </c>
      <c r="O746">
        <v>2.5</v>
      </c>
      <c r="P746" t="s">
        <v>583</v>
      </c>
      <c r="Q746" s="2">
        <v>7.4868796730007403E-2</v>
      </c>
      <c r="R746" s="2">
        <v>6.1193112041438603E-3</v>
      </c>
      <c r="S746" t="s">
        <v>31</v>
      </c>
      <c r="T746" t="s">
        <v>202</v>
      </c>
      <c r="U746">
        <v>173</v>
      </c>
      <c r="V746" t="s">
        <v>381</v>
      </c>
      <c r="W746" t="s">
        <v>382</v>
      </c>
      <c r="X746" t="s">
        <v>383</v>
      </c>
      <c r="Y746">
        <v>178.23</v>
      </c>
      <c r="Z746">
        <v>902</v>
      </c>
      <c r="AA746" s="5">
        <f>IFERROR(VLOOKUP(X746,$AF$2:$AG$35,2,FALSE),0)</f>
        <v>0</v>
      </c>
      <c r="AB746" s="5" t="e">
        <f>VLOOKUP(X746,$AF$2:$AG$35,1,FALSE)</f>
        <v>#N/A</v>
      </c>
      <c r="AN746"/>
      <c r="AO746"/>
      <c r="AP746"/>
      <c r="AQ746"/>
    </row>
    <row r="747" spans="1:43" x14ac:dyDescent="0.25">
      <c r="A747">
        <v>95740</v>
      </c>
      <c r="B747">
        <v>22005</v>
      </c>
      <c r="C747" t="s">
        <v>620</v>
      </c>
      <c r="D747" t="s">
        <v>23</v>
      </c>
      <c r="E747" t="s">
        <v>30</v>
      </c>
      <c r="F747">
        <v>20.66977</v>
      </c>
      <c r="G747" t="s">
        <v>25</v>
      </c>
      <c r="H747" t="s">
        <v>26</v>
      </c>
      <c r="I747" t="s">
        <v>27</v>
      </c>
      <c r="J747" t="s">
        <v>28</v>
      </c>
      <c r="K747">
        <v>2003</v>
      </c>
      <c r="L747">
        <v>3</v>
      </c>
      <c r="M747">
        <v>3</v>
      </c>
      <c r="N747">
        <v>0</v>
      </c>
      <c r="O747">
        <v>2.5</v>
      </c>
      <c r="P747" t="s">
        <v>583</v>
      </c>
      <c r="Q747">
        <v>0</v>
      </c>
      <c r="R747" s="2">
        <v>7.1492750224044896E-4</v>
      </c>
      <c r="S747" t="s">
        <v>31</v>
      </c>
      <c r="T747" t="s">
        <v>202</v>
      </c>
      <c r="U747">
        <v>174</v>
      </c>
      <c r="V747" t="s">
        <v>384</v>
      </c>
      <c r="W747" t="s">
        <v>385</v>
      </c>
      <c r="X747" t="s">
        <v>386</v>
      </c>
      <c r="Y747">
        <v>180.2</v>
      </c>
      <c r="Z747">
        <v>903</v>
      </c>
      <c r="AA747" s="5">
        <f>IFERROR(VLOOKUP(X747,$AF$2:$AG$35,2,FALSE),0)</f>
        <v>0</v>
      </c>
      <c r="AB747" s="5" t="e">
        <f>VLOOKUP(X747,$AF$2:$AG$35,1,FALSE)</f>
        <v>#N/A</v>
      </c>
      <c r="AN747"/>
      <c r="AO747"/>
      <c r="AP747"/>
      <c r="AQ747"/>
    </row>
    <row r="748" spans="1:43" x14ac:dyDescent="0.25">
      <c r="A748">
        <v>95740</v>
      </c>
      <c r="B748">
        <v>22005</v>
      </c>
      <c r="C748" t="s">
        <v>620</v>
      </c>
      <c r="D748" t="s">
        <v>23</v>
      </c>
      <c r="E748" t="s">
        <v>30</v>
      </c>
      <c r="F748">
        <v>20.66977</v>
      </c>
      <c r="G748" t="s">
        <v>25</v>
      </c>
      <c r="H748" t="s">
        <v>26</v>
      </c>
      <c r="I748" t="s">
        <v>27</v>
      </c>
      <c r="J748" t="s">
        <v>28</v>
      </c>
      <c r="K748">
        <v>2003</v>
      </c>
      <c r="L748">
        <v>3</v>
      </c>
      <c r="M748">
        <v>3</v>
      </c>
      <c r="N748">
        <v>0</v>
      </c>
      <c r="O748">
        <v>2.5</v>
      </c>
      <c r="P748" t="s">
        <v>583</v>
      </c>
      <c r="Q748" s="2">
        <v>3.4793138437185303E-2</v>
      </c>
      <c r="R748" s="2">
        <v>2.98360998298694E-3</v>
      </c>
      <c r="S748" t="s">
        <v>31</v>
      </c>
      <c r="T748" t="s">
        <v>202</v>
      </c>
      <c r="U748">
        <v>175</v>
      </c>
      <c r="V748" t="s">
        <v>387</v>
      </c>
      <c r="W748" t="s">
        <v>388</v>
      </c>
      <c r="X748" t="s">
        <v>389</v>
      </c>
      <c r="Y748">
        <v>202.25</v>
      </c>
      <c r="Z748">
        <v>904</v>
      </c>
      <c r="AA748" s="5">
        <f>IFERROR(VLOOKUP(X748,$AF$2:$AG$35,2,FALSE),0)</f>
        <v>0</v>
      </c>
      <c r="AB748" s="5" t="e">
        <f>VLOOKUP(X748,$AF$2:$AG$35,1,FALSE)</f>
        <v>#N/A</v>
      </c>
      <c r="AN748"/>
      <c r="AO748"/>
      <c r="AP748"/>
      <c r="AQ748"/>
    </row>
    <row r="749" spans="1:43" x14ac:dyDescent="0.25">
      <c r="A749">
        <v>95740</v>
      </c>
      <c r="B749">
        <v>22005</v>
      </c>
      <c r="C749" t="s">
        <v>620</v>
      </c>
      <c r="D749" t="s">
        <v>23</v>
      </c>
      <c r="E749" t="s">
        <v>30</v>
      </c>
      <c r="F749">
        <v>20.66977</v>
      </c>
      <c r="G749" t="s">
        <v>25</v>
      </c>
      <c r="H749" t="s">
        <v>26</v>
      </c>
      <c r="I749" t="s">
        <v>27</v>
      </c>
      <c r="J749" t="s">
        <v>28</v>
      </c>
      <c r="K749">
        <v>2003</v>
      </c>
      <c r="L749">
        <v>3</v>
      </c>
      <c r="M749">
        <v>3</v>
      </c>
      <c r="N749">
        <v>0</v>
      </c>
      <c r="O749">
        <v>2.5</v>
      </c>
      <c r="P749" t="s">
        <v>583</v>
      </c>
      <c r="Q749" s="2">
        <v>7.9039207205096502E-3</v>
      </c>
      <c r="R749" s="2">
        <v>1.98755096637405E-3</v>
      </c>
      <c r="S749" t="s">
        <v>31</v>
      </c>
      <c r="T749" t="s">
        <v>202</v>
      </c>
      <c r="U749">
        <v>176</v>
      </c>
      <c r="V749" t="s">
        <v>390</v>
      </c>
      <c r="W749" t="s">
        <v>391</v>
      </c>
      <c r="X749" t="s">
        <v>392</v>
      </c>
      <c r="Y749">
        <v>234.34</v>
      </c>
      <c r="Z749">
        <v>905</v>
      </c>
      <c r="AA749" s="5">
        <f>IFERROR(VLOOKUP(X749,$AF$2:$AG$35,2,FALSE),0)</f>
        <v>0</v>
      </c>
      <c r="AB749" s="5" t="e">
        <f>VLOOKUP(X749,$AF$2:$AG$35,1,FALSE)</f>
        <v>#N/A</v>
      </c>
      <c r="AN749"/>
      <c r="AO749"/>
      <c r="AP749"/>
      <c r="AQ749"/>
    </row>
    <row r="750" spans="1:43" x14ac:dyDescent="0.25">
      <c r="A750">
        <v>95740</v>
      </c>
      <c r="B750">
        <v>22005</v>
      </c>
      <c r="C750" t="s">
        <v>620</v>
      </c>
      <c r="D750" t="s">
        <v>23</v>
      </c>
      <c r="E750" t="s">
        <v>30</v>
      </c>
      <c r="F750">
        <v>20.66977</v>
      </c>
      <c r="G750" t="s">
        <v>25</v>
      </c>
      <c r="H750" t="s">
        <v>26</v>
      </c>
      <c r="I750" t="s">
        <v>27</v>
      </c>
      <c r="J750" t="s">
        <v>28</v>
      </c>
      <c r="K750">
        <v>2003</v>
      </c>
      <c r="L750">
        <v>3</v>
      </c>
      <c r="M750">
        <v>3</v>
      </c>
      <c r="N750">
        <v>0</v>
      </c>
      <c r="O750">
        <v>2.5</v>
      </c>
      <c r="P750" t="s">
        <v>583</v>
      </c>
      <c r="Q750">
        <v>0</v>
      </c>
      <c r="R750" s="2">
        <v>3.9718194568913798E-4</v>
      </c>
      <c r="S750" t="s">
        <v>31</v>
      </c>
      <c r="T750" t="s">
        <v>202</v>
      </c>
      <c r="U750">
        <v>178</v>
      </c>
      <c r="V750" t="s">
        <v>393</v>
      </c>
      <c r="W750" t="s">
        <v>394</v>
      </c>
      <c r="X750" t="s">
        <v>395</v>
      </c>
      <c r="Y750">
        <v>170.25</v>
      </c>
      <c r="Z750">
        <v>906</v>
      </c>
      <c r="AA750" s="5">
        <f>IFERROR(VLOOKUP(X750,$AF$2:$AG$35,2,FALSE),0)</f>
        <v>0</v>
      </c>
      <c r="AB750" s="5" t="e">
        <f>VLOOKUP(X750,$AF$2:$AG$35,1,FALSE)</f>
        <v>#N/A</v>
      </c>
      <c r="AN750"/>
      <c r="AO750"/>
      <c r="AP750"/>
      <c r="AQ750"/>
    </row>
    <row r="751" spans="1:43" x14ac:dyDescent="0.25">
      <c r="A751">
        <v>95740</v>
      </c>
      <c r="B751">
        <v>22005</v>
      </c>
      <c r="C751" t="s">
        <v>620</v>
      </c>
      <c r="D751" t="s">
        <v>23</v>
      </c>
      <c r="E751" t="s">
        <v>30</v>
      </c>
      <c r="F751">
        <v>20.66977</v>
      </c>
      <c r="G751" t="s">
        <v>25</v>
      </c>
      <c r="H751" t="s">
        <v>26</v>
      </c>
      <c r="I751" t="s">
        <v>27</v>
      </c>
      <c r="J751" t="s">
        <v>28</v>
      </c>
      <c r="K751">
        <v>2003</v>
      </c>
      <c r="L751">
        <v>3</v>
      </c>
      <c r="M751">
        <v>3</v>
      </c>
      <c r="N751">
        <v>0</v>
      </c>
      <c r="O751">
        <v>2.5</v>
      </c>
      <c r="P751" t="s">
        <v>583</v>
      </c>
      <c r="Q751" s="2">
        <v>6.2476720065972102E-2</v>
      </c>
      <c r="R751" s="2">
        <v>1.53523740906765E-2</v>
      </c>
      <c r="S751" t="s">
        <v>31</v>
      </c>
      <c r="T751" t="s">
        <v>202</v>
      </c>
      <c r="U751">
        <v>179</v>
      </c>
      <c r="V751" t="s">
        <v>396</v>
      </c>
      <c r="W751" t="s">
        <v>397</v>
      </c>
      <c r="X751" t="s">
        <v>398</v>
      </c>
      <c r="Y751">
        <v>170.25</v>
      </c>
      <c r="Z751">
        <v>907</v>
      </c>
      <c r="AA751" s="5">
        <f>IFERROR(VLOOKUP(X751,$AF$2:$AG$35,2,FALSE),0)</f>
        <v>0</v>
      </c>
      <c r="AB751" s="5" t="e">
        <f>VLOOKUP(X751,$AF$2:$AG$35,1,FALSE)</f>
        <v>#N/A</v>
      </c>
      <c r="AN751"/>
      <c r="AO751"/>
      <c r="AP751"/>
      <c r="AQ751"/>
    </row>
    <row r="752" spans="1:43" x14ac:dyDescent="0.25">
      <c r="A752">
        <v>95740</v>
      </c>
      <c r="B752">
        <v>22005</v>
      </c>
      <c r="C752" t="s">
        <v>620</v>
      </c>
      <c r="D752" t="s">
        <v>23</v>
      </c>
      <c r="E752" t="s">
        <v>30</v>
      </c>
      <c r="F752">
        <v>20.66977</v>
      </c>
      <c r="G752" t="s">
        <v>25</v>
      </c>
      <c r="H752" t="s">
        <v>26</v>
      </c>
      <c r="I752" t="s">
        <v>27</v>
      </c>
      <c r="J752" t="s">
        <v>28</v>
      </c>
      <c r="K752">
        <v>2003</v>
      </c>
      <c r="L752">
        <v>3</v>
      </c>
      <c r="M752">
        <v>3</v>
      </c>
      <c r="N752">
        <v>0</v>
      </c>
      <c r="O752">
        <v>2.5</v>
      </c>
      <c r="P752" t="s">
        <v>583</v>
      </c>
      <c r="Q752" s="2">
        <v>1.98590972585408E-4</v>
      </c>
      <c r="R752" s="2">
        <v>4.3713455805606099E-4</v>
      </c>
      <c r="S752" t="s">
        <v>31</v>
      </c>
      <c r="T752" t="s">
        <v>202</v>
      </c>
      <c r="U752">
        <v>180</v>
      </c>
      <c r="V752" t="s">
        <v>399</v>
      </c>
      <c r="W752" t="s">
        <v>400</v>
      </c>
      <c r="X752" t="s">
        <v>401</v>
      </c>
      <c r="Y752">
        <v>170.25</v>
      </c>
      <c r="Z752">
        <v>908</v>
      </c>
      <c r="AA752" s="5">
        <f>IFERROR(VLOOKUP(X752,$AF$2:$AG$35,2,FALSE),0)</f>
        <v>0</v>
      </c>
      <c r="AB752" s="5" t="e">
        <f>VLOOKUP(X752,$AF$2:$AG$35,1,FALSE)</f>
        <v>#N/A</v>
      </c>
      <c r="AN752"/>
      <c r="AO752"/>
      <c r="AP752"/>
      <c r="AQ752"/>
    </row>
    <row r="753" spans="1:43" x14ac:dyDescent="0.25">
      <c r="A753">
        <v>95740</v>
      </c>
      <c r="B753">
        <v>22005</v>
      </c>
      <c r="C753" t="s">
        <v>620</v>
      </c>
      <c r="D753" t="s">
        <v>23</v>
      </c>
      <c r="E753" t="s">
        <v>30</v>
      </c>
      <c r="F753">
        <v>20.66977</v>
      </c>
      <c r="G753" t="s">
        <v>25</v>
      </c>
      <c r="H753" t="s">
        <v>26</v>
      </c>
      <c r="I753" t="s">
        <v>27</v>
      </c>
      <c r="J753" t="s">
        <v>28</v>
      </c>
      <c r="K753">
        <v>2003</v>
      </c>
      <c r="L753">
        <v>3</v>
      </c>
      <c r="M753">
        <v>3</v>
      </c>
      <c r="N753">
        <v>0</v>
      </c>
      <c r="O753">
        <v>2.5</v>
      </c>
      <c r="P753" t="s">
        <v>583</v>
      </c>
      <c r="Q753">
        <v>0</v>
      </c>
      <c r="R753" s="2">
        <v>1.5490095879284801E-3</v>
      </c>
      <c r="S753" t="s">
        <v>31</v>
      </c>
      <c r="T753" t="s">
        <v>202</v>
      </c>
      <c r="U753">
        <v>181</v>
      </c>
      <c r="V753" t="s">
        <v>402</v>
      </c>
      <c r="W753" t="s">
        <v>403</v>
      </c>
      <c r="X753" t="s">
        <v>404</v>
      </c>
      <c r="Y753">
        <v>196.2</v>
      </c>
      <c r="Z753">
        <v>909</v>
      </c>
      <c r="AA753" s="5">
        <f>IFERROR(VLOOKUP(X753,$AF$2:$AG$35,2,FALSE),0)</f>
        <v>0</v>
      </c>
      <c r="AB753" s="5" t="e">
        <f>VLOOKUP(X753,$AF$2:$AG$35,1,FALSE)</f>
        <v>#N/A</v>
      </c>
      <c r="AN753"/>
      <c r="AO753"/>
      <c r="AP753"/>
      <c r="AQ753"/>
    </row>
    <row r="754" spans="1:43" x14ac:dyDescent="0.25">
      <c r="A754">
        <v>95740</v>
      </c>
      <c r="B754">
        <v>22005</v>
      </c>
      <c r="C754" t="s">
        <v>620</v>
      </c>
      <c r="D754" t="s">
        <v>23</v>
      </c>
      <c r="E754" t="s">
        <v>30</v>
      </c>
      <c r="F754">
        <v>20.66977</v>
      </c>
      <c r="G754" t="s">
        <v>25</v>
      </c>
      <c r="H754" t="s">
        <v>26</v>
      </c>
      <c r="I754" t="s">
        <v>27</v>
      </c>
      <c r="J754" t="s">
        <v>28</v>
      </c>
      <c r="K754">
        <v>2003</v>
      </c>
      <c r="L754">
        <v>3</v>
      </c>
      <c r="M754">
        <v>3</v>
      </c>
      <c r="N754">
        <v>0</v>
      </c>
      <c r="O754">
        <v>2.5</v>
      </c>
      <c r="P754" t="s">
        <v>583</v>
      </c>
      <c r="Q754">
        <v>0</v>
      </c>
      <c r="R754" s="2">
        <v>3.9718194568913798E-4</v>
      </c>
      <c r="S754" t="s">
        <v>31</v>
      </c>
      <c r="T754" t="s">
        <v>202</v>
      </c>
      <c r="U754">
        <v>209</v>
      </c>
      <c r="W754" t="s">
        <v>405</v>
      </c>
      <c r="X754" t="s">
        <v>406</v>
      </c>
      <c r="Z754">
        <v>989</v>
      </c>
      <c r="AA754" s="5">
        <f>IFERROR(VLOOKUP(X754,$AF$2:$AG$35,2,FALSE),0)</f>
        <v>0</v>
      </c>
      <c r="AB754" s="5" t="e">
        <f>VLOOKUP(X754,$AF$2:$AG$35,1,FALSE)</f>
        <v>#N/A</v>
      </c>
      <c r="AN754"/>
      <c r="AO754"/>
      <c r="AP754"/>
      <c r="AQ754"/>
    </row>
    <row r="755" spans="1:43" x14ac:dyDescent="0.25">
      <c r="A755">
        <v>95740</v>
      </c>
      <c r="B755">
        <v>22005</v>
      </c>
      <c r="C755" t="s">
        <v>620</v>
      </c>
      <c r="D755" t="s">
        <v>23</v>
      </c>
      <c r="E755" t="s">
        <v>30</v>
      </c>
      <c r="F755">
        <v>20.66977</v>
      </c>
      <c r="G755" t="s">
        <v>25</v>
      </c>
      <c r="H755" t="s">
        <v>26</v>
      </c>
      <c r="I755" t="s">
        <v>27</v>
      </c>
      <c r="J755" t="s">
        <v>28</v>
      </c>
      <c r="K755">
        <v>2003</v>
      </c>
      <c r="L755">
        <v>3</v>
      </c>
      <c r="M755">
        <v>3</v>
      </c>
      <c r="N755">
        <v>0</v>
      </c>
      <c r="O755">
        <v>2.5</v>
      </c>
      <c r="P755" t="s">
        <v>583</v>
      </c>
      <c r="Q755" s="2">
        <v>7.8642025220533197E-3</v>
      </c>
      <c r="R755" s="2">
        <v>7.8856257766744299E-4</v>
      </c>
      <c r="S755" t="s">
        <v>31</v>
      </c>
      <c r="T755" t="s">
        <v>202</v>
      </c>
      <c r="U755">
        <v>210</v>
      </c>
      <c r="W755" t="s">
        <v>407</v>
      </c>
      <c r="X755" t="s">
        <v>408</v>
      </c>
      <c r="Z755">
        <v>990</v>
      </c>
      <c r="AA755" s="5">
        <f>IFERROR(VLOOKUP(X755,$AF$2:$AG$35,2,FALSE),0)</f>
        <v>0</v>
      </c>
      <c r="AB755" s="5" t="e">
        <f>VLOOKUP(X755,$AF$2:$AG$35,1,FALSE)</f>
        <v>#N/A</v>
      </c>
      <c r="AN755"/>
      <c r="AO755"/>
      <c r="AP755"/>
      <c r="AQ755"/>
    </row>
    <row r="756" spans="1:43" x14ac:dyDescent="0.25">
      <c r="A756">
        <v>95740</v>
      </c>
      <c r="B756">
        <v>22005</v>
      </c>
      <c r="C756" t="s">
        <v>620</v>
      </c>
      <c r="D756" t="s">
        <v>23</v>
      </c>
      <c r="E756" t="s">
        <v>30</v>
      </c>
      <c r="F756">
        <v>20.66977</v>
      </c>
      <c r="G756" t="s">
        <v>25</v>
      </c>
      <c r="H756" t="s">
        <v>26</v>
      </c>
      <c r="I756" t="s">
        <v>27</v>
      </c>
      <c r="J756" t="s">
        <v>28</v>
      </c>
      <c r="K756">
        <v>2003</v>
      </c>
      <c r="L756">
        <v>3</v>
      </c>
      <c r="M756">
        <v>3</v>
      </c>
      <c r="N756">
        <v>0</v>
      </c>
      <c r="O756">
        <v>2.5</v>
      </c>
      <c r="P756" t="s">
        <v>583</v>
      </c>
      <c r="Q756" s="2">
        <v>2.05740247841057E-2</v>
      </c>
      <c r="R756" s="2">
        <v>1.8375116446844499E-3</v>
      </c>
      <c r="S756" t="s">
        <v>31</v>
      </c>
      <c r="T756" t="s">
        <v>202</v>
      </c>
      <c r="U756">
        <v>211</v>
      </c>
      <c r="W756" t="s">
        <v>407</v>
      </c>
      <c r="X756" t="s">
        <v>409</v>
      </c>
      <c r="Z756">
        <v>990</v>
      </c>
      <c r="AA756" s="5">
        <f>IFERROR(VLOOKUP(X756,$AF$2:$AG$35,2,FALSE),0)</f>
        <v>0</v>
      </c>
      <c r="AB756" s="5" t="e">
        <f>VLOOKUP(X756,$AF$2:$AG$35,1,FALSE)</f>
        <v>#N/A</v>
      </c>
      <c r="AN756"/>
      <c r="AO756"/>
      <c r="AP756"/>
      <c r="AQ756"/>
    </row>
    <row r="757" spans="1:43" x14ac:dyDescent="0.25">
      <c r="A757">
        <v>95740</v>
      </c>
      <c r="B757">
        <v>22005</v>
      </c>
      <c r="C757" t="s">
        <v>620</v>
      </c>
      <c r="D757" t="s">
        <v>23</v>
      </c>
      <c r="E757" t="s">
        <v>30</v>
      </c>
      <c r="F757">
        <v>20.66977</v>
      </c>
      <c r="G757" t="s">
        <v>25</v>
      </c>
      <c r="H757" t="s">
        <v>26</v>
      </c>
      <c r="I757" t="s">
        <v>27</v>
      </c>
      <c r="J757" t="s">
        <v>28</v>
      </c>
      <c r="K757">
        <v>2003</v>
      </c>
      <c r="L757">
        <v>3</v>
      </c>
      <c r="M757">
        <v>3</v>
      </c>
      <c r="N757">
        <v>0</v>
      </c>
      <c r="O757">
        <v>2.5</v>
      </c>
      <c r="P757" t="s">
        <v>583</v>
      </c>
      <c r="Q757" s="2">
        <v>4.0909740403389603E-3</v>
      </c>
      <c r="R757" s="2">
        <v>1.1111439319078499E-3</v>
      </c>
      <c r="S757" t="s">
        <v>31</v>
      </c>
      <c r="T757" t="s">
        <v>202</v>
      </c>
      <c r="U757">
        <v>212</v>
      </c>
      <c r="W757" t="s">
        <v>410</v>
      </c>
      <c r="X757" t="s">
        <v>411</v>
      </c>
      <c r="Z757">
        <v>1387</v>
      </c>
      <c r="AA757" s="5">
        <f>IFERROR(VLOOKUP(X757,$AF$2:$AG$35,2,FALSE),0)</f>
        <v>0</v>
      </c>
      <c r="AB757" s="5" t="e">
        <f>VLOOKUP(X757,$AF$2:$AG$35,1,FALSE)</f>
        <v>#N/A</v>
      </c>
      <c r="AN757"/>
      <c r="AO757"/>
      <c r="AP757"/>
      <c r="AQ757"/>
    </row>
    <row r="758" spans="1:43" x14ac:dyDescent="0.25">
      <c r="A758">
        <v>95740</v>
      </c>
      <c r="B758">
        <v>22005</v>
      </c>
      <c r="C758" t="s">
        <v>620</v>
      </c>
      <c r="D758" t="s">
        <v>23</v>
      </c>
      <c r="E758" t="s">
        <v>30</v>
      </c>
      <c r="F758">
        <v>20.66977</v>
      </c>
      <c r="G758" t="s">
        <v>25</v>
      </c>
      <c r="H758" t="s">
        <v>26</v>
      </c>
      <c r="I758" t="s">
        <v>27</v>
      </c>
      <c r="J758" t="s">
        <v>28</v>
      </c>
      <c r="K758">
        <v>2003</v>
      </c>
      <c r="L758">
        <v>3</v>
      </c>
      <c r="M758">
        <v>3</v>
      </c>
      <c r="N758">
        <v>0</v>
      </c>
      <c r="O758">
        <v>2.5</v>
      </c>
      <c r="P758" t="s">
        <v>583</v>
      </c>
      <c r="Q758">
        <v>0</v>
      </c>
      <c r="R758" s="2">
        <v>3.9718194568913798E-4</v>
      </c>
      <c r="S758" t="s">
        <v>31</v>
      </c>
      <c r="T758" t="s">
        <v>202</v>
      </c>
      <c r="U758">
        <v>213</v>
      </c>
      <c r="W758" t="s">
        <v>412</v>
      </c>
      <c r="X758" t="s">
        <v>413</v>
      </c>
      <c r="Z758">
        <v>993</v>
      </c>
      <c r="AA758" s="5">
        <f>IFERROR(VLOOKUP(X758,$AF$2:$AG$35,2,FALSE),0)</f>
        <v>0</v>
      </c>
      <c r="AB758" s="5" t="e">
        <f>VLOOKUP(X758,$AF$2:$AG$35,1,FALSE)</f>
        <v>#N/A</v>
      </c>
      <c r="AN758"/>
      <c r="AO758"/>
      <c r="AP758"/>
      <c r="AQ758"/>
    </row>
    <row r="759" spans="1:43" x14ac:dyDescent="0.25">
      <c r="A759">
        <v>95740</v>
      </c>
      <c r="B759">
        <v>22005</v>
      </c>
      <c r="C759" t="s">
        <v>620</v>
      </c>
      <c r="D759" t="s">
        <v>23</v>
      </c>
      <c r="E759" t="s">
        <v>30</v>
      </c>
      <c r="F759">
        <v>20.66977</v>
      </c>
      <c r="G759" t="s">
        <v>25</v>
      </c>
      <c r="H759" t="s">
        <v>26</v>
      </c>
      <c r="I759" t="s">
        <v>27</v>
      </c>
      <c r="J759" t="s">
        <v>28</v>
      </c>
      <c r="K759">
        <v>2003</v>
      </c>
      <c r="L759">
        <v>3</v>
      </c>
      <c r="M759">
        <v>3</v>
      </c>
      <c r="N759">
        <v>0</v>
      </c>
      <c r="O759">
        <v>2.5</v>
      </c>
      <c r="P759" t="s">
        <v>583</v>
      </c>
      <c r="Q759">
        <v>0</v>
      </c>
      <c r="R759" s="2">
        <v>3.9718194568913798E-4</v>
      </c>
      <c r="S759" t="s">
        <v>31</v>
      </c>
      <c r="T759" t="s">
        <v>202</v>
      </c>
      <c r="U759">
        <v>214</v>
      </c>
      <c r="W759" t="s">
        <v>414</v>
      </c>
      <c r="X759" t="s">
        <v>415</v>
      </c>
      <c r="Z759">
        <v>994</v>
      </c>
      <c r="AA759" s="5">
        <f>IFERROR(VLOOKUP(X759,$AF$2:$AG$35,2,FALSE),0)</f>
        <v>0</v>
      </c>
      <c r="AB759" s="5" t="e">
        <f>VLOOKUP(X759,$AF$2:$AG$35,1,FALSE)</f>
        <v>#N/A</v>
      </c>
      <c r="AN759"/>
      <c r="AO759"/>
      <c r="AP759"/>
      <c r="AQ759"/>
    </row>
    <row r="760" spans="1:43" x14ac:dyDescent="0.25">
      <c r="A760">
        <v>95740</v>
      </c>
      <c r="B760">
        <v>22005</v>
      </c>
      <c r="C760" t="s">
        <v>620</v>
      </c>
      <c r="D760" t="s">
        <v>23</v>
      </c>
      <c r="E760" t="s">
        <v>30</v>
      </c>
      <c r="F760">
        <v>20.66977</v>
      </c>
      <c r="G760" t="s">
        <v>25</v>
      </c>
      <c r="H760" t="s">
        <v>26</v>
      </c>
      <c r="I760" t="s">
        <v>27</v>
      </c>
      <c r="J760" t="s">
        <v>28</v>
      </c>
      <c r="K760">
        <v>2003</v>
      </c>
      <c r="L760">
        <v>3</v>
      </c>
      <c r="M760">
        <v>3</v>
      </c>
      <c r="N760">
        <v>0</v>
      </c>
      <c r="O760">
        <v>2.5</v>
      </c>
      <c r="P760" t="s">
        <v>583</v>
      </c>
      <c r="Q760">
        <v>0</v>
      </c>
      <c r="R760" s="2">
        <v>3.9718194568913798E-4</v>
      </c>
      <c r="S760" t="s">
        <v>31</v>
      </c>
      <c r="T760" t="s">
        <v>202</v>
      </c>
      <c r="U760">
        <v>215</v>
      </c>
      <c r="W760" t="s">
        <v>416</v>
      </c>
      <c r="X760" t="s">
        <v>417</v>
      </c>
      <c r="Z760">
        <v>1390</v>
      </c>
      <c r="AA760" s="5">
        <f>IFERROR(VLOOKUP(X760,$AF$2:$AG$35,2,FALSE),0)</f>
        <v>0</v>
      </c>
      <c r="AB760" s="5" t="e">
        <f>VLOOKUP(X760,$AF$2:$AG$35,1,FALSE)</f>
        <v>#N/A</v>
      </c>
      <c r="AN760"/>
      <c r="AO760"/>
      <c r="AP760"/>
      <c r="AQ760"/>
    </row>
    <row r="761" spans="1:43" x14ac:dyDescent="0.25">
      <c r="A761">
        <v>95740</v>
      </c>
      <c r="B761">
        <v>22005</v>
      </c>
      <c r="C761" t="s">
        <v>620</v>
      </c>
      <c r="D761" t="s">
        <v>23</v>
      </c>
      <c r="E761" t="s">
        <v>30</v>
      </c>
      <c r="F761">
        <v>20.66977</v>
      </c>
      <c r="G761" t="s">
        <v>25</v>
      </c>
      <c r="H761" t="s">
        <v>26</v>
      </c>
      <c r="I761" t="s">
        <v>27</v>
      </c>
      <c r="J761" t="s">
        <v>28</v>
      </c>
      <c r="K761">
        <v>2003</v>
      </c>
      <c r="L761">
        <v>3</v>
      </c>
      <c r="M761">
        <v>3</v>
      </c>
      <c r="N761">
        <v>0</v>
      </c>
      <c r="O761">
        <v>2.5</v>
      </c>
      <c r="P761" t="s">
        <v>583</v>
      </c>
      <c r="Q761" s="2">
        <v>8.7777209984341506E-3</v>
      </c>
      <c r="R761" s="2">
        <v>2.1956366224314201E-3</v>
      </c>
      <c r="S761" t="s">
        <v>31</v>
      </c>
      <c r="T761" t="s">
        <v>202</v>
      </c>
      <c r="U761">
        <v>216</v>
      </c>
      <c r="W761" t="s">
        <v>418</v>
      </c>
      <c r="X761" t="s">
        <v>419</v>
      </c>
      <c r="Z761">
        <v>1391</v>
      </c>
      <c r="AA761" s="5">
        <f>IFERROR(VLOOKUP(X761,$AF$2:$AG$35,2,FALSE),0)</f>
        <v>0</v>
      </c>
      <c r="AB761" s="5" t="e">
        <f>VLOOKUP(X761,$AF$2:$AG$35,1,FALSE)</f>
        <v>#N/A</v>
      </c>
      <c r="AN761"/>
      <c r="AO761"/>
      <c r="AP761"/>
      <c r="AQ761"/>
    </row>
    <row r="762" spans="1:43" x14ac:dyDescent="0.25">
      <c r="A762">
        <v>95740</v>
      </c>
      <c r="B762">
        <v>22005</v>
      </c>
      <c r="C762" t="s">
        <v>620</v>
      </c>
      <c r="D762" t="s">
        <v>23</v>
      </c>
      <c r="E762" t="s">
        <v>30</v>
      </c>
      <c r="F762">
        <v>20.66977</v>
      </c>
      <c r="G762" t="s">
        <v>25</v>
      </c>
      <c r="H762" t="s">
        <v>26</v>
      </c>
      <c r="I762" t="s">
        <v>27</v>
      </c>
      <c r="J762" t="s">
        <v>28</v>
      </c>
      <c r="K762">
        <v>2003</v>
      </c>
      <c r="L762">
        <v>3</v>
      </c>
      <c r="M762">
        <v>3</v>
      </c>
      <c r="N762">
        <v>0</v>
      </c>
      <c r="O762">
        <v>2.5</v>
      </c>
      <c r="P762" t="s">
        <v>583</v>
      </c>
      <c r="Q762">
        <v>0</v>
      </c>
      <c r="R762" s="2">
        <v>3.9718194568913798E-4</v>
      </c>
      <c r="S762" t="s">
        <v>31</v>
      </c>
      <c r="T762" t="s">
        <v>202</v>
      </c>
      <c r="U762">
        <v>218</v>
      </c>
      <c r="W762" t="s">
        <v>420</v>
      </c>
      <c r="X762" t="s">
        <v>421</v>
      </c>
      <c r="Z762">
        <v>1393</v>
      </c>
      <c r="AA762" s="5">
        <f>IFERROR(VLOOKUP(X762,$AF$2:$AG$35,2,FALSE),0)</f>
        <v>0</v>
      </c>
      <c r="AB762" s="5" t="e">
        <f>VLOOKUP(X762,$AF$2:$AG$35,1,FALSE)</f>
        <v>#N/A</v>
      </c>
      <c r="AN762"/>
      <c r="AO762"/>
      <c r="AP762"/>
      <c r="AQ762"/>
    </row>
    <row r="763" spans="1:43" x14ac:dyDescent="0.25">
      <c r="A763">
        <v>95740</v>
      </c>
      <c r="B763">
        <v>22005</v>
      </c>
      <c r="C763" t="s">
        <v>620</v>
      </c>
      <c r="D763" t="s">
        <v>23</v>
      </c>
      <c r="E763" t="s">
        <v>30</v>
      </c>
      <c r="F763">
        <v>20.66977</v>
      </c>
      <c r="G763" t="s">
        <v>25</v>
      </c>
      <c r="H763" t="s">
        <v>26</v>
      </c>
      <c r="I763" t="s">
        <v>27</v>
      </c>
      <c r="J763" t="s">
        <v>28</v>
      </c>
      <c r="K763">
        <v>2003</v>
      </c>
      <c r="L763">
        <v>3</v>
      </c>
      <c r="M763">
        <v>3</v>
      </c>
      <c r="N763">
        <v>0</v>
      </c>
      <c r="O763">
        <v>2.5</v>
      </c>
      <c r="P763" t="s">
        <v>583</v>
      </c>
      <c r="Q763" s="2">
        <v>9.6118030830855301E-3</v>
      </c>
      <c r="R763" s="2">
        <v>2.8244756830196199E-3</v>
      </c>
      <c r="S763" t="s">
        <v>31</v>
      </c>
      <c r="T763" t="s">
        <v>202</v>
      </c>
      <c r="U763">
        <v>219</v>
      </c>
      <c r="W763" t="s">
        <v>422</v>
      </c>
      <c r="X763" t="s">
        <v>423</v>
      </c>
      <c r="Z763">
        <v>999</v>
      </c>
      <c r="AA763" s="5">
        <f>IFERROR(VLOOKUP(X763,$AF$2:$AG$35,2,FALSE),0)</f>
        <v>0</v>
      </c>
      <c r="AB763" s="5" t="e">
        <f>VLOOKUP(X763,$AF$2:$AG$35,1,FALSE)</f>
        <v>#N/A</v>
      </c>
      <c r="AN763"/>
      <c r="AO763"/>
      <c r="AP763"/>
      <c r="AQ763"/>
    </row>
    <row r="764" spans="1:43" x14ac:dyDescent="0.25">
      <c r="A764">
        <v>95740</v>
      </c>
      <c r="B764">
        <v>22005</v>
      </c>
      <c r="C764" t="s">
        <v>620</v>
      </c>
      <c r="D764" t="s">
        <v>23</v>
      </c>
      <c r="E764" t="s">
        <v>30</v>
      </c>
      <c r="F764">
        <v>20.66977</v>
      </c>
      <c r="G764" t="s">
        <v>25</v>
      </c>
      <c r="H764" t="s">
        <v>26</v>
      </c>
      <c r="I764" t="s">
        <v>27</v>
      </c>
      <c r="J764" t="s">
        <v>28</v>
      </c>
      <c r="K764">
        <v>2003</v>
      </c>
      <c r="L764">
        <v>3</v>
      </c>
      <c r="M764">
        <v>3</v>
      </c>
      <c r="N764">
        <v>0</v>
      </c>
      <c r="O764">
        <v>2.5</v>
      </c>
      <c r="P764" t="s">
        <v>583</v>
      </c>
      <c r="Q764">
        <v>0</v>
      </c>
      <c r="R764" s="2">
        <v>3.9718194568913798E-4</v>
      </c>
      <c r="S764" t="s">
        <v>31</v>
      </c>
      <c r="T764" t="s">
        <v>202</v>
      </c>
      <c r="U764">
        <v>221</v>
      </c>
      <c r="W764" t="s">
        <v>424</v>
      </c>
      <c r="X764" t="s">
        <v>425</v>
      </c>
      <c r="Z764">
        <v>1396</v>
      </c>
      <c r="AA764" s="5">
        <f>IFERROR(VLOOKUP(X764,$AF$2:$AG$35,2,FALSE),0)</f>
        <v>0</v>
      </c>
      <c r="AB764" s="5" t="e">
        <f>VLOOKUP(X764,$AF$2:$AG$35,1,FALSE)</f>
        <v>#N/A</v>
      </c>
      <c r="AN764"/>
      <c r="AO764"/>
      <c r="AP764"/>
      <c r="AQ764"/>
    </row>
    <row r="765" spans="1:43" x14ac:dyDescent="0.25">
      <c r="A765">
        <v>95740</v>
      </c>
      <c r="B765">
        <v>22005</v>
      </c>
      <c r="C765" t="s">
        <v>620</v>
      </c>
      <c r="D765" t="s">
        <v>23</v>
      </c>
      <c r="E765" t="s">
        <v>30</v>
      </c>
      <c r="F765">
        <v>20.66977</v>
      </c>
      <c r="G765" t="s">
        <v>25</v>
      </c>
      <c r="H765" t="s">
        <v>26</v>
      </c>
      <c r="I765" t="s">
        <v>27</v>
      </c>
      <c r="J765" t="s">
        <v>28</v>
      </c>
      <c r="K765">
        <v>2003</v>
      </c>
      <c r="L765">
        <v>3</v>
      </c>
      <c r="M765">
        <v>3</v>
      </c>
      <c r="N765">
        <v>0</v>
      </c>
      <c r="O765">
        <v>2.5</v>
      </c>
      <c r="P765" t="s">
        <v>583</v>
      </c>
      <c r="Q765">
        <v>0</v>
      </c>
      <c r="R765" s="2">
        <v>3.9718194568913798E-4</v>
      </c>
      <c r="S765" t="s">
        <v>31</v>
      </c>
      <c r="T765" t="s">
        <v>202</v>
      </c>
      <c r="U765">
        <v>222</v>
      </c>
      <c r="W765" t="s">
        <v>426</v>
      </c>
      <c r="X765" t="s">
        <v>427</v>
      </c>
      <c r="Z765">
        <v>1397</v>
      </c>
      <c r="AA765" s="5">
        <f>IFERROR(VLOOKUP(X765,$AF$2:$AG$35,2,FALSE),0)</f>
        <v>0</v>
      </c>
      <c r="AB765" s="5" t="e">
        <f>VLOOKUP(X765,$AF$2:$AG$35,1,FALSE)</f>
        <v>#N/A</v>
      </c>
      <c r="AN765"/>
      <c r="AO765"/>
      <c r="AP765"/>
      <c r="AQ765"/>
    </row>
    <row r="766" spans="1:43" x14ac:dyDescent="0.25">
      <c r="A766">
        <v>95740</v>
      </c>
      <c r="B766">
        <v>22005</v>
      </c>
      <c r="C766" t="s">
        <v>620</v>
      </c>
      <c r="D766" t="s">
        <v>23</v>
      </c>
      <c r="E766" t="s">
        <v>30</v>
      </c>
      <c r="F766">
        <v>20.66977</v>
      </c>
      <c r="G766" t="s">
        <v>25</v>
      </c>
      <c r="H766" t="s">
        <v>26</v>
      </c>
      <c r="I766" t="s">
        <v>27</v>
      </c>
      <c r="J766" t="s">
        <v>28</v>
      </c>
      <c r="K766">
        <v>2003</v>
      </c>
      <c r="L766">
        <v>3</v>
      </c>
      <c r="M766">
        <v>3</v>
      </c>
      <c r="N766">
        <v>0</v>
      </c>
      <c r="O766">
        <v>2.5</v>
      </c>
      <c r="P766" t="s">
        <v>583</v>
      </c>
      <c r="Q766">
        <v>0</v>
      </c>
      <c r="R766" s="2">
        <v>3.9718194568913798E-4</v>
      </c>
      <c r="S766" t="s">
        <v>31</v>
      </c>
      <c r="T766" t="s">
        <v>202</v>
      </c>
      <c r="U766">
        <v>223</v>
      </c>
      <c r="W766" t="s">
        <v>428</v>
      </c>
      <c r="X766" t="s">
        <v>429</v>
      </c>
      <c r="Z766">
        <v>1398</v>
      </c>
      <c r="AA766" s="5">
        <f>IFERROR(VLOOKUP(X766,$AF$2:$AG$35,2,FALSE),0)</f>
        <v>0</v>
      </c>
      <c r="AB766" s="5" t="e">
        <f>VLOOKUP(X766,$AF$2:$AG$35,1,FALSE)</f>
        <v>#N/A</v>
      </c>
      <c r="AN766"/>
      <c r="AO766"/>
      <c r="AP766"/>
      <c r="AQ766"/>
    </row>
    <row r="767" spans="1:43" x14ac:dyDescent="0.25">
      <c r="A767">
        <v>95740</v>
      </c>
      <c r="B767">
        <v>22005</v>
      </c>
      <c r="C767" t="s">
        <v>620</v>
      </c>
      <c r="D767" t="s">
        <v>23</v>
      </c>
      <c r="E767" t="s">
        <v>30</v>
      </c>
      <c r="F767">
        <v>20.66977</v>
      </c>
      <c r="G767" t="s">
        <v>25</v>
      </c>
      <c r="H767" t="s">
        <v>26</v>
      </c>
      <c r="I767" t="s">
        <v>27</v>
      </c>
      <c r="J767" t="s">
        <v>28</v>
      </c>
      <c r="K767">
        <v>2003</v>
      </c>
      <c r="L767">
        <v>3</v>
      </c>
      <c r="M767">
        <v>3</v>
      </c>
      <c r="N767">
        <v>0</v>
      </c>
      <c r="O767">
        <v>2.5</v>
      </c>
      <c r="P767" t="s">
        <v>583</v>
      </c>
      <c r="Q767">
        <v>0</v>
      </c>
      <c r="R767" s="2">
        <v>3.9718194568913798E-4</v>
      </c>
      <c r="S767" t="s">
        <v>31</v>
      </c>
      <c r="T767" t="s">
        <v>202</v>
      </c>
      <c r="U767">
        <v>224</v>
      </c>
      <c r="W767" t="s">
        <v>430</v>
      </c>
      <c r="X767" t="s">
        <v>431</v>
      </c>
      <c r="Z767">
        <v>1004</v>
      </c>
      <c r="AA767" s="5">
        <f>IFERROR(VLOOKUP(X767,$AF$2:$AG$35,2,FALSE),0)</f>
        <v>0</v>
      </c>
      <c r="AB767" s="5" t="e">
        <f>VLOOKUP(X767,$AF$2:$AG$35,1,FALSE)</f>
        <v>#N/A</v>
      </c>
      <c r="AN767"/>
      <c r="AO767"/>
      <c r="AP767"/>
      <c r="AQ767"/>
    </row>
    <row r="768" spans="1:43" x14ac:dyDescent="0.25">
      <c r="A768">
        <v>95740</v>
      </c>
      <c r="B768">
        <v>22005</v>
      </c>
      <c r="C768" t="s">
        <v>620</v>
      </c>
      <c r="D768" t="s">
        <v>23</v>
      </c>
      <c r="E768" t="s">
        <v>30</v>
      </c>
      <c r="F768">
        <v>20.66977</v>
      </c>
      <c r="G768" t="s">
        <v>25</v>
      </c>
      <c r="H768" t="s">
        <v>26</v>
      </c>
      <c r="I768" t="s">
        <v>27</v>
      </c>
      <c r="J768" t="s">
        <v>28</v>
      </c>
      <c r="K768">
        <v>2003</v>
      </c>
      <c r="L768">
        <v>3</v>
      </c>
      <c r="M768">
        <v>3</v>
      </c>
      <c r="N768">
        <v>0</v>
      </c>
      <c r="O768">
        <v>2.5</v>
      </c>
      <c r="P768" t="s">
        <v>583</v>
      </c>
      <c r="Q768">
        <v>0</v>
      </c>
      <c r="R768" s="2">
        <v>3.9718194568913798E-4</v>
      </c>
      <c r="S768" t="s">
        <v>31</v>
      </c>
      <c r="T768" t="s">
        <v>202</v>
      </c>
      <c r="U768">
        <v>225</v>
      </c>
      <c r="W768" t="s">
        <v>432</v>
      </c>
      <c r="X768" t="s">
        <v>433</v>
      </c>
      <c r="Z768">
        <v>1005</v>
      </c>
      <c r="AA768" s="5">
        <f>IFERROR(VLOOKUP(X768,$AF$2:$AG$35,2,FALSE),0)</f>
        <v>0</v>
      </c>
      <c r="AB768" s="5" t="e">
        <f>VLOOKUP(X768,$AF$2:$AG$35,1,FALSE)</f>
        <v>#N/A</v>
      </c>
      <c r="AN768"/>
      <c r="AO768"/>
      <c r="AP768"/>
      <c r="AQ768"/>
    </row>
    <row r="769" spans="1:43" x14ac:dyDescent="0.25">
      <c r="A769">
        <v>95740</v>
      </c>
      <c r="B769">
        <v>22005</v>
      </c>
      <c r="C769" t="s">
        <v>620</v>
      </c>
      <c r="D769" t="s">
        <v>23</v>
      </c>
      <c r="E769" t="s">
        <v>30</v>
      </c>
      <c r="F769">
        <v>20.66977</v>
      </c>
      <c r="G769" t="s">
        <v>25</v>
      </c>
      <c r="H769" t="s">
        <v>26</v>
      </c>
      <c r="I769" t="s">
        <v>27</v>
      </c>
      <c r="J769" t="s">
        <v>28</v>
      </c>
      <c r="K769">
        <v>2003</v>
      </c>
      <c r="L769">
        <v>3</v>
      </c>
      <c r="M769">
        <v>3</v>
      </c>
      <c r="N769">
        <v>0</v>
      </c>
      <c r="O769">
        <v>2.5</v>
      </c>
      <c r="P769" t="s">
        <v>583</v>
      </c>
      <c r="Q769">
        <v>0</v>
      </c>
      <c r="R769" s="2">
        <v>3.9718194568913798E-4</v>
      </c>
      <c r="S769" t="s">
        <v>31</v>
      </c>
      <c r="T769" t="s">
        <v>202</v>
      </c>
      <c r="U769">
        <v>226</v>
      </c>
      <c r="W769" t="s">
        <v>434</v>
      </c>
      <c r="X769" t="s">
        <v>435</v>
      </c>
      <c r="Z769">
        <v>1006</v>
      </c>
      <c r="AA769" s="5">
        <f>IFERROR(VLOOKUP(X769,$AF$2:$AG$35,2,FALSE),0)</f>
        <v>0</v>
      </c>
      <c r="AB769" s="5" t="e">
        <f>VLOOKUP(X769,$AF$2:$AG$35,1,FALSE)</f>
        <v>#N/A</v>
      </c>
      <c r="AN769"/>
      <c r="AO769"/>
      <c r="AP769"/>
      <c r="AQ769"/>
    </row>
    <row r="770" spans="1:43" x14ac:dyDescent="0.25">
      <c r="A770">
        <v>95740</v>
      </c>
      <c r="B770">
        <v>22005</v>
      </c>
      <c r="C770" t="s">
        <v>620</v>
      </c>
      <c r="D770" t="s">
        <v>23</v>
      </c>
      <c r="E770" t="s">
        <v>30</v>
      </c>
      <c r="F770">
        <v>20.66977</v>
      </c>
      <c r="G770" t="s">
        <v>25</v>
      </c>
      <c r="H770" t="s">
        <v>26</v>
      </c>
      <c r="I770" t="s">
        <v>27</v>
      </c>
      <c r="J770" t="s">
        <v>28</v>
      </c>
      <c r="K770">
        <v>2003</v>
      </c>
      <c r="L770">
        <v>3</v>
      </c>
      <c r="M770">
        <v>3</v>
      </c>
      <c r="N770">
        <v>0</v>
      </c>
      <c r="O770">
        <v>2.5</v>
      </c>
      <c r="P770" t="s">
        <v>583</v>
      </c>
      <c r="Q770">
        <v>0</v>
      </c>
      <c r="R770" s="2">
        <v>3.9718194568913798E-4</v>
      </c>
      <c r="S770" t="s">
        <v>31</v>
      </c>
      <c r="T770" t="s">
        <v>202</v>
      </c>
      <c r="U770">
        <v>227</v>
      </c>
      <c r="W770" t="s">
        <v>436</v>
      </c>
      <c r="X770" t="s">
        <v>437</v>
      </c>
      <c r="Z770">
        <v>1402</v>
      </c>
      <c r="AA770" s="5">
        <f>IFERROR(VLOOKUP(X770,$AF$2:$AG$35,2,FALSE),0)</f>
        <v>0</v>
      </c>
      <c r="AB770" s="5" t="e">
        <f>VLOOKUP(X770,$AF$2:$AG$35,1,FALSE)</f>
        <v>#N/A</v>
      </c>
      <c r="AN770"/>
      <c r="AO770"/>
      <c r="AP770"/>
      <c r="AQ770"/>
    </row>
    <row r="771" spans="1:43" x14ac:dyDescent="0.25">
      <c r="A771">
        <v>95740</v>
      </c>
      <c r="B771">
        <v>22005</v>
      </c>
      <c r="C771" t="s">
        <v>620</v>
      </c>
      <c r="D771" t="s">
        <v>23</v>
      </c>
      <c r="E771" t="s">
        <v>30</v>
      </c>
      <c r="F771">
        <v>20.66977</v>
      </c>
      <c r="G771" t="s">
        <v>25</v>
      </c>
      <c r="H771" t="s">
        <v>26</v>
      </c>
      <c r="I771" t="s">
        <v>27</v>
      </c>
      <c r="J771" t="s">
        <v>28</v>
      </c>
      <c r="K771">
        <v>2003</v>
      </c>
      <c r="L771">
        <v>3</v>
      </c>
      <c r="M771">
        <v>3</v>
      </c>
      <c r="N771">
        <v>0</v>
      </c>
      <c r="O771">
        <v>2.5</v>
      </c>
      <c r="P771" t="s">
        <v>583</v>
      </c>
      <c r="Q771">
        <v>0</v>
      </c>
      <c r="R771" s="2">
        <v>3.9718194568913798E-4</v>
      </c>
      <c r="S771" t="s">
        <v>31</v>
      </c>
      <c r="T771" t="s">
        <v>202</v>
      </c>
      <c r="U771">
        <v>228</v>
      </c>
      <c r="W771" t="s">
        <v>438</v>
      </c>
      <c r="X771" t="s">
        <v>439</v>
      </c>
      <c r="Z771">
        <v>1008</v>
      </c>
      <c r="AA771" s="5">
        <f>IFERROR(VLOOKUP(X771,$AF$2:$AG$35,2,FALSE),0)</f>
        <v>0</v>
      </c>
      <c r="AB771" s="5" t="e">
        <f>VLOOKUP(X771,$AF$2:$AG$35,1,FALSE)</f>
        <v>#N/A</v>
      </c>
      <c r="AN771"/>
      <c r="AO771"/>
      <c r="AP771"/>
      <c r="AQ771"/>
    </row>
    <row r="772" spans="1:43" x14ac:dyDescent="0.25">
      <c r="A772">
        <v>95740</v>
      </c>
      <c r="B772">
        <v>22005</v>
      </c>
      <c r="C772" t="s">
        <v>620</v>
      </c>
      <c r="D772" t="s">
        <v>23</v>
      </c>
      <c r="E772" t="s">
        <v>30</v>
      </c>
      <c r="F772">
        <v>20.66977</v>
      </c>
      <c r="G772" t="s">
        <v>25</v>
      </c>
      <c r="H772" t="s">
        <v>26</v>
      </c>
      <c r="I772" t="s">
        <v>27</v>
      </c>
      <c r="J772" t="s">
        <v>28</v>
      </c>
      <c r="K772">
        <v>2003</v>
      </c>
      <c r="L772">
        <v>3</v>
      </c>
      <c r="M772">
        <v>3</v>
      </c>
      <c r="N772">
        <v>0</v>
      </c>
      <c r="O772">
        <v>2.5</v>
      </c>
      <c r="P772" t="s">
        <v>583</v>
      </c>
      <c r="Q772">
        <v>0</v>
      </c>
      <c r="R772" s="2">
        <v>3.9718194568913798E-4</v>
      </c>
      <c r="S772" t="s">
        <v>31</v>
      </c>
      <c r="T772" t="s">
        <v>202</v>
      </c>
      <c r="U772">
        <v>229</v>
      </c>
      <c r="W772" t="s">
        <v>405</v>
      </c>
      <c r="X772" t="s">
        <v>440</v>
      </c>
      <c r="Z772">
        <v>989</v>
      </c>
      <c r="AA772" s="5">
        <f>IFERROR(VLOOKUP(X772,$AF$2:$AG$35,2,FALSE),0)</f>
        <v>0</v>
      </c>
      <c r="AB772" s="5" t="e">
        <f>VLOOKUP(X772,$AF$2:$AG$35,1,FALSE)</f>
        <v>#N/A</v>
      </c>
      <c r="AN772"/>
      <c r="AO772"/>
      <c r="AP772"/>
      <c r="AQ772"/>
    </row>
    <row r="773" spans="1:43" x14ac:dyDescent="0.25">
      <c r="A773">
        <v>95740</v>
      </c>
      <c r="B773">
        <v>22005</v>
      </c>
      <c r="C773" t="s">
        <v>620</v>
      </c>
      <c r="D773" t="s">
        <v>23</v>
      </c>
      <c r="E773" t="s">
        <v>30</v>
      </c>
      <c r="F773">
        <v>20.66977</v>
      </c>
      <c r="G773" t="s">
        <v>25</v>
      </c>
      <c r="H773" t="s">
        <v>26</v>
      </c>
      <c r="I773" t="s">
        <v>27</v>
      </c>
      <c r="J773" t="s">
        <v>28</v>
      </c>
      <c r="K773">
        <v>2003</v>
      </c>
      <c r="L773">
        <v>3</v>
      </c>
      <c r="M773">
        <v>3</v>
      </c>
      <c r="N773">
        <v>0</v>
      </c>
      <c r="O773">
        <v>2.5</v>
      </c>
      <c r="P773" t="s">
        <v>583</v>
      </c>
      <c r="Q773" s="2">
        <v>1.07239125310151E-3</v>
      </c>
      <c r="R773" s="2">
        <v>1.11473877224323E-3</v>
      </c>
      <c r="S773" t="s">
        <v>31</v>
      </c>
      <c r="T773" t="s">
        <v>202</v>
      </c>
      <c r="U773">
        <v>230</v>
      </c>
      <c r="W773" t="s">
        <v>441</v>
      </c>
      <c r="X773" t="s">
        <v>442</v>
      </c>
      <c r="Z773">
        <v>1010</v>
      </c>
      <c r="AA773" s="5">
        <f>IFERROR(VLOOKUP(X773,$AF$2:$AG$35,2,FALSE),0)</f>
        <v>0</v>
      </c>
      <c r="AB773" s="5" t="e">
        <f>VLOOKUP(X773,$AF$2:$AG$35,1,FALSE)</f>
        <v>#N/A</v>
      </c>
      <c r="AN773"/>
      <c r="AO773"/>
      <c r="AP773"/>
      <c r="AQ773"/>
    </row>
    <row r="774" spans="1:43" x14ac:dyDescent="0.25">
      <c r="A774">
        <v>95740</v>
      </c>
      <c r="B774">
        <v>22005</v>
      </c>
      <c r="C774" t="s">
        <v>620</v>
      </c>
      <c r="D774" t="s">
        <v>23</v>
      </c>
      <c r="E774" t="s">
        <v>30</v>
      </c>
      <c r="F774">
        <v>20.66977</v>
      </c>
      <c r="G774" t="s">
        <v>25</v>
      </c>
      <c r="H774" t="s">
        <v>26</v>
      </c>
      <c r="I774" t="s">
        <v>27</v>
      </c>
      <c r="J774" t="s">
        <v>28</v>
      </c>
      <c r="K774">
        <v>2003</v>
      </c>
      <c r="L774">
        <v>3</v>
      </c>
      <c r="M774">
        <v>3</v>
      </c>
      <c r="N774">
        <v>0</v>
      </c>
      <c r="O774">
        <v>2.5</v>
      </c>
      <c r="P774" t="s">
        <v>583</v>
      </c>
      <c r="Q774" s="2">
        <v>3.73351028895958E-3</v>
      </c>
      <c r="R774" s="2">
        <v>9.1321140638643799E-4</v>
      </c>
      <c r="S774" t="s">
        <v>31</v>
      </c>
      <c r="T774" t="s">
        <v>202</v>
      </c>
      <c r="U774">
        <v>231</v>
      </c>
      <c r="W774" t="s">
        <v>443</v>
      </c>
      <c r="X774" t="s">
        <v>444</v>
      </c>
      <c r="Z774">
        <v>1011</v>
      </c>
      <c r="AA774" s="5">
        <f>IFERROR(VLOOKUP(X774,$AF$2:$AG$35,2,FALSE),0)</f>
        <v>0</v>
      </c>
      <c r="AB774" s="5" t="e">
        <f>VLOOKUP(X774,$AF$2:$AG$35,1,FALSE)</f>
        <v>#N/A</v>
      </c>
      <c r="AN774"/>
      <c r="AO774"/>
      <c r="AP774"/>
      <c r="AQ774"/>
    </row>
    <row r="775" spans="1:43" x14ac:dyDescent="0.25">
      <c r="A775">
        <v>95740</v>
      </c>
      <c r="B775">
        <v>22005</v>
      </c>
      <c r="C775" t="s">
        <v>620</v>
      </c>
      <c r="D775" t="s">
        <v>23</v>
      </c>
      <c r="E775" t="s">
        <v>30</v>
      </c>
      <c r="F775">
        <v>20.66977</v>
      </c>
      <c r="G775" t="s">
        <v>25</v>
      </c>
      <c r="H775" t="s">
        <v>26</v>
      </c>
      <c r="I775" t="s">
        <v>27</v>
      </c>
      <c r="J775" t="s">
        <v>28</v>
      </c>
      <c r="K775">
        <v>2003</v>
      </c>
      <c r="L775">
        <v>3</v>
      </c>
      <c r="M775">
        <v>3</v>
      </c>
      <c r="N775">
        <v>0</v>
      </c>
      <c r="O775">
        <v>2.5</v>
      </c>
      <c r="P775" t="s">
        <v>583</v>
      </c>
      <c r="Q775" s="2">
        <v>1.08430671160177E-2</v>
      </c>
      <c r="R775" s="2">
        <v>2.2045426340485002E-3</v>
      </c>
      <c r="S775" t="s">
        <v>31</v>
      </c>
      <c r="T775" t="s">
        <v>202</v>
      </c>
      <c r="U775">
        <v>232</v>
      </c>
      <c r="W775" t="s">
        <v>445</v>
      </c>
      <c r="X775" t="s">
        <v>446</v>
      </c>
      <c r="Z775">
        <v>1407</v>
      </c>
      <c r="AA775" s="5">
        <f>IFERROR(VLOOKUP(X775,$AF$2:$AG$35,2,FALSE),0)</f>
        <v>0</v>
      </c>
      <c r="AB775" s="5" t="e">
        <f>VLOOKUP(X775,$AF$2:$AG$35,1,FALSE)</f>
        <v>#N/A</v>
      </c>
      <c r="AN775"/>
      <c r="AO775"/>
      <c r="AP775"/>
      <c r="AQ775"/>
    </row>
    <row r="776" spans="1:43" x14ac:dyDescent="0.25">
      <c r="A776">
        <v>95740</v>
      </c>
      <c r="B776">
        <v>22005</v>
      </c>
      <c r="C776" t="s">
        <v>620</v>
      </c>
      <c r="D776" t="s">
        <v>23</v>
      </c>
      <c r="E776" t="s">
        <v>30</v>
      </c>
      <c r="F776">
        <v>20.66977</v>
      </c>
      <c r="G776" t="s">
        <v>25</v>
      </c>
      <c r="H776" t="s">
        <v>26</v>
      </c>
      <c r="I776" t="s">
        <v>27</v>
      </c>
      <c r="J776" t="s">
        <v>28</v>
      </c>
      <c r="K776">
        <v>2003</v>
      </c>
      <c r="L776">
        <v>3</v>
      </c>
      <c r="M776">
        <v>3</v>
      </c>
      <c r="N776">
        <v>0</v>
      </c>
      <c r="O776">
        <v>2.5</v>
      </c>
      <c r="P776" t="s">
        <v>583</v>
      </c>
      <c r="Q776">
        <v>0</v>
      </c>
      <c r="R776" s="2">
        <v>3.9718194568913798E-4</v>
      </c>
      <c r="S776" t="s">
        <v>31</v>
      </c>
      <c r="T776" t="s">
        <v>202</v>
      </c>
      <c r="U776">
        <v>233</v>
      </c>
      <c r="W776" t="s">
        <v>447</v>
      </c>
      <c r="X776" t="s">
        <v>448</v>
      </c>
      <c r="Z776">
        <v>1408</v>
      </c>
      <c r="AA776" s="5">
        <f>IFERROR(VLOOKUP(X776,$AF$2:$AG$35,2,FALSE),0)</f>
        <v>0</v>
      </c>
      <c r="AB776" s="5" t="e">
        <f>VLOOKUP(X776,$AF$2:$AG$35,1,FALSE)</f>
        <v>#N/A</v>
      </c>
      <c r="AN776"/>
      <c r="AO776"/>
      <c r="AP776"/>
      <c r="AQ776"/>
    </row>
    <row r="777" spans="1:43" x14ac:dyDescent="0.25">
      <c r="A777">
        <v>95740</v>
      </c>
      <c r="B777">
        <v>22005</v>
      </c>
      <c r="C777" t="s">
        <v>620</v>
      </c>
      <c r="D777" t="s">
        <v>23</v>
      </c>
      <c r="E777" t="s">
        <v>30</v>
      </c>
      <c r="F777">
        <v>20.66977</v>
      </c>
      <c r="G777" t="s">
        <v>25</v>
      </c>
      <c r="H777" t="s">
        <v>26</v>
      </c>
      <c r="I777" t="s">
        <v>27</v>
      </c>
      <c r="J777" t="s">
        <v>28</v>
      </c>
      <c r="K777">
        <v>2003</v>
      </c>
      <c r="L777">
        <v>3</v>
      </c>
      <c r="M777">
        <v>3</v>
      </c>
      <c r="N777">
        <v>0</v>
      </c>
      <c r="O777">
        <v>2.5</v>
      </c>
      <c r="P777" t="s">
        <v>583</v>
      </c>
      <c r="Q777">
        <v>0</v>
      </c>
      <c r="R777" s="2">
        <v>3.9718194568913798E-4</v>
      </c>
      <c r="S777" t="s">
        <v>31</v>
      </c>
      <c r="T777" t="s">
        <v>202</v>
      </c>
      <c r="U777">
        <v>234</v>
      </c>
      <c r="W777" t="s">
        <v>449</v>
      </c>
      <c r="X777" t="s">
        <v>450</v>
      </c>
      <c r="Z777">
        <v>1409</v>
      </c>
      <c r="AA777" s="5">
        <f>IFERROR(VLOOKUP(X777,$AF$2:$AG$35,2,FALSE),0)</f>
        <v>0</v>
      </c>
      <c r="AB777" s="5" t="e">
        <f>VLOOKUP(X777,$AF$2:$AG$35,1,FALSE)</f>
        <v>#N/A</v>
      </c>
      <c r="AN777"/>
      <c r="AO777"/>
      <c r="AP777"/>
      <c r="AQ777"/>
    </row>
    <row r="778" spans="1:43" x14ac:dyDescent="0.25">
      <c r="A778">
        <v>95740</v>
      </c>
      <c r="B778">
        <v>22005</v>
      </c>
      <c r="C778" t="s">
        <v>620</v>
      </c>
      <c r="D778" t="s">
        <v>23</v>
      </c>
      <c r="E778" t="s">
        <v>30</v>
      </c>
      <c r="F778">
        <v>20.66977</v>
      </c>
      <c r="G778" t="s">
        <v>25</v>
      </c>
      <c r="H778" t="s">
        <v>26</v>
      </c>
      <c r="I778" t="s">
        <v>27</v>
      </c>
      <c r="J778" t="s">
        <v>28</v>
      </c>
      <c r="K778">
        <v>2003</v>
      </c>
      <c r="L778">
        <v>3</v>
      </c>
      <c r="M778">
        <v>3</v>
      </c>
      <c r="N778">
        <v>0</v>
      </c>
      <c r="O778">
        <v>2.5</v>
      </c>
      <c r="P778" t="s">
        <v>583</v>
      </c>
      <c r="Q778">
        <v>0</v>
      </c>
      <c r="R778" s="2">
        <v>3.9718194568913798E-4</v>
      </c>
      <c r="S778" t="s">
        <v>31</v>
      </c>
      <c r="T778" t="s">
        <v>202</v>
      </c>
      <c r="U778">
        <v>235</v>
      </c>
      <c r="W778" t="s">
        <v>451</v>
      </c>
      <c r="X778" t="s">
        <v>452</v>
      </c>
      <c r="Z778">
        <v>1410</v>
      </c>
      <c r="AA778" s="5">
        <f>IFERROR(VLOOKUP(X778,$AF$2:$AG$35,2,FALSE),0)</f>
        <v>0</v>
      </c>
      <c r="AB778" s="5" t="e">
        <f>VLOOKUP(X778,$AF$2:$AG$35,1,FALSE)</f>
        <v>#N/A</v>
      </c>
      <c r="AN778"/>
      <c r="AO778"/>
      <c r="AP778"/>
      <c r="AQ778"/>
    </row>
    <row r="779" spans="1:43" x14ac:dyDescent="0.25">
      <c r="A779">
        <v>95740</v>
      </c>
      <c r="B779">
        <v>22005</v>
      </c>
      <c r="C779" t="s">
        <v>620</v>
      </c>
      <c r="D779" t="s">
        <v>23</v>
      </c>
      <c r="E779" t="s">
        <v>30</v>
      </c>
      <c r="F779">
        <v>20.66977</v>
      </c>
      <c r="G779" t="s">
        <v>25</v>
      </c>
      <c r="H779" t="s">
        <v>26</v>
      </c>
      <c r="I779" t="s">
        <v>27</v>
      </c>
      <c r="J779" t="s">
        <v>28</v>
      </c>
      <c r="K779">
        <v>2003</v>
      </c>
      <c r="L779">
        <v>3</v>
      </c>
      <c r="M779">
        <v>3</v>
      </c>
      <c r="N779">
        <v>0</v>
      </c>
      <c r="O779">
        <v>2.5</v>
      </c>
      <c r="P779" t="s">
        <v>583</v>
      </c>
      <c r="Q779" s="2">
        <v>2.78027361930564E-3</v>
      </c>
      <c r="R779" s="2">
        <v>4.4365890745987698E-4</v>
      </c>
      <c r="S779" t="s">
        <v>31</v>
      </c>
      <c r="T779" t="s">
        <v>202</v>
      </c>
      <c r="U779">
        <v>236</v>
      </c>
      <c r="W779" t="s">
        <v>453</v>
      </c>
      <c r="X779" t="s">
        <v>454</v>
      </c>
      <c r="Z779">
        <v>1411</v>
      </c>
      <c r="AA779" s="5">
        <f>IFERROR(VLOOKUP(X779,$AF$2:$AG$35,2,FALSE),0)</f>
        <v>0</v>
      </c>
      <c r="AB779" s="5" t="e">
        <f>VLOOKUP(X779,$AF$2:$AG$35,1,FALSE)</f>
        <v>#N/A</v>
      </c>
      <c r="AN779"/>
      <c r="AO779"/>
      <c r="AP779"/>
      <c r="AQ779"/>
    </row>
    <row r="780" spans="1:43" x14ac:dyDescent="0.25">
      <c r="A780">
        <v>95740</v>
      </c>
      <c r="B780">
        <v>22005</v>
      </c>
      <c r="C780" t="s">
        <v>620</v>
      </c>
      <c r="D780" t="s">
        <v>23</v>
      </c>
      <c r="E780" t="s">
        <v>30</v>
      </c>
      <c r="F780">
        <v>20.66977</v>
      </c>
      <c r="G780" t="s">
        <v>25</v>
      </c>
      <c r="H780" t="s">
        <v>26</v>
      </c>
      <c r="I780" t="s">
        <v>27</v>
      </c>
      <c r="J780" t="s">
        <v>28</v>
      </c>
      <c r="K780">
        <v>2003</v>
      </c>
      <c r="L780">
        <v>3</v>
      </c>
      <c r="M780">
        <v>3</v>
      </c>
      <c r="N780">
        <v>0</v>
      </c>
      <c r="O780">
        <v>2.5</v>
      </c>
      <c r="P780" t="s">
        <v>583</v>
      </c>
      <c r="Q780" s="2">
        <v>4.2895650129243703E-3</v>
      </c>
      <c r="R780" s="2">
        <v>7.0489469616254901E-4</v>
      </c>
      <c r="S780" t="s">
        <v>31</v>
      </c>
      <c r="T780" t="s">
        <v>202</v>
      </c>
      <c r="U780">
        <v>237</v>
      </c>
      <c r="W780" t="s">
        <v>455</v>
      </c>
      <c r="X780" t="s">
        <v>456</v>
      </c>
      <c r="Z780">
        <v>1017</v>
      </c>
      <c r="AA780" s="5">
        <f>IFERROR(VLOOKUP(X780,$AF$2:$AG$35,2,FALSE),0)</f>
        <v>0</v>
      </c>
      <c r="AB780" s="5" t="e">
        <f>VLOOKUP(X780,$AF$2:$AG$35,1,FALSE)</f>
        <v>#N/A</v>
      </c>
      <c r="AN780"/>
      <c r="AO780"/>
      <c r="AP780"/>
      <c r="AQ780"/>
    </row>
    <row r="781" spans="1:43" x14ac:dyDescent="0.25">
      <c r="A781">
        <v>95740</v>
      </c>
      <c r="B781">
        <v>22005</v>
      </c>
      <c r="C781" t="s">
        <v>620</v>
      </c>
      <c r="D781" t="s">
        <v>23</v>
      </c>
      <c r="E781" t="s">
        <v>30</v>
      </c>
      <c r="F781">
        <v>20.66977</v>
      </c>
      <c r="G781" t="s">
        <v>25</v>
      </c>
      <c r="H781" t="s">
        <v>26</v>
      </c>
      <c r="I781" t="s">
        <v>27</v>
      </c>
      <c r="J781" t="s">
        <v>28</v>
      </c>
      <c r="K781">
        <v>2003</v>
      </c>
      <c r="L781">
        <v>3</v>
      </c>
      <c r="M781">
        <v>3</v>
      </c>
      <c r="N781">
        <v>0</v>
      </c>
      <c r="O781">
        <v>2.5</v>
      </c>
      <c r="P781" t="s">
        <v>583</v>
      </c>
      <c r="Q781" s="2">
        <v>2.5419644518921598E-3</v>
      </c>
      <c r="R781" s="2">
        <v>7.7600080245274E-4</v>
      </c>
      <c r="S781" t="s">
        <v>31</v>
      </c>
      <c r="T781" t="s">
        <v>202</v>
      </c>
      <c r="U781">
        <v>238</v>
      </c>
      <c r="W781" t="s">
        <v>457</v>
      </c>
      <c r="X781" t="s">
        <v>458</v>
      </c>
      <c r="Z781">
        <v>1413</v>
      </c>
      <c r="AA781" s="5">
        <f>IFERROR(VLOOKUP(X781,$AF$2:$AG$35,2,FALSE),0)</f>
        <v>0</v>
      </c>
      <c r="AB781" s="5" t="e">
        <f>VLOOKUP(X781,$AF$2:$AG$35,1,FALSE)</f>
        <v>#N/A</v>
      </c>
      <c r="AN781"/>
      <c r="AO781"/>
      <c r="AP781"/>
      <c r="AQ781"/>
    </row>
    <row r="782" spans="1:43" x14ac:dyDescent="0.25">
      <c r="A782">
        <v>95740</v>
      </c>
      <c r="B782">
        <v>22005</v>
      </c>
      <c r="C782" t="s">
        <v>620</v>
      </c>
      <c r="D782" t="s">
        <v>23</v>
      </c>
      <c r="E782" t="s">
        <v>30</v>
      </c>
      <c r="F782">
        <v>20.66977</v>
      </c>
      <c r="G782" t="s">
        <v>25</v>
      </c>
      <c r="H782" t="s">
        <v>26</v>
      </c>
      <c r="I782" t="s">
        <v>27</v>
      </c>
      <c r="J782" t="s">
        <v>28</v>
      </c>
      <c r="K782">
        <v>2003</v>
      </c>
      <c r="L782">
        <v>3</v>
      </c>
      <c r="M782">
        <v>3</v>
      </c>
      <c r="N782">
        <v>0</v>
      </c>
      <c r="O782">
        <v>2.5</v>
      </c>
      <c r="P782" t="s">
        <v>583</v>
      </c>
      <c r="Q782" s="2">
        <v>3.2171737598228598E-3</v>
      </c>
      <c r="R782" s="2">
        <v>4.5833610751148002E-4</v>
      </c>
      <c r="S782" t="s">
        <v>31</v>
      </c>
      <c r="T782" t="s">
        <v>202</v>
      </c>
      <c r="U782">
        <v>241</v>
      </c>
      <c r="W782" t="s">
        <v>459</v>
      </c>
      <c r="X782" t="s">
        <v>460</v>
      </c>
      <c r="Z782">
        <v>1416</v>
      </c>
      <c r="AA782" s="5">
        <f>IFERROR(VLOOKUP(X782,$AF$2:$AG$35,2,FALSE),0)</f>
        <v>0</v>
      </c>
      <c r="AB782" s="5" t="e">
        <f>VLOOKUP(X782,$AF$2:$AG$35,1,FALSE)</f>
        <v>#N/A</v>
      </c>
      <c r="AN782"/>
      <c r="AO782"/>
      <c r="AP782"/>
      <c r="AQ782"/>
    </row>
    <row r="783" spans="1:43" x14ac:dyDescent="0.25">
      <c r="A783">
        <v>95740</v>
      </c>
      <c r="B783">
        <v>22005</v>
      </c>
      <c r="C783" t="s">
        <v>620</v>
      </c>
      <c r="D783" t="s">
        <v>23</v>
      </c>
      <c r="E783" t="s">
        <v>30</v>
      </c>
      <c r="F783">
        <v>20.66977</v>
      </c>
      <c r="G783" t="s">
        <v>25</v>
      </c>
      <c r="H783" t="s">
        <v>26</v>
      </c>
      <c r="I783" t="s">
        <v>27</v>
      </c>
      <c r="J783" t="s">
        <v>28</v>
      </c>
      <c r="K783">
        <v>2003</v>
      </c>
      <c r="L783">
        <v>3</v>
      </c>
      <c r="M783">
        <v>3</v>
      </c>
      <c r="N783">
        <v>0</v>
      </c>
      <c r="O783">
        <v>2.5</v>
      </c>
      <c r="P783" t="s">
        <v>583</v>
      </c>
      <c r="Q783">
        <v>0</v>
      </c>
      <c r="R783" s="2">
        <v>3.9718194568913798E-4</v>
      </c>
      <c r="S783" t="s">
        <v>31</v>
      </c>
      <c r="T783" t="s">
        <v>202</v>
      </c>
      <c r="U783">
        <v>242</v>
      </c>
      <c r="W783" t="s">
        <v>461</v>
      </c>
      <c r="X783" t="s">
        <v>462</v>
      </c>
      <c r="Z783">
        <v>1022</v>
      </c>
      <c r="AA783" s="5">
        <f>IFERROR(VLOOKUP(X783,$AF$2:$AG$35,2,FALSE),0)</f>
        <v>0</v>
      </c>
      <c r="AB783" s="5" t="e">
        <f>VLOOKUP(X783,$AF$2:$AG$35,1,FALSE)</f>
        <v>#N/A</v>
      </c>
      <c r="AN783"/>
      <c r="AO783"/>
      <c r="AP783"/>
      <c r="AQ783"/>
    </row>
    <row r="784" spans="1:43" x14ac:dyDescent="0.25">
      <c r="A784">
        <v>95740</v>
      </c>
      <c r="B784">
        <v>22005</v>
      </c>
      <c r="C784" t="s">
        <v>620</v>
      </c>
      <c r="D784" t="s">
        <v>23</v>
      </c>
      <c r="E784" t="s">
        <v>30</v>
      </c>
      <c r="F784">
        <v>20.66977</v>
      </c>
      <c r="G784" t="s">
        <v>25</v>
      </c>
      <c r="H784" t="s">
        <v>26</v>
      </c>
      <c r="I784" t="s">
        <v>27</v>
      </c>
      <c r="J784" t="s">
        <v>28</v>
      </c>
      <c r="K784">
        <v>2003</v>
      </c>
      <c r="L784">
        <v>3</v>
      </c>
      <c r="M784">
        <v>3</v>
      </c>
      <c r="N784">
        <v>0</v>
      </c>
      <c r="O784">
        <v>2.5</v>
      </c>
      <c r="P784" t="s">
        <v>583</v>
      </c>
      <c r="Q784">
        <v>0</v>
      </c>
      <c r="R784" s="2">
        <v>3.9718194568913798E-4</v>
      </c>
      <c r="S784" t="s">
        <v>31</v>
      </c>
      <c r="T784" t="s">
        <v>202</v>
      </c>
      <c r="U784">
        <v>243</v>
      </c>
      <c r="W784" t="s">
        <v>463</v>
      </c>
      <c r="X784" t="s">
        <v>464</v>
      </c>
      <c r="Z784">
        <v>1418</v>
      </c>
      <c r="AA784" s="5">
        <f>IFERROR(VLOOKUP(X784,$AF$2:$AG$35,2,FALSE),0)</f>
        <v>0</v>
      </c>
      <c r="AB784" s="5" t="e">
        <f>VLOOKUP(X784,$AF$2:$AG$35,1,FALSE)</f>
        <v>#N/A</v>
      </c>
      <c r="AN784"/>
      <c r="AO784"/>
      <c r="AP784"/>
      <c r="AQ784"/>
    </row>
    <row r="785" spans="1:43" x14ac:dyDescent="0.25">
      <c r="A785">
        <v>95740</v>
      </c>
      <c r="B785">
        <v>22005</v>
      </c>
      <c r="C785" t="s">
        <v>620</v>
      </c>
      <c r="D785" t="s">
        <v>23</v>
      </c>
      <c r="E785" t="s">
        <v>30</v>
      </c>
      <c r="F785">
        <v>20.66977</v>
      </c>
      <c r="G785" t="s">
        <v>25</v>
      </c>
      <c r="H785" t="s">
        <v>26</v>
      </c>
      <c r="I785" t="s">
        <v>27</v>
      </c>
      <c r="J785" t="s">
        <v>28</v>
      </c>
      <c r="K785">
        <v>2003</v>
      </c>
      <c r="L785">
        <v>3</v>
      </c>
      <c r="M785">
        <v>3</v>
      </c>
      <c r="N785">
        <v>0</v>
      </c>
      <c r="O785">
        <v>2.5</v>
      </c>
      <c r="P785" t="s">
        <v>583</v>
      </c>
      <c r="Q785">
        <v>0</v>
      </c>
      <c r="R785" s="2">
        <v>3.9718194568913798E-4</v>
      </c>
      <c r="S785" t="s">
        <v>31</v>
      </c>
      <c r="T785" t="s">
        <v>202</v>
      </c>
      <c r="U785">
        <v>244</v>
      </c>
      <c r="W785" t="s">
        <v>465</v>
      </c>
      <c r="X785" t="s">
        <v>466</v>
      </c>
      <c r="Z785">
        <v>1024</v>
      </c>
      <c r="AA785" s="5">
        <f>IFERROR(VLOOKUP(X785,$AF$2:$AG$35,2,FALSE),0)</f>
        <v>0</v>
      </c>
      <c r="AB785" s="5" t="e">
        <f>VLOOKUP(X785,$AF$2:$AG$35,1,FALSE)</f>
        <v>#N/A</v>
      </c>
      <c r="AN785"/>
      <c r="AO785"/>
      <c r="AP785"/>
      <c r="AQ785"/>
    </row>
    <row r="786" spans="1:43" x14ac:dyDescent="0.25">
      <c r="A786">
        <v>95740</v>
      </c>
      <c r="B786">
        <v>22005</v>
      </c>
      <c r="C786" t="s">
        <v>620</v>
      </c>
      <c r="D786" t="s">
        <v>23</v>
      </c>
      <c r="E786" t="s">
        <v>30</v>
      </c>
      <c r="F786">
        <v>20.66977</v>
      </c>
      <c r="G786" t="s">
        <v>25</v>
      </c>
      <c r="H786" t="s">
        <v>26</v>
      </c>
      <c r="I786" t="s">
        <v>27</v>
      </c>
      <c r="J786" t="s">
        <v>28</v>
      </c>
      <c r="K786">
        <v>2003</v>
      </c>
      <c r="L786">
        <v>3</v>
      </c>
      <c r="M786">
        <v>3</v>
      </c>
      <c r="N786">
        <v>0</v>
      </c>
      <c r="O786">
        <v>2.5</v>
      </c>
      <c r="P786" t="s">
        <v>583</v>
      </c>
      <c r="Q786">
        <v>0</v>
      </c>
      <c r="R786" s="2">
        <v>3.9718194568913798E-4</v>
      </c>
      <c r="S786" t="s">
        <v>31</v>
      </c>
      <c r="T786" t="s">
        <v>202</v>
      </c>
      <c r="U786">
        <v>245</v>
      </c>
      <c r="W786" t="s">
        <v>467</v>
      </c>
      <c r="X786" t="s">
        <v>468</v>
      </c>
      <c r="Z786">
        <v>1025</v>
      </c>
      <c r="AA786" s="5">
        <f>IFERROR(VLOOKUP(X786,$AF$2:$AG$35,2,FALSE),0)</f>
        <v>0</v>
      </c>
      <c r="AB786" s="5" t="e">
        <f>VLOOKUP(X786,$AF$2:$AG$35,1,FALSE)</f>
        <v>#N/A</v>
      </c>
      <c r="AN786"/>
      <c r="AO786"/>
      <c r="AP786"/>
      <c r="AQ786"/>
    </row>
    <row r="787" spans="1:43" x14ac:dyDescent="0.25">
      <c r="A787">
        <v>95740</v>
      </c>
      <c r="B787">
        <v>22005</v>
      </c>
      <c r="C787" t="s">
        <v>620</v>
      </c>
      <c r="D787" t="s">
        <v>23</v>
      </c>
      <c r="E787" t="s">
        <v>30</v>
      </c>
      <c r="F787">
        <v>20.66977</v>
      </c>
      <c r="G787" t="s">
        <v>25</v>
      </c>
      <c r="H787" t="s">
        <v>26</v>
      </c>
      <c r="I787" t="s">
        <v>27</v>
      </c>
      <c r="J787" t="s">
        <v>28</v>
      </c>
      <c r="K787">
        <v>2003</v>
      </c>
      <c r="L787">
        <v>3</v>
      </c>
      <c r="M787">
        <v>3</v>
      </c>
      <c r="N787">
        <v>0</v>
      </c>
      <c r="O787">
        <v>2.5</v>
      </c>
      <c r="P787" t="s">
        <v>583</v>
      </c>
      <c r="Q787">
        <v>0</v>
      </c>
      <c r="R787" s="2">
        <v>3.9718194568913798E-4</v>
      </c>
      <c r="S787" t="s">
        <v>31</v>
      </c>
      <c r="T787" t="s">
        <v>202</v>
      </c>
      <c r="U787">
        <v>246</v>
      </c>
      <c r="W787" t="s">
        <v>469</v>
      </c>
      <c r="X787" t="s">
        <v>470</v>
      </c>
      <c r="Z787">
        <v>1026</v>
      </c>
      <c r="AA787" s="5">
        <f>IFERROR(VLOOKUP(X787,$AF$2:$AG$35,2,FALSE),0)</f>
        <v>0</v>
      </c>
      <c r="AB787" s="5" t="e">
        <f>VLOOKUP(X787,$AF$2:$AG$35,1,FALSE)</f>
        <v>#N/A</v>
      </c>
      <c r="AN787"/>
      <c r="AO787"/>
      <c r="AP787"/>
      <c r="AQ787"/>
    </row>
    <row r="788" spans="1:43" x14ac:dyDescent="0.25">
      <c r="A788">
        <v>95740</v>
      </c>
      <c r="B788">
        <v>22005</v>
      </c>
      <c r="C788" t="s">
        <v>620</v>
      </c>
      <c r="D788" t="s">
        <v>23</v>
      </c>
      <c r="E788" t="s">
        <v>30</v>
      </c>
      <c r="F788">
        <v>20.66977</v>
      </c>
      <c r="G788" t="s">
        <v>25</v>
      </c>
      <c r="H788" t="s">
        <v>26</v>
      </c>
      <c r="I788" t="s">
        <v>27</v>
      </c>
      <c r="J788" t="s">
        <v>28</v>
      </c>
      <c r="K788">
        <v>2003</v>
      </c>
      <c r="L788">
        <v>3</v>
      </c>
      <c r="M788">
        <v>3</v>
      </c>
      <c r="N788">
        <v>0</v>
      </c>
      <c r="O788">
        <v>2.5</v>
      </c>
      <c r="P788" t="s">
        <v>583</v>
      </c>
      <c r="Q788">
        <v>0</v>
      </c>
      <c r="R788" s="2">
        <v>3.9718194568913798E-4</v>
      </c>
      <c r="S788" t="s">
        <v>31</v>
      </c>
      <c r="T788" t="s">
        <v>202</v>
      </c>
      <c r="U788">
        <v>247</v>
      </c>
      <c r="W788" t="s">
        <v>471</v>
      </c>
      <c r="X788" t="s">
        <v>472</v>
      </c>
      <c r="Z788">
        <v>1027</v>
      </c>
      <c r="AA788" s="5">
        <f>IFERROR(VLOOKUP(X788,$AF$2:$AG$35,2,FALSE),0)</f>
        <v>0</v>
      </c>
      <c r="AB788" s="5" t="e">
        <f>VLOOKUP(X788,$AF$2:$AG$35,1,FALSE)</f>
        <v>#N/A</v>
      </c>
      <c r="AN788"/>
      <c r="AO788"/>
      <c r="AP788"/>
      <c r="AQ788"/>
    </row>
    <row r="789" spans="1:43" x14ac:dyDescent="0.25">
      <c r="A789">
        <v>95740</v>
      </c>
      <c r="B789">
        <v>22005</v>
      </c>
      <c r="C789" t="s">
        <v>620</v>
      </c>
      <c r="D789" t="s">
        <v>23</v>
      </c>
      <c r="E789" t="s">
        <v>30</v>
      </c>
      <c r="F789">
        <v>20.66977</v>
      </c>
      <c r="G789" t="s">
        <v>25</v>
      </c>
      <c r="H789" t="s">
        <v>26</v>
      </c>
      <c r="I789" t="s">
        <v>27</v>
      </c>
      <c r="J789" t="s">
        <v>28</v>
      </c>
      <c r="K789">
        <v>2003</v>
      </c>
      <c r="L789">
        <v>3</v>
      </c>
      <c r="M789">
        <v>3</v>
      </c>
      <c r="N789">
        <v>0</v>
      </c>
      <c r="O789">
        <v>2.5</v>
      </c>
      <c r="P789" t="s">
        <v>583</v>
      </c>
      <c r="Q789">
        <v>0</v>
      </c>
      <c r="R789" s="2">
        <v>3.9718194568913798E-4</v>
      </c>
      <c r="S789" t="s">
        <v>31</v>
      </c>
      <c r="T789" t="s">
        <v>202</v>
      </c>
      <c r="U789">
        <v>248</v>
      </c>
      <c r="W789" t="s">
        <v>473</v>
      </c>
      <c r="X789" t="s">
        <v>474</v>
      </c>
      <c r="Z789">
        <v>1423</v>
      </c>
      <c r="AA789" s="5">
        <f>IFERROR(VLOOKUP(X789,$AF$2:$AG$35,2,FALSE),0)</f>
        <v>0</v>
      </c>
      <c r="AB789" s="5" t="e">
        <f>VLOOKUP(X789,$AF$2:$AG$35,1,FALSE)</f>
        <v>#N/A</v>
      </c>
      <c r="AN789"/>
      <c r="AO789"/>
      <c r="AP789"/>
      <c r="AQ789"/>
    </row>
    <row r="790" spans="1:43" x14ac:dyDescent="0.25">
      <c r="A790">
        <v>95740</v>
      </c>
      <c r="B790">
        <v>22005</v>
      </c>
      <c r="C790" t="s">
        <v>620</v>
      </c>
      <c r="D790" t="s">
        <v>23</v>
      </c>
      <c r="E790" t="s">
        <v>30</v>
      </c>
      <c r="F790">
        <v>20.66977</v>
      </c>
      <c r="G790" t="s">
        <v>25</v>
      </c>
      <c r="H790" t="s">
        <v>26</v>
      </c>
      <c r="I790" t="s">
        <v>27</v>
      </c>
      <c r="J790" t="s">
        <v>28</v>
      </c>
      <c r="K790">
        <v>2003</v>
      </c>
      <c r="L790">
        <v>3</v>
      </c>
      <c r="M790">
        <v>3</v>
      </c>
      <c r="N790">
        <v>0</v>
      </c>
      <c r="O790">
        <v>2.5</v>
      </c>
      <c r="P790" t="s">
        <v>583</v>
      </c>
      <c r="Q790">
        <v>0.36572513552836</v>
      </c>
      <c r="R790" s="2">
        <v>4.00518884614319E-2</v>
      </c>
      <c r="S790" t="s">
        <v>31</v>
      </c>
      <c r="T790" t="s">
        <v>202</v>
      </c>
      <c r="U790">
        <v>249</v>
      </c>
      <c r="V790" t="s">
        <v>475</v>
      </c>
      <c r="W790" t="s">
        <v>476</v>
      </c>
      <c r="X790" t="s">
        <v>477</v>
      </c>
      <c r="Z790">
        <v>933</v>
      </c>
      <c r="AA790" s="5">
        <f>IFERROR(VLOOKUP(X790,$AF$2:$AG$35,2,FALSE),0)</f>
        <v>0</v>
      </c>
      <c r="AB790" s="5" t="e">
        <f>VLOOKUP(X790,$AF$2:$AG$35,1,FALSE)</f>
        <v>#N/A</v>
      </c>
      <c r="AN790"/>
      <c r="AO790"/>
      <c r="AP790"/>
      <c r="AQ790"/>
    </row>
    <row r="791" spans="1:43" x14ac:dyDescent="0.25">
      <c r="A791">
        <v>95740</v>
      </c>
      <c r="B791">
        <v>22005</v>
      </c>
      <c r="C791" t="s">
        <v>620</v>
      </c>
      <c r="D791" t="s">
        <v>23</v>
      </c>
      <c r="E791" t="s">
        <v>30</v>
      </c>
      <c r="F791">
        <v>20.66977</v>
      </c>
      <c r="G791" t="s">
        <v>25</v>
      </c>
      <c r="H791" t="s">
        <v>26</v>
      </c>
      <c r="I791" t="s">
        <v>27</v>
      </c>
      <c r="J791" t="s">
        <v>28</v>
      </c>
      <c r="K791">
        <v>2003</v>
      </c>
      <c r="L791">
        <v>3</v>
      </c>
      <c r="M791">
        <v>3</v>
      </c>
      <c r="N791">
        <v>0</v>
      </c>
      <c r="O791">
        <v>2.5</v>
      </c>
      <c r="P791" t="s">
        <v>583</v>
      </c>
      <c r="Q791">
        <v>0.42947283783090301</v>
      </c>
      <c r="R791" s="2">
        <v>3.70423925200358E-2</v>
      </c>
      <c r="S791" t="s">
        <v>31</v>
      </c>
      <c r="T791" t="s">
        <v>202</v>
      </c>
      <c r="U791">
        <v>250</v>
      </c>
      <c r="V791" t="s">
        <v>478</v>
      </c>
      <c r="W791" t="s">
        <v>479</v>
      </c>
      <c r="X791" t="s">
        <v>480</v>
      </c>
      <c r="Y791">
        <v>166.17</v>
      </c>
      <c r="Z791">
        <v>934</v>
      </c>
      <c r="AA791" s="5">
        <f>IFERROR(VLOOKUP(X791,$AF$2:$AG$35,2,FALSE),0)</f>
        <v>0</v>
      </c>
      <c r="AB791" s="5" t="e">
        <f>VLOOKUP(X791,$AF$2:$AG$35,1,FALSE)</f>
        <v>#N/A</v>
      </c>
      <c r="AN791"/>
      <c r="AO791"/>
      <c r="AP791"/>
      <c r="AQ791"/>
    </row>
    <row r="792" spans="1:43" x14ac:dyDescent="0.25">
      <c r="A792">
        <v>95740</v>
      </c>
      <c r="B792">
        <v>22005</v>
      </c>
      <c r="C792" t="s">
        <v>620</v>
      </c>
      <c r="D792" t="s">
        <v>23</v>
      </c>
      <c r="E792" t="s">
        <v>30</v>
      </c>
      <c r="F792">
        <v>20.66977</v>
      </c>
      <c r="G792" t="s">
        <v>25</v>
      </c>
      <c r="H792" t="s">
        <v>26</v>
      </c>
      <c r="I792" t="s">
        <v>27</v>
      </c>
      <c r="J792" t="s">
        <v>28</v>
      </c>
      <c r="K792">
        <v>2003</v>
      </c>
      <c r="L792">
        <v>3</v>
      </c>
      <c r="M792">
        <v>3</v>
      </c>
      <c r="N792">
        <v>0</v>
      </c>
      <c r="O792">
        <v>2.5</v>
      </c>
      <c r="P792" t="s">
        <v>583</v>
      </c>
      <c r="Q792">
        <v>0</v>
      </c>
      <c r="R792" s="2">
        <v>4.9250561260269898E-3</v>
      </c>
      <c r="S792" t="s">
        <v>31</v>
      </c>
      <c r="T792" t="s">
        <v>202</v>
      </c>
      <c r="U792">
        <v>251</v>
      </c>
      <c r="V792" t="s">
        <v>481</v>
      </c>
      <c r="W792" t="s">
        <v>482</v>
      </c>
      <c r="X792" t="s">
        <v>483</v>
      </c>
      <c r="Y792">
        <v>164.2</v>
      </c>
      <c r="Z792">
        <v>935</v>
      </c>
      <c r="AA792" s="5">
        <f>IFERROR(VLOOKUP(X792,$AF$2:$AG$35,2,FALSE),0)</f>
        <v>0</v>
      </c>
      <c r="AB792" s="5" t="e">
        <f>VLOOKUP(X792,$AF$2:$AG$35,1,FALSE)</f>
        <v>#N/A</v>
      </c>
      <c r="AN792"/>
      <c r="AO792"/>
      <c r="AP792"/>
      <c r="AQ792"/>
    </row>
    <row r="793" spans="1:43" x14ac:dyDescent="0.25">
      <c r="A793">
        <v>95740</v>
      </c>
      <c r="B793">
        <v>22005</v>
      </c>
      <c r="C793" t="s">
        <v>620</v>
      </c>
      <c r="D793" t="s">
        <v>23</v>
      </c>
      <c r="E793" t="s">
        <v>30</v>
      </c>
      <c r="F793">
        <v>20.66977</v>
      </c>
      <c r="G793" t="s">
        <v>25</v>
      </c>
      <c r="H793" t="s">
        <v>26</v>
      </c>
      <c r="I793" t="s">
        <v>27</v>
      </c>
      <c r="J793" t="s">
        <v>28</v>
      </c>
      <c r="K793">
        <v>2003</v>
      </c>
      <c r="L793">
        <v>3</v>
      </c>
      <c r="M793">
        <v>3</v>
      </c>
      <c r="N793">
        <v>0</v>
      </c>
      <c r="O793">
        <v>2.5</v>
      </c>
      <c r="P793" t="s">
        <v>583</v>
      </c>
      <c r="Q793">
        <v>0.30872952634140499</v>
      </c>
      <c r="R793" s="2">
        <v>3.5081099581007497E-2</v>
      </c>
      <c r="S793" t="s">
        <v>31</v>
      </c>
      <c r="T793" t="s">
        <v>202</v>
      </c>
      <c r="U793">
        <v>252</v>
      </c>
      <c r="V793" t="s">
        <v>484</v>
      </c>
      <c r="W793" t="s">
        <v>485</v>
      </c>
      <c r="X793" t="s">
        <v>486</v>
      </c>
      <c r="Y793">
        <v>188.22</v>
      </c>
      <c r="Z793">
        <v>936</v>
      </c>
      <c r="AA793" s="5">
        <f>IFERROR(VLOOKUP(X793,$AF$2:$AG$35,2,FALSE),0)</f>
        <v>0</v>
      </c>
      <c r="AB793" s="5" t="e">
        <f>VLOOKUP(X793,$AF$2:$AG$35,1,FALSE)</f>
        <v>#N/A</v>
      </c>
      <c r="AN793"/>
      <c r="AO793"/>
      <c r="AP793"/>
      <c r="AQ793"/>
    </row>
    <row r="794" spans="1:43" x14ac:dyDescent="0.25">
      <c r="A794">
        <v>95740</v>
      </c>
      <c r="B794">
        <v>22005</v>
      </c>
      <c r="C794" t="s">
        <v>620</v>
      </c>
      <c r="D794" t="s">
        <v>23</v>
      </c>
      <c r="E794" t="s">
        <v>30</v>
      </c>
      <c r="F794">
        <v>20.66977</v>
      </c>
      <c r="G794" t="s">
        <v>25</v>
      </c>
      <c r="H794" t="s">
        <v>26</v>
      </c>
      <c r="I794" t="s">
        <v>27</v>
      </c>
      <c r="J794" t="s">
        <v>28</v>
      </c>
      <c r="K794">
        <v>2003</v>
      </c>
      <c r="L794">
        <v>3</v>
      </c>
      <c r="M794">
        <v>3</v>
      </c>
      <c r="N794">
        <v>0</v>
      </c>
      <c r="O794">
        <v>2.5</v>
      </c>
      <c r="P794" t="s">
        <v>583</v>
      </c>
      <c r="Q794">
        <v>0</v>
      </c>
      <c r="R794">
        <v>0.22428864469567</v>
      </c>
      <c r="S794" t="s">
        <v>31</v>
      </c>
      <c r="T794" t="s">
        <v>202</v>
      </c>
      <c r="U794">
        <v>253</v>
      </c>
      <c r="V794" t="s">
        <v>487</v>
      </c>
      <c r="W794" t="s">
        <v>488</v>
      </c>
      <c r="X794" t="s">
        <v>489</v>
      </c>
      <c r="Y794">
        <v>122.12</v>
      </c>
      <c r="Z794">
        <v>937</v>
      </c>
      <c r="AA794" s="5">
        <f>IFERROR(VLOOKUP(X794,$AF$2:$AG$35,2,FALSE),0)</f>
        <v>0</v>
      </c>
      <c r="AB794" s="5" t="e">
        <f>VLOOKUP(X794,$AF$2:$AG$35,1,FALSE)</f>
        <v>#N/A</v>
      </c>
      <c r="AN794"/>
      <c r="AO794"/>
      <c r="AP794"/>
      <c r="AQ794"/>
    </row>
    <row r="795" spans="1:43" x14ac:dyDescent="0.25">
      <c r="A795">
        <v>95740</v>
      </c>
      <c r="B795">
        <v>22005</v>
      </c>
      <c r="C795" t="s">
        <v>620</v>
      </c>
      <c r="D795" t="s">
        <v>23</v>
      </c>
      <c r="E795" t="s">
        <v>30</v>
      </c>
      <c r="F795">
        <v>20.66977</v>
      </c>
      <c r="G795" t="s">
        <v>25</v>
      </c>
      <c r="H795" t="s">
        <v>26</v>
      </c>
      <c r="I795" t="s">
        <v>27</v>
      </c>
      <c r="J795" t="s">
        <v>28</v>
      </c>
      <c r="K795">
        <v>2003</v>
      </c>
      <c r="L795">
        <v>3</v>
      </c>
      <c r="M795">
        <v>3</v>
      </c>
      <c r="N795">
        <v>0</v>
      </c>
      <c r="O795">
        <v>2.5</v>
      </c>
      <c r="P795" t="s">
        <v>583</v>
      </c>
      <c r="Q795" s="2">
        <v>2.60551356320242E-2</v>
      </c>
      <c r="R795" s="2">
        <v>3.5078896859604301E-3</v>
      </c>
      <c r="S795" t="s">
        <v>31</v>
      </c>
      <c r="T795" t="s">
        <v>202</v>
      </c>
      <c r="U795">
        <v>255</v>
      </c>
      <c r="V795" t="s">
        <v>490</v>
      </c>
      <c r="W795" t="s">
        <v>491</v>
      </c>
      <c r="X795" t="s">
        <v>492</v>
      </c>
      <c r="Y795">
        <v>386.65</v>
      </c>
      <c r="Z795">
        <v>939</v>
      </c>
      <c r="AA795" s="5">
        <f>IFERROR(VLOOKUP(X795,$AF$2:$AG$35,2,FALSE),0)</f>
        <v>0</v>
      </c>
      <c r="AB795" s="5" t="e">
        <f>VLOOKUP(X795,$AF$2:$AG$35,1,FALSE)</f>
        <v>#N/A</v>
      </c>
      <c r="AN795"/>
      <c r="AO795"/>
      <c r="AP795"/>
      <c r="AQ795"/>
    </row>
    <row r="796" spans="1:43" x14ac:dyDescent="0.25">
      <c r="A796">
        <v>95740</v>
      </c>
      <c r="B796">
        <v>22005</v>
      </c>
      <c r="C796" t="s">
        <v>620</v>
      </c>
      <c r="D796" t="s">
        <v>23</v>
      </c>
      <c r="E796" t="s">
        <v>30</v>
      </c>
      <c r="F796">
        <v>20.66977</v>
      </c>
      <c r="G796" t="s">
        <v>25</v>
      </c>
      <c r="H796" t="s">
        <v>26</v>
      </c>
      <c r="I796" t="s">
        <v>27</v>
      </c>
      <c r="J796" t="s">
        <v>28</v>
      </c>
      <c r="K796">
        <v>2003</v>
      </c>
      <c r="L796">
        <v>3</v>
      </c>
      <c r="M796">
        <v>3</v>
      </c>
      <c r="N796">
        <v>0</v>
      </c>
      <c r="O796">
        <v>2.5</v>
      </c>
      <c r="P796" t="s">
        <v>583</v>
      </c>
      <c r="Q796">
        <v>0</v>
      </c>
      <c r="R796" s="2">
        <v>4.44843779120002E-3</v>
      </c>
      <c r="S796" t="s">
        <v>31</v>
      </c>
      <c r="T796" t="s">
        <v>202</v>
      </c>
      <c r="U796">
        <v>257</v>
      </c>
      <c r="V796" t="s">
        <v>493</v>
      </c>
      <c r="W796" t="s">
        <v>494</v>
      </c>
      <c r="X796" t="s">
        <v>495</v>
      </c>
      <c r="Y796">
        <v>172.26</v>
      </c>
      <c r="Z796">
        <v>941</v>
      </c>
      <c r="AA796" s="5">
        <f>IFERROR(VLOOKUP(X796,$AF$2:$AG$35,2,FALSE),0)</f>
        <v>0</v>
      </c>
      <c r="AB796" s="5" t="e">
        <f>VLOOKUP(X796,$AF$2:$AG$35,1,FALSE)</f>
        <v>#N/A</v>
      </c>
      <c r="AN796"/>
      <c r="AO796"/>
      <c r="AP796"/>
      <c r="AQ796"/>
    </row>
    <row r="797" spans="1:43" x14ac:dyDescent="0.25">
      <c r="A797">
        <v>95740</v>
      </c>
      <c r="B797">
        <v>22005</v>
      </c>
      <c r="C797" t="s">
        <v>620</v>
      </c>
      <c r="D797" t="s">
        <v>23</v>
      </c>
      <c r="E797" t="s">
        <v>30</v>
      </c>
      <c r="F797">
        <v>20.66977</v>
      </c>
      <c r="G797" t="s">
        <v>25</v>
      </c>
      <c r="H797" t="s">
        <v>26</v>
      </c>
      <c r="I797" t="s">
        <v>27</v>
      </c>
      <c r="J797" t="s">
        <v>28</v>
      </c>
      <c r="K797">
        <v>2003</v>
      </c>
      <c r="L797">
        <v>3</v>
      </c>
      <c r="M797">
        <v>3</v>
      </c>
      <c r="N797">
        <v>0</v>
      </c>
      <c r="O797">
        <v>2.5</v>
      </c>
      <c r="P797" t="s">
        <v>583</v>
      </c>
      <c r="Q797">
        <v>4.1115877828291199</v>
      </c>
      <c r="R797">
        <v>0.79604274856950297</v>
      </c>
      <c r="S797" t="s">
        <v>31</v>
      </c>
      <c r="T797" t="s">
        <v>202</v>
      </c>
      <c r="U797">
        <v>258</v>
      </c>
      <c r="V797" t="s">
        <v>496</v>
      </c>
      <c r="W797" t="s">
        <v>497</v>
      </c>
      <c r="X797" t="s">
        <v>498</v>
      </c>
      <c r="Y797">
        <v>300.44</v>
      </c>
      <c r="Z797">
        <v>942</v>
      </c>
      <c r="AA797" s="5">
        <f>IFERROR(VLOOKUP(X797,$AF$2:$AG$35,2,FALSE),0)</f>
        <v>0</v>
      </c>
      <c r="AB797" s="5" t="e">
        <f>VLOOKUP(X797,$AF$2:$AG$35,1,FALSE)</f>
        <v>#N/A</v>
      </c>
      <c r="AN797"/>
      <c r="AO797"/>
      <c r="AP797"/>
      <c r="AQ797"/>
    </row>
    <row r="798" spans="1:43" x14ac:dyDescent="0.25">
      <c r="A798">
        <v>95740</v>
      </c>
      <c r="B798">
        <v>22005</v>
      </c>
      <c r="C798" t="s">
        <v>620</v>
      </c>
      <c r="D798" t="s">
        <v>23</v>
      </c>
      <c r="E798" t="s">
        <v>30</v>
      </c>
      <c r="F798">
        <v>20.66977</v>
      </c>
      <c r="G798" t="s">
        <v>25</v>
      </c>
      <c r="H798" t="s">
        <v>26</v>
      </c>
      <c r="I798" t="s">
        <v>27</v>
      </c>
      <c r="J798" t="s">
        <v>28</v>
      </c>
      <c r="K798">
        <v>2003</v>
      </c>
      <c r="L798">
        <v>3</v>
      </c>
      <c r="M798">
        <v>3</v>
      </c>
      <c r="N798">
        <v>0</v>
      </c>
      <c r="O798">
        <v>2.5</v>
      </c>
      <c r="P798" t="s">
        <v>583</v>
      </c>
      <c r="Q798" s="2">
        <v>5.8107718650433501E-2</v>
      </c>
      <c r="R798" s="2">
        <v>1.4426136989223799E-2</v>
      </c>
      <c r="S798" t="s">
        <v>31</v>
      </c>
      <c r="T798" t="s">
        <v>202</v>
      </c>
      <c r="U798">
        <v>260</v>
      </c>
      <c r="V798" t="s">
        <v>499</v>
      </c>
      <c r="W798" t="s">
        <v>500</v>
      </c>
      <c r="X798" t="s">
        <v>501</v>
      </c>
      <c r="Y798">
        <v>312.52999999999997</v>
      </c>
      <c r="Z798">
        <v>944</v>
      </c>
      <c r="AA798" s="5">
        <f>IFERROR(VLOOKUP(X798,$AF$2:$AG$35,2,FALSE),0)</f>
        <v>0</v>
      </c>
      <c r="AB798" s="5" t="e">
        <f>VLOOKUP(X798,$AF$2:$AG$35,1,FALSE)</f>
        <v>#N/A</v>
      </c>
      <c r="AN798"/>
      <c r="AO798"/>
      <c r="AP798"/>
      <c r="AQ798"/>
    </row>
    <row r="799" spans="1:43" x14ac:dyDescent="0.25">
      <c r="A799">
        <v>95740</v>
      </c>
      <c r="B799">
        <v>22005</v>
      </c>
      <c r="C799" t="s">
        <v>620</v>
      </c>
      <c r="D799" t="s">
        <v>23</v>
      </c>
      <c r="E799" t="s">
        <v>30</v>
      </c>
      <c r="F799">
        <v>20.66977</v>
      </c>
      <c r="G799" t="s">
        <v>25</v>
      </c>
      <c r="H799" t="s">
        <v>26</v>
      </c>
      <c r="I799" t="s">
        <v>27</v>
      </c>
      <c r="J799" t="s">
        <v>28</v>
      </c>
      <c r="K799">
        <v>2003</v>
      </c>
      <c r="L799">
        <v>3</v>
      </c>
      <c r="M799">
        <v>3</v>
      </c>
      <c r="N799">
        <v>0</v>
      </c>
      <c r="O799">
        <v>2.5</v>
      </c>
      <c r="P799" t="s">
        <v>583</v>
      </c>
      <c r="Q799" s="2">
        <v>5.2507453217512497E-2</v>
      </c>
      <c r="R799" s="2">
        <v>1.22972162229698E-2</v>
      </c>
      <c r="S799" t="s">
        <v>31</v>
      </c>
      <c r="T799" t="s">
        <v>202</v>
      </c>
      <c r="U799">
        <v>261</v>
      </c>
      <c r="V799" t="s">
        <v>502</v>
      </c>
      <c r="W799" t="s">
        <v>503</v>
      </c>
      <c r="X799" t="s">
        <v>504</v>
      </c>
      <c r="Y799">
        <v>282.45999999999998</v>
      </c>
      <c r="Z799">
        <v>945</v>
      </c>
      <c r="AA799" s="5">
        <f>IFERROR(VLOOKUP(X799,$AF$2:$AG$35,2,FALSE),0)</f>
        <v>0</v>
      </c>
      <c r="AB799" s="5" t="e">
        <f>VLOOKUP(X799,$AF$2:$AG$35,1,FALSE)</f>
        <v>#N/A</v>
      </c>
      <c r="AN799"/>
      <c r="AO799"/>
      <c r="AP799"/>
      <c r="AQ799"/>
    </row>
    <row r="800" spans="1:43" x14ac:dyDescent="0.25">
      <c r="A800">
        <v>95740</v>
      </c>
      <c r="B800">
        <v>22005</v>
      </c>
      <c r="C800" t="s">
        <v>620</v>
      </c>
      <c r="D800" t="s">
        <v>23</v>
      </c>
      <c r="E800" t="s">
        <v>30</v>
      </c>
      <c r="F800">
        <v>20.66977</v>
      </c>
      <c r="G800" t="s">
        <v>25</v>
      </c>
      <c r="H800" t="s">
        <v>26</v>
      </c>
      <c r="I800" t="s">
        <v>27</v>
      </c>
      <c r="J800" t="s">
        <v>28</v>
      </c>
      <c r="K800">
        <v>2003</v>
      </c>
      <c r="L800">
        <v>3</v>
      </c>
      <c r="M800">
        <v>3</v>
      </c>
      <c r="N800">
        <v>0</v>
      </c>
      <c r="O800">
        <v>2.5</v>
      </c>
      <c r="P800" t="s">
        <v>583</v>
      </c>
      <c r="Q800">
        <v>0.18468960473249099</v>
      </c>
      <c r="R800" s="2">
        <v>1.7678041844043701E-2</v>
      </c>
      <c r="S800" t="s">
        <v>31</v>
      </c>
      <c r="T800" t="s">
        <v>202</v>
      </c>
      <c r="U800">
        <v>263</v>
      </c>
      <c r="W800" t="s">
        <v>505</v>
      </c>
      <c r="X800" t="s">
        <v>506</v>
      </c>
      <c r="Z800">
        <v>1438</v>
      </c>
      <c r="AA800" s="5">
        <f>IFERROR(VLOOKUP(X800,$AF$2:$AG$35,2,FALSE),0)</f>
        <v>0</v>
      </c>
      <c r="AB800" s="5" t="e">
        <f>VLOOKUP(X800,$AF$2:$AG$35,1,FALSE)</f>
        <v>#N/A</v>
      </c>
      <c r="AN800"/>
      <c r="AO800"/>
      <c r="AP800"/>
      <c r="AQ800"/>
    </row>
    <row r="801" spans="1:43" x14ac:dyDescent="0.25">
      <c r="A801">
        <v>95740</v>
      </c>
      <c r="B801">
        <v>22005</v>
      </c>
      <c r="C801" t="s">
        <v>620</v>
      </c>
      <c r="D801" t="s">
        <v>23</v>
      </c>
      <c r="E801" t="s">
        <v>30</v>
      </c>
      <c r="F801">
        <v>20.66977</v>
      </c>
      <c r="G801" t="s">
        <v>25</v>
      </c>
      <c r="H801" t="s">
        <v>26</v>
      </c>
      <c r="I801" t="s">
        <v>27</v>
      </c>
      <c r="J801" t="s">
        <v>28</v>
      </c>
      <c r="K801">
        <v>2003</v>
      </c>
      <c r="L801">
        <v>3</v>
      </c>
      <c r="M801">
        <v>3</v>
      </c>
      <c r="N801">
        <v>0</v>
      </c>
      <c r="O801">
        <v>2.5</v>
      </c>
      <c r="P801" t="s">
        <v>583</v>
      </c>
      <c r="Q801">
        <v>1.15929466267835</v>
      </c>
      <c r="R801">
        <v>0.106372490208751</v>
      </c>
      <c r="S801" t="s">
        <v>31</v>
      </c>
      <c r="T801" t="s">
        <v>202</v>
      </c>
      <c r="U801">
        <v>264</v>
      </c>
      <c r="W801" t="s">
        <v>507</v>
      </c>
      <c r="X801" t="s">
        <v>508</v>
      </c>
      <c r="Z801">
        <v>1044</v>
      </c>
      <c r="AA801" s="5">
        <f>IFERROR(VLOOKUP(X801,$AF$2:$AG$35,2,FALSE),0)</f>
        <v>0</v>
      </c>
      <c r="AB801" s="5" t="e">
        <f>VLOOKUP(X801,$AF$2:$AG$35,1,FALSE)</f>
        <v>#N/A</v>
      </c>
      <c r="AN801"/>
      <c r="AO801"/>
      <c r="AP801"/>
      <c r="AQ801"/>
    </row>
    <row r="802" spans="1:43" x14ac:dyDescent="0.25">
      <c r="A802">
        <v>95740</v>
      </c>
      <c r="B802">
        <v>22005</v>
      </c>
      <c r="C802" t="s">
        <v>620</v>
      </c>
      <c r="D802" t="s">
        <v>23</v>
      </c>
      <c r="E802" t="s">
        <v>30</v>
      </c>
      <c r="F802">
        <v>20.66977</v>
      </c>
      <c r="G802" t="s">
        <v>25</v>
      </c>
      <c r="H802" t="s">
        <v>26</v>
      </c>
      <c r="I802" t="s">
        <v>27</v>
      </c>
      <c r="J802" t="s">
        <v>28</v>
      </c>
      <c r="K802">
        <v>2003</v>
      </c>
      <c r="L802">
        <v>3</v>
      </c>
      <c r="M802">
        <v>3</v>
      </c>
      <c r="N802">
        <v>0</v>
      </c>
      <c r="O802">
        <v>2.5</v>
      </c>
      <c r="P802" t="s">
        <v>583</v>
      </c>
      <c r="Q802">
        <v>1.8900300067226401</v>
      </c>
      <c r="R802">
        <v>0.14607248489684099</v>
      </c>
      <c r="S802" t="s">
        <v>31</v>
      </c>
      <c r="T802" t="s">
        <v>202</v>
      </c>
      <c r="U802">
        <v>266</v>
      </c>
      <c r="V802" t="s">
        <v>509</v>
      </c>
      <c r="W802" t="s">
        <v>510</v>
      </c>
      <c r="X802" t="s">
        <v>511</v>
      </c>
      <c r="Y802">
        <v>124.14</v>
      </c>
      <c r="Z802">
        <v>947</v>
      </c>
      <c r="AA802" s="5">
        <f>IFERROR(VLOOKUP(X802,$AF$2:$AG$35,2,FALSE),0)</f>
        <v>0</v>
      </c>
      <c r="AB802" s="5" t="e">
        <f>VLOOKUP(X802,$AF$2:$AG$35,1,FALSE)</f>
        <v>#N/A</v>
      </c>
      <c r="AN802"/>
      <c r="AO802"/>
      <c r="AP802"/>
      <c r="AQ802"/>
    </row>
    <row r="803" spans="1:43" x14ac:dyDescent="0.25">
      <c r="A803">
        <v>95740</v>
      </c>
      <c r="B803">
        <v>22005</v>
      </c>
      <c r="C803" t="s">
        <v>620</v>
      </c>
      <c r="D803" t="s">
        <v>23</v>
      </c>
      <c r="E803" t="s">
        <v>30</v>
      </c>
      <c r="F803">
        <v>20.66977</v>
      </c>
      <c r="G803" t="s">
        <v>25</v>
      </c>
      <c r="H803" t="s">
        <v>26</v>
      </c>
      <c r="I803" t="s">
        <v>27</v>
      </c>
      <c r="J803" t="s">
        <v>28</v>
      </c>
      <c r="K803">
        <v>2003</v>
      </c>
      <c r="L803">
        <v>3</v>
      </c>
      <c r="M803">
        <v>3</v>
      </c>
      <c r="N803">
        <v>0</v>
      </c>
      <c r="O803">
        <v>2.5</v>
      </c>
      <c r="P803" t="s">
        <v>583</v>
      </c>
      <c r="Q803">
        <v>0.106087297679315</v>
      </c>
      <c r="R803" s="2">
        <v>1.08108733769224E-2</v>
      </c>
      <c r="S803" t="s">
        <v>31</v>
      </c>
      <c r="T803" t="s">
        <v>202</v>
      </c>
      <c r="U803">
        <v>267</v>
      </c>
      <c r="V803" t="s">
        <v>512</v>
      </c>
      <c r="W803" t="s">
        <v>513</v>
      </c>
      <c r="X803" t="s">
        <v>514</v>
      </c>
      <c r="Y803">
        <v>326.56</v>
      </c>
      <c r="Z803">
        <v>948</v>
      </c>
      <c r="AA803" s="5">
        <f>IFERROR(VLOOKUP(X803,$AF$2:$AG$35,2,FALSE),0)</f>
        <v>0</v>
      </c>
      <c r="AB803" s="5" t="e">
        <f>VLOOKUP(X803,$AF$2:$AG$35,1,FALSE)</f>
        <v>#N/A</v>
      </c>
      <c r="AN803"/>
      <c r="AO803"/>
      <c r="AP803"/>
      <c r="AQ803"/>
    </row>
    <row r="804" spans="1:43" x14ac:dyDescent="0.25">
      <c r="A804">
        <v>95740</v>
      </c>
      <c r="B804">
        <v>22005</v>
      </c>
      <c r="C804" t="s">
        <v>620</v>
      </c>
      <c r="D804" t="s">
        <v>23</v>
      </c>
      <c r="E804" t="s">
        <v>30</v>
      </c>
      <c r="F804">
        <v>20.66977</v>
      </c>
      <c r="G804" t="s">
        <v>25</v>
      </c>
      <c r="H804" t="s">
        <v>26</v>
      </c>
      <c r="I804" t="s">
        <v>27</v>
      </c>
      <c r="J804" t="s">
        <v>28</v>
      </c>
      <c r="K804">
        <v>2003</v>
      </c>
      <c r="L804">
        <v>3</v>
      </c>
      <c r="M804">
        <v>3</v>
      </c>
      <c r="N804">
        <v>0</v>
      </c>
      <c r="O804">
        <v>2.5</v>
      </c>
      <c r="P804" t="s">
        <v>583</v>
      </c>
      <c r="Q804" s="2">
        <v>1.00487032246394E-2</v>
      </c>
      <c r="R804" s="2">
        <v>2.1479093741119302E-3</v>
      </c>
      <c r="S804" t="s">
        <v>31</v>
      </c>
      <c r="T804" t="s">
        <v>202</v>
      </c>
      <c r="U804">
        <v>268</v>
      </c>
      <c r="V804" t="s">
        <v>515</v>
      </c>
      <c r="W804" t="s">
        <v>516</v>
      </c>
      <c r="X804" t="s">
        <v>517</v>
      </c>
      <c r="Y804">
        <v>160.16999999999999</v>
      </c>
      <c r="Z804">
        <v>949</v>
      </c>
      <c r="AA804" s="5">
        <f>IFERROR(VLOOKUP(X804,$AF$2:$AG$35,2,FALSE),0)</f>
        <v>0</v>
      </c>
      <c r="AB804" s="5" t="e">
        <f>VLOOKUP(X804,$AF$2:$AG$35,1,FALSE)</f>
        <v>#N/A</v>
      </c>
      <c r="AN804"/>
      <c r="AO804"/>
      <c r="AP804"/>
      <c r="AQ804"/>
    </row>
    <row r="805" spans="1:43" x14ac:dyDescent="0.25">
      <c r="A805">
        <v>95740</v>
      </c>
      <c r="B805">
        <v>22005</v>
      </c>
      <c r="C805" t="s">
        <v>620</v>
      </c>
      <c r="D805" t="s">
        <v>23</v>
      </c>
      <c r="E805" t="s">
        <v>30</v>
      </c>
      <c r="F805">
        <v>20.66977</v>
      </c>
      <c r="G805" t="s">
        <v>25</v>
      </c>
      <c r="H805" t="s">
        <v>26</v>
      </c>
      <c r="I805" t="s">
        <v>27</v>
      </c>
      <c r="J805" t="s">
        <v>28</v>
      </c>
      <c r="K805">
        <v>2003</v>
      </c>
      <c r="L805">
        <v>3</v>
      </c>
      <c r="M805">
        <v>3</v>
      </c>
      <c r="N805">
        <v>0</v>
      </c>
      <c r="O805">
        <v>2.5</v>
      </c>
      <c r="P805" t="s">
        <v>583</v>
      </c>
      <c r="Q805" s="2">
        <v>1.5132632129460401E-2</v>
      </c>
      <c r="R805" s="2">
        <v>3.0244672415595902E-2</v>
      </c>
      <c r="S805" t="s">
        <v>31</v>
      </c>
      <c r="T805" t="s">
        <v>202</v>
      </c>
      <c r="U805">
        <v>269</v>
      </c>
      <c r="V805" t="s">
        <v>518</v>
      </c>
      <c r="W805" t="s">
        <v>519</v>
      </c>
      <c r="X805" t="s">
        <v>520</v>
      </c>
      <c r="Y805">
        <v>116.16</v>
      </c>
      <c r="Z805">
        <v>950</v>
      </c>
      <c r="AA805" s="5">
        <f>IFERROR(VLOOKUP(X805,$AF$2:$AG$35,2,FALSE),0)</f>
        <v>0</v>
      </c>
      <c r="AB805" s="5" t="e">
        <f>VLOOKUP(X805,$AF$2:$AG$35,1,FALSE)</f>
        <v>#N/A</v>
      </c>
      <c r="AN805"/>
      <c r="AO805"/>
      <c r="AP805"/>
      <c r="AQ805"/>
    </row>
    <row r="806" spans="1:43" x14ac:dyDescent="0.25">
      <c r="A806">
        <v>95740</v>
      </c>
      <c r="B806">
        <v>22005</v>
      </c>
      <c r="C806" t="s">
        <v>620</v>
      </c>
      <c r="D806" t="s">
        <v>23</v>
      </c>
      <c r="E806" t="s">
        <v>30</v>
      </c>
      <c r="F806">
        <v>20.66977</v>
      </c>
      <c r="G806" t="s">
        <v>25</v>
      </c>
      <c r="H806" t="s">
        <v>26</v>
      </c>
      <c r="I806" t="s">
        <v>27</v>
      </c>
      <c r="J806" t="s">
        <v>28</v>
      </c>
      <c r="K806">
        <v>2003</v>
      </c>
      <c r="L806">
        <v>3</v>
      </c>
      <c r="M806">
        <v>3</v>
      </c>
      <c r="N806">
        <v>0</v>
      </c>
      <c r="O806">
        <v>2.5</v>
      </c>
      <c r="P806" t="s">
        <v>583</v>
      </c>
      <c r="Q806">
        <v>0</v>
      </c>
      <c r="R806" s="2">
        <v>3.9718194568913798E-4</v>
      </c>
      <c r="S806" t="s">
        <v>31</v>
      </c>
      <c r="T806" t="s">
        <v>202</v>
      </c>
      <c r="U806">
        <v>270</v>
      </c>
      <c r="V806" t="s">
        <v>521</v>
      </c>
      <c r="W806" t="s">
        <v>522</v>
      </c>
      <c r="X806" t="s">
        <v>523</v>
      </c>
      <c r="Y806">
        <v>146.13999999999999</v>
      </c>
      <c r="Z806">
        <v>951</v>
      </c>
      <c r="AA806" s="5">
        <f>IFERROR(VLOOKUP(X806,$AF$2:$AG$35,2,FALSE),0)</f>
        <v>0</v>
      </c>
      <c r="AB806" s="5" t="e">
        <f>VLOOKUP(X806,$AF$2:$AG$35,1,FALSE)</f>
        <v>#N/A</v>
      </c>
      <c r="AN806"/>
      <c r="AO806"/>
      <c r="AP806"/>
      <c r="AQ806"/>
    </row>
    <row r="807" spans="1:43" x14ac:dyDescent="0.25">
      <c r="A807">
        <v>95740</v>
      </c>
      <c r="B807">
        <v>22005</v>
      </c>
      <c r="C807" t="s">
        <v>620</v>
      </c>
      <c r="D807" t="s">
        <v>23</v>
      </c>
      <c r="E807" t="s">
        <v>30</v>
      </c>
      <c r="F807">
        <v>20.66977</v>
      </c>
      <c r="G807" t="s">
        <v>25</v>
      </c>
      <c r="H807" t="s">
        <v>26</v>
      </c>
      <c r="I807" t="s">
        <v>27</v>
      </c>
      <c r="J807" t="s">
        <v>28</v>
      </c>
      <c r="K807">
        <v>2003</v>
      </c>
      <c r="L807">
        <v>3</v>
      </c>
      <c r="M807">
        <v>3</v>
      </c>
      <c r="N807">
        <v>0</v>
      </c>
      <c r="O807">
        <v>2.5</v>
      </c>
      <c r="P807" t="s">
        <v>583</v>
      </c>
      <c r="Q807">
        <v>0.25089983506980001</v>
      </c>
      <c r="R807">
        <v>2.3495417012221999E-2</v>
      </c>
      <c r="S807" t="s">
        <v>31</v>
      </c>
      <c r="T807" t="s">
        <v>202</v>
      </c>
      <c r="U807">
        <v>271</v>
      </c>
      <c r="V807" t="s">
        <v>524</v>
      </c>
      <c r="W807" t="s">
        <v>525</v>
      </c>
      <c r="X807" t="s">
        <v>526</v>
      </c>
      <c r="Y807">
        <v>164.2</v>
      </c>
      <c r="Z807">
        <v>952</v>
      </c>
      <c r="AA807" s="5">
        <f>IFERROR(VLOOKUP(X807,$AF$2:$AG$35,2,FALSE),0)</f>
        <v>0</v>
      </c>
      <c r="AB807" s="5" t="e">
        <f>VLOOKUP(X807,$AF$2:$AG$35,1,FALSE)</f>
        <v>#N/A</v>
      </c>
      <c r="AN807"/>
      <c r="AO807"/>
      <c r="AP807"/>
      <c r="AQ807"/>
    </row>
    <row r="808" spans="1:43" x14ac:dyDescent="0.25">
      <c r="A808">
        <v>95740</v>
      </c>
      <c r="B808">
        <v>22005</v>
      </c>
      <c r="C808" t="s">
        <v>620</v>
      </c>
      <c r="D808" t="s">
        <v>23</v>
      </c>
      <c r="E808" t="s">
        <v>30</v>
      </c>
      <c r="F808">
        <v>20.66977</v>
      </c>
      <c r="G808" t="s">
        <v>25</v>
      </c>
      <c r="H808" t="s">
        <v>26</v>
      </c>
      <c r="I808" t="s">
        <v>27</v>
      </c>
      <c r="J808" t="s">
        <v>28</v>
      </c>
      <c r="K808">
        <v>2003</v>
      </c>
      <c r="L808">
        <v>3</v>
      </c>
      <c r="M808">
        <v>3</v>
      </c>
      <c r="N808">
        <v>0</v>
      </c>
      <c r="O808">
        <v>2.5</v>
      </c>
      <c r="P808" t="s">
        <v>583</v>
      </c>
      <c r="Q808">
        <v>0</v>
      </c>
      <c r="R808" s="2">
        <v>3.6262711634939299E-2</v>
      </c>
      <c r="S808" t="s">
        <v>31</v>
      </c>
      <c r="T808" t="s">
        <v>202</v>
      </c>
      <c r="U808">
        <v>272</v>
      </c>
      <c r="V808" t="s">
        <v>527</v>
      </c>
      <c r="W808" t="s">
        <v>528</v>
      </c>
      <c r="X808" t="s">
        <v>529</v>
      </c>
      <c r="Y808">
        <v>166.13</v>
      </c>
      <c r="Z808">
        <v>953</v>
      </c>
      <c r="AA808" s="5">
        <f>IFERROR(VLOOKUP(X808,$AF$2:$AG$35,2,FALSE),0)</f>
        <v>0</v>
      </c>
      <c r="AB808" s="5" t="e">
        <f>VLOOKUP(X808,$AF$2:$AG$35,1,FALSE)</f>
        <v>#N/A</v>
      </c>
      <c r="AN808"/>
      <c r="AO808"/>
      <c r="AP808"/>
      <c r="AQ808"/>
    </row>
    <row r="809" spans="1:43" x14ac:dyDescent="0.25">
      <c r="A809">
        <v>95740</v>
      </c>
      <c r="B809">
        <v>22005</v>
      </c>
      <c r="C809" t="s">
        <v>620</v>
      </c>
      <c r="D809" t="s">
        <v>23</v>
      </c>
      <c r="E809" t="s">
        <v>30</v>
      </c>
      <c r="F809">
        <v>20.66977</v>
      </c>
      <c r="G809" t="s">
        <v>25</v>
      </c>
      <c r="H809" t="s">
        <v>26</v>
      </c>
      <c r="I809" t="s">
        <v>27</v>
      </c>
      <c r="J809" t="s">
        <v>28</v>
      </c>
      <c r="K809">
        <v>2003</v>
      </c>
      <c r="L809">
        <v>3</v>
      </c>
      <c r="M809">
        <v>3</v>
      </c>
      <c r="N809">
        <v>0</v>
      </c>
      <c r="O809">
        <v>2.5</v>
      </c>
      <c r="P809" t="s">
        <v>583</v>
      </c>
      <c r="Q809">
        <v>0.87638196320843698</v>
      </c>
      <c r="R809" s="2">
        <v>6.87744382209277E-2</v>
      </c>
      <c r="S809" t="s">
        <v>31</v>
      </c>
      <c r="T809" t="s">
        <v>202</v>
      </c>
      <c r="U809">
        <v>273</v>
      </c>
      <c r="V809" t="s">
        <v>530</v>
      </c>
      <c r="W809" t="s">
        <v>531</v>
      </c>
      <c r="X809" t="s">
        <v>532</v>
      </c>
      <c r="Y809">
        <v>200.32</v>
      </c>
      <c r="Z809">
        <v>954</v>
      </c>
      <c r="AA809" s="5">
        <f>IFERROR(VLOOKUP(X809,$AF$2:$AG$35,2,FALSE),0)</f>
        <v>0</v>
      </c>
      <c r="AB809" s="5" t="e">
        <f>VLOOKUP(X809,$AF$2:$AG$35,1,FALSE)</f>
        <v>#N/A</v>
      </c>
      <c r="AN809"/>
      <c r="AO809"/>
      <c r="AP809"/>
      <c r="AQ809"/>
    </row>
    <row r="810" spans="1:43" x14ac:dyDescent="0.25">
      <c r="A810">
        <v>95740</v>
      </c>
      <c r="B810">
        <v>22005</v>
      </c>
      <c r="C810" t="s">
        <v>620</v>
      </c>
      <c r="D810" t="s">
        <v>23</v>
      </c>
      <c r="E810" t="s">
        <v>30</v>
      </c>
      <c r="F810">
        <v>20.66977</v>
      </c>
      <c r="G810" t="s">
        <v>25</v>
      </c>
      <c r="H810" t="s">
        <v>26</v>
      </c>
      <c r="I810" t="s">
        <v>27</v>
      </c>
      <c r="J810" t="s">
        <v>28</v>
      </c>
      <c r="K810">
        <v>2003</v>
      </c>
      <c r="L810">
        <v>3</v>
      </c>
      <c r="M810">
        <v>3</v>
      </c>
      <c r="N810">
        <v>0</v>
      </c>
      <c r="O810">
        <v>2.5</v>
      </c>
      <c r="P810" t="s">
        <v>583</v>
      </c>
      <c r="Q810" s="3">
        <v>20.176763402911199</v>
      </c>
      <c r="R810">
        <v>2.6796531433200999</v>
      </c>
      <c r="S810" t="s">
        <v>31</v>
      </c>
      <c r="T810" t="s">
        <v>202</v>
      </c>
      <c r="U810">
        <v>274</v>
      </c>
      <c r="V810" t="s">
        <v>533</v>
      </c>
      <c r="W810" s="3" t="s">
        <v>534</v>
      </c>
      <c r="X810" t="s">
        <v>535</v>
      </c>
      <c r="Y810">
        <v>162.13999999999999</v>
      </c>
      <c r="Z810">
        <v>955</v>
      </c>
      <c r="AA810" s="5">
        <f>IFERROR(VLOOKUP(X810,$AF$2:$AG$35,2,FALSE),0)</f>
        <v>0</v>
      </c>
      <c r="AB810" s="5" t="e">
        <f>VLOOKUP(X810,$AF$2:$AG$35,1,FALSE)</f>
        <v>#N/A</v>
      </c>
      <c r="AN810"/>
      <c r="AO810"/>
      <c r="AP810"/>
      <c r="AQ810"/>
    </row>
    <row r="811" spans="1:43" x14ac:dyDescent="0.25">
      <c r="A811">
        <v>95740</v>
      </c>
      <c r="B811">
        <v>22005</v>
      </c>
      <c r="C811" t="s">
        <v>620</v>
      </c>
      <c r="D811" t="s">
        <v>23</v>
      </c>
      <c r="E811" t="s">
        <v>30</v>
      </c>
      <c r="F811">
        <v>20.66977</v>
      </c>
      <c r="G811" t="s">
        <v>25</v>
      </c>
      <c r="H811" t="s">
        <v>26</v>
      </c>
      <c r="I811" t="s">
        <v>27</v>
      </c>
      <c r="J811" t="s">
        <v>28</v>
      </c>
      <c r="K811">
        <v>2003</v>
      </c>
      <c r="L811">
        <v>3</v>
      </c>
      <c r="M811">
        <v>3</v>
      </c>
      <c r="N811">
        <v>0</v>
      </c>
      <c r="O811">
        <v>2.5</v>
      </c>
      <c r="P811" t="s">
        <v>583</v>
      </c>
      <c r="Q811">
        <v>0.53381253469520795</v>
      </c>
      <c r="R811" s="2">
        <v>4.3731148570294399E-2</v>
      </c>
      <c r="S811" t="s">
        <v>31</v>
      </c>
      <c r="T811" t="s">
        <v>202</v>
      </c>
      <c r="U811">
        <v>275</v>
      </c>
      <c r="V811" t="s">
        <v>536</v>
      </c>
      <c r="W811" t="s">
        <v>537</v>
      </c>
      <c r="X811" t="s">
        <v>538</v>
      </c>
      <c r="Y811">
        <v>138.16</v>
      </c>
      <c r="Z811">
        <v>956</v>
      </c>
      <c r="AA811" s="5">
        <f>IFERROR(VLOOKUP(X811,$AF$2:$AG$35,2,FALSE),0)</f>
        <v>0</v>
      </c>
      <c r="AB811" s="5" t="e">
        <f>VLOOKUP(X811,$AF$2:$AG$35,1,FALSE)</f>
        <v>#N/A</v>
      </c>
      <c r="AN811"/>
      <c r="AO811"/>
      <c r="AP811"/>
      <c r="AQ811"/>
    </row>
    <row r="812" spans="1:43" x14ac:dyDescent="0.25">
      <c r="A812">
        <v>95740</v>
      </c>
      <c r="B812">
        <v>22005</v>
      </c>
      <c r="C812" t="s">
        <v>620</v>
      </c>
      <c r="D812" t="s">
        <v>23</v>
      </c>
      <c r="E812" t="s">
        <v>30</v>
      </c>
      <c r="F812">
        <v>20.66977</v>
      </c>
      <c r="G812" t="s">
        <v>25</v>
      </c>
      <c r="H812" t="s">
        <v>26</v>
      </c>
      <c r="I812" t="s">
        <v>27</v>
      </c>
      <c r="J812" t="s">
        <v>28</v>
      </c>
      <c r="K812">
        <v>2003</v>
      </c>
      <c r="L812">
        <v>3</v>
      </c>
      <c r="M812">
        <v>3</v>
      </c>
      <c r="N812">
        <v>0</v>
      </c>
      <c r="O812">
        <v>2.5</v>
      </c>
      <c r="P812" t="s">
        <v>583</v>
      </c>
      <c r="Q812">
        <v>0.26575443982043201</v>
      </c>
      <c r="R812" s="2">
        <v>2.0800463838314701E-2</v>
      </c>
      <c r="S812" t="s">
        <v>31</v>
      </c>
      <c r="T812" t="s">
        <v>202</v>
      </c>
      <c r="U812">
        <v>276</v>
      </c>
      <c r="W812" t="s">
        <v>539</v>
      </c>
      <c r="X812" t="s">
        <v>540</v>
      </c>
      <c r="Z812">
        <v>1056</v>
      </c>
      <c r="AA812" s="5">
        <f>IFERROR(VLOOKUP(X812,$AF$2:$AG$35,2,FALSE),0)</f>
        <v>0</v>
      </c>
      <c r="AB812" s="5" t="e">
        <f>VLOOKUP(X812,$AF$2:$AG$35,1,FALSE)</f>
        <v>#N/A</v>
      </c>
      <c r="AN812"/>
      <c r="AO812"/>
      <c r="AP812"/>
      <c r="AQ812"/>
    </row>
    <row r="813" spans="1:43" x14ac:dyDescent="0.25">
      <c r="A813">
        <v>95740</v>
      </c>
      <c r="B813">
        <v>22005</v>
      </c>
      <c r="C813" t="s">
        <v>620</v>
      </c>
      <c r="D813" t="s">
        <v>23</v>
      </c>
      <c r="E813" t="s">
        <v>30</v>
      </c>
      <c r="F813">
        <v>20.66977</v>
      </c>
      <c r="G813" t="s">
        <v>25</v>
      </c>
      <c r="H813" t="s">
        <v>26</v>
      </c>
      <c r="I813" t="s">
        <v>27</v>
      </c>
      <c r="J813" t="s">
        <v>28</v>
      </c>
      <c r="K813">
        <v>2003</v>
      </c>
      <c r="L813">
        <v>3</v>
      </c>
      <c r="M813">
        <v>3</v>
      </c>
      <c r="N813">
        <v>0</v>
      </c>
      <c r="O813">
        <v>2.5</v>
      </c>
      <c r="P813" t="s">
        <v>583</v>
      </c>
      <c r="Q813" s="2">
        <v>6.3668265864165297E-2</v>
      </c>
      <c r="R813" s="2">
        <v>5.6232885751632102E-3</v>
      </c>
      <c r="S813" t="s">
        <v>31</v>
      </c>
      <c r="T813" t="s">
        <v>202</v>
      </c>
      <c r="U813">
        <v>277</v>
      </c>
      <c r="V813" s="1">
        <v>1730647</v>
      </c>
      <c r="W813" t="s">
        <v>541</v>
      </c>
      <c r="X813" t="s">
        <v>542</v>
      </c>
      <c r="Y813">
        <v>168.19</v>
      </c>
      <c r="Z813">
        <v>957</v>
      </c>
      <c r="AA813" s="5">
        <f>IFERROR(VLOOKUP(X813,$AF$2:$AG$35,2,FALSE),0)</f>
        <v>0</v>
      </c>
      <c r="AB813" s="5" t="e">
        <f>VLOOKUP(X813,$AF$2:$AG$35,1,FALSE)</f>
        <v>#N/A</v>
      </c>
      <c r="AN813"/>
      <c r="AO813"/>
      <c r="AP813"/>
      <c r="AQ813"/>
    </row>
    <row r="814" spans="1:43" x14ac:dyDescent="0.25">
      <c r="A814">
        <v>95740</v>
      </c>
      <c r="B814">
        <v>22005</v>
      </c>
      <c r="C814" t="s">
        <v>620</v>
      </c>
      <c r="D814" t="s">
        <v>23</v>
      </c>
      <c r="E814" t="s">
        <v>30</v>
      </c>
      <c r="F814">
        <v>20.66977</v>
      </c>
      <c r="G814" t="s">
        <v>25</v>
      </c>
      <c r="H814" t="s">
        <v>26</v>
      </c>
      <c r="I814" t="s">
        <v>27</v>
      </c>
      <c r="J814" t="s">
        <v>28</v>
      </c>
      <c r="K814">
        <v>2003</v>
      </c>
      <c r="L814">
        <v>3</v>
      </c>
      <c r="M814">
        <v>3</v>
      </c>
      <c r="N814">
        <v>0</v>
      </c>
      <c r="O814">
        <v>2.5</v>
      </c>
      <c r="P814" t="s">
        <v>583</v>
      </c>
      <c r="Q814">
        <v>0</v>
      </c>
      <c r="R814" s="2">
        <v>2.5022462575824099E-2</v>
      </c>
      <c r="S814" t="s">
        <v>31</v>
      </c>
      <c r="T814" t="s">
        <v>202</v>
      </c>
      <c r="U814">
        <v>278</v>
      </c>
      <c r="V814" t="s">
        <v>543</v>
      </c>
      <c r="W814" t="s">
        <v>544</v>
      </c>
      <c r="X814" t="s">
        <v>545</v>
      </c>
      <c r="Y814">
        <v>228.37</v>
      </c>
      <c r="Z814">
        <v>958</v>
      </c>
      <c r="AA814" s="5">
        <f>IFERROR(VLOOKUP(X814,$AF$2:$AG$35,2,FALSE),0)</f>
        <v>0</v>
      </c>
      <c r="AB814" s="5" t="e">
        <f>VLOOKUP(X814,$AF$2:$AG$35,1,FALSE)</f>
        <v>#N/A</v>
      </c>
      <c r="AN814"/>
      <c r="AO814"/>
      <c r="AP814"/>
      <c r="AQ814"/>
    </row>
    <row r="815" spans="1:43" x14ac:dyDescent="0.25">
      <c r="A815">
        <v>95740</v>
      </c>
      <c r="B815">
        <v>22005</v>
      </c>
      <c r="C815" t="s">
        <v>620</v>
      </c>
      <c r="D815" t="s">
        <v>23</v>
      </c>
      <c r="E815" t="s">
        <v>30</v>
      </c>
      <c r="F815">
        <v>20.66977</v>
      </c>
      <c r="G815" t="s">
        <v>25</v>
      </c>
      <c r="H815" t="s">
        <v>26</v>
      </c>
      <c r="I815" t="s">
        <v>27</v>
      </c>
      <c r="J815" t="s">
        <v>28</v>
      </c>
      <c r="K815">
        <v>2003</v>
      </c>
      <c r="L815">
        <v>3</v>
      </c>
      <c r="M815">
        <v>3</v>
      </c>
      <c r="N815">
        <v>0</v>
      </c>
      <c r="O815">
        <v>2.5</v>
      </c>
      <c r="P815" t="s">
        <v>583</v>
      </c>
      <c r="Q815">
        <v>0</v>
      </c>
      <c r="R815" s="2">
        <v>2.8199918141337201E-3</v>
      </c>
      <c r="S815" t="s">
        <v>31</v>
      </c>
      <c r="T815" t="s">
        <v>202</v>
      </c>
      <c r="U815">
        <v>279</v>
      </c>
      <c r="V815" t="s">
        <v>546</v>
      </c>
      <c r="W815" t="s">
        <v>547</v>
      </c>
      <c r="X815" t="s">
        <v>548</v>
      </c>
      <c r="Y815">
        <v>298.5</v>
      </c>
      <c r="Z815">
        <v>959</v>
      </c>
      <c r="AA815" s="5">
        <f>IFERROR(VLOOKUP(X815,$AF$2:$AG$35,2,FALSE),0)</f>
        <v>0</v>
      </c>
      <c r="AB815" s="5" t="e">
        <f>VLOOKUP(X815,$AF$2:$AG$35,1,FALSE)</f>
        <v>#N/A</v>
      </c>
      <c r="AN815"/>
      <c r="AO815"/>
      <c r="AP815"/>
      <c r="AQ815"/>
    </row>
    <row r="816" spans="1:43" x14ac:dyDescent="0.25">
      <c r="A816">
        <v>95740</v>
      </c>
      <c r="B816">
        <v>22005</v>
      </c>
      <c r="C816" t="s">
        <v>620</v>
      </c>
      <c r="D816" t="s">
        <v>23</v>
      </c>
      <c r="E816" t="s">
        <v>30</v>
      </c>
      <c r="F816">
        <v>20.66977</v>
      </c>
      <c r="G816" t="s">
        <v>25</v>
      </c>
      <c r="H816" t="s">
        <v>26</v>
      </c>
      <c r="I816" t="s">
        <v>27</v>
      </c>
      <c r="J816" t="s">
        <v>28</v>
      </c>
      <c r="K816">
        <v>2003</v>
      </c>
      <c r="L816">
        <v>3</v>
      </c>
      <c r="M816">
        <v>3</v>
      </c>
      <c r="N816">
        <v>0</v>
      </c>
      <c r="O816">
        <v>2.5</v>
      </c>
      <c r="P816" t="s">
        <v>583</v>
      </c>
      <c r="Q816">
        <v>2.0651872444994299</v>
      </c>
      <c r="R816">
        <v>0.47414831139903602</v>
      </c>
      <c r="S816" t="s">
        <v>31</v>
      </c>
      <c r="T816" t="s">
        <v>202</v>
      </c>
      <c r="U816">
        <v>280</v>
      </c>
      <c r="V816" t="s">
        <v>549</v>
      </c>
      <c r="W816" t="s">
        <v>550</v>
      </c>
      <c r="X816" t="s">
        <v>551</v>
      </c>
      <c r="Y816">
        <v>282.45999999999998</v>
      </c>
      <c r="Z816">
        <v>960</v>
      </c>
      <c r="AA816" s="5">
        <f>IFERROR(VLOOKUP(X816,$AF$2:$AG$35,2,FALSE),0)</f>
        <v>0</v>
      </c>
      <c r="AB816" s="5" t="e">
        <f>VLOOKUP(X816,$AF$2:$AG$35,1,FALSE)</f>
        <v>#N/A</v>
      </c>
      <c r="AN816"/>
      <c r="AO816"/>
      <c r="AP816"/>
      <c r="AQ816"/>
    </row>
    <row r="817" spans="1:46" x14ac:dyDescent="0.25">
      <c r="A817">
        <v>95740</v>
      </c>
      <c r="B817">
        <v>22005</v>
      </c>
      <c r="C817" t="s">
        <v>620</v>
      </c>
      <c r="D817" t="s">
        <v>23</v>
      </c>
      <c r="E817" t="s">
        <v>30</v>
      </c>
      <c r="F817">
        <v>20.66977</v>
      </c>
      <c r="G817" t="s">
        <v>25</v>
      </c>
      <c r="H817" t="s">
        <v>26</v>
      </c>
      <c r="I817" t="s">
        <v>27</v>
      </c>
      <c r="J817" t="s">
        <v>28</v>
      </c>
      <c r="K817">
        <v>2003</v>
      </c>
      <c r="L817">
        <v>3</v>
      </c>
      <c r="M817">
        <v>3</v>
      </c>
      <c r="N817">
        <v>0</v>
      </c>
      <c r="O817">
        <v>2.5</v>
      </c>
      <c r="P817" t="s">
        <v>583</v>
      </c>
      <c r="Q817">
        <v>0</v>
      </c>
      <c r="R817" s="2">
        <v>1.45368592096308E-2</v>
      </c>
      <c r="S817" t="s">
        <v>31</v>
      </c>
      <c r="T817" t="s">
        <v>202</v>
      </c>
      <c r="U817">
        <v>281</v>
      </c>
      <c r="V817" t="s">
        <v>552</v>
      </c>
      <c r="W817" t="s">
        <v>553</v>
      </c>
      <c r="X817" t="s">
        <v>554</v>
      </c>
      <c r="Y817">
        <v>256.42</v>
      </c>
      <c r="Z817">
        <v>961</v>
      </c>
      <c r="AA817" s="5">
        <f>IFERROR(VLOOKUP(X817,$AF$2:$AG$35,2,FALSE),0)</f>
        <v>0</v>
      </c>
      <c r="AB817" s="5" t="e">
        <f>VLOOKUP(X817,$AF$2:$AG$35,1,FALSE)</f>
        <v>#N/A</v>
      </c>
    </row>
    <row r="818" spans="1:46" x14ac:dyDescent="0.25">
      <c r="A818">
        <v>95740</v>
      </c>
      <c r="B818">
        <v>22005</v>
      </c>
      <c r="C818" t="s">
        <v>620</v>
      </c>
      <c r="D818" t="s">
        <v>23</v>
      </c>
      <c r="E818" t="s">
        <v>30</v>
      </c>
      <c r="F818">
        <v>20.66977</v>
      </c>
      <c r="G818" t="s">
        <v>25</v>
      </c>
      <c r="H818" t="s">
        <v>26</v>
      </c>
      <c r="I818" t="s">
        <v>27</v>
      </c>
      <c r="J818" t="s">
        <v>28</v>
      </c>
      <c r="K818">
        <v>2003</v>
      </c>
      <c r="L818">
        <v>3</v>
      </c>
      <c r="M818">
        <v>3</v>
      </c>
      <c r="N818">
        <v>0</v>
      </c>
      <c r="O818">
        <v>2.5</v>
      </c>
      <c r="P818" t="s">
        <v>583</v>
      </c>
      <c r="Q818">
        <v>0</v>
      </c>
      <c r="R818" s="2">
        <v>3.8129466780974001E-3</v>
      </c>
      <c r="S818" t="s">
        <v>31</v>
      </c>
      <c r="T818" t="s">
        <v>202</v>
      </c>
      <c r="U818">
        <v>282</v>
      </c>
      <c r="V818" t="s">
        <v>555</v>
      </c>
      <c r="W818" t="s">
        <v>556</v>
      </c>
      <c r="X818" t="s">
        <v>557</v>
      </c>
      <c r="Y818">
        <v>242.4</v>
      </c>
      <c r="Z818">
        <v>962</v>
      </c>
      <c r="AA818" s="5">
        <f>IFERROR(VLOOKUP(X818,$AF$2:$AG$35,2,FALSE),0)</f>
        <v>0</v>
      </c>
      <c r="AB818" s="5" t="e">
        <f>VLOOKUP(X818,$AF$2:$AG$35,1,FALSE)</f>
        <v>#N/A</v>
      </c>
    </row>
    <row r="819" spans="1:46" x14ac:dyDescent="0.25">
      <c r="A819">
        <v>95740</v>
      </c>
      <c r="B819">
        <v>22005</v>
      </c>
      <c r="C819" t="s">
        <v>620</v>
      </c>
      <c r="D819" t="s">
        <v>23</v>
      </c>
      <c r="E819" t="s">
        <v>30</v>
      </c>
      <c r="F819">
        <v>20.66977</v>
      </c>
      <c r="G819" t="s">
        <v>25</v>
      </c>
      <c r="H819" t="s">
        <v>26</v>
      </c>
      <c r="I819" t="s">
        <v>27</v>
      </c>
      <c r="J819" t="s">
        <v>28</v>
      </c>
      <c r="K819">
        <v>2003</v>
      </c>
      <c r="L819">
        <v>3</v>
      </c>
      <c r="M819">
        <v>3</v>
      </c>
      <c r="N819">
        <v>0</v>
      </c>
      <c r="O819">
        <v>2.5</v>
      </c>
      <c r="P819" t="s">
        <v>583</v>
      </c>
      <c r="Q819" s="2">
        <v>5.0799570849753402E-2</v>
      </c>
      <c r="R819" s="2">
        <v>5.36842098393343E-3</v>
      </c>
      <c r="S819" t="s">
        <v>31</v>
      </c>
      <c r="T819" t="s">
        <v>202</v>
      </c>
      <c r="U819">
        <v>283</v>
      </c>
      <c r="V819" t="s">
        <v>558</v>
      </c>
      <c r="W819" t="s">
        <v>559</v>
      </c>
      <c r="X819" t="s">
        <v>560</v>
      </c>
      <c r="Y819">
        <v>166.13</v>
      </c>
      <c r="Z819">
        <v>963</v>
      </c>
      <c r="AA819" s="5">
        <f>IFERROR(VLOOKUP(X819,$AF$2:$AG$35,2,FALSE),0)</f>
        <v>0</v>
      </c>
      <c r="AB819" s="5" t="e">
        <f>VLOOKUP(X819,$AF$2:$AG$35,1,FALSE)</f>
        <v>#N/A</v>
      </c>
    </row>
    <row r="820" spans="1:46" x14ac:dyDescent="0.25">
      <c r="A820">
        <v>95740</v>
      </c>
      <c r="B820">
        <v>22005</v>
      </c>
      <c r="C820" t="s">
        <v>620</v>
      </c>
      <c r="D820" t="s">
        <v>23</v>
      </c>
      <c r="E820" t="s">
        <v>30</v>
      </c>
      <c r="F820">
        <v>20.66977</v>
      </c>
      <c r="G820" t="s">
        <v>25</v>
      </c>
      <c r="H820" t="s">
        <v>26</v>
      </c>
      <c r="I820" t="s">
        <v>27</v>
      </c>
      <c r="J820" t="s">
        <v>28</v>
      </c>
      <c r="K820">
        <v>2003</v>
      </c>
      <c r="L820">
        <v>3</v>
      </c>
      <c r="M820">
        <v>3</v>
      </c>
      <c r="N820">
        <v>0</v>
      </c>
      <c r="O820">
        <v>2.5</v>
      </c>
      <c r="P820" t="s">
        <v>583</v>
      </c>
      <c r="Q820">
        <v>0.24899336174085801</v>
      </c>
      <c r="R820" s="2">
        <v>2.02009605791953E-2</v>
      </c>
      <c r="S820" t="s">
        <v>31</v>
      </c>
      <c r="T820" t="s">
        <v>202</v>
      </c>
      <c r="U820">
        <v>284</v>
      </c>
      <c r="V820" t="s">
        <v>561</v>
      </c>
      <c r="W820" t="s">
        <v>562</v>
      </c>
      <c r="X820" t="s">
        <v>563</v>
      </c>
      <c r="Y820">
        <v>123.11</v>
      </c>
      <c r="Z820">
        <v>964</v>
      </c>
      <c r="AA820" s="5">
        <f>IFERROR(VLOOKUP(X820,$AF$2:$AG$35,2,FALSE),0)</f>
        <v>0</v>
      </c>
      <c r="AB820" s="5" t="e">
        <f>VLOOKUP(X820,$AF$2:$AG$35,1,FALSE)</f>
        <v>#N/A</v>
      </c>
    </row>
    <row r="821" spans="1:46" x14ac:dyDescent="0.25">
      <c r="A821">
        <v>95740</v>
      </c>
      <c r="B821">
        <v>22005</v>
      </c>
      <c r="C821" t="s">
        <v>620</v>
      </c>
      <c r="D821" t="s">
        <v>23</v>
      </c>
      <c r="E821" t="s">
        <v>30</v>
      </c>
      <c r="F821">
        <v>20.66977</v>
      </c>
      <c r="G821" t="s">
        <v>25</v>
      </c>
      <c r="H821" t="s">
        <v>26</v>
      </c>
      <c r="I821" t="s">
        <v>27</v>
      </c>
      <c r="J821" t="s">
        <v>28</v>
      </c>
      <c r="K821">
        <v>2003</v>
      </c>
      <c r="L821">
        <v>3</v>
      </c>
      <c r="M821">
        <v>3</v>
      </c>
      <c r="N821">
        <v>0</v>
      </c>
      <c r="O821">
        <v>2.5</v>
      </c>
      <c r="P821" t="s">
        <v>583</v>
      </c>
      <c r="Q821">
        <v>0</v>
      </c>
      <c r="R821" s="2">
        <v>3.78911576161522E-2</v>
      </c>
      <c r="S821" t="s">
        <v>31</v>
      </c>
      <c r="T821" t="s">
        <v>202</v>
      </c>
      <c r="U821">
        <v>288</v>
      </c>
      <c r="V821" t="s">
        <v>564</v>
      </c>
      <c r="W821" t="s">
        <v>565</v>
      </c>
      <c r="X821" t="s">
        <v>566</v>
      </c>
      <c r="Y821">
        <v>284.48</v>
      </c>
      <c r="Z821">
        <v>966</v>
      </c>
      <c r="AA821" s="5">
        <f>IFERROR(VLOOKUP(X821,$AF$2:$AG$35,2,FALSE),0)</f>
        <v>0</v>
      </c>
      <c r="AB821" s="5" t="e">
        <f>VLOOKUP(X821,$AF$2:$AG$35,1,FALSE)</f>
        <v>#N/A</v>
      </c>
    </row>
    <row r="822" spans="1:46" x14ac:dyDescent="0.25">
      <c r="A822">
        <v>95740</v>
      </c>
      <c r="B822">
        <v>22005</v>
      </c>
      <c r="C822" t="s">
        <v>620</v>
      </c>
      <c r="D822" t="s">
        <v>23</v>
      </c>
      <c r="E822" t="s">
        <v>30</v>
      </c>
      <c r="F822">
        <v>20.66977</v>
      </c>
      <c r="G822" t="s">
        <v>25</v>
      </c>
      <c r="H822" t="s">
        <v>26</v>
      </c>
      <c r="I822" t="s">
        <v>27</v>
      </c>
      <c r="J822" t="s">
        <v>28</v>
      </c>
      <c r="K822">
        <v>2003</v>
      </c>
      <c r="L822">
        <v>3</v>
      </c>
      <c r="M822">
        <v>3</v>
      </c>
      <c r="N822">
        <v>0</v>
      </c>
      <c r="O822">
        <v>2.5</v>
      </c>
      <c r="P822" t="s">
        <v>583</v>
      </c>
      <c r="Q822">
        <v>0.320605266518807</v>
      </c>
      <c r="R822" s="2">
        <v>3.86865702671211E-2</v>
      </c>
      <c r="S822" t="s">
        <v>31</v>
      </c>
      <c r="T822" t="s">
        <v>202</v>
      </c>
      <c r="U822">
        <v>289</v>
      </c>
      <c r="V822" t="s">
        <v>567</v>
      </c>
      <c r="W822" t="s">
        <v>568</v>
      </c>
      <c r="X822" t="s">
        <v>569</v>
      </c>
      <c r="Y822">
        <v>118.09</v>
      </c>
      <c r="Z822">
        <v>967</v>
      </c>
      <c r="AA822" s="5">
        <f>IFERROR(VLOOKUP(X822,$AF$2:$AG$35,2,FALSE),0)</f>
        <v>0</v>
      </c>
      <c r="AB822" s="5" t="e">
        <f>VLOOKUP(X822,$AF$2:$AG$35,1,FALSE)</f>
        <v>#N/A</v>
      </c>
    </row>
    <row r="823" spans="1:46" x14ac:dyDescent="0.25">
      <c r="A823">
        <v>95740</v>
      </c>
      <c r="B823">
        <v>22005</v>
      </c>
      <c r="C823" t="s">
        <v>620</v>
      </c>
      <c r="D823" t="s">
        <v>23</v>
      </c>
      <c r="E823" t="s">
        <v>30</v>
      </c>
      <c r="F823">
        <v>20.66977</v>
      </c>
      <c r="G823" t="s">
        <v>25</v>
      </c>
      <c r="H823" t="s">
        <v>26</v>
      </c>
      <c r="I823" t="s">
        <v>27</v>
      </c>
      <c r="J823" t="s">
        <v>28</v>
      </c>
      <c r="K823">
        <v>2003</v>
      </c>
      <c r="L823">
        <v>3</v>
      </c>
      <c r="M823">
        <v>3</v>
      </c>
      <c r="N823">
        <v>0</v>
      </c>
      <c r="O823">
        <v>2.5</v>
      </c>
      <c r="P823" t="s">
        <v>583</v>
      </c>
      <c r="Q823" s="2">
        <v>6.5654175631485207E-2</v>
      </c>
      <c r="R823" s="2">
        <v>1.01174605006352E-2</v>
      </c>
      <c r="S823" t="s">
        <v>31</v>
      </c>
      <c r="T823" t="s">
        <v>202</v>
      </c>
      <c r="U823">
        <v>290</v>
      </c>
      <c r="V823" t="s">
        <v>570</v>
      </c>
      <c r="W823" t="s">
        <v>571</v>
      </c>
      <c r="X823" t="s">
        <v>572</v>
      </c>
      <c r="Y823">
        <v>182.17</v>
      </c>
      <c r="Z823">
        <v>968</v>
      </c>
      <c r="AA823" s="5">
        <f>IFERROR(VLOOKUP(X823,$AF$2:$AG$35,2,FALSE),0)</f>
        <v>0</v>
      </c>
      <c r="AB823" s="5" t="e">
        <f>VLOOKUP(X823,$AF$2:$AG$35,1,FALSE)</f>
        <v>#N/A</v>
      </c>
    </row>
    <row r="824" spans="1:46" x14ac:dyDescent="0.25">
      <c r="A824">
        <v>95740</v>
      </c>
      <c r="B824">
        <v>22005</v>
      </c>
      <c r="C824" t="s">
        <v>620</v>
      </c>
      <c r="D824" t="s">
        <v>23</v>
      </c>
      <c r="E824" t="s">
        <v>30</v>
      </c>
      <c r="F824">
        <v>20.66977</v>
      </c>
      <c r="G824" t="s">
        <v>25</v>
      </c>
      <c r="H824" t="s">
        <v>26</v>
      </c>
      <c r="I824" t="s">
        <v>27</v>
      </c>
      <c r="J824" t="s">
        <v>28</v>
      </c>
      <c r="K824">
        <v>2003</v>
      </c>
      <c r="L824">
        <v>3</v>
      </c>
      <c r="M824">
        <v>3</v>
      </c>
      <c r="N824">
        <v>0</v>
      </c>
      <c r="O824">
        <v>2.5</v>
      </c>
      <c r="P824" t="s">
        <v>583</v>
      </c>
      <c r="Q824">
        <v>0.179764548611129</v>
      </c>
      <c r="R824" s="2">
        <v>1.8221751007947502E-2</v>
      </c>
      <c r="S824" t="s">
        <v>31</v>
      </c>
      <c r="T824" t="s">
        <v>202</v>
      </c>
      <c r="U824">
        <v>291</v>
      </c>
      <c r="V824" t="s">
        <v>573</v>
      </c>
      <c r="W824" t="s">
        <v>574</v>
      </c>
      <c r="X824" t="s">
        <v>575</v>
      </c>
      <c r="Y824">
        <v>154.16</v>
      </c>
      <c r="Z824">
        <v>969</v>
      </c>
      <c r="AA824" s="5">
        <f>IFERROR(VLOOKUP(X824,$AF$2:$AG$35,2,FALSE),0)</f>
        <v>0</v>
      </c>
      <c r="AB824" s="5" t="e">
        <f>VLOOKUP(X824,$AF$2:$AG$35,1,FALSE)</f>
        <v>#N/A</v>
      </c>
    </row>
    <row r="825" spans="1:46" x14ac:dyDescent="0.25">
      <c r="A825">
        <v>95740</v>
      </c>
      <c r="B825">
        <v>22005</v>
      </c>
      <c r="C825" t="s">
        <v>620</v>
      </c>
      <c r="D825" t="s">
        <v>23</v>
      </c>
      <c r="E825" t="s">
        <v>30</v>
      </c>
      <c r="F825">
        <v>20.66977</v>
      </c>
      <c r="G825" t="s">
        <v>25</v>
      </c>
      <c r="H825" t="s">
        <v>26</v>
      </c>
      <c r="I825" t="s">
        <v>27</v>
      </c>
      <c r="J825" t="s">
        <v>28</v>
      </c>
      <c r="K825">
        <v>2003</v>
      </c>
      <c r="L825">
        <v>3</v>
      </c>
      <c r="M825">
        <v>3</v>
      </c>
      <c r="N825">
        <v>0</v>
      </c>
      <c r="O825">
        <v>2.5</v>
      </c>
      <c r="P825" t="s">
        <v>583</v>
      </c>
      <c r="Q825">
        <v>0</v>
      </c>
      <c r="R825" s="2">
        <v>3.4157647324082698E-3</v>
      </c>
      <c r="S825" t="s">
        <v>31</v>
      </c>
      <c r="T825" t="s">
        <v>202</v>
      </c>
      <c r="U825">
        <v>292</v>
      </c>
      <c r="V825" t="s">
        <v>576</v>
      </c>
      <c r="W825" t="s">
        <v>577</v>
      </c>
      <c r="X825" t="s">
        <v>578</v>
      </c>
      <c r="Y825">
        <v>214.34</v>
      </c>
      <c r="Z825">
        <v>970</v>
      </c>
      <c r="AA825" s="5">
        <f>IFERROR(VLOOKUP(X825,$AF$2:$AG$35,2,FALSE),0)</f>
        <v>0</v>
      </c>
      <c r="AB825" s="5" t="e">
        <f>VLOOKUP(X825,$AF$2:$AG$35,1,FALSE)</f>
        <v>#N/A</v>
      </c>
      <c r="AR825" t="s">
        <v>779</v>
      </c>
    </row>
    <row r="826" spans="1:46" x14ac:dyDescent="0.25">
      <c r="A826">
        <v>95741</v>
      </c>
      <c r="B826">
        <v>22017</v>
      </c>
      <c r="C826" t="s">
        <v>621</v>
      </c>
      <c r="D826" t="s">
        <v>584</v>
      </c>
      <c r="E826" t="s">
        <v>581</v>
      </c>
      <c r="F826">
        <v>78.844790000000003</v>
      </c>
      <c r="G826" t="s">
        <v>25</v>
      </c>
      <c r="H826" t="s">
        <v>26</v>
      </c>
      <c r="I826" t="s">
        <v>27</v>
      </c>
      <c r="J826" t="s">
        <v>28</v>
      </c>
      <c r="K826">
        <v>2003</v>
      </c>
      <c r="L826">
        <v>3</v>
      </c>
      <c r="M826">
        <v>5</v>
      </c>
      <c r="N826">
        <v>0</v>
      </c>
      <c r="O826">
        <v>2.5</v>
      </c>
      <c r="P826" t="s">
        <v>585</v>
      </c>
      <c r="Q826">
        <v>0</v>
      </c>
      <c r="R826" s="2">
        <v>7.8423976696592304E-2</v>
      </c>
      <c r="S826" t="s">
        <v>31</v>
      </c>
      <c r="T826" t="s">
        <v>32</v>
      </c>
      <c r="U826">
        <v>1</v>
      </c>
      <c r="V826" t="s">
        <v>33</v>
      </c>
      <c r="W826" t="s">
        <v>34</v>
      </c>
      <c r="X826" t="s">
        <v>35</v>
      </c>
      <c r="Y826">
        <v>35.453000000000003</v>
      </c>
      <c r="Z826">
        <v>337</v>
      </c>
      <c r="AA826" s="5">
        <f>IFERROR(VLOOKUP(X826,$AF$2:$AG$35,2,FALSE),0)</f>
        <v>0</v>
      </c>
      <c r="AB826" s="5" t="e">
        <f>VLOOKUP(X826,$AF$2:$AG$35,1,FALSE)</f>
        <v>#N/A</v>
      </c>
      <c r="AK826">
        <v>2668</v>
      </c>
      <c r="AL826" s="3" t="s">
        <v>613</v>
      </c>
      <c r="AM826" t="s">
        <v>614</v>
      </c>
      <c r="AN826" s="10">
        <v>0</v>
      </c>
      <c r="AQ826">
        <v>95741</v>
      </c>
      <c r="AR826">
        <v>0</v>
      </c>
      <c r="AS826" t="s">
        <v>34</v>
      </c>
      <c r="AT826" t="s">
        <v>35</v>
      </c>
    </row>
    <row r="827" spans="1:46" x14ac:dyDescent="0.25">
      <c r="A827">
        <v>95741</v>
      </c>
      <c r="B827">
        <v>22017</v>
      </c>
      <c r="C827" t="s">
        <v>621</v>
      </c>
      <c r="D827" t="s">
        <v>584</v>
      </c>
      <c r="E827" t="s">
        <v>581</v>
      </c>
      <c r="F827">
        <v>78.844790000000003</v>
      </c>
      <c r="G827" t="s">
        <v>25</v>
      </c>
      <c r="H827" t="s">
        <v>26</v>
      </c>
      <c r="I827" t="s">
        <v>27</v>
      </c>
      <c r="J827" t="s">
        <v>28</v>
      </c>
      <c r="K827">
        <v>2003</v>
      </c>
      <c r="L827">
        <v>3</v>
      </c>
      <c r="M827">
        <v>5</v>
      </c>
      <c r="N827">
        <v>0</v>
      </c>
      <c r="O827">
        <v>2.5</v>
      </c>
      <c r="P827" t="s">
        <v>585</v>
      </c>
      <c r="Q827" s="32">
        <v>0.320548246668375</v>
      </c>
      <c r="R827" s="2">
        <v>4.4503122228492703E-2</v>
      </c>
      <c r="S827" t="s">
        <v>31</v>
      </c>
      <c r="T827" t="s">
        <v>32</v>
      </c>
      <c r="U827">
        <v>2</v>
      </c>
      <c r="V827" t="s">
        <v>36</v>
      </c>
      <c r="W827" t="s">
        <v>37</v>
      </c>
      <c r="X827" t="s">
        <v>38</v>
      </c>
      <c r="Y827">
        <v>62.004899999999999</v>
      </c>
      <c r="Z827">
        <v>613</v>
      </c>
      <c r="AA827" s="5">
        <f>IFERROR(VLOOKUP(X827,$AF$2:$AG$35,2,FALSE),0)</f>
        <v>0</v>
      </c>
      <c r="AB827" s="5" t="e">
        <f>VLOOKUP(X827,$AF$2:$AG$35,1,FALSE)</f>
        <v>#N/A</v>
      </c>
      <c r="AK827">
        <v>2669</v>
      </c>
      <c r="AL827" s="3" t="s">
        <v>615</v>
      </c>
      <c r="AM827" t="s">
        <v>614</v>
      </c>
      <c r="AN827" s="10">
        <f>0.7*Q837</f>
        <v>37.841999999999999</v>
      </c>
      <c r="AQ827">
        <v>95741</v>
      </c>
      <c r="AR827" s="32">
        <v>0.320548246668375</v>
      </c>
      <c r="AS827" t="s">
        <v>37</v>
      </c>
      <c r="AT827" t="s">
        <v>38</v>
      </c>
    </row>
    <row r="828" spans="1:46" x14ac:dyDescent="0.25">
      <c r="A828">
        <v>95741</v>
      </c>
      <c r="B828">
        <v>22017</v>
      </c>
      <c r="C828" t="s">
        <v>621</v>
      </c>
      <c r="D828" t="s">
        <v>584</v>
      </c>
      <c r="E828" t="s">
        <v>581</v>
      </c>
      <c r="F828">
        <v>78.844790000000003</v>
      </c>
      <c r="G828" t="s">
        <v>25</v>
      </c>
      <c r="H828" t="s">
        <v>26</v>
      </c>
      <c r="I828" t="s">
        <v>27</v>
      </c>
      <c r="J828" t="s">
        <v>28</v>
      </c>
      <c r="K828">
        <v>2003</v>
      </c>
      <c r="L828">
        <v>3</v>
      </c>
      <c r="M828">
        <v>5</v>
      </c>
      <c r="N828">
        <v>0</v>
      </c>
      <c r="O828">
        <v>2.5</v>
      </c>
      <c r="P828" t="s">
        <v>585</v>
      </c>
      <c r="Q828" s="32">
        <v>0.46143631983005201</v>
      </c>
      <c r="R828" s="2">
        <v>4.97703320138052E-2</v>
      </c>
      <c r="S828" t="s">
        <v>31</v>
      </c>
      <c r="T828" t="s">
        <v>32</v>
      </c>
      <c r="U828">
        <v>4</v>
      </c>
      <c r="V828" t="s">
        <v>42</v>
      </c>
      <c r="W828" t="s">
        <v>43</v>
      </c>
      <c r="X828" t="s">
        <v>44</v>
      </c>
      <c r="Y828">
        <v>96.057599999999994</v>
      </c>
      <c r="Z828">
        <v>699</v>
      </c>
      <c r="AA828" s="5">
        <f>IFERROR(VLOOKUP(X828,$AF$2:$AG$35,2,FALSE),0)</f>
        <v>0</v>
      </c>
      <c r="AB828" s="5" t="e">
        <f>VLOOKUP(X828,$AF$2:$AG$35,1,FALSE)</f>
        <v>#N/A</v>
      </c>
      <c r="AK828">
        <v>2670</v>
      </c>
      <c r="AL828" s="3" t="s">
        <v>616</v>
      </c>
      <c r="AM828" t="s">
        <v>614</v>
      </c>
      <c r="AN828" s="11">
        <f>IF(AN831&lt;0, AN832, AN832-AN831/96*16)</f>
        <v>6.8499657259093766E-2</v>
      </c>
      <c r="AO828" s="11"/>
      <c r="AP828" s="11"/>
      <c r="AQ828">
        <v>95741</v>
      </c>
      <c r="AR828" s="32">
        <v>0.46143631983005201</v>
      </c>
      <c r="AS828" t="s">
        <v>43</v>
      </c>
      <c r="AT828" t="s">
        <v>44</v>
      </c>
    </row>
    <row r="829" spans="1:46" x14ac:dyDescent="0.25">
      <c r="A829">
        <v>95741</v>
      </c>
      <c r="B829">
        <v>22017</v>
      </c>
      <c r="C829" t="s">
        <v>621</v>
      </c>
      <c r="D829" t="s">
        <v>584</v>
      </c>
      <c r="E829" t="s">
        <v>581</v>
      </c>
      <c r="F829">
        <v>78.844790000000003</v>
      </c>
      <c r="G829" t="s">
        <v>25</v>
      </c>
      <c r="H829" t="s">
        <v>26</v>
      </c>
      <c r="I829" t="s">
        <v>27</v>
      </c>
      <c r="J829" t="s">
        <v>28</v>
      </c>
      <c r="K829">
        <v>2003</v>
      </c>
      <c r="L829">
        <v>3</v>
      </c>
      <c r="M829">
        <v>5</v>
      </c>
      <c r="N829">
        <v>0</v>
      </c>
      <c r="O829">
        <v>2.5</v>
      </c>
      <c r="P829" t="s">
        <v>585</v>
      </c>
      <c r="Q829" s="32">
        <v>0.28849218288040201</v>
      </c>
      <c r="R829" s="2">
        <v>4.0525781502101399E-2</v>
      </c>
      <c r="S829" t="s">
        <v>31</v>
      </c>
      <c r="T829" t="s">
        <v>45</v>
      </c>
      <c r="U829">
        <v>5</v>
      </c>
      <c r="V829" t="s">
        <v>46</v>
      </c>
      <c r="W829" t="s">
        <v>47</v>
      </c>
      <c r="X829" t="s">
        <v>48</v>
      </c>
      <c r="Y829">
        <v>18.0383</v>
      </c>
      <c r="Z829">
        <v>784</v>
      </c>
      <c r="AA829" s="5">
        <f>IFERROR(VLOOKUP(X829,$AF$2:$AG$35,2,FALSE),0)</f>
        <v>0</v>
      </c>
      <c r="AB829" s="5" t="e">
        <f>VLOOKUP(X829,$AF$2:$AG$35,1,FALSE)</f>
        <v>#N/A</v>
      </c>
      <c r="AK829">
        <v>2671</v>
      </c>
      <c r="AL829" s="3" t="s">
        <v>617</v>
      </c>
      <c r="AM829" t="s">
        <v>614</v>
      </c>
      <c r="AN829" s="10">
        <f>100-(SUM(AN826:AN828)+SUM(Q827:Q829)+Q837+Q841+SUM(Q843:Q847)+SUM(Q849:Q882))</f>
        <v>-5.1265811805478734E-4</v>
      </c>
      <c r="AQ829">
        <v>95741</v>
      </c>
      <c r="AR829" s="32">
        <v>0.28849218288040201</v>
      </c>
      <c r="AS829" t="s">
        <v>47</v>
      </c>
      <c r="AT829" t="s">
        <v>48</v>
      </c>
    </row>
    <row r="830" spans="1:46" x14ac:dyDescent="0.25">
      <c r="A830">
        <v>95741</v>
      </c>
      <c r="B830">
        <v>22017</v>
      </c>
      <c r="C830" t="s">
        <v>621</v>
      </c>
      <c r="D830" t="s">
        <v>584</v>
      </c>
      <c r="E830" t="s">
        <v>581</v>
      </c>
      <c r="F830">
        <v>78.844790000000003</v>
      </c>
      <c r="G830" t="s">
        <v>25</v>
      </c>
      <c r="H830" t="s">
        <v>26</v>
      </c>
      <c r="I830" t="s">
        <v>27</v>
      </c>
      <c r="J830" t="s">
        <v>28</v>
      </c>
      <c r="K830">
        <v>2003</v>
      </c>
      <c r="L830">
        <v>3</v>
      </c>
      <c r="M830">
        <v>5</v>
      </c>
      <c r="N830">
        <v>0</v>
      </c>
      <c r="O830">
        <v>2.5</v>
      </c>
      <c r="P830" t="s">
        <v>585</v>
      </c>
      <c r="Q830" s="40">
        <v>2.1535925343447199E-2</v>
      </c>
      <c r="R830" s="2">
        <v>5.4973178419468801E-3</v>
      </c>
      <c r="S830" t="s">
        <v>31</v>
      </c>
      <c r="T830" t="s">
        <v>49</v>
      </c>
      <c r="U830">
        <v>6</v>
      </c>
      <c r="V830" t="s">
        <v>50</v>
      </c>
      <c r="W830" t="s">
        <v>51</v>
      </c>
      <c r="X830" t="s">
        <v>52</v>
      </c>
      <c r="Y830">
        <v>22.98977</v>
      </c>
      <c r="Z830">
        <v>785</v>
      </c>
      <c r="AA830" s="5">
        <f>IFERROR(VLOOKUP(X830,$AF$2:$AG$35,2,FALSE),0)</f>
        <v>0</v>
      </c>
      <c r="AB830" s="5" t="e">
        <f>VLOOKUP(X830,$AF$2:$AG$35,1,FALSE)</f>
        <v>#N/A</v>
      </c>
      <c r="AL830" s="3" t="s">
        <v>780</v>
      </c>
      <c r="AN830" s="10">
        <f>(SUM(AN826:AN828)+SUM(Q827:Q829)+Q837+Q841+SUM(Q843:Q847)+SUM(Q849:Q882))</f>
        <v>100.00051265811805</v>
      </c>
      <c r="AQ830">
        <v>95741</v>
      </c>
      <c r="AR830" s="40">
        <v>2.1535925343447199E-2</v>
      </c>
      <c r="AS830" t="s">
        <v>51</v>
      </c>
      <c r="AT830" t="s">
        <v>52</v>
      </c>
    </row>
    <row r="831" spans="1:46" x14ac:dyDescent="0.25">
      <c r="A831">
        <v>95741</v>
      </c>
      <c r="B831">
        <v>22017</v>
      </c>
      <c r="C831" t="s">
        <v>621</v>
      </c>
      <c r="D831" t="s">
        <v>584</v>
      </c>
      <c r="E831" t="s">
        <v>581</v>
      </c>
      <c r="F831">
        <v>78.844790000000003</v>
      </c>
      <c r="G831" t="s">
        <v>25</v>
      </c>
      <c r="H831" t="s">
        <v>26</v>
      </c>
      <c r="I831" t="s">
        <v>27</v>
      </c>
      <c r="J831" t="s">
        <v>28</v>
      </c>
      <c r="K831">
        <v>2003</v>
      </c>
      <c r="L831">
        <v>3</v>
      </c>
      <c r="M831">
        <v>5</v>
      </c>
      <c r="N831">
        <v>0</v>
      </c>
      <c r="O831">
        <v>2.5</v>
      </c>
      <c r="P831" t="s">
        <v>585</v>
      </c>
      <c r="Q831">
        <v>0.70219755655225002</v>
      </c>
      <c r="R831" s="2">
        <v>5.7106321969572701E-2</v>
      </c>
      <c r="S831" t="s">
        <v>31</v>
      </c>
      <c r="T831" t="s">
        <v>53</v>
      </c>
      <c r="U831">
        <v>7</v>
      </c>
      <c r="V831" t="s">
        <v>54</v>
      </c>
      <c r="W831" t="s">
        <v>55</v>
      </c>
      <c r="X831" t="s">
        <v>56</v>
      </c>
      <c r="Y831">
        <v>39.098300000000002</v>
      </c>
      <c r="Z831">
        <v>2302</v>
      </c>
      <c r="AA831" s="5">
        <f>IFERROR(VLOOKUP(X831,$AF$2:$AG$35,2,FALSE),0)</f>
        <v>0</v>
      </c>
      <c r="AB831" s="5" t="e">
        <f>VLOOKUP(X831,$AF$2:$AG$35,1,FALSE)</f>
        <v>#N/A</v>
      </c>
      <c r="AL831" s="3" t="s">
        <v>618</v>
      </c>
      <c r="AM831" s="5"/>
      <c r="AN831" s="10">
        <f>IF(Q828=0,0,Q828-Q829/18/2*96)</f>
        <v>-0.30787616785102007</v>
      </c>
      <c r="AQ831">
        <v>95741</v>
      </c>
      <c r="AR831">
        <v>0.70219755655225002</v>
      </c>
      <c r="AS831" t="s">
        <v>55</v>
      </c>
      <c r="AT831" t="s">
        <v>56</v>
      </c>
    </row>
    <row r="832" spans="1:46" x14ac:dyDescent="0.25">
      <c r="A832">
        <v>95741</v>
      </c>
      <c r="B832">
        <v>22017</v>
      </c>
      <c r="C832" t="s">
        <v>621</v>
      </c>
      <c r="D832" t="s">
        <v>584</v>
      </c>
      <c r="E832" t="s">
        <v>581</v>
      </c>
      <c r="F832">
        <v>78.844790000000003</v>
      </c>
      <c r="G832" t="s">
        <v>25</v>
      </c>
      <c r="H832" t="s">
        <v>26</v>
      </c>
      <c r="I832" t="s">
        <v>27</v>
      </c>
      <c r="J832" t="s">
        <v>28</v>
      </c>
      <c r="K832">
        <v>2003</v>
      </c>
      <c r="L832">
        <v>3</v>
      </c>
      <c r="M832">
        <v>5</v>
      </c>
      <c r="N832">
        <v>0</v>
      </c>
      <c r="O832">
        <v>2.5</v>
      </c>
      <c r="P832" t="s">
        <v>585</v>
      </c>
      <c r="Q832">
        <v>31.589881634192601</v>
      </c>
      <c r="R832">
        <v>6.5045329689929101</v>
      </c>
      <c r="S832" t="s">
        <v>31</v>
      </c>
      <c r="T832" t="s">
        <v>57</v>
      </c>
      <c r="U832">
        <v>8</v>
      </c>
      <c r="W832" t="s">
        <v>58</v>
      </c>
      <c r="X832" t="s">
        <v>59</v>
      </c>
      <c r="Y832">
        <v>12.010999999999999</v>
      </c>
      <c r="Z832">
        <v>1183</v>
      </c>
      <c r="AA832" s="5">
        <f>IFERROR(VLOOKUP(X832,$AF$2:$AG$35,2,FALSE),0)</f>
        <v>0</v>
      </c>
      <c r="AB832" s="5" t="e">
        <f>VLOOKUP(X832,$AF$2:$AG$35,1,FALSE)</f>
        <v>#N/A</v>
      </c>
      <c r="AL832" s="3" t="s">
        <v>619</v>
      </c>
      <c r="AM832" s="8"/>
      <c r="AN832" s="11">
        <f>SUMPRODUCT(Q826:Q1031,AA826:AA1031)</f>
        <v>6.8499657259093766E-2</v>
      </c>
      <c r="AP832" s="11"/>
      <c r="AQ832">
        <v>95741</v>
      </c>
      <c r="AR832">
        <v>31.589881634192601</v>
      </c>
      <c r="AS832" t="s">
        <v>58</v>
      </c>
      <c r="AT832" t="s">
        <v>59</v>
      </c>
    </row>
    <row r="833" spans="1:46" x14ac:dyDescent="0.25">
      <c r="A833">
        <v>95741</v>
      </c>
      <c r="B833">
        <v>22017</v>
      </c>
      <c r="C833" t="s">
        <v>621</v>
      </c>
      <c r="D833" t="s">
        <v>584</v>
      </c>
      <c r="E833" t="s">
        <v>581</v>
      </c>
      <c r="F833">
        <v>78.844790000000003</v>
      </c>
      <c r="G833" t="s">
        <v>25</v>
      </c>
      <c r="H833" t="s">
        <v>26</v>
      </c>
      <c r="I833" t="s">
        <v>27</v>
      </c>
      <c r="J833" t="s">
        <v>28</v>
      </c>
      <c r="K833">
        <v>2003</v>
      </c>
      <c r="L833">
        <v>3</v>
      </c>
      <c r="M833">
        <v>5</v>
      </c>
      <c r="N833">
        <v>0</v>
      </c>
      <c r="O833">
        <v>2.5</v>
      </c>
      <c r="P833" t="s">
        <v>585</v>
      </c>
      <c r="Q833">
        <v>13.2216703452043</v>
      </c>
      <c r="R833">
        <v>2.7195674754353298</v>
      </c>
      <c r="S833" t="s">
        <v>31</v>
      </c>
      <c r="T833" t="s">
        <v>57</v>
      </c>
      <c r="U833">
        <v>9</v>
      </c>
      <c r="W833" t="s">
        <v>60</v>
      </c>
      <c r="X833" t="s">
        <v>61</v>
      </c>
      <c r="Y833">
        <v>12.010999999999999</v>
      </c>
      <c r="Z833">
        <v>789</v>
      </c>
      <c r="AA833" s="5">
        <f>IFERROR(VLOOKUP(X833,$AF$2:$AG$35,2,FALSE),0)</f>
        <v>0</v>
      </c>
      <c r="AB833" s="5" t="e">
        <f>VLOOKUP(X833,$AF$2:$AG$35,1,FALSE)</f>
        <v>#N/A</v>
      </c>
      <c r="AL833" s="11" t="s">
        <v>762</v>
      </c>
      <c r="AN833"/>
      <c r="AO833"/>
      <c r="AP833"/>
      <c r="AQ833">
        <v>95741</v>
      </c>
      <c r="AR833">
        <v>13.2216703452043</v>
      </c>
      <c r="AS833" t="s">
        <v>60</v>
      </c>
      <c r="AT833" t="s">
        <v>61</v>
      </c>
    </row>
    <row r="834" spans="1:46" x14ac:dyDescent="0.25">
      <c r="A834">
        <v>95741</v>
      </c>
      <c r="B834">
        <v>22017</v>
      </c>
      <c r="C834" t="s">
        <v>621</v>
      </c>
      <c r="D834" t="s">
        <v>584</v>
      </c>
      <c r="E834" t="s">
        <v>581</v>
      </c>
      <c r="F834">
        <v>78.844790000000003</v>
      </c>
      <c r="G834" t="s">
        <v>25</v>
      </c>
      <c r="H834" t="s">
        <v>26</v>
      </c>
      <c r="I834" t="s">
        <v>27</v>
      </c>
      <c r="J834" t="s">
        <v>28</v>
      </c>
      <c r="K834">
        <v>2003</v>
      </c>
      <c r="L834">
        <v>3</v>
      </c>
      <c r="M834">
        <v>5</v>
      </c>
      <c r="N834">
        <v>0</v>
      </c>
      <c r="O834">
        <v>2.5</v>
      </c>
      <c r="P834" t="s">
        <v>585</v>
      </c>
      <c r="Q834">
        <v>15.4918146135999</v>
      </c>
      <c r="R834">
        <v>3.1887680312414002</v>
      </c>
      <c r="S834" t="s">
        <v>31</v>
      </c>
      <c r="T834" t="s">
        <v>57</v>
      </c>
      <c r="U834">
        <v>10</v>
      </c>
      <c r="W834" t="s">
        <v>62</v>
      </c>
      <c r="X834" t="s">
        <v>63</v>
      </c>
      <c r="Y834">
        <v>12.010999999999999</v>
      </c>
      <c r="Z834">
        <v>790</v>
      </c>
      <c r="AA834" s="5">
        <f>IFERROR(VLOOKUP(X834,$AF$2:$AG$35,2,FALSE),0)</f>
        <v>0</v>
      </c>
      <c r="AB834" s="5" t="e">
        <f>VLOOKUP(X834,$AF$2:$AG$35,1,FALSE)</f>
        <v>#N/A</v>
      </c>
      <c r="AN834" s="59"/>
      <c r="AO834" s="59"/>
      <c r="AP834" s="59"/>
      <c r="AQ834">
        <v>95741</v>
      </c>
      <c r="AR834">
        <v>15.4918146135999</v>
      </c>
      <c r="AS834" t="s">
        <v>62</v>
      </c>
      <c r="AT834" t="s">
        <v>63</v>
      </c>
    </row>
    <row r="835" spans="1:46" x14ac:dyDescent="0.25">
      <c r="A835">
        <v>95741</v>
      </c>
      <c r="B835">
        <v>22017</v>
      </c>
      <c r="C835" t="s">
        <v>621</v>
      </c>
      <c r="D835" t="s">
        <v>584</v>
      </c>
      <c r="E835" t="s">
        <v>581</v>
      </c>
      <c r="F835">
        <v>78.844790000000003</v>
      </c>
      <c r="G835" t="s">
        <v>25</v>
      </c>
      <c r="H835" t="s">
        <v>26</v>
      </c>
      <c r="I835" t="s">
        <v>27</v>
      </c>
      <c r="J835" t="s">
        <v>28</v>
      </c>
      <c r="K835">
        <v>2003</v>
      </c>
      <c r="L835">
        <v>3</v>
      </c>
      <c r="M835">
        <v>5</v>
      </c>
      <c r="N835">
        <v>0</v>
      </c>
      <c r="O835">
        <v>2.5</v>
      </c>
      <c r="P835" t="s">
        <v>585</v>
      </c>
      <c r="Q835">
        <v>9.3356377682139708</v>
      </c>
      <c r="R835">
        <v>2.7630603798158599</v>
      </c>
      <c r="S835" t="s">
        <v>31</v>
      </c>
      <c r="T835" t="s">
        <v>57</v>
      </c>
      <c r="U835">
        <v>11</v>
      </c>
      <c r="W835" t="s">
        <v>64</v>
      </c>
      <c r="X835" t="s">
        <v>65</v>
      </c>
      <c r="Y835">
        <v>12.010999999999999</v>
      </c>
      <c r="Z835">
        <v>791</v>
      </c>
      <c r="AA835" s="5">
        <f>IFERROR(VLOOKUP(X835,$AF$2:$AG$35,2,FALSE),0)</f>
        <v>0</v>
      </c>
      <c r="AB835" s="5" t="e">
        <f>VLOOKUP(X835,$AF$2:$AG$35,1,FALSE)</f>
        <v>#N/A</v>
      </c>
      <c r="AL835" s="3" t="s">
        <v>749</v>
      </c>
      <c r="AN835" s="61">
        <f>(SUM(AN826:AN828)+SUM(AR827:AR829)+AR837+AR841+SUM(AR843:AR847)+SUM(AR849:AR882))-100</f>
        <v>16.733758357500349</v>
      </c>
      <c r="AO835" s="5"/>
      <c r="AP835" s="5"/>
      <c r="AQ835">
        <v>95741</v>
      </c>
      <c r="AR835">
        <v>9.3356377682139708</v>
      </c>
      <c r="AS835" t="s">
        <v>64</v>
      </c>
      <c r="AT835" t="s">
        <v>65</v>
      </c>
    </row>
    <row r="836" spans="1:46" x14ac:dyDescent="0.25">
      <c r="A836">
        <v>95741</v>
      </c>
      <c r="B836">
        <v>22017</v>
      </c>
      <c r="C836" t="s">
        <v>621</v>
      </c>
      <c r="D836" t="s">
        <v>584</v>
      </c>
      <c r="E836" t="s">
        <v>581</v>
      </c>
      <c r="F836">
        <v>78.844790000000003</v>
      </c>
      <c r="G836" t="s">
        <v>25</v>
      </c>
      <c r="H836" t="s">
        <v>26</v>
      </c>
      <c r="I836" t="s">
        <v>27</v>
      </c>
      <c r="J836" t="s">
        <v>28</v>
      </c>
      <c r="K836">
        <v>2003</v>
      </c>
      <c r="L836">
        <v>3</v>
      </c>
      <c r="M836">
        <v>5</v>
      </c>
      <c r="N836">
        <v>0</v>
      </c>
      <c r="O836">
        <v>2.5</v>
      </c>
      <c r="P836" t="s">
        <v>585</v>
      </c>
      <c r="Q836">
        <v>1.15424133817152</v>
      </c>
      <c r="R836">
        <v>0.19513498321988901</v>
      </c>
      <c r="S836" t="s">
        <v>31</v>
      </c>
      <c r="T836" t="s">
        <v>57</v>
      </c>
      <c r="U836">
        <v>12</v>
      </c>
      <c r="W836" t="s">
        <v>66</v>
      </c>
      <c r="X836" t="s">
        <v>67</v>
      </c>
      <c r="Y836">
        <v>12.010999999999999</v>
      </c>
      <c r="Z836">
        <v>792</v>
      </c>
      <c r="AA836" s="5">
        <f>IFERROR(VLOOKUP(X836,$AF$2:$AG$35,2,FALSE),0)</f>
        <v>0</v>
      </c>
      <c r="AB836" s="5" t="e">
        <f>VLOOKUP(X836,$AF$2:$AG$35,1,FALSE)</f>
        <v>#N/A</v>
      </c>
      <c r="AL836" s="3" t="s">
        <v>781</v>
      </c>
      <c r="AN836" s="60">
        <f>(SUM(AN826:AN828)+SUM(AR827:AR829)+AR837+AR841+SUM(AR843:AR847)+SUM(AR849:AR882))</f>
        <v>116.73375835750035</v>
      </c>
      <c r="AO836" s="5"/>
      <c r="AP836" s="5"/>
      <c r="AQ836">
        <v>95741</v>
      </c>
      <c r="AR836">
        <v>1.15424133817152</v>
      </c>
      <c r="AS836" t="s">
        <v>66</v>
      </c>
      <c r="AT836" t="s">
        <v>67</v>
      </c>
    </row>
    <row r="837" spans="1:46" x14ac:dyDescent="0.25">
      <c r="A837">
        <v>95741</v>
      </c>
      <c r="B837">
        <v>22017</v>
      </c>
      <c r="C837" t="s">
        <v>621</v>
      </c>
      <c r="D837" t="s">
        <v>584</v>
      </c>
      <c r="E837" t="s">
        <v>581</v>
      </c>
      <c r="F837">
        <v>78.844790000000003</v>
      </c>
      <c r="G837" t="s">
        <v>25</v>
      </c>
      <c r="H837" t="s">
        <v>26</v>
      </c>
      <c r="I837" t="s">
        <v>27</v>
      </c>
      <c r="J837" t="s">
        <v>28</v>
      </c>
      <c r="K837">
        <v>2003</v>
      </c>
      <c r="L837">
        <v>3</v>
      </c>
      <c r="M837">
        <v>5</v>
      </c>
      <c r="N837">
        <v>0</v>
      </c>
      <c r="O837">
        <v>2.5</v>
      </c>
      <c r="P837" t="s">
        <v>585</v>
      </c>
      <c r="Q837" s="32">
        <v>54.06</v>
      </c>
      <c r="R837">
        <v>8.7392770753698095</v>
      </c>
      <c r="S837" t="s">
        <v>31</v>
      </c>
      <c r="T837" t="s">
        <v>57</v>
      </c>
      <c r="U837">
        <v>13</v>
      </c>
      <c r="W837" s="3" t="s">
        <v>68</v>
      </c>
      <c r="X837" t="s">
        <v>69</v>
      </c>
      <c r="Y837">
        <v>12.010999999999999</v>
      </c>
      <c r="Z837">
        <v>626</v>
      </c>
      <c r="AA837" s="5">
        <f>IFERROR(VLOOKUP(X837,$AF$2:$AG$35,2,FALSE),0)</f>
        <v>0</v>
      </c>
      <c r="AB837" s="5" t="e">
        <f>VLOOKUP(X837,$AF$2:$AG$35,1,FALSE)</f>
        <v>#N/A</v>
      </c>
      <c r="AN837" s="5"/>
      <c r="AO837" s="5"/>
      <c r="AP837" s="5"/>
      <c r="AQ837">
        <v>95741</v>
      </c>
      <c r="AR837" s="3">
        <v>70.793245699382297</v>
      </c>
      <c r="AS837" s="3" t="s">
        <v>68</v>
      </c>
      <c r="AT837" t="s">
        <v>69</v>
      </c>
    </row>
    <row r="838" spans="1:46" x14ac:dyDescent="0.25">
      <c r="A838">
        <v>95741</v>
      </c>
      <c r="B838">
        <v>22017</v>
      </c>
      <c r="C838" t="s">
        <v>621</v>
      </c>
      <c r="D838" t="s">
        <v>584</v>
      </c>
      <c r="E838" t="s">
        <v>581</v>
      </c>
      <c r="F838">
        <v>78.844790000000003</v>
      </c>
      <c r="G838" t="s">
        <v>25</v>
      </c>
      <c r="H838" t="s">
        <v>26</v>
      </c>
      <c r="I838" t="s">
        <v>27</v>
      </c>
      <c r="J838" t="s">
        <v>28</v>
      </c>
      <c r="K838">
        <v>2003</v>
      </c>
      <c r="L838">
        <v>3</v>
      </c>
      <c r="M838">
        <v>5</v>
      </c>
      <c r="N838">
        <v>0</v>
      </c>
      <c r="O838">
        <v>2.5</v>
      </c>
      <c r="P838" t="s">
        <v>585</v>
      </c>
      <c r="Q838">
        <v>5.7147771143247903</v>
      </c>
      <c r="R838">
        <v>0.46932232068993601</v>
      </c>
      <c r="S838" t="s">
        <v>31</v>
      </c>
      <c r="T838" t="s">
        <v>57</v>
      </c>
      <c r="U838">
        <v>14</v>
      </c>
      <c r="W838" t="s">
        <v>70</v>
      </c>
      <c r="X838" t="s">
        <v>71</v>
      </c>
      <c r="Y838">
        <v>12.010999999999999</v>
      </c>
      <c r="Z838">
        <v>794</v>
      </c>
      <c r="AA838" s="5">
        <f>IFERROR(VLOOKUP(X838,$AF$2:$AG$35,2,FALSE),0)</f>
        <v>0</v>
      </c>
      <c r="AB838" s="5" t="e">
        <f>VLOOKUP(X838,$AF$2:$AG$35,1,FALSE)</f>
        <v>#N/A</v>
      </c>
      <c r="AN838"/>
      <c r="AO838"/>
      <c r="AP838"/>
      <c r="AQ838">
        <v>95741</v>
      </c>
      <c r="AR838">
        <v>5.7147771143247903</v>
      </c>
      <c r="AS838" t="s">
        <v>70</v>
      </c>
      <c r="AT838" t="s">
        <v>71</v>
      </c>
    </row>
    <row r="839" spans="1:46" x14ac:dyDescent="0.25">
      <c r="A839">
        <v>95741</v>
      </c>
      <c r="B839">
        <v>22017</v>
      </c>
      <c r="C839" t="s">
        <v>621</v>
      </c>
      <c r="D839" t="s">
        <v>584</v>
      </c>
      <c r="E839" t="s">
        <v>581</v>
      </c>
      <c r="F839">
        <v>78.844790000000003</v>
      </c>
      <c r="G839" t="s">
        <v>25</v>
      </c>
      <c r="H839" t="s">
        <v>26</v>
      </c>
      <c r="I839" t="s">
        <v>27</v>
      </c>
      <c r="J839" t="s">
        <v>28</v>
      </c>
      <c r="K839">
        <v>2003</v>
      </c>
      <c r="L839">
        <v>3</v>
      </c>
      <c r="M839">
        <v>5</v>
      </c>
      <c r="N839">
        <v>0</v>
      </c>
      <c r="O839">
        <v>2.5</v>
      </c>
      <c r="P839" t="s">
        <v>585</v>
      </c>
      <c r="Q839">
        <v>1.16286562127799</v>
      </c>
      <c r="R839">
        <v>0.36683567462587402</v>
      </c>
      <c r="S839" t="s">
        <v>31</v>
      </c>
      <c r="T839" t="s">
        <v>57</v>
      </c>
      <c r="U839">
        <v>15</v>
      </c>
      <c r="W839" t="s">
        <v>72</v>
      </c>
      <c r="X839" t="s">
        <v>73</v>
      </c>
      <c r="Y839">
        <v>12.010999999999999</v>
      </c>
      <c r="Z839">
        <v>1190</v>
      </c>
      <c r="AA839" s="5">
        <f>IFERROR(VLOOKUP(X839,$AF$2:$AG$35,2,FALSE),0)</f>
        <v>0</v>
      </c>
      <c r="AB839" s="5" t="e">
        <f>VLOOKUP(X839,$AF$2:$AG$35,1,FALSE)</f>
        <v>#N/A</v>
      </c>
      <c r="AN839"/>
      <c r="AO839"/>
      <c r="AP839"/>
      <c r="AQ839">
        <v>95741</v>
      </c>
      <c r="AR839">
        <v>1.16286562127799</v>
      </c>
      <c r="AS839" t="s">
        <v>72</v>
      </c>
      <c r="AT839" t="s">
        <v>73</v>
      </c>
    </row>
    <row r="840" spans="1:46" x14ac:dyDescent="0.25">
      <c r="A840">
        <v>95741</v>
      </c>
      <c r="B840">
        <v>22017</v>
      </c>
      <c r="C840" t="s">
        <v>621</v>
      </c>
      <c r="D840" t="s">
        <v>584</v>
      </c>
      <c r="E840" t="s">
        <v>581</v>
      </c>
      <c r="F840">
        <v>78.844790000000003</v>
      </c>
      <c r="G840" t="s">
        <v>25</v>
      </c>
      <c r="H840" t="s">
        <v>26</v>
      </c>
      <c r="I840" t="s">
        <v>27</v>
      </c>
      <c r="J840" t="s">
        <v>28</v>
      </c>
      <c r="K840">
        <v>2003</v>
      </c>
      <c r="L840">
        <v>3</v>
      </c>
      <c r="M840">
        <v>5</v>
      </c>
      <c r="N840">
        <v>0</v>
      </c>
      <c r="O840">
        <v>2.5</v>
      </c>
      <c r="P840" t="s">
        <v>585</v>
      </c>
      <c r="Q840">
        <v>0.249459867096823</v>
      </c>
      <c r="R840" s="2">
        <v>8.0529304998109494E-2</v>
      </c>
      <c r="S840" t="s">
        <v>31</v>
      </c>
      <c r="T840" t="s">
        <v>57</v>
      </c>
      <c r="U840">
        <v>16</v>
      </c>
      <c r="W840" t="s">
        <v>74</v>
      </c>
      <c r="X840" t="s">
        <v>75</v>
      </c>
      <c r="Y840">
        <v>12.010999999999999</v>
      </c>
      <c r="Z840">
        <v>796</v>
      </c>
      <c r="AA840" s="5">
        <f>IFERROR(VLOOKUP(X840,$AF$2:$AG$35,2,FALSE),0)</f>
        <v>0</v>
      </c>
      <c r="AB840" s="5" t="e">
        <f>VLOOKUP(X840,$AF$2:$AG$35,1,FALSE)</f>
        <v>#N/A</v>
      </c>
      <c r="AN840"/>
      <c r="AO840"/>
      <c r="AP840"/>
      <c r="AQ840">
        <v>95741</v>
      </c>
      <c r="AR840">
        <v>0.249459867096823</v>
      </c>
      <c r="AS840" t="s">
        <v>74</v>
      </c>
      <c r="AT840" t="s">
        <v>75</v>
      </c>
    </row>
    <row r="841" spans="1:46" x14ac:dyDescent="0.25">
      <c r="A841">
        <v>95741</v>
      </c>
      <c r="B841">
        <v>22017</v>
      </c>
      <c r="C841" t="s">
        <v>621</v>
      </c>
      <c r="D841" t="s">
        <v>584</v>
      </c>
      <c r="E841" t="s">
        <v>581</v>
      </c>
      <c r="F841">
        <v>78.844790000000003</v>
      </c>
      <c r="G841" t="s">
        <v>25</v>
      </c>
      <c r="H841" t="s">
        <v>26</v>
      </c>
      <c r="I841" t="s">
        <v>27</v>
      </c>
      <c r="J841" t="s">
        <v>28</v>
      </c>
      <c r="K841">
        <v>2003</v>
      </c>
      <c r="L841">
        <v>3</v>
      </c>
      <c r="M841">
        <v>5</v>
      </c>
      <c r="N841">
        <v>0</v>
      </c>
      <c r="O841">
        <v>2.5</v>
      </c>
      <c r="P841" t="s">
        <v>585</v>
      </c>
      <c r="Q841" s="32">
        <v>5.9728612645280803</v>
      </c>
      <c r="R841">
        <v>0.63251026514855602</v>
      </c>
      <c r="S841" t="s">
        <v>31</v>
      </c>
      <c r="T841" t="s">
        <v>57</v>
      </c>
      <c r="U841">
        <v>17</v>
      </c>
      <c r="W841" s="3" t="s">
        <v>76</v>
      </c>
      <c r="X841" t="s">
        <v>77</v>
      </c>
      <c r="Y841">
        <v>12.010999999999999</v>
      </c>
      <c r="Z841">
        <v>797</v>
      </c>
      <c r="AA841" s="5">
        <f>IFERROR(VLOOKUP(X841,$AF$2:$AG$35,2,FALSE),0)</f>
        <v>0</v>
      </c>
      <c r="AB841" s="5" t="e">
        <f>VLOOKUP(X841,$AF$2:$AG$35,1,FALSE)</f>
        <v>#N/A</v>
      </c>
      <c r="AN841"/>
      <c r="AO841"/>
      <c r="AP841"/>
      <c r="AQ841">
        <v>95741</v>
      </c>
      <c r="AR841" s="32">
        <v>5.9728612645280803</v>
      </c>
      <c r="AS841" s="3" t="s">
        <v>76</v>
      </c>
      <c r="AT841" t="s">
        <v>77</v>
      </c>
    </row>
    <row r="842" spans="1:46" x14ac:dyDescent="0.25">
      <c r="A842">
        <v>95741</v>
      </c>
      <c r="B842">
        <v>22017</v>
      </c>
      <c r="C842" t="s">
        <v>621</v>
      </c>
      <c r="D842" t="s">
        <v>584</v>
      </c>
      <c r="E842" t="s">
        <v>581</v>
      </c>
      <c r="F842">
        <v>78.844790000000003</v>
      </c>
      <c r="G842" t="s">
        <v>25</v>
      </c>
      <c r="H842" t="s">
        <v>26</v>
      </c>
      <c r="I842" t="s">
        <v>27</v>
      </c>
      <c r="J842" t="s">
        <v>28</v>
      </c>
      <c r="K842">
        <v>2003</v>
      </c>
      <c r="L842">
        <v>3</v>
      </c>
      <c r="M842">
        <v>5</v>
      </c>
      <c r="N842">
        <v>0</v>
      </c>
      <c r="O842">
        <v>2.5</v>
      </c>
      <c r="P842" t="s">
        <v>585</v>
      </c>
      <c r="Q842">
        <v>76.766106963910303</v>
      </c>
      <c r="R842">
        <v>8.8826768618897596</v>
      </c>
      <c r="S842" t="s">
        <v>31</v>
      </c>
      <c r="T842" t="s">
        <v>57</v>
      </c>
      <c r="U842">
        <v>18</v>
      </c>
      <c r="V842" t="s">
        <v>78</v>
      </c>
      <c r="W842" t="s">
        <v>79</v>
      </c>
      <c r="X842" t="s">
        <v>80</v>
      </c>
      <c r="Y842">
        <v>12.010999999999999</v>
      </c>
      <c r="Z842">
        <v>436</v>
      </c>
      <c r="AA842" s="5">
        <f>IFERROR(VLOOKUP(X842,$AF$2:$AG$35,2,FALSE),0)</f>
        <v>0</v>
      </c>
      <c r="AB842" s="5" t="e">
        <f>VLOOKUP(X842,$AF$2:$AG$35,1,FALSE)</f>
        <v>#N/A</v>
      </c>
      <c r="AN842"/>
      <c r="AO842"/>
      <c r="AP842"/>
      <c r="AQ842">
        <v>95741</v>
      </c>
      <c r="AR842">
        <v>76.766106963910303</v>
      </c>
      <c r="AS842" t="s">
        <v>79</v>
      </c>
      <c r="AT842" t="s">
        <v>80</v>
      </c>
    </row>
    <row r="843" spans="1:46" x14ac:dyDescent="0.25">
      <c r="A843">
        <v>95741</v>
      </c>
      <c r="B843">
        <v>22017</v>
      </c>
      <c r="C843" t="s">
        <v>621</v>
      </c>
      <c r="D843" t="s">
        <v>584</v>
      </c>
      <c r="E843" t="s">
        <v>581</v>
      </c>
      <c r="F843">
        <v>78.844790000000003</v>
      </c>
      <c r="G843" t="s">
        <v>25</v>
      </c>
      <c r="H843" t="s">
        <v>26</v>
      </c>
      <c r="I843" t="s">
        <v>27</v>
      </c>
      <c r="J843" t="s">
        <v>28</v>
      </c>
      <c r="K843">
        <v>2003</v>
      </c>
      <c r="L843">
        <v>3</v>
      </c>
      <c r="M843">
        <v>5</v>
      </c>
      <c r="N843">
        <v>0</v>
      </c>
      <c r="O843">
        <v>2.5</v>
      </c>
      <c r="P843" t="s">
        <v>585</v>
      </c>
      <c r="Q843" s="38">
        <v>0</v>
      </c>
      <c r="R843">
        <v>0.23970798375660901</v>
      </c>
      <c r="S843" t="s">
        <v>31</v>
      </c>
      <c r="T843" t="s">
        <v>81</v>
      </c>
      <c r="U843">
        <v>20</v>
      </c>
      <c r="V843" t="s">
        <v>82</v>
      </c>
      <c r="W843" t="s">
        <v>83</v>
      </c>
      <c r="X843" t="s">
        <v>84</v>
      </c>
      <c r="Y843">
        <v>22.98977</v>
      </c>
      <c r="Z843">
        <v>696</v>
      </c>
      <c r="AA843" s="5">
        <f>IFERROR(VLOOKUP(X843,$AF$2:$AG$35,2,FALSE),0)</f>
        <v>0</v>
      </c>
      <c r="AB843" s="5" t="e">
        <f>VLOOKUP(X843,$AF$2:$AG$35,1,FALSE)</f>
        <v>#N/A</v>
      </c>
      <c r="AN843"/>
      <c r="AO843"/>
      <c r="AP843"/>
      <c r="AQ843">
        <v>95741</v>
      </c>
      <c r="AR843" s="38">
        <v>0</v>
      </c>
      <c r="AS843" t="s">
        <v>83</v>
      </c>
      <c r="AT843" t="s">
        <v>84</v>
      </c>
    </row>
    <row r="844" spans="1:46" x14ac:dyDescent="0.25">
      <c r="A844">
        <v>95741</v>
      </c>
      <c r="B844">
        <v>22017</v>
      </c>
      <c r="C844" t="s">
        <v>621</v>
      </c>
      <c r="D844" t="s">
        <v>584</v>
      </c>
      <c r="E844" t="s">
        <v>581</v>
      </c>
      <c r="F844">
        <v>78.844790000000003</v>
      </c>
      <c r="G844" t="s">
        <v>25</v>
      </c>
      <c r="H844" t="s">
        <v>26</v>
      </c>
      <c r="I844" t="s">
        <v>27</v>
      </c>
      <c r="J844" t="s">
        <v>28</v>
      </c>
      <c r="K844">
        <v>2003</v>
      </c>
      <c r="L844">
        <v>3</v>
      </c>
      <c r="M844">
        <v>5</v>
      </c>
      <c r="N844">
        <v>0</v>
      </c>
      <c r="O844">
        <v>2.5</v>
      </c>
      <c r="P844" t="s">
        <v>585</v>
      </c>
      <c r="Q844" s="38">
        <v>0</v>
      </c>
      <c r="R844" s="2">
        <v>3.03708590430317E-2</v>
      </c>
      <c r="S844" t="s">
        <v>31</v>
      </c>
      <c r="T844" t="s">
        <v>81</v>
      </c>
      <c r="U844">
        <v>21</v>
      </c>
      <c r="V844" t="s">
        <v>85</v>
      </c>
      <c r="W844" t="s">
        <v>86</v>
      </c>
      <c r="X844" t="s">
        <v>87</v>
      </c>
      <c r="Y844">
        <v>24.305</v>
      </c>
      <c r="Z844">
        <v>525</v>
      </c>
      <c r="AA844" s="5">
        <f>IFERROR(VLOOKUP(X844,$AF$2:$AG$35,2,FALSE),0)</f>
        <v>0</v>
      </c>
      <c r="AB844" s="5" t="e">
        <f>VLOOKUP(X844,$AF$2:$AG$35,1,FALSE)</f>
        <v>#N/A</v>
      </c>
      <c r="AN844"/>
      <c r="AO844"/>
      <c r="AP844"/>
      <c r="AQ844">
        <v>95741</v>
      </c>
      <c r="AR844" s="38">
        <v>0</v>
      </c>
      <c r="AS844" t="s">
        <v>86</v>
      </c>
      <c r="AT844" t="s">
        <v>87</v>
      </c>
    </row>
    <row r="845" spans="1:46" x14ac:dyDescent="0.25">
      <c r="A845">
        <v>95741</v>
      </c>
      <c r="B845">
        <v>22017</v>
      </c>
      <c r="C845" t="s">
        <v>621</v>
      </c>
      <c r="D845" t="s">
        <v>584</v>
      </c>
      <c r="E845" t="s">
        <v>581</v>
      </c>
      <c r="F845">
        <v>78.844790000000003</v>
      </c>
      <c r="G845" t="s">
        <v>25</v>
      </c>
      <c r="H845" t="s">
        <v>26</v>
      </c>
      <c r="I845" t="s">
        <v>27</v>
      </c>
      <c r="J845" t="s">
        <v>28</v>
      </c>
      <c r="K845">
        <v>2003</v>
      </c>
      <c r="L845">
        <v>3</v>
      </c>
      <c r="M845">
        <v>5</v>
      </c>
      <c r="N845">
        <v>0</v>
      </c>
      <c r="O845">
        <v>2.5</v>
      </c>
      <c r="P845" t="s">
        <v>585</v>
      </c>
      <c r="Q845" s="33">
        <v>3.1870195617575502E-2</v>
      </c>
      <c r="R845" s="2">
        <v>2.78517770278984E-2</v>
      </c>
      <c r="S845" t="s">
        <v>31</v>
      </c>
      <c r="T845" t="s">
        <v>81</v>
      </c>
      <c r="U845">
        <v>22</v>
      </c>
      <c r="V845" t="s">
        <v>88</v>
      </c>
      <c r="W845" t="s">
        <v>89</v>
      </c>
      <c r="X845" t="s">
        <v>90</v>
      </c>
      <c r="Y845">
        <v>26.981539999999999</v>
      </c>
      <c r="Z845">
        <v>292</v>
      </c>
      <c r="AA845" s="5">
        <f>IFERROR(VLOOKUP(X845,$AF$2:$AG$35,2,FALSE),0)</f>
        <v>0.88900000000000001</v>
      </c>
      <c r="AB845" s="5" t="str">
        <f>VLOOKUP(X845,$AF$2:$AG$35,1,FALSE)</f>
        <v>Al</v>
      </c>
      <c r="AN845"/>
      <c r="AO845"/>
      <c r="AP845"/>
      <c r="AQ845">
        <v>95741</v>
      </c>
      <c r="AR845" s="33">
        <v>3.1870195617575502E-2</v>
      </c>
      <c r="AS845" t="s">
        <v>89</v>
      </c>
      <c r="AT845" t="s">
        <v>90</v>
      </c>
    </row>
    <row r="846" spans="1:46" x14ac:dyDescent="0.25">
      <c r="A846">
        <v>95741</v>
      </c>
      <c r="B846">
        <v>22017</v>
      </c>
      <c r="C846" t="s">
        <v>621</v>
      </c>
      <c r="D846" t="s">
        <v>584</v>
      </c>
      <c r="E846" t="s">
        <v>581</v>
      </c>
      <c r="F846">
        <v>78.844790000000003</v>
      </c>
      <c r="G846" t="s">
        <v>25</v>
      </c>
      <c r="H846" t="s">
        <v>26</v>
      </c>
      <c r="I846" t="s">
        <v>27</v>
      </c>
      <c r="J846" t="s">
        <v>28</v>
      </c>
      <c r="K846">
        <v>2003</v>
      </c>
      <c r="L846">
        <v>3</v>
      </c>
      <c r="M846">
        <v>5</v>
      </c>
      <c r="N846">
        <v>0</v>
      </c>
      <c r="O846">
        <v>2.5</v>
      </c>
      <c r="P846" t="s">
        <v>585</v>
      </c>
      <c r="Q846" s="32">
        <v>1.4708367884161E-2</v>
      </c>
      <c r="R846" s="2">
        <v>1.18194731113126E-2</v>
      </c>
      <c r="S846" t="s">
        <v>31</v>
      </c>
      <c r="T846" t="s">
        <v>81</v>
      </c>
      <c r="U846">
        <v>23</v>
      </c>
      <c r="V846" t="s">
        <v>91</v>
      </c>
      <c r="W846" t="s">
        <v>92</v>
      </c>
      <c r="X846" t="s">
        <v>93</v>
      </c>
      <c r="Y846">
        <v>28.0855</v>
      </c>
      <c r="Z846">
        <v>694</v>
      </c>
      <c r="AA846" s="5">
        <f>IFERROR(VLOOKUP(X846,$AF$2:$AG$35,2,FALSE),0)</f>
        <v>1.139</v>
      </c>
      <c r="AB846" s="5" t="str">
        <f>VLOOKUP(X846,$AF$2:$AG$35,1,FALSE)</f>
        <v>Si</v>
      </c>
      <c r="AN846"/>
      <c r="AO846"/>
      <c r="AP846"/>
      <c r="AQ846">
        <v>95741</v>
      </c>
      <c r="AR846" s="32">
        <v>1.4708367884161E-2</v>
      </c>
      <c r="AS846" t="s">
        <v>92</v>
      </c>
      <c r="AT846" t="s">
        <v>93</v>
      </c>
    </row>
    <row r="847" spans="1:46" x14ac:dyDescent="0.25">
      <c r="A847">
        <v>95741</v>
      </c>
      <c r="B847">
        <v>22017</v>
      </c>
      <c r="C847" t="s">
        <v>621</v>
      </c>
      <c r="D847" t="s">
        <v>584</v>
      </c>
      <c r="E847" t="s">
        <v>581</v>
      </c>
      <c r="F847">
        <v>78.844790000000003</v>
      </c>
      <c r="G847" t="s">
        <v>25</v>
      </c>
      <c r="H847" t="s">
        <v>26</v>
      </c>
      <c r="I847" t="s">
        <v>27</v>
      </c>
      <c r="J847" t="s">
        <v>28</v>
      </c>
      <c r="K847">
        <v>2003</v>
      </c>
      <c r="L847">
        <v>3</v>
      </c>
      <c r="M847">
        <v>5</v>
      </c>
      <c r="N847">
        <v>0</v>
      </c>
      <c r="O847">
        <v>2.5</v>
      </c>
      <c r="P847" t="s">
        <v>585</v>
      </c>
      <c r="Q847" s="33">
        <v>3.8536667329183401E-3</v>
      </c>
      <c r="R847" s="2">
        <v>7.0408610114528099E-3</v>
      </c>
      <c r="S847" t="s">
        <v>31</v>
      </c>
      <c r="T847" t="s">
        <v>81</v>
      </c>
      <c r="U847">
        <v>24</v>
      </c>
      <c r="V847" t="s">
        <v>94</v>
      </c>
      <c r="W847" t="s">
        <v>95</v>
      </c>
      <c r="X847" t="s">
        <v>29</v>
      </c>
      <c r="Y847">
        <v>30.973759999999999</v>
      </c>
      <c r="Z847">
        <v>666</v>
      </c>
      <c r="AA847" s="5">
        <f>IFERROR(VLOOKUP(X847,$AF$2:$AG$35,2,FALSE),0)</f>
        <v>1.0329999999999999</v>
      </c>
      <c r="AB847" s="5" t="str">
        <f>VLOOKUP(X847,$AF$2:$AG$35,1,FALSE)</f>
        <v>P</v>
      </c>
      <c r="AN847"/>
      <c r="AO847"/>
      <c r="AP847"/>
      <c r="AQ847">
        <v>95741</v>
      </c>
      <c r="AR847" s="33">
        <v>3.8536667329183401E-3</v>
      </c>
      <c r="AS847" t="s">
        <v>95</v>
      </c>
      <c r="AT847" t="s">
        <v>29</v>
      </c>
    </row>
    <row r="848" spans="1:46" x14ac:dyDescent="0.25">
      <c r="A848">
        <v>95741</v>
      </c>
      <c r="B848">
        <v>22017</v>
      </c>
      <c r="C848" t="s">
        <v>621</v>
      </c>
      <c r="D848" t="s">
        <v>584</v>
      </c>
      <c r="E848" t="s">
        <v>581</v>
      </c>
      <c r="F848">
        <v>78.844790000000003</v>
      </c>
      <c r="G848" t="s">
        <v>25</v>
      </c>
      <c r="H848" t="s">
        <v>26</v>
      </c>
      <c r="I848" t="s">
        <v>27</v>
      </c>
      <c r="J848" t="s">
        <v>28</v>
      </c>
      <c r="K848">
        <v>2003</v>
      </c>
      <c r="L848">
        <v>3</v>
      </c>
      <c r="M848">
        <v>5</v>
      </c>
      <c r="N848">
        <v>0</v>
      </c>
      <c r="O848">
        <v>2.5</v>
      </c>
      <c r="P848" t="s">
        <v>585</v>
      </c>
      <c r="Q848">
        <v>0.12917837842660401</v>
      </c>
      <c r="R848" s="2">
        <v>1.0021052480804199E-2</v>
      </c>
      <c r="S848" t="s">
        <v>31</v>
      </c>
      <c r="T848" t="s">
        <v>81</v>
      </c>
      <c r="U848">
        <v>25</v>
      </c>
      <c r="V848" t="s">
        <v>96</v>
      </c>
      <c r="W848" t="s">
        <v>97</v>
      </c>
      <c r="X848" t="s">
        <v>98</v>
      </c>
      <c r="Y848">
        <v>32.06</v>
      </c>
      <c r="Z848">
        <v>700</v>
      </c>
      <c r="AA848" s="5">
        <f>IFERROR(VLOOKUP(X848,$AF$2:$AG$35,2,FALSE),0)</f>
        <v>0</v>
      </c>
      <c r="AB848" s="5" t="e">
        <f>VLOOKUP(X848,$AF$2:$AG$35,1,FALSE)</f>
        <v>#N/A</v>
      </c>
      <c r="AN848"/>
      <c r="AO848"/>
      <c r="AP848"/>
      <c r="AQ848">
        <v>95741</v>
      </c>
      <c r="AR848">
        <v>0.12917837842660401</v>
      </c>
      <c r="AS848" t="s">
        <v>97</v>
      </c>
      <c r="AT848" t="s">
        <v>98</v>
      </c>
    </row>
    <row r="849" spans="1:46" x14ac:dyDescent="0.25">
      <c r="A849">
        <v>95741</v>
      </c>
      <c r="B849">
        <v>22017</v>
      </c>
      <c r="C849" t="s">
        <v>621</v>
      </c>
      <c r="D849" t="s">
        <v>584</v>
      </c>
      <c r="E849" t="s">
        <v>581</v>
      </c>
      <c r="F849">
        <v>78.844790000000003</v>
      </c>
      <c r="G849" t="s">
        <v>25</v>
      </c>
      <c r="H849" t="s">
        <v>26</v>
      </c>
      <c r="I849" t="s">
        <v>27</v>
      </c>
      <c r="J849" t="s">
        <v>28</v>
      </c>
      <c r="K849">
        <v>2003</v>
      </c>
      <c r="L849">
        <v>3</v>
      </c>
      <c r="M849">
        <v>5</v>
      </c>
      <c r="N849">
        <v>0</v>
      </c>
      <c r="O849">
        <v>2.5</v>
      </c>
      <c r="P849" t="s">
        <v>585</v>
      </c>
      <c r="Q849" s="33">
        <v>3.5909730520891803E-2</v>
      </c>
      <c r="R849" s="2">
        <v>6.7858924553086397E-3</v>
      </c>
      <c r="S849" t="s">
        <v>31</v>
      </c>
      <c r="T849" t="s">
        <v>81</v>
      </c>
      <c r="U849">
        <v>26</v>
      </c>
      <c r="V849" t="s">
        <v>99</v>
      </c>
      <c r="W849" t="s">
        <v>100</v>
      </c>
      <c r="X849" t="s">
        <v>101</v>
      </c>
      <c r="Y849">
        <v>35.453000000000003</v>
      </c>
      <c r="Z849">
        <v>795</v>
      </c>
      <c r="AA849" s="5">
        <f>IFERROR(VLOOKUP(X849,$AF$2:$AG$35,2,FALSE),0)</f>
        <v>0</v>
      </c>
      <c r="AB849" s="5" t="e">
        <f>VLOOKUP(X849,$AF$2:$AG$35,1,FALSE)</f>
        <v>#N/A</v>
      </c>
      <c r="AN849"/>
      <c r="AO849"/>
      <c r="AP849"/>
      <c r="AQ849">
        <v>95741</v>
      </c>
      <c r="AR849" s="33">
        <v>3.5909730520891803E-2</v>
      </c>
      <c r="AS849" t="s">
        <v>100</v>
      </c>
      <c r="AT849" t="s">
        <v>101</v>
      </c>
    </row>
    <row r="850" spans="1:46" x14ac:dyDescent="0.25">
      <c r="A850">
        <v>95741</v>
      </c>
      <c r="B850">
        <v>22017</v>
      </c>
      <c r="C850" t="s">
        <v>621</v>
      </c>
      <c r="D850" t="s">
        <v>584</v>
      </c>
      <c r="E850" t="s">
        <v>581</v>
      </c>
      <c r="F850">
        <v>78.844790000000003</v>
      </c>
      <c r="G850" t="s">
        <v>25</v>
      </c>
      <c r="H850" t="s">
        <v>26</v>
      </c>
      <c r="I850" t="s">
        <v>27</v>
      </c>
      <c r="J850" t="s">
        <v>28</v>
      </c>
      <c r="K850">
        <v>2003</v>
      </c>
      <c r="L850">
        <v>3</v>
      </c>
      <c r="M850">
        <v>5</v>
      </c>
      <c r="N850">
        <v>0</v>
      </c>
      <c r="O850">
        <v>2.5</v>
      </c>
      <c r="P850" t="s">
        <v>585</v>
      </c>
      <c r="Q850" s="32">
        <v>0.58133368094811599</v>
      </c>
      <c r="R850" s="2">
        <v>4.1761064794557198E-2</v>
      </c>
      <c r="S850" t="s">
        <v>31</v>
      </c>
      <c r="T850" t="s">
        <v>81</v>
      </c>
      <c r="U850">
        <v>27</v>
      </c>
      <c r="V850" s="1">
        <v>2023695</v>
      </c>
      <c r="W850" t="s">
        <v>102</v>
      </c>
      <c r="X850" t="s">
        <v>103</v>
      </c>
      <c r="Y850">
        <v>39.098300000000002</v>
      </c>
      <c r="Z850">
        <v>669</v>
      </c>
      <c r="AA850" s="5">
        <f>IFERROR(VLOOKUP(X850,$AF$2:$AG$35,2,FALSE),0)</f>
        <v>0</v>
      </c>
      <c r="AB850" s="5" t="e">
        <f>VLOOKUP(X850,$AF$2:$AG$35,1,FALSE)</f>
        <v>#N/A</v>
      </c>
      <c r="AN850"/>
      <c r="AO850"/>
      <c r="AP850"/>
      <c r="AQ850">
        <v>95741</v>
      </c>
      <c r="AR850" s="32">
        <v>0.58133368094811599</v>
      </c>
      <c r="AS850" t="s">
        <v>102</v>
      </c>
      <c r="AT850" t="s">
        <v>103</v>
      </c>
    </row>
    <row r="851" spans="1:46" x14ac:dyDescent="0.25">
      <c r="A851">
        <v>95741</v>
      </c>
      <c r="B851">
        <v>22017</v>
      </c>
      <c r="C851" t="s">
        <v>621</v>
      </c>
      <c r="D851" t="s">
        <v>584</v>
      </c>
      <c r="E851" t="s">
        <v>581</v>
      </c>
      <c r="F851">
        <v>78.844790000000003</v>
      </c>
      <c r="G851" t="s">
        <v>25</v>
      </c>
      <c r="H851" t="s">
        <v>26</v>
      </c>
      <c r="I851" t="s">
        <v>27</v>
      </c>
      <c r="J851" t="s">
        <v>28</v>
      </c>
      <c r="K851">
        <v>2003</v>
      </c>
      <c r="L851">
        <v>3</v>
      </c>
      <c r="M851">
        <v>5</v>
      </c>
      <c r="N851">
        <v>0</v>
      </c>
      <c r="O851">
        <v>2.5</v>
      </c>
      <c r="P851" t="s">
        <v>585</v>
      </c>
      <c r="Q851" s="32">
        <v>0.261157170620537</v>
      </c>
      <c r="R851" s="2">
        <v>1.9445929512425499E-2</v>
      </c>
      <c r="S851" t="s">
        <v>31</v>
      </c>
      <c r="T851" t="s">
        <v>81</v>
      </c>
      <c r="U851">
        <v>28</v>
      </c>
      <c r="V851" t="s">
        <v>104</v>
      </c>
      <c r="W851" t="s">
        <v>105</v>
      </c>
      <c r="X851" t="s">
        <v>106</v>
      </c>
      <c r="Y851">
        <v>40.08</v>
      </c>
      <c r="Z851">
        <v>329</v>
      </c>
      <c r="AA851" s="5">
        <f>IFERROR(VLOOKUP(X851,$AF$2:$AG$35,2,FALSE),0)</f>
        <v>0</v>
      </c>
      <c r="AB851" s="5" t="e">
        <f>VLOOKUP(X851,$AF$2:$AG$35,1,FALSE)</f>
        <v>#N/A</v>
      </c>
      <c r="AN851"/>
      <c r="AO851"/>
      <c r="AP851"/>
      <c r="AQ851">
        <v>95741</v>
      </c>
      <c r="AR851" s="32">
        <v>0.261157170620537</v>
      </c>
      <c r="AS851" t="s">
        <v>105</v>
      </c>
      <c r="AT851" t="s">
        <v>106</v>
      </c>
    </row>
    <row r="852" spans="1:46" x14ac:dyDescent="0.25">
      <c r="A852">
        <v>95741</v>
      </c>
      <c r="B852">
        <v>22017</v>
      </c>
      <c r="C852" t="s">
        <v>621</v>
      </c>
      <c r="D852" t="s">
        <v>584</v>
      </c>
      <c r="E852" t="s">
        <v>581</v>
      </c>
      <c r="F852">
        <v>78.844790000000003</v>
      </c>
      <c r="G852" t="s">
        <v>25</v>
      </c>
      <c r="H852" t="s">
        <v>26</v>
      </c>
      <c r="I852" t="s">
        <v>27</v>
      </c>
      <c r="J852" t="s">
        <v>28</v>
      </c>
      <c r="K852">
        <v>2003</v>
      </c>
      <c r="L852">
        <v>3</v>
      </c>
      <c r="M852">
        <v>5</v>
      </c>
      <c r="N852">
        <v>0</v>
      </c>
      <c r="O852">
        <v>2.5</v>
      </c>
      <c r="P852" t="s">
        <v>585</v>
      </c>
      <c r="Q852" s="33">
        <v>2.9986731490875898E-3</v>
      </c>
      <c r="R852" s="2">
        <v>2.49191798344113E-2</v>
      </c>
      <c r="S852" t="s">
        <v>31</v>
      </c>
      <c r="T852" t="s">
        <v>81</v>
      </c>
      <c r="U852">
        <v>29</v>
      </c>
      <c r="V852" t="s">
        <v>107</v>
      </c>
      <c r="W852" t="s">
        <v>108</v>
      </c>
      <c r="X852" t="s">
        <v>109</v>
      </c>
      <c r="Y852">
        <v>47.88</v>
      </c>
      <c r="Z852">
        <v>715</v>
      </c>
      <c r="AA852" s="5">
        <f>IFERROR(VLOOKUP(X852,$AF$2:$AG$35,2,FALSE),0)</f>
        <v>0.66900000000000004</v>
      </c>
      <c r="AB852" s="5" t="str">
        <f>VLOOKUP(X852,$AF$2:$AG$35,1,FALSE)</f>
        <v>Ti</v>
      </c>
      <c r="AN852"/>
      <c r="AO852"/>
      <c r="AP852"/>
      <c r="AQ852">
        <v>95741</v>
      </c>
      <c r="AR852" s="33">
        <v>2.9986731490875898E-3</v>
      </c>
      <c r="AS852" t="s">
        <v>108</v>
      </c>
      <c r="AT852" t="s">
        <v>109</v>
      </c>
    </row>
    <row r="853" spans="1:46" x14ac:dyDescent="0.25">
      <c r="A853">
        <v>95741</v>
      </c>
      <c r="B853">
        <v>22017</v>
      </c>
      <c r="C853" t="s">
        <v>621</v>
      </c>
      <c r="D853" t="s">
        <v>584</v>
      </c>
      <c r="E853" t="s">
        <v>581</v>
      </c>
      <c r="F853">
        <v>78.844790000000003</v>
      </c>
      <c r="G853" t="s">
        <v>25</v>
      </c>
      <c r="H853" t="s">
        <v>26</v>
      </c>
      <c r="I853" t="s">
        <v>27</v>
      </c>
      <c r="J853" t="s">
        <v>28</v>
      </c>
      <c r="K853">
        <v>2003</v>
      </c>
      <c r="L853">
        <v>3</v>
      </c>
      <c r="M853">
        <v>5</v>
      </c>
      <c r="N853">
        <v>0</v>
      </c>
      <c r="O853">
        <v>2.5</v>
      </c>
      <c r="P853" t="s">
        <v>585</v>
      </c>
      <c r="Q853" s="33">
        <v>8.6738479519062406E-5</v>
      </c>
      <c r="R853" s="2">
        <v>1.1883172490302799E-2</v>
      </c>
      <c r="S853" t="s">
        <v>31</v>
      </c>
      <c r="T853" t="s">
        <v>81</v>
      </c>
      <c r="U853">
        <v>30</v>
      </c>
      <c r="V853" t="s">
        <v>110</v>
      </c>
      <c r="W853" t="s">
        <v>111</v>
      </c>
      <c r="X853" t="s">
        <v>112</v>
      </c>
      <c r="Y853">
        <v>50.941499999999998</v>
      </c>
      <c r="Z853">
        <v>767</v>
      </c>
      <c r="AA853" s="5">
        <f>IFERROR(VLOOKUP(X853,$AF$2:$AG$35,2,FALSE),0)</f>
        <v>0</v>
      </c>
      <c r="AB853" s="5" t="e">
        <f>VLOOKUP(X853,$AF$2:$AG$35,1,FALSE)</f>
        <v>#N/A</v>
      </c>
      <c r="AN853"/>
      <c r="AO853"/>
      <c r="AP853"/>
      <c r="AQ853">
        <v>95741</v>
      </c>
      <c r="AR853" s="33">
        <v>8.6738479519062406E-5</v>
      </c>
      <c r="AS853" t="s">
        <v>111</v>
      </c>
      <c r="AT853" t="s">
        <v>112</v>
      </c>
    </row>
    <row r="854" spans="1:46" x14ac:dyDescent="0.25">
      <c r="A854">
        <v>95741</v>
      </c>
      <c r="B854">
        <v>22017</v>
      </c>
      <c r="C854" t="s">
        <v>621</v>
      </c>
      <c r="D854" t="s">
        <v>584</v>
      </c>
      <c r="E854" t="s">
        <v>581</v>
      </c>
      <c r="F854">
        <v>78.844790000000003</v>
      </c>
      <c r="G854" t="s">
        <v>25</v>
      </c>
      <c r="H854" t="s">
        <v>26</v>
      </c>
      <c r="I854" t="s">
        <v>27</v>
      </c>
      <c r="J854" t="s">
        <v>28</v>
      </c>
      <c r="K854">
        <v>2003</v>
      </c>
      <c r="L854">
        <v>3</v>
      </c>
      <c r="M854">
        <v>5</v>
      </c>
      <c r="N854">
        <v>0</v>
      </c>
      <c r="O854">
        <v>2.5</v>
      </c>
      <c r="P854" t="s">
        <v>585</v>
      </c>
      <c r="Q854" s="32">
        <v>0</v>
      </c>
      <c r="R854" s="2">
        <v>2.80041376732973E-3</v>
      </c>
      <c r="S854" t="s">
        <v>31</v>
      </c>
      <c r="T854" t="s">
        <v>81</v>
      </c>
      <c r="U854">
        <v>31</v>
      </c>
      <c r="V854" t="s">
        <v>113</v>
      </c>
      <c r="W854" t="s">
        <v>114</v>
      </c>
      <c r="X854" t="s">
        <v>115</v>
      </c>
      <c r="Y854">
        <v>51.996000000000002</v>
      </c>
      <c r="Z854">
        <v>347</v>
      </c>
      <c r="AA854" s="5">
        <f>IFERROR(VLOOKUP(X854,$AF$2:$AG$35,2,FALSE),0)</f>
        <v>0.69199999999999995</v>
      </c>
      <c r="AB854" s="5" t="str">
        <f>VLOOKUP(X854,$AF$2:$AG$35,1,FALSE)</f>
        <v>Cr</v>
      </c>
      <c r="AN854"/>
      <c r="AO854"/>
      <c r="AP854"/>
      <c r="AQ854">
        <v>95741</v>
      </c>
      <c r="AR854" s="32">
        <v>0</v>
      </c>
      <c r="AS854" t="s">
        <v>114</v>
      </c>
      <c r="AT854" t="s">
        <v>115</v>
      </c>
    </row>
    <row r="855" spans="1:46" x14ac:dyDescent="0.25">
      <c r="A855">
        <v>95741</v>
      </c>
      <c r="B855">
        <v>22017</v>
      </c>
      <c r="C855" t="s">
        <v>621</v>
      </c>
      <c r="D855" t="s">
        <v>584</v>
      </c>
      <c r="E855" t="s">
        <v>581</v>
      </c>
      <c r="F855">
        <v>78.844790000000003</v>
      </c>
      <c r="G855" t="s">
        <v>25</v>
      </c>
      <c r="H855" t="s">
        <v>26</v>
      </c>
      <c r="I855" t="s">
        <v>27</v>
      </c>
      <c r="J855" t="s">
        <v>28</v>
      </c>
      <c r="K855">
        <v>2003</v>
      </c>
      <c r="L855">
        <v>3</v>
      </c>
      <c r="M855">
        <v>5</v>
      </c>
      <c r="N855">
        <v>0</v>
      </c>
      <c r="O855">
        <v>2.5</v>
      </c>
      <c r="P855" t="s">
        <v>585</v>
      </c>
      <c r="Q855" s="33">
        <v>9.0951491381416893E-3</v>
      </c>
      <c r="R855" s="2">
        <v>1.30878577002114E-3</v>
      </c>
      <c r="S855" t="s">
        <v>31</v>
      </c>
      <c r="T855" t="s">
        <v>81</v>
      </c>
      <c r="U855">
        <v>32</v>
      </c>
      <c r="V855" t="s">
        <v>116</v>
      </c>
      <c r="W855" t="s">
        <v>117</v>
      </c>
      <c r="X855" t="s">
        <v>118</v>
      </c>
      <c r="Y855">
        <v>54.938000000000002</v>
      </c>
      <c r="Z855">
        <v>526</v>
      </c>
      <c r="AA855" s="5">
        <f>IFERROR(VLOOKUP(X855,$AF$2:$AG$35,2,FALSE),0)</f>
        <v>0.63100000000000001</v>
      </c>
      <c r="AB855" s="5" t="str">
        <f>VLOOKUP(X855,$AF$2:$AG$35,1,FALSE)</f>
        <v>Mn</v>
      </c>
      <c r="AN855"/>
      <c r="AO855"/>
      <c r="AP855"/>
      <c r="AQ855">
        <v>95741</v>
      </c>
      <c r="AR855" s="33">
        <v>9.0951491381416893E-3</v>
      </c>
      <c r="AS855" t="s">
        <v>117</v>
      </c>
      <c r="AT855" t="s">
        <v>118</v>
      </c>
    </row>
    <row r="856" spans="1:46" x14ac:dyDescent="0.25">
      <c r="A856">
        <v>95741</v>
      </c>
      <c r="B856">
        <v>22017</v>
      </c>
      <c r="C856" t="s">
        <v>621</v>
      </c>
      <c r="D856" t="s">
        <v>584</v>
      </c>
      <c r="E856" t="s">
        <v>581</v>
      </c>
      <c r="F856">
        <v>78.844790000000003</v>
      </c>
      <c r="G856" t="s">
        <v>25</v>
      </c>
      <c r="H856" t="s">
        <v>26</v>
      </c>
      <c r="I856" t="s">
        <v>27</v>
      </c>
      <c r="J856" t="s">
        <v>28</v>
      </c>
      <c r="K856">
        <v>2003</v>
      </c>
      <c r="L856">
        <v>3</v>
      </c>
      <c r="M856">
        <v>5</v>
      </c>
      <c r="N856">
        <v>0</v>
      </c>
      <c r="O856">
        <v>2.5</v>
      </c>
      <c r="P856" t="s">
        <v>585</v>
      </c>
      <c r="Q856" s="33">
        <v>1.90824654941937E-2</v>
      </c>
      <c r="R856" s="2">
        <v>2.73769573573341E-3</v>
      </c>
      <c r="S856" t="s">
        <v>31</v>
      </c>
      <c r="T856" t="s">
        <v>81</v>
      </c>
      <c r="U856">
        <v>33</v>
      </c>
      <c r="V856" t="s">
        <v>119</v>
      </c>
      <c r="W856" t="s">
        <v>120</v>
      </c>
      <c r="X856" t="s">
        <v>121</v>
      </c>
      <c r="Y856">
        <v>55.847000000000001</v>
      </c>
      <c r="Z856">
        <v>488</v>
      </c>
      <c r="AA856" s="5">
        <f>IFERROR(VLOOKUP(X856,$AF$2:$AG$35,2,FALSE),0)</f>
        <v>0.35799999999999998</v>
      </c>
      <c r="AB856" s="5" t="str">
        <f>VLOOKUP(X856,$AF$2:$AG$35,1,FALSE)</f>
        <v>Fe</v>
      </c>
      <c r="AN856"/>
      <c r="AO856"/>
      <c r="AP856"/>
      <c r="AQ856">
        <v>95741</v>
      </c>
      <c r="AR856" s="33">
        <v>1.90824654941937E-2</v>
      </c>
      <c r="AS856" t="s">
        <v>120</v>
      </c>
      <c r="AT856" t="s">
        <v>121</v>
      </c>
    </row>
    <row r="857" spans="1:46" x14ac:dyDescent="0.25">
      <c r="A857">
        <v>95741</v>
      </c>
      <c r="B857">
        <v>22017</v>
      </c>
      <c r="C857" t="s">
        <v>621</v>
      </c>
      <c r="D857" t="s">
        <v>584</v>
      </c>
      <c r="E857" t="s">
        <v>581</v>
      </c>
      <c r="F857">
        <v>78.844790000000003</v>
      </c>
      <c r="G857" t="s">
        <v>25</v>
      </c>
      <c r="H857" t="s">
        <v>26</v>
      </c>
      <c r="I857" t="s">
        <v>27</v>
      </c>
      <c r="J857" t="s">
        <v>28</v>
      </c>
      <c r="K857">
        <v>2003</v>
      </c>
      <c r="L857">
        <v>3</v>
      </c>
      <c r="M857">
        <v>5</v>
      </c>
      <c r="N857">
        <v>0</v>
      </c>
      <c r="O857">
        <v>2.5</v>
      </c>
      <c r="P857" t="s">
        <v>585</v>
      </c>
      <c r="Q857" s="32">
        <v>0</v>
      </c>
      <c r="R857" s="2">
        <v>8.4260237247089204E-4</v>
      </c>
      <c r="S857" t="s">
        <v>31</v>
      </c>
      <c r="T857" t="s">
        <v>81</v>
      </c>
      <c r="U857">
        <v>34</v>
      </c>
      <c r="V857" t="s">
        <v>122</v>
      </c>
      <c r="W857" t="s">
        <v>123</v>
      </c>
      <c r="X857" t="s">
        <v>124</v>
      </c>
      <c r="Y857">
        <v>58.933199999999999</v>
      </c>
      <c r="Z857">
        <v>379</v>
      </c>
      <c r="AA857" s="5">
        <f>IFERROR(VLOOKUP(X857,$AF$2:$AG$35,2,FALSE),0)</f>
        <v>0.33900000000000002</v>
      </c>
      <c r="AB857" s="5" t="str">
        <f>VLOOKUP(X857,$AF$2:$AG$35,1,FALSE)</f>
        <v>Co</v>
      </c>
      <c r="AN857"/>
      <c r="AO857"/>
      <c r="AP857"/>
      <c r="AQ857">
        <v>95741</v>
      </c>
      <c r="AR857" s="32">
        <v>0</v>
      </c>
      <c r="AS857" t="s">
        <v>123</v>
      </c>
      <c r="AT857" t="s">
        <v>124</v>
      </c>
    </row>
    <row r="858" spans="1:46" x14ac:dyDescent="0.25">
      <c r="A858">
        <v>95741</v>
      </c>
      <c r="B858">
        <v>22017</v>
      </c>
      <c r="C858" t="s">
        <v>621</v>
      </c>
      <c r="D858" t="s">
        <v>584</v>
      </c>
      <c r="E858" t="s">
        <v>581</v>
      </c>
      <c r="F858">
        <v>78.844790000000003</v>
      </c>
      <c r="G858" t="s">
        <v>25</v>
      </c>
      <c r="H858" t="s">
        <v>26</v>
      </c>
      <c r="I858" t="s">
        <v>27</v>
      </c>
      <c r="J858" t="s">
        <v>28</v>
      </c>
      <c r="K858">
        <v>2003</v>
      </c>
      <c r="L858">
        <v>3</v>
      </c>
      <c r="M858">
        <v>5</v>
      </c>
      <c r="N858">
        <v>0</v>
      </c>
      <c r="O858">
        <v>2.5</v>
      </c>
      <c r="P858" t="s">
        <v>585</v>
      </c>
      <c r="Q858" s="32">
        <v>0</v>
      </c>
      <c r="R858" s="2">
        <v>6.5673420207290102E-4</v>
      </c>
      <c r="S858" t="s">
        <v>31</v>
      </c>
      <c r="T858" t="s">
        <v>81</v>
      </c>
      <c r="U858">
        <v>35</v>
      </c>
      <c r="V858" t="s">
        <v>125</v>
      </c>
      <c r="W858" t="s">
        <v>126</v>
      </c>
      <c r="X858" t="s">
        <v>127</v>
      </c>
      <c r="Y858">
        <v>58.69</v>
      </c>
      <c r="Z858">
        <v>612</v>
      </c>
      <c r="AA858" s="5">
        <f>IFERROR(VLOOKUP(X858,$AF$2:$AG$35,2,FALSE),0)</f>
        <v>0.27300000000000002</v>
      </c>
      <c r="AB858" s="5" t="str">
        <f>VLOOKUP(X858,$AF$2:$AG$35,1,FALSE)</f>
        <v>Ni</v>
      </c>
      <c r="AN858"/>
      <c r="AO858"/>
      <c r="AP858"/>
      <c r="AQ858">
        <v>95741</v>
      </c>
      <c r="AR858" s="32">
        <v>0</v>
      </c>
      <c r="AS858" t="s">
        <v>126</v>
      </c>
      <c r="AT858" t="s">
        <v>127</v>
      </c>
    </row>
    <row r="859" spans="1:46" x14ac:dyDescent="0.25">
      <c r="A859">
        <v>95741</v>
      </c>
      <c r="B859">
        <v>22017</v>
      </c>
      <c r="C859" t="s">
        <v>621</v>
      </c>
      <c r="D859" t="s">
        <v>584</v>
      </c>
      <c r="E859" t="s">
        <v>581</v>
      </c>
      <c r="F859">
        <v>78.844790000000003</v>
      </c>
      <c r="G859" t="s">
        <v>25</v>
      </c>
      <c r="H859" t="s">
        <v>26</v>
      </c>
      <c r="I859" t="s">
        <v>27</v>
      </c>
      <c r="J859" t="s">
        <v>28</v>
      </c>
      <c r="K859">
        <v>2003</v>
      </c>
      <c r="L859">
        <v>3</v>
      </c>
      <c r="M859">
        <v>5</v>
      </c>
      <c r="N859">
        <v>0</v>
      </c>
      <c r="O859">
        <v>2.5</v>
      </c>
      <c r="P859" t="s">
        <v>585</v>
      </c>
      <c r="Q859" s="33">
        <v>1.3134684041458001E-3</v>
      </c>
      <c r="R859" s="2">
        <v>6.3537556551607601E-4</v>
      </c>
      <c r="S859" t="s">
        <v>31</v>
      </c>
      <c r="T859" t="s">
        <v>81</v>
      </c>
      <c r="U859">
        <v>36</v>
      </c>
      <c r="V859" t="s">
        <v>128</v>
      </c>
      <c r="W859" t="s">
        <v>129</v>
      </c>
      <c r="X859" t="s">
        <v>130</v>
      </c>
      <c r="Y859">
        <v>63.545999999999999</v>
      </c>
      <c r="Z859">
        <v>380</v>
      </c>
      <c r="AA859" s="5">
        <f>IFERROR(VLOOKUP(X859,$AF$2:$AG$35,2,FALSE),0)</f>
        <v>0.252</v>
      </c>
      <c r="AB859" s="5" t="str">
        <f>VLOOKUP(X859,$AF$2:$AG$35,1,FALSE)</f>
        <v>Cu</v>
      </c>
      <c r="AN859"/>
      <c r="AO859"/>
      <c r="AP859"/>
      <c r="AQ859">
        <v>95741</v>
      </c>
      <c r="AR859" s="33">
        <v>1.3134684041458001E-3</v>
      </c>
      <c r="AS859" t="s">
        <v>129</v>
      </c>
      <c r="AT859" t="s">
        <v>130</v>
      </c>
    </row>
    <row r="860" spans="1:46" x14ac:dyDescent="0.25">
      <c r="A860">
        <v>95741</v>
      </c>
      <c r="B860">
        <v>22017</v>
      </c>
      <c r="C860" t="s">
        <v>621</v>
      </c>
      <c r="D860" t="s">
        <v>584</v>
      </c>
      <c r="E860" t="s">
        <v>581</v>
      </c>
      <c r="F860">
        <v>78.844790000000003</v>
      </c>
      <c r="G860" t="s">
        <v>25</v>
      </c>
      <c r="H860" t="s">
        <v>26</v>
      </c>
      <c r="I860" t="s">
        <v>27</v>
      </c>
      <c r="J860" t="s">
        <v>28</v>
      </c>
      <c r="K860">
        <v>2003</v>
      </c>
      <c r="L860">
        <v>3</v>
      </c>
      <c r="M860">
        <v>5</v>
      </c>
      <c r="N860">
        <v>0</v>
      </c>
      <c r="O860">
        <v>2.5</v>
      </c>
      <c r="P860" t="s">
        <v>585</v>
      </c>
      <c r="Q860" s="33">
        <v>1.06192681354052E-2</v>
      </c>
      <c r="R860" s="2">
        <v>9.7593802078858004E-4</v>
      </c>
      <c r="S860" t="s">
        <v>31</v>
      </c>
      <c r="T860" t="s">
        <v>81</v>
      </c>
      <c r="U860">
        <v>37</v>
      </c>
      <c r="V860" t="s">
        <v>131</v>
      </c>
      <c r="W860" t="s">
        <v>132</v>
      </c>
      <c r="X860" t="s">
        <v>133</v>
      </c>
      <c r="Y860">
        <v>65.38</v>
      </c>
      <c r="Z860">
        <v>778</v>
      </c>
      <c r="AA860" s="5">
        <f>IFERROR(VLOOKUP(X860,$AF$2:$AG$35,2,FALSE),0)</f>
        <v>0.245</v>
      </c>
      <c r="AB860" s="5" t="str">
        <f>VLOOKUP(X860,$AF$2:$AG$35,1,FALSE)</f>
        <v>Zn</v>
      </c>
      <c r="AN860"/>
      <c r="AO860"/>
      <c r="AP860"/>
      <c r="AQ860">
        <v>95741</v>
      </c>
      <c r="AR860" s="33">
        <v>1.06192681354052E-2</v>
      </c>
      <c r="AS860" t="s">
        <v>132</v>
      </c>
      <c r="AT860" t="s">
        <v>133</v>
      </c>
    </row>
    <row r="861" spans="1:46" x14ac:dyDescent="0.25">
      <c r="A861">
        <v>95741</v>
      </c>
      <c r="B861">
        <v>22017</v>
      </c>
      <c r="C861" t="s">
        <v>621</v>
      </c>
      <c r="D861" t="s">
        <v>584</v>
      </c>
      <c r="E861" t="s">
        <v>581</v>
      </c>
      <c r="F861">
        <v>78.844790000000003</v>
      </c>
      <c r="G861" t="s">
        <v>25</v>
      </c>
      <c r="H861" t="s">
        <v>26</v>
      </c>
      <c r="I861" t="s">
        <v>27</v>
      </c>
      <c r="J861" t="s">
        <v>28</v>
      </c>
      <c r="K861">
        <v>2003</v>
      </c>
      <c r="L861">
        <v>3</v>
      </c>
      <c r="M861">
        <v>5</v>
      </c>
      <c r="N861">
        <v>0</v>
      </c>
      <c r="O861">
        <v>2.5</v>
      </c>
      <c r="P861" t="s">
        <v>585</v>
      </c>
      <c r="Q861" s="32">
        <v>0</v>
      </c>
      <c r="R861" s="2">
        <v>4.16344701691499E-3</v>
      </c>
      <c r="S861" t="s">
        <v>31</v>
      </c>
      <c r="T861" t="s">
        <v>81</v>
      </c>
      <c r="U861">
        <v>38</v>
      </c>
      <c r="V861" t="s">
        <v>134</v>
      </c>
      <c r="W861" t="s">
        <v>135</v>
      </c>
      <c r="X861" t="s">
        <v>136</v>
      </c>
      <c r="Y861">
        <v>69.72</v>
      </c>
      <c r="Z861">
        <v>468</v>
      </c>
      <c r="AA861" s="5">
        <f>IFERROR(VLOOKUP(X861,$AF$2:$AG$35,2,FALSE),0)</f>
        <v>0.34399999999999997</v>
      </c>
      <c r="AB861" s="5" t="str">
        <f>VLOOKUP(X861,$AF$2:$AG$35,1,FALSE)</f>
        <v>Ga</v>
      </c>
      <c r="AN861"/>
      <c r="AO861"/>
      <c r="AP861"/>
      <c r="AQ861">
        <v>95741</v>
      </c>
      <c r="AR861" s="32">
        <v>0</v>
      </c>
      <c r="AS861" t="s">
        <v>135</v>
      </c>
      <c r="AT861" t="s">
        <v>136</v>
      </c>
    </row>
    <row r="862" spans="1:46" x14ac:dyDescent="0.25">
      <c r="A862">
        <v>95741</v>
      </c>
      <c r="B862">
        <v>22017</v>
      </c>
      <c r="C862" t="s">
        <v>621</v>
      </c>
      <c r="D862" t="s">
        <v>584</v>
      </c>
      <c r="E862" t="s">
        <v>581</v>
      </c>
      <c r="F862">
        <v>78.844790000000003</v>
      </c>
      <c r="G862" t="s">
        <v>25</v>
      </c>
      <c r="H862" t="s">
        <v>26</v>
      </c>
      <c r="I862" t="s">
        <v>27</v>
      </c>
      <c r="J862" t="s">
        <v>28</v>
      </c>
      <c r="K862">
        <v>2003</v>
      </c>
      <c r="L862">
        <v>3</v>
      </c>
      <c r="M862">
        <v>5</v>
      </c>
      <c r="N862">
        <v>0</v>
      </c>
      <c r="O862">
        <v>2.5</v>
      </c>
      <c r="P862" t="s">
        <v>585</v>
      </c>
      <c r="Q862" s="32">
        <v>0</v>
      </c>
      <c r="R862" s="2">
        <v>2.2552004674956201E-3</v>
      </c>
      <c r="S862" t="s">
        <v>31</v>
      </c>
      <c r="T862" t="s">
        <v>81</v>
      </c>
      <c r="U862">
        <v>39</v>
      </c>
      <c r="V862" t="s">
        <v>137</v>
      </c>
      <c r="W862" t="s">
        <v>138</v>
      </c>
      <c r="X862" t="s">
        <v>139</v>
      </c>
      <c r="Y862">
        <v>74.921599999999998</v>
      </c>
      <c r="Z862">
        <v>298</v>
      </c>
      <c r="AA862" s="5">
        <f>IFERROR(VLOOKUP(X862,$AF$2:$AG$35,2,FALSE),0)</f>
        <v>0.42699999999999999</v>
      </c>
      <c r="AB862" s="5" t="str">
        <f>VLOOKUP(X862,$AF$2:$AG$35,1,FALSE)</f>
        <v>As</v>
      </c>
      <c r="AN862"/>
      <c r="AO862"/>
      <c r="AP862"/>
      <c r="AQ862">
        <v>95741</v>
      </c>
      <c r="AR862" s="32">
        <v>0</v>
      </c>
      <c r="AS862" t="s">
        <v>138</v>
      </c>
      <c r="AT862" t="s">
        <v>139</v>
      </c>
    </row>
    <row r="863" spans="1:46" x14ac:dyDescent="0.25">
      <c r="A863">
        <v>95741</v>
      </c>
      <c r="B863">
        <v>22017</v>
      </c>
      <c r="C863" t="s">
        <v>621</v>
      </c>
      <c r="D863" t="s">
        <v>584</v>
      </c>
      <c r="E863" t="s">
        <v>581</v>
      </c>
      <c r="F863">
        <v>78.844790000000003</v>
      </c>
      <c r="G863" t="s">
        <v>25</v>
      </c>
      <c r="H863" t="s">
        <v>26</v>
      </c>
      <c r="I863" t="s">
        <v>27</v>
      </c>
      <c r="J863" t="s">
        <v>28</v>
      </c>
      <c r="K863">
        <v>2003</v>
      </c>
      <c r="L863">
        <v>3</v>
      </c>
      <c r="M863">
        <v>5</v>
      </c>
      <c r="N863">
        <v>0</v>
      </c>
      <c r="O863">
        <v>2.5</v>
      </c>
      <c r="P863" t="s">
        <v>585</v>
      </c>
      <c r="Q863" s="32">
        <v>0</v>
      </c>
      <c r="R863" s="2">
        <v>9.5412327470968596E-4</v>
      </c>
      <c r="S863" t="s">
        <v>31</v>
      </c>
      <c r="T863" t="s">
        <v>81</v>
      </c>
      <c r="U863">
        <v>40</v>
      </c>
      <c r="V863" t="s">
        <v>140</v>
      </c>
      <c r="W863" t="s">
        <v>141</v>
      </c>
      <c r="X863" t="s">
        <v>142</v>
      </c>
      <c r="Y863">
        <v>78.959999999999994</v>
      </c>
      <c r="Z863">
        <v>693</v>
      </c>
      <c r="AA863" s="5">
        <f>IFERROR(VLOOKUP(X863,$AF$2:$AG$35,2,FALSE),0)</f>
        <v>0.40500000000000003</v>
      </c>
      <c r="AB863" s="5" t="str">
        <f>VLOOKUP(X863,$AF$2:$AG$35,1,FALSE)</f>
        <v>Se</v>
      </c>
      <c r="AN863"/>
      <c r="AO863"/>
      <c r="AP863"/>
      <c r="AQ863">
        <v>95741</v>
      </c>
      <c r="AR863" s="32">
        <v>0</v>
      </c>
      <c r="AS863" t="s">
        <v>141</v>
      </c>
      <c r="AT863" t="s">
        <v>142</v>
      </c>
    </row>
    <row r="864" spans="1:46" x14ac:dyDescent="0.25">
      <c r="A864">
        <v>95741</v>
      </c>
      <c r="B864">
        <v>22017</v>
      </c>
      <c r="C864" t="s">
        <v>621</v>
      </c>
      <c r="D864" t="s">
        <v>584</v>
      </c>
      <c r="E864" t="s">
        <v>581</v>
      </c>
      <c r="F864">
        <v>78.844790000000003</v>
      </c>
      <c r="G864" t="s">
        <v>25</v>
      </c>
      <c r="H864" t="s">
        <v>26</v>
      </c>
      <c r="I864" t="s">
        <v>27</v>
      </c>
      <c r="J864" t="s">
        <v>28</v>
      </c>
      <c r="K864">
        <v>2003</v>
      </c>
      <c r="L864">
        <v>3</v>
      </c>
      <c r="M864">
        <v>5</v>
      </c>
      <c r="N864">
        <v>0</v>
      </c>
      <c r="O864">
        <v>2.5</v>
      </c>
      <c r="P864" t="s">
        <v>585</v>
      </c>
      <c r="Q864" s="33">
        <v>7.5586389295182897E-4</v>
      </c>
      <c r="R864" s="2">
        <v>5.4652950332965597E-4</v>
      </c>
      <c r="S864" t="s">
        <v>31</v>
      </c>
      <c r="T864" t="s">
        <v>81</v>
      </c>
      <c r="U864">
        <v>41</v>
      </c>
      <c r="V864" t="s">
        <v>143</v>
      </c>
      <c r="W864" t="s">
        <v>144</v>
      </c>
      <c r="X864" t="s">
        <v>145</v>
      </c>
      <c r="Y864">
        <v>79.903999999999996</v>
      </c>
      <c r="Z864">
        <v>810</v>
      </c>
      <c r="AA864" s="5">
        <f>IFERROR(VLOOKUP(X864,$AF$2:$AG$35,2,FALSE),0)</f>
        <v>0</v>
      </c>
      <c r="AB864" s="5" t="e">
        <f>VLOOKUP(X864,$AF$2:$AG$35,1,FALSE)</f>
        <v>#N/A</v>
      </c>
      <c r="AN864"/>
      <c r="AO864"/>
      <c r="AP864"/>
      <c r="AQ864">
        <v>95741</v>
      </c>
      <c r="AR864" s="33">
        <v>7.5586389295182897E-4</v>
      </c>
      <c r="AS864" t="s">
        <v>144</v>
      </c>
      <c r="AT864" t="s">
        <v>145</v>
      </c>
    </row>
    <row r="865" spans="1:46" x14ac:dyDescent="0.25">
      <c r="A865">
        <v>95741</v>
      </c>
      <c r="B865">
        <v>22017</v>
      </c>
      <c r="C865" t="s">
        <v>621</v>
      </c>
      <c r="D865" t="s">
        <v>584</v>
      </c>
      <c r="E865" t="s">
        <v>581</v>
      </c>
      <c r="F865">
        <v>78.844790000000003</v>
      </c>
      <c r="G865" t="s">
        <v>25</v>
      </c>
      <c r="H865" t="s">
        <v>26</v>
      </c>
      <c r="I865" t="s">
        <v>27</v>
      </c>
      <c r="J865" t="s">
        <v>28</v>
      </c>
      <c r="K865">
        <v>2003</v>
      </c>
      <c r="L865">
        <v>3</v>
      </c>
      <c r="M865">
        <v>5</v>
      </c>
      <c r="N865">
        <v>0</v>
      </c>
      <c r="O865">
        <v>2.5</v>
      </c>
      <c r="P865" t="s">
        <v>585</v>
      </c>
      <c r="Q865" s="33">
        <v>8.3021116111102597E-4</v>
      </c>
      <c r="R865" s="2">
        <v>7.3226610866867895E-4</v>
      </c>
      <c r="S865" t="s">
        <v>31</v>
      </c>
      <c r="T865" t="s">
        <v>81</v>
      </c>
      <c r="U865">
        <v>42</v>
      </c>
      <c r="V865" t="s">
        <v>146</v>
      </c>
      <c r="W865" t="s">
        <v>147</v>
      </c>
      <c r="X865" t="s">
        <v>148</v>
      </c>
      <c r="Y865">
        <v>85.467799999999997</v>
      </c>
      <c r="Z865">
        <v>689</v>
      </c>
      <c r="AA865" s="5">
        <f>IFERROR(VLOOKUP(X865,$AF$2:$AG$35,2,FALSE),0)</f>
        <v>9.4E-2</v>
      </c>
      <c r="AB865" s="5" t="str">
        <f>VLOOKUP(X865,$AF$2:$AG$35,1,FALSE)</f>
        <v>Rb</v>
      </c>
      <c r="AN865"/>
      <c r="AO865"/>
      <c r="AP865"/>
      <c r="AQ865">
        <v>95741</v>
      </c>
      <c r="AR865" s="33">
        <v>8.3021116111102597E-4</v>
      </c>
      <c r="AS865" t="s">
        <v>147</v>
      </c>
      <c r="AT865" t="s">
        <v>148</v>
      </c>
    </row>
    <row r="866" spans="1:46" x14ac:dyDescent="0.25">
      <c r="A866">
        <v>95741</v>
      </c>
      <c r="B866">
        <v>22017</v>
      </c>
      <c r="C866" t="s">
        <v>621</v>
      </c>
      <c r="D866" t="s">
        <v>584</v>
      </c>
      <c r="E866" t="s">
        <v>581</v>
      </c>
      <c r="F866">
        <v>78.844790000000003</v>
      </c>
      <c r="G866" t="s">
        <v>25</v>
      </c>
      <c r="H866" t="s">
        <v>26</v>
      </c>
      <c r="I866" t="s">
        <v>27</v>
      </c>
      <c r="J866" t="s">
        <v>28</v>
      </c>
      <c r="K866">
        <v>2003</v>
      </c>
      <c r="L866">
        <v>3</v>
      </c>
      <c r="M866">
        <v>5</v>
      </c>
      <c r="N866">
        <v>0</v>
      </c>
      <c r="O866">
        <v>2.5</v>
      </c>
      <c r="P866" t="s">
        <v>585</v>
      </c>
      <c r="Q866" s="33">
        <v>1.7843344358207101E-3</v>
      </c>
      <c r="R866" s="2">
        <v>8.71988589072937E-4</v>
      </c>
      <c r="S866" t="s">
        <v>31</v>
      </c>
      <c r="T866" t="s">
        <v>81</v>
      </c>
      <c r="U866">
        <v>43</v>
      </c>
      <c r="V866" t="s">
        <v>149</v>
      </c>
      <c r="W866" t="s">
        <v>150</v>
      </c>
      <c r="X866" t="s">
        <v>151</v>
      </c>
      <c r="Y866">
        <v>87.62</v>
      </c>
      <c r="Z866">
        <v>697</v>
      </c>
      <c r="AA866" s="5">
        <f>IFERROR(VLOOKUP(X866,$AF$2:$AG$35,2,FALSE),0)</f>
        <v>0.183</v>
      </c>
      <c r="AB866" s="5" t="str">
        <f>VLOOKUP(X866,$AF$2:$AG$35,1,FALSE)</f>
        <v>Sr</v>
      </c>
      <c r="AN866"/>
      <c r="AO866"/>
      <c r="AP866"/>
      <c r="AQ866">
        <v>95741</v>
      </c>
      <c r="AR866" s="33">
        <v>1.7843344358207101E-3</v>
      </c>
      <c r="AS866" t="s">
        <v>150</v>
      </c>
      <c r="AT866" t="s">
        <v>151</v>
      </c>
    </row>
    <row r="867" spans="1:46" x14ac:dyDescent="0.25">
      <c r="A867">
        <v>95741</v>
      </c>
      <c r="B867">
        <v>22017</v>
      </c>
      <c r="C867" t="s">
        <v>621</v>
      </c>
      <c r="D867" t="s">
        <v>584</v>
      </c>
      <c r="E867" t="s">
        <v>581</v>
      </c>
      <c r="F867">
        <v>78.844790000000003</v>
      </c>
      <c r="G867" t="s">
        <v>25</v>
      </c>
      <c r="H867" t="s">
        <v>26</v>
      </c>
      <c r="I867" t="s">
        <v>27</v>
      </c>
      <c r="J867" t="s">
        <v>28</v>
      </c>
      <c r="K867">
        <v>2003</v>
      </c>
      <c r="L867">
        <v>3</v>
      </c>
      <c r="M867">
        <v>5</v>
      </c>
      <c r="N867">
        <v>0</v>
      </c>
      <c r="O867">
        <v>2.5</v>
      </c>
      <c r="P867" t="s">
        <v>585</v>
      </c>
      <c r="Q867" s="32">
        <v>0</v>
      </c>
      <c r="R867" s="2">
        <v>1.43738051774446E-3</v>
      </c>
      <c r="S867" t="s">
        <v>31</v>
      </c>
      <c r="T867" t="s">
        <v>81</v>
      </c>
      <c r="U867">
        <v>44</v>
      </c>
      <c r="V867" t="s">
        <v>152</v>
      </c>
      <c r="W867" t="s">
        <v>153</v>
      </c>
      <c r="X867" t="s">
        <v>154</v>
      </c>
      <c r="Y867">
        <v>88.905900000000003</v>
      </c>
      <c r="Z867">
        <v>777</v>
      </c>
      <c r="AA867" s="5">
        <f>IFERROR(VLOOKUP(X867,$AF$2:$AG$35,2,FALSE),0)</f>
        <v>0</v>
      </c>
      <c r="AB867" s="5" t="e">
        <f>VLOOKUP(X867,$AF$2:$AG$35,1,FALSE)</f>
        <v>#N/A</v>
      </c>
      <c r="AN867"/>
      <c r="AO867"/>
      <c r="AP867"/>
      <c r="AQ867">
        <v>95741</v>
      </c>
      <c r="AR867" s="32">
        <v>0</v>
      </c>
      <c r="AS867" t="s">
        <v>153</v>
      </c>
      <c r="AT867" t="s">
        <v>154</v>
      </c>
    </row>
    <row r="868" spans="1:46" x14ac:dyDescent="0.25">
      <c r="A868">
        <v>95741</v>
      </c>
      <c r="B868">
        <v>22017</v>
      </c>
      <c r="C868" t="s">
        <v>621</v>
      </c>
      <c r="D868" t="s">
        <v>584</v>
      </c>
      <c r="E868" t="s">
        <v>581</v>
      </c>
      <c r="F868">
        <v>78.844790000000003</v>
      </c>
      <c r="G868" t="s">
        <v>25</v>
      </c>
      <c r="H868" t="s">
        <v>26</v>
      </c>
      <c r="I868" t="s">
        <v>27</v>
      </c>
      <c r="J868" t="s">
        <v>28</v>
      </c>
      <c r="K868">
        <v>2003</v>
      </c>
      <c r="L868">
        <v>3</v>
      </c>
      <c r="M868">
        <v>5</v>
      </c>
      <c r="N868">
        <v>0</v>
      </c>
      <c r="O868">
        <v>2.5</v>
      </c>
      <c r="P868" t="s">
        <v>585</v>
      </c>
      <c r="Q868" s="32">
        <v>0</v>
      </c>
      <c r="R868" s="2">
        <v>1.7099871676615199E-3</v>
      </c>
      <c r="S868" t="s">
        <v>31</v>
      </c>
      <c r="T868" t="s">
        <v>81</v>
      </c>
      <c r="U868">
        <v>45</v>
      </c>
      <c r="V868" t="s">
        <v>155</v>
      </c>
      <c r="W868" t="s">
        <v>156</v>
      </c>
      <c r="X868" t="s">
        <v>157</v>
      </c>
      <c r="Y868">
        <v>91.22</v>
      </c>
      <c r="Z868">
        <v>779</v>
      </c>
      <c r="AA868" s="5">
        <f>IFERROR(VLOOKUP(X868,$AF$2:$AG$35,2,FALSE),0)</f>
        <v>0.35099999999999998</v>
      </c>
      <c r="AB868" s="5" t="str">
        <f>VLOOKUP(X868,$AF$2:$AG$35,1,FALSE)</f>
        <v>Zr</v>
      </c>
      <c r="AN868"/>
      <c r="AO868"/>
      <c r="AP868"/>
      <c r="AQ868">
        <v>95741</v>
      </c>
      <c r="AR868" s="32">
        <v>0</v>
      </c>
      <c r="AS868" t="s">
        <v>156</v>
      </c>
      <c r="AT868" t="s">
        <v>157</v>
      </c>
    </row>
    <row r="869" spans="1:46" x14ac:dyDescent="0.25">
      <c r="A869">
        <v>95741</v>
      </c>
      <c r="B869">
        <v>22017</v>
      </c>
      <c r="C869" t="s">
        <v>621</v>
      </c>
      <c r="D869" t="s">
        <v>584</v>
      </c>
      <c r="E869" t="s">
        <v>581</v>
      </c>
      <c r="F869">
        <v>78.844790000000003</v>
      </c>
      <c r="G869" t="s">
        <v>25</v>
      </c>
      <c r="H869" t="s">
        <v>26</v>
      </c>
      <c r="I869" t="s">
        <v>27</v>
      </c>
      <c r="J869" t="s">
        <v>28</v>
      </c>
      <c r="K869">
        <v>2003</v>
      </c>
      <c r="L869">
        <v>3</v>
      </c>
      <c r="M869">
        <v>5</v>
      </c>
      <c r="N869">
        <v>0</v>
      </c>
      <c r="O869">
        <v>2.5</v>
      </c>
      <c r="P869" t="s">
        <v>585</v>
      </c>
      <c r="Q869" s="32">
        <v>0</v>
      </c>
      <c r="R869" s="2">
        <v>2.9614995150079901E-3</v>
      </c>
      <c r="S869" t="s">
        <v>31</v>
      </c>
      <c r="T869" t="s">
        <v>81</v>
      </c>
      <c r="U869">
        <v>46</v>
      </c>
      <c r="V869" t="s">
        <v>158</v>
      </c>
      <c r="W869" t="s">
        <v>159</v>
      </c>
      <c r="X869" t="s">
        <v>160</v>
      </c>
      <c r="Y869">
        <v>95.94</v>
      </c>
      <c r="Z869">
        <v>586</v>
      </c>
      <c r="AA869" s="5">
        <f>IFERROR(VLOOKUP(X869,$AF$2:$AG$35,2,FALSE),0)</f>
        <v>0.41699999999999998</v>
      </c>
      <c r="AB869" s="5" t="str">
        <f>VLOOKUP(X869,$AF$2:$AG$35,1,FALSE)</f>
        <v>Mo</v>
      </c>
      <c r="AN869"/>
      <c r="AO869"/>
      <c r="AP869"/>
      <c r="AQ869">
        <v>95741</v>
      </c>
      <c r="AR869" s="32">
        <v>0</v>
      </c>
      <c r="AS869" t="s">
        <v>159</v>
      </c>
      <c r="AT869" t="s">
        <v>160</v>
      </c>
    </row>
    <row r="870" spans="1:46" x14ac:dyDescent="0.25">
      <c r="A870">
        <v>95741</v>
      </c>
      <c r="B870">
        <v>22017</v>
      </c>
      <c r="C870" t="s">
        <v>621</v>
      </c>
      <c r="D870" t="s">
        <v>584</v>
      </c>
      <c r="E870" t="s">
        <v>581</v>
      </c>
      <c r="F870">
        <v>78.844790000000003</v>
      </c>
      <c r="G870" t="s">
        <v>25</v>
      </c>
      <c r="H870" t="s">
        <v>26</v>
      </c>
      <c r="I870" t="s">
        <v>27</v>
      </c>
      <c r="J870" t="s">
        <v>28</v>
      </c>
      <c r="K870">
        <v>2003</v>
      </c>
      <c r="L870">
        <v>3</v>
      </c>
      <c r="M870">
        <v>5</v>
      </c>
      <c r="N870">
        <v>0</v>
      </c>
      <c r="O870">
        <v>2.5</v>
      </c>
      <c r="P870" t="s">
        <v>585</v>
      </c>
      <c r="Q870" s="32">
        <v>0</v>
      </c>
      <c r="R870" s="2">
        <v>3.03584678316718E-3</v>
      </c>
      <c r="S870" t="s">
        <v>31</v>
      </c>
      <c r="T870" t="s">
        <v>81</v>
      </c>
      <c r="U870">
        <v>47</v>
      </c>
      <c r="V870" s="1">
        <v>2023568</v>
      </c>
      <c r="W870" t="s">
        <v>161</v>
      </c>
      <c r="X870" t="s">
        <v>162</v>
      </c>
      <c r="Y870">
        <v>106.42</v>
      </c>
      <c r="Z870">
        <v>649</v>
      </c>
      <c r="AA870" s="5">
        <f>IFERROR(VLOOKUP(X870,$AF$2:$AG$35,2,FALSE),0)</f>
        <v>0.22600000000000001</v>
      </c>
      <c r="AB870" s="5" t="str">
        <f>VLOOKUP(X870,$AF$2:$AG$35,1,FALSE)</f>
        <v>Pd</v>
      </c>
      <c r="AN870"/>
      <c r="AO870"/>
      <c r="AP870"/>
      <c r="AQ870">
        <v>95741</v>
      </c>
      <c r="AR870" s="32">
        <v>0</v>
      </c>
      <c r="AS870" t="s">
        <v>161</v>
      </c>
      <c r="AT870" t="s">
        <v>162</v>
      </c>
    </row>
    <row r="871" spans="1:46" x14ac:dyDescent="0.25">
      <c r="A871">
        <v>95741</v>
      </c>
      <c r="B871">
        <v>22017</v>
      </c>
      <c r="C871" t="s">
        <v>621</v>
      </c>
      <c r="D871" t="s">
        <v>584</v>
      </c>
      <c r="E871" t="s">
        <v>581</v>
      </c>
      <c r="F871">
        <v>78.844790000000003</v>
      </c>
      <c r="G871" t="s">
        <v>25</v>
      </c>
      <c r="H871" t="s">
        <v>26</v>
      </c>
      <c r="I871" t="s">
        <v>27</v>
      </c>
      <c r="J871" t="s">
        <v>28</v>
      </c>
      <c r="K871">
        <v>2003</v>
      </c>
      <c r="L871">
        <v>3</v>
      </c>
      <c r="M871">
        <v>5</v>
      </c>
      <c r="N871">
        <v>0</v>
      </c>
      <c r="O871">
        <v>2.5</v>
      </c>
      <c r="P871" t="s">
        <v>585</v>
      </c>
      <c r="Q871" s="32">
        <v>0</v>
      </c>
      <c r="R871" s="2">
        <v>4.16344701691499E-3</v>
      </c>
      <c r="S871" t="s">
        <v>31</v>
      </c>
      <c r="T871" t="s">
        <v>81</v>
      </c>
      <c r="U871">
        <v>48</v>
      </c>
      <c r="V871" t="s">
        <v>163</v>
      </c>
      <c r="W871" t="s">
        <v>164</v>
      </c>
      <c r="X871" t="s">
        <v>165</v>
      </c>
      <c r="Y871">
        <v>107.8682</v>
      </c>
      <c r="Z871">
        <v>695</v>
      </c>
      <c r="AA871" s="5">
        <f>IFERROR(VLOOKUP(X871,$AF$2:$AG$35,2,FALSE),0)</f>
        <v>7.3999999999999996E-2</v>
      </c>
      <c r="AB871" s="5" t="str">
        <f>VLOOKUP(X871,$AF$2:$AG$35,1,FALSE)</f>
        <v>Ag</v>
      </c>
      <c r="AN871"/>
      <c r="AO871"/>
      <c r="AP871"/>
      <c r="AQ871">
        <v>95741</v>
      </c>
      <c r="AR871" s="32">
        <v>0</v>
      </c>
      <c r="AS871" t="s">
        <v>164</v>
      </c>
      <c r="AT871" t="s">
        <v>165</v>
      </c>
    </row>
    <row r="872" spans="1:46" x14ac:dyDescent="0.25">
      <c r="A872">
        <v>95741</v>
      </c>
      <c r="B872">
        <v>22017</v>
      </c>
      <c r="C872" t="s">
        <v>621</v>
      </c>
      <c r="D872" t="s">
        <v>584</v>
      </c>
      <c r="E872" t="s">
        <v>581</v>
      </c>
      <c r="F872">
        <v>78.844790000000003</v>
      </c>
      <c r="G872" t="s">
        <v>25</v>
      </c>
      <c r="H872" t="s">
        <v>26</v>
      </c>
      <c r="I872" t="s">
        <v>27</v>
      </c>
      <c r="J872" t="s">
        <v>28</v>
      </c>
      <c r="K872">
        <v>2003</v>
      </c>
      <c r="L872">
        <v>3</v>
      </c>
      <c r="M872">
        <v>5</v>
      </c>
      <c r="N872">
        <v>0</v>
      </c>
      <c r="O872">
        <v>2.5</v>
      </c>
      <c r="P872" t="s">
        <v>585</v>
      </c>
      <c r="Q872" s="33">
        <v>1.84629049262004E-3</v>
      </c>
      <c r="R872" s="2">
        <v>3.7804535546736599E-3</v>
      </c>
      <c r="S872" t="s">
        <v>31</v>
      </c>
      <c r="T872" t="s">
        <v>81</v>
      </c>
      <c r="U872">
        <v>49</v>
      </c>
      <c r="V872" t="s">
        <v>166</v>
      </c>
      <c r="W872" t="s">
        <v>167</v>
      </c>
      <c r="X872" t="s">
        <v>168</v>
      </c>
      <c r="Y872">
        <v>112.41</v>
      </c>
      <c r="Z872">
        <v>328</v>
      </c>
      <c r="AA872" s="5">
        <f>IFERROR(VLOOKUP(X872,$AF$2:$AG$35,2,FALSE),0)</f>
        <v>0.14199999999999999</v>
      </c>
      <c r="AB872" s="5" t="str">
        <f>VLOOKUP(X872,$AF$2:$AG$35,1,FALSE)</f>
        <v>Cd</v>
      </c>
      <c r="AN872"/>
      <c r="AO872"/>
      <c r="AP872"/>
      <c r="AQ872">
        <v>95741</v>
      </c>
      <c r="AR872" s="33">
        <v>1.84629049262004E-3</v>
      </c>
      <c r="AS872" t="s">
        <v>167</v>
      </c>
      <c r="AT872" t="s">
        <v>168</v>
      </c>
    </row>
    <row r="873" spans="1:46" x14ac:dyDescent="0.25">
      <c r="A873">
        <v>95741</v>
      </c>
      <c r="B873">
        <v>22017</v>
      </c>
      <c r="C873" t="s">
        <v>621</v>
      </c>
      <c r="D873" t="s">
        <v>584</v>
      </c>
      <c r="E873" t="s">
        <v>581</v>
      </c>
      <c r="F873">
        <v>78.844790000000003</v>
      </c>
      <c r="G873" t="s">
        <v>25</v>
      </c>
      <c r="H873" t="s">
        <v>26</v>
      </c>
      <c r="I873" t="s">
        <v>27</v>
      </c>
      <c r="J873" t="s">
        <v>28</v>
      </c>
      <c r="K873">
        <v>2003</v>
      </c>
      <c r="L873">
        <v>3</v>
      </c>
      <c r="M873">
        <v>5</v>
      </c>
      <c r="N873">
        <v>0</v>
      </c>
      <c r="O873">
        <v>2.5</v>
      </c>
      <c r="P873" t="s">
        <v>585</v>
      </c>
      <c r="Q873" s="32">
        <v>0</v>
      </c>
      <c r="R873" s="2">
        <v>4.7210515281089702E-3</v>
      </c>
      <c r="S873" t="s">
        <v>31</v>
      </c>
      <c r="T873" t="s">
        <v>81</v>
      </c>
      <c r="U873">
        <v>50</v>
      </c>
      <c r="V873" t="s">
        <v>169</v>
      </c>
      <c r="W873" t="s">
        <v>170</v>
      </c>
      <c r="X873" t="s">
        <v>171</v>
      </c>
      <c r="Y873">
        <v>114.82</v>
      </c>
      <c r="Z873">
        <v>487</v>
      </c>
      <c r="AA873" s="5">
        <f>IFERROR(VLOOKUP(X873,$AF$2:$AG$35,2,FALSE),0)</f>
        <v>0.20899999999999999</v>
      </c>
      <c r="AB873" s="5" t="str">
        <f>VLOOKUP(X873,$AF$2:$AG$35,1,FALSE)</f>
        <v>In</v>
      </c>
      <c r="AN873"/>
      <c r="AO873"/>
      <c r="AP873"/>
      <c r="AQ873">
        <v>95741</v>
      </c>
      <c r="AR873" s="32">
        <v>0</v>
      </c>
      <c r="AS873" t="s">
        <v>170</v>
      </c>
      <c r="AT873" t="s">
        <v>171</v>
      </c>
    </row>
    <row r="874" spans="1:46" x14ac:dyDescent="0.25">
      <c r="A874">
        <v>95741</v>
      </c>
      <c r="B874">
        <v>22017</v>
      </c>
      <c r="C874" t="s">
        <v>621</v>
      </c>
      <c r="D874" t="s">
        <v>584</v>
      </c>
      <c r="E874" t="s">
        <v>581</v>
      </c>
      <c r="F874">
        <v>78.844790000000003</v>
      </c>
      <c r="G874" t="s">
        <v>25</v>
      </c>
      <c r="H874" t="s">
        <v>26</v>
      </c>
      <c r="I874" t="s">
        <v>27</v>
      </c>
      <c r="J874" t="s">
        <v>28</v>
      </c>
      <c r="K874">
        <v>2003</v>
      </c>
      <c r="L874">
        <v>3</v>
      </c>
      <c r="M874">
        <v>5</v>
      </c>
      <c r="N874">
        <v>0</v>
      </c>
      <c r="O874">
        <v>2.5</v>
      </c>
      <c r="P874" t="s">
        <v>585</v>
      </c>
      <c r="Q874" s="33">
        <v>6.1956056799330301E-4</v>
      </c>
      <c r="R874" s="2">
        <v>7.3108807299926103E-3</v>
      </c>
      <c r="S874" t="s">
        <v>31</v>
      </c>
      <c r="T874" t="s">
        <v>81</v>
      </c>
      <c r="U874">
        <v>51</v>
      </c>
      <c r="V874" t="s">
        <v>172</v>
      </c>
      <c r="W874" t="s">
        <v>173</v>
      </c>
      <c r="X874" t="s">
        <v>174</v>
      </c>
      <c r="Y874">
        <v>118.69</v>
      </c>
      <c r="Z874">
        <v>714</v>
      </c>
      <c r="AA874" s="5">
        <f>IFERROR(VLOOKUP(X874,$AF$2:$AG$35,2,FALSE),0)</f>
        <v>0.20200000000000001</v>
      </c>
      <c r="AB874" s="5" t="str">
        <f>VLOOKUP(X874,$AF$2:$AG$35,1,FALSE)</f>
        <v>Sn</v>
      </c>
      <c r="AN874"/>
      <c r="AO874"/>
      <c r="AP874"/>
      <c r="AQ874">
        <v>95741</v>
      </c>
      <c r="AR874" s="33">
        <v>6.1956056799330301E-4</v>
      </c>
      <c r="AS874" t="s">
        <v>173</v>
      </c>
      <c r="AT874" t="s">
        <v>174</v>
      </c>
    </row>
    <row r="875" spans="1:46" x14ac:dyDescent="0.25">
      <c r="A875">
        <v>95741</v>
      </c>
      <c r="B875">
        <v>22017</v>
      </c>
      <c r="C875" t="s">
        <v>621</v>
      </c>
      <c r="D875" t="s">
        <v>584</v>
      </c>
      <c r="E875" t="s">
        <v>581</v>
      </c>
      <c r="F875">
        <v>78.844790000000003</v>
      </c>
      <c r="G875" t="s">
        <v>25</v>
      </c>
      <c r="H875" t="s">
        <v>26</v>
      </c>
      <c r="I875" t="s">
        <v>27</v>
      </c>
      <c r="J875" t="s">
        <v>28</v>
      </c>
      <c r="K875">
        <v>2003</v>
      </c>
      <c r="L875">
        <v>3</v>
      </c>
      <c r="M875">
        <v>5</v>
      </c>
      <c r="N875">
        <v>0</v>
      </c>
      <c r="O875">
        <v>2.5</v>
      </c>
      <c r="P875" t="s">
        <v>585</v>
      </c>
      <c r="Q875" s="33">
        <v>6.9390783615249903E-4</v>
      </c>
      <c r="R875" s="2">
        <v>8.1287091441642496E-3</v>
      </c>
      <c r="S875" t="s">
        <v>31</v>
      </c>
      <c r="T875" t="s">
        <v>81</v>
      </c>
      <c r="U875">
        <v>52</v>
      </c>
      <c r="V875" t="s">
        <v>175</v>
      </c>
      <c r="W875" t="s">
        <v>176</v>
      </c>
      <c r="X875" t="s">
        <v>177</v>
      </c>
      <c r="Y875">
        <v>121.75</v>
      </c>
      <c r="Z875">
        <v>296</v>
      </c>
      <c r="AA875" s="5">
        <f>IFERROR(VLOOKUP(X875,$AF$2:$AG$35,2,FALSE),0)</f>
        <v>0.26300000000000001</v>
      </c>
      <c r="AB875" s="5" t="str">
        <f>VLOOKUP(X875,$AF$2:$AG$35,1,FALSE)</f>
        <v>Sb</v>
      </c>
      <c r="AN875"/>
      <c r="AO875"/>
      <c r="AP875"/>
      <c r="AQ875">
        <v>95741</v>
      </c>
      <c r="AR875" s="33">
        <v>6.9390783615249903E-4</v>
      </c>
      <c r="AS875" t="s">
        <v>176</v>
      </c>
      <c r="AT875" t="s">
        <v>177</v>
      </c>
    </row>
    <row r="876" spans="1:46" x14ac:dyDescent="0.25">
      <c r="A876">
        <v>95741</v>
      </c>
      <c r="B876">
        <v>22017</v>
      </c>
      <c r="C876" t="s">
        <v>621</v>
      </c>
      <c r="D876" t="s">
        <v>584</v>
      </c>
      <c r="E876" t="s">
        <v>581</v>
      </c>
      <c r="F876">
        <v>78.844790000000003</v>
      </c>
      <c r="G876" t="s">
        <v>25</v>
      </c>
      <c r="H876" t="s">
        <v>26</v>
      </c>
      <c r="I876" t="s">
        <v>27</v>
      </c>
      <c r="J876" t="s">
        <v>28</v>
      </c>
      <c r="K876">
        <v>2003</v>
      </c>
      <c r="L876">
        <v>3</v>
      </c>
      <c r="M876">
        <v>5</v>
      </c>
      <c r="N876">
        <v>0</v>
      </c>
      <c r="O876">
        <v>2.5</v>
      </c>
      <c r="P876" t="s">
        <v>585</v>
      </c>
      <c r="Q876" s="33">
        <v>8.1162434407122692E-3</v>
      </c>
      <c r="R876" s="2">
        <v>3.9653965460706403E-2</v>
      </c>
      <c r="S876" t="s">
        <v>31</v>
      </c>
      <c r="T876" t="s">
        <v>81</v>
      </c>
      <c r="U876">
        <v>53</v>
      </c>
      <c r="V876" t="s">
        <v>178</v>
      </c>
      <c r="W876" t="s">
        <v>179</v>
      </c>
      <c r="X876" t="s">
        <v>180</v>
      </c>
      <c r="Y876">
        <v>137.33000000000001</v>
      </c>
      <c r="Z876">
        <v>300</v>
      </c>
      <c r="AA876" s="5">
        <f>IFERROR(VLOOKUP(X876,$AF$2:$AG$35,2,FALSE),0)</f>
        <v>0.11700000000000001</v>
      </c>
      <c r="AB876" s="5" t="str">
        <f>VLOOKUP(X876,$AF$2:$AG$35,1,FALSE)</f>
        <v>Ba</v>
      </c>
      <c r="AN876"/>
      <c r="AO876"/>
      <c r="AP876"/>
      <c r="AQ876">
        <v>95741</v>
      </c>
      <c r="AR876" s="33">
        <v>8.1162434407122692E-3</v>
      </c>
      <c r="AS876" t="s">
        <v>179</v>
      </c>
      <c r="AT876" t="s">
        <v>180</v>
      </c>
    </row>
    <row r="877" spans="1:46" x14ac:dyDescent="0.25">
      <c r="A877">
        <v>95741</v>
      </c>
      <c r="B877">
        <v>22017</v>
      </c>
      <c r="C877" t="s">
        <v>621</v>
      </c>
      <c r="D877" t="s">
        <v>584</v>
      </c>
      <c r="E877" t="s">
        <v>581</v>
      </c>
      <c r="F877">
        <v>78.844790000000003</v>
      </c>
      <c r="G877" t="s">
        <v>25</v>
      </c>
      <c r="H877" t="s">
        <v>26</v>
      </c>
      <c r="I877" t="s">
        <v>27</v>
      </c>
      <c r="J877" t="s">
        <v>28</v>
      </c>
      <c r="K877">
        <v>2003</v>
      </c>
      <c r="L877">
        <v>3</v>
      </c>
      <c r="M877">
        <v>5</v>
      </c>
      <c r="N877">
        <v>0</v>
      </c>
      <c r="O877">
        <v>2.5</v>
      </c>
      <c r="P877" t="s">
        <v>585</v>
      </c>
      <c r="Q877" s="32">
        <v>0</v>
      </c>
      <c r="R877" s="2">
        <v>4.8821372757872301E-2</v>
      </c>
      <c r="S877" t="s">
        <v>31</v>
      </c>
      <c r="T877" t="s">
        <v>81</v>
      </c>
      <c r="U877">
        <v>54</v>
      </c>
      <c r="V877" t="s">
        <v>181</v>
      </c>
      <c r="W877" t="s">
        <v>182</v>
      </c>
      <c r="X877" t="s">
        <v>183</v>
      </c>
      <c r="Y877">
        <v>138.90549999999999</v>
      </c>
      <c r="Z877">
        <v>519</v>
      </c>
      <c r="AA877" s="5">
        <f>IFERROR(VLOOKUP(X877,$AF$2:$AG$35,2,FALSE),0)</f>
        <v>0.17299999999999999</v>
      </c>
      <c r="AB877" s="5" t="str">
        <f>VLOOKUP(X877,$AF$2:$AG$35,1,FALSE)</f>
        <v>La</v>
      </c>
      <c r="AN877"/>
      <c r="AO877"/>
      <c r="AP877"/>
      <c r="AQ877">
        <v>95741</v>
      </c>
      <c r="AR877" s="32">
        <v>0</v>
      </c>
      <c r="AS877" t="s">
        <v>182</v>
      </c>
      <c r="AT877" t="s">
        <v>183</v>
      </c>
    </row>
    <row r="878" spans="1:46" x14ac:dyDescent="0.25">
      <c r="A878">
        <v>95741</v>
      </c>
      <c r="B878">
        <v>22017</v>
      </c>
      <c r="C878" t="s">
        <v>621</v>
      </c>
      <c r="D878" t="s">
        <v>584</v>
      </c>
      <c r="E878" t="s">
        <v>581</v>
      </c>
      <c r="F878">
        <v>78.844790000000003</v>
      </c>
      <c r="G878" t="s">
        <v>25</v>
      </c>
      <c r="H878" t="s">
        <v>26</v>
      </c>
      <c r="I878" t="s">
        <v>27</v>
      </c>
      <c r="J878" t="s">
        <v>28</v>
      </c>
      <c r="K878">
        <v>2003</v>
      </c>
      <c r="L878">
        <v>3</v>
      </c>
      <c r="M878">
        <v>5</v>
      </c>
      <c r="N878">
        <v>0</v>
      </c>
      <c r="O878">
        <v>2.5</v>
      </c>
      <c r="P878" t="s">
        <v>585</v>
      </c>
      <c r="Q878" s="32">
        <v>0</v>
      </c>
      <c r="R878" s="2">
        <v>3.6554073511604898E-3</v>
      </c>
      <c r="S878" t="s">
        <v>31</v>
      </c>
      <c r="T878" t="s">
        <v>81</v>
      </c>
      <c r="U878">
        <v>55</v>
      </c>
      <c r="V878" t="s">
        <v>184</v>
      </c>
      <c r="W878" t="s">
        <v>185</v>
      </c>
      <c r="X878" t="s">
        <v>186</v>
      </c>
      <c r="Y878">
        <v>196.9665</v>
      </c>
      <c r="Z878">
        <v>477</v>
      </c>
      <c r="AA878" s="5">
        <f>IFERROR(VLOOKUP(X878,$AF$2:$AG$35,2,FALSE),0)</f>
        <v>0</v>
      </c>
      <c r="AB878" s="5" t="e">
        <f>VLOOKUP(X878,$AF$2:$AG$35,1,FALSE)</f>
        <v>#N/A</v>
      </c>
      <c r="AN878"/>
      <c r="AO878"/>
      <c r="AP878"/>
      <c r="AQ878">
        <v>95741</v>
      </c>
      <c r="AR878" s="32">
        <v>0</v>
      </c>
      <c r="AS878" t="s">
        <v>185</v>
      </c>
      <c r="AT878" t="s">
        <v>186</v>
      </c>
    </row>
    <row r="879" spans="1:46" x14ac:dyDescent="0.25">
      <c r="A879">
        <v>95741</v>
      </c>
      <c r="B879">
        <v>22017</v>
      </c>
      <c r="C879" t="s">
        <v>621</v>
      </c>
      <c r="D879" t="s">
        <v>584</v>
      </c>
      <c r="E879" t="s">
        <v>581</v>
      </c>
      <c r="F879">
        <v>78.844790000000003</v>
      </c>
      <c r="G879" t="s">
        <v>25</v>
      </c>
      <c r="H879" t="s">
        <v>26</v>
      </c>
      <c r="I879" t="s">
        <v>27</v>
      </c>
      <c r="J879" t="s">
        <v>28</v>
      </c>
      <c r="K879">
        <v>2003</v>
      </c>
      <c r="L879">
        <v>3</v>
      </c>
      <c r="M879">
        <v>5</v>
      </c>
      <c r="N879">
        <v>0</v>
      </c>
      <c r="O879">
        <v>2.5</v>
      </c>
      <c r="P879" t="s">
        <v>585</v>
      </c>
      <c r="Q879" s="32">
        <v>0</v>
      </c>
      <c r="R879" s="2">
        <v>1.64803111086219E-3</v>
      </c>
      <c r="S879" t="s">
        <v>31</v>
      </c>
      <c r="T879" t="s">
        <v>81</v>
      </c>
      <c r="U879">
        <v>56</v>
      </c>
      <c r="V879" t="s">
        <v>187</v>
      </c>
      <c r="W879" t="s">
        <v>188</v>
      </c>
      <c r="X879" t="s">
        <v>189</v>
      </c>
      <c r="Y879">
        <v>200.59</v>
      </c>
      <c r="Z879">
        <v>528</v>
      </c>
      <c r="AA879" s="5">
        <f>IFERROR(VLOOKUP(X879,$AF$2:$AG$35,2,FALSE),0)</f>
        <v>0.06</v>
      </c>
      <c r="AB879" s="5" t="str">
        <f>VLOOKUP(X879,$AF$2:$AG$35,1,FALSE)</f>
        <v>Hg</v>
      </c>
      <c r="AN879"/>
      <c r="AO879"/>
      <c r="AP879"/>
      <c r="AQ879">
        <v>95741</v>
      </c>
      <c r="AR879" s="32">
        <v>0</v>
      </c>
      <c r="AS879" t="s">
        <v>188</v>
      </c>
      <c r="AT879" t="s">
        <v>189</v>
      </c>
    </row>
    <row r="880" spans="1:46" x14ac:dyDescent="0.25">
      <c r="A880">
        <v>95741</v>
      </c>
      <c r="B880">
        <v>22017</v>
      </c>
      <c r="C880" t="s">
        <v>621</v>
      </c>
      <c r="D880" t="s">
        <v>584</v>
      </c>
      <c r="E880" t="s">
        <v>581</v>
      </c>
      <c r="F880">
        <v>78.844790000000003</v>
      </c>
      <c r="G880" t="s">
        <v>25</v>
      </c>
      <c r="H880" t="s">
        <v>26</v>
      </c>
      <c r="I880" t="s">
        <v>27</v>
      </c>
      <c r="J880" t="s">
        <v>28</v>
      </c>
      <c r="K880">
        <v>2003</v>
      </c>
      <c r="L880">
        <v>3</v>
      </c>
      <c r="M880">
        <v>5</v>
      </c>
      <c r="N880">
        <v>0</v>
      </c>
      <c r="O880">
        <v>2.5</v>
      </c>
      <c r="P880" t="s">
        <v>585</v>
      </c>
      <c r="Q880" s="32">
        <v>0</v>
      </c>
      <c r="R880" s="2">
        <v>1.4869453631839299E-3</v>
      </c>
      <c r="S880" t="s">
        <v>31</v>
      </c>
      <c r="T880" t="s">
        <v>81</v>
      </c>
      <c r="U880">
        <v>57</v>
      </c>
      <c r="V880" t="s">
        <v>190</v>
      </c>
      <c r="W880" t="s">
        <v>191</v>
      </c>
      <c r="X880" t="s">
        <v>192</v>
      </c>
      <c r="Y880">
        <v>204.38300000000001</v>
      </c>
      <c r="Z880">
        <v>712</v>
      </c>
      <c r="AA880" s="5">
        <f>IFERROR(VLOOKUP(X880,$AF$2:$AG$35,2,FALSE),0)</f>
        <v>0</v>
      </c>
      <c r="AB880" s="5" t="e">
        <f>VLOOKUP(X880,$AF$2:$AG$35,1,FALSE)</f>
        <v>#N/A</v>
      </c>
      <c r="AN880"/>
      <c r="AO880"/>
      <c r="AP880"/>
      <c r="AQ880">
        <v>95741</v>
      </c>
      <c r="AR880" s="32">
        <v>0</v>
      </c>
      <c r="AS880" t="s">
        <v>191</v>
      </c>
      <c r="AT880" t="s">
        <v>192</v>
      </c>
    </row>
    <row r="881" spans="1:46" x14ac:dyDescent="0.25">
      <c r="A881">
        <v>95741</v>
      </c>
      <c r="B881">
        <v>22017</v>
      </c>
      <c r="C881" t="s">
        <v>621</v>
      </c>
      <c r="D881" t="s">
        <v>584</v>
      </c>
      <c r="E881" t="s">
        <v>581</v>
      </c>
      <c r="F881">
        <v>78.844790000000003</v>
      </c>
      <c r="G881" t="s">
        <v>25</v>
      </c>
      <c r="H881" t="s">
        <v>26</v>
      </c>
      <c r="I881" t="s">
        <v>27</v>
      </c>
      <c r="J881" t="s">
        <v>28</v>
      </c>
      <c r="K881">
        <v>2003</v>
      </c>
      <c r="L881">
        <v>3</v>
      </c>
      <c r="M881">
        <v>5</v>
      </c>
      <c r="N881">
        <v>0</v>
      </c>
      <c r="O881">
        <v>2.5</v>
      </c>
      <c r="P881" t="s">
        <v>585</v>
      </c>
      <c r="Q881" s="32">
        <v>0</v>
      </c>
      <c r="R881" s="2">
        <v>3.1845413194855799E-3</v>
      </c>
      <c r="S881" t="s">
        <v>31</v>
      </c>
      <c r="T881" t="s">
        <v>81</v>
      </c>
      <c r="U881">
        <v>58</v>
      </c>
      <c r="V881" t="s">
        <v>193</v>
      </c>
      <c r="W881" t="s">
        <v>194</v>
      </c>
      <c r="X881" t="s">
        <v>195</v>
      </c>
      <c r="Y881">
        <v>207.2</v>
      </c>
      <c r="Z881">
        <v>520</v>
      </c>
      <c r="AA881" s="5">
        <f>IFERROR(VLOOKUP(X881,$AF$2:$AG$35,2,FALSE),0)</f>
        <v>0.11600000000000001</v>
      </c>
      <c r="AB881" s="5" t="str">
        <f>VLOOKUP(X881,$AF$2:$AG$35,1,FALSE)</f>
        <v>Pb</v>
      </c>
      <c r="AN881"/>
      <c r="AO881"/>
      <c r="AP881"/>
      <c r="AQ881">
        <v>95741</v>
      </c>
      <c r="AR881" s="32">
        <v>0</v>
      </c>
      <c r="AS881" t="s">
        <v>194</v>
      </c>
      <c r="AT881" t="s">
        <v>195</v>
      </c>
    </row>
    <row r="882" spans="1:46" x14ac:dyDescent="0.25">
      <c r="A882">
        <v>95741</v>
      </c>
      <c r="B882">
        <v>22017</v>
      </c>
      <c r="C882" t="s">
        <v>621</v>
      </c>
      <c r="D882" t="s">
        <v>584</v>
      </c>
      <c r="E882" t="s">
        <v>581</v>
      </c>
      <c r="F882">
        <v>78.844790000000003</v>
      </c>
      <c r="G882" t="s">
        <v>25</v>
      </c>
      <c r="H882" t="s">
        <v>26</v>
      </c>
      <c r="I882" t="s">
        <v>27</v>
      </c>
      <c r="J882" t="s">
        <v>28</v>
      </c>
      <c r="K882">
        <v>2003</v>
      </c>
      <c r="L882">
        <v>3</v>
      </c>
      <c r="M882">
        <v>5</v>
      </c>
      <c r="N882">
        <v>0</v>
      </c>
      <c r="O882">
        <v>2.5</v>
      </c>
      <c r="P882" t="s">
        <v>585</v>
      </c>
      <c r="Q882" s="32">
        <v>0</v>
      </c>
      <c r="R882" s="2">
        <v>2.4286774265337499E-3</v>
      </c>
      <c r="S882" t="s">
        <v>31</v>
      </c>
      <c r="T882" t="s">
        <v>81</v>
      </c>
      <c r="U882">
        <v>59</v>
      </c>
      <c r="V882" t="s">
        <v>196</v>
      </c>
      <c r="W882" t="s">
        <v>197</v>
      </c>
      <c r="X882" t="s">
        <v>198</v>
      </c>
      <c r="Y882">
        <v>238.02889999999999</v>
      </c>
      <c r="Z882">
        <v>765</v>
      </c>
      <c r="AA882" s="5">
        <f>IFERROR(VLOOKUP(X882,$AF$2:$AG$35,2,FALSE),0)</f>
        <v>0</v>
      </c>
      <c r="AB882" s="5" t="e">
        <f>VLOOKUP(X882,$AF$2:$AG$35,1,FALSE)</f>
        <v>#N/A</v>
      </c>
      <c r="AN882"/>
      <c r="AO882"/>
      <c r="AP882"/>
      <c r="AQ882">
        <v>95741</v>
      </c>
      <c r="AR882" s="32">
        <v>0</v>
      </c>
      <c r="AS882" t="s">
        <v>197</v>
      </c>
      <c r="AT882" t="s">
        <v>198</v>
      </c>
    </row>
    <row r="883" spans="1:46" x14ac:dyDescent="0.25">
      <c r="A883">
        <v>95741</v>
      </c>
      <c r="B883">
        <v>22017</v>
      </c>
      <c r="C883" t="s">
        <v>621</v>
      </c>
      <c r="D883" t="s">
        <v>584</v>
      </c>
      <c r="E883" t="s">
        <v>581</v>
      </c>
      <c r="F883">
        <v>78.844790000000003</v>
      </c>
      <c r="G883" t="s">
        <v>25</v>
      </c>
      <c r="H883" t="s">
        <v>26</v>
      </c>
      <c r="I883" t="s">
        <v>27</v>
      </c>
      <c r="J883" t="s">
        <v>28</v>
      </c>
      <c r="K883">
        <v>2003</v>
      </c>
      <c r="L883">
        <v>3</v>
      </c>
      <c r="M883">
        <v>5</v>
      </c>
      <c r="N883">
        <v>0</v>
      </c>
      <c r="O883">
        <v>2.5</v>
      </c>
      <c r="P883" t="s">
        <v>585</v>
      </c>
      <c r="Q883">
        <v>0.712965519223973</v>
      </c>
      <c r="R883">
        <v>0.27292679098183698</v>
      </c>
      <c r="S883" t="s">
        <v>31</v>
      </c>
      <c r="T883" t="s">
        <v>45</v>
      </c>
      <c r="U883">
        <v>60</v>
      </c>
      <c r="V883" t="s">
        <v>199</v>
      </c>
      <c r="W883" t="s">
        <v>200</v>
      </c>
      <c r="X883" t="s">
        <v>201</v>
      </c>
      <c r="Y883">
        <v>17.0304</v>
      </c>
      <c r="Z883">
        <v>294</v>
      </c>
      <c r="AA883" s="5">
        <f>IFERROR(VLOOKUP(X883,$AF$2:$AG$35,2,FALSE),0)</f>
        <v>0</v>
      </c>
      <c r="AB883" s="5" t="e">
        <f>VLOOKUP(X883,$AF$2:$AG$35,1,FALSE)</f>
        <v>#N/A</v>
      </c>
      <c r="AN883"/>
      <c r="AO883"/>
      <c r="AP883"/>
      <c r="AQ883">
        <v>95741</v>
      </c>
      <c r="AR883">
        <v>0.712965519223973</v>
      </c>
      <c r="AS883" t="s">
        <v>200</v>
      </c>
      <c r="AT883" t="s">
        <v>201</v>
      </c>
    </row>
    <row r="884" spans="1:46" x14ac:dyDescent="0.25">
      <c r="A884">
        <v>95741</v>
      </c>
      <c r="B884">
        <v>22017</v>
      </c>
      <c r="C884" t="s">
        <v>621</v>
      </c>
      <c r="D884" t="s">
        <v>584</v>
      </c>
      <c r="E884" t="s">
        <v>581</v>
      </c>
      <c r="F884">
        <v>78.844790000000003</v>
      </c>
      <c r="G884" t="s">
        <v>25</v>
      </c>
      <c r="H884" t="s">
        <v>26</v>
      </c>
      <c r="I884" t="s">
        <v>27</v>
      </c>
      <c r="J884" t="s">
        <v>28</v>
      </c>
      <c r="K884">
        <v>2003</v>
      </c>
      <c r="L884">
        <v>3</v>
      </c>
      <c r="M884">
        <v>5</v>
      </c>
      <c r="N884">
        <v>0</v>
      </c>
      <c r="O884">
        <v>2.5</v>
      </c>
      <c r="P884" t="s">
        <v>585</v>
      </c>
      <c r="Q884">
        <v>0</v>
      </c>
      <c r="R884" s="2">
        <v>1.77566058786881E-4</v>
      </c>
      <c r="S884" t="s">
        <v>31</v>
      </c>
      <c r="T884" t="s">
        <v>202</v>
      </c>
      <c r="U884">
        <v>78</v>
      </c>
      <c r="W884" t="s">
        <v>203</v>
      </c>
      <c r="X884" t="s">
        <v>204</v>
      </c>
      <c r="Z884">
        <v>1253</v>
      </c>
      <c r="AA884" s="5">
        <f>IFERROR(VLOOKUP(X884,$AF$2:$AG$35,2,FALSE),0)</f>
        <v>0</v>
      </c>
      <c r="AB884" s="5" t="e">
        <f>VLOOKUP(X884,$AF$2:$AG$35,1,FALSE)</f>
        <v>#N/A</v>
      </c>
      <c r="AN884"/>
      <c r="AO884"/>
      <c r="AP884"/>
      <c r="AQ884">
        <v>95741</v>
      </c>
      <c r="AR884">
        <v>0</v>
      </c>
      <c r="AS884" t="s">
        <v>203</v>
      </c>
      <c r="AT884" t="s">
        <v>204</v>
      </c>
    </row>
    <row r="885" spans="1:46" x14ac:dyDescent="0.25">
      <c r="A885">
        <v>95741</v>
      </c>
      <c r="B885">
        <v>22017</v>
      </c>
      <c r="C885" t="s">
        <v>621</v>
      </c>
      <c r="D885" t="s">
        <v>584</v>
      </c>
      <c r="E885" t="s">
        <v>581</v>
      </c>
      <c r="F885">
        <v>78.844790000000003</v>
      </c>
      <c r="G885" t="s">
        <v>25</v>
      </c>
      <c r="H885" t="s">
        <v>26</v>
      </c>
      <c r="I885" t="s">
        <v>27</v>
      </c>
      <c r="J885" t="s">
        <v>28</v>
      </c>
      <c r="K885">
        <v>2003</v>
      </c>
      <c r="L885">
        <v>3</v>
      </c>
      <c r="M885">
        <v>5</v>
      </c>
      <c r="N885">
        <v>0</v>
      </c>
      <c r="O885">
        <v>2.5</v>
      </c>
      <c r="P885" t="s">
        <v>585</v>
      </c>
      <c r="Q885">
        <v>0</v>
      </c>
      <c r="R885" s="2">
        <v>1.95285491031489E-4</v>
      </c>
      <c r="S885" t="s">
        <v>31</v>
      </c>
      <c r="T885" t="s">
        <v>202</v>
      </c>
      <c r="U885">
        <v>80</v>
      </c>
      <c r="W885" t="s">
        <v>205</v>
      </c>
      <c r="X885" t="s">
        <v>206</v>
      </c>
      <c r="Z885">
        <v>1255</v>
      </c>
      <c r="AA885" s="5">
        <f>IFERROR(VLOOKUP(X885,$AF$2:$AG$35,2,FALSE),0)</f>
        <v>0</v>
      </c>
      <c r="AB885" s="5" t="e">
        <f>VLOOKUP(X885,$AF$2:$AG$35,1,FALSE)</f>
        <v>#N/A</v>
      </c>
      <c r="AN885"/>
      <c r="AO885"/>
      <c r="AP885"/>
      <c r="AQ885">
        <v>95741</v>
      </c>
      <c r="AR885">
        <v>0</v>
      </c>
      <c r="AS885" t="s">
        <v>205</v>
      </c>
      <c r="AT885" t="s">
        <v>206</v>
      </c>
    </row>
    <row r="886" spans="1:46" x14ac:dyDescent="0.25">
      <c r="A886">
        <v>95741</v>
      </c>
      <c r="B886">
        <v>22017</v>
      </c>
      <c r="C886" t="s">
        <v>621</v>
      </c>
      <c r="D886" t="s">
        <v>584</v>
      </c>
      <c r="E886" t="s">
        <v>581</v>
      </c>
      <c r="F886">
        <v>78.844790000000003</v>
      </c>
      <c r="G886" t="s">
        <v>25</v>
      </c>
      <c r="H886" t="s">
        <v>26</v>
      </c>
      <c r="I886" t="s">
        <v>27</v>
      </c>
      <c r="J886" t="s">
        <v>28</v>
      </c>
      <c r="K886">
        <v>2003</v>
      </c>
      <c r="L886">
        <v>3</v>
      </c>
      <c r="M886">
        <v>5</v>
      </c>
      <c r="N886">
        <v>0</v>
      </c>
      <c r="O886">
        <v>2.5</v>
      </c>
      <c r="P886" t="s">
        <v>585</v>
      </c>
      <c r="Q886" s="2">
        <v>9.9414688740205397E-4</v>
      </c>
      <c r="R886" s="2">
        <v>2.0755813989903999E-4</v>
      </c>
      <c r="S886" t="s">
        <v>31</v>
      </c>
      <c r="T886" t="s">
        <v>202</v>
      </c>
      <c r="U886">
        <v>81</v>
      </c>
      <c r="W886" t="s">
        <v>207</v>
      </c>
      <c r="X886" t="s">
        <v>208</v>
      </c>
      <c r="Z886">
        <v>1256</v>
      </c>
      <c r="AA886" s="5">
        <f>IFERROR(VLOOKUP(X886,$AF$2:$AG$35,2,FALSE),0)</f>
        <v>0</v>
      </c>
      <c r="AB886" s="5" t="e">
        <f>VLOOKUP(X886,$AF$2:$AG$35,1,FALSE)</f>
        <v>#N/A</v>
      </c>
      <c r="AN886"/>
      <c r="AO886"/>
      <c r="AP886"/>
      <c r="AQ886">
        <v>95741</v>
      </c>
      <c r="AR886" s="2">
        <v>9.9414688740205397E-4</v>
      </c>
      <c r="AS886" t="s">
        <v>207</v>
      </c>
      <c r="AT886" t="s">
        <v>208</v>
      </c>
    </row>
    <row r="887" spans="1:46" x14ac:dyDescent="0.25">
      <c r="A887">
        <v>95741</v>
      </c>
      <c r="B887">
        <v>22017</v>
      </c>
      <c r="C887" t="s">
        <v>621</v>
      </c>
      <c r="D887" t="s">
        <v>584</v>
      </c>
      <c r="E887" t="s">
        <v>581</v>
      </c>
      <c r="F887">
        <v>78.844790000000003</v>
      </c>
      <c r="G887" t="s">
        <v>25</v>
      </c>
      <c r="H887" t="s">
        <v>26</v>
      </c>
      <c r="I887" t="s">
        <v>27</v>
      </c>
      <c r="J887" t="s">
        <v>28</v>
      </c>
      <c r="K887">
        <v>2003</v>
      </c>
      <c r="L887">
        <v>3</v>
      </c>
      <c r="M887">
        <v>5</v>
      </c>
      <c r="N887">
        <v>0</v>
      </c>
      <c r="O887">
        <v>2.5</v>
      </c>
      <c r="P887" t="s">
        <v>585</v>
      </c>
      <c r="Q887" s="2">
        <v>3.0184990872633699E-4</v>
      </c>
      <c r="R887" s="2">
        <v>5.1532504904272004E-4</v>
      </c>
      <c r="S887" t="s">
        <v>31</v>
      </c>
      <c r="T887" t="s">
        <v>202</v>
      </c>
      <c r="U887">
        <v>83</v>
      </c>
      <c r="V887" t="s">
        <v>209</v>
      </c>
      <c r="W887" t="s">
        <v>210</v>
      </c>
      <c r="X887" t="s">
        <v>211</v>
      </c>
      <c r="Y887">
        <v>154.21</v>
      </c>
      <c r="Z887">
        <v>846</v>
      </c>
      <c r="AA887" s="5">
        <f>IFERROR(VLOOKUP(X887,$AF$2:$AG$35,2,FALSE),0)</f>
        <v>0</v>
      </c>
      <c r="AB887" s="5" t="e">
        <f>VLOOKUP(X887,$AF$2:$AG$35,1,FALSE)</f>
        <v>#N/A</v>
      </c>
      <c r="AN887"/>
      <c r="AO887"/>
      <c r="AP887"/>
      <c r="AQ887">
        <v>95741</v>
      </c>
      <c r="AR887" s="2">
        <v>3.0184990872633699E-4</v>
      </c>
      <c r="AS887" t="s">
        <v>210</v>
      </c>
      <c r="AT887" t="s">
        <v>211</v>
      </c>
    </row>
    <row r="888" spans="1:46" x14ac:dyDescent="0.25">
      <c r="A888">
        <v>95741</v>
      </c>
      <c r="B888">
        <v>22017</v>
      </c>
      <c r="C888" t="s">
        <v>621</v>
      </c>
      <c r="D888" t="s">
        <v>584</v>
      </c>
      <c r="E888" t="s">
        <v>581</v>
      </c>
      <c r="F888">
        <v>78.844790000000003</v>
      </c>
      <c r="G888" t="s">
        <v>25</v>
      </c>
      <c r="H888" t="s">
        <v>26</v>
      </c>
      <c r="I888" t="s">
        <v>27</v>
      </c>
      <c r="J888" t="s">
        <v>28</v>
      </c>
      <c r="K888">
        <v>2003</v>
      </c>
      <c r="L888">
        <v>3</v>
      </c>
      <c r="M888">
        <v>5</v>
      </c>
      <c r="N888">
        <v>0</v>
      </c>
      <c r="O888">
        <v>2.5</v>
      </c>
      <c r="P888" t="s">
        <v>585</v>
      </c>
      <c r="Q888" s="2">
        <v>2.29001977141685E-3</v>
      </c>
      <c r="R888" s="2">
        <v>1.1477344628425801E-3</v>
      </c>
      <c r="S888" t="s">
        <v>31</v>
      </c>
      <c r="T888" t="s">
        <v>202</v>
      </c>
      <c r="U888">
        <v>84</v>
      </c>
      <c r="V888" t="s">
        <v>212</v>
      </c>
      <c r="W888" t="s">
        <v>213</v>
      </c>
      <c r="X888" t="s">
        <v>214</v>
      </c>
      <c r="Y888">
        <v>152.19</v>
      </c>
      <c r="Z888">
        <v>847</v>
      </c>
      <c r="AA888" s="5">
        <f>IFERROR(VLOOKUP(X888,$AF$2:$AG$35,2,FALSE),0)</f>
        <v>0</v>
      </c>
      <c r="AB888" s="5" t="e">
        <f>VLOOKUP(X888,$AF$2:$AG$35,1,FALSE)</f>
        <v>#N/A</v>
      </c>
      <c r="AN888"/>
      <c r="AO888"/>
      <c r="AP888"/>
      <c r="AQ888">
        <v>95741</v>
      </c>
      <c r="AR888" s="2">
        <v>2.29001977141685E-3</v>
      </c>
      <c r="AS888" t="s">
        <v>213</v>
      </c>
      <c r="AT888" t="s">
        <v>214</v>
      </c>
    </row>
    <row r="889" spans="1:46" x14ac:dyDescent="0.25">
      <c r="A889">
        <v>95741</v>
      </c>
      <c r="B889">
        <v>22017</v>
      </c>
      <c r="C889" t="s">
        <v>621</v>
      </c>
      <c r="D889" t="s">
        <v>584</v>
      </c>
      <c r="E889" t="s">
        <v>581</v>
      </c>
      <c r="F889">
        <v>78.844790000000003</v>
      </c>
      <c r="G889" t="s">
        <v>25</v>
      </c>
      <c r="H889" t="s">
        <v>26</v>
      </c>
      <c r="I889" t="s">
        <v>27</v>
      </c>
      <c r="J889" t="s">
        <v>28</v>
      </c>
      <c r="K889">
        <v>2003</v>
      </c>
      <c r="L889">
        <v>3</v>
      </c>
      <c r="M889">
        <v>5</v>
      </c>
      <c r="N889">
        <v>0</v>
      </c>
      <c r="O889">
        <v>2.5</v>
      </c>
      <c r="P889" t="s">
        <v>585</v>
      </c>
      <c r="Q889">
        <v>0</v>
      </c>
      <c r="R889" s="2">
        <v>1.77566058786881E-4</v>
      </c>
      <c r="S889" t="s">
        <v>31</v>
      </c>
      <c r="T889" t="s">
        <v>202</v>
      </c>
      <c r="U889">
        <v>85</v>
      </c>
      <c r="V889" t="s">
        <v>215</v>
      </c>
      <c r="W889" t="s">
        <v>216</v>
      </c>
      <c r="X889" t="s">
        <v>217</v>
      </c>
      <c r="Y889">
        <v>182.17</v>
      </c>
      <c r="Z889">
        <v>848</v>
      </c>
      <c r="AA889" s="5">
        <f>IFERROR(VLOOKUP(X889,$AF$2:$AG$35,2,FALSE),0)</f>
        <v>0</v>
      </c>
      <c r="AB889" s="5" t="e">
        <f>VLOOKUP(X889,$AF$2:$AG$35,1,FALSE)</f>
        <v>#N/A</v>
      </c>
      <c r="AN889"/>
      <c r="AO889"/>
      <c r="AP889"/>
      <c r="AQ889">
        <v>95741</v>
      </c>
      <c r="AR889">
        <v>0</v>
      </c>
      <c r="AS889" t="s">
        <v>216</v>
      </c>
      <c r="AT889" t="s">
        <v>217</v>
      </c>
    </row>
    <row r="890" spans="1:46" x14ac:dyDescent="0.25">
      <c r="A890">
        <v>95741</v>
      </c>
      <c r="B890">
        <v>22017</v>
      </c>
      <c r="C890" t="s">
        <v>621</v>
      </c>
      <c r="D890" t="s">
        <v>584</v>
      </c>
      <c r="E890" t="s">
        <v>581</v>
      </c>
      <c r="F890">
        <v>78.844790000000003</v>
      </c>
      <c r="G890" t="s">
        <v>25</v>
      </c>
      <c r="H890" t="s">
        <v>26</v>
      </c>
      <c r="I890" t="s">
        <v>27</v>
      </c>
      <c r="J890" t="s">
        <v>28</v>
      </c>
      <c r="K890">
        <v>2003</v>
      </c>
      <c r="L890">
        <v>3</v>
      </c>
      <c r="M890">
        <v>5</v>
      </c>
      <c r="N890">
        <v>0</v>
      </c>
      <c r="O890">
        <v>2.5</v>
      </c>
      <c r="P890" t="s">
        <v>585</v>
      </c>
      <c r="Q890" s="2">
        <v>4.2600984655219502E-4</v>
      </c>
      <c r="R890" s="2">
        <v>1.80077052181563E-4</v>
      </c>
      <c r="S890" t="s">
        <v>31</v>
      </c>
      <c r="T890" t="s">
        <v>202</v>
      </c>
      <c r="U890">
        <v>86</v>
      </c>
      <c r="V890" t="s">
        <v>218</v>
      </c>
      <c r="W890" t="s">
        <v>219</v>
      </c>
      <c r="X890" t="s">
        <v>220</v>
      </c>
      <c r="Y890">
        <v>208.21</v>
      </c>
      <c r="Z890">
        <v>849</v>
      </c>
      <c r="AA890" s="5">
        <f>IFERROR(VLOOKUP(X890,$AF$2:$AG$35,2,FALSE),0)</f>
        <v>0</v>
      </c>
      <c r="AB890" s="5" t="e">
        <f>VLOOKUP(X890,$AF$2:$AG$35,1,FALSE)</f>
        <v>#N/A</v>
      </c>
      <c r="AN890"/>
      <c r="AO890"/>
      <c r="AP890"/>
      <c r="AQ890">
        <v>95741</v>
      </c>
      <c r="AR890" s="2">
        <v>4.2600984655219502E-4</v>
      </c>
      <c r="AS890" t="s">
        <v>219</v>
      </c>
      <c r="AT890" t="s">
        <v>220</v>
      </c>
    </row>
    <row r="891" spans="1:46" x14ac:dyDescent="0.25">
      <c r="A891">
        <v>95741</v>
      </c>
      <c r="B891">
        <v>22017</v>
      </c>
      <c r="C891" t="s">
        <v>621</v>
      </c>
      <c r="D891" t="s">
        <v>584</v>
      </c>
      <c r="E891" t="s">
        <v>581</v>
      </c>
      <c r="F891">
        <v>78.844790000000003</v>
      </c>
      <c r="G891" t="s">
        <v>25</v>
      </c>
      <c r="H891" t="s">
        <v>26</v>
      </c>
      <c r="I891" t="s">
        <v>27</v>
      </c>
      <c r="J891" t="s">
        <v>28</v>
      </c>
      <c r="K891">
        <v>2003</v>
      </c>
      <c r="L891">
        <v>3</v>
      </c>
      <c r="M891">
        <v>5</v>
      </c>
      <c r="N891">
        <v>0</v>
      </c>
      <c r="O891">
        <v>2.5</v>
      </c>
      <c r="P891" t="s">
        <v>585</v>
      </c>
      <c r="Q891">
        <v>0</v>
      </c>
      <c r="R891" s="2">
        <v>1.77566058786881E-4</v>
      </c>
      <c r="S891" t="s">
        <v>31</v>
      </c>
      <c r="T891" t="s">
        <v>202</v>
      </c>
      <c r="U891">
        <v>87</v>
      </c>
      <c r="V891" t="s">
        <v>221</v>
      </c>
      <c r="W891" t="s">
        <v>222</v>
      </c>
      <c r="X891" t="s">
        <v>223</v>
      </c>
      <c r="Y891">
        <v>206.24</v>
      </c>
      <c r="Z891">
        <v>850</v>
      </c>
      <c r="AA891" s="5">
        <f>IFERROR(VLOOKUP(X891,$AF$2:$AG$35,2,FALSE),0)</f>
        <v>0</v>
      </c>
      <c r="AB891" s="5" t="e">
        <f>VLOOKUP(X891,$AF$2:$AG$35,1,FALSE)</f>
        <v>#N/A</v>
      </c>
      <c r="AN891"/>
      <c r="AO891"/>
      <c r="AP891"/>
      <c r="AQ891">
        <v>95741</v>
      </c>
      <c r="AR891">
        <v>0</v>
      </c>
      <c r="AS891" t="s">
        <v>222</v>
      </c>
      <c r="AT891" t="s">
        <v>223</v>
      </c>
    </row>
    <row r="892" spans="1:46" x14ac:dyDescent="0.25">
      <c r="A892">
        <v>95741</v>
      </c>
      <c r="B892">
        <v>22017</v>
      </c>
      <c r="C892" t="s">
        <v>621</v>
      </c>
      <c r="D892" t="s">
        <v>584</v>
      </c>
      <c r="E892" t="s">
        <v>581</v>
      </c>
      <c r="F892">
        <v>78.844790000000003</v>
      </c>
      <c r="G892" t="s">
        <v>25</v>
      </c>
      <c r="H892" t="s">
        <v>26</v>
      </c>
      <c r="I892" t="s">
        <v>27</v>
      </c>
      <c r="J892" t="s">
        <v>28</v>
      </c>
      <c r="K892">
        <v>2003</v>
      </c>
      <c r="L892">
        <v>3</v>
      </c>
      <c r="M892">
        <v>5</v>
      </c>
      <c r="N892">
        <v>0</v>
      </c>
      <c r="O892">
        <v>2.5</v>
      </c>
      <c r="P892" t="s">
        <v>585</v>
      </c>
      <c r="Q892">
        <v>0</v>
      </c>
      <c r="R892" s="2">
        <v>1.95285491031489E-4</v>
      </c>
      <c r="S892" t="s">
        <v>31</v>
      </c>
      <c r="T892" t="s">
        <v>202</v>
      </c>
      <c r="U892">
        <v>89</v>
      </c>
      <c r="V892" t="s">
        <v>224</v>
      </c>
      <c r="W892" t="s">
        <v>225</v>
      </c>
      <c r="X892" t="s">
        <v>226</v>
      </c>
      <c r="Y892">
        <v>178.23</v>
      </c>
      <c r="Z892">
        <v>852</v>
      </c>
      <c r="AA892" s="5">
        <f>IFERROR(VLOOKUP(X892,$AF$2:$AG$35,2,FALSE),0)</f>
        <v>0</v>
      </c>
      <c r="AB892" s="5" t="e">
        <f>VLOOKUP(X892,$AF$2:$AG$35,1,FALSE)</f>
        <v>#N/A</v>
      </c>
      <c r="AN892"/>
      <c r="AO892"/>
      <c r="AP892"/>
      <c r="AQ892">
        <v>95741</v>
      </c>
      <c r="AR892">
        <v>0</v>
      </c>
      <c r="AS892" t="s">
        <v>225</v>
      </c>
      <c r="AT892" t="s">
        <v>226</v>
      </c>
    </row>
    <row r="893" spans="1:46" x14ac:dyDescent="0.25">
      <c r="A893">
        <v>95741</v>
      </c>
      <c r="B893">
        <v>22017</v>
      </c>
      <c r="C893" t="s">
        <v>621</v>
      </c>
      <c r="D893" t="s">
        <v>584</v>
      </c>
      <c r="E893" t="s">
        <v>581</v>
      </c>
      <c r="F893">
        <v>78.844790000000003</v>
      </c>
      <c r="G893" t="s">
        <v>25</v>
      </c>
      <c r="H893" t="s">
        <v>26</v>
      </c>
      <c r="I893" t="s">
        <v>27</v>
      </c>
      <c r="J893" t="s">
        <v>28</v>
      </c>
      <c r="K893">
        <v>2003</v>
      </c>
      <c r="L893">
        <v>3</v>
      </c>
      <c r="M893">
        <v>5</v>
      </c>
      <c r="N893">
        <v>0</v>
      </c>
      <c r="O893">
        <v>2.5</v>
      </c>
      <c r="P893" t="s">
        <v>585</v>
      </c>
      <c r="Q893" s="2">
        <v>2.22082724718335E-2</v>
      </c>
      <c r="R893" s="2">
        <v>1.3936239570505301E-2</v>
      </c>
      <c r="S893" t="s">
        <v>31</v>
      </c>
      <c r="T893" t="s">
        <v>202</v>
      </c>
      <c r="U893">
        <v>90</v>
      </c>
      <c r="W893" t="s">
        <v>227</v>
      </c>
      <c r="X893" t="s">
        <v>228</v>
      </c>
      <c r="Z893">
        <v>1265</v>
      </c>
      <c r="AA893" s="5">
        <f>IFERROR(VLOOKUP(X893,$AF$2:$AG$35,2,FALSE),0)</f>
        <v>0</v>
      </c>
      <c r="AB893" s="5" t="e">
        <f>VLOOKUP(X893,$AF$2:$AG$35,1,FALSE)</f>
        <v>#N/A</v>
      </c>
      <c r="AN893"/>
      <c r="AO893"/>
      <c r="AP893"/>
      <c r="AQ893">
        <v>95741</v>
      </c>
      <c r="AR893" s="2">
        <v>2.22082724718335E-2</v>
      </c>
      <c r="AS893" t="s">
        <v>227</v>
      </c>
      <c r="AT893" t="s">
        <v>228</v>
      </c>
    </row>
    <row r="894" spans="1:46" x14ac:dyDescent="0.25">
      <c r="A894">
        <v>95741</v>
      </c>
      <c r="B894">
        <v>22017</v>
      </c>
      <c r="C894" t="s">
        <v>621</v>
      </c>
      <c r="D894" t="s">
        <v>584</v>
      </c>
      <c r="E894" t="s">
        <v>581</v>
      </c>
      <c r="F894">
        <v>78.844790000000003</v>
      </c>
      <c r="G894" t="s">
        <v>25</v>
      </c>
      <c r="H894" t="s">
        <v>26</v>
      </c>
      <c r="I894" t="s">
        <v>27</v>
      </c>
      <c r="J894" t="s">
        <v>28</v>
      </c>
      <c r="K894">
        <v>2003</v>
      </c>
      <c r="L894">
        <v>3</v>
      </c>
      <c r="M894">
        <v>5</v>
      </c>
      <c r="N894">
        <v>0</v>
      </c>
      <c r="O894">
        <v>2.5</v>
      </c>
      <c r="P894" t="s">
        <v>585</v>
      </c>
      <c r="Q894" s="2">
        <v>1.0656441769484799E-4</v>
      </c>
      <c r="R894" s="2">
        <v>1.9548247059794901E-4</v>
      </c>
      <c r="S894" t="s">
        <v>31</v>
      </c>
      <c r="T894" t="s">
        <v>202</v>
      </c>
      <c r="U894">
        <v>91</v>
      </c>
      <c r="W894" t="s">
        <v>229</v>
      </c>
      <c r="X894" t="s">
        <v>230</v>
      </c>
      <c r="Z894">
        <v>1266</v>
      </c>
      <c r="AA894" s="5">
        <f>IFERROR(VLOOKUP(X894,$AF$2:$AG$35,2,FALSE),0)</f>
        <v>0</v>
      </c>
      <c r="AB894" s="5" t="e">
        <f>VLOOKUP(X894,$AF$2:$AG$35,1,FALSE)</f>
        <v>#N/A</v>
      </c>
      <c r="AN894"/>
      <c r="AO894"/>
      <c r="AP894"/>
      <c r="AQ894">
        <v>95741</v>
      </c>
      <c r="AR894" s="2">
        <v>1.0656441769484799E-4</v>
      </c>
      <c r="AS894" t="s">
        <v>229</v>
      </c>
      <c r="AT894" t="s">
        <v>230</v>
      </c>
    </row>
    <row r="895" spans="1:46" x14ac:dyDescent="0.25">
      <c r="A895">
        <v>95741</v>
      </c>
      <c r="B895">
        <v>22017</v>
      </c>
      <c r="C895" t="s">
        <v>621</v>
      </c>
      <c r="D895" t="s">
        <v>584</v>
      </c>
      <c r="E895" t="s">
        <v>581</v>
      </c>
      <c r="F895">
        <v>78.844790000000003</v>
      </c>
      <c r="G895" t="s">
        <v>25</v>
      </c>
      <c r="H895" t="s">
        <v>26</v>
      </c>
      <c r="I895" t="s">
        <v>27</v>
      </c>
      <c r="J895" t="s">
        <v>28</v>
      </c>
      <c r="K895">
        <v>2003</v>
      </c>
      <c r="L895">
        <v>3</v>
      </c>
      <c r="M895">
        <v>5</v>
      </c>
      <c r="N895">
        <v>0</v>
      </c>
      <c r="O895">
        <v>2.5</v>
      </c>
      <c r="P895" t="s">
        <v>585</v>
      </c>
      <c r="Q895">
        <v>0</v>
      </c>
      <c r="R895" s="2">
        <v>1.95285491031489E-4</v>
      </c>
      <c r="S895" t="s">
        <v>31</v>
      </c>
      <c r="T895" t="s">
        <v>202</v>
      </c>
      <c r="U895">
        <v>93</v>
      </c>
      <c r="W895" t="s">
        <v>231</v>
      </c>
      <c r="X895" t="s">
        <v>232</v>
      </c>
      <c r="Z895">
        <v>1268</v>
      </c>
      <c r="AA895" s="5">
        <f>IFERROR(VLOOKUP(X895,$AF$2:$AG$35,2,FALSE),0)</f>
        <v>0</v>
      </c>
      <c r="AB895" s="5" t="e">
        <f>VLOOKUP(X895,$AF$2:$AG$35,1,FALSE)</f>
        <v>#N/A</v>
      </c>
      <c r="AN895"/>
      <c r="AO895"/>
      <c r="AP895"/>
      <c r="AQ895">
        <v>95741</v>
      </c>
      <c r="AR895">
        <v>0</v>
      </c>
      <c r="AS895" t="s">
        <v>231</v>
      </c>
      <c r="AT895" t="s">
        <v>232</v>
      </c>
    </row>
    <row r="896" spans="1:46" x14ac:dyDescent="0.25">
      <c r="A896">
        <v>95741</v>
      </c>
      <c r="B896">
        <v>22017</v>
      </c>
      <c r="C896" t="s">
        <v>621</v>
      </c>
      <c r="D896" t="s">
        <v>584</v>
      </c>
      <c r="E896" t="s">
        <v>581</v>
      </c>
      <c r="F896">
        <v>78.844790000000003</v>
      </c>
      <c r="G896" t="s">
        <v>25</v>
      </c>
      <c r="H896" t="s">
        <v>26</v>
      </c>
      <c r="I896" t="s">
        <v>27</v>
      </c>
      <c r="J896" t="s">
        <v>28</v>
      </c>
      <c r="K896">
        <v>2003</v>
      </c>
      <c r="L896">
        <v>3</v>
      </c>
      <c r="M896">
        <v>5</v>
      </c>
      <c r="N896">
        <v>0</v>
      </c>
      <c r="O896">
        <v>2.5</v>
      </c>
      <c r="P896" t="s">
        <v>585</v>
      </c>
      <c r="Q896" s="2">
        <v>1.5972271442867301E-4</v>
      </c>
      <c r="R896" s="2">
        <v>1.95573511904337E-4</v>
      </c>
      <c r="S896" t="s">
        <v>31</v>
      </c>
      <c r="T896" t="s">
        <v>202</v>
      </c>
      <c r="U896">
        <v>94</v>
      </c>
      <c r="W896" t="s">
        <v>233</v>
      </c>
      <c r="X896" t="s">
        <v>234</v>
      </c>
      <c r="Z896">
        <v>1269</v>
      </c>
      <c r="AA896" s="5">
        <f>IFERROR(VLOOKUP(X896,$AF$2:$AG$35,2,FALSE),0)</f>
        <v>0</v>
      </c>
      <c r="AB896" s="5" t="e">
        <f>VLOOKUP(X896,$AF$2:$AG$35,1,FALSE)</f>
        <v>#N/A</v>
      </c>
      <c r="AN896"/>
      <c r="AO896"/>
      <c r="AP896"/>
      <c r="AQ896">
        <v>95741</v>
      </c>
      <c r="AR896" s="2">
        <v>1.5972271442867301E-4</v>
      </c>
      <c r="AS896" t="s">
        <v>233</v>
      </c>
      <c r="AT896" t="s">
        <v>234</v>
      </c>
    </row>
    <row r="897" spans="1:46" x14ac:dyDescent="0.25">
      <c r="A897">
        <v>95741</v>
      </c>
      <c r="B897">
        <v>22017</v>
      </c>
      <c r="C897" t="s">
        <v>621</v>
      </c>
      <c r="D897" t="s">
        <v>584</v>
      </c>
      <c r="E897" t="s">
        <v>581</v>
      </c>
      <c r="F897">
        <v>78.844790000000003</v>
      </c>
      <c r="G897" t="s">
        <v>25</v>
      </c>
      <c r="H897" t="s">
        <v>26</v>
      </c>
      <c r="I897" t="s">
        <v>27</v>
      </c>
      <c r="J897" t="s">
        <v>28</v>
      </c>
      <c r="K897">
        <v>2003</v>
      </c>
      <c r="L897">
        <v>3</v>
      </c>
      <c r="M897">
        <v>5</v>
      </c>
      <c r="N897">
        <v>0</v>
      </c>
      <c r="O897">
        <v>2.5</v>
      </c>
      <c r="P897" t="s">
        <v>585</v>
      </c>
      <c r="Q897">
        <v>0</v>
      </c>
      <c r="R897" s="2">
        <v>1.77566058786881E-4</v>
      </c>
      <c r="S897" t="s">
        <v>31</v>
      </c>
      <c r="T897" t="s">
        <v>202</v>
      </c>
      <c r="U897">
        <v>96</v>
      </c>
      <c r="V897" t="s">
        <v>235</v>
      </c>
      <c r="W897" t="s">
        <v>236</v>
      </c>
      <c r="X897" t="s">
        <v>237</v>
      </c>
      <c r="Y897">
        <v>258.27</v>
      </c>
      <c r="Z897">
        <v>853</v>
      </c>
      <c r="AA897" s="5">
        <f>IFERROR(VLOOKUP(X897,$AF$2:$AG$35,2,FALSE),0)</f>
        <v>0</v>
      </c>
      <c r="AB897" s="5" t="e">
        <f>VLOOKUP(X897,$AF$2:$AG$35,1,FALSE)</f>
        <v>#N/A</v>
      </c>
      <c r="AN897"/>
      <c r="AO897"/>
      <c r="AP897"/>
      <c r="AQ897">
        <v>95741</v>
      </c>
      <c r="AR897">
        <v>0</v>
      </c>
      <c r="AS897" t="s">
        <v>236</v>
      </c>
      <c r="AT897" t="s">
        <v>237</v>
      </c>
    </row>
    <row r="898" spans="1:46" x14ac:dyDescent="0.25">
      <c r="A898">
        <v>95741</v>
      </c>
      <c r="B898">
        <v>22017</v>
      </c>
      <c r="C898" t="s">
        <v>621</v>
      </c>
      <c r="D898" t="s">
        <v>584</v>
      </c>
      <c r="E898" t="s">
        <v>581</v>
      </c>
      <c r="F898">
        <v>78.844790000000003</v>
      </c>
      <c r="G898" t="s">
        <v>25</v>
      </c>
      <c r="H898" t="s">
        <v>26</v>
      </c>
      <c r="I898" t="s">
        <v>27</v>
      </c>
      <c r="J898" t="s">
        <v>28</v>
      </c>
      <c r="K898">
        <v>2003</v>
      </c>
      <c r="L898">
        <v>3</v>
      </c>
      <c r="M898">
        <v>5</v>
      </c>
      <c r="N898">
        <v>0</v>
      </c>
      <c r="O898">
        <v>2.5</v>
      </c>
      <c r="P898" t="s">
        <v>585</v>
      </c>
      <c r="Q898">
        <v>0</v>
      </c>
      <c r="R898" s="2">
        <v>5.1485483200243497E-4</v>
      </c>
      <c r="S898" t="s">
        <v>31</v>
      </c>
      <c r="T898" t="s">
        <v>202</v>
      </c>
      <c r="U898">
        <v>97</v>
      </c>
      <c r="V898" t="s">
        <v>238</v>
      </c>
      <c r="W898" t="s">
        <v>239</v>
      </c>
      <c r="X898" t="s">
        <v>240</v>
      </c>
      <c r="Y898">
        <v>228.29</v>
      </c>
      <c r="Z898">
        <v>854</v>
      </c>
      <c r="AA898" s="5">
        <f>IFERROR(VLOOKUP(X898,$AF$2:$AG$35,2,FALSE),0)</f>
        <v>0</v>
      </c>
      <c r="AB898" s="5" t="e">
        <f>VLOOKUP(X898,$AF$2:$AG$35,1,FALSE)</f>
        <v>#N/A</v>
      </c>
      <c r="AN898"/>
      <c r="AO898"/>
      <c r="AP898"/>
      <c r="AQ898">
        <v>95741</v>
      </c>
      <c r="AR898">
        <v>0</v>
      </c>
      <c r="AS898" t="s">
        <v>239</v>
      </c>
      <c r="AT898" t="s">
        <v>240</v>
      </c>
    </row>
    <row r="899" spans="1:46" x14ac:dyDescent="0.25">
      <c r="A899">
        <v>95741</v>
      </c>
      <c r="B899">
        <v>22017</v>
      </c>
      <c r="C899" t="s">
        <v>621</v>
      </c>
      <c r="D899" t="s">
        <v>584</v>
      </c>
      <c r="E899" t="s">
        <v>581</v>
      </c>
      <c r="F899">
        <v>78.844790000000003</v>
      </c>
      <c r="G899" t="s">
        <v>25</v>
      </c>
      <c r="H899" t="s">
        <v>26</v>
      </c>
      <c r="I899" t="s">
        <v>27</v>
      </c>
      <c r="J899" t="s">
        <v>28</v>
      </c>
      <c r="K899">
        <v>2003</v>
      </c>
      <c r="L899">
        <v>3</v>
      </c>
      <c r="M899">
        <v>5</v>
      </c>
      <c r="N899">
        <v>0</v>
      </c>
      <c r="O899">
        <v>2.5</v>
      </c>
      <c r="P899" t="s">
        <v>585</v>
      </c>
      <c r="Q899">
        <v>0</v>
      </c>
      <c r="R899" s="2">
        <v>5.68137040849859E-4</v>
      </c>
      <c r="S899" t="s">
        <v>31</v>
      </c>
      <c r="T899" t="s">
        <v>202</v>
      </c>
      <c r="U899">
        <v>98</v>
      </c>
      <c r="V899" t="s">
        <v>241</v>
      </c>
      <c r="W899" t="s">
        <v>242</v>
      </c>
      <c r="X899" t="s">
        <v>243</v>
      </c>
      <c r="Y899">
        <v>252.31</v>
      </c>
      <c r="Z899">
        <v>855</v>
      </c>
      <c r="AA899" s="5">
        <f>IFERROR(VLOOKUP(X899,$AF$2:$AG$35,2,FALSE),0)</f>
        <v>0</v>
      </c>
      <c r="AB899" s="5" t="e">
        <f>VLOOKUP(X899,$AF$2:$AG$35,1,FALSE)</f>
        <v>#N/A</v>
      </c>
      <c r="AN899"/>
      <c r="AO899"/>
      <c r="AP899"/>
      <c r="AQ899">
        <v>95741</v>
      </c>
      <c r="AR899">
        <v>0</v>
      </c>
      <c r="AS899" t="s">
        <v>242</v>
      </c>
      <c r="AT899" t="s">
        <v>243</v>
      </c>
    </row>
    <row r="900" spans="1:46" x14ac:dyDescent="0.25">
      <c r="A900">
        <v>95741</v>
      </c>
      <c r="B900">
        <v>22017</v>
      </c>
      <c r="C900" t="s">
        <v>621</v>
      </c>
      <c r="D900" t="s">
        <v>584</v>
      </c>
      <c r="E900" t="s">
        <v>581</v>
      </c>
      <c r="F900">
        <v>78.844790000000003</v>
      </c>
      <c r="G900" t="s">
        <v>25</v>
      </c>
      <c r="H900" t="s">
        <v>26</v>
      </c>
      <c r="I900" t="s">
        <v>27</v>
      </c>
      <c r="J900" t="s">
        <v>28</v>
      </c>
      <c r="K900">
        <v>2003</v>
      </c>
      <c r="L900">
        <v>3</v>
      </c>
      <c r="M900">
        <v>5</v>
      </c>
      <c r="N900">
        <v>0</v>
      </c>
      <c r="O900">
        <v>2.5</v>
      </c>
      <c r="P900" t="s">
        <v>585</v>
      </c>
      <c r="Q900">
        <v>0</v>
      </c>
      <c r="R900" s="2">
        <v>2.8400656436812998E-4</v>
      </c>
      <c r="S900" t="s">
        <v>31</v>
      </c>
      <c r="T900" t="s">
        <v>202</v>
      </c>
      <c r="U900">
        <v>100</v>
      </c>
      <c r="W900" t="s">
        <v>244</v>
      </c>
      <c r="X900" t="s">
        <v>245</v>
      </c>
      <c r="Z900">
        <v>1275</v>
      </c>
      <c r="AA900" s="5">
        <f>IFERROR(VLOOKUP(X900,$AF$2:$AG$35,2,FALSE),0)</f>
        <v>0</v>
      </c>
      <c r="AB900" s="5" t="e">
        <f>VLOOKUP(X900,$AF$2:$AG$35,1,FALSE)</f>
        <v>#N/A</v>
      </c>
      <c r="AN900"/>
      <c r="AO900"/>
      <c r="AP900"/>
      <c r="AQ900">
        <v>95741</v>
      </c>
      <c r="AR900">
        <v>0</v>
      </c>
      <c r="AS900" t="s">
        <v>244</v>
      </c>
      <c r="AT900" t="s">
        <v>245</v>
      </c>
    </row>
    <row r="901" spans="1:46" x14ac:dyDescent="0.25">
      <c r="A901">
        <v>95741</v>
      </c>
      <c r="B901">
        <v>22017</v>
      </c>
      <c r="C901" t="s">
        <v>621</v>
      </c>
      <c r="D901" t="s">
        <v>584</v>
      </c>
      <c r="E901" t="s">
        <v>581</v>
      </c>
      <c r="F901">
        <v>78.844790000000003</v>
      </c>
      <c r="G901" t="s">
        <v>25</v>
      </c>
      <c r="H901" t="s">
        <v>26</v>
      </c>
      <c r="I901" t="s">
        <v>27</v>
      </c>
      <c r="J901" t="s">
        <v>28</v>
      </c>
      <c r="K901">
        <v>2003</v>
      </c>
      <c r="L901">
        <v>3</v>
      </c>
      <c r="M901">
        <v>5</v>
      </c>
      <c r="N901">
        <v>0</v>
      </c>
      <c r="O901">
        <v>2.5</v>
      </c>
      <c r="P901" t="s">
        <v>585</v>
      </c>
      <c r="Q901">
        <v>0</v>
      </c>
      <c r="R901" s="2">
        <v>1.77566058786881E-4</v>
      </c>
      <c r="S901" t="s">
        <v>31</v>
      </c>
      <c r="T901" t="s">
        <v>202</v>
      </c>
      <c r="U901">
        <v>101</v>
      </c>
      <c r="V901" t="s">
        <v>246</v>
      </c>
      <c r="W901" t="s">
        <v>247</v>
      </c>
      <c r="X901" t="s">
        <v>248</v>
      </c>
      <c r="Y901">
        <v>252.31</v>
      </c>
      <c r="Z901">
        <v>857</v>
      </c>
      <c r="AA901" s="5">
        <f>IFERROR(VLOOKUP(X901,$AF$2:$AG$35,2,FALSE),0)</f>
        <v>0</v>
      </c>
      <c r="AB901" s="5" t="e">
        <f>VLOOKUP(X901,$AF$2:$AG$35,1,FALSE)</f>
        <v>#N/A</v>
      </c>
      <c r="AN901"/>
      <c r="AO901"/>
      <c r="AP901"/>
      <c r="AQ901">
        <v>95741</v>
      </c>
      <c r="AR901">
        <v>0</v>
      </c>
      <c r="AS901" t="s">
        <v>247</v>
      </c>
      <c r="AT901" t="s">
        <v>248</v>
      </c>
    </row>
    <row r="902" spans="1:46" x14ac:dyDescent="0.25">
      <c r="A902">
        <v>95741</v>
      </c>
      <c r="B902">
        <v>22017</v>
      </c>
      <c r="C902" t="s">
        <v>621</v>
      </c>
      <c r="D902" t="s">
        <v>584</v>
      </c>
      <c r="E902" t="s">
        <v>581</v>
      </c>
      <c r="F902">
        <v>78.844790000000003</v>
      </c>
      <c r="G902" t="s">
        <v>25</v>
      </c>
      <c r="H902" t="s">
        <v>26</v>
      </c>
      <c r="I902" t="s">
        <v>27</v>
      </c>
      <c r="J902" t="s">
        <v>28</v>
      </c>
      <c r="K902">
        <v>2003</v>
      </c>
      <c r="L902">
        <v>3</v>
      </c>
      <c r="M902">
        <v>5</v>
      </c>
      <c r="N902">
        <v>0</v>
      </c>
      <c r="O902">
        <v>2.5</v>
      </c>
      <c r="P902" t="s">
        <v>585</v>
      </c>
      <c r="Q902">
        <v>0</v>
      </c>
      <c r="R902" s="2">
        <v>6.21295337583684E-4</v>
      </c>
      <c r="S902" t="s">
        <v>31</v>
      </c>
      <c r="T902" t="s">
        <v>202</v>
      </c>
      <c r="U902">
        <v>102</v>
      </c>
      <c r="V902" t="s">
        <v>249</v>
      </c>
      <c r="W902" t="s">
        <v>250</v>
      </c>
      <c r="X902" t="s">
        <v>251</v>
      </c>
      <c r="Y902">
        <v>276.33</v>
      </c>
      <c r="Z902">
        <v>858</v>
      </c>
      <c r="AA902" s="5">
        <f>IFERROR(VLOOKUP(X902,$AF$2:$AG$35,2,FALSE),0)</f>
        <v>0</v>
      </c>
      <c r="AB902" s="5" t="e">
        <f>VLOOKUP(X902,$AF$2:$AG$35,1,FALSE)</f>
        <v>#N/A</v>
      </c>
      <c r="AN902"/>
      <c r="AO902"/>
      <c r="AP902"/>
      <c r="AQ902">
        <v>95741</v>
      </c>
      <c r="AR902">
        <v>0</v>
      </c>
      <c r="AS902" t="s">
        <v>250</v>
      </c>
      <c r="AT902" t="s">
        <v>251</v>
      </c>
    </row>
    <row r="903" spans="1:46" x14ac:dyDescent="0.25">
      <c r="A903">
        <v>95741</v>
      </c>
      <c r="B903">
        <v>22017</v>
      </c>
      <c r="C903" t="s">
        <v>621</v>
      </c>
      <c r="D903" t="s">
        <v>584</v>
      </c>
      <c r="E903" t="s">
        <v>581</v>
      </c>
      <c r="F903">
        <v>78.844790000000003</v>
      </c>
      <c r="G903" t="s">
        <v>25</v>
      </c>
      <c r="H903" t="s">
        <v>26</v>
      </c>
      <c r="I903" t="s">
        <v>27</v>
      </c>
      <c r="J903" t="s">
        <v>28</v>
      </c>
      <c r="K903">
        <v>2003</v>
      </c>
      <c r="L903">
        <v>3</v>
      </c>
      <c r="M903">
        <v>5</v>
      </c>
      <c r="N903">
        <v>0</v>
      </c>
      <c r="O903">
        <v>2.5</v>
      </c>
      <c r="P903" t="s">
        <v>585</v>
      </c>
      <c r="Q903">
        <v>0</v>
      </c>
      <c r="R903" s="2">
        <v>2.6628713212352201E-4</v>
      </c>
      <c r="S903" t="s">
        <v>31</v>
      </c>
      <c r="T903" t="s">
        <v>202</v>
      </c>
      <c r="U903">
        <v>103</v>
      </c>
      <c r="V903" t="s">
        <v>252</v>
      </c>
      <c r="W903" t="s">
        <v>253</v>
      </c>
      <c r="X903" t="s">
        <v>254</v>
      </c>
      <c r="Y903">
        <v>182.26</v>
      </c>
      <c r="Z903">
        <v>859</v>
      </c>
      <c r="AA903" s="5">
        <f>IFERROR(VLOOKUP(X903,$AF$2:$AG$35,2,FALSE),0)</f>
        <v>0</v>
      </c>
      <c r="AB903" s="5" t="e">
        <f>VLOOKUP(X903,$AF$2:$AG$35,1,FALSE)</f>
        <v>#N/A</v>
      </c>
      <c r="AN903"/>
      <c r="AO903"/>
      <c r="AP903"/>
      <c r="AQ903">
        <v>95741</v>
      </c>
      <c r="AR903">
        <v>0</v>
      </c>
      <c r="AS903" t="s">
        <v>253</v>
      </c>
      <c r="AT903" t="s">
        <v>254</v>
      </c>
    </row>
    <row r="904" spans="1:46" x14ac:dyDescent="0.25">
      <c r="A904">
        <v>95741</v>
      </c>
      <c r="B904">
        <v>22017</v>
      </c>
      <c r="C904" t="s">
        <v>621</v>
      </c>
      <c r="D904" t="s">
        <v>584</v>
      </c>
      <c r="E904" t="s">
        <v>581</v>
      </c>
      <c r="F904">
        <v>78.844790000000003</v>
      </c>
      <c r="G904" t="s">
        <v>25</v>
      </c>
      <c r="H904" t="s">
        <v>26</v>
      </c>
      <c r="I904" t="s">
        <v>27</v>
      </c>
      <c r="J904" t="s">
        <v>28</v>
      </c>
      <c r="K904">
        <v>2003</v>
      </c>
      <c r="L904">
        <v>3</v>
      </c>
      <c r="M904">
        <v>5</v>
      </c>
      <c r="N904">
        <v>0</v>
      </c>
      <c r="O904">
        <v>2.5</v>
      </c>
      <c r="P904" t="s">
        <v>585</v>
      </c>
      <c r="Q904" s="2">
        <v>9.8170611119674806E-3</v>
      </c>
      <c r="R904" s="2">
        <v>1.0463357169914699E-3</v>
      </c>
      <c r="S904" t="s">
        <v>31</v>
      </c>
      <c r="T904" t="s">
        <v>202</v>
      </c>
      <c r="U904">
        <v>104</v>
      </c>
      <c r="V904" t="s">
        <v>255</v>
      </c>
      <c r="W904" t="s">
        <v>256</v>
      </c>
      <c r="X904" t="s">
        <v>257</v>
      </c>
      <c r="Y904">
        <v>154.21</v>
      </c>
      <c r="Z904">
        <v>860</v>
      </c>
      <c r="AA904" s="5">
        <f>IFERROR(VLOOKUP(X904,$AF$2:$AG$35,2,FALSE),0)</f>
        <v>0</v>
      </c>
      <c r="AB904" s="5" t="e">
        <f>VLOOKUP(X904,$AF$2:$AG$35,1,FALSE)</f>
        <v>#N/A</v>
      </c>
      <c r="AN904"/>
      <c r="AO904"/>
      <c r="AP904"/>
      <c r="AQ904">
        <v>95741</v>
      </c>
      <c r="AR904" s="2">
        <v>9.8170611119674806E-3</v>
      </c>
      <c r="AS904" t="s">
        <v>256</v>
      </c>
      <c r="AT904" t="s">
        <v>257</v>
      </c>
    </row>
    <row r="905" spans="1:46" x14ac:dyDescent="0.25">
      <c r="A905">
        <v>95741</v>
      </c>
      <c r="B905">
        <v>22017</v>
      </c>
      <c r="C905" t="s">
        <v>621</v>
      </c>
      <c r="D905" t="s">
        <v>584</v>
      </c>
      <c r="E905" t="s">
        <v>581</v>
      </c>
      <c r="F905">
        <v>78.844790000000003</v>
      </c>
      <c r="G905" t="s">
        <v>25</v>
      </c>
      <c r="H905" t="s">
        <v>26</v>
      </c>
      <c r="I905" t="s">
        <v>27</v>
      </c>
      <c r="J905" t="s">
        <v>28</v>
      </c>
      <c r="K905">
        <v>2003</v>
      </c>
      <c r="L905">
        <v>3</v>
      </c>
      <c r="M905">
        <v>5</v>
      </c>
      <c r="N905">
        <v>0</v>
      </c>
      <c r="O905">
        <v>2.5</v>
      </c>
      <c r="P905" t="s">
        <v>585</v>
      </c>
      <c r="Q905">
        <v>0</v>
      </c>
      <c r="R905" s="2">
        <v>1.77566058786881E-4</v>
      </c>
      <c r="S905" t="s">
        <v>31</v>
      </c>
      <c r="T905" t="s">
        <v>202</v>
      </c>
      <c r="U905">
        <v>105</v>
      </c>
      <c r="W905" t="s">
        <v>258</v>
      </c>
      <c r="X905" t="s">
        <v>259</v>
      </c>
      <c r="Z905">
        <v>1280</v>
      </c>
      <c r="AA905" s="5">
        <f>IFERROR(VLOOKUP(X905,$AF$2:$AG$35,2,FALSE),0)</f>
        <v>0</v>
      </c>
      <c r="AB905" s="5" t="e">
        <f>VLOOKUP(X905,$AF$2:$AG$35,1,FALSE)</f>
        <v>#N/A</v>
      </c>
      <c r="AN905"/>
      <c r="AO905"/>
      <c r="AP905"/>
      <c r="AQ905">
        <v>95741</v>
      </c>
      <c r="AR905">
        <v>0</v>
      </c>
      <c r="AS905" t="s">
        <v>258</v>
      </c>
      <c r="AT905" t="s">
        <v>259</v>
      </c>
    </row>
    <row r="906" spans="1:46" x14ac:dyDescent="0.25">
      <c r="A906">
        <v>95741</v>
      </c>
      <c r="B906">
        <v>22017</v>
      </c>
      <c r="C906" t="s">
        <v>621</v>
      </c>
      <c r="D906" t="s">
        <v>584</v>
      </c>
      <c r="E906" t="s">
        <v>581</v>
      </c>
      <c r="F906">
        <v>78.844790000000003</v>
      </c>
      <c r="G906" t="s">
        <v>25</v>
      </c>
      <c r="H906" t="s">
        <v>26</v>
      </c>
      <c r="I906" t="s">
        <v>27</v>
      </c>
      <c r="J906" t="s">
        <v>28</v>
      </c>
      <c r="K906">
        <v>2003</v>
      </c>
      <c r="L906">
        <v>3</v>
      </c>
      <c r="M906">
        <v>5</v>
      </c>
      <c r="N906">
        <v>0</v>
      </c>
      <c r="O906">
        <v>2.5</v>
      </c>
      <c r="P906" t="s">
        <v>585</v>
      </c>
      <c r="Q906">
        <v>0</v>
      </c>
      <c r="R906" s="2">
        <v>3.5500820546016302E-4</v>
      </c>
      <c r="S906" t="s">
        <v>31</v>
      </c>
      <c r="T906" t="s">
        <v>202</v>
      </c>
      <c r="U906">
        <v>106</v>
      </c>
      <c r="W906" t="s">
        <v>260</v>
      </c>
      <c r="X906" t="s">
        <v>261</v>
      </c>
      <c r="Z906">
        <v>1281</v>
      </c>
      <c r="AA906" s="5">
        <f>IFERROR(VLOOKUP(X906,$AF$2:$AG$35,2,FALSE),0)</f>
        <v>0</v>
      </c>
      <c r="AB906" s="5" t="e">
        <f>VLOOKUP(X906,$AF$2:$AG$35,1,FALSE)</f>
        <v>#N/A</v>
      </c>
      <c r="AN906"/>
      <c r="AO906"/>
      <c r="AP906"/>
      <c r="AQ906">
        <v>95741</v>
      </c>
      <c r="AR906">
        <v>0</v>
      </c>
      <c r="AS906" t="s">
        <v>260</v>
      </c>
      <c r="AT906" t="s">
        <v>261</v>
      </c>
    </row>
    <row r="907" spans="1:46" x14ac:dyDescent="0.25">
      <c r="A907">
        <v>95741</v>
      </c>
      <c r="B907">
        <v>22017</v>
      </c>
      <c r="C907" t="s">
        <v>621</v>
      </c>
      <c r="D907" t="s">
        <v>584</v>
      </c>
      <c r="E907" t="s">
        <v>581</v>
      </c>
      <c r="F907">
        <v>78.844790000000003</v>
      </c>
      <c r="G907" t="s">
        <v>25</v>
      </c>
      <c r="H907" t="s">
        <v>26</v>
      </c>
      <c r="I907" t="s">
        <v>27</v>
      </c>
      <c r="J907" t="s">
        <v>28</v>
      </c>
      <c r="K907">
        <v>2003</v>
      </c>
      <c r="L907">
        <v>3</v>
      </c>
      <c r="M907">
        <v>5</v>
      </c>
      <c r="N907">
        <v>0</v>
      </c>
      <c r="O907">
        <v>2.5</v>
      </c>
      <c r="P907" t="s">
        <v>585</v>
      </c>
      <c r="Q907" s="2">
        <v>1.24271458728097E-3</v>
      </c>
      <c r="R907" s="2">
        <v>3.4860499972468202E-4</v>
      </c>
      <c r="S907" t="s">
        <v>31</v>
      </c>
      <c r="T907" t="s">
        <v>202</v>
      </c>
      <c r="U907">
        <v>108</v>
      </c>
      <c r="W907" t="s">
        <v>262</v>
      </c>
      <c r="X907" t="s">
        <v>263</v>
      </c>
      <c r="Z907">
        <v>1461</v>
      </c>
      <c r="AA907" s="5">
        <f>IFERROR(VLOOKUP(X907,$AF$2:$AG$35,2,FALSE),0)</f>
        <v>0</v>
      </c>
      <c r="AB907" s="5" t="e">
        <f>VLOOKUP(X907,$AF$2:$AG$35,1,FALSE)</f>
        <v>#N/A</v>
      </c>
      <c r="AN907"/>
      <c r="AO907"/>
      <c r="AP907"/>
      <c r="AQ907">
        <v>95741</v>
      </c>
      <c r="AR907" s="2">
        <v>1.24271458728097E-3</v>
      </c>
      <c r="AS907" t="s">
        <v>262</v>
      </c>
      <c r="AT907" t="s">
        <v>263</v>
      </c>
    </row>
    <row r="908" spans="1:46" x14ac:dyDescent="0.25">
      <c r="A908">
        <v>95741</v>
      </c>
      <c r="B908">
        <v>22017</v>
      </c>
      <c r="C908" t="s">
        <v>621</v>
      </c>
      <c r="D908" t="s">
        <v>584</v>
      </c>
      <c r="E908" t="s">
        <v>581</v>
      </c>
      <c r="F908">
        <v>78.844790000000003</v>
      </c>
      <c r="G908" t="s">
        <v>25</v>
      </c>
      <c r="H908" t="s">
        <v>26</v>
      </c>
      <c r="I908" t="s">
        <v>27</v>
      </c>
      <c r="J908" t="s">
        <v>28</v>
      </c>
      <c r="K908">
        <v>2003</v>
      </c>
      <c r="L908">
        <v>3</v>
      </c>
      <c r="M908">
        <v>5</v>
      </c>
      <c r="N908">
        <v>0</v>
      </c>
      <c r="O908">
        <v>2.5</v>
      </c>
      <c r="P908" t="s">
        <v>585</v>
      </c>
      <c r="Q908">
        <v>0</v>
      </c>
      <c r="R908" s="2">
        <v>2.30724355520706E-4</v>
      </c>
      <c r="S908" t="s">
        <v>31</v>
      </c>
      <c r="T908" t="s">
        <v>202</v>
      </c>
      <c r="U908">
        <v>111</v>
      </c>
      <c r="V908" t="s">
        <v>264</v>
      </c>
      <c r="W908" t="s">
        <v>265</v>
      </c>
      <c r="X908" t="s">
        <v>266</v>
      </c>
      <c r="Y908">
        <v>228.29</v>
      </c>
      <c r="Z908">
        <v>864</v>
      </c>
      <c r="AA908" s="5">
        <f>IFERROR(VLOOKUP(X908,$AF$2:$AG$35,2,FALSE),0)</f>
        <v>0</v>
      </c>
      <c r="AB908" s="5" t="e">
        <f>VLOOKUP(X908,$AF$2:$AG$35,1,FALSE)</f>
        <v>#N/A</v>
      </c>
      <c r="AN908"/>
      <c r="AO908"/>
      <c r="AP908"/>
      <c r="AQ908">
        <v>95741</v>
      </c>
      <c r="AR908">
        <v>0</v>
      </c>
      <c r="AS908" t="s">
        <v>265</v>
      </c>
      <c r="AT908" t="s">
        <v>266</v>
      </c>
    </row>
    <row r="909" spans="1:46" x14ac:dyDescent="0.25">
      <c r="A909">
        <v>95741</v>
      </c>
      <c r="B909">
        <v>22017</v>
      </c>
      <c r="C909" t="s">
        <v>621</v>
      </c>
      <c r="D909" t="s">
        <v>584</v>
      </c>
      <c r="E909" t="s">
        <v>581</v>
      </c>
      <c r="F909">
        <v>78.844790000000003</v>
      </c>
      <c r="G909" t="s">
        <v>25</v>
      </c>
      <c r="H909" t="s">
        <v>26</v>
      </c>
      <c r="I909" t="s">
        <v>27</v>
      </c>
      <c r="J909" t="s">
        <v>28</v>
      </c>
      <c r="K909">
        <v>2003</v>
      </c>
      <c r="L909">
        <v>3</v>
      </c>
      <c r="M909">
        <v>5</v>
      </c>
      <c r="N909">
        <v>0</v>
      </c>
      <c r="O909">
        <v>2.5</v>
      </c>
      <c r="P909" t="s">
        <v>585</v>
      </c>
      <c r="Q909" s="2">
        <v>6.5685811418649996E-4</v>
      </c>
      <c r="R909" s="2">
        <v>3.4049689209140701E-4</v>
      </c>
      <c r="S909" t="s">
        <v>31</v>
      </c>
      <c r="T909" t="s">
        <v>202</v>
      </c>
      <c r="U909">
        <v>113</v>
      </c>
      <c r="W909" t="s">
        <v>267</v>
      </c>
      <c r="X909" t="s">
        <v>268</v>
      </c>
      <c r="Z909">
        <v>1288</v>
      </c>
      <c r="AA909" s="5">
        <f>IFERROR(VLOOKUP(X909,$AF$2:$AG$35,2,FALSE),0)</f>
        <v>0</v>
      </c>
      <c r="AB909" s="5" t="e">
        <f>VLOOKUP(X909,$AF$2:$AG$35,1,FALSE)</f>
        <v>#N/A</v>
      </c>
      <c r="AN909"/>
      <c r="AO909"/>
      <c r="AP909"/>
      <c r="AQ909">
        <v>95741</v>
      </c>
      <c r="AR909" s="2">
        <v>6.5685811418649996E-4</v>
      </c>
      <c r="AS909" t="s">
        <v>267</v>
      </c>
      <c r="AT909" t="s">
        <v>268</v>
      </c>
    </row>
    <row r="910" spans="1:46" x14ac:dyDescent="0.25">
      <c r="A910">
        <v>95741</v>
      </c>
      <c r="B910">
        <v>22017</v>
      </c>
      <c r="C910" t="s">
        <v>621</v>
      </c>
      <c r="D910" t="s">
        <v>584</v>
      </c>
      <c r="E910" t="s">
        <v>581</v>
      </c>
      <c r="F910">
        <v>78.844790000000003</v>
      </c>
      <c r="G910" t="s">
        <v>25</v>
      </c>
      <c r="H910" t="s">
        <v>26</v>
      </c>
      <c r="I910" t="s">
        <v>27</v>
      </c>
      <c r="J910" t="s">
        <v>28</v>
      </c>
      <c r="K910">
        <v>2003</v>
      </c>
      <c r="L910">
        <v>3</v>
      </c>
      <c r="M910">
        <v>5</v>
      </c>
      <c r="N910">
        <v>0</v>
      </c>
      <c r="O910">
        <v>2.5</v>
      </c>
      <c r="P910" t="s">
        <v>585</v>
      </c>
      <c r="Q910" s="2">
        <v>7.4557918752314102E-4</v>
      </c>
      <c r="R910" s="2">
        <v>2.02363414158555E-4</v>
      </c>
      <c r="S910" t="s">
        <v>31</v>
      </c>
      <c r="T910" t="s">
        <v>202</v>
      </c>
      <c r="U910">
        <v>116</v>
      </c>
      <c r="W910" t="s">
        <v>269</v>
      </c>
      <c r="X910" t="s">
        <v>270</v>
      </c>
      <c r="Z910">
        <v>896</v>
      </c>
      <c r="AA910" s="5">
        <f>IFERROR(VLOOKUP(X910,$AF$2:$AG$35,2,FALSE),0)</f>
        <v>0</v>
      </c>
      <c r="AB910" s="5" t="e">
        <f>VLOOKUP(X910,$AF$2:$AG$35,1,FALSE)</f>
        <v>#N/A</v>
      </c>
      <c r="AN910"/>
      <c r="AO910"/>
      <c r="AP910"/>
      <c r="AQ910">
        <v>95741</v>
      </c>
      <c r="AR910" s="2">
        <v>7.4557918752314102E-4</v>
      </c>
      <c r="AS910" t="s">
        <v>269</v>
      </c>
      <c r="AT910" t="s">
        <v>270</v>
      </c>
    </row>
    <row r="911" spans="1:46" x14ac:dyDescent="0.25">
      <c r="A911">
        <v>95741</v>
      </c>
      <c r="B911">
        <v>22017</v>
      </c>
      <c r="C911" t="s">
        <v>621</v>
      </c>
      <c r="D911" t="s">
        <v>584</v>
      </c>
      <c r="E911" t="s">
        <v>581</v>
      </c>
      <c r="F911">
        <v>78.844790000000003</v>
      </c>
      <c r="G911" t="s">
        <v>25</v>
      </c>
      <c r="H911" t="s">
        <v>26</v>
      </c>
      <c r="I911" t="s">
        <v>27</v>
      </c>
      <c r="J911" t="s">
        <v>28</v>
      </c>
      <c r="K911">
        <v>2003</v>
      </c>
      <c r="L911">
        <v>3</v>
      </c>
      <c r="M911">
        <v>5</v>
      </c>
      <c r="N911">
        <v>0</v>
      </c>
      <c r="O911">
        <v>2.5</v>
      </c>
      <c r="P911" t="s">
        <v>585</v>
      </c>
      <c r="Q911">
        <v>0</v>
      </c>
      <c r="R911" s="2">
        <v>1.77566058786881E-4</v>
      </c>
      <c r="S911" t="s">
        <v>31</v>
      </c>
      <c r="T911" t="s">
        <v>202</v>
      </c>
      <c r="U911">
        <v>118</v>
      </c>
      <c r="W911" t="s">
        <v>271</v>
      </c>
      <c r="X911" t="s">
        <v>272</v>
      </c>
      <c r="Z911">
        <v>1293</v>
      </c>
      <c r="AA911" s="5">
        <f>IFERROR(VLOOKUP(X911,$AF$2:$AG$35,2,FALSE),0)</f>
        <v>0</v>
      </c>
      <c r="AB911" s="5" t="e">
        <f>VLOOKUP(X911,$AF$2:$AG$35,1,FALSE)</f>
        <v>#N/A</v>
      </c>
      <c r="AN911"/>
      <c r="AO911"/>
      <c r="AP911"/>
      <c r="AQ911">
        <v>95741</v>
      </c>
      <c r="AR911">
        <v>0</v>
      </c>
      <c r="AS911" t="s">
        <v>271</v>
      </c>
      <c r="AT911" t="s">
        <v>272</v>
      </c>
    </row>
    <row r="912" spans="1:46" x14ac:dyDescent="0.25">
      <c r="A912">
        <v>95741</v>
      </c>
      <c r="B912">
        <v>22017</v>
      </c>
      <c r="C912" t="s">
        <v>621</v>
      </c>
      <c r="D912" t="s">
        <v>584</v>
      </c>
      <c r="E912" t="s">
        <v>581</v>
      </c>
      <c r="F912">
        <v>78.844790000000003</v>
      </c>
      <c r="G912" t="s">
        <v>25</v>
      </c>
      <c r="H912" t="s">
        <v>26</v>
      </c>
      <c r="I912" t="s">
        <v>27</v>
      </c>
      <c r="J912" t="s">
        <v>28</v>
      </c>
      <c r="K912">
        <v>2003</v>
      </c>
      <c r="L912">
        <v>3</v>
      </c>
      <c r="M912">
        <v>5</v>
      </c>
      <c r="N912">
        <v>0</v>
      </c>
      <c r="O912">
        <v>2.5</v>
      </c>
      <c r="P912" t="s">
        <v>585</v>
      </c>
      <c r="Q912">
        <v>0</v>
      </c>
      <c r="R912" s="2">
        <v>1.77566058786881E-4</v>
      </c>
      <c r="S912" t="s">
        <v>31</v>
      </c>
      <c r="T912" t="s">
        <v>202</v>
      </c>
      <c r="U912">
        <v>119</v>
      </c>
      <c r="V912" t="s">
        <v>273</v>
      </c>
      <c r="W912" t="s">
        <v>274</v>
      </c>
      <c r="X912" t="s">
        <v>275</v>
      </c>
      <c r="Y912">
        <v>242.31</v>
      </c>
      <c r="Z912">
        <v>866</v>
      </c>
      <c r="AA912" s="5">
        <f>IFERROR(VLOOKUP(X912,$AF$2:$AG$35,2,FALSE),0)</f>
        <v>0</v>
      </c>
      <c r="AB912" s="5" t="e">
        <f>VLOOKUP(X912,$AF$2:$AG$35,1,FALSE)</f>
        <v>#N/A</v>
      </c>
      <c r="AN912"/>
      <c r="AO912"/>
      <c r="AP912"/>
      <c r="AQ912">
        <v>95741</v>
      </c>
      <c r="AR912">
        <v>0</v>
      </c>
      <c r="AS912" t="s">
        <v>274</v>
      </c>
      <c r="AT912" t="s">
        <v>275</v>
      </c>
    </row>
    <row r="913" spans="1:46" x14ac:dyDescent="0.25">
      <c r="A913">
        <v>95741</v>
      </c>
      <c r="B913">
        <v>22017</v>
      </c>
      <c r="C913" t="s">
        <v>621</v>
      </c>
      <c r="D913" t="s">
        <v>584</v>
      </c>
      <c r="E913" t="s">
        <v>581</v>
      </c>
      <c r="F913">
        <v>78.844790000000003</v>
      </c>
      <c r="G913" t="s">
        <v>25</v>
      </c>
      <c r="H913" t="s">
        <v>26</v>
      </c>
      <c r="I913" t="s">
        <v>27</v>
      </c>
      <c r="J913" t="s">
        <v>28</v>
      </c>
      <c r="K913">
        <v>2003</v>
      </c>
      <c r="L913">
        <v>3</v>
      </c>
      <c r="M913">
        <v>5</v>
      </c>
      <c r="N913">
        <v>0</v>
      </c>
      <c r="O913">
        <v>2.5</v>
      </c>
      <c r="P913" t="s">
        <v>585</v>
      </c>
      <c r="Q913">
        <v>0</v>
      </c>
      <c r="R913" s="2">
        <v>2.6628713212352201E-4</v>
      </c>
      <c r="S913" t="s">
        <v>31</v>
      </c>
      <c r="T913" t="s">
        <v>202</v>
      </c>
      <c r="U913">
        <v>120</v>
      </c>
      <c r="V913" t="s">
        <v>276</v>
      </c>
      <c r="W913" t="s">
        <v>277</v>
      </c>
      <c r="X913" t="s">
        <v>278</v>
      </c>
      <c r="Y913">
        <v>228.29</v>
      </c>
      <c r="Z913">
        <v>867</v>
      </c>
      <c r="AA913" s="5">
        <f>IFERROR(VLOOKUP(X913,$AF$2:$AG$35,2,FALSE),0)</f>
        <v>0</v>
      </c>
      <c r="AB913" s="5" t="e">
        <f>VLOOKUP(X913,$AF$2:$AG$35,1,FALSE)</f>
        <v>#N/A</v>
      </c>
      <c r="AN913"/>
      <c r="AO913"/>
      <c r="AP913"/>
      <c r="AQ913">
        <v>95741</v>
      </c>
      <c r="AR913">
        <v>0</v>
      </c>
      <c r="AS913" t="s">
        <v>277</v>
      </c>
      <c r="AT913" t="s">
        <v>278</v>
      </c>
    </row>
    <row r="914" spans="1:46" x14ac:dyDescent="0.25">
      <c r="A914">
        <v>95741</v>
      </c>
      <c r="B914">
        <v>22017</v>
      </c>
      <c r="C914" t="s">
        <v>621</v>
      </c>
      <c r="D914" t="s">
        <v>584</v>
      </c>
      <c r="E914" t="s">
        <v>581</v>
      </c>
      <c r="F914">
        <v>78.844790000000003</v>
      </c>
      <c r="G914" t="s">
        <v>25</v>
      </c>
      <c r="H914" t="s">
        <v>26</v>
      </c>
      <c r="I914" t="s">
        <v>27</v>
      </c>
      <c r="J914" t="s">
        <v>28</v>
      </c>
      <c r="K914">
        <v>2003</v>
      </c>
      <c r="L914">
        <v>3</v>
      </c>
      <c r="M914">
        <v>5</v>
      </c>
      <c r="N914">
        <v>0</v>
      </c>
      <c r="O914">
        <v>2.5</v>
      </c>
      <c r="P914" t="s">
        <v>585</v>
      </c>
      <c r="Q914">
        <v>0</v>
      </c>
      <c r="R914" s="2">
        <v>1.77566058786881E-4</v>
      </c>
      <c r="S914" t="s">
        <v>31</v>
      </c>
      <c r="T914" t="s">
        <v>202</v>
      </c>
      <c r="U914">
        <v>121</v>
      </c>
      <c r="W914" t="s">
        <v>279</v>
      </c>
      <c r="X914" t="s">
        <v>280</v>
      </c>
      <c r="Z914">
        <v>1296</v>
      </c>
      <c r="AA914" s="5">
        <f>IFERROR(VLOOKUP(X914,$AF$2:$AG$35,2,FALSE),0)</f>
        <v>0</v>
      </c>
      <c r="AB914" s="5" t="e">
        <f>VLOOKUP(X914,$AF$2:$AG$35,1,FALSE)</f>
        <v>#N/A</v>
      </c>
      <c r="AN914"/>
      <c r="AO914"/>
      <c r="AP914"/>
      <c r="AQ914">
        <v>95741</v>
      </c>
      <c r="AR914">
        <v>0</v>
      </c>
      <c r="AS914" t="s">
        <v>279</v>
      </c>
      <c r="AT914" t="s">
        <v>280</v>
      </c>
    </row>
    <row r="915" spans="1:46" x14ac:dyDescent="0.25">
      <c r="A915">
        <v>95741</v>
      </c>
      <c r="B915">
        <v>22017</v>
      </c>
      <c r="C915" t="s">
        <v>621</v>
      </c>
      <c r="D915" t="s">
        <v>584</v>
      </c>
      <c r="E915" t="s">
        <v>581</v>
      </c>
      <c r="F915">
        <v>78.844790000000003</v>
      </c>
      <c r="G915" t="s">
        <v>25</v>
      </c>
      <c r="H915" t="s">
        <v>26</v>
      </c>
      <c r="I915" t="s">
        <v>27</v>
      </c>
      <c r="J915" t="s">
        <v>28</v>
      </c>
      <c r="K915">
        <v>2003</v>
      </c>
      <c r="L915">
        <v>3</v>
      </c>
      <c r="M915">
        <v>5</v>
      </c>
      <c r="N915">
        <v>0</v>
      </c>
      <c r="O915">
        <v>2.5</v>
      </c>
      <c r="P915" t="s">
        <v>585</v>
      </c>
      <c r="Q915" s="2">
        <v>1.7719432244608501E-5</v>
      </c>
      <c r="R915" s="2">
        <v>1.7756828241988901E-4</v>
      </c>
      <c r="S915" t="s">
        <v>31</v>
      </c>
      <c r="T915" t="s">
        <v>202</v>
      </c>
      <c r="U915">
        <v>122</v>
      </c>
      <c r="V915" t="s">
        <v>281</v>
      </c>
      <c r="W915" t="s">
        <v>282</v>
      </c>
      <c r="X915" t="s">
        <v>283</v>
      </c>
      <c r="Y915">
        <v>300.35000000000002</v>
      </c>
      <c r="Z915">
        <v>868</v>
      </c>
      <c r="AA915" s="5">
        <f>IFERROR(VLOOKUP(X915,$AF$2:$AG$35,2,FALSE),0)</f>
        <v>0</v>
      </c>
      <c r="AB915" s="5" t="e">
        <f>VLOOKUP(X915,$AF$2:$AG$35,1,FALSE)</f>
        <v>#N/A</v>
      </c>
      <c r="AN915"/>
      <c r="AO915"/>
      <c r="AP915"/>
      <c r="AQ915">
        <v>95741</v>
      </c>
      <c r="AR915" s="2">
        <v>1.7719432244608501E-5</v>
      </c>
      <c r="AS915" t="s">
        <v>282</v>
      </c>
      <c r="AT915" t="s">
        <v>283</v>
      </c>
    </row>
    <row r="916" spans="1:46" x14ac:dyDescent="0.25">
      <c r="A916">
        <v>95741</v>
      </c>
      <c r="B916">
        <v>22017</v>
      </c>
      <c r="C916" t="s">
        <v>621</v>
      </c>
      <c r="D916" t="s">
        <v>584</v>
      </c>
      <c r="E916" t="s">
        <v>581</v>
      </c>
      <c r="F916">
        <v>78.844790000000003</v>
      </c>
      <c r="G916" t="s">
        <v>25</v>
      </c>
      <c r="H916" t="s">
        <v>26</v>
      </c>
      <c r="I916" t="s">
        <v>27</v>
      </c>
      <c r="J916" t="s">
        <v>28</v>
      </c>
      <c r="K916">
        <v>2003</v>
      </c>
      <c r="L916">
        <v>3</v>
      </c>
      <c r="M916">
        <v>5</v>
      </c>
      <c r="N916">
        <v>0</v>
      </c>
      <c r="O916">
        <v>2.5</v>
      </c>
      <c r="P916" t="s">
        <v>585</v>
      </c>
      <c r="Q916" s="2">
        <v>1.7752888515280101E-3</v>
      </c>
      <c r="R916" s="2">
        <v>5.9919908380577397E-4</v>
      </c>
      <c r="S916" t="s">
        <v>31</v>
      </c>
      <c r="T916" t="s">
        <v>202</v>
      </c>
      <c r="U916">
        <v>123</v>
      </c>
      <c r="W916" t="s">
        <v>284</v>
      </c>
      <c r="X916" t="s">
        <v>285</v>
      </c>
      <c r="Z916">
        <v>1298</v>
      </c>
      <c r="AA916" s="5">
        <f>IFERROR(VLOOKUP(X916,$AF$2:$AG$35,2,FALSE),0)</f>
        <v>0</v>
      </c>
      <c r="AB916" s="5" t="e">
        <f>VLOOKUP(X916,$AF$2:$AG$35,1,FALSE)</f>
        <v>#N/A</v>
      </c>
      <c r="AN916"/>
      <c r="AO916"/>
      <c r="AP916"/>
      <c r="AQ916">
        <v>95741</v>
      </c>
      <c r="AR916" s="2">
        <v>1.7752888515280101E-3</v>
      </c>
      <c r="AS916" t="s">
        <v>284</v>
      </c>
      <c r="AT916" t="s">
        <v>285</v>
      </c>
    </row>
    <row r="917" spans="1:46" x14ac:dyDescent="0.25">
      <c r="A917">
        <v>95741</v>
      </c>
      <c r="B917">
        <v>22017</v>
      </c>
      <c r="C917" t="s">
        <v>621</v>
      </c>
      <c r="D917" t="s">
        <v>584</v>
      </c>
      <c r="E917" t="s">
        <v>581</v>
      </c>
      <c r="F917">
        <v>78.844790000000003</v>
      </c>
      <c r="G917" t="s">
        <v>25</v>
      </c>
      <c r="H917" t="s">
        <v>26</v>
      </c>
      <c r="I917" t="s">
        <v>27</v>
      </c>
      <c r="J917" t="s">
        <v>28</v>
      </c>
      <c r="K917">
        <v>2003</v>
      </c>
      <c r="L917">
        <v>3</v>
      </c>
      <c r="M917">
        <v>5</v>
      </c>
      <c r="N917">
        <v>0</v>
      </c>
      <c r="O917">
        <v>2.5</v>
      </c>
      <c r="P917" t="s">
        <v>585</v>
      </c>
      <c r="Q917" s="2">
        <v>1.77566058786881E-4</v>
      </c>
      <c r="R917" s="2">
        <v>1.95735990317995E-4</v>
      </c>
      <c r="S917" t="s">
        <v>31</v>
      </c>
      <c r="T917" t="s">
        <v>202</v>
      </c>
      <c r="U917">
        <v>126</v>
      </c>
      <c r="W917" t="s">
        <v>286</v>
      </c>
      <c r="X917" t="s">
        <v>287</v>
      </c>
      <c r="Z917">
        <v>1301</v>
      </c>
      <c r="AA917" s="5">
        <f>IFERROR(VLOOKUP(X917,$AF$2:$AG$35,2,FALSE),0)</f>
        <v>0</v>
      </c>
      <c r="AB917" s="5" t="e">
        <f>VLOOKUP(X917,$AF$2:$AG$35,1,FALSE)</f>
        <v>#N/A</v>
      </c>
      <c r="AN917"/>
      <c r="AO917"/>
      <c r="AP917"/>
      <c r="AQ917">
        <v>95741</v>
      </c>
      <c r="AR917" s="2">
        <v>1.77566058786881E-4</v>
      </c>
      <c r="AS917" t="s">
        <v>286</v>
      </c>
      <c r="AT917" t="s">
        <v>287</v>
      </c>
    </row>
    <row r="918" spans="1:46" x14ac:dyDescent="0.25">
      <c r="A918">
        <v>95741</v>
      </c>
      <c r="B918">
        <v>22017</v>
      </c>
      <c r="C918" t="s">
        <v>621</v>
      </c>
      <c r="D918" t="s">
        <v>584</v>
      </c>
      <c r="E918" t="s">
        <v>581</v>
      </c>
      <c r="F918">
        <v>78.844790000000003</v>
      </c>
      <c r="G918" t="s">
        <v>25</v>
      </c>
      <c r="H918" t="s">
        <v>26</v>
      </c>
      <c r="I918" t="s">
        <v>27</v>
      </c>
      <c r="J918" t="s">
        <v>28</v>
      </c>
      <c r="K918">
        <v>2003</v>
      </c>
      <c r="L918">
        <v>3</v>
      </c>
      <c r="M918">
        <v>5</v>
      </c>
      <c r="N918">
        <v>0</v>
      </c>
      <c r="O918">
        <v>2.5</v>
      </c>
      <c r="P918" t="s">
        <v>585</v>
      </c>
      <c r="Q918" s="2">
        <v>3.1244439443902298E-3</v>
      </c>
      <c r="R918" s="2">
        <v>1.91244616354806E-3</v>
      </c>
      <c r="S918" t="s">
        <v>31</v>
      </c>
      <c r="T918" t="s">
        <v>202</v>
      </c>
      <c r="U918">
        <v>128</v>
      </c>
      <c r="V918" t="s">
        <v>288</v>
      </c>
      <c r="W918" t="s">
        <v>289</v>
      </c>
      <c r="X918" t="s">
        <v>290</v>
      </c>
      <c r="Y918">
        <v>156.22</v>
      </c>
      <c r="Z918">
        <v>871</v>
      </c>
      <c r="AA918" s="5">
        <f>IFERROR(VLOOKUP(X918,$AF$2:$AG$35,2,FALSE),0)</f>
        <v>0</v>
      </c>
      <c r="AB918" s="5" t="e">
        <f>VLOOKUP(X918,$AF$2:$AG$35,1,FALSE)</f>
        <v>#N/A</v>
      </c>
      <c r="AN918"/>
      <c r="AO918"/>
      <c r="AP918"/>
      <c r="AQ918">
        <v>95741</v>
      </c>
      <c r="AR918" s="2">
        <v>3.1244439443902298E-3</v>
      </c>
      <c r="AS918" t="s">
        <v>289</v>
      </c>
      <c r="AT918" t="s">
        <v>290</v>
      </c>
    </row>
    <row r="919" spans="1:46" x14ac:dyDescent="0.25">
      <c r="A919">
        <v>95741</v>
      </c>
      <c r="B919">
        <v>22017</v>
      </c>
      <c r="C919" t="s">
        <v>621</v>
      </c>
      <c r="D919" t="s">
        <v>584</v>
      </c>
      <c r="E919" t="s">
        <v>581</v>
      </c>
      <c r="F919">
        <v>78.844790000000003</v>
      </c>
      <c r="G919" t="s">
        <v>25</v>
      </c>
      <c r="H919" t="s">
        <v>26</v>
      </c>
      <c r="I919" t="s">
        <v>27</v>
      </c>
      <c r="J919" t="s">
        <v>28</v>
      </c>
      <c r="K919">
        <v>2003</v>
      </c>
      <c r="L919">
        <v>3</v>
      </c>
      <c r="M919">
        <v>5</v>
      </c>
      <c r="N919">
        <v>0</v>
      </c>
      <c r="O919">
        <v>2.5</v>
      </c>
      <c r="P919" t="s">
        <v>585</v>
      </c>
      <c r="Q919">
        <v>0</v>
      </c>
      <c r="R919" s="2">
        <v>6.9229697867571698E-4</v>
      </c>
      <c r="S919" t="s">
        <v>31</v>
      </c>
      <c r="T919" t="s">
        <v>202</v>
      </c>
      <c r="U919">
        <v>129</v>
      </c>
      <c r="V919" t="s">
        <v>291</v>
      </c>
      <c r="W919" t="s">
        <v>292</v>
      </c>
      <c r="X919" t="s">
        <v>293</v>
      </c>
      <c r="Z919">
        <v>872</v>
      </c>
      <c r="AA919" s="5">
        <f>IFERROR(VLOOKUP(X919,$AF$2:$AG$35,2,FALSE),0)</f>
        <v>0</v>
      </c>
      <c r="AB919" s="5" t="e">
        <f>VLOOKUP(X919,$AF$2:$AG$35,1,FALSE)</f>
        <v>#N/A</v>
      </c>
      <c r="AN919"/>
      <c r="AO919"/>
      <c r="AP919"/>
      <c r="AQ919">
        <v>95741</v>
      </c>
      <c r="AR919">
        <v>0</v>
      </c>
      <c r="AS919" t="s">
        <v>292</v>
      </c>
      <c r="AT919" t="s">
        <v>293</v>
      </c>
    </row>
    <row r="920" spans="1:46" x14ac:dyDescent="0.25">
      <c r="A920">
        <v>95741</v>
      </c>
      <c r="B920">
        <v>22017</v>
      </c>
      <c r="C920" t="s">
        <v>621</v>
      </c>
      <c r="D920" t="s">
        <v>584</v>
      </c>
      <c r="E920" t="s">
        <v>581</v>
      </c>
      <c r="F920">
        <v>78.844790000000003</v>
      </c>
      <c r="G920" t="s">
        <v>25</v>
      </c>
      <c r="H920" t="s">
        <v>26</v>
      </c>
      <c r="I920" t="s">
        <v>27</v>
      </c>
      <c r="J920" t="s">
        <v>28</v>
      </c>
      <c r="K920">
        <v>2003</v>
      </c>
      <c r="L920">
        <v>3</v>
      </c>
      <c r="M920">
        <v>5</v>
      </c>
      <c r="N920">
        <v>0</v>
      </c>
      <c r="O920">
        <v>2.5</v>
      </c>
      <c r="P920" t="s">
        <v>585</v>
      </c>
      <c r="Q920" s="2">
        <v>1.89957270146747E-3</v>
      </c>
      <c r="R920" s="2">
        <v>2.22867851366426E-4</v>
      </c>
      <c r="S920" t="s">
        <v>31</v>
      </c>
      <c r="T920" t="s">
        <v>202</v>
      </c>
      <c r="U920">
        <v>130</v>
      </c>
      <c r="V920" t="s">
        <v>294</v>
      </c>
      <c r="W920" t="s">
        <v>295</v>
      </c>
      <c r="X920" t="s">
        <v>296</v>
      </c>
      <c r="Y920">
        <v>168.19</v>
      </c>
      <c r="Z920">
        <v>873</v>
      </c>
      <c r="AA920" s="5">
        <f>IFERROR(VLOOKUP(X920,$AF$2:$AG$35,2,FALSE),0)</f>
        <v>0</v>
      </c>
      <c r="AB920" s="5" t="e">
        <f>VLOOKUP(X920,$AF$2:$AG$35,1,FALSE)</f>
        <v>#N/A</v>
      </c>
      <c r="AN920"/>
      <c r="AO920"/>
      <c r="AP920"/>
      <c r="AQ920">
        <v>95741</v>
      </c>
      <c r="AR920" s="2">
        <v>1.89957270146747E-3</v>
      </c>
      <c r="AS920" t="s">
        <v>295</v>
      </c>
      <c r="AT920" t="s">
        <v>296</v>
      </c>
    </row>
    <row r="921" spans="1:46" x14ac:dyDescent="0.25">
      <c r="A921">
        <v>95741</v>
      </c>
      <c r="B921">
        <v>22017</v>
      </c>
      <c r="C921" t="s">
        <v>621</v>
      </c>
      <c r="D921" t="s">
        <v>584</v>
      </c>
      <c r="E921" t="s">
        <v>581</v>
      </c>
      <c r="F921">
        <v>78.844790000000003</v>
      </c>
      <c r="G921" t="s">
        <v>25</v>
      </c>
      <c r="H921" t="s">
        <v>26</v>
      </c>
      <c r="I921" t="s">
        <v>27</v>
      </c>
      <c r="J921" t="s">
        <v>28</v>
      </c>
      <c r="K921">
        <v>2003</v>
      </c>
      <c r="L921">
        <v>3</v>
      </c>
      <c r="M921">
        <v>5</v>
      </c>
      <c r="N921">
        <v>0</v>
      </c>
      <c r="O921">
        <v>2.5</v>
      </c>
      <c r="P921" t="s">
        <v>585</v>
      </c>
      <c r="Q921" s="2">
        <v>1.2586496850897501E-2</v>
      </c>
      <c r="R921" s="2">
        <v>2.2118701901774301E-3</v>
      </c>
      <c r="S921" t="s">
        <v>31</v>
      </c>
      <c r="T921" t="s">
        <v>202</v>
      </c>
      <c r="U921">
        <v>131</v>
      </c>
      <c r="V921" t="s">
        <v>297</v>
      </c>
      <c r="W921" t="s">
        <v>298</v>
      </c>
      <c r="X921" t="s">
        <v>299</v>
      </c>
      <c r="Y921">
        <v>156.22</v>
      </c>
      <c r="Z921">
        <v>1106</v>
      </c>
      <c r="AA921" s="5">
        <f>IFERROR(VLOOKUP(X921,$AF$2:$AG$35,2,FALSE),0)</f>
        <v>0</v>
      </c>
      <c r="AB921" s="5" t="e">
        <f>VLOOKUP(X921,$AF$2:$AG$35,1,FALSE)</f>
        <v>#N/A</v>
      </c>
      <c r="AN921"/>
      <c r="AO921"/>
      <c r="AP921"/>
      <c r="AQ921">
        <v>95741</v>
      </c>
      <c r="AR921" s="2">
        <v>1.2586496850897501E-2</v>
      </c>
      <c r="AS921" t="s">
        <v>298</v>
      </c>
      <c r="AT921" t="s">
        <v>299</v>
      </c>
    </row>
    <row r="922" spans="1:46" x14ac:dyDescent="0.25">
      <c r="A922">
        <v>95741</v>
      </c>
      <c r="B922">
        <v>22017</v>
      </c>
      <c r="C922" t="s">
        <v>621</v>
      </c>
      <c r="D922" t="s">
        <v>584</v>
      </c>
      <c r="E922" t="s">
        <v>581</v>
      </c>
      <c r="F922">
        <v>78.844790000000003</v>
      </c>
      <c r="G922" t="s">
        <v>25</v>
      </c>
      <c r="H922" t="s">
        <v>26</v>
      </c>
      <c r="I922" t="s">
        <v>27</v>
      </c>
      <c r="J922" t="s">
        <v>28</v>
      </c>
      <c r="K922">
        <v>2003</v>
      </c>
      <c r="L922">
        <v>3</v>
      </c>
      <c r="M922">
        <v>5</v>
      </c>
      <c r="N922">
        <v>0</v>
      </c>
      <c r="O922">
        <v>2.5</v>
      </c>
      <c r="P922" t="s">
        <v>585</v>
      </c>
      <c r="Q922" s="2">
        <v>3.3728877321555402E-4</v>
      </c>
      <c r="R922" s="2">
        <v>1.7911006879132101E-4</v>
      </c>
      <c r="S922" t="s">
        <v>31</v>
      </c>
      <c r="T922" t="s">
        <v>202</v>
      </c>
      <c r="U922">
        <v>132</v>
      </c>
      <c r="V922" t="s">
        <v>300</v>
      </c>
      <c r="W922" t="s">
        <v>301</v>
      </c>
      <c r="X922" t="s">
        <v>302</v>
      </c>
      <c r="Y922">
        <v>156.22</v>
      </c>
      <c r="Z922">
        <v>875</v>
      </c>
      <c r="AA922" s="5">
        <f>IFERROR(VLOOKUP(X922,$AF$2:$AG$35,2,FALSE),0)</f>
        <v>0</v>
      </c>
      <c r="AB922" s="5" t="e">
        <f>VLOOKUP(X922,$AF$2:$AG$35,1,FALSE)</f>
        <v>#N/A</v>
      </c>
      <c r="AN922"/>
      <c r="AO922"/>
      <c r="AP922"/>
      <c r="AQ922">
        <v>95741</v>
      </c>
      <c r="AR922" s="2">
        <v>3.3728877321555402E-4</v>
      </c>
      <c r="AS922" t="s">
        <v>301</v>
      </c>
      <c r="AT922" t="s">
        <v>302</v>
      </c>
    </row>
    <row r="923" spans="1:46" x14ac:dyDescent="0.25">
      <c r="A923">
        <v>95741</v>
      </c>
      <c r="B923">
        <v>22017</v>
      </c>
      <c r="C923" t="s">
        <v>621</v>
      </c>
      <c r="D923" t="s">
        <v>584</v>
      </c>
      <c r="E923" t="s">
        <v>581</v>
      </c>
      <c r="F923">
        <v>78.844790000000003</v>
      </c>
      <c r="G923" t="s">
        <v>25</v>
      </c>
      <c r="H923" t="s">
        <v>26</v>
      </c>
      <c r="I923" t="s">
        <v>27</v>
      </c>
      <c r="J923" t="s">
        <v>28</v>
      </c>
      <c r="K923">
        <v>2003</v>
      </c>
      <c r="L923">
        <v>3</v>
      </c>
      <c r="M923">
        <v>5</v>
      </c>
      <c r="N923">
        <v>0</v>
      </c>
      <c r="O923">
        <v>2.5</v>
      </c>
      <c r="P923" t="s">
        <v>585</v>
      </c>
      <c r="Q923" s="2">
        <v>4.08290414307587E-4</v>
      </c>
      <c r="R923" s="2">
        <v>2.3261860267737399E-4</v>
      </c>
      <c r="S923" t="s">
        <v>31</v>
      </c>
      <c r="T923" t="s">
        <v>202</v>
      </c>
      <c r="U923">
        <v>133</v>
      </c>
      <c r="V923" t="s">
        <v>303</v>
      </c>
      <c r="W923" t="s">
        <v>304</v>
      </c>
      <c r="X923" t="s">
        <v>305</v>
      </c>
      <c r="Y923">
        <v>206.28</v>
      </c>
      <c r="Z923">
        <v>876</v>
      </c>
      <c r="AA923" s="5">
        <f>IFERROR(VLOOKUP(X923,$AF$2:$AG$35,2,FALSE),0)</f>
        <v>0</v>
      </c>
      <c r="AB923" s="5" t="e">
        <f>VLOOKUP(X923,$AF$2:$AG$35,1,FALSE)</f>
        <v>#N/A</v>
      </c>
      <c r="AN923"/>
      <c r="AO923"/>
      <c r="AP923"/>
      <c r="AQ923">
        <v>95741</v>
      </c>
      <c r="AR923" s="2">
        <v>4.08290414307587E-4</v>
      </c>
      <c r="AS923" t="s">
        <v>304</v>
      </c>
      <c r="AT923" t="s">
        <v>305</v>
      </c>
    </row>
    <row r="924" spans="1:46" x14ac:dyDescent="0.25">
      <c r="A924">
        <v>95741</v>
      </c>
      <c r="B924">
        <v>22017</v>
      </c>
      <c r="C924" t="s">
        <v>621</v>
      </c>
      <c r="D924" t="s">
        <v>584</v>
      </c>
      <c r="E924" t="s">
        <v>581</v>
      </c>
      <c r="F924">
        <v>78.844790000000003</v>
      </c>
      <c r="G924" t="s">
        <v>25</v>
      </c>
      <c r="H924" t="s">
        <v>26</v>
      </c>
      <c r="I924" t="s">
        <v>27</v>
      </c>
      <c r="J924" t="s">
        <v>28</v>
      </c>
      <c r="K924">
        <v>2003</v>
      </c>
      <c r="L924">
        <v>3</v>
      </c>
      <c r="M924">
        <v>5</v>
      </c>
      <c r="N924">
        <v>0</v>
      </c>
      <c r="O924">
        <v>2.5</v>
      </c>
      <c r="P924" t="s">
        <v>585</v>
      </c>
      <c r="Q924" s="2">
        <v>1.8817293571092601E-3</v>
      </c>
      <c r="R924" s="2">
        <v>1.1968759569969201E-3</v>
      </c>
      <c r="S924" t="s">
        <v>31</v>
      </c>
      <c r="T924" t="s">
        <v>202</v>
      </c>
      <c r="U924">
        <v>134</v>
      </c>
      <c r="V924" t="s">
        <v>306</v>
      </c>
      <c r="W924" t="s">
        <v>307</v>
      </c>
      <c r="X924" t="s">
        <v>308</v>
      </c>
      <c r="Y924">
        <v>156.22</v>
      </c>
      <c r="Z924">
        <v>877</v>
      </c>
      <c r="AA924" s="5">
        <f>IFERROR(VLOOKUP(X924,$AF$2:$AG$35,2,FALSE),0)</f>
        <v>0</v>
      </c>
      <c r="AB924" s="5" t="e">
        <f>VLOOKUP(X924,$AF$2:$AG$35,1,FALSE)</f>
        <v>#N/A</v>
      </c>
      <c r="AN924"/>
      <c r="AO924"/>
      <c r="AP924"/>
      <c r="AQ924">
        <v>95741</v>
      </c>
      <c r="AR924" s="2">
        <v>1.8817293571092601E-3</v>
      </c>
      <c r="AS924" t="s">
        <v>307</v>
      </c>
      <c r="AT924" t="s">
        <v>308</v>
      </c>
    </row>
    <row r="925" spans="1:46" x14ac:dyDescent="0.25">
      <c r="A925">
        <v>95741</v>
      </c>
      <c r="B925">
        <v>22017</v>
      </c>
      <c r="C925" t="s">
        <v>621</v>
      </c>
      <c r="D925" t="s">
        <v>584</v>
      </c>
      <c r="E925" t="s">
        <v>581</v>
      </c>
      <c r="F925">
        <v>78.844790000000003</v>
      </c>
      <c r="G925" t="s">
        <v>25</v>
      </c>
      <c r="H925" t="s">
        <v>26</v>
      </c>
      <c r="I925" t="s">
        <v>27</v>
      </c>
      <c r="J925" t="s">
        <v>28</v>
      </c>
      <c r="K925">
        <v>2003</v>
      </c>
      <c r="L925">
        <v>3</v>
      </c>
      <c r="M925">
        <v>5</v>
      </c>
      <c r="N925">
        <v>0</v>
      </c>
      <c r="O925">
        <v>2.5</v>
      </c>
      <c r="P925" t="s">
        <v>585</v>
      </c>
      <c r="Q925" s="2">
        <v>2.57415024789857E-3</v>
      </c>
      <c r="R925" s="2">
        <v>1.13324258604263E-3</v>
      </c>
      <c r="S925" t="s">
        <v>31</v>
      </c>
      <c r="T925" t="s">
        <v>202</v>
      </c>
      <c r="U925">
        <v>136</v>
      </c>
      <c r="V925" t="s">
        <v>309</v>
      </c>
      <c r="W925" t="s">
        <v>310</v>
      </c>
      <c r="X925" t="s">
        <v>311</v>
      </c>
      <c r="Y925">
        <v>156.22</v>
      </c>
      <c r="Z925">
        <v>879</v>
      </c>
      <c r="AA925" s="5">
        <f>IFERROR(VLOOKUP(X925,$AF$2:$AG$35,2,FALSE),0)</f>
        <v>0</v>
      </c>
      <c r="AB925" s="5" t="e">
        <f>VLOOKUP(X925,$AF$2:$AG$35,1,FALSE)</f>
        <v>#N/A</v>
      </c>
      <c r="AN925"/>
      <c r="AO925"/>
      <c r="AP925"/>
      <c r="AQ925">
        <v>95741</v>
      </c>
      <c r="AR925" s="2">
        <v>2.57415024789857E-3</v>
      </c>
      <c r="AS925" t="s">
        <v>310</v>
      </c>
      <c r="AT925" t="s">
        <v>311</v>
      </c>
    </row>
    <row r="926" spans="1:46" x14ac:dyDescent="0.25">
      <c r="A926">
        <v>95741</v>
      </c>
      <c r="B926">
        <v>22017</v>
      </c>
      <c r="C926" t="s">
        <v>621</v>
      </c>
      <c r="D926" t="s">
        <v>584</v>
      </c>
      <c r="E926" t="s">
        <v>581</v>
      </c>
      <c r="F926">
        <v>78.844790000000003</v>
      </c>
      <c r="G926" t="s">
        <v>25</v>
      </c>
      <c r="H926" t="s">
        <v>26</v>
      </c>
      <c r="I926" t="s">
        <v>27</v>
      </c>
      <c r="J926" t="s">
        <v>28</v>
      </c>
      <c r="K926">
        <v>2003</v>
      </c>
      <c r="L926">
        <v>3</v>
      </c>
      <c r="M926">
        <v>5</v>
      </c>
      <c r="N926">
        <v>0</v>
      </c>
      <c r="O926">
        <v>2.5</v>
      </c>
      <c r="P926" t="s">
        <v>585</v>
      </c>
      <c r="Q926">
        <v>0</v>
      </c>
      <c r="R926" s="2">
        <v>1.77566058786881E-4</v>
      </c>
      <c r="S926" t="s">
        <v>31</v>
      </c>
      <c r="T926" t="s">
        <v>202</v>
      </c>
      <c r="U926">
        <v>137</v>
      </c>
      <c r="W926" t="s">
        <v>312</v>
      </c>
      <c r="X926" t="s">
        <v>313</v>
      </c>
      <c r="Z926">
        <v>1312</v>
      </c>
      <c r="AA926" s="5">
        <f>IFERROR(VLOOKUP(X926,$AF$2:$AG$35,2,FALSE),0)</f>
        <v>0</v>
      </c>
      <c r="AB926" s="5" t="e">
        <f>VLOOKUP(X926,$AF$2:$AG$35,1,FALSE)</f>
        <v>#N/A</v>
      </c>
      <c r="AN926"/>
      <c r="AO926"/>
      <c r="AP926"/>
      <c r="AQ926">
        <v>95741</v>
      </c>
      <c r="AR926">
        <v>0</v>
      </c>
      <c r="AS926" t="s">
        <v>312</v>
      </c>
      <c r="AT926" t="s">
        <v>313</v>
      </c>
    </row>
    <row r="927" spans="1:46" x14ac:dyDescent="0.25">
      <c r="A927">
        <v>95741</v>
      </c>
      <c r="B927">
        <v>22017</v>
      </c>
      <c r="C927" t="s">
        <v>621</v>
      </c>
      <c r="D927" t="s">
        <v>584</v>
      </c>
      <c r="E927" t="s">
        <v>581</v>
      </c>
      <c r="F927">
        <v>78.844790000000003</v>
      </c>
      <c r="G927" t="s">
        <v>25</v>
      </c>
      <c r="H927" t="s">
        <v>26</v>
      </c>
      <c r="I927" t="s">
        <v>27</v>
      </c>
      <c r="J927" t="s">
        <v>28</v>
      </c>
      <c r="K927">
        <v>2003</v>
      </c>
      <c r="L927">
        <v>3</v>
      </c>
      <c r="M927">
        <v>5</v>
      </c>
      <c r="N927">
        <v>0</v>
      </c>
      <c r="O927">
        <v>2.5</v>
      </c>
      <c r="P927" t="s">
        <v>585</v>
      </c>
      <c r="Q927">
        <v>0</v>
      </c>
      <c r="R927" s="2">
        <v>1.77566058786881E-4</v>
      </c>
      <c r="S927" t="s">
        <v>31</v>
      </c>
      <c r="T927" t="s">
        <v>202</v>
      </c>
      <c r="U927">
        <v>139</v>
      </c>
      <c r="W927" t="s">
        <v>314</v>
      </c>
      <c r="X927" t="s">
        <v>315</v>
      </c>
      <c r="Z927">
        <v>1314</v>
      </c>
      <c r="AA927" s="5">
        <f>IFERROR(VLOOKUP(X927,$AF$2:$AG$35,2,FALSE),0)</f>
        <v>0</v>
      </c>
      <c r="AB927" s="5" t="e">
        <f>VLOOKUP(X927,$AF$2:$AG$35,1,FALSE)</f>
        <v>#N/A</v>
      </c>
      <c r="AN927"/>
      <c r="AO927"/>
      <c r="AP927"/>
      <c r="AQ927">
        <v>95741</v>
      </c>
      <c r="AR927">
        <v>0</v>
      </c>
      <c r="AS927" t="s">
        <v>314</v>
      </c>
      <c r="AT927" t="s">
        <v>315</v>
      </c>
    </row>
    <row r="928" spans="1:46" x14ac:dyDescent="0.25">
      <c r="A928">
        <v>95741</v>
      </c>
      <c r="B928">
        <v>22017</v>
      </c>
      <c r="C928" t="s">
        <v>621</v>
      </c>
      <c r="D928" t="s">
        <v>584</v>
      </c>
      <c r="E928" t="s">
        <v>581</v>
      </c>
      <c r="F928">
        <v>78.844790000000003</v>
      </c>
      <c r="G928" t="s">
        <v>25</v>
      </c>
      <c r="H928" t="s">
        <v>26</v>
      </c>
      <c r="I928" t="s">
        <v>27</v>
      </c>
      <c r="J928" t="s">
        <v>28</v>
      </c>
      <c r="K928">
        <v>2003</v>
      </c>
      <c r="L928">
        <v>3</v>
      </c>
      <c r="M928">
        <v>5</v>
      </c>
      <c r="N928">
        <v>0</v>
      </c>
      <c r="O928">
        <v>2.5</v>
      </c>
      <c r="P928" t="s">
        <v>585</v>
      </c>
      <c r="Q928" s="2">
        <v>7.7933284726741598E-3</v>
      </c>
      <c r="R928" s="2">
        <v>8.1841768771911798E-4</v>
      </c>
      <c r="S928" t="s">
        <v>31</v>
      </c>
      <c r="T928" t="s">
        <v>202</v>
      </c>
      <c r="U928">
        <v>144</v>
      </c>
      <c r="V928" t="s">
        <v>316</v>
      </c>
      <c r="W928" t="s">
        <v>317</v>
      </c>
      <c r="X928" t="s">
        <v>318</v>
      </c>
      <c r="Y928">
        <v>156.22</v>
      </c>
      <c r="Z928">
        <v>2806</v>
      </c>
      <c r="AA928" s="5">
        <f>IFERROR(VLOOKUP(X928,$AF$2:$AG$35,2,FALSE),0)</f>
        <v>0</v>
      </c>
      <c r="AB928" s="5" t="e">
        <f>VLOOKUP(X928,$AF$2:$AG$35,1,FALSE)</f>
        <v>#N/A</v>
      </c>
      <c r="AN928"/>
      <c r="AO928"/>
      <c r="AP928"/>
      <c r="AQ928">
        <v>95741</v>
      </c>
      <c r="AR928" s="2">
        <v>7.7933284726741598E-3</v>
      </c>
      <c r="AS928" t="s">
        <v>317</v>
      </c>
      <c r="AT928" t="s">
        <v>318</v>
      </c>
    </row>
    <row r="929" spans="1:46" x14ac:dyDescent="0.25">
      <c r="A929">
        <v>95741</v>
      </c>
      <c r="B929">
        <v>22017</v>
      </c>
      <c r="C929" t="s">
        <v>621</v>
      </c>
      <c r="D929" t="s">
        <v>584</v>
      </c>
      <c r="E929" t="s">
        <v>581</v>
      </c>
      <c r="F929">
        <v>78.844790000000003</v>
      </c>
      <c r="G929" t="s">
        <v>25</v>
      </c>
      <c r="H929" t="s">
        <v>26</v>
      </c>
      <c r="I929" t="s">
        <v>27</v>
      </c>
      <c r="J929" t="s">
        <v>28</v>
      </c>
      <c r="K929">
        <v>2003</v>
      </c>
      <c r="L929">
        <v>3</v>
      </c>
      <c r="M929">
        <v>5</v>
      </c>
      <c r="N929">
        <v>0</v>
      </c>
      <c r="O929">
        <v>2.5</v>
      </c>
      <c r="P929" t="s">
        <v>585</v>
      </c>
      <c r="Q929" s="2">
        <v>8.3442417297338004E-4</v>
      </c>
      <c r="R929" s="2">
        <v>2.7273832733503502E-4</v>
      </c>
      <c r="S929" t="s">
        <v>31</v>
      </c>
      <c r="T929" t="s">
        <v>202</v>
      </c>
      <c r="U929">
        <v>145</v>
      </c>
      <c r="W929" t="s">
        <v>319</v>
      </c>
      <c r="X929" t="s">
        <v>320</v>
      </c>
      <c r="Z929">
        <v>1320</v>
      </c>
      <c r="AA929" s="5">
        <f>IFERROR(VLOOKUP(X929,$AF$2:$AG$35,2,FALSE),0)</f>
        <v>0</v>
      </c>
      <c r="AB929" s="5" t="e">
        <f>VLOOKUP(X929,$AF$2:$AG$35,1,FALSE)</f>
        <v>#N/A</v>
      </c>
      <c r="AN929"/>
      <c r="AO929"/>
      <c r="AP929"/>
      <c r="AQ929">
        <v>95741</v>
      </c>
      <c r="AR929" s="2">
        <v>8.3442417297338004E-4</v>
      </c>
      <c r="AS929" t="s">
        <v>319</v>
      </c>
      <c r="AT929" t="s">
        <v>320</v>
      </c>
    </row>
    <row r="930" spans="1:46" x14ac:dyDescent="0.25">
      <c r="A930">
        <v>95741</v>
      </c>
      <c r="B930">
        <v>22017</v>
      </c>
      <c r="C930" t="s">
        <v>621</v>
      </c>
      <c r="D930" t="s">
        <v>584</v>
      </c>
      <c r="E930" t="s">
        <v>581</v>
      </c>
      <c r="F930">
        <v>78.844790000000003</v>
      </c>
      <c r="G930" t="s">
        <v>25</v>
      </c>
      <c r="H930" t="s">
        <v>26</v>
      </c>
      <c r="I930" t="s">
        <v>27</v>
      </c>
      <c r="J930" t="s">
        <v>28</v>
      </c>
      <c r="K930">
        <v>2003</v>
      </c>
      <c r="L930">
        <v>3</v>
      </c>
      <c r="M930">
        <v>5</v>
      </c>
      <c r="N930">
        <v>0</v>
      </c>
      <c r="O930">
        <v>2.5</v>
      </c>
      <c r="P930" t="s">
        <v>585</v>
      </c>
      <c r="Q930" s="2">
        <v>2.4856769987891301E-4</v>
      </c>
      <c r="R930" s="2">
        <v>1.78373924621685E-4</v>
      </c>
      <c r="S930" t="s">
        <v>31</v>
      </c>
      <c r="T930" t="s">
        <v>202</v>
      </c>
      <c r="U930">
        <v>147</v>
      </c>
      <c r="V930" t="s">
        <v>321</v>
      </c>
      <c r="W930" t="s">
        <v>322</v>
      </c>
      <c r="X930" t="s">
        <v>323</v>
      </c>
      <c r="Y930">
        <v>180.2</v>
      </c>
      <c r="Z930">
        <v>881</v>
      </c>
      <c r="AA930" s="5">
        <f>IFERROR(VLOOKUP(X930,$AF$2:$AG$35,2,FALSE),0)</f>
        <v>0</v>
      </c>
      <c r="AB930" s="5" t="e">
        <f>VLOOKUP(X930,$AF$2:$AG$35,1,FALSE)</f>
        <v>#N/A</v>
      </c>
      <c r="AN930"/>
      <c r="AO930"/>
      <c r="AP930"/>
      <c r="AQ930">
        <v>95741</v>
      </c>
      <c r="AR930" s="2">
        <v>2.4856769987891301E-4</v>
      </c>
      <c r="AS930" t="s">
        <v>322</v>
      </c>
      <c r="AT930" t="s">
        <v>323</v>
      </c>
    </row>
    <row r="931" spans="1:46" x14ac:dyDescent="0.25">
      <c r="A931">
        <v>95741</v>
      </c>
      <c r="B931">
        <v>22017</v>
      </c>
      <c r="C931" t="s">
        <v>621</v>
      </c>
      <c r="D931" t="s">
        <v>584</v>
      </c>
      <c r="E931" t="s">
        <v>581</v>
      </c>
      <c r="F931">
        <v>78.844790000000003</v>
      </c>
      <c r="G931" t="s">
        <v>25</v>
      </c>
      <c r="H931" t="s">
        <v>26</v>
      </c>
      <c r="I931" t="s">
        <v>27</v>
      </c>
      <c r="J931" t="s">
        <v>28</v>
      </c>
      <c r="K931">
        <v>2003</v>
      </c>
      <c r="L931">
        <v>3</v>
      </c>
      <c r="M931">
        <v>5</v>
      </c>
      <c r="N931">
        <v>0</v>
      </c>
      <c r="O931">
        <v>2.5</v>
      </c>
      <c r="P931" t="s">
        <v>585</v>
      </c>
      <c r="Q931" s="2">
        <v>6.5685811418649996E-4</v>
      </c>
      <c r="R931" s="2">
        <v>3.4049689209140701E-4</v>
      </c>
      <c r="S931" t="s">
        <v>31</v>
      </c>
      <c r="T931" t="s">
        <v>202</v>
      </c>
      <c r="U931">
        <v>148</v>
      </c>
      <c r="V931" t="s">
        <v>324</v>
      </c>
      <c r="W931" t="s">
        <v>325</v>
      </c>
      <c r="X931" t="s">
        <v>326</v>
      </c>
      <c r="Y931">
        <v>202.25</v>
      </c>
      <c r="Z931">
        <v>882</v>
      </c>
      <c r="AA931" s="5">
        <f>IFERROR(VLOOKUP(X931,$AF$2:$AG$35,2,FALSE),0)</f>
        <v>0</v>
      </c>
      <c r="AB931" s="5" t="e">
        <f>VLOOKUP(X931,$AF$2:$AG$35,1,FALSE)</f>
        <v>#N/A</v>
      </c>
      <c r="AN931"/>
      <c r="AO931"/>
      <c r="AP931"/>
      <c r="AQ931">
        <v>95741</v>
      </c>
      <c r="AR931" s="2">
        <v>6.5685811418649996E-4</v>
      </c>
      <c r="AS931" t="s">
        <v>325</v>
      </c>
      <c r="AT931" t="s">
        <v>326</v>
      </c>
    </row>
    <row r="932" spans="1:46" x14ac:dyDescent="0.25">
      <c r="A932">
        <v>95741</v>
      </c>
      <c r="B932">
        <v>22017</v>
      </c>
      <c r="C932" t="s">
        <v>621</v>
      </c>
      <c r="D932" t="s">
        <v>584</v>
      </c>
      <c r="E932" t="s">
        <v>581</v>
      </c>
      <c r="F932">
        <v>78.844790000000003</v>
      </c>
      <c r="G932" t="s">
        <v>25</v>
      </c>
      <c r="H932" t="s">
        <v>26</v>
      </c>
      <c r="I932" t="s">
        <v>27</v>
      </c>
      <c r="J932" t="s">
        <v>28</v>
      </c>
      <c r="K932">
        <v>2003</v>
      </c>
      <c r="L932">
        <v>3</v>
      </c>
      <c r="M932">
        <v>5</v>
      </c>
      <c r="N932">
        <v>0</v>
      </c>
      <c r="O932">
        <v>2.5</v>
      </c>
      <c r="P932" t="s">
        <v>585</v>
      </c>
      <c r="Q932">
        <v>0</v>
      </c>
      <c r="R932" s="2">
        <v>2.8400656436812998E-4</v>
      </c>
      <c r="S932" t="s">
        <v>31</v>
      </c>
      <c r="T932" t="s">
        <v>202</v>
      </c>
      <c r="U932">
        <v>149</v>
      </c>
      <c r="V932" t="s">
        <v>327</v>
      </c>
      <c r="W932" t="s">
        <v>328</v>
      </c>
      <c r="X932" t="s">
        <v>329</v>
      </c>
      <c r="Y932">
        <v>166.22</v>
      </c>
      <c r="Z932">
        <v>883</v>
      </c>
      <c r="AA932" s="5">
        <f>IFERROR(VLOOKUP(X932,$AF$2:$AG$35,2,FALSE),0)</f>
        <v>0</v>
      </c>
      <c r="AB932" s="5" t="e">
        <f>VLOOKUP(X932,$AF$2:$AG$35,1,FALSE)</f>
        <v>#N/A</v>
      </c>
      <c r="AN932"/>
      <c r="AO932"/>
      <c r="AP932"/>
      <c r="AQ932">
        <v>95741</v>
      </c>
      <c r="AR932">
        <v>0</v>
      </c>
      <c r="AS932" t="s">
        <v>328</v>
      </c>
      <c r="AT932" t="s">
        <v>329</v>
      </c>
    </row>
    <row r="933" spans="1:46" x14ac:dyDescent="0.25">
      <c r="A933">
        <v>95741</v>
      </c>
      <c r="B933">
        <v>22017</v>
      </c>
      <c r="C933" t="s">
        <v>621</v>
      </c>
      <c r="D933" t="s">
        <v>584</v>
      </c>
      <c r="E933" t="s">
        <v>581</v>
      </c>
      <c r="F933">
        <v>78.844790000000003</v>
      </c>
      <c r="G933" t="s">
        <v>25</v>
      </c>
      <c r="H933" t="s">
        <v>26</v>
      </c>
      <c r="I933" t="s">
        <v>27</v>
      </c>
      <c r="J933" t="s">
        <v>28</v>
      </c>
      <c r="K933">
        <v>2003</v>
      </c>
      <c r="L933">
        <v>3</v>
      </c>
      <c r="M933">
        <v>5</v>
      </c>
      <c r="N933">
        <v>0</v>
      </c>
      <c r="O933">
        <v>2.5</v>
      </c>
      <c r="P933" t="s">
        <v>585</v>
      </c>
      <c r="Q933" s="2">
        <v>4.0120264140974301E-3</v>
      </c>
      <c r="R933" s="2">
        <v>3.6638014025273599E-4</v>
      </c>
      <c r="S933" t="s">
        <v>31</v>
      </c>
      <c r="T933" t="s">
        <v>202</v>
      </c>
      <c r="U933">
        <v>150</v>
      </c>
      <c r="W933" t="s">
        <v>330</v>
      </c>
      <c r="X933" t="s">
        <v>331</v>
      </c>
      <c r="Z933">
        <v>1325</v>
      </c>
      <c r="AA933" s="5">
        <f>IFERROR(VLOOKUP(X933,$AF$2:$AG$35,2,FALSE),0)</f>
        <v>0</v>
      </c>
      <c r="AB933" s="5" t="e">
        <f>VLOOKUP(X933,$AF$2:$AG$35,1,FALSE)</f>
        <v>#N/A</v>
      </c>
      <c r="AN933"/>
      <c r="AO933"/>
      <c r="AP933"/>
      <c r="AQ933">
        <v>95741</v>
      </c>
      <c r="AR933" s="2">
        <v>4.0120264140974301E-3</v>
      </c>
      <c r="AS933" t="s">
        <v>330</v>
      </c>
      <c r="AT933" t="s">
        <v>331</v>
      </c>
    </row>
    <row r="934" spans="1:46" x14ac:dyDescent="0.25">
      <c r="A934">
        <v>95741</v>
      </c>
      <c r="B934">
        <v>22017</v>
      </c>
      <c r="C934" t="s">
        <v>621</v>
      </c>
      <c r="D934" t="s">
        <v>584</v>
      </c>
      <c r="E934" t="s">
        <v>581</v>
      </c>
      <c r="F934">
        <v>78.844790000000003</v>
      </c>
      <c r="G934" t="s">
        <v>25</v>
      </c>
      <c r="H934" t="s">
        <v>26</v>
      </c>
      <c r="I934" t="s">
        <v>27</v>
      </c>
      <c r="J934" t="s">
        <v>28</v>
      </c>
      <c r="K934">
        <v>2003</v>
      </c>
      <c r="L934">
        <v>3</v>
      </c>
      <c r="M934">
        <v>5</v>
      </c>
      <c r="N934">
        <v>0</v>
      </c>
      <c r="O934">
        <v>2.5</v>
      </c>
      <c r="P934" t="s">
        <v>585</v>
      </c>
      <c r="Q934">
        <v>0</v>
      </c>
      <c r="R934" s="2">
        <v>4.7929205539961901E-4</v>
      </c>
      <c r="S934" t="s">
        <v>31</v>
      </c>
      <c r="T934" t="s">
        <v>202</v>
      </c>
      <c r="U934">
        <v>154</v>
      </c>
      <c r="V934" t="s">
        <v>332</v>
      </c>
      <c r="W934" t="s">
        <v>333</v>
      </c>
      <c r="X934" t="s">
        <v>334</v>
      </c>
      <c r="Y934">
        <v>276.33</v>
      </c>
      <c r="Z934">
        <v>884</v>
      </c>
      <c r="AA934" s="5">
        <f>IFERROR(VLOOKUP(X934,$AF$2:$AG$35,2,FALSE),0)</f>
        <v>0</v>
      </c>
      <c r="AB934" s="5" t="e">
        <f>VLOOKUP(X934,$AF$2:$AG$35,1,FALSE)</f>
        <v>#N/A</v>
      </c>
      <c r="AN934"/>
      <c r="AO934"/>
      <c r="AP934"/>
      <c r="AQ934">
        <v>95741</v>
      </c>
      <c r="AR934">
        <v>0</v>
      </c>
      <c r="AS934" t="s">
        <v>333</v>
      </c>
      <c r="AT934" t="s">
        <v>334</v>
      </c>
    </row>
    <row r="935" spans="1:46" x14ac:dyDescent="0.25">
      <c r="A935">
        <v>95741</v>
      </c>
      <c r="B935">
        <v>22017</v>
      </c>
      <c r="C935" t="s">
        <v>621</v>
      </c>
      <c r="D935" t="s">
        <v>584</v>
      </c>
      <c r="E935" t="s">
        <v>581</v>
      </c>
      <c r="F935">
        <v>78.844790000000003</v>
      </c>
      <c r="G935" t="s">
        <v>25</v>
      </c>
      <c r="H935" t="s">
        <v>26</v>
      </c>
      <c r="I935" t="s">
        <v>27</v>
      </c>
      <c r="J935" t="s">
        <v>28</v>
      </c>
      <c r="K935">
        <v>2003</v>
      </c>
      <c r="L935">
        <v>3</v>
      </c>
      <c r="M935">
        <v>5</v>
      </c>
      <c r="N935">
        <v>0</v>
      </c>
      <c r="O935">
        <v>2.5</v>
      </c>
      <c r="P935" t="s">
        <v>585</v>
      </c>
      <c r="Q935" s="2">
        <v>7.1001641092032495E-5</v>
      </c>
      <c r="R935" s="2">
        <v>1.77601758057722E-4</v>
      </c>
      <c r="S935" t="s">
        <v>31</v>
      </c>
      <c r="T935" t="s">
        <v>202</v>
      </c>
      <c r="U935">
        <v>155</v>
      </c>
      <c r="W935" t="s">
        <v>335</v>
      </c>
      <c r="X935" t="s">
        <v>336</v>
      </c>
      <c r="Z935">
        <v>1330</v>
      </c>
      <c r="AA935" s="5">
        <f>IFERROR(VLOOKUP(X935,$AF$2:$AG$35,2,FALSE),0)</f>
        <v>0</v>
      </c>
      <c r="AB935" s="5" t="e">
        <f>VLOOKUP(X935,$AF$2:$AG$35,1,FALSE)</f>
        <v>#N/A</v>
      </c>
      <c r="AN935"/>
      <c r="AO935"/>
      <c r="AP935"/>
      <c r="AQ935">
        <v>95741</v>
      </c>
      <c r="AR935" s="2">
        <v>7.1001641092032495E-5</v>
      </c>
      <c r="AS935" t="s">
        <v>335</v>
      </c>
      <c r="AT935" t="s">
        <v>336</v>
      </c>
    </row>
    <row r="936" spans="1:46" x14ac:dyDescent="0.25">
      <c r="A936">
        <v>95741</v>
      </c>
      <c r="B936">
        <v>22017</v>
      </c>
      <c r="C936" t="s">
        <v>621</v>
      </c>
      <c r="D936" t="s">
        <v>584</v>
      </c>
      <c r="E936" t="s">
        <v>581</v>
      </c>
      <c r="F936">
        <v>78.844790000000003</v>
      </c>
      <c r="G936" t="s">
        <v>25</v>
      </c>
      <c r="H936" t="s">
        <v>26</v>
      </c>
      <c r="I936" t="s">
        <v>27</v>
      </c>
      <c r="J936" t="s">
        <v>28</v>
      </c>
      <c r="K936">
        <v>2003</v>
      </c>
      <c r="L936">
        <v>3</v>
      </c>
      <c r="M936">
        <v>5</v>
      </c>
      <c r="N936">
        <v>0</v>
      </c>
      <c r="O936">
        <v>2.5</v>
      </c>
      <c r="P936" t="s">
        <v>585</v>
      </c>
      <c r="Q936">
        <v>0</v>
      </c>
      <c r="R936" s="2">
        <v>1.77566058786881E-4</v>
      </c>
      <c r="S936" t="s">
        <v>31</v>
      </c>
      <c r="T936" t="s">
        <v>202</v>
      </c>
      <c r="U936">
        <v>156</v>
      </c>
      <c r="V936" t="s">
        <v>337</v>
      </c>
      <c r="W936" t="s">
        <v>338</v>
      </c>
      <c r="X936" t="s">
        <v>339</v>
      </c>
      <c r="Y936">
        <v>180.25</v>
      </c>
      <c r="Z936">
        <v>885</v>
      </c>
      <c r="AA936" s="5">
        <f>IFERROR(VLOOKUP(X936,$AF$2:$AG$35,2,FALSE),0)</f>
        <v>0</v>
      </c>
      <c r="AB936" s="5" t="e">
        <f>VLOOKUP(X936,$AF$2:$AG$35,1,FALSE)</f>
        <v>#N/A</v>
      </c>
      <c r="AN936"/>
      <c r="AO936"/>
      <c r="AP936"/>
      <c r="AQ936">
        <v>95741</v>
      </c>
      <c r="AR936">
        <v>0</v>
      </c>
      <c r="AS936" t="s">
        <v>338</v>
      </c>
      <c r="AT936" t="s">
        <v>339</v>
      </c>
    </row>
    <row r="937" spans="1:46" x14ac:dyDescent="0.25">
      <c r="A937">
        <v>95741</v>
      </c>
      <c r="B937">
        <v>22017</v>
      </c>
      <c r="C937" t="s">
        <v>621</v>
      </c>
      <c r="D937" t="s">
        <v>584</v>
      </c>
      <c r="E937" t="s">
        <v>581</v>
      </c>
      <c r="F937">
        <v>78.844790000000003</v>
      </c>
      <c r="G937" t="s">
        <v>25</v>
      </c>
      <c r="H937" t="s">
        <v>26</v>
      </c>
      <c r="I937" t="s">
        <v>27</v>
      </c>
      <c r="J937" t="s">
        <v>28</v>
      </c>
      <c r="K937">
        <v>2003</v>
      </c>
      <c r="L937">
        <v>3</v>
      </c>
      <c r="M937">
        <v>5</v>
      </c>
      <c r="N937">
        <v>0</v>
      </c>
      <c r="O937">
        <v>2.5</v>
      </c>
      <c r="P937" t="s">
        <v>585</v>
      </c>
      <c r="Q937" s="2">
        <v>1.17171294618893E-3</v>
      </c>
      <c r="R937" s="2">
        <v>2.12255573089625E-4</v>
      </c>
      <c r="S937" t="s">
        <v>31</v>
      </c>
      <c r="T937" t="s">
        <v>202</v>
      </c>
      <c r="U937">
        <v>157</v>
      </c>
      <c r="V937" t="s">
        <v>340</v>
      </c>
      <c r="W937" t="s">
        <v>341</v>
      </c>
      <c r="X937" t="s">
        <v>342</v>
      </c>
      <c r="Y937">
        <v>192.26</v>
      </c>
      <c r="Z937">
        <v>886</v>
      </c>
      <c r="AA937" s="5">
        <f>IFERROR(VLOOKUP(X937,$AF$2:$AG$35,2,FALSE),0)</f>
        <v>0</v>
      </c>
      <c r="AB937" s="5" t="e">
        <f>VLOOKUP(X937,$AF$2:$AG$35,1,FALSE)</f>
        <v>#N/A</v>
      </c>
      <c r="AN937"/>
      <c r="AO937"/>
      <c r="AP937"/>
      <c r="AQ937">
        <v>95741</v>
      </c>
      <c r="AR937" s="2">
        <v>1.17171294618893E-3</v>
      </c>
      <c r="AS937" t="s">
        <v>341</v>
      </c>
      <c r="AT937" t="s">
        <v>342</v>
      </c>
    </row>
    <row r="938" spans="1:46" x14ac:dyDescent="0.25">
      <c r="A938">
        <v>95741</v>
      </c>
      <c r="B938">
        <v>22017</v>
      </c>
      <c r="C938" t="s">
        <v>621</v>
      </c>
      <c r="D938" t="s">
        <v>584</v>
      </c>
      <c r="E938" t="s">
        <v>581</v>
      </c>
      <c r="F938">
        <v>78.844790000000003</v>
      </c>
      <c r="G938" t="s">
        <v>25</v>
      </c>
      <c r="H938" t="s">
        <v>26</v>
      </c>
      <c r="I938" t="s">
        <v>27</v>
      </c>
      <c r="J938" t="s">
        <v>28</v>
      </c>
      <c r="K938">
        <v>2003</v>
      </c>
      <c r="L938">
        <v>3</v>
      </c>
      <c r="M938">
        <v>5</v>
      </c>
      <c r="N938">
        <v>0</v>
      </c>
      <c r="O938">
        <v>2.5</v>
      </c>
      <c r="P938" t="s">
        <v>585</v>
      </c>
      <c r="Q938">
        <v>0</v>
      </c>
      <c r="R938" s="2">
        <v>1.77566058786881E-4</v>
      </c>
      <c r="S938" t="s">
        <v>31</v>
      </c>
      <c r="T938" t="s">
        <v>202</v>
      </c>
      <c r="U938">
        <v>158</v>
      </c>
      <c r="V938" t="s">
        <v>343</v>
      </c>
      <c r="W938" t="s">
        <v>344</v>
      </c>
      <c r="X938" t="s">
        <v>345</v>
      </c>
      <c r="Y938">
        <v>216.28</v>
      </c>
      <c r="Z938">
        <v>887</v>
      </c>
      <c r="AA938" s="5">
        <f>IFERROR(VLOOKUP(X938,$AF$2:$AG$35,2,FALSE),0)</f>
        <v>0</v>
      </c>
      <c r="AB938" s="5" t="e">
        <f>VLOOKUP(X938,$AF$2:$AG$35,1,FALSE)</f>
        <v>#N/A</v>
      </c>
      <c r="AN938"/>
      <c r="AO938"/>
      <c r="AP938"/>
      <c r="AQ938">
        <v>95741</v>
      </c>
      <c r="AR938">
        <v>0</v>
      </c>
      <c r="AS938" t="s">
        <v>344</v>
      </c>
      <c r="AT938" t="s">
        <v>345</v>
      </c>
    </row>
    <row r="939" spans="1:46" x14ac:dyDescent="0.25">
      <c r="A939">
        <v>95741</v>
      </c>
      <c r="B939">
        <v>22017</v>
      </c>
      <c r="C939" t="s">
        <v>621</v>
      </c>
      <c r="D939" t="s">
        <v>584</v>
      </c>
      <c r="E939" t="s">
        <v>581</v>
      </c>
      <c r="F939">
        <v>78.844790000000003</v>
      </c>
      <c r="G939" t="s">
        <v>25</v>
      </c>
      <c r="H939" t="s">
        <v>26</v>
      </c>
      <c r="I939" t="s">
        <v>27</v>
      </c>
      <c r="J939" t="s">
        <v>28</v>
      </c>
      <c r="K939">
        <v>2003</v>
      </c>
      <c r="L939">
        <v>3</v>
      </c>
      <c r="M939">
        <v>5</v>
      </c>
      <c r="N939">
        <v>0</v>
      </c>
      <c r="O939">
        <v>2.5</v>
      </c>
      <c r="P939" t="s">
        <v>585</v>
      </c>
      <c r="Q939">
        <v>0</v>
      </c>
      <c r="R939" s="2">
        <v>1.95285491031489E-4</v>
      </c>
      <c r="S939" t="s">
        <v>31</v>
      </c>
      <c r="T939" t="s">
        <v>202</v>
      </c>
      <c r="U939">
        <v>159</v>
      </c>
      <c r="V939" t="s">
        <v>346</v>
      </c>
      <c r="W939" t="s">
        <v>347</v>
      </c>
      <c r="X939" t="s">
        <v>348</v>
      </c>
      <c r="Y939">
        <v>168.23</v>
      </c>
      <c r="Z939">
        <v>888</v>
      </c>
      <c r="AA939" s="5">
        <f>IFERROR(VLOOKUP(X939,$AF$2:$AG$35,2,FALSE),0)</f>
        <v>0</v>
      </c>
      <c r="AB939" s="5" t="e">
        <f>VLOOKUP(X939,$AF$2:$AG$35,1,FALSE)</f>
        <v>#N/A</v>
      </c>
      <c r="AN939"/>
      <c r="AO939"/>
      <c r="AP939"/>
      <c r="AQ939">
        <v>95741</v>
      </c>
      <c r="AR939">
        <v>0</v>
      </c>
      <c r="AS939" t="s">
        <v>347</v>
      </c>
      <c r="AT939" t="s">
        <v>348</v>
      </c>
    </row>
    <row r="940" spans="1:46" x14ac:dyDescent="0.25">
      <c r="A940">
        <v>95741</v>
      </c>
      <c r="B940">
        <v>22017</v>
      </c>
      <c r="C940" t="s">
        <v>621</v>
      </c>
      <c r="D940" t="s">
        <v>584</v>
      </c>
      <c r="E940" t="s">
        <v>581</v>
      </c>
      <c r="F940">
        <v>78.844790000000003</v>
      </c>
      <c r="G940" t="s">
        <v>25</v>
      </c>
      <c r="H940" t="s">
        <v>26</v>
      </c>
      <c r="I940" t="s">
        <v>27</v>
      </c>
      <c r="J940" t="s">
        <v>28</v>
      </c>
      <c r="K940">
        <v>2003</v>
      </c>
      <c r="L940">
        <v>3</v>
      </c>
      <c r="M940">
        <v>5</v>
      </c>
      <c r="N940">
        <v>0</v>
      </c>
      <c r="O940">
        <v>2.5</v>
      </c>
      <c r="P940" t="s">
        <v>585</v>
      </c>
      <c r="Q940" s="2">
        <v>9.9414688740205397E-4</v>
      </c>
      <c r="R940" s="2">
        <v>3.2723107426767001E-4</v>
      </c>
      <c r="S940" t="s">
        <v>31</v>
      </c>
      <c r="T940" t="s">
        <v>202</v>
      </c>
      <c r="U940">
        <v>160</v>
      </c>
      <c r="V940" t="s">
        <v>349</v>
      </c>
      <c r="W940" t="s">
        <v>350</v>
      </c>
      <c r="X940" t="s">
        <v>351</v>
      </c>
      <c r="Y940">
        <v>192.26</v>
      </c>
      <c r="Z940">
        <v>889</v>
      </c>
      <c r="AA940" s="5">
        <f>IFERROR(VLOOKUP(X940,$AF$2:$AG$35,2,FALSE),0)</f>
        <v>0</v>
      </c>
      <c r="AB940" s="5" t="e">
        <f>VLOOKUP(X940,$AF$2:$AG$35,1,FALSE)</f>
        <v>#N/A</v>
      </c>
      <c r="AN940"/>
      <c r="AO940"/>
      <c r="AP940"/>
      <c r="AQ940">
        <v>95741</v>
      </c>
      <c r="AR940" s="2">
        <v>9.9414688740205397E-4</v>
      </c>
      <c r="AS940" t="s">
        <v>350</v>
      </c>
      <c r="AT940" t="s">
        <v>351</v>
      </c>
    </row>
    <row r="941" spans="1:46" x14ac:dyDescent="0.25">
      <c r="A941">
        <v>95741</v>
      </c>
      <c r="B941">
        <v>22017</v>
      </c>
      <c r="C941" t="s">
        <v>621</v>
      </c>
      <c r="D941" t="s">
        <v>584</v>
      </c>
      <c r="E941" t="s">
        <v>581</v>
      </c>
      <c r="F941">
        <v>78.844790000000003</v>
      </c>
      <c r="G941" t="s">
        <v>25</v>
      </c>
      <c r="H941" t="s">
        <v>26</v>
      </c>
      <c r="I941" t="s">
        <v>27</v>
      </c>
      <c r="J941" t="s">
        <v>28</v>
      </c>
      <c r="K941">
        <v>2003</v>
      </c>
      <c r="L941">
        <v>3</v>
      </c>
      <c r="M941">
        <v>5</v>
      </c>
      <c r="N941">
        <v>0</v>
      </c>
      <c r="O941">
        <v>2.5</v>
      </c>
      <c r="P941" t="s">
        <v>585</v>
      </c>
      <c r="Q941">
        <v>0</v>
      </c>
      <c r="R941" s="2">
        <v>1.95285491031489E-4</v>
      </c>
      <c r="S941" t="s">
        <v>31</v>
      </c>
      <c r="T941" t="s">
        <v>202</v>
      </c>
      <c r="U941">
        <v>161</v>
      </c>
      <c r="V941" t="s">
        <v>352</v>
      </c>
      <c r="W941" t="s">
        <v>353</v>
      </c>
      <c r="X941" t="s">
        <v>354</v>
      </c>
      <c r="Y941">
        <v>168.23</v>
      </c>
      <c r="Z941">
        <v>890</v>
      </c>
      <c r="AA941" s="5">
        <f>IFERROR(VLOOKUP(X941,$AF$2:$AG$35,2,FALSE),0)</f>
        <v>0</v>
      </c>
      <c r="AB941" s="5" t="e">
        <f>VLOOKUP(X941,$AF$2:$AG$35,1,FALSE)</f>
        <v>#N/A</v>
      </c>
      <c r="AN941"/>
      <c r="AO941"/>
      <c r="AP941"/>
      <c r="AQ941">
        <v>95741</v>
      </c>
      <c r="AR941">
        <v>0</v>
      </c>
      <c r="AS941" t="s">
        <v>353</v>
      </c>
      <c r="AT941" t="s">
        <v>354</v>
      </c>
    </row>
    <row r="942" spans="1:46" x14ac:dyDescent="0.25">
      <c r="A942">
        <v>95741</v>
      </c>
      <c r="B942">
        <v>22017</v>
      </c>
      <c r="C942" t="s">
        <v>621</v>
      </c>
      <c r="D942" t="s">
        <v>584</v>
      </c>
      <c r="E942" t="s">
        <v>581</v>
      </c>
      <c r="F942">
        <v>78.844790000000003</v>
      </c>
      <c r="G942" t="s">
        <v>25</v>
      </c>
      <c r="H942" t="s">
        <v>26</v>
      </c>
      <c r="I942" t="s">
        <v>27</v>
      </c>
      <c r="J942" t="s">
        <v>28</v>
      </c>
      <c r="K942">
        <v>2003</v>
      </c>
      <c r="L942">
        <v>3</v>
      </c>
      <c r="M942">
        <v>5</v>
      </c>
      <c r="N942">
        <v>0</v>
      </c>
      <c r="O942">
        <v>2.5</v>
      </c>
      <c r="P942" t="s">
        <v>585</v>
      </c>
      <c r="Q942">
        <v>0</v>
      </c>
      <c r="R942" s="2">
        <v>1.95285491031489E-4</v>
      </c>
      <c r="S942" t="s">
        <v>31</v>
      </c>
      <c r="T942" t="s">
        <v>202</v>
      </c>
      <c r="U942">
        <v>162</v>
      </c>
      <c r="V942" t="s">
        <v>355</v>
      </c>
      <c r="W942" t="s">
        <v>356</v>
      </c>
      <c r="X942" t="s">
        <v>357</v>
      </c>
      <c r="Y942">
        <v>168.23</v>
      </c>
      <c r="Z942">
        <v>891</v>
      </c>
      <c r="AA942" s="5">
        <f>IFERROR(VLOOKUP(X942,$AF$2:$AG$35,2,FALSE),0)</f>
        <v>0</v>
      </c>
      <c r="AB942" s="5" t="e">
        <f>VLOOKUP(X942,$AF$2:$AG$35,1,FALSE)</f>
        <v>#N/A</v>
      </c>
      <c r="AN942"/>
      <c r="AO942"/>
      <c r="AP942"/>
      <c r="AQ942">
        <v>95741</v>
      </c>
      <c r="AR942">
        <v>0</v>
      </c>
      <c r="AS942" t="s">
        <v>356</v>
      </c>
      <c r="AT942" t="s">
        <v>357</v>
      </c>
    </row>
    <row r="943" spans="1:46" x14ac:dyDescent="0.25">
      <c r="A943">
        <v>95741</v>
      </c>
      <c r="B943">
        <v>22017</v>
      </c>
      <c r="C943" t="s">
        <v>621</v>
      </c>
      <c r="D943" t="s">
        <v>584</v>
      </c>
      <c r="E943" t="s">
        <v>581</v>
      </c>
      <c r="F943">
        <v>78.844790000000003</v>
      </c>
      <c r="G943" t="s">
        <v>25</v>
      </c>
      <c r="H943" t="s">
        <v>26</v>
      </c>
      <c r="I943" t="s">
        <v>27</v>
      </c>
      <c r="J943" t="s">
        <v>28</v>
      </c>
      <c r="K943">
        <v>2003</v>
      </c>
      <c r="L943">
        <v>3</v>
      </c>
      <c r="M943">
        <v>5</v>
      </c>
      <c r="N943">
        <v>0</v>
      </c>
      <c r="O943">
        <v>2.5</v>
      </c>
      <c r="P943" t="s">
        <v>585</v>
      </c>
      <c r="Q943">
        <v>0</v>
      </c>
      <c r="R943" s="2">
        <v>1.77566058786881E-4</v>
      </c>
      <c r="S943" t="s">
        <v>31</v>
      </c>
      <c r="T943" t="s">
        <v>202</v>
      </c>
      <c r="U943">
        <v>163</v>
      </c>
      <c r="V943" s="1">
        <v>531039</v>
      </c>
      <c r="W943" t="s">
        <v>358</v>
      </c>
      <c r="X943" t="s">
        <v>359</v>
      </c>
      <c r="Y943">
        <v>216.28</v>
      </c>
      <c r="Z943">
        <v>892</v>
      </c>
      <c r="AA943" s="5">
        <f>IFERROR(VLOOKUP(X943,$AF$2:$AG$35,2,FALSE),0)</f>
        <v>0</v>
      </c>
      <c r="AB943" s="5" t="e">
        <f>VLOOKUP(X943,$AF$2:$AG$35,1,FALSE)</f>
        <v>#N/A</v>
      </c>
      <c r="AN943"/>
      <c r="AO943"/>
      <c r="AP943"/>
      <c r="AQ943">
        <v>95741</v>
      </c>
      <c r="AR943">
        <v>0</v>
      </c>
      <c r="AS943" t="s">
        <v>358</v>
      </c>
      <c r="AT943" t="s">
        <v>359</v>
      </c>
    </row>
    <row r="944" spans="1:46" x14ac:dyDescent="0.25">
      <c r="A944">
        <v>95741</v>
      </c>
      <c r="B944">
        <v>22017</v>
      </c>
      <c r="C944" t="s">
        <v>621</v>
      </c>
      <c r="D944" t="s">
        <v>584</v>
      </c>
      <c r="E944" t="s">
        <v>581</v>
      </c>
      <c r="F944">
        <v>78.844790000000003</v>
      </c>
      <c r="G944" t="s">
        <v>25</v>
      </c>
      <c r="H944" t="s">
        <v>26</v>
      </c>
      <c r="I944" t="s">
        <v>27</v>
      </c>
      <c r="J944" t="s">
        <v>28</v>
      </c>
      <c r="K944">
        <v>2003</v>
      </c>
      <c r="L944">
        <v>3</v>
      </c>
      <c r="M944">
        <v>5</v>
      </c>
      <c r="N944">
        <v>0</v>
      </c>
      <c r="O944">
        <v>2.5</v>
      </c>
      <c r="P944" t="s">
        <v>585</v>
      </c>
      <c r="Q944">
        <v>0</v>
      </c>
      <c r="R944" s="2">
        <v>1.77566058786881E-4</v>
      </c>
      <c r="S944" t="s">
        <v>31</v>
      </c>
      <c r="T944" t="s">
        <v>202</v>
      </c>
      <c r="U944">
        <v>164</v>
      </c>
      <c r="V944" t="s">
        <v>360</v>
      </c>
      <c r="W944" t="s">
        <v>361</v>
      </c>
      <c r="X944" t="s">
        <v>362</v>
      </c>
      <c r="Y944">
        <v>242.31</v>
      </c>
      <c r="Z944">
        <v>893</v>
      </c>
      <c r="AA944" s="5">
        <f>IFERROR(VLOOKUP(X944,$AF$2:$AG$35,2,FALSE),0)</f>
        <v>0</v>
      </c>
      <c r="AB944" s="5" t="e">
        <f>VLOOKUP(X944,$AF$2:$AG$35,1,FALSE)</f>
        <v>#N/A</v>
      </c>
      <c r="AN944"/>
      <c r="AO944"/>
      <c r="AP944"/>
      <c r="AQ944">
        <v>95741</v>
      </c>
      <c r="AR944">
        <v>0</v>
      </c>
      <c r="AS944" t="s">
        <v>361</v>
      </c>
      <c r="AT944" t="s">
        <v>362</v>
      </c>
    </row>
    <row r="945" spans="1:46" x14ac:dyDescent="0.25">
      <c r="A945">
        <v>95741</v>
      </c>
      <c r="B945">
        <v>22017</v>
      </c>
      <c r="C945" t="s">
        <v>621</v>
      </c>
      <c r="D945" t="s">
        <v>584</v>
      </c>
      <c r="E945" t="s">
        <v>581</v>
      </c>
      <c r="F945">
        <v>78.844790000000003</v>
      </c>
      <c r="G945" t="s">
        <v>25</v>
      </c>
      <c r="H945" t="s">
        <v>26</v>
      </c>
      <c r="I945" t="s">
        <v>27</v>
      </c>
      <c r="J945" t="s">
        <v>28</v>
      </c>
      <c r="K945">
        <v>2003</v>
      </c>
      <c r="L945">
        <v>3</v>
      </c>
      <c r="M945">
        <v>5</v>
      </c>
      <c r="N945">
        <v>0</v>
      </c>
      <c r="O945">
        <v>2.5</v>
      </c>
      <c r="P945" t="s">
        <v>585</v>
      </c>
      <c r="Q945">
        <v>0</v>
      </c>
      <c r="R945" s="2">
        <v>1.77566058786881E-4</v>
      </c>
      <c r="S945" t="s">
        <v>31</v>
      </c>
      <c r="T945" t="s">
        <v>202</v>
      </c>
      <c r="U945">
        <v>165</v>
      </c>
      <c r="V945" t="s">
        <v>363</v>
      </c>
      <c r="W945" t="s">
        <v>364</v>
      </c>
      <c r="X945" t="s">
        <v>365</v>
      </c>
      <c r="Y945">
        <v>266.33999999999997</v>
      </c>
      <c r="Z945">
        <v>894</v>
      </c>
      <c r="AA945" s="5">
        <f>IFERROR(VLOOKUP(X945,$AF$2:$AG$35,2,FALSE),0)</f>
        <v>0</v>
      </c>
      <c r="AB945" s="5" t="e">
        <f>VLOOKUP(X945,$AF$2:$AG$35,1,FALSE)</f>
        <v>#N/A</v>
      </c>
      <c r="AN945"/>
      <c r="AO945"/>
      <c r="AP945"/>
      <c r="AQ945">
        <v>95741</v>
      </c>
      <c r="AR945">
        <v>0</v>
      </c>
      <c r="AS945" t="s">
        <v>364</v>
      </c>
      <c r="AT945" t="s">
        <v>365</v>
      </c>
    </row>
    <row r="946" spans="1:46" x14ac:dyDescent="0.25">
      <c r="A946">
        <v>95741</v>
      </c>
      <c r="B946">
        <v>22017</v>
      </c>
      <c r="C946" t="s">
        <v>621</v>
      </c>
      <c r="D946" t="s">
        <v>584</v>
      </c>
      <c r="E946" t="s">
        <v>581</v>
      </c>
      <c r="F946">
        <v>78.844790000000003</v>
      </c>
      <c r="G946" t="s">
        <v>25</v>
      </c>
      <c r="H946" t="s">
        <v>26</v>
      </c>
      <c r="I946" t="s">
        <v>27</v>
      </c>
      <c r="J946" t="s">
        <v>28</v>
      </c>
      <c r="K946">
        <v>2003</v>
      </c>
      <c r="L946">
        <v>3</v>
      </c>
      <c r="M946">
        <v>5</v>
      </c>
      <c r="N946">
        <v>0</v>
      </c>
      <c r="O946">
        <v>2.5</v>
      </c>
      <c r="P946" t="s">
        <v>585</v>
      </c>
      <c r="Q946">
        <v>0</v>
      </c>
      <c r="R946" s="2">
        <v>1.77566058786881E-4</v>
      </c>
      <c r="S946" t="s">
        <v>31</v>
      </c>
      <c r="T946" t="s">
        <v>202</v>
      </c>
      <c r="U946">
        <v>166</v>
      </c>
      <c r="V946" t="s">
        <v>366</v>
      </c>
      <c r="W946" t="s">
        <v>367</v>
      </c>
      <c r="X946" t="s">
        <v>368</v>
      </c>
      <c r="Y946">
        <v>192.26</v>
      </c>
      <c r="Z946">
        <v>895</v>
      </c>
      <c r="AA946" s="5">
        <f>IFERROR(VLOOKUP(X946,$AF$2:$AG$35,2,FALSE),0)</f>
        <v>0</v>
      </c>
      <c r="AB946" s="5" t="e">
        <f>VLOOKUP(X946,$AF$2:$AG$35,1,FALSE)</f>
        <v>#N/A</v>
      </c>
      <c r="AN946"/>
      <c r="AO946"/>
      <c r="AP946"/>
      <c r="AQ946">
        <v>95741</v>
      </c>
      <c r="AR946">
        <v>0</v>
      </c>
      <c r="AS946" t="s">
        <v>367</v>
      </c>
      <c r="AT946" t="s">
        <v>368</v>
      </c>
    </row>
    <row r="947" spans="1:46" x14ac:dyDescent="0.25">
      <c r="A947">
        <v>95741</v>
      </c>
      <c r="B947">
        <v>22017</v>
      </c>
      <c r="C947" t="s">
        <v>621</v>
      </c>
      <c r="D947" t="s">
        <v>584</v>
      </c>
      <c r="E947" t="s">
        <v>581</v>
      </c>
      <c r="F947">
        <v>78.844790000000003</v>
      </c>
      <c r="G947" t="s">
        <v>25</v>
      </c>
      <c r="H947" t="s">
        <v>26</v>
      </c>
      <c r="I947" t="s">
        <v>27</v>
      </c>
      <c r="J947" t="s">
        <v>28</v>
      </c>
      <c r="K947">
        <v>2003</v>
      </c>
      <c r="L947">
        <v>3</v>
      </c>
      <c r="M947">
        <v>5</v>
      </c>
      <c r="N947">
        <v>0</v>
      </c>
      <c r="O947">
        <v>2.5</v>
      </c>
      <c r="P947" t="s">
        <v>585</v>
      </c>
      <c r="Q947" s="2">
        <v>4.93518405161881E-2</v>
      </c>
      <c r="R947" s="2">
        <v>4.4194255757684896E-3</v>
      </c>
      <c r="S947" t="s">
        <v>31</v>
      </c>
      <c r="T947" t="s">
        <v>202</v>
      </c>
      <c r="U947">
        <v>167</v>
      </c>
      <c r="V947" t="s">
        <v>369</v>
      </c>
      <c r="W947" t="s">
        <v>370</v>
      </c>
      <c r="X947" t="s">
        <v>371</v>
      </c>
      <c r="Y947">
        <v>142.19999999999999</v>
      </c>
      <c r="Z947">
        <v>105</v>
      </c>
      <c r="AA947" s="5">
        <f>IFERROR(VLOOKUP(X947,$AF$2:$AG$35,2,FALSE),0)</f>
        <v>0</v>
      </c>
      <c r="AB947" s="5" t="e">
        <f>VLOOKUP(X947,$AF$2:$AG$35,1,FALSE)</f>
        <v>#N/A</v>
      </c>
      <c r="AN947"/>
      <c r="AO947"/>
      <c r="AP947"/>
      <c r="AQ947">
        <v>95741</v>
      </c>
      <c r="AR947" s="2">
        <v>4.93518405161881E-2</v>
      </c>
      <c r="AS947" t="s">
        <v>370</v>
      </c>
      <c r="AT947" t="s">
        <v>371</v>
      </c>
    </row>
    <row r="948" spans="1:46" x14ac:dyDescent="0.25">
      <c r="A948">
        <v>95741</v>
      </c>
      <c r="B948">
        <v>22017</v>
      </c>
      <c r="C948" t="s">
        <v>621</v>
      </c>
      <c r="D948" t="s">
        <v>584</v>
      </c>
      <c r="E948" t="s">
        <v>581</v>
      </c>
      <c r="F948">
        <v>78.844790000000003</v>
      </c>
      <c r="G948" t="s">
        <v>25</v>
      </c>
      <c r="H948" t="s">
        <v>26</v>
      </c>
      <c r="I948" t="s">
        <v>27</v>
      </c>
      <c r="J948" t="s">
        <v>28</v>
      </c>
      <c r="K948">
        <v>2003</v>
      </c>
      <c r="L948">
        <v>3</v>
      </c>
      <c r="M948">
        <v>5</v>
      </c>
      <c r="N948">
        <v>0</v>
      </c>
      <c r="O948">
        <v>2.5</v>
      </c>
      <c r="P948" t="s">
        <v>585</v>
      </c>
      <c r="Q948">
        <v>0.119456233993653</v>
      </c>
      <c r="R948" s="2">
        <v>9.2202971768459794E-3</v>
      </c>
      <c r="S948" t="s">
        <v>31</v>
      </c>
      <c r="T948" t="s">
        <v>202</v>
      </c>
      <c r="U948">
        <v>168</v>
      </c>
      <c r="V948" t="s">
        <v>372</v>
      </c>
      <c r="W948" t="s">
        <v>373</v>
      </c>
      <c r="X948" t="s">
        <v>374</v>
      </c>
      <c r="Y948">
        <v>142.19999999999999</v>
      </c>
      <c r="Z948">
        <v>196</v>
      </c>
      <c r="AA948" s="5">
        <f>IFERROR(VLOOKUP(X948,$AF$2:$AG$35,2,FALSE),0)</f>
        <v>0</v>
      </c>
      <c r="AB948" s="5" t="e">
        <f>VLOOKUP(X948,$AF$2:$AG$35,1,FALSE)</f>
        <v>#N/A</v>
      </c>
      <c r="AN948"/>
      <c r="AO948"/>
      <c r="AP948"/>
      <c r="AQ948">
        <v>95741</v>
      </c>
      <c r="AR948">
        <v>0.119456233993653</v>
      </c>
      <c r="AS948" t="s">
        <v>373</v>
      </c>
      <c r="AT948" t="s">
        <v>374</v>
      </c>
    </row>
    <row r="949" spans="1:46" x14ac:dyDescent="0.25">
      <c r="A949">
        <v>95741</v>
      </c>
      <c r="B949">
        <v>22017</v>
      </c>
      <c r="C949" t="s">
        <v>621</v>
      </c>
      <c r="D949" t="s">
        <v>584</v>
      </c>
      <c r="E949" t="s">
        <v>581</v>
      </c>
      <c r="F949">
        <v>78.844790000000003</v>
      </c>
      <c r="G949" t="s">
        <v>25</v>
      </c>
      <c r="H949" t="s">
        <v>26</v>
      </c>
      <c r="I949" t="s">
        <v>27</v>
      </c>
      <c r="J949" t="s">
        <v>28</v>
      </c>
      <c r="K949">
        <v>2003</v>
      </c>
      <c r="L949">
        <v>3</v>
      </c>
      <c r="M949">
        <v>5</v>
      </c>
      <c r="N949">
        <v>0</v>
      </c>
      <c r="O949">
        <v>2.5</v>
      </c>
      <c r="P949" t="s">
        <v>585</v>
      </c>
      <c r="Q949">
        <v>0.20992273336244399</v>
      </c>
      <c r="R949" s="2">
        <v>1.6903812141116598E-2</v>
      </c>
      <c r="S949" t="s">
        <v>31</v>
      </c>
      <c r="T949" t="s">
        <v>202</v>
      </c>
      <c r="U949">
        <v>171</v>
      </c>
      <c r="V949" t="s">
        <v>375</v>
      </c>
      <c r="W949" t="s">
        <v>376</v>
      </c>
      <c r="X949" t="s">
        <v>377</v>
      </c>
      <c r="Y949">
        <v>128.16999999999999</v>
      </c>
      <c r="Z949">
        <v>611</v>
      </c>
      <c r="AA949" s="5">
        <f>IFERROR(VLOOKUP(X949,$AF$2:$AG$35,2,FALSE),0)</f>
        <v>0</v>
      </c>
      <c r="AB949" s="5" t="e">
        <f>VLOOKUP(X949,$AF$2:$AG$35,1,FALSE)</f>
        <v>#N/A</v>
      </c>
      <c r="AN949"/>
      <c r="AO949"/>
      <c r="AP949"/>
      <c r="AQ949">
        <v>95741</v>
      </c>
      <c r="AR949">
        <v>0.20992273336244399</v>
      </c>
      <c r="AS949" t="s">
        <v>376</v>
      </c>
      <c r="AT949" t="s">
        <v>377</v>
      </c>
    </row>
    <row r="950" spans="1:46" x14ac:dyDescent="0.25">
      <c r="A950">
        <v>95741</v>
      </c>
      <c r="B950">
        <v>22017</v>
      </c>
      <c r="C950" t="s">
        <v>621</v>
      </c>
      <c r="D950" t="s">
        <v>584</v>
      </c>
      <c r="E950" t="s">
        <v>581</v>
      </c>
      <c r="F950">
        <v>78.844790000000003</v>
      </c>
      <c r="G950" t="s">
        <v>25</v>
      </c>
      <c r="H950" t="s">
        <v>26</v>
      </c>
      <c r="I950" t="s">
        <v>27</v>
      </c>
      <c r="J950" t="s">
        <v>28</v>
      </c>
      <c r="K950">
        <v>2003</v>
      </c>
      <c r="L950">
        <v>3</v>
      </c>
      <c r="M950">
        <v>5</v>
      </c>
      <c r="N950">
        <v>0</v>
      </c>
      <c r="O950">
        <v>2.5</v>
      </c>
      <c r="P950" t="s">
        <v>585</v>
      </c>
      <c r="Q950">
        <v>0</v>
      </c>
      <c r="R950" s="2">
        <v>1.77566058786881E-4</v>
      </c>
      <c r="S950" t="s">
        <v>31</v>
      </c>
      <c r="T950" t="s">
        <v>202</v>
      </c>
      <c r="U950">
        <v>172</v>
      </c>
      <c r="V950" t="s">
        <v>378</v>
      </c>
      <c r="W950" t="s">
        <v>379</v>
      </c>
      <c r="X950" t="s">
        <v>380</v>
      </c>
      <c r="Y950">
        <v>252.31</v>
      </c>
      <c r="Z950">
        <v>901</v>
      </c>
      <c r="AA950" s="5">
        <f>IFERROR(VLOOKUP(X950,$AF$2:$AG$35,2,FALSE),0)</f>
        <v>0</v>
      </c>
      <c r="AB950" s="5" t="e">
        <f>VLOOKUP(X950,$AF$2:$AG$35,1,FALSE)</f>
        <v>#N/A</v>
      </c>
      <c r="AN950"/>
      <c r="AO950"/>
      <c r="AP950"/>
      <c r="AQ950">
        <v>95741</v>
      </c>
      <c r="AR950">
        <v>0</v>
      </c>
      <c r="AS950" t="s">
        <v>379</v>
      </c>
      <c r="AT950" t="s">
        <v>380</v>
      </c>
    </row>
    <row r="951" spans="1:46" x14ac:dyDescent="0.25">
      <c r="A951">
        <v>95741</v>
      </c>
      <c r="B951">
        <v>22017</v>
      </c>
      <c r="C951" t="s">
        <v>621</v>
      </c>
      <c r="D951" t="s">
        <v>584</v>
      </c>
      <c r="E951" t="s">
        <v>581</v>
      </c>
      <c r="F951">
        <v>78.844790000000003</v>
      </c>
      <c r="G951" t="s">
        <v>25</v>
      </c>
      <c r="H951" t="s">
        <v>26</v>
      </c>
      <c r="I951" t="s">
        <v>27</v>
      </c>
      <c r="J951" t="s">
        <v>28</v>
      </c>
      <c r="K951">
        <v>2003</v>
      </c>
      <c r="L951">
        <v>3</v>
      </c>
      <c r="M951">
        <v>5</v>
      </c>
      <c r="N951">
        <v>0</v>
      </c>
      <c r="O951">
        <v>2.5</v>
      </c>
      <c r="P951" t="s">
        <v>585</v>
      </c>
      <c r="Q951">
        <v>0</v>
      </c>
      <c r="R951" s="2">
        <v>2.30724355520706E-4</v>
      </c>
      <c r="S951" t="s">
        <v>31</v>
      </c>
      <c r="T951" t="s">
        <v>202</v>
      </c>
      <c r="U951">
        <v>173</v>
      </c>
      <c r="V951" t="s">
        <v>381</v>
      </c>
      <c r="W951" t="s">
        <v>382</v>
      </c>
      <c r="X951" t="s">
        <v>383</v>
      </c>
      <c r="Y951">
        <v>178.23</v>
      </c>
      <c r="Z951">
        <v>902</v>
      </c>
      <c r="AA951" s="5">
        <f>IFERROR(VLOOKUP(X951,$AF$2:$AG$35,2,FALSE),0)</f>
        <v>0</v>
      </c>
      <c r="AB951" s="5" t="e">
        <f>VLOOKUP(X951,$AF$2:$AG$35,1,FALSE)</f>
        <v>#N/A</v>
      </c>
      <c r="AN951"/>
      <c r="AO951"/>
      <c r="AP951"/>
      <c r="AQ951">
        <v>95741</v>
      </c>
      <c r="AR951">
        <v>0</v>
      </c>
      <c r="AS951" t="s">
        <v>382</v>
      </c>
      <c r="AT951" t="s">
        <v>383</v>
      </c>
    </row>
    <row r="952" spans="1:46" x14ac:dyDescent="0.25">
      <c r="A952">
        <v>95741</v>
      </c>
      <c r="B952">
        <v>22017</v>
      </c>
      <c r="C952" t="s">
        <v>621</v>
      </c>
      <c r="D952" t="s">
        <v>584</v>
      </c>
      <c r="E952" t="s">
        <v>581</v>
      </c>
      <c r="F952">
        <v>78.844790000000003</v>
      </c>
      <c r="G952" t="s">
        <v>25</v>
      </c>
      <c r="H952" t="s">
        <v>26</v>
      </c>
      <c r="I952" t="s">
        <v>27</v>
      </c>
      <c r="J952" t="s">
        <v>28</v>
      </c>
      <c r="K952">
        <v>2003</v>
      </c>
      <c r="L952">
        <v>3</v>
      </c>
      <c r="M952">
        <v>5</v>
      </c>
      <c r="N952">
        <v>0</v>
      </c>
      <c r="O952">
        <v>2.5</v>
      </c>
      <c r="P952" t="s">
        <v>585</v>
      </c>
      <c r="Q952">
        <v>0</v>
      </c>
      <c r="R952" s="2">
        <v>1.77566058786881E-4</v>
      </c>
      <c r="S952" t="s">
        <v>31</v>
      </c>
      <c r="T952" t="s">
        <v>202</v>
      </c>
      <c r="U952">
        <v>174</v>
      </c>
      <c r="V952" t="s">
        <v>384</v>
      </c>
      <c r="W952" t="s">
        <v>385</v>
      </c>
      <c r="X952" t="s">
        <v>386</v>
      </c>
      <c r="Y952">
        <v>180.2</v>
      </c>
      <c r="Z952">
        <v>903</v>
      </c>
      <c r="AA952" s="5">
        <f>IFERROR(VLOOKUP(X952,$AF$2:$AG$35,2,FALSE),0)</f>
        <v>0</v>
      </c>
      <c r="AB952" s="5" t="e">
        <f>VLOOKUP(X952,$AF$2:$AG$35,1,FALSE)</f>
        <v>#N/A</v>
      </c>
      <c r="AN952"/>
      <c r="AO952"/>
      <c r="AP952"/>
      <c r="AQ952">
        <v>95741</v>
      </c>
      <c r="AR952">
        <v>0</v>
      </c>
      <c r="AS952" t="s">
        <v>385</v>
      </c>
      <c r="AT952" t="s">
        <v>386</v>
      </c>
    </row>
    <row r="953" spans="1:46" x14ac:dyDescent="0.25">
      <c r="A953">
        <v>95741</v>
      </c>
      <c r="B953">
        <v>22017</v>
      </c>
      <c r="C953" t="s">
        <v>621</v>
      </c>
      <c r="D953" t="s">
        <v>584</v>
      </c>
      <c r="E953" t="s">
        <v>581</v>
      </c>
      <c r="F953">
        <v>78.844790000000003</v>
      </c>
      <c r="G953" t="s">
        <v>25</v>
      </c>
      <c r="H953" t="s">
        <v>26</v>
      </c>
      <c r="I953" t="s">
        <v>27</v>
      </c>
      <c r="J953" t="s">
        <v>28</v>
      </c>
      <c r="K953">
        <v>2003</v>
      </c>
      <c r="L953">
        <v>3</v>
      </c>
      <c r="M953">
        <v>5</v>
      </c>
      <c r="N953">
        <v>0</v>
      </c>
      <c r="O953">
        <v>2.5</v>
      </c>
      <c r="P953" t="s">
        <v>585</v>
      </c>
      <c r="Q953">
        <v>0</v>
      </c>
      <c r="R953" s="2">
        <v>2.13004923276098E-4</v>
      </c>
      <c r="S953" t="s">
        <v>31</v>
      </c>
      <c r="T953" t="s">
        <v>202</v>
      </c>
      <c r="U953">
        <v>175</v>
      </c>
      <c r="V953" t="s">
        <v>387</v>
      </c>
      <c r="W953" t="s">
        <v>388</v>
      </c>
      <c r="X953" t="s">
        <v>389</v>
      </c>
      <c r="Y953">
        <v>202.25</v>
      </c>
      <c r="Z953">
        <v>904</v>
      </c>
      <c r="AA953" s="5">
        <f>IFERROR(VLOOKUP(X953,$AF$2:$AG$35,2,FALSE),0)</f>
        <v>0</v>
      </c>
      <c r="AB953" s="5" t="e">
        <f>VLOOKUP(X953,$AF$2:$AG$35,1,FALSE)</f>
        <v>#N/A</v>
      </c>
      <c r="AN953"/>
      <c r="AO953"/>
      <c r="AP953"/>
      <c r="AQ953">
        <v>95741</v>
      </c>
      <c r="AR953">
        <v>0</v>
      </c>
      <c r="AS953" t="s">
        <v>388</v>
      </c>
      <c r="AT953" t="s">
        <v>389</v>
      </c>
    </row>
    <row r="954" spans="1:46" x14ac:dyDescent="0.25">
      <c r="A954">
        <v>95741</v>
      </c>
      <c r="B954">
        <v>22017</v>
      </c>
      <c r="C954" t="s">
        <v>621</v>
      </c>
      <c r="D954" t="s">
        <v>584</v>
      </c>
      <c r="E954" t="s">
        <v>581</v>
      </c>
      <c r="F954">
        <v>78.844790000000003</v>
      </c>
      <c r="G954" t="s">
        <v>25</v>
      </c>
      <c r="H954" t="s">
        <v>26</v>
      </c>
      <c r="I954" t="s">
        <v>27</v>
      </c>
      <c r="J954" t="s">
        <v>28</v>
      </c>
      <c r="K954">
        <v>2003</v>
      </c>
      <c r="L954">
        <v>3</v>
      </c>
      <c r="M954">
        <v>5</v>
      </c>
      <c r="N954">
        <v>0</v>
      </c>
      <c r="O954">
        <v>2.5</v>
      </c>
      <c r="P954" t="s">
        <v>585</v>
      </c>
      <c r="Q954">
        <v>0</v>
      </c>
      <c r="R954" s="2">
        <v>2.4856769987891301E-4</v>
      </c>
      <c r="S954" t="s">
        <v>31</v>
      </c>
      <c r="T954" t="s">
        <v>202</v>
      </c>
      <c r="U954">
        <v>176</v>
      </c>
      <c r="V954" t="s">
        <v>390</v>
      </c>
      <c r="W954" t="s">
        <v>391</v>
      </c>
      <c r="X954" t="s">
        <v>392</v>
      </c>
      <c r="Y954">
        <v>234.34</v>
      </c>
      <c r="Z954">
        <v>905</v>
      </c>
      <c r="AA954" s="5">
        <f>IFERROR(VLOOKUP(X954,$AF$2:$AG$35,2,FALSE),0)</f>
        <v>0</v>
      </c>
      <c r="AB954" s="5" t="e">
        <f>VLOOKUP(X954,$AF$2:$AG$35,1,FALSE)</f>
        <v>#N/A</v>
      </c>
      <c r="AN954"/>
      <c r="AO954"/>
      <c r="AP954"/>
      <c r="AQ954">
        <v>95741</v>
      </c>
      <c r="AR954">
        <v>0</v>
      </c>
      <c r="AS954" t="s">
        <v>391</v>
      </c>
      <c r="AT954" t="s">
        <v>392</v>
      </c>
    </row>
    <row r="955" spans="1:46" x14ac:dyDescent="0.25">
      <c r="A955">
        <v>95741</v>
      </c>
      <c r="B955">
        <v>22017</v>
      </c>
      <c r="C955" t="s">
        <v>621</v>
      </c>
      <c r="D955" t="s">
        <v>584</v>
      </c>
      <c r="E955" t="s">
        <v>581</v>
      </c>
      <c r="F955">
        <v>78.844790000000003</v>
      </c>
      <c r="G955" t="s">
        <v>25</v>
      </c>
      <c r="H955" t="s">
        <v>26</v>
      </c>
      <c r="I955" t="s">
        <v>27</v>
      </c>
      <c r="J955" t="s">
        <v>28</v>
      </c>
      <c r="K955">
        <v>2003</v>
      </c>
      <c r="L955">
        <v>3</v>
      </c>
      <c r="M955">
        <v>5</v>
      </c>
      <c r="N955">
        <v>0</v>
      </c>
      <c r="O955">
        <v>2.5</v>
      </c>
      <c r="P955" t="s">
        <v>585</v>
      </c>
      <c r="Q955" s="2">
        <v>1.77566058786881E-4</v>
      </c>
      <c r="R955" s="2">
        <v>1.77912973917943E-4</v>
      </c>
      <c r="S955" t="s">
        <v>31</v>
      </c>
      <c r="T955" t="s">
        <v>202</v>
      </c>
      <c r="U955">
        <v>178</v>
      </c>
      <c r="V955" t="s">
        <v>393</v>
      </c>
      <c r="W955" t="s">
        <v>394</v>
      </c>
      <c r="X955" t="s">
        <v>395</v>
      </c>
      <c r="Y955">
        <v>170.25</v>
      </c>
      <c r="Z955">
        <v>906</v>
      </c>
      <c r="AA955" s="5">
        <f>IFERROR(VLOOKUP(X955,$AF$2:$AG$35,2,FALSE),0)</f>
        <v>0</v>
      </c>
      <c r="AB955" s="5" t="e">
        <f>VLOOKUP(X955,$AF$2:$AG$35,1,FALSE)</f>
        <v>#N/A</v>
      </c>
      <c r="AN955"/>
      <c r="AO955"/>
      <c r="AP955"/>
      <c r="AQ955">
        <v>95741</v>
      </c>
      <c r="AR955" s="2">
        <v>1.77566058786881E-4</v>
      </c>
      <c r="AS955" t="s">
        <v>394</v>
      </c>
      <c r="AT955" t="s">
        <v>395</v>
      </c>
    </row>
    <row r="956" spans="1:46" x14ac:dyDescent="0.25">
      <c r="A956">
        <v>95741</v>
      </c>
      <c r="B956">
        <v>22017</v>
      </c>
      <c r="C956" t="s">
        <v>621</v>
      </c>
      <c r="D956" t="s">
        <v>584</v>
      </c>
      <c r="E956" t="s">
        <v>581</v>
      </c>
      <c r="F956">
        <v>78.844790000000003</v>
      </c>
      <c r="G956" t="s">
        <v>25</v>
      </c>
      <c r="H956" t="s">
        <v>26</v>
      </c>
      <c r="I956" t="s">
        <v>27</v>
      </c>
      <c r="J956" t="s">
        <v>28</v>
      </c>
      <c r="K956">
        <v>2003</v>
      </c>
      <c r="L956">
        <v>3</v>
      </c>
      <c r="M956">
        <v>5</v>
      </c>
      <c r="N956">
        <v>0</v>
      </c>
      <c r="O956">
        <v>2.5</v>
      </c>
      <c r="P956" t="s">
        <v>585</v>
      </c>
      <c r="Q956" s="2">
        <v>7.1014032303392399E-4</v>
      </c>
      <c r="R956" s="2">
        <v>2.7099188375378201E-4</v>
      </c>
      <c r="S956" t="s">
        <v>31</v>
      </c>
      <c r="T956" t="s">
        <v>202</v>
      </c>
      <c r="U956">
        <v>179</v>
      </c>
      <c r="V956" t="s">
        <v>396</v>
      </c>
      <c r="W956" t="s">
        <v>397</v>
      </c>
      <c r="X956" t="s">
        <v>398</v>
      </c>
      <c r="Y956">
        <v>170.25</v>
      </c>
      <c r="Z956">
        <v>907</v>
      </c>
      <c r="AA956" s="5">
        <f>IFERROR(VLOOKUP(X956,$AF$2:$AG$35,2,FALSE),0)</f>
        <v>0</v>
      </c>
      <c r="AB956" s="5" t="e">
        <f>VLOOKUP(X956,$AF$2:$AG$35,1,FALSE)</f>
        <v>#N/A</v>
      </c>
      <c r="AN956"/>
      <c r="AO956"/>
      <c r="AP956"/>
      <c r="AQ956">
        <v>95741</v>
      </c>
      <c r="AR956" s="2">
        <v>7.1014032303392399E-4</v>
      </c>
      <c r="AS956" t="s">
        <v>397</v>
      </c>
      <c r="AT956" t="s">
        <v>398</v>
      </c>
    </row>
    <row r="957" spans="1:46" x14ac:dyDescent="0.25">
      <c r="A957">
        <v>95741</v>
      </c>
      <c r="B957">
        <v>22017</v>
      </c>
      <c r="C957" t="s">
        <v>621</v>
      </c>
      <c r="D957" t="s">
        <v>584</v>
      </c>
      <c r="E957" t="s">
        <v>581</v>
      </c>
      <c r="F957">
        <v>78.844790000000003</v>
      </c>
      <c r="G957" t="s">
        <v>25</v>
      </c>
      <c r="H957" t="s">
        <v>26</v>
      </c>
      <c r="I957" t="s">
        <v>27</v>
      </c>
      <c r="J957" t="s">
        <v>28</v>
      </c>
      <c r="K957">
        <v>2003</v>
      </c>
      <c r="L957">
        <v>3</v>
      </c>
      <c r="M957">
        <v>5</v>
      </c>
      <c r="N957">
        <v>0</v>
      </c>
      <c r="O957">
        <v>2.5</v>
      </c>
      <c r="P957" t="s">
        <v>585</v>
      </c>
      <c r="Q957" s="2">
        <v>1.1007113050969001E-3</v>
      </c>
      <c r="R957" s="2">
        <v>2.7753232480455102E-4</v>
      </c>
      <c r="S957" t="s">
        <v>31</v>
      </c>
      <c r="T957" t="s">
        <v>202</v>
      </c>
      <c r="U957">
        <v>180</v>
      </c>
      <c r="V957" t="s">
        <v>399</v>
      </c>
      <c r="W957" t="s">
        <v>400</v>
      </c>
      <c r="X957" t="s">
        <v>401</v>
      </c>
      <c r="Y957">
        <v>170.25</v>
      </c>
      <c r="Z957">
        <v>908</v>
      </c>
      <c r="AA957" s="5">
        <f>IFERROR(VLOOKUP(X957,$AF$2:$AG$35,2,FALSE),0)</f>
        <v>0</v>
      </c>
      <c r="AB957" s="5" t="e">
        <f>VLOOKUP(X957,$AF$2:$AG$35,1,FALSE)</f>
        <v>#N/A</v>
      </c>
      <c r="AN957"/>
      <c r="AO957"/>
      <c r="AP957"/>
      <c r="AQ957">
        <v>95741</v>
      </c>
      <c r="AR957" s="2">
        <v>1.1007113050969001E-3</v>
      </c>
      <c r="AS957" t="s">
        <v>400</v>
      </c>
      <c r="AT957" t="s">
        <v>401</v>
      </c>
    </row>
    <row r="958" spans="1:46" x14ac:dyDescent="0.25">
      <c r="A958">
        <v>95741</v>
      </c>
      <c r="B958">
        <v>22017</v>
      </c>
      <c r="C958" t="s">
        <v>621</v>
      </c>
      <c r="D958" t="s">
        <v>584</v>
      </c>
      <c r="E958" t="s">
        <v>581</v>
      </c>
      <c r="F958">
        <v>78.844790000000003</v>
      </c>
      <c r="G958" t="s">
        <v>25</v>
      </c>
      <c r="H958" t="s">
        <v>26</v>
      </c>
      <c r="I958" t="s">
        <v>27</v>
      </c>
      <c r="J958" t="s">
        <v>28</v>
      </c>
      <c r="K958">
        <v>2003</v>
      </c>
      <c r="L958">
        <v>3</v>
      </c>
      <c r="M958">
        <v>5</v>
      </c>
      <c r="N958">
        <v>0</v>
      </c>
      <c r="O958">
        <v>2.5</v>
      </c>
      <c r="P958" t="s">
        <v>585</v>
      </c>
      <c r="Q958" s="2">
        <v>1.77566058786881E-4</v>
      </c>
      <c r="R958" s="2">
        <v>1.77912973917943E-4</v>
      </c>
      <c r="S958" t="s">
        <v>31</v>
      </c>
      <c r="T958" t="s">
        <v>202</v>
      </c>
      <c r="U958">
        <v>181</v>
      </c>
      <c r="V958" t="s">
        <v>402</v>
      </c>
      <c r="W958" t="s">
        <v>403</v>
      </c>
      <c r="X958" t="s">
        <v>404</v>
      </c>
      <c r="Y958">
        <v>196.2</v>
      </c>
      <c r="Z958">
        <v>909</v>
      </c>
      <c r="AA958" s="5">
        <f>IFERROR(VLOOKUP(X958,$AF$2:$AG$35,2,FALSE),0)</f>
        <v>0</v>
      </c>
      <c r="AB958" s="5" t="e">
        <f>VLOOKUP(X958,$AF$2:$AG$35,1,FALSE)</f>
        <v>#N/A</v>
      </c>
      <c r="AN958"/>
      <c r="AO958"/>
      <c r="AP958"/>
      <c r="AQ958">
        <v>95741</v>
      </c>
      <c r="AR958" s="2">
        <v>1.77566058786881E-4</v>
      </c>
      <c r="AS958" t="s">
        <v>403</v>
      </c>
      <c r="AT958" t="s">
        <v>404</v>
      </c>
    </row>
    <row r="959" spans="1:46" x14ac:dyDescent="0.25">
      <c r="A959">
        <v>95741</v>
      </c>
      <c r="B959">
        <v>22017</v>
      </c>
      <c r="C959" t="s">
        <v>621</v>
      </c>
      <c r="D959" t="s">
        <v>584</v>
      </c>
      <c r="E959" t="s">
        <v>581</v>
      </c>
      <c r="F959">
        <v>78.844790000000003</v>
      </c>
      <c r="G959" t="s">
        <v>25</v>
      </c>
      <c r="H959" t="s">
        <v>26</v>
      </c>
      <c r="I959" t="s">
        <v>27</v>
      </c>
      <c r="J959" t="s">
        <v>28</v>
      </c>
      <c r="K959">
        <v>2003</v>
      </c>
      <c r="L959">
        <v>3</v>
      </c>
      <c r="M959">
        <v>5</v>
      </c>
      <c r="N959">
        <v>0</v>
      </c>
      <c r="O959">
        <v>2.5</v>
      </c>
      <c r="P959" t="s">
        <v>585</v>
      </c>
      <c r="Q959" s="2">
        <v>6.9229697867571698E-4</v>
      </c>
      <c r="R959" s="2">
        <v>2.8821192961409899E-4</v>
      </c>
      <c r="S959" t="s">
        <v>31</v>
      </c>
      <c r="T959" t="s">
        <v>202</v>
      </c>
      <c r="U959">
        <v>209</v>
      </c>
      <c r="W959" t="s">
        <v>405</v>
      </c>
      <c r="X959" t="s">
        <v>406</v>
      </c>
      <c r="Z959">
        <v>989</v>
      </c>
      <c r="AA959" s="5">
        <f>IFERROR(VLOOKUP(X959,$AF$2:$AG$35,2,FALSE),0)</f>
        <v>0</v>
      </c>
      <c r="AB959" s="5" t="e">
        <f>VLOOKUP(X959,$AF$2:$AG$35,1,FALSE)</f>
        <v>#N/A</v>
      </c>
      <c r="AN959"/>
      <c r="AO959"/>
      <c r="AP959"/>
      <c r="AQ959">
        <v>95741</v>
      </c>
      <c r="AR959" s="2">
        <v>6.9229697867571698E-4</v>
      </c>
      <c r="AS959" t="s">
        <v>405</v>
      </c>
      <c r="AT959" t="s">
        <v>406</v>
      </c>
    </row>
    <row r="960" spans="1:46" x14ac:dyDescent="0.25">
      <c r="A960">
        <v>95741</v>
      </c>
      <c r="B960">
        <v>22017</v>
      </c>
      <c r="C960" t="s">
        <v>621</v>
      </c>
      <c r="D960" t="s">
        <v>584</v>
      </c>
      <c r="E960" t="s">
        <v>581</v>
      </c>
      <c r="F960">
        <v>78.844790000000003</v>
      </c>
      <c r="G960" t="s">
        <v>25</v>
      </c>
      <c r="H960" t="s">
        <v>26</v>
      </c>
      <c r="I960" t="s">
        <v>27</v>
      </c>
      <c r="J960" t="s">
        <v>28</v>
      </c>
      <c r="K960">
        <v>2003</v>
      </c>
      <c r="L960">
        <v>3</v>
      </c>
      <c r="M960">
        <v>5</v>
      </c>
      <c r="N960">
        <v>0</v>
      </c>
      <c r="O960">
        <v>2.5</v>
      </c>
      <c r="P960" t="s">
        <v>585</v>
      </c>
      <c r="Q960" s="2">
        <v>9.5858411079923801E-4</v>
      </c>
      <c r="R960" s="2">
        <v>1.90065762454176E-4</v>
      </c>
      <c r="S960" t="s">
        <v>31</v>
      </c>
      <c r="T960" t="s">
        <v>202</v>
      </c>
      <c r="U960">
        <v>210</v>
      </c>
      <c r="W960" t="s">
        <v>407</v>
      </c>
      <c r="X960" t="s">
        <v>408</v>
      </c>
      <c r="Z960">
        <v>990</v>
      </c>
      <c r="AA960" s="5">
        <f>IFERROR(VLOOKUP(X960,$AF$2:$AG$35,2,FALSE),0)</f>
        <v>0</v>
      </c>
      <c r="AB960" s="5" t="e">
        <f>VLOOKUP(X960,$AF$2:$AG$35,1,FALSE)</f>
        <v>#N/A</v>
      </c>
      <c r="AN960"/>
      <c r="AO960"/>
      <c r="AP960"/>
      <c r="AQ960">
        <v>95741</v>
      </c>
      <c r="AR960" s="2">
        <v>9.5858411079923801E-4</v>
      </c>
      <c r="AS960" t="s">
        <v>407</v>
      </c>
      <c r="AT960" t="s">
        <v>408</v>
      </c>
    </row>
    <row r="961" spans="1:46" x14ac:dyDescent="0.25">
      <c r="A961">
        <v>95741</v>
      </c>
      <c r="B961">
        <v>22017</v>
      </c>
      <c r="C961" t="s">
        <v>621</v>
      </c>
      <c r="D961" t="s">
        <v>584</v>
      </c>
      <c r="E961" t="s">
        <v>581</v>
      </c>
      <c r="F961">
        <v>78.844790000000003</v>
      </c>
      <c r="G961" t="s">
        <v>25</v>
      </c>
      <c r="H961" t="s">
        <v>26</v>
      </c>
      <c r="I961" t="s">
        <v>27</v>
      </c>
      <c r="J961" t="s">
        <v>28</v>
      </c>
      <c r="K961">
        <v>2003</v>
      </c>
      <c r="L961">
        <v>3</v>
      </c>
      <c r="M961">
        <v>5</v>
      </c>
      <c r="N961">
        <v>0</v>
      </c>
      <c r="O961">
        <v>2.5</v>
      </c>
      <c r="P961" t="s">
        <v>585</v>
      </c>
      <c r="Q961">
        <v>0</v>
      </c>
      <c r="R961" s="2">
        <v>1.77566058786881E-4</v>
      </c>
      <c r="S961" t="s">
        <v>31</v>
      </c>
      <c r="T961" t="s">
        <v>202</v>
      </c>
      <c r="U961">
        <v>211</v>
      </c>
      <c r="W961" t="s">
        <v>407</v>
      </c>
      <c r="X961" t="s">
        <v>409</v>
      </c>
      <c r="Z961">
        <v>990</v>
      </c>
      <c r="AA961" s="5">
        <f>IFERROR(VLOOKUP(X961,$AF$2:$AG$35,2,FALSE),0)</f>
        <v>0</v>
      </c>
      <c r="AB961" s="5" t="e">
        <f>VLOOKUP(X961,$AF$2:$AG$35,1,FALSE)</f>
        <v>#N/A</v>
      </c>
      <c r="AN961"/>
      <c r="AO961"/>
      <c r="AP961"/>
      <c r="AQ961">
        <v>95741</v>
      </c>
      <c r="AR961">
        <v>0</v>
      </c>
      <c r="AS961" t="s">
        <v>407</v>
      </c>
      <c r="AT961" t="s">
        <v>409</v>
      </c>
    </row>
    <row r="962" spans="1:46" x14ac:dyDescent="0.25">
      <c r="A962">
        <v>95741</v>
      </c>
      <c r="B962">
        <v>22017</v>
      </c>
      <c r="C962" t="s">
        <v>621</v>
      </c>
      <c r="D962" t="s">
        <v>584</v>
      </c>
      <c r="E962" t="s">
        <v>581</v>
      </c>
      <c r="F962">
        <v>78.844790000000003</v>
      </c>
      <c r="G962" t="s">
        <v>25</v>
      </c>
      <c r="H962" t="s">
        <v>26</v>
      </c>
      <c r="I962" t="s">
        <v>27</v>
      </c>
      <c r="J962" t="s">
        <v>28</v>
      </c>
      <c r="K962">
        <v>2003</v>
      </c>
      <c r="L962">
        <v>3</v>
      </c>
      <c r="M962">
        <v>5</v>
      </c>
      <c r="N962">
        <v>0</v>
      </c>
      <c r="O962">
        <v>2.5</v>
      </c>
      <c r="P962" t="s">
        <v>585</v>
      </c>
      <c r="Q962" s="2">
        <v>1.8107277160172299E-3</v>
      </c>
      <c r="R962" s="2">
        <v>4.9622189788830703E-4</v>
      </c>
      <c r="S962" t="s">
        <v>31</v>
      </c>
      <c r="T962" t="s">
        <v>202</v>
      </c>
      <c r="U962">
        <v>212</v>
      </c>
      <c r="W962" t="s">
        <v>410</v>
      </c>
      <c r="X962" t="s">
        <v>411</v>
      </c>
      <c r="Z962">
        <v>1387</v>
      </c>
      <c r="AA962" s="5">
        <f>IFERROR(VLOOKUP(X962,$AF$2:$AG$35,2,FALSE),0)</f>
        <v>0</v>
      </c>
      <c r="AB962" s="5" t="e">
        <f>VLOOKUP(X962,$AF$2:$AG$35,1,FALSE)</f>
        <v>#N/A</v>
      </c>
      <c r="AN962"/>
      <c r="AO962"/>
      <c r="AP962"/>
      <c r="AQ962">
        <v>95741</v>
      </c>
      <c r="AR962" s="2">
        <v>1.8107277160172299E-3</v>
      </c>
      <c r="AS962" t="s">
        <v>410</v>
      </c>
      <c r="AT962" t="s">
        <v>411</v>
      </c>
    </row>
    <row r="963" spans="1:46" x14ac:dyDescent="0.25">
      <c r="A963">
        <v>95741</v>
      </c>
      <c r="B963">
        <v>22017</v>
      </c>
      <c r="C963" t="s">
        <v>621</v>
      </c>
      <c r="D963" t="s">
        <v>584</v>
      </c>
      <c r="E963" t="s">
        <v>581</v>
      </c>
      <c r="F963">
        <v>78.844790000000003</v>
      </c>
      <c r="G963" t="s">
        <v>25</v>
      </c>
      <c r="H963" t="s">
        <v>26</v>
      </c>
      <c r="I963" t="s">
        <v>27</v>
      </c>
      <c r="J963" t="s">
        <v>28</v>
      </c>
      <c r="K963">
        <v>2003</v>
      </c>
      <c r="L963">
        <v>3</v>
      </c>
      <c r="M963">
        <v>5</v>
      </c>
      <c r="N963">
        <v>0</v>
      </c>
      <c r="O963">
        <v>2.5</v>
      </c>
      <c r="P963" t="s">
        <v>585</v>
      </c>
      <c r="Q963">
        <v>0</v>
      </c>
      <c r="R963" s="2">
        <v>1.77566058786881E-4</v>
      </c>
      <c r="S963" t="s">
        <v>31</v>
      </c>
      <c r="T963" t="s">
        <v>202</v>
      </c>
      <c r="U963">
        <v>213</v>
      </c>
      <c r="W963" t="s">
        <v>412</v>
      </c>
      <c r="X963" t="s">
        <v>413</v>
      </c>
      <c r="Z963">
        <v>993</v>
      </c>
      <c r="AA963" s="5">
        <f>IFERROR(VLOOKUP(X963,$AF$2:$AG$35,2,FALSE),0)</f>
        <v>0</v>
      </c>
      <c r="AB963" s="5" t="e">
        <f>VLOOKUP(X963,$AF$2:$AG$35,1,FALSE)</f>
        <v>#N/A</v>
      </c>
      <c r="AN963"/>
      <c r="AO963"/>
      <c r="AP963"/>
      <c r="AQ963">
        <v>95741</v>
      </c>
      <c r="AR963">
        <v>0</v>
      </c>
      <c r="AS963" t="s">
        <v>412</v>
      </c>
      <c r="AT963" t="s">
        <v>413</v>
      </c>
    </row>
    <row r="964" spans="1:46" x14ac:dyDescent="0.25">
      <c r="A964">
        <v>95741</v>
      </c>
      <c r="B964">
        <v>22017</v>
      </c>
      <c r="C964" t="s">
        <v>621</v>
      </c>
      <c r="D964" t="s">
        <v>584</v>
      </c>
      <c r="E964" t="s">
        <v>581</v>
      </c>
      <c r="F964">
        <v>78.844790000000003</v>
      </c>
      <c r="G964" t="s">
        <v>25</v>
      </c>
      <c r="H964" t="s">
        <v>26</v>
      </c>
      <c r="I964" t="s">
        <v>27</v>
      </c>
      <c r="J964" t="s">
        <v>28</v>
      </c>
      <c r="K964">
        <v>2003</v>
      </c>
      <c r="L964">
        <v>3</v>
      </c>
      <c r="M964">
        <v>5</v>
      </c>
      <c r="N964">
        <v>0</v>
      </c>
      <c r="O964">
        <v>2.5</v>
      </c>
      <c r="P964" t="s">
        <v>585</v>
      </c>
      <c r="Q964">
        <v>0</v>
      </c>
      <c r="R964" s="2">
        <v>1.77566058786881E-4</v>
      </c>
      <c r="S964" t="s">
        <v>31</v>
      </c>
      <c r="T964" t="s">
        <v>202</v>
      </c>
      <c r="U964">
        <v>214</v>
      </c>
      <c r="W964" t="s">
        <v>414</v>
      </c>
      <c r="X964" t="s">
        <v>415</v>
      </c>
      <c r="Z964">
        <v>994</v>
      </c>
      <c r="AA964" s="5">
        <f>IFERROR(VLOOKUP(X964,$AF$2:$AG$35,2,FALSE),0)</f>
        <v>0</v>
      </c>
      <c r="AB964" s="5" t="e">
        <f>VLOOKUP(X964,$AF$2:$AG$35,1,FALSE)</f>
        <v>#N/A</v>
      </c>
      <c r="AN964"/>
      <c r="AO964"/>
      <c r="AP964"/>
      <c r="AQ964">
        <v>95741</v>
      </c>
      <c r="AR964">
        <v>0</v>
      </c>
      <c r="AS964" t="s">
        <v>414</v>
      </c>
      <c r="AT964" t="s">
        <v>415</v>
      </c>
    </row>
    <row r="965" spans="1:46" x14ac:dyDescent="0.25">
      <c r="A965">
        <v>95741</v>
      </c>
      <c r="B965">
        <v>22017</v>
      </c>
      <c r="C965" t="s">
        <v>621</v>
      </c>
      <c r="D965" t="s">
        <v>584</v>
      </c>
      <c r="E965" t="s">
        <v>581</v>
      </c>
      <c r="F965">
        <v>78.844790000000003</v>
      </c>
      <c r="G965" t="s">
        <v>25</v>
      </c>
      <c r="H965" t="s">
        <v>26</v>
      </c>
      <c r="I965" t="s">
        <v>27</v>
      </c>
      <c r="J965" t="s">
        <v>28</v>
      </c>
      <c r="K965">
        <v>2003</v>
      </c>
      <c r="L965">
        <v>3</v>
      </c>
      <c r="M965">
        <v>5</v>
      </c>
      <c r="N965">
        <v>0</v>
      </c>
      <c r="O965">
        <v>2.5</v>
      </c>
      <c r="P965" t="s">
        <v>585</v>
      </c>
      <c r="Q965">
        <v>0</v>
      </c>
      <c r="R965" s="2">
        <v>1.77566058786881E-4</v>
      </c>
      <c r="S965" t="s">
        <v>31</v>
      </c>
      <c r="T965" t="s">
        <v>202</v>
      </c>
      <c r="U965">
        <v>215</v>
      </c>
      <c r="W965" t="s">
        <v>416</v>
      </c>
      <c r="X965" t="s">
        <v>417</v>
      </c>
      <c r="Z965">
        <v>1390</v>
      </c>
      <c r="AA965" s="5">
        <f>IFERROR(VLOOKUP(X965,$AF$2:$AG$35,2,FALSE),0)</f>
        <v>0</v>
      </c>
      <c r="AB965" s="5" t="e">
        <f>VLOOKUP(X965,$AF$2:$AG$35,1,FALSE)</f>
        <v>#N/A</v>
      </c>
      <c r="AN965"/>
      <c r="AO965"/>
      <c r="AP965"/>
      <c r="AQ965">
        <v>95741</v>
      </c>
      <c r="AR965">
        <v>0</v>
      </c>
      <c r="AS965" t="s">
        <v>416</v>
      </c>
      <c r="AT965" t="s">
        <v>417</v>
      </c>
    </row>
    <row r="966" spans="1:46" x14ac:dyDescent="0.25">
      <c r="A966">
        <v>95741</v>
      </c>
      <c r="B966">
        <v>22017</v>
      </c>
      <c r="C966" t="s">
        <v>621</v>
      </c>
      <c r="D966" t="s">
        <v>584</v>
      </c>
      <c r="E966" t="s">
        <v>581</v>
      </c>
      <c r="F966">
        <v>78.844790000000003</v>
      </c>
      <c r="G966" t="s">
        <v>25</v>
      </c>
      <c r="H966" t="s">
        <v>26</v>
      </c>
      <c r="I966" t="s">
        <v>27</v>
      </c>
      <c r="J966" t="s">
        <v>28</v>
      </c>
      <c r="K966">
        <v>2003</v>
      </c>
      <c r="L966">
        <v>3</v>
      </c>
      <c r="M966">
        <v>5</v>
      </c>
      <c r="N966">
        <v>0</v>
      </c>
      <c r="O966">
        <v>2.5</v>
      </c>
      <c r="P966" t="s">
        <v>585</v>
      </c>
      <c r="Q966" s="2">
        <v>6.3376089621170898E-3</v>
      </c>
      <c r="R966" s="2">
        <v>1.65978833767666E-3</v>
      </c>
      <c r="S966" t="s">
        <v>31</v>
      </c>
      <c r="T966" t="s">
        <v>202</v>
      </c>
      <c r="U966">
        <v>216</v>
      </c>
      <c r="W966" t="s">
        <v>418</v>
      </c>
      <c r="X966" t="s">
        <v>419</v>
      </c>
      <c r="Z966">
        <v>1391</v>
      </c>
      <c r="AA966" s="5">
        <f>IFERROR(VLOOKUP(X966,$AF$2:$AG$35,2,FALSE),0)</f>
        <v>0</v>
      </c>
      <c r="AB966" s="5" t="e">
        <f>VLOOKUP(X966,$AF$2:$AG$35,1,FALSE)</f>
        <v>#N/A</v>
      </c>
      <c r="AN966"/>
      <c r="AO966"/>
      <c r="AP966"/>
      <c r="AQ966">
        <v>95741</v>
      </c>
      <c r="AR966" s="2">
        <v>6.3376089621170898E-3</v>
      </c>
      <c r="AS966" t="s">
        <v>418</v>
      </c>
      <c r="AT966" t="s">
        <v>419</v>
      </c>
    </row>
    <row r="967" spans="1:46" x14ac:dyDescent="0.25">
      <c r="A967">
        <v>95741</v>
      </c>
      <c r="B967">
        <v>22017</v>
      </c>
      <c r="C967" t="s">
        <v>621</v>
      </c>
      <c r="D967" t="s">
        <v>584</v>
      </c>
      <c r="E967" t="s">
        <v>581</v>
      </c>
      <c r="F967">
        <v>78.844790000000003</v>
      </c>
      <c r="G967" t="s">
        <v>25</v>
      </c>
      <c r="H967" t="s">
        <v>26</v>
      </c>
      <c r="I967" t="s">
        <v>27</v>
      </c>
      <c r="J967" t="s">
        <v>28</v>
      </c>
      <c r="K967">
        <v>2003</v>
      </c>
      <c r="L967">
        <v>3</v>
      </c>
      <c r="M967">
        <v>5</v>
      </c>
      <c r="N967">
        <v>0</v>
      </c>
      <c r="O967">
        <v>2.5</v>
      </c>
      <c r="P967" t="s">
        <v>585</v>
      </c>
      <c r="Q967" s="2">
        <v>1.58000336049652E-3</v>
      </c>
      <c r="R967" s="2">
        <v>2.25176880944549E-4</v>
      </c>
      <c r="S967" t="s">
        <v>31</v>
      </c>
      <c r="T967" t="s">
        <v>202</v>
      </c>
      <c r="U967">
        <v>218</v>
      </c>
      <c r="W967" t="s">
        <v>420</v>
      </c>
      <c r="X967" t="s">
        <v>421</v>
      </c>
      <c r="Z967">
        <v>1393</v>
      </c>
      <c r="AA967" s="5">
        <f>IFERROR(VLOOKUP(X967,$AF$2:$AG$35,2,FALSE),0)</f>
        <v>0</v>
      </c>
      <c r="AB967" s="5" t="e">
        <f>VLOOKUP(X967,$AF$2:$AG$35,1,FALSE)</f>
        <v>#N/A</v>
      </c>
      <c r="AN967"/>
      <c r="AO967"/>
      <c r="AP967"/>
      <c r="AQ967">
        <v>95741</v>
      </c>
      <c r="AR967" s="2">
        <v>1.58000336049652E-3</v>
      </c>
      <c r="AS967" t="s">
        <v>420</v>
      </c>
      <c r="AT967" t="s">
        <v>421</v>
      </c>
    </row>
    <row r="968" spans="1:46" x14ac:dyDescent="0.25">
      <c r="A968">
        <v>95741</v>
      </c>
      <c r="B968">
        <v>22017</v>
      </c>
      <c r="C968" t="s">
        <v>621</v>
      </c>
      <c r="D968" t="s">
        <v>584</v>
      </c>
      <c r="E968" t="s">
        <v>581</v>
      </c>
      <c r="F968">
        <v>78.844790000000003</v>
      </c>
      <c r="G968" t="s">
        <v>25</v>
      </c>
      <c r="H968" t="s">
        <v>26</v>
      </c>
      <c r="I968" t="s">
        <v>27</v>
      </c>
      <c r="J968" t="s">
        <v>28</v>
      </c>
      <c r="K968">
        <v>2003</v>
      </c>
      <c r="L968">
        <v>3</v>
      </c>
      <c r="M968">
        <v>5</v>
      </c>
      <c r="N968">
        <v>0</v>
      </c>
      <c r="O968">
        <v>2.5</v>
      </c>
      <c r="P968" t="s">
        <v>585</v>
      </c>
      <c r="Q968" s="2">
        <v>6.6571783030880396E-3</v>
      </c>
      <c r="R968" s="2">
        <v>1.7684293175597901E-3</v>
      </c>
      <c r="S968" t="s">
        <v>31</v>
      </c>
      <c r="T968" t="s">
        <v>202</v>
      </c>
      <c r="U968">
        <v>219</v>
      </c>
      <c r="W968" t="s">
        <v>422</v>
      </c>
      <c r="X968" t="s">
        <v>423</v>
      </c>
      <c r="Z968">
        <v>999</v>
      </c>
      <c r="AA968" s="5">
        <f>IFERROR(VLOOKUP(X968,$AF$2:$AG$35,2,FALSE),0)</f>
        <v>0</v>
      </c>
      <c r="AB968" s="5" t="e">
        <f>VLOOKUP(X968,$AF$2:$AG$35,1,FALSE)</f>
        <v>#N/A</v>
      </c>
      <c r="AN968"/>
      <c r="AO968"/>
      <c r="AP968"/>
      <c r="AQ968">
        <v>95741</v>
      </c>
      <c r="AR968" s="2">
        <v>6.6571783030880396E-3</v>
      </c>
      <c r="AS968" t="s">
        <v>422</v>
      </c>
      <c r="AT968" t="s">
        <v>423</v>
      </c>
    </row>
    <row r="969" spans="1:46" x14ac:dyDescent="0.25">
      <c r="A969">
        <v>95741</v>
      </c>
      <c r="B969">
        <v>22017</v>
      </c>
      <c r="C969" t="s">
        <v>621</v>
      </c>
      <c r="D969" t="s">
        <v>584</v>
      </c>
      <c r="E969" t="s">
        <v>581</v>
      </c>
      <c r="F969">
        <v>78.844790000000003</v>
      </c>
      <c r="G969" t="s">
        <v>25</v>
      </c>
      <c r="H969" t="s">
        <v>26</v>
      </c>
      <c r="I969" t="s">
        <v>27</v>
      </c>
      <c r="J969" t="s">
        <v>28</v>
      </c>
      <c r="K969">
        <v>2003</v>
      </c>
      <c r="L969">
        <v>3</v>
      </c>
      <c r="M969">
        <v>5</v>
      </c>
      <c r="N969">
        <v>0</v>
      </c>
      <c r="O969">
        <v>2.5</v>
      </c>
      <c r="P969" t="s">
        <v>585</v>
      </c>
      <c r="Q969">
        <v>0</v>
      </c>
      <c r="R969" s="2">
        <v>1.77566058786881E-4</v>
      </c>
      <c r="S969" t="s">
        <v>31</v>
      </c>
      <c r="T969" t="s">
        <v>202</v>
      </c>
      <c r="U969">
        <v>221</v>
      </c>
      <c r="W969" t="s">
        <v>424</v>
      </c>
      <c r="X969" t="s">
        <v>425</v>
      </c>
      <c r="Z969">
        <v>1396</v>
      </c>
      <c r="AA969" s="5">
        <f>IFERROR(VLOOKUP(X969,$AF$2:$AG$35,2,FALSE),0)</f>
        <v>0</v>
      </c>
      <c r="AB969" s="5" t="e">
        <f>VLOOKUP(X969,$AF$2:$AG$35,1,FALSE)</f>
        <v>#N/A</v>
      </c>
      <c r="AN969"/>
      <c r="AO969"/>
      <c r="AP969"/>
      <c r="AQ969">
        <v>95741</v>
      </c>
      <c r="AR969">
        <v>0</v>
      </c>
      <c r="AS969" t="s">
        <v>424</v>
      </c>
      <c r="AT969" t="s">
        <v>425</v>
      </c>
    </row>
    <row r="970" spans="1:46" x14ac:dyDescent="0.25">
      <c r="A970">
        <v>95741</v>
      </c>
      <c r="B970">
        <v>22017</v>
      </c>
      <c r="C970" t="s">
        <v>621</v>
      </c>
      <c r="D970" t="s">
        <v>584</v>
      </c>
      <c r="E970" t="s">
        <v>581</v>
      </c>
      <c r="F970">
        <v>78.844790000000003</v>
      </c>
      <c r="G970" t="s">
        <v>25</v>
      </c>
      <c r="H970" t="s">
        <v>26</v>
      </c>
      <c r="I970" t="s">
        <v>27</v>
      </c>
      <c r="J970" t="s">
        <v>28</v>
      </c>
      <c r="K970">
        <v>2003</v>
      </c>
      <c r="L970">
        <v>3</v>
      </c>
      <c r="M970">
        <v>5</v>
      </c>
      <c r="N970">
        <v>0</v>
      </c>
      <c r="O970">
        <v>2.5</v>
      </c>
      <c r="P970" t="s">
        <v>585</v>
      </c>
      <c r="Q970">
        <v>0</v>
      </c>
      <c r="R970" s="2">
        <v>1.77566058786881E-4</v>
      </c>
      <c r="S970" t="s">
        <v>31</v>
      </c>
      <c r="T970" t="s">
        <v>202</v>
      </c>
      <c r="U970">
        <v>222</v>
      </c>
      <c r="W970" t="s">
        <v>426</v>
      </c>
      <c r="X970" t="s">
        <v>427</v>
      </c>
      <c r="Z970">
        <v>1397</v>
      </c>
      <c r="AA970" s="5">
        <f>IFERROR(VLOOKUP(X970,$AF$2:$AG$35,2,FALSE),0)</f>
        <v>0</v>
      </c>
      <c r="AB970" s="5" t="e">
        <f>VLOOKUP(X970,$AF$2:$AG$35,1,FALSE)</f>
        <v>#N/A</v>
      </c>
      <c r="AN970"/>
      <c r="AO970"/>
      <c r="AP970"/>
      <c r="AQ970">
        <v>95741</v>
      </c>
      <c r="AR970">
        <v>0</v>
      </c>
      <c r="AS970" t="s">
        <v>426</v>
      </c>
      <c r="AT970" t="s">
        <v>427</v>
      </c>
    </row>
    <row r="971" spans="1:46" x14ac:dyDescent="0.25">
      <c r="A971">
        <v>95741</v>
      </c>
      <c r="B971">
        <v>22017</v>
      </c>
      <c r="C971" t="s">
        <v>621</v>
      </c>
      <c r="D971" t="s">
        <v>584</v>
      </c>
      <c r="E971" t="s">
        <v>581</v>
      </c>
      <c r="F971">
        <v>78.844790000000003</v>
      </c>
      <c r="G971" t="s">
        <v>25</v>
      </c>
      <c r="H971" t="s">
        <v>26</v>
      </c>
      <c r="I971" t="s">
        <v>27</v>
      </c>
      <c r="J971" t="s">
        <v>28</v>
      </c>
      <c r="K971">
        <v>2003</v>
      </c>
      <c r="L971">
        <v>3</v>
      </c>
      <c r="M971">
        <v>5</v>
      </c>
      <c r="N971">
        <v>0</v>
      </c>
      <c r="O971">
        <v>2.5</v>
      </c>
      <c r="P971" t="s">
        <v>585</v>
      </c>
      <c r="Q971">
        <v>0</v>
      </c>
      <c r="R971" s="2">
        <v>1.77566058786881E-4</v>
      </c>
      <c r="S971" t="s">
        <v>31</v>
      </c>
      <c r="T971" t="s">
        <v>202</v>
      </c>
      <c r="U971">
        <v>223</v>
      </c>
      <c r="W971" t="s">
        <v>428</v>
      </c>
      <c r="X971" t="s">
        <v>429</v>
      </c>
      <c r="Z971">
        <v>1398</v>
      </c>
      <c r="AA971" s="5">
        <f>IFERROR(VLOOKUP(X971,$AF$2:$AG$35,2,FALSE),0)</f>
        <v>0</v>
      </c>
      <c r="AB971" s="5" t="e">
        <f>VLOOKUP(X971,$AF$2:$AG$35,1,FALSE)</f>
        <v>#N/A</v>
      </c>
      <c r="AN971"/>
      <c r="AO971"/>
      <c r="AP971"/>
      <c r="AQ971">
        <v>95741</v>
      </c>
      <c r="AR971">
        <v>0</v>
      </c>
      <c r="AS971" t="s">
        <v>428</v>
      </c>
      <c r="AT971" t="s">
        <v>429</v>
      </c>
    </row>
    <row r="972" spans="1:46" x14ac:dyDescent="0.25">
      <c r="A972">
        <v>95741</v>
      </c>
      <c r="B972">
        <v>22017</v>
      </c>
      <c r="C972" t="s">
        <v>621</v>
      </c>
      <c r="D972" t="s">
        <v>584</v>
      </c>
      <c r="E972" t="s">
        <v>581</v>
      </c>
      <c r="F972">
        <v>78.844790000000003</v>
      </c>
      <c r="G972" t="s">
        <v>25</v>
      </c>
      <c r="H972" t="s">
        <v>26</v>
      </c>
      <c r="I972" t="s">
        <v>27</v>
      </c>
      <c r="J972" t="s">
        <v>28</v>
      </c>
      <c r="K972">
        <v>2003</v>
      </c>
      <c r="L972">
        <v>3</v>
      </c>
      <c r="M972">
        <v>5</v>
      </c>
      <c r="N972">
        <v>0</v>
      </c>
      <c r="O972">
        <v>2.5</v>
      </c>
      <c r="P972" t="s">
        <v>585</v>
      </c>
      <c r="Q972">
        <v>0</v>
      </c>
      <c r="R972" s="2">
        <v>1.77566058786881E-4</v>
      </c>
      <c r="S972" t="s">
        <v>31</v>
      </c>
      <c r="T972" t="s">
        <v>202</v>
      </c>
      <c r="U972">
        <v>224</v>
      </c>
      <c r="W972" t="s">
        <v>430</v>
      </c>
      <c r="X972" t="s">
        <v>431</v>
      </c>
      <c r="Z972">
        <v>1004</v>
      </c>
      <c r="AA972" s="5">
        <f>IFERROR(VLOOKUP(X972,$AF$2:$AG$35,2,FALSE),0)</f>
        <v>0</v>
      </c>
      <c r="AB972" s="5" t="e">
        <f>VLOOKUP(X972,$AF$2:$AG$35,1,FALSE)</f>
        <v>#N/A</v>
      </c>
      <c r="AN972"/>
      <c r="AO972"/>
      <c r="AP972"/>
      <c r="AQ972">
        <v>95741</v>
      </c>
      <c r="AR972">
        <v>0</v>
      </c>
      <c r="AS972" t="s">
        <v>430</v>
      </c>
      <c r="AT972" t="s">
        <v>431</v>
      </c>
    </row>
    <row r="973" spans="1:46" x14ac:dyDescent="0.25">
      <c r="A973">
        <v>95741</v>
      </c>
      <c r="B973">
        <v>22017</v>
      </c>
      <c r="C973" t="s">
        <v>621</v>
      </c>
      <c r="D973" t="s">
        <v>584</v>
      </c>
      <c r="E973" t="s">
        <v>581</v>
      </c>
      <c r="F973">
        <v>78.844790000000003</v>
      </c>
      <c r="G973" t="s">
        <v>25</v>
      </c>
      <c r="H973" t="s">
        <v>26</v>
      </c>
      <c r="I973" t="s">
        <v>27</v>
      </c>
      <c r="J973" t="s">
        <v>28</v>
      </c>
      <c r="K973">
        <v>2003</v>
      </c>
      <c r="L973">
        <v>3</v>
      </c>
      <c r="M973">
        <v>5</v>
      </c>
      <c r="N973">
        <v>0</v>
      </c>
      <c r="O973">
        <v>2.5</v>
      </c>
      <c r="P973" t="s">
        <v>585</v>
      </c>
      <c r="Q973">
        <v>0</v>
      </c>
      <c r="R973" s="2">
        <v>1.77566058786881E-4</v>
      </c>
      <c r="S973" t="s">
        <v>31</v>
      </c>
      <c r="T973" t="s">
        <v>202</v>
      </c>
      <c r="U973">
        <v>225</v>
      </c>
      <c r="W973" t="s">
        <v>432</v>
      </c>
      <c r="X973" t="s">
        <v>433</v>
      </c>
      <c r="Z973">
        <v>1005</v>
      </c>
      <c r="AA973" s="5">
        <f>IFERROR(VLOOKUP(X973,$AF$2:$AG$35,2,FALSE),0)</f>
        <v>0</v>
      </c>
      <c r="AB973" s="5" t="e">
        <f>VLOOKUP(X973,$AF$2:$AG$35,1,FALSE)</f>
        <v>#N/A</v>
      </c>
      <c r="AN973"/>
      <c r="AO973"/>
      <c r="AP973"/>
      <c r="AQ973">
        <v>95741</v>
      </c>
      <c r="AR973">
        <v>0</v>
      </c>
      <c r="AS973" t="s">
        <v>432</v>
      </c>
      <c r="AT973" t="s">
        <v>433</v>
      </c>
    </row>
    <row r="974" spans="1:46" x14ac:dyDescent="0.25">
      <c r="A974">
        <v>95741</v>
      </c>
      <c r="B974">
        <v>22017</v>
      </c>
      <c r="C974" t="s">
        <v>621</v>
      </c>
      <c r="D974" t="s">
        <v>584</v>
      </c>
      <c r="E974" t="s">
        <v>581</v>
      </c>
      <c r="F974">
        <v>78.844790000000003</v>
      </c>
      <c r="G974" t="s">
        <v>25</v>
      </c>
      <c r="H974" t="s">
        <v>26</v>
      </c>
      <c r="I974" t="s">
        <v>27</v>
      </c>
      <c r="J974" t="s">
        <v>28</v>
      </c>
      <c r="K974">
        <v>2003</v>
      </c>
      <c r="L974">
        <v>3</v>
      </c>
      <c r="M974">
        <v>5</v>
      </c>
      <c r="N974">
        <v>0</v>
      </c>
      <c r="O974">
        <v>2.5</v>
      </c>
      <c r="P974" t="s">
        <v>585</v>
      </c>
      <c r="Q974">
        <v>0</v>
      </c>
      <c r="R974" s="2">
        <v>1.77566058786881E-4</v>
      </c>
      <c r="S974" t="s">
        <v>31</v>
      </c>
      <c r="T974" t="s">
        <v>202</v>
      </c>
      <c r="U974">
        <v>226</v>
      </c>
      <c r="W974" t="s">
        <v>434</v>
      </c>
      <c r="X974" t="s">
        <v>435</v>
      </c>
      <c r="Z974">
        <v>1006</v>
      </c>
      <c r="AA974" s="5">
        <f>IFERROR(VLOOKUP(X974,$AF$2:$AG$35,2,FALSE),0)</f>
        <v>0</v>
      </c>
      <c r="AB974" s="5" t="e">
        <f>VLOOKUP(X974,$AF$2:$AG$35,1,FALSE)</f>
        <v>#N/A</v>
      </c>
      <c r="AN974"/>
      <c r="AO974"/>
      <c r="AP974"/>
      <c r="AQ974">
        <v>95741</v>
      </c>
      <c r="AR974">
        <v>0</v>
      </c>
      <c r="AS974" t="s">
        <v>434</v>
      </c>
      <c r="AT974" t="s">
        <v>435</v>
      </c>
    </row>
    <row r="975" spans="1:46" x14ac:dyDescent="0.25">
      <c r="A975">
        <v>95741</v>
      </c>
      <c r="B975">
        <v>22017</v>
      </c>
      <c r="C975" t="s">
        <v>621</v>
      </c>
      <c r="D975" t="s">
        <v>584</v>
      </c>
      <c r="E975" t="s">
        <v>581</v>
      </c>
      <c r="F975">
        <v>78.844790000000003</v>
      </c>
      <c r="G975" t="s">
        <v>25</v>
      </c>
      <c r="H975" t="s">
        <v>26</v>
      </c>
      <c r="I975" t="s">
        <v>27</v>
      </c>
      <c r="J975" t="s">
        <v>28</v>
      </c>
      <c r="K975">
        <v>2003</v>
      </c>
      <c r="L975">
        <v>3</v>
      </c>
      <c r="M975">
        <v>5</v>
      </c>
      <c r="N975">
        <v>0</v>
      </c>
      <c r="O975">
        <v>2.5</v>
      </c>
      <c r="P975" t="s">
        <v>585</v>
      </c>
      <c r="Q975">
        <v>0</v>
      </c>
      <c r="R975" s="2">
        <v>1.77566058786881E-4</v>
      </c>
      <c r="S975" t="s">
        <v>31</v>
      </c>
      <c r="T975" t="s">
        <v>202</v>
      </c>
      <c r="U975">
        <v>227</v>
      </c>
      <c r="W975" t="s">
        <v>436</v>
      </c>
      <c r="X975" t="s">
        <v>437</v>
      </c>
      <c r="Z975">
        <v>1402</v>
      </c>
      <c r="AA975" s="5">
        <f>IFERROR(VLOOKUP(X975,$AF$2:$AG$35,2,FALSE),0)</f>
        <v>0</v>
      </c>
      <c r="AB975" s="5" t="e">
        <f>VLOOKUP(X975,$AF$2:$AG$35,1,FALSE)</f>
        <v>#N/A</v>
      </c>
      <c r="AN975"/>
      <c r="AO975"/>
      <c r="AP975"/>
      <c r="AQ975">
        <v>95741</v>
      </c>
      <c r="AR975">
        <v>0</v>
      </c>
      <c r="AS975" t="s">
        <v>436</v>
      </c>
      <c r="AT975" t="s">
        <v>437</v>
      </c>
    </row>
    <row r="976" spans="1:46" x14ac:dyDescent="0.25">
      <c r="A976">
        <v>95741</v>
      </c>
      <c r="B976">
        <v>22017</v>
      </c>
      <c r="C976" t="s">
        <v>621</v>
      </c>
      <c r="D976" t="s">
        <v>584</v>
      </c>
      <c r="E976" t="s">
        <v>581</v>
      </c>
      <c r="F976">
        <v>78.844790000000003</v>
      </c>
      <c r="G976" t="s">
        <v>25</v>
      </c>
      <c r="H976" t="s">
        <v>26</v>
      </c>
      <c r="I976" t="s">
        <v>27</v>
      </c>
      <c r="J976" t="s">
        <v>28</v>
      </c>
      <c r="K976">
        <v>2003</v>
      </c>
      <c r="L976">
        <v>3</v>
      </c>
      <c r="M976">
        <v>5</v>
      </c>
      <c r="N976">
        <v>0</v>
      </c>
      <c r="O976">
        <v>2.5</v>
      </c>
      <c r="P976" t="s">
        <v>585</v>
      </c>
      <c r="Q976">
        <v>0</v>
      </c>
      <c r="R976" s="2">
        <v>1.77566058786881E-4</v>
      </c>
      <c r="S976" t="s">
        <v>31</v>
      </c>
      <c r="T976" t="s">
        <v>202</v>
      </c>
      <c r="U976">
        <v>228</v>
      </c>
      <c r="W976" t="s">
        <v>438</v>
      </c>
      <c r="X976" t="s">
        <v>439</v>
      </c>
      <c r="Z976">
        <v>1008</v>
      </c>
      <c r="AA976" s="5">
        <f>IFERROR(VLOOKUP(X976,$AF$2:$AG$35,2,FALSE),0)</f>
        <v>0</v>
      </c>
      <c r="AB976" s="5" t="e">
        <f>VLOOKUP(X976,$AF$2:$AG$35,1,FALSE)</f>
        <v>#N/A</v>
      </c>
      <c r="AN976"/>
      <c r="AO976"/>
      <c r="AP976"/>
      <c r="AQ976">
        <v>95741</v>
      </c>
      <c r="AR976">
        <v>0</v>
      </c>
      <c r="AS976" t="s">
        <v>438</v>
      </c>
      <c r="AT976" t="s">
        <v>439</v>
      </c>
    </row>
    <row r="977" spans="1:46" x14ac:dyDescent="0.25">
      <c r="A977">
        <v>95741</v>
      </c>
      <c r="B977">
        <v>22017</v>
      </c>
      <c r="C977" t="s">
        <v>621</v>
      </c>
      <c r="D977" t="s">
        <v>584</v>
      </c>
      <c r="E977" t="s">
        <v>581</v>
      </c>
      <c r="F977">
        <v>78.844790000000003</v>
      </c>
      <c r="G977" t="s">
        <v>25</v>
      </c>
      <c r="H977" t="s">
        <v>26</v>
      </c>
      <c r="I977" t="s">
        <v>27</v>
      </c>
      <c r="J977" t="s">
        <v>28</v>
      </c>
      <c r="K977">
        <v>2003</v>
      </c>
      <c r="L977">
        <v>3</v>
      </c>
      <c r="M977">
        <v>5</v>
      </c>
      <c r="N977">
        <v>0</v>
      </c>
      <c r="O977">
        <v>2.5</v>
      </c>
      <c r="P977" t="s">
        <v>585</v>
      </c>
      <c r="Q977" s="2">
        <v>1.1361501695861199E-3</v>
      </c>
      <c r="R977" s="2">
        <v>3.4683368736232499E-4</v>
      </c>
      <c r="S977" t="s">
        <v>31</v>
      </c>
      <c r="T977" t="s">
        <v>202</v>
      </c>
      <c r="U977">
        <v>229</v>
      </c>
      <c r="W977" t="s">
        <v>405</v>
      </c>
      <c r="X977" t="s">
        <v>440</v>
      </c>
      <c r="Z977">
        <v>989</v>
      </c>
      <c r="AA977" s="5">
        <f>IFERROR(VLOOKUP(X977,$AF$2:$AG$35,2,FALSE),0)</f>
        <v>0</v>
      </c>
      <c r="AB977" s="5" t="e">
        <f>VLOOKUP(X977,$AF$2:$AG$35,1,FALSE)</f>
        <v>#N/A</v>
      </c>
      <c r="AN977"/>
      <c r="AO977"/>
      <c r="AP977"/>
      <c r="AQ977">
        <v>95741</v>
      </c>
      <c r="AR977" s="2">
        <v>1.1361501695861199E-3</v>
      </c>
      <c r="AS977" t="s">
        <v>405</v>
      </c>
      <c r="AT977" t="s">
        <v>440</v>
      </c>
    </row>
    <row r="978" spans="1:46" x14ac:dyDescent="0.25">
      <c r="A978">
        <v>95741</v>
      </c>
      <c r="B978">
        <v>22017</v>
      </c>
      <c r="C978" t="s">
        <v>621</v>
      </c>
      <c r="D978" t="s">
        <v>584</v>
      </c>
      <c r="E978" t="s">
        <v>581</v>
      </c>
      <c r="F978">
        <v>78.844790000000003</v>
      </c>
      <c r="G978" t="s">
        <v>25</v>
      </c>
      <c r="H978" t="s">
        <v>26</v>
      </c>
      <c r="I978" t="s">
        <v>27</v>
      </c>
      <c r="J978" t="s">
        <v>28</v>
      </c>
      <c r="K978">
        <v>2003</v>
      </c>
      <c r="L978">
        <v>3</v>
      </c>
      <c r="M978">
        <v>5</v>
      </c>
      <c r="N978">
        <v>0</v>
      </c>
      <c r="O978">
        <v>2.5</v>
      </c>
      <c r="P978" t="s">
        <v>585</v>
      </c>
      <c r="Q978" s="2">
        <v>2.6805907534798198E-3</v>
      </c>
      <c r="R978" s="2">
        <v>5.9902961654350001E-4</v>
      </c>
      <c r="S978" t="s">
        <v>31</v>
      </c>
      <c r="T978" t="s">
        <v>202</v>
      </c>
      <c r="U978">
        <v>230</v>
      </c>
      <c r="W978" t="s">
        <v>441</v>
      </c>
      <c r="X978" t="s">
        <v>442</v>
      </c>
      <c r="Z978">
        <v>1010</v>
      </c>
      <c r="AA978" s="5">
        <f>IFERROR(VLOOKUP(X978,$AF$2:$AG$35,2,FALSE),0)</f>
        <v>0</v>
      </c>
      <c r="AB978" s="5" t="e">
        <f>VLOOKUP(X978,$AF$2:$AG$35,1,FALSE)</f>
        <v>#N/A</v>
      </c>
      <c r="AN978"/>
      <c r="AO978"/>
      <c r="AP978"/>
      <c r="AQ978">
        <v>95741</v>
      </c>
      <c r="AR978" s="2">
        <v>2.6805907534798198E-3</v>
      </c>
      <c r="AS978" t="s">
        <v>441</v>
      </c>
      <c r="AT978" t="s">
        <v>442</v>
      </c>
    </row>
    <row r="979" spans="1:46" x14ac:dyDescent="0.25">
      <c r="A979">
        <v>95741</v>
      </c>
      <c r="B979">
        <v>22017</v>
      </c>
      <c r="C979" t="s">
        <v>621</v>
      </c>
      <c r="D979" t="s">
        <v>584</v>
      </c>
      <c r="E979" t="s">
        <v>581</v>
      </c>
      <c r="F979">
        <v>78.844790000000003</v>
      </c>
      <c r="G979" t="s">
        <v>25</v>
      </c>
      <c r="H979" t="s">
        <v>26</v>
      </c>
      <c r="I979" t="s">
        <v>27</v>
      </c>
      <c r="J979" t="s">
        <v>28</v>
      </c>
      <c r="K979">
        <v>2003</v>
      </c>
      <c r="L979">
        <v>3</v>
      </c>
      <c r="M979">
        <v>5</v>
      </c>
      <c r="N979">
        <v>0</v>
      </c>
      <c r="O979">
        <v>2.5</v>
      </c>
      <c r="P979" t="s">
        <v>585</v>
      </c>
      <c r="Q979" s="2">
        <v>1.73972607492519E-3</v>
      </c>
      <c r="R979" s="2">
        <v>4.0963556100021302E-4</v>
      </c>
      <c r="S979" t="s">
        <v>31</v>
      </c>
      <c r="T979" t="s">
        <v>202</v>
      </c>
      <c r="U979">
        <v>231</v>
      </c>
      <c r="W979" t="s">
        <v>443</v>
      </c>
      <c r="X979" t="s">
        <v>444</v>
      </c>
      <c r="Z979">
        <v>1011</v>
      </c>
      <c r="AA979" s="5">
        <f>IFERROR(VLOOKUP(X979,$AF$2:$AG$35,2,FALSE),0)</f>
        <v>0</v>
      </c>
      <c r="AB979" s="5" t="e">
        <f>VLOOKUP(X979,$AF$2:$AG$35,1,FALSE)</f>
        <v>#N/A</v>
      </c>
      <c r="AN979"/>
      <c r="AO979"/>
      <c r="AP979"/>
      <c r="AQ979">
        <v>95741</v>
      </c>
      <c r="AR979" s="2">
        <v>1.73972607492519E-3</v>
      </c>
      <c r="AS979" t="s">
        <v>443</v>
      </c>
      <c r="AT979" t="s">
        <v>444</v>
      </c>
    </row>
    <row r="980" spans="1:46" x14ac:dyDescent="0.25">
      <c r="A980">
        <v>95741</v>
      </c>
      <c r="B980">
        <v>22017</v>
      </c>
      <c r="C980" t="s">
        <v>621</v>
      </c>
      <c r="D980" t="s">
        <v>584</v>
      </c>
      <c r="E980" t="s">
        <v>581</v>
      </c>
      <c r="F980">
        <v>78.844790000000003</v>
      </c>
      <c r="G980" t="s">
        <v>25</v>
      </c>
      <c r="H980" t="s">
        <v>26</v>
      </c>
      <c r="I980" t="s">
        <v>27</v>
      </c>
      <c r="J980" t="s">
        <v>28</v>
      </c>
      <c r="K980">
        <v>2003</v>
      </c>
      <c r="L980">
        <v>3</v>
      </c>
      <c r="M980">
        <v>5</v>
      </c>
      <c r="N980">
        <v>0</v>
      </c>
      <c r="O980">
        <v>2.5</v>
      </c>
      <c r="P980" t="s">
        <v>585</v>
      </c>
      <c r="Q980" s="2">
        <v>9.2314524631002099E-4</v>
      </c>
      <c r="R980" s="2">
        <v>2.5698531828250402E-4</v>
      </c>
      <c r="S980" t="s">
        <v>31</v>
      </c>
      <c r="T980" t="s">
        <v>202</v>
      </c>
      <c r="U980">
        <v>232</v>
      </c>
      <c r="W980" t="s">
        <v>445</v>
      </c>
      <c r="X980" t="s">
        <v>446</v>
      </c>
      <c r="Z980">
        <v>1407</v>
      </c>
      <c r="AA980" s="5">
        <f>IFERROR(VLOOKUP(X980,$AF$2:$AG$35,2,FALSE),0)</f>
        <v>0</v>
      </c>
      <c r="AB980" s="5" t="e">
        <f>VLOOKUP(X980,$AF$2:$AG$35,1,FALSE)</f>
        <v>#N/A</v>
      </c>
      <c r="AN980"/>
      <c r="AO980"/>
      <c r="AP980"/>
      <c r="AQ980">
        <v>95741</v>
      </c>
      <c r="AR980" s="2">
        <v>9.2314524631002099E-4</v>
      </c>
      <c r="AS980" t="s">
        <v>445</v>
      </c>
      <c r="AT980" t="s">
        <v>446</v>
      </c>
    </row>
    <row r="981" spans="1:46" x14ac:dyDescent="0.25">
      <c r="A981">
        <v>95741</v>
      </c>
      <c r="B981">
        <v>22017</v>
      </c>
      <c r="C981" t="s">
        <v>621</v>
      </c>
      <c r="D981" t="s">
        <v>584</v>
      </c>
      <c r="E981" t="s">
        <v>581</v>
      </c>
      <c r="F981">
        <v>78.844790000000003</v>
      </c>
      <c r="G981" t="s">
        <v>25</v>
      </c>
      <c r="H981" t="s">
        <v>26</v>
      </c>
      <c r="I981" t="s">
        <v>27</v>
      </c>
      <c r="J981" t="s">
        <v>28</v>
      </c>
      <c r="K981">
        <v>2003</v>
      </c>
      <c r="L981">
        <v>3</v>
      </c>
      <c r="M981">
        <v>5</v>
      </c>
      <c r="N981">
        <v>0</v>
      </c>
      <c r="O981">
        <v>2.5</v>
      </c>
      <c r="P981" t="s">
        <v>585</v>
      </c>
      <c r="Q981" s="2">
        <v>9.2314524631002099E-4</v>
      </c>
      <c r="R981" s="2">
        <v>2.3994180655037499E-4</v>
      </c>
      <c r="S981" t="s">
        <v>31</v>
      </c>
      <c r="T981" t="s">
        <v>202</v>
      </c>
      <c r="U981">
        <v>233</v>
      </c>
      <c r="W981" t="s">
        <v>447</v>
      </c>
      <c r="X981" t="s">
        <v>448</v>
      </c>
      <c r="Z981">
        <v>1408</v>
      </c>
      <c r="AA981" s="5">
        <f>IFERROR(VLOOKUP(X981,$AF$2:$AG$35,2,FALSE),0)</f>
        <v>0</v>
      </c>
      <c r="AB981" s="5" t="e">
        <f>VLOOKUP(X981,$AF$2:$AG$35,1,FALSE)</f>
        <v>#N/A</v>
      </c>
      <c r="AN981"/>
      <c r="AO981"/>
      <c r="AP981"/>
      <c r="AQ981">
        <v>95741</v>
      </c>
      <c r="AR981" s="2">
        <v>9.2314524631002099E-4</v>
      </c>
      <c r="AS981" t="s">
        <v>447</v>
      </c>
      <c r="AT981" t="s">
        <v>448</v>
      </c>
    </row>
    <row r="982" spans="1:46" x14ac:dyDescent="0.25">
      <c r="A982">
        <v>95741</v>
      </c>
      <c r="B982">
        <v>22017</v>
      </c>
      <c r="C982" t="s">
        <v>621</v>
      </c>
      <c r="D982" t="s">
        <v>584</v>
      </c>
      <c r="E982" t="s">
        <v>581</v>
      </c>
      <c r="F982">
        <v>78.844790000000003</v>
      </c>
      <c r="G982" t="s">
        <v>25</v>
      </c>
      <c r="H982" t="s">
        <v>26</v>
      </c>
      <c r="I982" t="s">
        <v>27</v>
      </c>
      <c r="J982" t="s">
        <v>28</v>
      </c>
      <c r="K982">
        <v>2003</v>
      </c>
      <c r="L982">
        <v>3</v>
      </c>
      <c r="M982">
        <v>5</v>
      </c>
      <c r="N982">
        <v>0</v>
      </c>
      <c r="O982">
        <v>2.5</v>
      </c>
      <c r="P982" t="s">
        <v>585</v>
      </c>
      <c r="Q982" s="2">
        <v>3.1956934097094599E-4</v>
      </c>
      <c r="R982" s="2">
        <v>3.0264628988578899E-4</v>
      </c>
      <c r="S982" t="s">
        <v>31</v>
      </c>
      <c r="T982" t="s">
        <v>202</v>
      </c>
      <c r="U982">
        <v>234</v>
      </c>
      <c r="W982" t="s">
        <v>449</v>
      </c>
      <c r="X982" t="s">
        <v>450</v>
      </c>
      <c r="Z982">
        <v>1409</v>
      </c>
      <c r="AA982" s="5">
        <f>IFERROR(VLOOKUP(X982,$AF$2:$AG$35,2,FALSE),0)</f>
        <v>0</v>
      </c>
      <c r="AB982" s="5" t="e">
        <f>VLOOKUP(X982,$AF$2:$AG$35,1,FALSE)</f>
        <v>#N/A</v>
      </c>
      <c r="AN982"/>
      <c r="AO982"/>
      <c r="AP982"/>
      <c r="AQ982">
        <v>95741</v>
      </c>
      <c r="AR982" s="2">
        <v>3.1956934097094599E-4</v>
      </c>
      <c r="AS982" t="s">
        <v>449</v>
      </c>
      <c r="AT982" t="s">
        <v>450</v>
      </c>
    </row>
    <row r="983" spans="1:46" x14ac:dyDescent="0.25">
      <c r="A983">
        <v>95741</v>
      </c>
      <c r="B983">
        <v>22017</v>
      </c>
      <c r="C983" t="s">
        <v>621</v>
      </c>
      <c r="D983" t="s">
        <v>584</v>
      </c>
      <c r="E983" t="s">
        <v>581</v>
      </c>
      <c r="F983">
        <v>78.844790000000003</v>
      </c>
      <c r="G983" t="s">
        <v>25</v>
      </c>
      <c r="H983" t="s">
        <v>26</v>
      </c>
      <c r="I983" t="s">
        <v>27</v>
      </c>
      <c r="J983" t="s">
        <v>28</v>
      </c>
      <c r="K983">
        <v>2003</v>
      </c>
      <c r="L983">
        <v>3</v>
      </c>
      <c r="M983">
        <v>5</v>
      </c>
      <c r="N983">
        <v>0</v>
      </c>
      <c r="O983">
        <v>2.5</v>
      </c>
      <c r="P983" t="s">
        <v>585</v>
      </c>
      <c r="Q983">
        <v>0</v>
      </c>
      <c r="R983" s="2">
        <v>1.77566058786881E-4</v>
      </c>
      <c r="S983" t="s">
        <v>31</v>
      </c>
      <c r="T983" t="s">
        <v>202</v>
      </c>
      <c r="U983">
        <v>235</v>
      </c>
      <c r="W983" t="s">
        <v>451</v>
      </c>
      <c r="X983" t="s">
        <v>452</v>
      </c>
      <c r="Z983">
        <v>1410</v>
      </c>
      <c r="AA983" s="5">
        <f>IFERROR(VLOOKUP(X983,$AF$2:$AG$35,2,FALSE),0)</f>
        <v>0</v>
      </c>
      <c r="AB983" s="5" t="e">
        <f>VLOOKUP(X983,$AF$2:$AG$35,1,FALSE)</f>
        <v>#N/A</v>
      </c>
      <c r="AN983"/>
      <c r="AO983"/>
      <c r="AP983"/>
      <c r="AQ983">
        <v>95741</v>
      </c>
      <c r="AR983">
        <v>0</v>
      </c>
      <c r="AS983" t="s">
        <v>451</v>
      </c>
      <c r="AT983" t="s">
        <v>452</v>
      </c>
    </row>
    <row r="984" spans="1:46" x14ac:dyDescent="0.25">
      <c r="A984">
        <v>95741</v>
      </c>
      <c r="B984">
        <v>22017</v>
      </c>
      <c r="C984" t="s">
        <v>621</v>
      </c>
      <c r="D984" t="s">
        <v>584</v>
      </c>
      <c r="E984" t="s">
        <v>581</v>
      </c>
      <c r="F984">
        <v>78.844790000000003</v>
      </c>
      <c r="G984" t="s">
        <v>25</v>
      </c>
      <c r="H984" t="s">
        <v>26</v>
      </c>
      <c r="I984" t="s">
        <v>27</v>
      </c>
      <c r="J984" t="s">
        <v>28</v>
      </c>
      <c r="K984">
        <v>2003</v>
      </c>
      <c r="L984">
        <v>3</v>
      </c>
      <c r="M984">
        <v>5</v>
      </c>
      <c r="N984">
        <v>0</v>
      </c>
      <c r="O984">
        <v>2.5</v>
      </c>
      <c r="P984" t="s">
        <v>585</v>
      </c>
      <c r="Q984" s="2">
        <v>1.7574455071697999E-3</v>
      </c>
      <c r="R984" s="2">
        <v>2.3166506402550699E-4</v>
      </c>
      <c r="S984" t="s">
        <v>31</v>
      </c>
      <c r="T984" t="s">
        <v>202</v>
      </c>
      <c r="U984">
        <v>236</v>
      </c>
      <c r="W984" t="s">
        <v>453</v>
      </c>
      <c r="X984" t="s">
        <v>454</v>
      </c>
      <c r="Z984">
        <v>1411</v>
      </c>
      <c r="AA984" s="5">
        <f>IFERROR(VLOOKUP(X984,$AF$2:$AG$35,2,FALSE),0)</f>
        <v>0</v>
      </c>
      <c r="AB984" s="5" t="e">
        <f>VLOOKUP(X984,$AF$2:$AG$35,1,FALSE)</f>
        <v>#N/A</v>
      </c>
      <c r="AN984"/>
      <c r="AO984"/>
      <c r="AP984"/>
      <c r="AQ984">
        <v>95741</v>
      </c>
      <c r="AR984" s="2">
        <v>1.7574455071697999E-3</v>
      </c>
      <c r="AS984" t="s">
        <v>453</v>
      </c>
      <c r="AT984" t="s">
        <v>454</v>
      </c>
    </row>
    <row r="985" spans="1:46" x14ac:dyDescent="0.25">
      <c r="A985">
        <v>95741</v>
      </c>
      <c r="B985">
        <v>22017</v>
      </c>
      <c r="C985" t="s">
        <v>621</v>
      </c>
      <c r="D985" t="s">
        <v>584</v>
      </c>
      <c r="E985" t="s">
        <v>581</v>
      </c>
      <c r="F985">
        <v>78.844790000000003</v>
      </c>
      <c r="G985" t="s">
        <v>25</v>
      </c>
      <c r="H985" t="s">
        <v>26</v>
      </c>
      <c r="I985" t="s">
        <v>27</v>
      </c>
      <c r="J985" t="s">
        <v>28</v>
      </c>
      <c r="K985">
        <v>2003</v>
      </c>
      <c r="L985">
        <v>3</v>
      </c>
      <c r="M985">
        <v>5</v>
      </c>
      <c r="N985">
        <v>0</v>
      </c>
      <c r="O985">
        <v>2.5</v>
      </c>
      <c r="P985" t="s">
        <v>585</v>
      </c>
      <c r="Q985" s="2">
        <v>1.4734389428016699E-3</v>
      </c>
      <c r="R985" s="2">
        <v>2.6955056189750299E-4</v>
      </c>
      <c r="S985" t="s">
        <v>31</v>
      </c>
      <c r="T985" t="s">
        <v>202</v>
      </c>
      <c r="U985">
        <v>237</v>
      </c>
      <c r="W985" t="s">
        <v>455</v>
      </c>
      <c r="X985" t="s">
        <v>456</v>
      </c>
      <c r="Z985">
        <v>1017</v>
      </c>
      <c r="AA985" s="5">
        <f>IFERROR(VLOOKUP(X985,$AF$2:$AG$35,2,FALSE),0)</f>
        <v>0</v>
      </c>
      <c r="AB985" s="5" t="e">
        <f>VLOOKUP(X985,$AF$2:$AG$35,1,FALSE)</f>
        <v>#N/A</v>
      </c>
      <c r="AN985"/>
      <c r="AO985"/>
      <c r="AP985"/>
      <c r="AQ985">
        <v>95741</v>
      </c>
      <c r="AR985" s="2">
        <v>1.4734389428016699E-3</v>
      </c>
      <c r="AS985" t="s">
        <v>455</v>
      </c>
      <c r="AT985" t="s">
        <v>456</v>
      </c>
    </row>
    <row r="986" spans="1:46" x14ac:dyDescent="0.25">
      <c r="A986">
        <v>95741</v>
      </c>
      <c r="B986">
        <v>22017</v>
      </c>
      <c r="C986" t="s">
        <v>621</v>
      </c>
      <c r="D986" t="s">
        <v>584</v>
      </c>
      <c r="E986" t="s">
        <v>581</v>
      </c>
      <c r="F986">
        <v>78.844790000000003</v>
      </c>
      <c r="G986" t="s">
        <v>25</v>
      </c>
      <c r="H986" t="s">
        <v>26</v>
      </c>
      <c r="I986" t="s">
        <v>27</v>
      </c>
      <c r="J986" t="s">
        <v>28</v>
      </c>
      <c r="K986">
        <v>2003</v>
      </c>
      <c r="L986">
        <v>3</v>
      </c>
      <c r="M986">
        <v>5</v>
      </c>
      <c r="N986">
        <v>0</v>
      </c>
      <c r="O986">
        <v>2.5</v>
      </c>
      <c r="P986" t="s">
        <v>585</v>
      </c>
      <c r="Q986" s="2">
        <v>8.3442417297338004E-4</v>
      </c>
      <c r="R986" s="2">
        <v>2.9013806061021E-4</v>
      </c>
      <c r="S986" t="s">
        <v>31</v>
      </c>
      <c r="T986" t="s">
        <v>202</v>
      </c>
      <c r="U986">
        <v>238</v>
      </c>
      <c r="W986" t="s">
        <v>457</v>
      </c>
      <c r="X986" t="s">
        <v>458</v>
      </c>
      <c r="Z986">
        <v>1413</v>
      </c>
      <c r="AA986" s="5">
        <f>IFERROR(VLOOKUP(X986,$AF$2:$AG$35,2,FALSE),0)</f>
        <v>0</v>
      </c>
      <c r="AB986" s="5" t="e">
        <f>VLOOKUP(X986,$AF$2:$AG$35,1,FALSE)</f>
        <v>#N/A</v>
      </c>
      <c r="AN986"/>
      <c r="AO986"/>
      <c r="AP986"/>
      <c r="AQ986">
        <v>95741</v>
      </c>
      <c r="AR986" s="2">
        <v>8.3442417297338004E-4</v>
      </c>
      <c r="AS986" t="s">
        <v>457</v>
      </c>
      <c r="AT986" t="s">
        <v>458</v>
      </c>
    </row>
    <row r="987" spans="1:46" x14ac:dyDescent="0.25">
      <c r="A987">
        <v>95741</v>
      </c>
      <c r="B987">
        <v>22017</v>
      </c>
      <c r="C987" t="s">
        <v>621</v>
      </c>
      <c r="D987" t="s">
        <v>584</v>
      </c>
      <c r="E987" t="s">
        <v>581</v>
      </c>
      <c r="F987">
        <v>78.844790000000003</v>
      </c>
      <c r="G987" t="s">
        <v>25</v>
      </c>
      <c r="H987" t="s">
        <v>26</v>
      </c>
      <c r="I987" t="s">
        <v>27</v>
      </c>
      <c r="J987" t="s">
        <v>28</v>
      </c>
      <c r="K987">
        <v>2003</v>
      </c>
      <c r="L987">
        <v>3</v>
      </c>
      <c r="M987">
        <v>5</v>
      </c>
      <c r="N987">
        <v>0</v>
      </c>
      <c r="O987">
        <v>2.5</v>
      </c>
      <c r="P987" t="s">
        <v>585</v>
      </c>
      <c r="Q987">
        <v>0</v>
      </c>
      <c r="R987" s="2">
        <v>1.77566058786881E-4</v>
      </c>
      <c r="S987" t="s">
        <v>31</v>
      </c>
      <c r="T987" t="s">
        <v>202</v>
      </c>
      <c r="U987">
        <v>241</v>
      </c>
      <c r="W987" t="s">
        <v>459</v>
      </c>
      <c r="X987" t="s">
        <v>460</v>
      </c>
      <c r="Z987">
        <v>1416</v>
      </c>
      <c r="AA987" s="5">
        <f>IFERROR(VLOOKUP(X987,$AF$2:$AG$35,2,FALSE),0)</f>
        <v>0</v>
      </c>
      <c r="AB987" s="5" t="e">
        <f>VLOOKUP(X987,$AF$2:$AG$35,1,FALSE)</f>
        <v>#N/A</v>
      </c>
      <c r="AN987"/>
      <c r="AO987"/>
      <c r="AP987"/>
      <c r="AQ987">
        <v>95741</v>
      </c>
      <c r="AR987">
        <v>0</v>
      </c>
      <c r="AS987" t="s">
        <v>459</v>
      </c>
      <c r="AT987" t="s">
        <v>460</v>
      </c>
    </row>
    <row r="988" spans="1:46" x14ac:dyDescent="0.25">
      <c r="A988">
        <v>95741</v>
      </c>
      <c r="B988">
        <v>22017</v>
      </c>
      <c r="C988" t="s">
        <v>621</v>
      </c>
      <c r="D988" t="s">
        <v>584</v>
      </c>
      <c r="E988" t="s">
        <v>581</v>
      </c>
      <c r="F988">
        <v>78.844790000000003</v>
      </c>
      <c r="G988" t="s">
        <v>25</v>
      </c>
      <c r="H988" t="s">
        <v>26</v>
      </c>
      <c r="I988" t="s">
        <v>27</v>
      </c>
      <c r="J988" t="s">
        <v>28</v>
      </c>
      <c r="K988">
        <v>2003</v>
      </c>
      <c r="L988">
        <v>3</v>
      </c>
      <c r="M988">
        <v>5</v>
      </c>
      <c r="N988">
        <v>0</v>
      </c>
      <c r="O988">
        <v>2.5</v>
      </c>
      <c r="P988" t="s">
        <v>585</v>
      </c>
      <c r="Q988" s="2">
        <v>1.4734389428016699E-3</v>
      </c>
      <c r="R988" s="2">
        <v>2.2148230646648799E-4</v>
      </c>
      <c r="S988" t="s">
        <v>31</v>
      </c>
      <c r="T988" t="s">
        <v>202</v>
      </c>
      <c r="U988">
        <v>242</v>
      </c>
      <c r="W988" t="s">
        <v>461</v>
      </c>
      <c r="X988" t="s">
        <v>462</v>
      </c>
      <c r="Z988">
        <v>1022</v>
      </c>
      <c r="AA988" s="5">
        <f>IFERROR(VLOOKUP(X988,$AF$2:$AG$35,2,FALSE),0)</f>
        <v>0</v>
      </c>
      <c r="AB988" s="5" t="e">
        <f>VLOOKUP(X988,$AF$2:$AG$35,1,FALSE)</f>
        <v>#N/A</v>
      </c>
      <c r="AN988"/>
      <c r="AO988"/>
      <c r="AP988"/>
      <c r="AQ988">
        <v>95741</v>
      </c>
      <c r="AR988" s="2">
        <v>1.4734389428016699E-3</v>
      </c>
      <c r="AS988" t="s">
        <v>461</v>
      </c>
      <c r="AT988" t="s">
        <v>462</v>
      </c>
    </row>
    <row r="989" spans="1:46" x14ac:dyDescent="0.25">
      <c r="A989">
        <v>95741</v>
      </c>
      <c r="B989">
        <v>22017</v>
      </c>
      <c r="C989" t="s">
        <v>621</v>
      </c>
      <c r="D989" t="s">
        <v>584</v>
      </c>
      <c r="E989" t="s">
        <v>581</v>
      </c>
      <c r="F989">
        <v>78.844790000000003</v>
      </c>
      <c r="G989" t="s">
        <v>25</v>
      </c>
      <c r="H989" t="s">
        <v>26</v>
      </c>
      <c r="I989" t="s">
        <v>27</v>
      </c>
      <c r="J989" t="s">
        <v>28</v>
      </c>
      <c r="K989">
        <v>2003</v>
      </c>
      <c r="L989">
        <v>3</v>
      </c>
      <c r="M989">
        <v>5</v>
      </c>
      <c r="N989">
        <v>0</v>
      </c>
      <c r="O989">
        <v>2.5</v>
      </c>
      <c r="P989" t="s">
        <v>585</v>
      </c>
      <c r="Q989">
        <v>0</v>
      </c>
      <c r="R989" s="2">
        <v>1.77566058786881E-4</v>
      </c>
      <c r="S989" t="s">
        <v>31</v>
      </c>
      <c r="T989" t="s">
        <v>202</v>
      </c>
      <c r="U989">
        <v>243</v>
      </c>
      <c r="W989" t="s">
        <v>463</v>
      </c>
      <c r="X989" t="s">
        <v>464</v>
      </c>
      <c r="Z989">
        <v>1418</v>
      </c>
      <c r="AA989" s="5">
        <f>IFERROR(VLOOKUP(X989,$AF$2:$AG$35,2,FALSE),0)</f>
        <v>0</v>
      </c>
      <c r="AB989" s="5" t="e">
        <f>VLOOKUP(X989,$AF$2:$AG$35,1,FALSE)</f>
        <v>#N/A</v>
      </c>
      <c r="AN989"/>
      <c r="AO989"/>
      <c r="AP989"/>
      <c r="AQ989">
        <v>95741</v>
      </c>
      <c r="AR989">
        <v>0</v>
      </c>
      <c r="AS989" t="s">
        <v>463</v>
      </c>
      <c r="AT989" t="s">
        <v>464</v>
      </c>
    </row>
    <row r="990" spans="1:46" x14ac:dyDescent="0.25">
      <c r="A990">
        <v>95741</v>
      </c>
      <c r="B990">
        <v>22017</v>
      </c>
      <c r="C990" t="s">
        <v>621</v>
      </c>
      <c r="D990" t="s">
        <v>584</v>
      </c>
      <c r="E990" t="s">
        <v>581</v>
      </c>
      <c r="F990">
        <v>78.844790000000003</v>
      </c>
      <c r="G990" t="s">
        <v>25</v>
      </c>
      <c r="H990" t="s">
        <v>26</v>
      </c>
      <c r="I990" t="s">
        <v>27</v>
      </c>
      <c r="J990" t="s">
        <v>28</v>
      </c>
      <c r="K990">
        <v>2003</v>
      </c>
      <c r="L990">
        <v>3</v>
      </c>
      <c r="M990">
        <v>5</v>
      </c>
      <c r="N990">
        <v>0</v>
      </c>
      <c r="O990">
        <v>2.5</v>
      </c>
      <c r="P990" t="s">
        <v>585</v>
      </c>
      <c r="Q990" s="2">
        <v>6.3913868194189101E-4</v>
      </c>
      <c r="R990" s="2">
        <v>2.00466796120712E-4</v>
      </c>
      <c r="S990" t="s">
        <v>31</v>
      </c>
      <c r="T990" t="s">
        <v>202</v>
      </c>
      <c r="U990">
        <v>244</v>
      </c>
      <c r="W990" t="s">
        <v>465</v>
      </c>
      <c r="X990" t="s">
        <v>466</v>
      </c>
      <c r="Z990">
        <v>1024</v>
      </c>
      <c r="AA990" s="5">
        <f>IFERROR(VLOOKUP(X990,$AF$2:$AG$35,2,FALSE),0)</f>
        <v>0</v>
      </c>
      <c r="AB990" s="5" t="e">
        <f>VLOOKUP(X990,$AF$2:$AG$35,1,FALSE)</f>
        <v>#N/A</v>
      </c>
      <c r="AN990"/>
      <c r="AO990"/>
      <c r="AP990"/>
      <c r="AQ990">
        <v>95741</v>
      </c>
      <c r="AR990" s="2">
        <v>6.3913868194189101E-4</v>
      </c>
      <c r="AS990" t="s">
        <v>465</v>
      </c>
      <c r="AT990" t="s">
        <v>466</v>
      </c>
    </row>
    <row r="991" spans="1:46" x14ac:dyDescent="0.25">
      <c r="A991">
        <v>95741</v>
      </c>
      <c r="B991">
        <v>22017</v>
      </c>
      <c r="C991" t="s">
        <v>621</v>
      </c>
      <c r="D991" t="s">
        <v>584</v>
      </c>
      <c r="E991" t="s">
        <v>581</v>
      </c>
      <c r="F991">
        <v>78.844790000000003</v>
      </c>
      <c r="G991" t="s">
        <v>25</v>
      </c>
      <c r="H991" t="s">
        <v>26</v>
      </c>
      <c r="I991" t="s">
        <v>27</v>
      </c>
      <c r="J991" t="s">
        <v>28</v>
      </c>
      <c r="K991">
        <v>2003</v>
      </c>
      <c r="L991">
        <v>3</v>
      </c>
      <c r="M991">
        <v>5</v>
      </c>
      <c r="N991">
        <v>0</v>
      </c>
      <c r="O991">
        <v>2.5</v>
      </c>
      <c r="P991" t="s">
        <v>585</v>
      </c>
      <c r="Q991">
        <v>0</v>
      </c>
      <c r="R991" s="2">
        <v>1.77566058786881E-4</v>
      </c>
      <c r="S991" t="s">
        <v>31</v>
      </c>
      <c r="T991" t="s">
        <v>202</v>
      </c>
      <c r="U991">
        <v>245</v>
      </c>
      <c r="W991" t="s">
        <v>467</v>
      </c>
      <c r="X991" t="s">
        <v>468</v>
      </c>
      <c r="Z991">
        <v>1025</v>
      </c>
      <c r="AA991" s="5">
        <f>IFERROR(VLOOKUP(X991,$AF$2:$AG$35,2,FALSE),0)</f>
        <v>0</v>
      </c>
      <c r="AB991" s="5" t="e">
        <f>VLOOKUP(X991,$AF$2:$AG$35,1,FALSE)</f>
        <v>#N/A</v>
      </c>
      <c r="AN991"/>
      <c r="AO991"/>
      <c r="AP991"/>
      <c r="AQ991">
        <v>95741</v>
      </c>
      <c r="AR991">
        <v>0</v>
      </c>
      <c r="AS991" t="s">
        <v>467</v>
      </c>
      <c r="AT991" t="s">
        <v>468</v>
      </c>
    </row>
    <row r="992" spans="1:46" x14ac:dyDescent="0.25">
      <c r="A992">
        <v>95741</v>
      </c>
      <c r="B992">
        <v>22017</v>
      </c>
      <c r="C992" t="s">
        <v>621</v>
      </c>
      <c r="D992" t="s">
        <v>584</v>
      </c>
      <c r="E992" t="s">
        <v>581</v>
      </c>
      <c r="F992">
        <v>78.844790000000003</v>
      </c>
      <c r="G992" t="s">
        <v>25</v>
      </c>
      <c r="H992" t="s">
        <v>26</v>
      </c>
      <c r="I992" t="s">
        <v>27</v>
      </c>
      <c r="J992" t="s">
        <v>28</v>
      </c>
      <c r="K992">
        <v>2003</v>
      </c>
      <c r="L992">
        <v>3</v>
      </c>
      <c r="M992">
        <v>5</v>
      </c>
      <c r="N992">
        <v>0</v>
      </c>
      <c r="O992">
        <v>2.5</v>
      </c>
      <c r="P992" t="s">
        <v>585</v>
      </c>
      <c r="Q992" s="2">
        <v>4.7929205539961901E-4</v>
      </c>
      <c r="R992" s="2">
        <v>1.8078202210811801E-4</v>
      </c>
      <c r="S992" t="s">
        <v>31</v>
      </c>
      <c r="T992" t="s">
        <v>202</v>
      </c>
      <c r="U992">
        <v>246</v>
      </c>
      <c r="W992" t="s">
        <v>469</v>
      </c>
      <c r="X992" t="s">
        <v>470</v>
      </c>
      <c r="Z992">
        <v>1026</v>
      </c>
      <c r="AA992" s="5">
        <f>IFERROR(VLOOKUP(X992,$AF$2:$AG$35,2,FALSE),0)</f>
        <v>0</v>
      </c>
      <c r="AB992" s="5" t="e">
        <f>VLOOKUP(X992,$AF$2:$AG$35,1,FALSE)</f>
        <v>#N/A</v>
      </c>
      <c r="AN992"/>
      <c r="AO992"/>
      <c r="AP992"/>
      <c r="AQ992">
        <v>95741</v>
      </c>
      <c r="AR992" s="2">
        <v>4.7929205539961901E-4</v>
      </c>
      <c r="AS992" t="s">
        <v>469</v>
      </c>
      <c r="AT992" t="s">
        <v>470</v>
      </c>
    </row>
    <row r="993" spans="1:46" x14ac:dyDescent="0.25">
      <c r="A993">
        <v>95741</v>
      </c>
      <c r="B993">
        <v>22017</v>
      </c>
      <c r="C993" t="s">
        <v>621</v>
      </c>
      <c r="D993" t="s">
        <v>584</v>
      </c>
      <c r="E993" t="s">
        <v>581</v>
      </c>
      <c r="F993">
        <v>78.844790000000003</v>
      </c>
      <c r="G993" t="s">
        <v>25</v>
      </c>
      <c r="H993" t="s">
        <v>26</v>
      </c>
      <c r="I993" t="s">
        <v>27</v>
      </c>
      <c r="J993" t="s">
        <v>28</v>
      </c>
      <c r="K993">
        <v>2003</v>
      </c>
      <c r="L993">
        <v>3</v>
      </c>
      <c r="M993">
        <v>5</v>
      </c>
      <c r="N993">
        <v>0</v>
      </c>
      <c r="O993">
        <v>2.5</v>
      </c>
      <c r="P993" t="s">
        <v>585</v>
      </c>
      <c r="Q993">
        <v>0</v>
      </c>
      <c r="R993" s="2">
        <v>1.77566058786881E-4</v>
      </c>
      <c r="S993" t="s">
        <v>31</v>
      </c>
      <c r="T993" t="s">
        <v>202</v>
      </c>
      <c r="U993">
        <v>247</v>
      </c>
      <c r="W993" t="s">
        <v>471</v>
      </c>
      <c r="X993" t="s">
        <v>472</v>
      </c>
      <c r="Z993">
        <v>1027</v>
      </c>
      <c r="AA993" s="5">
        <f>IFERROR(VLOOKUP(X993,$AF$2:$AG$35,2,FALSE),0)</f>
        <v>0</v>
      </c>
      <c r="AB993" s="5" t="e">
        <f>VLOOKUP(X993,$AF$2:$AG$35,1,FALSE)</f>
        <v>#N/A</v>
      </c>
      <c r="AN993"/>
      <c r="AO993"/>
      <c r="AP993"/>
      <c r="AQ993">
        <v>95741</v>
      </c>
      <c r="AR993">
        <v>0</v>
      </c>
      <c r="AS993" t="s">
        <v>471</v>
      </c>
      <c r="AT993" t="s">
        <v>472</v>
      </c>
    </row>
    <row r="994" spans="1:46" x14ac:dyDescent="0.25">
      <c r="A994">
        <v>95741</v>
      </c>
      <c r="B994">
        <v>22017</v>
      </c>
      <c r="C994" t="s">
        <v>621</v>
      </c>
      <c r="D994" t="s">
        <v>584</v>
      </c>
      <c r="E994" t="s">
        <v>581</v>
      </c>
      <c r="F994">
        <v>78.844790000000003</v>
      </c>
      <c r="G994" t="s">
        <v>25</v>
      </c>
      <c r="H994" t="s">
        <v>26</v>
      </c>
      <c r="I994" t="s">
        <v>27</v>
      </c>
      <c r="J994" t="s">
        <v>28</v>
      </c>
      <c r="K994">
        <v>2003</v>
      </c>
      <c r="L994">
        <v>3</v>
      </c>
      <c r="M994">
        <v>5</v>
      </c>
      <c r="N994">
        <v>0</v>
      </c>
      <c r="O994">
        <v>2.5</v>
      </c>
      <c r="P994" t="s">
        <v>585</v>
      </c>
      <c r="Q994" s="2">
        <v>4.08290414307587E-4</v>
      </c>
      <c r="R994" s="2">
        <v>1.9746520126949E-4</v>
      </c>
      <c r="S994" t="s">
        <v>31</v>
      </c>
      <c r="T994" t="s">
        <v>202</v>
      </c>
      <c r="U994">
        <v>248</v>
      </c>
      <c r="W994" t="s">
        <v>473</v>
      </c>
      <c r="X994" t="s">
        <v>474</v>
      </c>
      <c r="Z994">
        <v>1423</v>
      </c>
      <c r="AA994" s="5">
        <f>IFERROR(VLOOKUP(X994,$AF$2:$AG$35,2,FALSE),0)</f>
        <v>0</v>
      </c>
      <c r="AB994" s="5" t="e">
        <f>VLOOKUP(X994,$AF$2:$AG$35,1,FALSE)</f>
        <v>#N/A</v>
      </c>
      <c r="AN994"/>
      <c r="AO994"/>
      <c r="AP994"/>
      <c r="AQ994">
        <v>95741</v>
      </c>
      <c r="AR994" s="2">
        <v>4.08290414307587E-4</v>
      </c>
      <c r="AS994" t="s">
        <v>473</v>
      </c>
      <c r="AT994" t="s">
        <v>474</v>
      </c>
    </row>
    <row r="995" spans="1:46" x14ac:dyDescent="0.25">
      <c r="A995">
        <v>95741</v>
      </c>
      <c r="B995">
        <v>22017</v>
      </c>
      <c r="C995" t="s">
        <v>621</v>
      </c>
      <c r="D995" t="s">
        <v>584</v>
      </c>
      <c r="E995" t="s">
        <v>581</v>
      </c>
      <c r="F995">
        <v>78.844790000000003</v>
      </c>
      <c r="G995" t="s">
        <v>25</v>
      </c>
      <c r="H995" t="s">
        <v>26</v>
      </c>
      <c r="I995" t="s">
        <v>27</v>
      </c>
      <c r="J995" t="s">
        <v>28</v>
      </c>
      <c r="K995">
        <v>2003</v>
      </c>
      <c r="L995">
        <v>3</v>
      </c>
      <c r="M995">
        <v>5</v>
      </c>
      <c r="N995">
        <v>0</v>
      </c>
      <c r="O995">
        <v>2.5</v>
      </c>
      <c r="P995" t="s">
        <v>585</v>
      </c>
      <c r="Q995">
        <v>0</v>
      </c>
      <c r="R995" s="2">
        <v>1.77566058786881E-4</v>
      </c>
      <c r="S995" t="s">
        <v>31</v>
      </c>
      <c r="T995" t="s">
        <v>202</v>
      </c>
      <c r="U995">
        <v>249</v>
      </c>
      <c r="V995" t="s">
        <v>475</v>
      </c>
      <c r="W995" t="s">
        <v>476</v>
      </c>
      <c r="X995" t="s">
        <v>477</v>
      </c>
      <c r="Z995">
        <v>933</v>
      </c>
      <c r="AA995" s="5">
        <f>IFERROR(VLOOKUP(X995,$AF$2:$AG$35,2,FALSE),0)</f>
        <v>0</v>
      </c>
      <c r="AB995" s="5" t="e">
        <f>VLOOKUP(X995,$AF$2:$AG$35,1,FALSE)</f>
        <v>#N/A</v>
      </c>
      <c r="AN995"/>
      <c r="AO995"/>
      <c r="AP995"/>
      <c r="AQ995">
        <v>95741</v>
      </c>
      <c r="AR995">
        <v>0</v>
      </c>
      <c r="AS995" t="s">
        <v>476</v>
      </c>
      <c r="AT995" t="s">
        <v>477</v>
      </c>
    </row>
    <row r="996" spans="1:46" x14ac:dyDescent="0.25">
      <c r="A996">
        <v>95741</v>
      </c>
      <c r="B996">
        <v>22017</v>
      </c>
      <c r="C996" t="s">
        <v>621</v>
      </c>
      <c r="D996" t="s">
        <v>584</v>
      </c>
      <c r="E996" t="s">
        <v>581</v>
      </c>
      <c r="F996">
        <v>78.844790000000003</v>
      </c>
      <c r="G996" t="s">
        <v>25</v>
      </c>
      <c r="H996" t="s">
        <v>26</v>
      </c>
      <c r="I996" t="s">
        <v>27</v>
      </c>
      <c r="J996" t="s">
        <v>28</v>
      </c>
      <c r="K996">
        <v>2003</v>
      </c>
      <c r="L996">
        <v>3</v>
      </c>
      <c r="M996">
        <v>5</v>
      </c>
      <c r="N996">
        <v>0</v>
      </c>
      <c r="O996">
        <v>2.5</v>
      </c>
      <c r="P996" t="s">
        <v>585</v>
      </c>
      <c r="Q996" s="2">
        <v>5.4854653568991102E-3</v>
      </c>
      <c r="R996" s="2">
        <v>6.5948178740987305E-4</v>
      </c>
      <c r="S996" t="s">
        <v>31</v>
      </c>
      <c r="T996" t="s">
        <v>202</v>
      </c>
      <c r="U996">
        <v>250</v>
      </c>
      <c r="V996" t="s">
        <v>478</v>
      </c>
      <c r="W996" t="s">
        <v>479</v>
      </c>
      <c r="X996" t="s">
        <v>480</v>
      </c>
      <c r="Y996">
        <v>166.17</v>
      </c>
      <c r="Z996">
        <v>934</v>
      </c>
      <c r="AA996" s="5">
        <f>IFERROR(VLOOKUP(X996,$AF$2:$AG$35,2,FALSE),0)</f>
        <v>0</v>
      </c>
      <c r="AB996" s="5" t="e">
        <f>VLOOKUP(X996,$AF$2:$AG$35,1,FALSE)</f>
        <v>#N/A</v>
      </c>
      <c r="AN996"/>
      <c r="AO996"/>
      <c r="AP996"/>
      <c r="AQ996">
        <v>95741</v>
      </c>
      <c r="AR996" s="2">
        <v>5.4854653568991102E-3</v>
      </c>
      <c r="AS996" t="s">
        <v>479</v>
      </c>
      <c r="AT996" t="s">
        <v>480</v>
      </c>
    </row>
    <row r="997" spans="1:46" x14ac:dyDescent="0.25">
      <c r="A997">
        <v>95741</v>
      </c>
      <c r="B997">
        <v>22017</v>
      </c>
      <c r="C997" t="s">
        <v>621</v>
      </c>
      <c r="D997" t="s">
        <v>584</v>
      </c>
      <c r="E997" t="s">
        <v>581</v>
      </c>
      <c r="F997">
        <v>78.844790000000003</v>
      </c>
      <c r="G997" t="s">
        <v>25</v>
      </c>
      <c r="H997" t="s">
        <v>26</v>
      </c>
      <c r="I997" t="s">
        <v>27</v>
      </c>
      <c r="J997" t="s">
        <v>28</v>
      </c>
      <c r="K997">
        <v>2003</v>
      </c>
      <c r="L997">
        <v>3</v>
      </c>
      <c r="M997">
        <v>5</v>
      </c>
      <c r="N997">
        <v>0</v>
      </c>
      <c r="O997">
        <v>2.5</v>
      </c>
      <c r="P997" t="s">
        <v>585</v>
      </c>
      <c r="Q997" s="2">
        <v>7.6336057582454802E-3</v>
      </c>
      <c r="R997" s="2">
        <v>9.3588458964617705E-4</v>
      </c>
      <c r="S997" t="s">
        <v>31</v>
      </c>
      <c r="T997" t="s">
        <v>202</v>
      </c>
      <c r="U997">
        <v>251</v>
      </c>
      <c r="V997" t="s">
        <v>481</v>
      </c>
      <c r="W997" t="s">
        <v>482</v>
      </c>
      <c r="X997" t="s">
        <v>483</v>
      </c>
      <c r="Y997">
        <v>164.2</v>
      </c>
      <c r="Z997">
        <v>935</v>
      </c>
      <c r="AA997" s="5">
        <f>IFERROR(VLOOKUP(X997,$AF$2:$AG$35,2,FALSE),0)</f>
        <v>0</v>
      </c>
      <c r="AB997" s="5" t="e">
        <f>VLOOKUP(X997,$AF$2:$AG$35,1,FALSE)</f>
        <v>#N/A</v>
      </c>
      <c r="AN997"/>
      <c r="AO997"/>
      <c r="AP997"/>
      <c r="AQ997">
        <v>95741</v>
      </c>
      <c r="AR997" s="2">
        <v>7.6336057582454802E-3</v>
      </c>
      <c r="AS997" t="s">
        <v>482</v>
      </c>
      <c r="AT997" t="s">
        <v>483</v>
      </c>
    </row>
    <row r="998" spans="1:46" x14ac:dyDescent="0.25">
      <c r="A998">
        <v>95741</v>
      </c>
      <c r="B998">
        <v>22017</v>
      </c>
      <c r="C998" t="s">
        <v>621</v>
      </c>
      <c r="D998" t="s">
        <v>584</v>
      </c>
      <c r="E998" t="s">
        <v>581</v>
      </c>
      <c r="F998">
        <v>78.844790000000003</v>
      </c>
      <c r="G998" t="s">
        <v>25</v>
      </c>
      <c r="H998" t="s">
        <v>26</v>
      </c>
      <c r="I998" t="s">
        <v>27</v>
      </c>
      <c r="J998" t="s">
        <v>28</v>
      </c>
      <c r="K998">
        <v>2003</v>
      </c>
      <c r="L998">
        <v>3</v>
      </c>
      <c r="M998">
        <v>5</v>
      </c>
      <c r="N998">
        <v>0</v>
      </c>
      <c r="O998">
        <v>2.5</v>
      </c>
      <c r="P998" t="s">
        <v>585</v>
      </c>
      <c r="Q998">
        <v>0</v>
      </c>
      <c r="R998" s="2">
        <v>2.6628713212352201E-4</v>
      </c>
      <c r="S998" t="s">
        <v>31</v>
      </c>
      <c r="T998" t="s">
        <v>202</v>
      </c>
      <c r="U998">
        <v>252</v>
      </c>
      <c r="V998" t="s">
        <v>484</v>
      </c>
      <c r="W998" t="s">
        <v>485</v>
      </c>
      <c r="X998" t="s">
        <v>486</v>
      </c>
      <c r="Y998">
        <v>188.22</v>
      </c>
      <c r="Z998">
        <v>936</v>
      </c>
      <c r="AA998" s="5">
        <f>IFERROR(VLOOKUP(X998,$AF$2:$AG$35,2,FALSE),0)</f>
        <v>0</v>
      </c>
      <c r="AB998" s="5" t="e">
        <f>VLOOKUP(X998,$AF$2:$AG$35,1,FALSE)</f>
        <v>#N/A</v>
      </c>
      <c r="AN998"/>
      <c r="AO998"/>
      <c r="AP998"/>
      <c r="AQ998">
        <v>95741</v>
      </c>
      <c r="AR998">
        <v>0</v>
      </c>
      <c r="AS998" t="s">
        <v>485</v>
      </c>
      <c r="AT998" t="s">
        <v>486</v>
      </c>
    </row>
    <row r="999" spans="1:46" x14ac:dyDescent="0.25">
      <c r="A999">
        <v>95741</v>
      </c>
      <c r="B999">
        <v>22017</v>
      </c>
      <c r="C999" t="s">
        <v>621</v>
      </c>
      <c r="D999" t="s">
        <v>584</v>
      </c>
      <c r="E999" t="s">
        <v>581</v>
      </c>
      <c r="F999">
        <v>78.844790000000003</v>
      </c>
      <c r="G999" t="s">
        <v>25</v>
      </c>
      <c r="H999" t="s">
        <v>26</v>
      </c>
      <c r="I999" t="s">
        <v>27</v>
      </c>
      <c r="J999" t="s">
        <v>28</v>
      </c>
      <c r="K999">
        <v>2003</v>
      </c>
      <c r="L999">
        <v>3</v>
      </c>
      <c r="M999">
        <v>5</v>
      </c>
      <c r="N999">
        <v>0</v>
      </c>
      <c r="O999">
        <v>2.5</v>
      </c>
      <c r="P999" t="s">
        <v>585</v>
      </c>
      <c r="Q999">
        <v>0</v>
      </c>
      <c r="R999" s="2">
        <v>1.4184219643638699E-2</v>
      </c>
      <c r="S999" t="s">
        <v>31</v>
      </c>
      <c r="T999" t="s">
        <v>202</v>
      </c>
      <c r="U999">
        <v>253</v>
      </c>
      <c r="V999" t="s">
        <v>487</v>
      </c>
      <c r="W999" t="s">
        <v>488</v>
      </c>
      <c r="X999" t="s">
        <v>489</v>
      </c>
      <c r="Y999">
        <v>122.12</v>
      </c>
      <c r="Z999">
        <v>937</v>
      </c>
      <c r="AA999" s="5">
        <f>IFERROR(VLOOKUP(X999,$AF$2:$AG$35,2,FALSE),0)</f>
        <v>0</v>
      </c>
      <c r="AB999" s="5" t="e">
        <f>VLOOKUP(X999,$AF$2:$AG$35,1,FALSE)</f>
        <v>#N/A</v>
      </c>
      <c r="AN999"/>
      <c r="AO999"/>
      <c r="AP999"/>
      <c r="AQ999">
        <v>95741</v>
      </c>
      <c r="AR999">
        <v>0</v>
      </c>
      <c r="AS999" t="s">
        <v>488</v>
      </c>
      <c r="AT999" t="s">
        <v>489</v>
      </c>
    </row>
    <row r="1000" spans="1:46" x14ac:dyDescent="0.25">
      <c r="A1000">
        <v>95741</v>
      </c>
      <c r="B1000">
        <v>22017</v>
      </c>
      <c r="C1000" t="s">
        <v>621</v>
      </c>
      <c r="D1000" t="s">
        <v>584</v>
      </c>
      <c r="E1000" t="s">
        <v>581</v>
      </c>
      <c r="F1000">
        <v>78.844790000000003</v>
      </c>
      <c r="G1000" t="s">
        <v>25</v>
      </c>
      <c r="H1000" t="s">
        <v>26</v>
      </c>
      <c r="I1000" t="s">
        <v>27</v>
      </c>
      <c r="J1000" t="s">
        <v>28</v>
      </c>
      <c r="K1000">
        <v>2003</v>
      </c>
      <c r="L1000">
        <v>3</v>
      </c>
      <c r="M1000">
        <v>5</v>
      </c>
      <c r="N1000">
        <v>0</v>
      </c>
      <c r="O1000">
        <v>2.5</v>
      </c>
      <c r="P1000" t="s">
        <v>585</v>
      </c>
      <c r="Q1000" s="2">
        <v>8.4324671546160499E-3</v>
      </c>
      <c r="R1000" s="2">
        <v>9.0148311492782801E-4</v>
      </c>
      <c r="S1000" t="s">
        <v>31</v>
      </c>
      <c r="T1000" t="s">
        <v>202</v>
      </c>
      <c r="U1000">
        <v>255</v>
      </c>
      <c r="V1000" t="s">
        <v>490</v>
      </c>
      <c r="W1000" t="s">
        <v>491</v>
      </c>
      <c r="X1000" t="s">
        <v>492</v>
      </c>
      <c r="Y1000">
        <v>386.65</v>
      </c>
      <c r="Z1000">
        <v>939</v>
      </c>
      <c r="AA1000" s="5">
        <f>IFERROR(VLOOKUP(X1000,$AF$2:$AG$35,2,FALSE),0)</f>
        <v>0</v>
      </c>
      <c r="AB1000" s="5" t="e">
        <f>VLOOKUP(X1000,$AF$2:$AG$35,1,FALSE)</f>
        <v>#N/A</v>
      </c>
      <c r="AN1000"/>
      <c r="AO1000"/>
      <c r="AP1000"/>
      <c r="AQ1000">
        <v>95741</v>
      </c>
      <c r="AR1000" s="2">
        <v>8.4324671546160499E-3</v>
      </c>
      <c r="AS1000" t="s">
        <v>491</v>
      </c>
      <c r="AT1000" t="s">
        <v>492</v>
      </c>
    </row>
    <row r="1001" spans="1:46" x14ac:dyDescent="0.25">
      <c r="A1001">
        <v>95741</v>
      </c>
      <c r="B1001">
        <v>22017</v>
      </c>
      <c r="C1001" t="s">
        <v>621</v>
      </c>
      <c r="D1001" t="s">
        <v>584</v>
      </c>
      <c r="E1001" t="s">
        <v>581</v>
      </c>
      <c r="F1001">
        <v>78.844790000000003</v>
      </c>
      <c r="G1001" t="s">
        <v>25</v>
      </c>
      <c r="H1001" t="s">
        <v>26</v>
      </c>
      <c r="I1001" t="s">
        <v>27</v>
      </c>
      <c r="J1001" t="s">
        <v>28</v>
      </c>
      <c r="K1001">
        <v>2003</v>
      </c>
      <c r="L1001">
        <v>3</v>
      </c>
      <c r="M1001">
        <v>5</v>
      </c>
      <c r="N1001">
        <v>0</v>
      </c>
      <c r="O1001">
        <v>2.5</v>
      </c>
      <c r="P1001" t="s">
        <v>585</v>
      </c>
      <c r="Q1001" s="2">
        <v>1.25509340742947E-2</v>
      </c>
      <c r="R1001" s="2">
        <v>1.5721097734379E-3</v>
      </c>
      <c r="S1001" t="s">
        <v>31</v>
      </c>
      <c r="T1001" t="s">
        <v>202</v>
      </c>
      <c r="U1001">
        <v>257</v>
      </c>
      <c r="V1001" t="s">
        <v>493</v>
      </c>
      <c r="W1001" t="s">
        <v>494</v>
      </c>
      <c r="X1001" t="s">
        <v>495</v>
      </c>
      <c r="Y1001">
        <v>172.26</v>
      </c>
      <c r="Z1001">
        <v>941</v>
      </c>
      <c r="AA1001" s="5">
        <f>IFERROR(VLOOKUP(X1001,$AF$2:$AG$35,2,FALSE),0)</f>
        <v>0</v>
      </c>
      <c r="AB1001" s="5" t="e">
        <f>VLOOKUP(X1001,$AF$2:$AG$35,1,FALSE)</f>
        <v>#N/A</v>
      </c>
      <c r="AN1001"/>
      <c r="AO1001"/>
      <c r="AP1001"/>
      <c r="AQ1001">
        <v>95741</v>
      </c>
      <c r="AR1001" s="2">
        <v>1.25509340742947E-2</v>
      </c>
      <c r="AS1001" t="s">
        <v>494</v>
      </c>
      <c r="AT1001" t="s">
        <v>495</v>
      </c>
    </row>
    <row r="1002" spans="1:46" x14ac:dyDescent="0.25">
      <c r="A1002">
        <v>95741</v>
      </c>
      <c r="B1002">
        <v>22017</v>
      </c>
      <c r="C1002" t="s">
        <v>621</v>
      </c>
      <c r="D1002" t="s">
        <v>584</v>
      </c>
      <c r="E1002" t="s">
        <v>581</v>
      </c>
      <c r="F1002">
        <v>78.844790000000003</v>
      </c>
      <c r="G1002" t="s">
        <v>25</v>
      </c>
      <c r="H1002" t="s">
        <v>26</v>
      </c>
      <c r="I1002" t="s">
        <v>27</v>
      </c>
      <c r="J1002" t="s">
        <v>28</v>
      </c>
      <c r="K1002">
        <v>2003</v>
      </c>
      <c r="L1002">
        <v>3</v>
      </c>
      <c r="M1002">
        <v>5</v>
      </c>
      <c r="N1002">
        <v>0</v>
      </c>
      <c r="O1002">
        <v>2.5</v>
      </c>
      <c r="P1002" t="s">
        <v>585</v>
      </c>
      <c r="Q1002" s="2">
        <v>1.4414943999159401E-2</v>
      </c>
      <c r="R1002" s="2">
        <v>3.5584905926663601E-3</v>
      </c>
      <c r="S1002" t="s">
        <v>31</v>
      </c>
      <c r="T1002" t="s">
        <v>202</v>
      </c>
      <c r="U1002">
        <v>258</v>
      </c>
      <c r="V1002" t="s">
        <v>496</v>
      </c>
      <c r="W1002" t="s">
        <v>497</v>
      </c>
      <c r="X1002" t="s">
        <v>498</v>
      </c>
      <c r="Y1002">
        <v>300.44</v>
      </c>
      <c r="Z1002">
        <v>942</v>
      </c>
      <c r="AA1002" s="5">
        <f>IFERROR(VLOOKUP(X1002,$AF$2:$AG$35,2,FALSE),0)</f>
        <v>0</v>
      </c>
      <c r="AB1002" s="5" t="e">
        <f>VLOOKUP(X1002,$AF$2:$AG$35,1,FALSE)</f>
        <v>#N/A</v>
      </c>
      <c r="AN1002"/>
      <c r="AO1002"/>
      <c r="AP1002"/>
      <c r="AQ1002">
        <v>95741</v>
      </c>
      <c r="AR1002" s="2">
        <v>1.4414943999159401E-2</v>
      </c>
      <c r="AS1002" t="s">
        <v>497</v>
      </c>
      <c r="AT1002" t="s">
        <v>498</v>
      </c>
    </row>
    <row r="1003" spans="1:46" x14ac:dyDescent="0.25">
      <c r="A1003">
        <v>95741</v>
      </c>
      <c r="B1003">
        <v>22017</v>
      </c>
      <c r="C1003" t="s">
        <v>621</v>
      </c>
      <c r="D1003" t="s">
        <v>584</v>
      </c>
      <c r="E1003" t="s">
        <v>581</v>
      </c>
      <c r="F1003">
        <v>78.844790000000003</v>
      </c>
      <c r="G1003" t="s">
        <v>25</v>
      </c>
      <c r="H1003" t="s">
        <v>26</v>
      </c>
      <c r="I1003" t="s">
        <v>27</v>
      </c>
      <c r="J1003" t="s">
        <v>28</v>
      </c>
      <c r="K1003">
        <v>2003</v>
      </c>
      <c r="L1003">
        <v>3</v>
      </c>
      <c r="M1003">
        <v>5</v>
      </c>
      <c r="N1003">
        <v>0</v>
      </c>
      <c r="O1003">
        <v>2.5</v>
      </c>
      <c r="P1003" t="s">
        <v>585</v>
      </c>
      <c r="Q1003" s="2">
        <v>4.5268812460998696E-3</v>
      </c>
      <c r="R1003" s="2">
        <v>1.57746697990201E-3</v>
      </c>
      <c r="S1003" t="s">
        <v>31</v>
      </c>
      <c r="T1003" t="s">
        <v>202</v>
      </c>
      <c r="U1003">
        <v>260</v>
      </c>
      <c r="V1003" t="s">
        <v>499</v>
      </c>
      <c r="W1003" t="s">
        <v>500</v>
      </c>
      <c r="X1003" t="s">
        <v>501</v>
      </c>
      <c r="Y1003">
        <v>312.52999999999997</v>
      </c>
      <c r="Z1003">
        <v>944</v>
      </c>
      <c r="AA1003" s="5">
        <f>IFERROR(VLOOKUP(X1003,$AF$2:$AG$35,2,FALSE),0)</f>
        <v>0</v>
      </c>
      <c r="AB1003" s="5" t="e">
        <f>VLOOKUP(X1003,$AF$2:$AG$35,1,FALSE)</f>
        <v>#N/A</v>
      </c>
      <c r="AN1003"/>
      <c r="AO1003"/>
      <c r="AP1003"/>
      <c r="AQ1003">
        <v>95741</v>
      </c>
      <c r="AR1003" s="2">
        <v>4.5268812460998696E-3</v>
      </c>
      <c r="AS1003" t="s">
        <v>500</v>
      </c>
      <c r="AT1003" t="s">
        <v>501</v>
      </c>
    </row>
    <row r="1004" spans="1:46" x14ac:dyDescent="0.25">
      <c r="A1004">
        <v>95741</v>
      </c>
      <c r="B1004">
        <v>22017</v>
      </c>
      <c r="C1004" t="s">
        <v>621</v>
      </c>
      <c r="D1004" t="s">
        <v>584</v>
      </c>
      <c r="E1004" t="s">
        <v>581</v>
      </c>
      <c r="F1004">
        <v>78.844790000000003</v>
      </c>
      <c r="G1004" t="s">
        <v>25</v>
      </c>
      <c r="H1004" t="s">
        <v>26</v>
      </c>
      <c r="I1004" t="s">
        <v>27</v>
      </c>
      <c r="J1004" t="s">
        <v>28</v>
      </c>
      <c r="K1004">
        <v>2003</v>
      </c>
      <c r="L1004">
        <v>3</v>
      </c>
      <c r="M1004">
        <v>5</v>
      </c>
      <c r="N1004">
        <v>0</v>
      </c>
      <c r="O1004">
        <v>2.5</v>
      </c>
      <c r="P1004" t="s">
        <v>585</v>
      </c>
      <c r="Q1004">
        <v>0</v>
      </c>
      <c r="R1004" s="2">
        <v>6.0357590533907603E-4</v>
      </c>
      <c r="S1004" t="s">
        <v>31</v>
      </c>
      <c r="T1004" t="s">
        <v>202</v>
      </c>
      <c r="U1004">
        <v>261</v>
      </c>
      <c r="V1004" t="s">
        <v>502</v>
      </c>
      <c r="W1004" t="s">
        <v>503</v>
      </c>
      <c r="X1004" t="s">
        <v>504</v>
      </c>
      <c r="Y1004">
        <v>282.45999999999998</v>
      </c>
      <c r="Z1004">
        <v>945</v>
      </c>
      <c r="AA1004" s="5">
        <f>IFERROR(VLOOKUP(X1004,$AF$2:$AG$35,2,FALSE),0)</f>
        <v>0</v>
      </c>
      <c r="AB1004" s="5" t="e">
        <f>VLOOKUP(X1004,$AF$2:$AG$35,1,FALSE)</f>
        <v>#N/A</v>
      </c>
      <c r="AN1004"/>
      <c r="AO1004"/>
      <c r="AP1004"/>
      <c r="AQ1004">
        <v>95741</v>
      </c>
      <c r="AR1004">
        <v>0</v>
      </c>
      <c r="AS1004" t="s">
        <v>503</v>
      </c>
      <c r="AT1004" t="s">
        <v>504</v>
      </c>
    </row>
    <row r="1005" spans="1:46" x14ac:dyDescent="0.25">
      <c r="A1005">
        <v>95741</v>
      </c>
      <c r="B1005">
        <v>22017</v>
      </c>
      <c r="C1005" t="s">
        <v>621</v>
      </c>
      <c r="D1005" t="s">
        <v>584</v>
      </c>
      <c r="E1005" t="s">
        <v>581</v>
      </c>
      <c r="F1005">
        <v>78.844790000000003</v>
      </c>
      <c r="G1005" t="s">
        <v>25</v>
      </c>
      <c r="H1005" t="s">
        <v>26</v>
      </c>
      <c r="I1005" t="s">
        <v>27</v>
      </c>
      <c r="J1005" t="s">
        <v>28</v>
      </c>
      <c r="K1005">
        <v>2003</v>
      </c>
      <c r="L1005">
        <v>3</v>
      </c>
      <c r="M1005">
        <v>5</v>
      </c>
      <c r="N1005">
        <v>0</v>
      </c>
      <c r="O1005">
        <v>2.5</v>
      </c>
      <c r="P1005" t="s">
        <v>585</v>
      </c>
      <c r="Q1005" s="2">
        <v>8.7519125834734004E-3</v>
      </c>
      <c r="R1005" s="2">
        <v>8.5346122851497703E-4</v>
      </c>
      <c r="S1005" t="s">
        <v>31</v>
      </c>
      <c r="T1005" t="s">
        <v>202</v>
      </c>
      <c r="U1005">
        <v>263</v>
      </c>
      <c r="W1005" t="s">
        <v>505</v>
      </c>
      <c r="X1005" t="s">
        <v>506</v>
      </c>
      <c r="Z1005">
        <v>1438</v>
      </c>
      <c r="AA1005" s="5">
        <f>IFERROR(VLOOKUP(X1005,$AF$2:$AG$35,2,FALSE),0)</f>
        <v>0</v>
      </c>
      <c r="AB1005" s="5" t="e">
        <f>VLOOKUP(X1005,$AF$2:$AG$35,1,FALSE)</f>
        <v>#N/A</v>
      </c>
      <c r="AN1005"/>
      <c r="AO1005"/>
      <c r="AP1005"/>
      <c r="AQ1005">
        <v>95741</v>
      </c>
      <c r="AR1005" s="2">
        <v>8.7519125834734004E-3</v>
      </c>
      <c r="AS1005" t="s">
        <v>505</v>
      </c>
      <c r="AT1005" t="s">
        <v>506</v>
      </c>
    </row>
    <row r="1006" spans="1:46" x14ac:dyDescent="0.25">
      <c r="A1006">
        <v>95741</v>
      </c>
      <c r="B1006">
        <v>22017</v>
      </c>
      <c r="C1006" t="s">
        <v>621</v>
      </c>
      <c r="D1006" t="s">
        <v>584</v>
      </c>
      <c r="E1006" t="s">
        <v>581</v>
      </c>
      <c r="F1006">
        <v>78.844790000000003</v>
      </c>
      <c r="G1006" t="s">
        <v>25</v>
      </c>
      <c r="H1006" t="s">
        <v>26</v>
      </c>
      <c r="I1006" t="s">
        <v>27</v>
      </c>
      <c r="J1006" t="s">
        <v>28</v>
      </c>
      <c r="K1006">
        <v>2003</v>
      </c>
      <c r="L1006">
        <v>3</v>
      </c>
      <c r="M1006">
        <v>5</v>
      </c>
      <c r="N1006">
        <v>0</v>
      </c>
      <c r="O1006">
        <v>2.5</v>
      </c>
      <c r="P1006" t="s">
        <v>585</v>
      </c>
      <c r="Q1006" s="2">
        <v>9.1070447010471595E-3</v>
      </c>
      <c r="R1006" s="2">
        <v>1.8058707968781301E-3</v>
      </c>
      <c r="S1006" t="s">
        <v>31</v>
      </c>
      <c r="T1006" t="s">
        <v>202</v>
      </c>
      <c r="U1006">
        <v>264</v>
      </c>
      <c r="W1006" t="s">
        <v>507</v>
      </c>
      <c r="X1006" t="s">
        <v>508</v>
      </c>
      <c r="Z1006">
        <v>1044</v>
      </c>
      <c r="AA1006" s="5">
        <f>IFERROR(VLOOKUP(X1006,$AF$2:$AG$35,2,FALSE),0)</f>
        <v>0</v>
      </c>
      <c r="AB1006" s="5" t="e">
        <f>VLOOKUP(X1006,$AF$2:$AG$35,1,FALSE)</f>
        <v>#N/A</v>
      </c>
      <c r="AN1006"/>
      <c r="AO1006"/>
      <c r="AP1006"/>
      <c r="AQ1006">
        <v>95741</v>
      </c>
      <c r="AR1006" s="2">
        <v>9.1070447010471595E-3</v>
      </c>
      <c r="AS1006" t="s">
        <v>507</v>
      </c>
      <c r="AT1006" t="s">
        <v>508</v>
      </c>
    </row>
    <row r="1007" spans="1:46" x14ac:dyDescent="0.25">
      <c r="A1007">
        <v>95741</v>
      </c>
      <c r="B1007">
        <v>22017</v>
      </c>
      <c r="C1007" t="s">
        <v>621</v>
      </c>
      <c r="D1007" t="s">
        <v>584</v>
      </c>
      <c r="E1007" t="s">
        <v>581</v>
      </c>
      <c r="F1007">
        <v>78.844790000000003</v>
      </c>
      <c r="G1007" t="s">
        <v>25</v>
      </c>
      <c r="H1007" t="s">
        <v>26</v>
      </c>
      <c r="I1007" t="s">
        <v>27</v>
      </c>
      <c r="J1007" t="s">
        <v>28</v>
      </c>
      <c r="K1007">
        <v>2003</v>
      </c>
      <c r="L1007">
        <v>3</v>
      </c>
      <c r="M1007">
        <v>5</v>
      </c>
      <c r="N1007">
        <v>0</v>
      </c>
      <c r="O1007">
        <v>2.5</v>
      </c>
      <c r="P1007" t="s">
        <v>585</v>
      </c>
      <c r="Q1007" s="2">
        <v>3.1315317172880698E-2</v>
      </c>
      <c r="R1007" s="2">
        <v>2.42596331154962E-3</v>
      </c>
      <c r="S1007" t="s">
        <v>31</v>
      </c>
      <c r="T1007" t="s">
        <v>202</v>
      </c>
      <c r="U1007">
        <v>266</v>
      </c>
      <c r="V1007" t="s">
        <v>509</v>
      </c>
      <c r="W1007" t="s">
        <v>510</v>
      </c>
      <c r="X1007" t="s">
        <v>511</v>
      </c>
      <c r="Y1007">
        <v>124.14</v>
      </c>
      <c r="Z1007">
        <v>947</v>
      </c>
      <c r="AA1007" s="5">
        <f>IFERROR(VLOOKUP(X1007,$AF$2:$AG$35,2,FALSE),0)</f>
        <v>0</v>
      </c>
      <c r="AB1007" s="5" t="e">
        <f>VLOOKUP(X1007,$AF$2:$AG$35,1,FALSE)</f>
        <v>#N/A</v>
      </c>
      <c r="AN1007"/>
      <c r="AO1007"/>
      <c r="AP1007"/>
      <c r="AQ1007">
        <v>95741</v>
      </c>
      <c r="AR1007" s="2">
        <v>3.1315317172880698E-2</v>
      </c>
      <c r="AS1007" t="s">
        <v>510</v>
      </c>
      <c r="AT1007" t="s">
        <v>511</v>
      </c>
    </row>
    <row r="1008" spans="1:46" x14ac:dyDescent="0.25">
      <c r="A1008">
        <v>95741</v>
      </c>
      <c r="B1008">
        <v>22017</v>
      </c>
      <c r="C1008" t="s">
        <v>621</v>
      </c>
      <c r="D1008" t="s">
        <v>584</v>
      </c>
      <c r="E1008" t="s">
        <v>581</v>
      </c>
      <c r="F1008">
        <v>78.844790000000003</v>
      </c>
      <c r="G1008" t="s">
        <v>25</v>
      </c>
      <c r="H1008" t="s">
        <v>26</v>
      </c>
      <c r="I1008" t="s">
        <v>27</v>
      </c>
      <c r="J1008" t="s">
        <v>28</v>
      </c>
      <c r="K1008">
        <v>2003</v>
      </c>
      <c r="L1008">
        <v>3</v>
      </c>
      <c r="M1008">
        <v>5</v>
      </c>
      <c r="N1008">
        <v>0</v>
      </c>
      <c r="O1008">
        <v>2.5</v>
      </c>
      <c r="P1008" t="s">
        <v>585</v>
      </c>
      <c r="Q1008" s="2">
        <v>2.6167140589197099E-2</v>
      </c>
      <c r="R1008" s="2">
        <v>2.6682448125303899E-3</v>
      </c>
      <c r="S1008" t="s">
        <v>31</v>
      </c>
      <c r="T1008" t="s">
        <v>202</v>
      </c>
      <c r="U1008">
        <v>267</v>
      </c>
      <c r="V1008" t="s">
        <v>512</v>
      </c>
      <c r="W1008" t="s">
        <v>513</v>
      </c>
      <c r="X1008" t="s">
        <v>514</v>
      </c>
      <c r="Y1008">
        <v>326.56</v>
      </c>
      <c r="Z1008">
        <v>948</v>
      </c>
      <c r="AA1008" s="5">
        <f>IFERROR(VLOOKUP(X1008,$AF$2:$AG$35,2,FALSE),0)</f>
        <v>0</v>
      </c>
      <c r="AB1008" s="5" t="e">
        <f>VLOOKUP(X1008,$AF$2:$AG$35,1,FALSE)</f>
        <v>#N/A</v>
      </c>
      <c r="AN1008"/>
      <c r="AO1008"/>
      <c r="AP1008"/>
      <c r="AQ1008">
        <v>95741</v>
      </c>
      <c r="AR1008" s="2">
        <v>2.6167140589197099E-2</v>
      </c>
      <c r="AS1008" t="s">
        <v>513</v>
      </c>
      <c r="AT1008" t="s">
        <v>514</v>
      </c>
    </row>
    <row r="1009" spans="1:46" x14ac:dyDescent="0.25">
      <c r="A1009">
        <v>95741</v>
      </c>
      <c r="B1009">
        <v>22017</v>
      </c>
      <c r="C1009" t="s">
        <v>621</v>
      </c>
      <c r="D1009" t="s">
        <v>584</v>
      </c>
      <c r="E1009" t="s">
        <v>581</v>
      </c>
      <c r="F1009">
        <v>78.844790000000003</v>
      </c>
      <c r="G1009" t="s">
        <v>25</v>
      </c>
      <c r="H1009" t="s">
        <v>26</v>
      </c>
      <c r="I1009" t="s">
        <v>27</v>
      </c>
      <c r="J1009" t="s">
        <v>28</v>
      </c>
      <c r="K1009">
        <v>2003</v>
      </c>
      <c r="L1009">
        <v>3</v>
      </c>
      <c r="M1009">
        <v>5</v>
      </c>
      <c r="N1009">
        <v>0</v>
      </c>
      <c r="O1009">
        <v>2.5</v>
      </c>
      <c r="P1009" t="s">
        <v>585</v>
      </c>
      <c r="Q1009" s="2">
        <v>3.4066909567452598E-2</v>
      </c>
      <c r="R1009" s="2">
        <v>3.5045423490244801E-3</v>
      </c>
      <c r="S1009" t="s">
        <v>31</v>
      </c>
      <c r="T1009" t="s">
        <v>202</v>
      </c>
      <c r="U1009">
        <v>268</v>
      </c>
      <c r="V1009" t="s">
        <v>515</v>
      </c>
      <c r="W1009" t="s">
        <v>516</v>
      </c>
      <c r="X1009" t="s">
        <v>517</v>
      </c>
      <c r="Y1009">
        <v>160.16999999999999</v>
      </c>
      <c r="Z1009">
        <v>949</v>
      </c>
      <c r="AA1009" s="5">
        <f>IFERROR(VLOOKUP(X1009,$AF$2:$AG$35,2,FALSE),0)</f>
        <v>0</v>
      </c>
      <c r="AB1009" s="5" t="e">
        <f>VLOOKUP(X1009,$AF$2:$AG$35,1,FALSE)</f>
        <v>#N/A</v>
      </c>
      <c r="AN1009"/>
      <c r="AO1009"/>
      <c r="AP1009"/>
      <c r="AQ1009">
        <v>95741</v>
      </c>
      <c r="AR1009" s="2">
        <v>3.4066909567452598E-2</v>
      </c>
      <c r="AS1009" t="s">
        <v>516</v>
      </c>
      <c r="AT1009" t="s">
        <v>517</v>
      </c>
    </row>
    <row r="1010" spans="1:46" x14ac:dyDescent="0.25">
      <c r="A1010">
        <v>95741</v>
      </c>
      <c r="B1010">
        <v>22017</v>
      </c>
      <c r="C1010" t="s">
        <v>621</v>
      </c>
      <c r="D1010" t="s">
        <v>584</v>
      </c>
      <c r="E1010" t="s">
        <v>581</v>
      </c>
      <c r="F1010">
        <v>78.844790000000003</v>
      </c>
      <c r="G1010" t="s">
        <v>25</v>
      </c>
      <c r="H1010" t="s">
        <v>26</v>
      </c>
      <c r="I1010" t="s">
        <v>27</v>
      </c>
      <c r="J1010" t="s">
        <v>28</v>
      </c>
      <c r="K1010">
        <v>2003</v>
      </c>
      <c r="L1010">
        <v>3</v>
      </c>
      <c r="M1010">
        <v>5</v>
      </c>
      <c r="N1010">
        <v>0</v>
      </c>
      <c r="O1010">
        <v>2.5</v>
      </c>
      <c r="P1010" t="s">
        <v>585</v>
      </c>
      <c r="Q1010">
        <v>0.108538461576588</v>
      </c>
      <c r="R1010" s="2">
        <v>9.4933782485933302E-3</v>
      </c>
      <c r="S1010" t="s">
        <v>31</v>
      </c>
      <c r="T1010" t="s">
        <v>202</v>
      </c>
      <c r="U1010">
        <v>269</v>
      </c>
      <c r="V1010" t="s">
        <v>518</v>
      </c>
      <c r="W1010" t="s">
        <v>519</v>
      </c>
      <c r="X1010" t="s">
        <v>520</v>
      </c>
      <c r="Y1010">
        <v>116.16</v>
      </c>
      <c r="Z1010">
        <v>950</v>
      </c>
      <c r="AA1010" s="5">
        <f>IFERROR(VLOOKUP(X1010,$AF$2:$AG$35,2,FALSE),0)</f>
        <v>0</v>
      </c>
      <c r="AB1010" s="5" t="e">
        <f>VLOOKUP(X1010,$AF$2:$AG$35,1,FALSE)</f>
        <v>#N/A</v>
      </c>
      <c r="AN1010"/>
      <c r="AO1010"/>
      <c r="AP1010"/>
      <c r="AQ1010">
        <v>95741</v>
      </c>
      <c r="AR1010">
        <v>0.108538461576588</v>
      </c>
      <c r="AS1010" t="s">
        <v>519</v>
      </c>
      <c r="AT1010" t="s">
        <v>520</v>
      </c>
    </row>
    <row r="1011" spans="1:46" x14ac:dyDescent="0.25">
      <c r="A1011">
        <v>95741</v>
      </c>
      <c r="B1011">
        <v>22017</v>
      </c>
      <c r="C1011" t="s">
        <v>621</v>
      </c>
      <c r="D1011" t="s">
        <v>584</v>
      </c>
      <c r="E1011" t="s">
        <v>581</v>
      </c>
      <c r="F1011">
        <v>78.844790000000003</v>
      </c>
      <c r="G1011" t="s">
        <v>25</v>
      </c>
      <c r="H1011" t="s">
        <v>26</v>
      </c>
      <c r="I1011" t="s">
        <v>27</v>
      </c>
      <c r="J1011" t="s">
        <v>28</v>
      </c>
      <c r="K1011">
        <v>2003</v>
      </c>
      <c r="L1011">
        <v>3</v>
      </c>
      <c r="M1011">
        <v>5</v>
      </c>
      <c r="N1011">
        <v>0</v>
      </c>
      <c r="O1011">
        <v>2.5</v>
      </c>
      <c r="P1011" t="s">
        <v>585</v>
      </c>
      <c r="Q1011">
        <v>0</v>
      </c>
      <c r="R1011" s="2">
        <v>3.90570982062978E-4</v>
      </c>
      <c r="S1011" t="s">
        <v>31</v>
      </c>
      <c r="T1011" t="s">
        <v>202</v>
      </c>
      <c r="U1011">
        <v>270</v>
      </c>
      <c r="V1011" t="s">
        <v>521</v>
      </c>
      <c r="W1011" t="s">
        <v>522</v>
      </c>
      <c r="X1011" t="s">
        <v>523</v>
      </c>
      <c r="Y1011">
        <v>146.13999999999999</v>
      </c>
      <c r="Z1011">
        <v>951</v>
      </c>
      <c r="AA1011" s="5">
        <f>IFERROR(VLOOKUP(X1011,$AF$2:$AG$35,2,FALSE),0)</f>
        <v>0</v>
      </c>
      <c r="AB1011" s="5" t="e">
        <f>VLOOKUP(X1011,$AF$2:$AG$35,1,FALSE)</f>
        <v>#N/A</v>
      </c>
      <c r="AN1011"/>
      <c r="AO1011"/>
      <c r="AP1011"/>
      <c r="AQ1011">
        <v>95741</v>
      </c>
      <c r="AR1011">
        <v>0</v>
      </c>
      <c r="AS1011" t="s">
        <v>522</v>
      </c>
      <c r="AT1011" t="s">
        <v>523</v>
      </c>
    </row>
    <row r="1012" spans="1:46" x14ac:dyDescent="0.25">
      <c r="A1012">
        <v>95741</v>
      </c>
      <c r="B1012">
        <v>22017</v>
      </c>
      <c r="C1012" t="s">
        <v>621</v>
      </c>
      <c r="D1012" t="s">
        <v>584</v>
      </c>
      <c r="E1012" t="s">
        <v>581</v>
      </c>
      <c r="F1012">
        <v>78.844790000000003</v>
      </c>
      <c r="G1012" t="s">
        <v>25</v>
      </c>
      <c r="H1012" t="s">
        <v>26</v>
      </c>
      <c r="I1012" t="s">
        <v>27</v>
      </c>
      <c r="J1012" t="s">
        <v>28</v>
      </c>
      <c r="K1012">
        <v>2003</v>
      </c>
      <c r="L1012">
        <v>3</v>
      </c>
      <c r="M1012">
        <v>5</v>
      </c>
      <c r="N1012">
        <v>0</v>
      </c>
      <c r="O1012">
        <v>2.5</v>
      </c>
      <c r="P1012" t="s">
        <v>585</v>
      </c>
      <c r="Q1012">
        <v>0</v>
      </c>
      <c r="R1012" s="2">
        <v>1.77566058786881E-4</v>
      </c>
      <c r="S1012" t="s">
        <v>31</v>
      </c>
      <c r="T1012" t="s">
        <v>202</v>
      </c>
      <c r="U1012">
        <v>271</v>
      </c>
      <c r="V1012" t="s">
        <v>524</v>
      </c>
      <c r="W1012" t="s">
        <v>525</v>
      </c>
      <c r="X1012" t="s">
        <v>526</v>
      </c>
      <c r="Y1012">
        <v>164.2</v>
      </c>
      <c r="Z1012">
        <v>952</v>
      </c>
      <c r="AA1012" s="5">
        <f>IFERROR(VLOOKUP(X1012,$AF$2:$AG$35,2,FALSE),0)</f>
        <v>0</v>
      </c>
      <c r="AB1012" s="5" t="e">
        <f>VLOOKUP(X1012,$AF$2:$AG$35,1,FALSE)</f>
        <v>#N/A</v>
      </c>
      <c r="AN1012"/>
      <c r="AO1012"/>
      <c r="AP1012"/>
      <c r="AQ1012">
        <v>95741</v>
      </c>
      <c r="AR1012">
        <v>0</v>
      </c>
      <c r="AS1012" t="s">
        <v>525</v>
      </c>
      <c r="AT1012" t="s">
        <v>526</v>
      </c>
    </row>
    <row r="1013" spans="1:46" x14ac:dyDescent="0.25">
      <c r="A1013">
        <v>95741</v>
      </c>
      <c r="B1013">
        <v>22017</v>
      </c>
      <c r="C1013" t="s">
        <v>621</v>
      </c>
      <c r="D1013" t="s">
        <v>584</v>
      </c>
      <c r="E1013" t="s">
        <v>581</v>
      </c>
      <c r="F1013">
        <v>78.844790000000003</v>
      </c>
      <c r="G1013" t="s">
        <v>25</v>
      </c>
      <c r="H1013" t="s">
        <v>26</v>
      </c>
      <c r="I1013" t="s">
        <v>27</v>
      </c>
      <c r="J1013" t="s">
        <v>28</v>
      </c>
      <c r="K1013">
        <v>2003</v>
      </c>
      <c r="L1013">
        <v>3</v>
      </c>
      <c r="M1013">
        <v>5</v>
      </c>
      <c r="N1013">
        <v>0</v>
      </c>
      <c r="O1013">
        <v>2.5</v>
      </c>
      <c r="P1013" t="s">
        <v>585</v>
      </c>
      <c r="Q1013">
        <v>0</v>
      </c>
      <c r="R1013" s="2">
        <v>2.4856769987891301E-4</v>
      </c>
      <c r="S1013" t="s">
        <v>31</v>
      </c>
      <c r="T1013" t="s">
        <v>202</v>
      </c>
      <c r="U1013">
        <v>272</v>
      </c>
      <c r="V1013" t="s">
        <v>527</v>
      </c>
      <c r="W1013" t="s">
        <v>528</v>
      </c>
      <c r="X1013" t="s">
        <v>529</v>
      </c>
      <c r="Y1013">
        <v>166.13</v>
      </c>
      <c r="Z1013">
        <v>953</v>
      </c>
      <c r="AA1013" s="5">
        <f>IFERROR(VLOOKUP(X1013,$AF$2:$AG$35,2,FALSE),0)</f>
        <v>0</v>
      </c>
      <c r="AB1013" s="5" t="e">
        <f>VLOOKUP(X1013,$AF$2:$AG$35,1,FALSE)</f>
        <v>#N/A</v>
      </c>
      <c r="AN1013"/>
      <c r="AO1013"/>
      <c r="AP1013"/>
      <c r="AQ1013">
        <v>95741</v>
      </c>
      <c r="AR1013">
        <v>0</v>
      </c>
      <c r="AS1013" t="s">
        <v>528</v>
      </c>
      <c r="AT1013" t="s">
        <v>529</v>
      </c>
    </row>
    <row r="1014" spans="1:46" x14ac:dyDescent="0.25">
      <c r="A1014">
        <v>95741</v>
      </c>
      <c r="B1014">
        <v>22017</v>
      </c>
      <c r="C1014" t="s">
        <v>621</v>
      </c>
      <c r="D1014" t="s">
        <v>584</v>
      </c>
      <c r="E1014" t="s">
        <v>581</v>
      </c>
      <c r="F1014">
        <v>78.844790000000003</v>
      </c>
      <c r="G1014" t="s">
        <v>25</v>
      </c>
      <c r="H1014" t="s">
        <v>26</v>
      </c>
      <c r="I1014" t="s">
        <v>27</v>
      </c>
      <c r="J1014" t="s">
        <v>28</v>
      </c>
      <c r="K1014">
        <v>2003</v>
      </c>
      <c r="L1014">
        <v>3</v>
      </c>
      <c r="M1014">
        <v>5</v>
      </c>
      <c r="N1014">
        <v>0</v>
      </c>
      <c r="O1014">
        <v>2.5</v>
      </c>
      <c r="P1014" t="s">
        <v>585</v>
      </c>
      <c r="Q1014" s="2">
        <v>3.1563884872759601E-2</v>
      </c>
      <c r="R1014" s="2">
        <v>3.0536467720756102E-3</v>
      </c>
      <c r="S1014" t="s">
        <v>31</v>
      </c>
      <c r="T1014" t="s">
        <v>202</v>
      </c>
      <c r="U1014">
        <v>273</v>
      </c>
      <c r="V1014" t="s">
        <v>530</v>
      </c>
      <c r="W1014" t="s">
        <v>531</v>
      </c>
      <c r="X1014" t="s">
        <v>532</v>
      </c>
      <c r="Y1014">
        <v>200.32</v>
      </c>
      <c r="Z1014">
        <v>954</v>
      </c>
      <c r="AA1014" s="5">
        <f>IFERROR(VLOOKUP(X1014,$AF$2:$AG$35,2,FALSE),0)</f>
        <v>0</v>
      </c>
      <c r="AB1014" s="5" t="e">
        <f>VLOOKUP(X1014,$AF$2:$AG$35,1,FALSE)</f>
        <v>#N/A</v>
      </c>
      <c r="AN1014"/>
      <c r="AO1014"/>
      <c r="AP1014"/>
      <c r="AQ1014">
        <v>95741</v>
      </c>
      <c r="AR1014" s="2">
        <v>3.1563884872759601E-2</v>
      </c>
      <c r="AS1014" t="s">
        <v>531</v>
      </c>
      <c r="AT1014" t="s">
        <v>532</v>
      </c>
    </row>
    <row r="1015" spans="1:46" x14ac:dyDescent="0.25">
      <c r="A1015">
        <v>95741</v>
      </c>
      <c r="B1015">
        <v>22017</v>
      </c>
      <c r="C1015" t="s">
        <v>621</v>
      </c>
      <c r="D1015" t="s">
        <v>584</v>
      </c>
      <c r="E1015" t="s">
        <v>581</v>
      </c>
      <c r="F1015">
        <v>78.844790000000003</v>
      </c>
      <c r="G1015" t="s">
        <v>25</v>
      </c>
      <c r="H1015" t="s">
        <v>26</v>
      </c>
      <c r="I1015" t="s">
        <v>27</v>
      </c>
      <c r="J1015" t="s">
        <v>28</v>
      </c>
      <c r="K1015">
        <v>2003</v>
      </c>
      <c r="L1015">
        <v>3</v>
      </c>
      <c r="M1015">
        <v>5</v>
      </c>
      <c r="N1015">
        <v>0</v>
      </c>
      <c r="O1015">
        <v>2.5</v>
      </c>
      <c r="P1015" t="s">
        <v>585</v>
      </c>
      <c r="Q1015" s="3">
        <v>0.251658811464745</v>
      </c>
      <c r="R1015">
        <v>3.4558467780445003E-2</v>
      </c>
      <c r="S1015" t="s">
        <v>31</v>
      </c>
      <c r="T1015" t="s">
        <v>202</v>
      </c>
      <c r="U1015">
        <v>274</v>
      </c>
      <c r="V1015" t="s">
        <v>533</v>
      </c>
      <c r="W1015" s="3" t="s">
        <v>534</v>
      </c>
      <c r="X1015" t="s">
        <v>535</v>
      </c>
      <c r="Y1015">
        <v>162.13999999999999</v>
      </c>
      <c r="Z1015">
        <v>955</v>
      </c>
      <c r="AA1015" s="5">
        <f>IFERROR(VLOOKUP(X1015,$AF$2:$AG$35,2,FALSE),0)</f>
        <v>0</v>
      </c>
      <c r="AB1015" s="5" t="e">
        <f>VLOOKUP(X1015,$AF$2:$AG$35,1,FALSE)</f>
        <v>#N/A</v>
      </c>
      <c r="AN1015"/>
      <c r="AO1015"/>
      <c r="AP1015"/>
      <c r="AQ1015">
        <v>95741</v>
      </c>
      <c r="AR1015" s="3">
        <v>0.251658811464745</v>
      </c>
      <c r="AS1015" s="3" t="s">
        <v>534</v>
      </c>
      <c r="AT1015" t="s">
        <v>535</v>
      </c>
    </row>
    <row r="1016" spans="1:46" x14ac:dyDescent="0.25">
      <c r="A1016">
        <v>95741</v>
      </c>
      <c r="B1016">
        <v>22017</v>
      </c>
      <c r="C1016" t="s">
        <v>621</v>
      </c>
      <c r="D1016" t="s">
        <v>584</v>
      </c>
      <c r="E1016" t="s">
        <v>581</v>
      </c>
      <c r="F1016">
        <v>78.844790000000003</v>
      </c>
      <c r="G1016" t="s">
        <v>25</v>
      </c>
      <c r="H1016" t="s">
        <v>26</v>
      </c>
      <c r="I1016" t="s">
        <v>27</v>
      </c>
      <c r="J1016" t="s">
        <v>28</v>
      </c>
      <c r="K1016">
        <v>2003</v>
      </c>
      <c r="L1016">
        <v>3</v>
      </c>
      <c r="M1016">
        <v>5</v>
      </c>
      <c r="N1016">
        <v>0</v>
      </c>
      <c r="O1016">
        <v>2.5</v>
      </c>
      <c r="P1016" t="s">
        <v>585</v>
      </c>
      <c r="Q1016" s="2">
        <v>1.6261234491779401E-2</v>
      </c>
      <c r="R1016" s="2">
        <v>1.33608874789608E-3</v>
      </c>
      <c r="S1016" t="s">
        <v>31</v>
      </c>
      <c r="T1016" t="s">
        <v>202</v>
      </c>
      <c r="U1016">
        <v>275</v>
      </c>
      <c r="V1016" t="s">
        <v>536</v>
      </c>
      <c r="W1016" t="s">
        <v>537</v>
      </c>
      <c r="X1016" t="s">
        <v>538</v>
      </c>
      <c r="Y1016">
        <v>138.16</v>
      </c>
      <c r="Z1016">
        <v>956</v>
      </c>
      <c r="AA1016" s="5">
        <f>IFERROR(VLOOKUP(X1016,$AF$2:$AG$35,2,FALSE),0)</f>
        <v>0</v>
      </c>
      <c r="AB1016" s="5" t="e">
        <f>VLOOKUP(X1016,$AF$2:$AG$35,1,FALSE)</f>
        <v>#N/A</v>
      </c>
      <c r="AN1016"/>
      <c r="AO1016"/>
      <c r="AP1016"/>
      <c r="AQ1016">
        <v>95741</v>
      </c>
      <c r="AR1016" s="2">
        <v>1.6261234491779401E-2</v>
      </c>
      <c r="AS1016" t="s">
        <v>537</v>
      </c>
      <c r="AT1016" t="s">
        <v>538</v>
      </c>
    </row>
    <row r="1017" spans="1:46" x14ac:dyDescent="0.25">
      <c r="A1017">
        <v>95741</v>
      </c>
      <c r="B1017">
        <v>22017</v>
      </c>
      <c r="C1017" t="s">
        <v>621</v>
      </c>
      <c r="D1017" t="s">
        <v>584</v>
      </c>
      <c r="E1017" t="s">
        <v>581</v>
      </c>
      <c r="F1017">
        <v>78.844790000000003</v>
      </c>
      <c r="G1017" t="s">
        <v>25</v>
      </c>
      <c r="H1017" t="s">
        <v>26</v>
      </c>
      <c r="I1017" t="s">
        <v>27</v>
      </c>
      <c r="J1017" t="s">
        <v>28</v>
      </c>
      <c r="K1017">
        <v>2003</v>
      </c>
      <c r="L1017">
        <v>3</v>
      </c>
      <c r="M1017">
        <v>5</v>
      </c>
      <c r="N1017">
        <v>0</v>
      </c>
      <c r="O1017">
        <v>2.5</v>
      </c>
      <c r="P1017" t="s">
        <v>585</v>
      </c>
      <c r="Q1017" s="2">
        <v>2.6628713212352201E-4</v>
      </c>
      <c r="R1017" s="2">
        <v>1.9623607663136201E-4</v>
      </c>
      <c r="S1017" t="s">
        <v>31</v>
      </c>
      <c r="T1017" t="s">
        <v>202</v>
      </c>
      <c r="U1017">
        <v>276</v>
      </c>
      <c r="W1017" t="s">
        <v>539</v>
      </c>
      <c r="X1017" t="s">
        <v>540</v>
      </c>
      <c r="Z1017">
        <v>1056</v>
      </c>
      <c r="AA1017" s="5">
        <f>IFERROR(VLOOKUP(X1017,$AF$2:$AG$35,2,FALSE),0)</f>
        <v>0</v>
      </c>
      <c r="AB1017" s="5" t="e">
        <f>VLOOKUP(X1017,$AF$2:$AG$35,1,FALSE)</f>
        <v>#N/A</v>
      </c>
      <c r="AN1017"/>
      <c r="AO1017"/>
      <c r="AP1017"/>
      <c r="AQ1017">
        <v>95741</v>
      </c>
      <c r="AR1017" s="2">
        <v>2.6628713212352201E-4</v>
      </c>
      <c r="AS1017" t="s">
        <v>539</v>
      </c>
      <c r="AT1017" t="s">
        <v>540</v>
      </c>
    </row>
    <row r="1018" spans="1:46" x14ac:dyDescent="0.25">
      <c r="A1018">
        <v>95741</v>
      </c>
      <c r="B1018">
        <v>22017</v>
      </c>
      <c r="C1018" t="s">
        <v>621</v>
      </c>
      <c r="D1018" t="s">
        <v>584</v>
      </c>
      <c r="E1018" t="s">
        <v>581</v>
      </c>
      <c r="F1018">
        <v>78.844790000000003</v>
      </c>
      <c r="G1018" t="s">
        <v>25</v>
      </c>
      <c r="H1018" t="s">
        <v>26</v>
      </c>
      <c r="I1018" t="s">
        <v>27</v>
      </c>
      <c r="J1018" t="s">
        <v>28</v>
      </c>
      <c r="K1018">
        <v>2003</v>
      </c>
      <c r="L1018">
        <v>3</v>
      </c>
      <c r="M1018">
        <v>5</v>
      </c>
      <c r="N1018">
        <v>0</v>
      </c>
      <c r="O1018">
        <v>2.5</v>
      </c>
      <c r="P1018" t="s">
        <v>585</v>
      </c>
      <c r="Q1018" s="2">
        <v>1.6438800550566301E-2</v>
      </c>
      <c r="R1018" s="2">
        <v>1.44405458643957E-3</v>
      </c>
      <c r="S1018" t="s">
        <v>31</v>
      </c>
      <c r="T1018" t="s">
        <v>202</v>
      </c>
      <c r="U1018">
        <v>277</v>
      </c>
      <c r="V1018" s="1">
        <v>1730647</v>
      </c>
      <c r="W1018" t="s">
        <v>541</v>
      </c>
      <c r="X1018" t="s">
        <v>542</v>
      </c>
      <c r="Y1018">
        <v>168.19</v>
      </c>
      <c r="Z1018">
        <v>957</v>
      </c>
      <c r="AA1018" s="5">
        <f>IFERROR(VLOOKUP(X1018,$AF$2:$AG$35,2,FALSE),0)</f>
        <v>0</v>
      </c>
      <c r="AB1018" s="5" t="e">
        <f>VLOOKUP(X1018,$AF$2:$AG$35,1,FALSE)</f>
        <v>#N/A</v>
      </c>
      <c r="AN1018"/>
      <c r="AO1018"/>
      <c r="AP1018"/>
      <c r="AQ1018">
        <v>95741</v>
      </c>
      <c r="AR1018" s="2">
        <v>1.6438800550566301E-2</v>
      </c>
      <c r="AS1018" t="s">
        <v>541</v>
      </c>
      <c r="AT1018" t="s">
        <v>542</v>
      </c>
    </row>
    <row r="1019" spans="1:46" x14ac:dyDescent="0.25">
      <c r="A1019">
        <v>95741</v>
      </c>
      <c r="B1019">
        <v>22017</v>
      </c>
      <c r="C1019" t="s">
        <v>621</v>
      </c>
      <c r="D1019" t="s">
        <v>584</v>
      </c>
      <c r="E1019" t="s">
        <v>581</v>
      </c>
      <c r="F1019">
        <v>78.844790000000003</v>
      </c>
      <c r="G1019" t="s">
        <v>25</v>
      </c>
      <c r="H1019" t="s">
        <v>26</v>
      </c>
      <c r="I1019" t="s">
        <v>27</v>
      </c>
      <c r="J1019" t="s">
        <v>28</v>
      </c>
      <c r="K1019">
        <v>2003</v>
      </c>
      <c r="L1019">
        <v>3</v>
      </c>
      <c r="M1019">
        <v>5</v>
      </c>
      <c r="N1019">
        <v>0</v>
      </c>
      <c r="O1019">
        <v>2.5</v>
      </c>
      <c r="P1019" t="s">
        <v>585</v>
      </c>
      <c r="Q1019" s="2">
        <v>2.1107685078850202E-2</v>
      </c>
      <c r="R1019" s="2">
        <v>1.0439748527422301E-2</v>
      </c>
      <c r="S1019" t="s">
        <v>31</v>
      </c>
      <c r="T1019" t="s">
        <v>202</v>
      </c>
      <c r="U1019">
        <v>278</v>
      </c>
      <c r="V1019" t="s">
        <v>543</v>
      </c>
      <c r="W1019" t="s">
        <v>544</v>
      </c>
      <c r="X1019" t="s">
        <v>545</v>
      </c>
      <c r="Y1019">
        <v>228.37</v>
      </c>
      <c r="Z1019">
        <v>958</v>
      </c>
      <c r="AA1019" s="5">
        <f>IFERROR(VLOOKUP(X1019,$AF$2:$AG$35,2,FALSE),0)</f>
        <v>0</v>
      </c>
      <c r="AB1019" s="5" t="e">
        <f>VLOOKUP(X1019,$AF$2:$AG$35,1,FALSE)</f>
        <v>#N/A</v>
      </c>
      <c r="AN1019"/>
      <c r="AO1019"/>
      <c r="AP1019"/>
      <c r="AQ1019">
        <v>95741</v>
      </c>
      <c r="AR1019" s="2">
        <v>2.1107685078850202E-2</v>
      </c>
      <c r="AS1019" t="s">
        <v>544</v>
      </c>
      <c r="AT1019" t="s">
        <v>545</v>
      </c>
    </row>
    <row r="1020" spans="1:46" x14ac:dyDescent="0.25">
      <c r="A1020">
        <v>95741</v>
      </c>
      <c r="B1020">
        <v>22017</v>
      </c>
      <c r="C1020" t="s">
        <v>621</v>
      </c>
      <c r="D1020" t="s">
        <v>584</v>
      </c>
      <c r="E1020" t="s">
        <v>581</v>
      </c>
      <c r="F1020">
        <v>78.844790000000003</v>
      </c>
      <c r="G1020" t="s">
        <v>25</v>
      </c>
      <c r="H1020" t="s">
        <v>26</v>
      </c>
      <c r="I1020" t="s">
        <v>27</v>
      </c>
      <c r="J1020" t="s">
        <v>28</v>
      </c>
      <c r="K1020">
        <v>2003</v>
      </c>
      <c r="L1020">
        <v>3</v>
      </c>
      <c r="M1020">
        <v>5</v>
      </c>
      <c r="N1020">
        <v>0</v>
      </c>
      <c r="O1020">
        <v>2.5</v>
      </c>
      <c r="P1020" t="s">
        <v>585</v>
      </c>
      <c r="Q1020" s="2">
        <v>2.5261714775131699E-2</v>
      </c>
      <c r="R1020" s="2">
        <v>3.6324511995982E-3</v>
      </c>
      <c r="S1020" t="s">
        <v>31</v>
      </c>
      <c r="T1020" t="s">
        <v>202</v>
      </c>
      <c r="U1020">
        <v>279</v>
      </c>
      <c r="V1020" t="s">
        <v>546</v>
      </c>
      <c r="W1020" t="s">
        <v>547</v>
      </c>
      <c r="X1020" t="s">
        <v>548</v>
      </c>
      <c r="Y1020">
        <v>298.5</v>
      </c>
      <c r="Z1020">
        <v>959</v>
      </c>
      <c r="AA1020" s="5">
        <f>IFERROR(VLOOKUP(X1020,$AF$2:$AG$35,2,FALSE),0)</f>
        <v>0</v>
      </c>
      <c r="AB1020" s="5" t="e">
        <f>VLOOKUP(X1020,$AF$2:$AG$35,1,FALSE)</f>
        <v>#N/A</v>
      </c>
      <c r="AN1020"/>
      <c r="AO1020"/>
      <c r="AP1020"/>
      <c r="AQ1020">
        <v>95741</v>
      </c>
      <c r="AR1020" s="2">
        <v>2.5261714775131699E-2</v>
      </c>
      <c r="AS1020" t="s">
        <v>547</v>
      </c>
      <c r="AT1020" t="s">
        <v>548</v>
      </c>
    </row>
    <row r="1021" spans="1:46" x14ac:dyDescent="0.25">
      <c r="A1021">
        <v>95741</v>
      </c>
      <c r="B1021">
        <v>22017</v>
      </c>
      <c r="C1021" t="s">
        <v>621</v>
      </c>
      <c r="D1021" t="s">
        <v>584</v>
      </c>
      <c r="E1021" t="s">
        <v>581</v>
      </c>
      <c r="F1021">
        <v>78.844790000000003</v>
      </c>
      <c r="G1021" t="s">
        <v>25</v>
      </c>
      <c r="H1021" t="s">
        <v>26</v>
      </c>
      <c r="I1021" t="s">
        <v>27</v>
      </c>
      <c r="J1021" t="s">
        <v>28</v>
      </c>
      <c r="K1021">
        <v>2003</v>
      </c>
      <c r="L1021">
        <v>3</v>
      </c>
      <c r="M1021">
        <v>5</v>
      </c>
      <c r="N1021">
        <v>0</v>
      </c>
      <c r="O1021">
        <v>2.5</v>
      </c>
      <c r="P1021" t="s">
        <v>585</v>
      </c>
      <c r="Q1021" s="2">
        <v>1.36160826027888E-2</v>
      </c>
      <c r="R1021" s="2">
        <v>8.6638743553448996E-3</v>
      </c>
      <c r="S1021" t="s">
        <v>31</v>
      </c>
      <c r="T1021" t="s">
        <v>202</v>
      </c>
      <c r="U1021">
        <v>280</v>
      </c>
      <c r="V1021" t="s">
        <v>549</v>
      </c>
      <c r="W1021" t="s">
        <v>550</v>
      </c>
      <c r="X1021" t="s">
        <v>551</v>
      </c>
      <c r="Y1021">
        <v>282.45999999999998</v>
      </c>
      <c r="Z1021">
        <v>960</v>
      </c>
      <c r="AA1021" s="5">
        <f>IFERROR(VLOOKUP(X1021,$AF$2:$AG$35,2,FALSE),0)</f>
        <v>0</v>
      </c>
      <c r="AB1021" s="5" t="e">
        <f>VLOOKUP(X1021,$AF$2:$AG$35,1,FALSE)</f>
        <v>#N/A</v>
      </c>
      <c r="AN1021"/>
      <c r="AO1021"/>
      <c r="AP1021"/>
      <c r="AQ1021">
        <v>95741</v>
      </c>
      <c r="AR1021" s="2">
        <v>1.36160826027888E-2</v>
      </c>
      <c r="AS1021" t="s">
        <v>550</v>
      </c>
      <c r="AT1021" t="s">
        <v>551</v>
      </c>
    </row>
    <row r="1022" spans="1:46" x14ac:dyDescent="0.25">
      <c r="A1022">
        <v>95741</v>
      </c>
      <c r="B1022">
        <v>22017</v>
      </c>
      <c r="C1022" t="s">
        <v>621</v>
      </c>
      <c r="D1022" t="s">
        <v>584</v>
      </c>
      <c r="E1022" t="s">
        <v>581</v>
      </c>
      <c r="F1022">
        <v>78.844790000000003</v>
      </c>
      <c r="G1022" t="s">
        <v>25</v>
      </c>
      <c r="H1022" t="s">
        <v>26</v>
      </c>
      <c r="I1022" t="s">
        <v>27</v>
      </c>
      <c r="J1022" t="s">
        <v>28</v>
      </c>
      <c r="K1022">
        <v>2003</v>
      </c>
      <c r="L1022">
        <v>3</v>
      </c>
      <c r="M1022">
        <v>5</v>
      </c>
      <c r="N1022">
        <v>0</v>
      </c>
      <c r="O1022">
        <v>2.5</v>
      </c>
      <c r="P1022" t="s">
        <v>585</v>
      </c>
      <c r="Q1022" s="2">
        <v>7.5447979464293199E-2</v>
      </c>
      <c r="R1022" s="2">
        <v>1.53260336582479E-2</v>
      </c>
      <c r="S1022" t="s">
        <v>31</v>
      </c>
      <c r="T1022" t="s">
        <v>202</v>
      </c>
      <c r="U1022">
        <v>281</v>
      </c>
      <c r="V1022" t="s">
        <v>552</v>
      </c>
      <c r="W1022" t="s">
        <v>553</v>
      </c>
      <c r="X1022" t="s">
        <v>554</v>
      </c>
      <c r="Y1022">
        <v>256.42</v>
      </c>
      <c r="Z1022">
        <v>961</v>
      </c>
      <c r="AA1022" s="5">
        <f>IFERROR(VLOOKUP(X1022,$AF$2:$AG$35,2,FALSE),0)</f>
        <v>0</v>
      </c>
      <c r="AB1022" s="5" t="e">
        <f>VLOOKUP(X1022,$AF$2:$AG$35,1,FALSE)</f>
        <v>#N/A</v>
      </c>
      <c r="AN1022"/>
      <c r="AO1022"/>
      <c r="AP1022"/>
      <c r="AQ1022">
        <v>95741</v>
      </c>
      <c r="AR1022" s="2">
        <v>7.5447979464293199E-2</v>
      </c>
      <c r="AS1022" t="s">
        <v>553</v>
      </c>
      <c r="AT1022" t="s">
        <v>554</v>
      </c>
    </row>
    <row r="1023" spans="1:46" x14ac:dyDescent="0.25">
      <c r="A1023">
        <v>95741</v>
      </c>
      <c r="B1023">
        <v>22017</v>
      </c>
      <c r="C1023" t="s">
        <v>621</v>
      </c>
      <c r="D1023" t="s">
        <v>584</v>
      </c>
      <c r="E1023" t="s">
        <v>581</v>
      </c>
      <c r="F1023">
        <v>78.844790000000003</v>
      </c>
      <c r="G1023" t="s">
        <v>25</v>
      </c>
      <c r="H1023" t="s">
        <v>26</v>
      </c>
      <c r="I1023" t="s">
        <v>27</v>
      </c>
      <c r="J1023" t="s">
        <v>28</v>
      </c>
      <c r="K1023">
        <v>2003</v>
      </c>
      <c r="L1023">
        <v>3</v>
      </c>
      <c r="M1023">
        <v>5</v>
      </c>
      <c r="N1023">
        <v>0</v>
      </c>
      <c r="O1023">
        <v>2.5</v>
      </c>
      <c r="P1023" t="s">
        <v>585</v>
      </c>
      <c r="Q1023" s="2">
        <v>5.7695958333808302E-3</v>
      </c>
      <c r="R1023" s="2">
        <v>9.1343369430266295E-4</v>
      </c>
      <c r="S1023" t="s">
        <v>31</v>
      </c>
      <c r="T1023" t="s">
        <v>202</v>
      </c>
      <c r="U1023">
        <v>282</v>
      </c>
      <c r="V1023" t="s">
        <v>555</v>
      </c>
      <c r="W1023" t="s">
        <v>556</v>
      </c>
      <c r="X1023" t="s">
        <v>557</v>
      </c>
      <c r="Y1023">
        <v>242.4</v>
      </c>
      <c r="Z1023">
        <v>962</v>
      </c>
      <c r="AA1023" s="5">
        <f>IFERROR(VLOOKUP(X1023,$AF$2:$AG$35,2,FALSE),0)</f>
        <v>0</v>
      </c>
      <c r="AB1023" s="5" t="e">
        <f>VLOOKUP(X1023,$AF$2:$AG$35,1,FALSE)</f>
        <v>#N/A</v>
      </c>
      <c r="AN1023"/>
      <c r="AO1023"/>
      <c r="AP1023"/>
      <c r="AQ1023">
        <v>95741</v>
      </c>
      <c r="AR1023" s="2">
        <v>5.7695958333808302E-3</v>
      </c>
      <c r="AS1023" t="s">
        <v>556</v>
      </c>
      <c r="AT1023" t="s">
        <v>557</v>
      </c>
    </row>
    <row r="1024" spans="1:46" x14ac:dyDescent="0.25">
      <c r="A1024">
        <v>95741</v>
      </c>
      <c r="B1024">
        <v>22017</v>
      </c>
      <c r="C1024" t="s">
        <v>621</v>
      </c>
      <c r="D1024" t="s">
        <v>584</v>
      </c>
      <c r="E1024" t="s">
        <v>581</v>
      </c>
      <c r="F1024">
        <v>78.844790000000003</v>
      </c>
      <c r="G1024" t="s">
        <v>25</v>
      </c>
      <c r="H1024" t="s">
        <v>26</v>
      </c>
      <c r="I1024" t="s">
        <v>27</v>
      </c>
      <c r="J1024" t="s">
        <v>28</v>
      </c>
      <c r="K1024">
        <v>2003</v>
      </c>
      <c r="L1024">
        <v>3</v>
      </c>
      <c r="M1024">
        <v>5</v>
      </c>
      <c r="N1024">
        <v>0</v>
      </c>
      <c r="O1024">
        <v>2.5</v>
      </c>
      <c r="P1024" t="s">
        <v>585</v>
      </c>
      <c r="Q1024" s="2">
        <v>1.11130579080959E-2</v>
      </c>
      <c r="R1024" s="2">
        <v>1.21379995708534E-3</v>
      </c>
      <c r="S1024" t="s">
        <v>31</v>
      </c>
      <c r="T1024" t="s">
        <v>202</v>
      </c>
      <c r="U1024">
        <v>283</v>
      </c>
      <c r="V1024" t="s">
        <v>558</v>
      </c>
      <c r="W1024" t="s">
        <v>559</v>
      </c>
      <c r="X1024" t="s">
        <v>560</v>
      </c>
      <c r="Y1024">
        <v>166.13</v>
      </c>
      <c r="Z1024">
        <v>963</v>
      </c>
      <c r="AA1024" s="5">
        <f>IFERROR(VLOOKUP(X1024,$AF$2:$AG$35,2,FALSE),0)</f>
        <v>0</v>
      </c>
      <c r="AB1024" s="5" t="e">
        <f>VLOOKUP(X1024,$AF$2:$AG$35,1,FALSE)</f>
        <v>#N/A</v>
      </c>
      <c r="AN1024"/>
      <c r="AO1024"/>
      <c r="AP1024"/>
      <c r="AQ1024">
        <v>95741</v>
      </c>
      <c r="AR1024" s="2">
        <v>1.11130579080959E-2</v>
      </c>
      <c r="AS1024" t="s">
        <v>559</v>
      </c>
      <c r="AT1024" t="s">
        <v>560</v>
      </c>
    </row>
    <row r="1025" spans="1:46" x14ac:dyDescent="0.25">
      <c r="A1025">
        <v>95741</v>
      </c>
      <c r="B1025">
        <v>22017</v>
      </c>
      <c r="C1025" t="s">
        <v>621</v>
      </c>
      <c r="D1025" t="s">
        <v>584</v>
      </c>
      <c r="E1025" t="s">
        <v>581</v>
      </c>
      <c r="F1025">
        <v>78.844790000000003</v>
      </c>
      <c r="G1025" t="s">
        <v>25</v>
      </c>
      <c r="H1025" t="s">
        <v>26</v>
      </c>
      <c r="I1025" t="s">
        <v>27</v>
      </c>
      <c r="J1025" t="s">
        <v>28</v>
      </c>
      <c r="K1025">
        <v>2003</v>
      </c>
      <c r="L1025">
        <v>3</v>
      </c>
      <c r="M1025">
        <v>5</v>
      </c>
      <c r="N1025">
        <v>0</v>
      </c>
      <c r="O1025">
        <v>2.5</v>
      </c>
      <c r="P1025" t="s">
        <v>585</v>
      </c>
      <c r="Q1025" s="2">
        <v>4.9884538692548802E-3</v>
      </c>
      <c r="R1025" s="2">
        <v>4.5364635546188197E-4</v>
      </c>
      <c r="S1025" t="s">
        <v>31</v>
      </c>
      <c r="T1025" t="s">
        <v>202</v>
      </c>
      <c r="U1025">
        <v>284</v>
      </c>
      <c r="V1025" t="s">
        <v>561</v>
      </c>
      <c r="W1025" t="s">
        <v>562</v>
      </c>
      <c r="X1025" t="s">
        <v>563</v>
      </c>
      <c r="Y1025">
        <v>123.11</v>
      </c>
      <c r="Z1025">
        <v>964</v>
      </c>
      <c r="AA1025" s="5">
        <f>IFERROR(VLOOKUP(X1025,$AF$2:$AG$35,2,FALSE),0)</f>
        <v>0</v>
      </c>
      <c r="AB1025" s="5" t="e">
        <f>VLOOKUP(X1025,$AF$2:$AG$35,1,FALSE)</f>
        <v>#N/A</v>
      </c>
      <c r="AQ1025">
        <v>95741</v>
      </c>
      <c r="AR1025" s="2">
        <v>4.9884538692548802E-3</v>
      </c>
      <c r="AS1025" t="s">
        <v>562</v>
      </c>
      <c r="AT1025" t="s">
        <v>563</v>
      </c>
    </row>
    <row r="1026" spans="1:46" x14ac:dyDescent="0.25">
      <c r="A1026">
        <v>95741</v>
      </c>
      <c r="B1026">
        <v>22017</v>
      </c>
      <c r="C1026" t="s">
        <v>621</v>
      </c>
      <c r="D1026" t="s">
        <v>584</v>
      </c>
      <c r="E1026" t="s">
        <v>581</v>
      </c>
      <c r="F1026">
        <v>78.844790000000003</v>
      </c>
      <c r="G1026" t="s">
        <v>25</v>
      </c>
      <c r="H1026" t="s">
        <v>26</v>
      </c>
      <c r="I1026" t="s">
        <v>27</v>
      </c>
      <c r="J1026" t="s">
        <v>28</v>
      </c>
      <c r="K1026">
        <v>2003</v>
      </c>
      <c r="L1026">
        <v>3</v>
      </c>
      <c r="M1026">
        <v>5</v>
      </c>
      <c r="N1026">
        <v>0</v>
      </c>
      <c r="O1026">
        <v>2.5</v>
      </c>
      <c r="P1026" t="s">
        <v>585</v>
      </c>
      <c r="Q1026" s="2">
        <v>6.9003806084481298E-2</v>
      </c>
      <c r="R1026">
        <v>2.9609990547164001E-2</v>
      </c>
      <c r="S1026" t="s">
        <v>31</v>
      </c>
      <c r="T1026" t="s">
        <v>202</v>
      </c>
      <c r="U1026">
        <v>288</v>
      </c>
      <c r="V1026" t="s">
        <v>564</v>
      </c>
      <c r="W1026" t="s">
        <v>565</v>
      </c>
      <c r="X1026" t="s">
        <v>566</v>
      </c>
      <c r="Y1026">
        <v>284.48</v>
      </c>
      <c r="Z1026">
        <v>966</v>
      </c>
      <c r="AA1026" s="5">
        <f>IFERROR(VLOOKUP(X1026,$AF$2:$AG$35,2,FALSE),0)</f>
        <v>0</v>
      </c>
      <c r="AB1026" s="5" t="e">
        <f>VLOOKUP(X1026,$AF$2:$AG$35,1,FALSE)</f>
        <v>#N/A</v>
      </c>
      <c r="AQ1026">
        <v>95741</v>
      </c>
      <c r="AR1026" s="2">
        <v>6.9003806084481298E-2</v>
      </c>
      <c r="AS1026" t="s">
        <v>565</v>
      </c>
      <c r="AT1026" t="s">
        <v>566</v>
      </c>
    </row>
    <row r="1027" spans="1:46" x14ac:dyDescent="0.25">
      <c r="A1027">
        <v>95741</v>
      </c>
      <c r="B1027">
        <v>22017</v>
      </c>
      <c r="C1027" t="s">
        <v>621</v>
      </c>
      <c r="D1027" t="s">
        <v>584</v>
      </c>
      <c r="E1027" t="s">
        <v>581</v>
      </c>
      <c r="F1027">
        <v>78.844790000000003</v>
      </c>
      <c r="G1027" t="s">
        <v>25</v>
      </c>
      <c r="H1027" t="s">
        <v>26</v>
      </c>
      <c r="I1027" t="s">
        <v>27</v>
      </c>
      <c r="J1027" t="s">
        <v>28</v>
      </c>
      <c r="K1027">
        <v>2003</v>
      </c>
      <c r="L1027">
        <v>3</v>
      </c>
      <c r="M1027">
        <v>5</v>
      </c>
      <c r="N1027">
        <v>0</v>
      </c>
      <c r="O1027">
        <v>2.5</v>
      </c>
      <c r="P1027" t="s">
        <v>585</v>
      </c>
      <c r="Q1027">
        <v>0</v>
      </c>
      <c r="R1027" s="2">
        <v>4.6157262315501098E-4</v>
      </c>
      <c r="S1027" t="s">
        <v>31</v>
      </c>
      <c r="T1027" t="s">
        <v>202</v>
      </c>
      <c r="U1027">
        <v>289</v>
      </c>
      <c r="V1027" t="s">
        <v>567</v>
      </c>
      <c r="W1027" t="s">
        <v>568</v>
      </c>
      <c r="X1027" t="s">
        <v>569</v>
      </c>
      <c r="Y1027">
        <v>118.09</v>
      </c>
      <c r="Z1027">
        <v>967</v>
      </c>
      <c r="AA1027" s="5">
        <f>IFERROR(VLOOKUP(X1027,$AF$2:$AG$35,2,FALSE),0)</f>
        <v>0</v>
      </c>
      <c r="AB1027" s="5" t="e">
        <f>VLOOKUP(X1027,$AF$2:$AG$35,1,FALSE)</f>
        <v>#N/A</v>
      </c>
      <c r="AQ1027">
        <v>95741</v>
      </c>
      <c r="AR1027">
        <v>0</v>
      </c>
      <c r="AS1027" t="s">
        <v>568</v>
      </c>
      <c r="AT1027" t="s">
        <v>569</v>
      </c>
    </row>
    <row r="1028" spans="1:46" x14ac:dyDescent="0.25">
      <c r="A1028">
        <v>95741</v>
      </c>
      <c r="B1028">
        <v>22017</v>
      </c>
      <c r="C1028" t="s">
        <v>621</v>
      </c>
      <c r="D1028" t="s">
        <v>584</v>
      </c>
      <c r="E1028" t="s">
        <v>581</v>
      </c>
      <c r="F1028">
        <v>78.844790000000003</v>
      </c>
      <c r="G1028" t="s">
        <v>25</v>
      </c>
      <c r="H1028" t="s">
        <v>26</v>
      </c>
      <c r="I1028" t="s">
        <v>27</v>
      </c>
      <c r="J1028" t="s">
        <v>28</v>
      </c>
      <c r="K1028">
        <v>2003</v>
      </c>
      <c r="L1028">
        <v>3</v>
      </c>
      <c r="M1028">
        <v>5</v>
      </c>
      <c r="N1028">
        <v>0</v>
      </c>
      <c r="O1028">
        <v>2.5</v>
      </c>
      <c r="P1028" t="s">
        <v>585</v>
      </c>
      <c r="Q1028" s="2">
        <v>8.6809109423813605E-3</v>
      </c>
      <c r="R1028" s="2">
        <v>1.2922367467548101E-3</v>
      </c>
      <c r="S1028" t="s">
        <v>31</v>
      </c>
      <c r="T1028" t="s">
        <v>202</v>
      </c>
      <c r="U1028">
        <v>290</v>
      </c>
      <c r="V1028" t="s">
        <v>570</v>
      </c>
      <c r="W1028" t="s">
        <v>571</v>
      </c>
      <c r="X1028" t="s">
        <v>572</v>
      </c>
      <c r="Y1028">
        <v>182.17</v>
      </c>
      <c r="Z1028">
        <v>968</v>
      </c>
      <c r="AA1028" s="5">
        <f>IFERROR(VLOOKUP(X1028,$AF$2:$AG$35,2,FALSE),0)</f>
        <v>0</v>
      </c>
      <c r="AB1028" s="5" t="e">
        <f>VLOOKUP(X1028,$AF$2:$AG$35,1,FALSE)</f>
        <v>#N/A</v>
      </c>
      <c r="AQ1028">
        <v>95741</v>
      </c>
      <c r="AR1028" s="2">
        <v>8.6809109423813605E-3</v>
      </c>
      <c r="AS1028" t="s">
        <v>571</v>
      </c>
      <c r="AT1028" t="s">
        <v>572</v>
      </c>
    </row>
    <row r="1029" spans="1:46" x14ac:dyDescent="0.25">
      <c r="A1029">
        <v>95741</v>
      </c>
      <c r="B1029">
        <v>22017</v>
      </c>
      <c r="C1029" t="s">
        <v>621</v>
      </c>
      <c r="D1029" t="s">
        <v>584</v>
      </c>
      <c r="E1029" t="s">
        <v>581</v>
      </c>
      <c r="F1029">
        <v>78.844790000000003</v>
      </c>
      <c r="G1029" t="s">
        <v>25</v>
      </c>
      <c r="H1029" t="s">
        <v>26</v>
      </c>
      <c r="I1029" t="s">
        <v>27</v>
      </c>
      <c r="J1029" t="s">
        <v>28</v>
      </c>
      <c r="K1029">
        <v>2003</v>
      </c>
      <c r="L1029">
        <v>3</v>
      </c>
      <c r="M1029">
        <v>5</v>
      </c>
      <c r="N1029">
        <v>0</v>
      </c>
      <c r="O1029">
        <v>2.5</v>
      </c>
      <c r="P1029" t="s">
        <v>585</v>
      </c>
      <c r="Q1029" s="2">
        <v>4.2783383286436702E-2</v>
      </c>
      <c r="R1029" s="2">
        <v>4.3045971250904999E-3</v>
      </c>
      <c r="S1029" t="s">
        <v>31</v>
      </c>
      <c r="T1029" t="s">
        <v>202</v>
      </c>
      <c r="U1029">
        <v>291</v>
      </c>
      <c r="V1029" t="s">
        <v>573</v>
      </c>
      <c r="W1029" t="s">
        <v>574</v>
      </c>
      <c r="X1029" t="s">
        <v>575</v>
      </c>
      <c r="Y1029">
        <v>154.16</v>
      </c>
      <c r="Z1029">
        <v>969</v>
      </c>
      <c r="AA1029" s="5">
        <f>IFERROR(VLOOKUP(X1029,$AF$2:$AG$35,2,FALSE),0)</f>
        <v>0</v>
      </c>
      <c r="AB1029" s="5" t="e">
        <f>VLOOKUP(X1029,$AF$2:$AG$35,1,FALSE)</f>
        <v>#N/A</v>
      </c>
      <c r="AQ1029">
        <v>95741</v>
      </c>
      <c r="AR1029" s="2">
        <v>4.2783383286436702E-2</v>
      </c>
      <c r="AS1029" t="s">
        <v>574</v>
      </c>
      <c r="AT1029" t="s">
        <v>575</v>
      </c>
    </row>
    <row r="1030" spans="1:46" x14ac:dyDescent="0.25">
      <c r="A1030">
        <v>95741</v>
      </c>
      <c r="B1030">
        <v>22017</v>
      </c>
      <c r="C1030" t="s">
        <v>621</v>
      </c>
      <c r="D1030" t="s">
        <v>584</v>
      </c>
      <c r="E1030" t="s">
        <v>581</v>
      </c>
      <c r="F1030">
        <v>78.844790000000003</v>
      </c>
      <c r="G1030" t="s">
        <v>25</v>
      </c>
      <c r="H1030" t="s">
        <v>26</v>
      </c>
      <c r="I1030" t="s">
        <v>27</v>
      </c>
      <c r="J1030" t="s">
        <v>28</v>
      </c>
      <c r="K1030">
        <v>2003</v>
      </c>
      <c r="L1030">
        <v>3</v>
      </c>
      <c r="M1030">
        <v>5</v>
      </c>
      <c r="N1030">
        <v>0</v>
      </c>
      <c r="O1030">
        <v>2.5</v>
      </c>
      <c r="P1030" t="s">
        <v>585</v>
      </c>
      <c r="Q1030" s="2">
        <v>2.1658598335909901E-3</v>
      </c>
      <c r="R1030" s="2">
        <v>6.2278633256611501E-4</v>
      </c>
      <c r="S1030" t="s">
        <v>31</v>
      </c>
      <c r="T1030" t="s">
        <v>202</v>
      </c>
      <c r="U1030">
        <v>292</v>
      </c>
      <c r="V1030" t="s">
        <v>576</v>
      </c>
      <c r="W1030" t="s">
        <v>577</v>
      </c>
      <c r="X1030" t="s">
        <v>578</v>
      </c>
      <c r="Y1030">
        <v>214.34</v>
      </c>
      <c r="Z1030">
        <v>970</v>
      </c>
      <c r="AA1030" s="5">
        <f>IFERROR(VLOOKUP(X1030,$AF$2:$AG$35,2,FALSE),0)</f>
        <v>0</v>
      </c>
      <c r="AB1030" s="5" t="e">
        <f>VLOOKUP(X1030,$AF$2:$AG$35,1,FALSE)</f>
        <v>#N/A</v>
      </c>
      <c r="AQ1030">
        <v>95741</v>
      </c>
      <c r="AR1030" s="2">
        <v>2.1658598335909901E-3</v>
      </c>
      <c r="AS1030" t="s">
        <v>577</v>
      </c>
      <c r="AT1030" t="s">
        <v>578</v>
      </c>
    </row>
    <row r="1031" spans="1:46" x14ac:dyDescent="0.25">
      <c r="A1031">
        <v>95742</v>
      </c>
      <c r="B1031">
        <v>22018</v>
      </c>
      <c r="C1031" t="s">
        <v>621</v>
      </c>
      <c r="D1031" t="s">
        <v>584</v>
      </c>
      <c r="E1031" t="s">
        <v>581</v>
      </c>
      <c r="F1031">
        <v>73.961340000000007</v>
      </c>
      <c r="G1031" t="s">
        <v>25</v>
      </c>
      <c r="H1031" t="s">
        <v>26</v>
      </c>
      <c r="I1031" t="s">
        <v>27</v>
      </c>
      <c r="J1031" t="s">
        <v>28</v>
      </c>
      <c r="K1031">
        <v>2003</v>
      </c>
      <c r="L1031">
        <v>3</v>
      </c>
      <c r="M1031">
        <v>5</v>
      </c>
      <c r="N1031">
        <v>0</v>
      </c>
      <c r="O1031">
        <v>2.5</v>
      </c>
      <c r="P1031" t="s">
        <v>586</v>
      </c>
      <c r="Q1031">
        <v>0.314611905532866</v>
      </c>
      <c r="R1031">
        <v>0.23077551255085399</v>
      </c>
      <c r="S1031" t="s">
        <v>31</v>
      </c>
      <c r="T1031" t="s">
        <v>32</v>
      </c>
      <c r="U1031">
        <v>1</v>
      </c>
      <c r="V1031" t="s">
        <v>33</v>
      </c>
      <c r="W1031" t="s">
        <v>34</v>
      </c>
      <c r="X1031" t="s">
        <v>35</v>
      </c>
      <c r="Y1031">
        <v>35.453000000000003</v>
      </c>
      <c r="Z1031">
        <v>337</v>
      </c>
      <c r="AA1031" s="5">
        <f>IFERROR(VLOOKUP(X1031,$AF$2:$AG$35,2,FALSE),0)</f>
        <v>0</v>
      </c>
      <c r="AB1031" s="5" t="e">
        <f>VLOOKUP(X1031,$AF$2:$AG$35,1,FALSE)</f>
        <v>#N/A</v>
      </c>
      <c r="AK1031">
        <v>2668</v>
      </c>
      <c r="AL1031" s="3" t="s">
        <v>613</v>
      </c>
      <c r="AM1031" t="s">
        <v>614</v>
      </c>
      <c r="AN1031" s="10">
        <v>0</v>
      </c>
      <c r="AQ1031">
        <v>95742</v>
      </c>
      <c r="AR1031">
        <v>0.314611905532866</v>
      </c>
      <c r="AS1031" t="s">
        <v>34</v>
      </c>
      <c r="AT1031" t="s">
        <v>35</v>
      </c>
    </row>
    <row r="1032" spans="1:46" x14ac:dyDescent="0.25">
      <c r="A1032">
        <v>95742</v>
      </c>
      <c r="B1032">
        <v>22018</v>
      </c>
      <c r="C1032" t="s">
        <v>621</v>
      </c>
      <c r="D1032" t="s">
        <v>584</v>
      </c>
      <c r="E1032" t="s">
        <v>581</v>
      </c>
      <c r="F1032">
        <v>73.961340000000007</v>
      </c>
      <c r="G1032" t="s">
        <v>25</v>
      </c>
      <c r="H1032" t="s">
        <v>26</v>
      </c>
      <c r="I1032" t="s">
        <v>27</v>
      </c>
      <c r="J1032" t="s">
        <v>28</v>
      </c>
      <c r="K1032">
        <v>2003</v>
      </c>
      <c r="L1032">
        <v>3</v>
      </c>
      <c r="M1032">
        <v>5</v>
      </c>
      <c r="N1032">
        <v>0</v>
      </c>
      <c r="O1032">
        <v>2.5</v>
      </c>
      <c r="P1032" t="s">
        <v>586</v>
      </c>
      <c r="Q1032" s="32">
        <v>0.15472944977734099</v>
      </c>
      <c r="R1032" s="2">
        <v>6.5691647826364094E-2</v>
      </c>
      <c r="S1032" t="s">
        <v>31</v>
      </c>
      <c r="T1032" t="s">
        <v>32</v>
      </c>
      <c r="U1032">
        <v>2</v>
      </c>
      <c r="V1032" t="s">
        <v>36</v>
      </c>
      <c r="W1032" t="s">
        <v>37</v>
      </c>
      <c r="X1032" t="s">
        <v>38</v>
      </c>
      <c r="Y1032">
        <v>62.004899999999999</v>
      </c>
      <c r="Z1032">
        <v>613</v>
      </c>
      <c r="AA1032" s="5">
        <f>IFERROR(VLOOKUP(X1032,$AF$2:$AG$35,2,FALSE),0)</f>
        <v>0</v>
      </c>
      <c r="AB1032" s="5" t="e">
        <f>VLOOKUP(X1032,$AF$2:$AG$35,1,FALSE)</f>
        <v>#N/A</v>
      </c>
      <c r="AK1032">
        <v>2669</v>
      </c>
      <c r="AL1032" s="3" t="s">
        <v>615</v>
      </c>
      <c r="AM1032" t="s">
        <v>614</v>
      </c>
      <c r="AN1032" s="10">
        <f>0.7*Q1043</f>
        <v>37.852499999999999</v>
      </c>
      <c r="AQ1032">
        <v>95742</v>
      </c>
      <c r="AR1032" s="32">
        <v>0.15472944977734099</v>
      </c>
      <c r="AS1032" t="s">
        <v>37</v>
      </c>
      <c r="AT1032" t="s">
        <v>38</v>
      </c>
    </row>
    <row r="1033" spans="1:46" x14ac:dyDescent="0.25">
      <c r="A1033">
        <v>95742</v>
      </c>
      <c r="B1033">
        <v>22018</v>
      </c>
      <c r="C1033" t="s">
        <v>621</v>
      </c>
      <c r="D1033" t="s">
        <v>584</v>
      </c>
      <c r="E1033" t="s">
        <v>581</v>
      </c>
      <c r="F1033">
        <v>73.961340000000007</v>
      </c>
      <c r="G1033" t="s">
        <v>25</v>
      </c>
      <c r="H1033" t="s">
        <v>26</v>
      </c>
      <c r="I1033" t="s">
        <v>27</v>
      </c>
      <c r="J1033" t="s">
        <v>28</v>
      </c>
      <c r="K1033">
        <v>2003</v>
      </c>
      <c r="L1033">
        <v>3</v>
      </c>
      <c r="M1033">
        <v>5</v>
      </c>
      <c r="N1033">
        <v>0</v>
      </c>
      <c r="O1033">
        <v>2.5</v>
      </c>
      <c r="P1033" t="s">
        <v>586</v>
      </c>
      <c r="Q1033">
        <v>0</v>
      </c>
      <c r="R1033" s="2">
        <v>8.89589883395831E-2</v>
      </c>
      <c r="S1033" t="s">
        <v>31</v>
      </c>
      <c r="T1033" t="s">
        <v>32</v>
      </c>
      <c r="U1033">
        <v>3</v>
      </c>
      <c r="V1033" t="s">
        <v>39</v>
      </c>
      <c r="W1033" t="s">
        <v>40</v>
      </c>
      <c r="X1033" t="s">
        <v>41</v>
      </c>
      <c r="Y1033">
        <v>94.971360000000004</v>
      </c>
      <c r="Z1033">
        <v>665</v>
      </c>
      <c r="AA1033" s="5">
        <f>IFERROR(VLOOKUP(X1033,$AF$2:$AG$35,2,FALSE),0)</f>
        <v>0</v>
      </c>
      <c r="AB1033" s="5" t="e">
        <f>VLOOKUP(X1033,$AF$2:$AG$35,1,FALSE)</f>
        <v>#N/A</v>
      </c>
      <c r="AK1033">
        <v>2670</v>
      </c>
      <c r="AL1033" s="3" t="s">
        <v>616</v>
      </c>
      <c r="AM1033" t="s">
        <v>614</v>
      </c>
      <c r="AN1033" s="11">
        <f>IF(AN1036&lt;0, AN1037, AN1037-AN1036/96*16)</f>
        <v>0.45085498891832954</v>
      </c>
      <c r="AO1033" s="11"/>
      <c r="AP1033" s="11"/>
      <c r="AQ1033">
        <v>95742</v>
      </c>
      <c r="AR1033">
        <v>0</v>
      </c>
      <c r="AS1033" t="s">
        <v>40</v>
      </c>
      <c r="AT1033" t="s">
        <v>41</v>
      </c>
    </row>
    <row r="1034" spans="1:46" x14ac:dyDescent="0.25">
      <c r="A1034">
        <v>95742</v>
      </c>
      <c r="B1034">
        <v>22018</v>
      </c>
      <c r="C1034" t="s">
        <v>621</v>
      </c>
      <c r="D1034" t="s">
        <v>584</v>
      </c>
      <c r="E1034" t="s">
        <v>581</v>
      </c>
      <c r="F1034">
        <v>73.961340000000007</v>
      </c>
      <c r="G1034" t="s">
        <v>25</v>
      </c>
      <c r="H1034" t="s">
        <v>26</v>
      </c>
      <c r="I1034" t="s">
        <v>27</v>
      </c>
      <c r="J1034" t="s">
        <v>28</v>
      </c>
      <c r="K1034">
        <v>2003</v>
      </c>
      <c r="L1034">
        <v>3</v>
      </c>
      <c r="M1034">
        <v>5</v>
      </c>
      <c r="N1034">
        <v>0</v>
      </c>
      <c r="O1034">
        <v>2.5</v>
      </c>
      <c r="P1034" t="s">
        <v>586</v>
      </c>
      <c r="Q1034" s="32">
        <v>0.64151442667585901</v>
      </c>
      <c r="R1034">
        <v>0.10009331685912901</v>
      </c>
      <c r="S1034" t="s">
        <v>31</v>
      </c>
      <c r="T1034" t="s">
        <v>32</v>
      </c>
      <c r="U1034">
        <v>4</v>
      </c>
      <c r="V1034" t="s">
        <v>42</v>
      </c>
      <c r="W1034" t="s">
        <v>43</v>
      </c>
      <c r="X1034" t="s">
        <v>44</v>
      </c>
      <c r="Y1034">
        <v>96.057599999999994</v>
      </c>
      <c r="Z1034">
        <v>699</v>
      </c>
      <c r="AA1034" s="5">
        <f>IFERROR(VLOOKUP(X1034,$AF$2:$AG$35,2,FALSE),0)</f>
        <v>0</v>
      </c>
      <c r="AB1034" s="5" t="e">
        <f>VLOOKUP(X1034,$AF$2:$AG$35,1,FALSE)</f>
        <v>#N/A</v>
      </c>
      <c r="AK1034">
        <v>2671</v>
      </c>
      <c r="AL1034" s="3" t="s">
        <v>617</v>
      </c>
      <c r="AM1034" t="s">
        <v>614</v>
      </c>
      <c r="AN1034" s="10">
        <f>100-(SUM(AN1031:AN1033)+Q1032+SUM(Q1034:Q1035)+Q1043+Q1047+SUM(Q1049:Q1053)+SUM(Q1055:Q1088))</f>
        <v>2.5426786500872822E-3</v>
      </c>
      <c r="AQ1034">
        <v>95742</v>
      </c>
      <c r="AR1034" s="32">
        <v>0.64151442667585901</v>
      </c>
      <c r="AS1034" t="s">
        <v>43</v>
      </c>
      <c r="AT1034" t="s">
        <v>44</v>
      </c>
    </row>
    <row r="1035" spans="1:46" x14ac:dyDescent="0.25">
      <c r="A1035">
        <v>95742</v>
      </c>
      <c r="B1035">
        <v>22018</v>
      </c>
      <c r="C1035" t="s">
        <v>621</v>
      </c>
      <c r="D1035" t="s">
        <v>584</v>
      </c>
      <c r="E1035" t="s">
        <v>581</v>
      </c>
      <c r="F1035">
        <v>73.961340000000007</v>
      </c>
      <c r="G1035" t="s">
        <v>25</v>
      </c>
      <c r="H1035" t="s">
        <v>26</v>
      </c>
      <c r="I1035" t="s">
        <v>27</v>
      </c>
      <c r="J1035" t="s">
        <v>28</v>
      </c>
      <c r="K1035">
        <v>2003</v>
      </c>
      <c r="L1035">
        <v>3</v>
      </c>
      <c r="M1035">
        <v>5</v>
      </c>
      <c r="N1035">
        <v>0</v>
      </c>
      <c r="O1035">
        <v>2.5</v>
      </c>
      <c r="P1035" t="s">
        <v>586</v>
      </c>
      <c r="Q1035" s="32">
        <v>0.19926117035907401</v>
      </c>
      <c r="R1035" s="2">
        <v>9.0647689990008801E-2</v>
      </c>
      <c r="S1035" t="s">
        <v>31</v>
      </c>
      <c r="T1035" t="s">
        <v>45</v>
      </c>
      <c r="U1035">
        <v>5</v>
      </c>
      <c r="V1035" t="s">
        <v>46</v>
      </c>
      <c r="W1035" t="s">
        <v>47</v>
      </c>
      <c r="X1035" t="s">
        <v>48</v>
      </c>
      <c r="Y1035">
        <v>18.0383</v>
      </c>
      <c r="Z1035">
        <v>784</v>
      </c>
      <c r="AA1035" s="5">
        <f>IFERROR(VLOOKUP(X1035,$AF$2:$AG$35,2,FALSE),0)</f>
        <v>0</v>
      </c>
      <c r="AB1035" s="5" t="e">
        <f>VLOOKUP(X1035,$AF$2:$AG$35,1,FALSE)</f>
        <v>#N/A</v>
      </c>
      <c r="AL1035" s="3" t="s">
        <v>780</v>
      </c>
      <c r="AN1035" s="10">
        <f>(SUM(AN1031:AN1033)+Q1032+SUM(Q1034:Q1035)+Q1043+Q1047+SUM(Q1049:Q1053)+SUM(Q1055:Q1088))</f>
        <v>99.997457321349913</v>
      </c>
      <c r="AQ1035">
        <v>95742</v>
      </c>
      <c r="AR1035" s="32">
        <v>0.19926117035907401</v>
      </c>
      <c r="AS1035" t="s">
        <v>47</v>
      </c>
      <c r="AT1035" t="s">
        <v>48</v>
      </c>
    </row>
    <row r="1036" spans="1:46" x14ac:dyDescent="0.25">
      <c r="A1036">
        <v>95742</v>
      </c>
      <c r="B1036">
        <v>22018</v>
      </c>
      <c r="C1036" t="s">
        <v>621</v>
      </c>
      <c r="D1036" t="s">
        <v>584</v>
      </c>
      <c r="E1036" t="s">
        <v>581</v>
      </c>
      <c r="F1036">
        <v>73.961340000000007</v>
      </c>
      <c r="G1036" t="s">
        <v>25</v>
      </c>
      <c r="H1036" t="s">
        <v>26</v>
      </c>
      <c r="I1036" t="s">
        <v>27</v>
      </c>
      <c r="J1036" t="s">
        <v>28</v>
      </c>
      <c r="K1036">
        <v>2003</v>
      </c>
      <c r="L1036">
        <v>3</v>
      </c>
      <c r="M1036">
        <v>5</v>
      </c>
      <c r="N1036">
        <v>0</v>
      </c>
      <c r="O1036">
        <v>2.5</v>
      </c>
      <c r="P1036" t="s">
        <v>586</v>
      </c>
      <c r="Q1036" s="41">
        <v>0.27948093910052202</v>
      </c>
      <c r="R1036" s="2">
        <v>2.7625451850089199E-2</v>
      </c>
      <c r="S1036" t="s">
        <v>31</v>
      </c>
      <c r="T1036" t="s">
        <v>49</v>
      </c>
      <c r="U1036">
        <v>6</v>
      </c>
      <c r="V1036" t="s">
        <v>50</v>
      </c>
      <c r="W1036" t="s">
        <v>51</v>
      </c>
      <c r="X1036" t="s">
        <v>52</v>
      </c>
      <c r="Y1036">
        <v>22.98977</v>
      </c>
      <c r="Z1036">
        <v>785</v>
      </c>
      <c r="AA1036" s="5">
        <f>IFERROR(VLOOKUP(X1036,$AF$2:$AG$35,2,FALSE),0)</f>
        <v>0</v>
      </c>
      <c r="AB1036" s="5" t="e">
        <f>VLOOKUP(X1036,$AF$2:$AG$35,1,FALSE)</f>
        <v>#N/A</v>
      </c>
      <c r="AL1036" s="3" t="s">
        <v>618</v>
      </c>
      <c r="AM1036" s="5"/>
      <c r="AN1036" s="10">
        <f>IF(Q1034=0,0,Q1034-Q1035/18/2*96)</f>
        <v>0.11015130571832832</v>
      </c>
      <c r="AQ1036">
        <v>95742</v>
      </c>
      <c r="AR1036" s="41">
        <v>0.27948093910052202</v>
      </c>
      <c r="AS1036" t="s">
        <v>51</v>
      </c>
      <c r="AT1036" t="s">
        <v>52</v>
      </c>
    </row>
    <row r="1037" spans="1:46" x14ac:dyDescent="0.25">
      <c r="A1037">
        <v>95742</v>
      </c>
      <c r="B1037">
        <v>22018</v>
      </c>
      <c r="C1037" t="s">
        <v>621</v>
      </c>
      <c r="D1037" t="s">
        <v>584</v>
      </c>
      <c r="E1037" t="s">
        <v>581</v>
      </c>
      <c r="F1037">
        <v>73.961340000000007</v>
      </c>
      <c r="G1037" t="s">
        <v>25</v>
      </c>
      <c r="H1037" t="s">
        <v>26</v>
      </c>
      <c r="I1037" t="s">
        <v>27</v>
      </c>
      <c r="J1037" t="s">
        <v>28</v>
      </c>
      <c r="K1037">
        <v>2003</v>
      </c>
      <c r="L1037">
        <v>3</v>
      </c>
      <c r="M1037">
        <v>5</v>
      </c>
      <c r="N1037">
        <v>0</v>
      </c>
      <c r="O1037">
        <v>2.5</v>
      </c>
      <c r="P1037" t="s">
        <v>586</v>
      </c>
      <c r="Q1037">
        <v>0.33383122512717101</v>
      </c>
      <c r="R1037" s="2">
        <v>2.9500252044820399E-2</v>
      </c>
      <c r="S1037" t="s">
        <v>31</v>
      </c>
      <c r="T1037" t="s">
        <v>53</v>
      </c>
      <c r="U1037">
        <v>7</v>
      </c>
      <c r="V1037" t="s">
        <v>54</v>
      </c>
      <c r="W1037" t="s">
        <v>55</v>
      </c>
      <c r="X1037" t="s">
        <v>56</v>
      </c>
      <c r="Y1037">
        <v>39.098300000000002</v>
      </c>
      <c r="Z1037">
        <v>2302</v>
      </c>
      <c r="AA1037" s="5">
        <f>IFERROR(VLOOKUP(X1037,$AF$2:$AG$35,2,FALSE),0)</f>
        <v>0</v>
      </c>
      <c r="AB1037" s="5" t="e">
        <f>VLOOKUP(X1037,$AF$2:$AG$35,1,FALSE)</f>
        <v>#N/A</v>
      </c>
      <c r="AL1037" s="3" t="s">
        <v>619</v>
      </c>
      <c r="AM1037" s="8"/>
      <c r="AN1037" s="11">
        <f>SUMPRODUCT(Q1031:Q1236,AA1031:AA1236)+(Q1056-Q1037)*0.205</f>
        <v>0.46921353987138426</v>
      </c>
      <c r="AO1037" s="11"/>
      <c r="AP1037" s="11"/>
      <c r="AQ1037">
        <v>95742</v>
      </c>
      <c r="AR1037">
        <v>0.33383122512717101</v>
      </c>
      <c r="AS1037" t="s">
        <v>55</v>
      </c>
      <c r="AT1037" t="s">
        <v>56</v>
      </c>
    </row>
    <row r="1038" spans="1:46" x14ac:dyDescent="0.25">
      <c r="A1038">
        <v>95742</v>
      </c>
      <c r="B1038">
        <v>22018</v>
      </c>
      <c r="C1038" t="s">
        <v>621</v>
      </c>
      <c r="D1038" t="s">
        <v>584</v>
      </c>
      <c r="E1038" t="s">
        <v>581</v>
      </c>
      <c r="F1038">
        <v>73.961340000000007</v>
      </c>
      <c r="G1038" t="s">
        <v>25</v>
      </c>
      <c r="H1038" t="s">
        <v>26</v>
      </c>
      <c r="I1038" t="s">
        <v>27</v>
      </c>
      <c r="J1038" t="s">
        <v>28</v>
      </c>
      <c r="K1038">
        <v>2003</v>
      </c>
      <c r="L1038">
        <v>3</v>
      </c>
      <c r="M1038">
        <v>5</v>
      </c>
      <c r="N1038">
        <v>0</v>
      </c>
      <c r="O1038">
        <v>2.5</v>
      </c>
      <c r="P1038" t="s">
        <v>586</v>
      </c>
      <c r="Q1038">
        <v>8.0278262322821892</v>
      </c>
      <c r="R1038">
        <v>2.8551167403778099</v>
      </c>
      <c r="S1038" t="s">
        <v>31</v>
      </c>
      <c r="T1038" t="s">
        <v>57</v>
      </c>
      <c r="U1038">
        <v>8</v>
      </c>
      <c r="W1038" t="s">
        <v>58</v>
      </c>
      <c r="X1038" t="s">
        <v>59</v>
      </c>
      <c r="Y1038">
        <v>12.010999999999999</v>
      </c>
      <c r="Z1038">
        <v>1183</v>
      </c>
      <c r="AA1038" s="5">
        <f>IFERROR(VLOOKUP(X1038,$AF$2:$AG$35,2,FALSE),0)</f>
        <v>0</v>
      </c>
      <c r="AB1038" s="5" t="e">
        <f>VLOOKUP(X1038,$AF$2:$AG$35,1,FALSE)</f>
        <v>#N/A</v>
      </c>
      <c r="AQ1038">
        <v>95742</v>
      </c>
      <c r="AR1038">
        <v>8.0278262322821892</v>
      </c>
      <c r="AS1038" t="s">
        <v>58</v>
      </c>
      <c r="AT1038" t="s">
        <v>59</v>
      </c>
    </row>
    <row r="1039" spans="1:46" x14ac:dyDescent="0.25">
      <c r="A1039">
        <v>95742</v>
      </c>
      <c r="B1039">
        <v>22018</v>
      </c>
      <c r="C1039" t="s">
        <v>621</v>
      </c>
      <c r="D1039" t="s">
        <v>584</v>
      </c>
      <c r="E1039" t="s">
        <v>581</v>
      </c>
      <c r="F1039">
        <v>73.961340000000007</v>
      </c>
      <c r="G1039" t="s">
        <v>25</v>
      </c>
      <c r="H1039" t="s">
        <v>26</v>
      </c>
      <c r="I1039" t="s">
        <v>27</v>
      </c>
      <c r="J1039" t="s">
        <v>28</v>
      </c>
      <c r="K1039">
        <v>2003</v>
      </c>
      <c r="L1039">
        <v>3</v>
      </c>
      <c r="M1039">
        <v>5</v>
      </c>
      <c r="N1039">
        <v>0</v>
      </c>
      <c r="O1039">
        <v>2.5</v>
      </c>
      <c r="P1039" t="s">
        <v>586</v>
      </c>
      <c r="Q1039">
        <v>11.0622504012729</v>
      </c>
      <c r="R1039">
        <v>1.33357763234876</v>
      </c>
      <c r="S1039" t="s">
        <v>31</v>
      </c>
      <c r="T1039" t="s">
        <v>57</v>
      </c>
      <c r="U1039">
        <v>9</v>
      </c>
      <c r="W1039" t="s">
        <v>60</v>
      </c>
      <c r="X1039" t="s">
        <v>61</v>
      </c>
      <c r="Y1039">
        <v>12.010999999999999</v>
      </c>
      <c r="Z1039">
        <v>789</v>
      </c>
      <c r="AA1039" s="5">
        <f>IFERROR(VLOOKUP(X1039,$AF$2:$AG$35,2,FALSE),0)</f>
        <v>0</v>
      </c>
      <c r="AB1039" s="5" t="e">
        <f>VLOOKUP(X1039,$AF$2:$AG$35,1,FALSE)</f>
        <v>#N/A</v>
      </c>
      <c r="AN1039" s="59"/>
      <c r="AO1039" s="59"/>
      <c r="AP1039" s="59"/>
      <c r="AQ1039">
        <v>95742</v>
      </c>
      <c r="AR1039">
        <v>11.0622504012729</v>
      </c>
      <c r="AS1039" t="s">
        <v>60</v>
      </c>
      <c r="AT1039" t="s">
        <v>61</v>
      </c>
    </row>
    <row r="1040" spans="1:46" x14ac:dyDescent="0.25">
      <c r="A1040">
        <v>95742</v>
      </c>
      <c r="B1040">
        <v>22018</v>
      </c>
      <c r="C1040" t="s">
        <v>621</v>
      </c>
      <c r="D1040" t="s">
        <v>584</v>
      </c>
      <c r="E1040" t="s">
        <v>581</v>
      </c>
      <c r="F1040">
        <v>73.961340000000007</v>
      </c>
      <c r="G1040" t="s">
        <v>25</v>
      </c>
      <c r="H1040" t="s">
        <v>26</v>
      </c>
      <c r="I1040" t="s">
        <v>27</v>
      </c>
      <c r="J1040" t="s">
        <v>28</v>
      </c>
      <c r="K1040">
        <v>2003</v>
      </c>
      <c r="L1040">
        <v>3</v>
      </c>
      <c r="M1040">
        <v>5</v>
      </c>
      <c r="N1040">
        <v>0</v>
      </c>
      <c r="O1040">
        <v>2.5</v>
      </c>
      <c r="P1040" t="s">
        <v>586</v>
      </c>
      <c r="Q1040">
        <v>30.915076372423101</v>
      </c>
      <c r="R1040">
        <v>3.3310192136947601</v>
      </c>
      <c r="S1040" t="s">
        <v>31</v>
      </c>
      <c r="T1040" t="s">
        <v>57</v>
      </c>
      <c r="U1040">
        <v>10</v>
      </c>
      <c r="W1040" t="s">
        <v>62</v>
      </c>
      <c r="X1040" t="s">
        <v>63</v>
      </c>
      <c r="Y1040">
        <v>12.010999999999999</v>
      </c>
      <c r="Z1040">
        <v>790</v>
      </c>
      <c r="AA1040" s="5">
        <f>IFERROR(VLOOKUP(X1040,$AF$2:$AG$35,2,FALSE),0)</f>
        <v>0</v>
      </c>
      <c r="AB1040" s="5" t="e">
        <f>VLOOKUP(X1040,$AF$2:$AG$35,1,FALSE)</f>
        <v>#N/A</v>
      </c>
      <c r="AL1040" s="3" t="s">
        <v>749</v>
      </c>
      <c r="AN1040" s="61">
        <f>(SUM(AN1031:AN1033)+AR1032+SUM(AR1034:AR1035)+AR1043+AR1047+SUM(AR1049:AR1053)+SUM(AR1055:AR1088))-100</f>
        <v>12.079812018767512</v>
      </c>
      <c r="AO1040" s="60"/>
      <c r="AP1040" s="60"/>
      <c r="AQ1040">
        <v>95742</v>
      </c>
      <c r="AR1040">
        <v>30.915076372423101</v>
      </c>
      <c r="AS1040" t="s">
        <v>62</v>
      </c>
      <c r="AT1040" t="s">
        <v>63</v>
      </c>
    </row>
    <row r="1041" spans="1:46" x14ac:dyDescent="0.25">
      <c r="A1041">
        <v>95742</v>
      </c>
      <c r="B1041">
        <v>22018</v>
      </c>
      <c r="C1041" t="s">
        <v>621</v>
      </c>
      <c r="D1041" t="s">
        <v>584</v>
      </c>
      <c r="E1041" t="s">
        <v>581</v>
      </c>
      <c r="F1041">
        <v>73.961340000000007</v>
      </c>
      <c r="G1041" t="s">
        <v>25</v>
      </c>
      <c r="H1041" t="s">
        <v>26</v>
      </c>
      <c r="I1041" t="s">
        <v>27</v>
      </c>
      <c r="J1041" t="s">
        <v>28</v>
      </c>
      <c r="K1041">
        <v>2003</v>
      </c>
      <c r="L1041">
        <v>3</v>
      </c>
      <c r="M1041">
        <v>5</v>
      </c>
      <c r="N1041">
        <v>0</v>
      </c>
      <c r="O1041">
        <v>2.5</v>
      </c>
      <c r="P1041" t="s">
        <v>586</v>
      </c>
      <c r="Q1041">
        <v>10.8553293571625</v>
      </c>
      <c r="R1041">
        <v>1.8496483009782101</v>
      </c>
      <c r="S1041" t="s">
        <v>31</v>
      </c>
      <c r="T1041" t="s">
        <v>57</v>
      </c>
      <c r="U1041">
        <v>11</v>
      </c>
      <c r="W1041" t="s">
        <v>64</v>
      </c>
      <c r="X1041" t="s">
        <v>65</v>
      </c>
      <c r="Y1041">
        <v>12.010999999999999</v>
      </c>
      <c r="Z1041">
        <v>791</v>
      </c>
      <c r="AA1041" s="5">
        <f>IFERROR(VLOOKUP(X1041,$AF$2:$AG$35,2,FALSE),0)</f>
        <v>0</v>
      </c>
      <c r="AB1041" s="5" t="e">
        <f>VLOOKUP(X1041,$AF$2:$AG$35,1,FALSE)</f>
        <v>#N/A</v>
      </c>
      <c r="AL1041" s="3" t="s">
        <v>781</v>
      </c>
      <c r="AN1041" s="60">
        <f>(SUM(AN1031:AN1033)+AR1032+SUM(AR1034:AR1035)+AR1043+AR1047+SUM(AR1049:AR1053)+SUM(AR1055:AR1088))</f>
        <v>112.07981201876751</v>
      </c>
      <c r="AO1041" s="5"/>
      <c r="AP1041" s="5"/>
      <c r="AQ1041">
        <v>95742</v>
      </c>
      <c r="AR1041">
        <v>10.8553293571625</v>
      </c>
      <c r="AS1041" t="s">
        <v>64</v>
      </c>
      <c r="AT1041" t="s">
        <v>65</v>
      </c>
    </row>
    <row r="1042" spans="1:46" x14ac:dyDescent="0.25">
      <c r="A1042">
        <v>95742</v>
      </c>
      <c r="B1042">
        <v>22018</v>
      </c>
      <c r="C1042" t="s">
        <v>621</v>
      </c>
      <c r="D1042" t="s">
        <v>584</v>
      </c>
      <c r="E1042" t="s">
        <v>581</v>
      </c>
      <c r="F1042">
        <v>73.961340000000007</v>
      </c>
      <c r="G1042" t="s">
        <v>25</v>
      </c>
      <c r="H1042" t="s">
        <v>26</v>
      </c>
      <c r="I1042" t="s">
        <v>27</v>
      </c>
      <c r="J1042" t="s">
        <v>28</v>
      </c>
      <c r="K1042">
        <v>2003</v>
      </c>
      <c r="L1042">
        <v>3</v>
      </c>
      <c r="M1042">
        <v>5</v>
      </c>
      <c r="N1042">
        <v>0</v>
      </c>
      <c r="O1042">
        <v>2.5</v>
      </c>
      <c r="P1042" t="s">
        <v>586</v>
      </c>
      <c r="Q1042">
        <v>5.2968723342768902</v>
      </c>
      <c r="R1042">
        <v>1.3239512464190899</v>
      </c>
      <c r="S1042" t="s">
        <v>31</v>
      </c>
      <c r="T1042" t="s">
        <v>57</v>
      </c>
      <c r="U1042">
        <v>12</v>
      </c>
      <c r="W1042" t="s">
        <v>66</v>
      </c>
      <c r="X1042" t="s">
        <v>67</v>
      </c>
      <c r="Y1042">
        <v>12.010999999999999</v>
      </c>
      <c r="Z1042">
        <v>792</v>
      </c>
      <c r="AA1042" s="5">
        <f>IFERROR(VLOOKUP(X1042,$AF$2:$AG$35,2,FALSE),0)</f>
        <v>0</v>
      </c>
      <c r="AB1042" s="5" t="e">
        <f>VLOOKUP(X1042,$AF$2:$AG$35,1,FALSE)</f>
        <v>#N/A</v>
      </c>
      <c r="AN1042" s="5"/>
      <c r="AO1042" s="5"/>
      <c r="AP1042" s="5"/>
      <c r="AQ1042">
        <v>95742</v>
      </c>
      <c r="AR1042">
        <v>5.2968723342768902</v>
      </c>
      <c r="AS1042" t="s">
        <v>66</v>
      </c>
      <c r="AT1042" t="s">
        <v>67</v>
      </c>
    </row>
    <row r="1043" spans="1:46" x14ac:dyDescent="0.25">
      <c r="A1043">
        <v>95742</v>
      </c>
      <c r="B1043">
        <v>22018</v>
      </c>
      <c r="C1043" t="s">
        <v>621</v>
      </c>
      <c r="D1043" t="s">
        <v>584</v>
      </c>
      <c r="E1043" t="s">
        <v>581</v>
      </c>
      <c r="F1043">
        <v>73.961340000000007</v>
      </c>
      <c r="G1043" t="s">
        <v>25</v>
      </c>
      <c r="H1043" t="s">
        <v>26</v>
      </c>
      <c r="I1043" t="s">
        <v>27</v>
      </c>
      <c r="J1043" t="s">
        <v>28</v>
      </c>
      <c r="K1043">
        <v>2003</v>
      </c>
      <c r="L1043">
        <v>3</v>
      </c>
      <c r="M1043">
        <v>5</v>
      </c>
      <c r="N1043">
        <v>0</v>
      </c>
      <c r="O1043">
        <v>2.5</v>
      </c>
      <c r="P1043" t="s">
        <v>586</v>
      </c>
      <c r="Q1043" s="32">
        <v>54.075000000000003</v>
      </c>
      <c r="R1043">
        <v>5.8545762583081702</v>
      </c>
      <c r="S1043" t="s">
        <v>31</v>
      </c>
      <c r="T1043" t="s">
        <v>57</v>
      </c>
      <c r="U1043">
        <v>13</v>
      </c>
      <c r="W1043" s="3" t="s">
        <v>68</v>
      </c>
      <c r="X1043" t="s">
        <v>69</v>
      </c>
      <c r="Y1043">
        <v>12.010999999999999</v>
      </c>
      <c r="Z1043">
        <v>626</v>
      </c>
      <c r="AA1043" s="5">
        <f>IFERROR(VLOOKUP(X1043,$AF$2:$AG$35,2,FALSE),0)</f>
        <v>0</v>
      </c>
      <c r="AB1043" s="5" t="e">
        <f>VLOOKUP(X1043,$AF$2:$AG$35,1,FALSE)</f>
        <v>#N/A</v>
      </c>
      <c r="AN1043" s="5"/>
      <c r="AO1043" s="5"/>
      <c r="AP1043" s="5"/>
      <c r="AQ1043">
        <v>95742</v>
      </c>
      <c r="AR1043" s="3">
        <v>66.157354697417603</v>
      </c>
      <c r="AS1043" s="3" t="s">
        <v>68</v>
      </c>
      <c r="AT1043" t="s">
        <v>69</v>
      </c>
    </row>
    <row r="1044" spans="1:46" x14ac:dyDescent="0.25">
      <c r="A1044">
        <v>95742</v>
      </c>
      <c r="B1044">
        <v>22018</v>
      </c>
      <c r="C1044" t="s">
        <v>621</v>
      </c>
      <c r="D1044" t="s">
        <v>584</v>
      </c>
      <c r="E1044" t="s">
        <v>581</v>
      </c>
      <c r="F1044">
        <v>73.961340000000007</v>
      </c>
      <c r="G1044" t="s">
        <v>25</v>
      </c>
      <c r="H1044" t="s">
        <v>26</v>
      </c>
      <c r="I1044" t="s">
        <v>27</v>
      </c>
      <c r="J1044" t="s">
        <v>28</v>
      </c>
      <c r="K1044">
        <v>2003</v>
      </c>
      <c r="L1044">
        <v>3</v>
      </c>
      <c r="M1044">
        <v>5</v>
      </c>
      <c r="N1044">
        <v>0</v>
      </c>
      <c r="O1044">
        <v>2.5</v>
      </c>
      <c r="P1044" t="s">
        <v>586</v>
      </c>
      <c r="Q1044">
        <v>5.6880481597153301</v>
      </c>
      <c r="R1044">
        <v>1.36799903140902</v>
      </c>
      <c r="S1044" t="s">
        <v>31</v>
      </c>
      <c r="T1044" t="s">
        <v>57</v>
      </c>
      <c r="U1044">
        <v>14</v>
      </c>
      <c r="W1044" t="s">
        <v>70</v>
      </c>
      <c r="X1044" t="s">
        <v>71</v>
      </c>
      <c r="Y1044">
        <v>12.010999999999999</v>
      </c>
      <c r="Z1044">
        <v>794</v>
      </c>
      <c r="AA1044" s="5">
        <f>IFERROR(VLOOKUP(X1044,$AF$2:$AG$35,2,FALSE),0)</f>
        <v>0</v>
      </c>
      <c r="AB1044" s="5" t="e">
        <f>VLOOKUP(X1044,$AF$2:$AG$35,1,FALSE)</f>
        <v>#N/A</v>
      </c>
      <c r="AN1044"/>
      <c r="AO1044"/>
      <c r="AP1044"/>
      <c r="AQ1044">
        <v>95742</v>
      </c>
      <c r="AR1044">
        <v>5.6880481597153301</v>
      </c>
      <c r="AS1044" t="s">
        <v>70</v>
      </c>
      <c r="AT1044" t="s">
        <v>71</v>
      </c>
    </row>
    <row r="1045" spans="1:46" x14ac:dyDescent="0.25">
      <c r="A1045">
        <v>95742</v>
      </c>
      <c r="B1045">
        <v>22018</v>
      </c>
      <c r="C1045" t="s">
        <v>621</v>
      </c>
      <c r="D1045" t="s">
        <v>584</v>
      </c>
      <c r="E1045" t="s">
        <v>581</v>
      </c>
      <c r="F1045">
        <v>73.961340000000007</v>
      </c>
      <c r="G1045" t="s">
        <v>25</v>
      </c>
      <c r="H1045" t="s">
        <v>26</v>
      </c>
      <c r="I1045" t="s">
        <v>27</v>
      </c>
      <c r="J1045" t="s">
        <v>28</v>
      </c>
      <c r="K1045">
        <v>2003</v>
      </c>
      <c r="L1045">
        <v>3</v>
      </c>
      <c r="M1045">
        <v>5</v>
      </c>
      <c r="N1045">
        <v>0</v>
      </c>
      <c r="O1045">
        <v>2.5</v>
      </c>
      <c r="P1045" t="s">
        <v>586</v>
      </c>
      <c r="Q1045">
        <v>4.3974987030441</v>
      </c>
      <c r="R1045">
        <v>1.48149087534198</v>
      </c>
      <c r="S1045" t="s">
        <v>31</v>
      </c>
      <c r="T1045" t="s">
        <v>57</v>
      </c>
      <c r="U1045">
        <v>15</v>
      </c>
      <c r="W1045" t="s">
        <v>72</v>
      </c>
      <c r="X1045" t="s">
        <v>73</v>
      </c>
      <c r="Y1045">
        <v>12.010999999999999</v>
      </c>
      <c r="Z1045">
        <v>1190</v>
      </c>
      <c r="AA1045" s="5">
        <f>IFERROR(VLOOKUP(X1045,$AF$2:$AG$35,2,FALSE),0)</f>
        <v>0</v>
      </c>
      <c r="AB1045" s="5" t="e">
        <f>VLOOKUP(X1045,$AF$2:$AG$35,1,FALSE)</f>
        <v>#N/A</v>
      </c>
      <c r="AN1045"/>
      <c r="AO1045"/>
      <c r="AP1045"/>
      <c r="AQ1045">
        <v>95742</v>
      </c>
      <c r="AR1045">
        <v>4.3974987030441</v>
      </c>
      <c r="AS1045" t="s">
        <v>72</v>
      </c>
      <c r="AT1045" t="s">
        <v>73</v>
      </c>
    </row>
    <row r="1046" spans="1:46" x14ac:dyDescent="0.25">
      <c r="A1046">
        <v>95742</v>
      </c>
      <c r="B1046">
        <v>22018</v>
      </c>
      <c r="C1046" t="s">
        <v>621</v>
      </c>
      <c r="D1046" t="s">
        <v>584</v>
      </c>
      <c r="E1046" t="s">
        <v>581</v>
      </c>
      <c r="F1046">
        <v>73.961340000000007</v>
      </c>
      <c r="G1046" t="s">
        <v>25</v>
      </c>
      <c r="H1046" t="s">
        <v>26</v>
      </c>
      <c r="I1046" t="s">
        <v>27</v>
      </c>
      <c r="J1046" t="s">
        <v>28</v>
      </c>
      <c r="K1046">
        <v>2003</v>
      </c>
      <c r="L1046">
        <v>3</v>
      </c>
      <c r="M1046">
        <v>5</v>
      </c>
      <c r="N1046">
        <v>0</v>
      </c>
      <c r="O1046">
        <v>2.5</v>
      </c>
      <c r="P1046" t="s">
        <v>586</v>
      </c>
      <c r="Q1046">
        <v>0.24654348196970199</v>
      </c>
      <c r="R1046">
        <v>0.130064363897159</v>
      </c>
      <c r="S1046" t="s">
        <v>31</v>
      </c>
      <c r="T1046" t="s">
        <v>57</v>
      </c>
      <c r="U1046">
        <v>16</v>
      </c>
      <c r="W1046" t="s">
        <v>74</v>
      </c>
      <c r="X1046" t="s">
        <v>75</v>
      </c>
      <c r="Y1046">
        <v>12.010999999999999</v>
      </c>
      <c r="Z1046">
        <v>796</v>
      </c>
      <c r="AA1046" s="5">
        <f>IFERROR(VLOOKUP(X1046,$AF$2:$AG$35,2,FALSE),0)</f>
        <v>0</v>
      </c>
      <c r="AB1046" s="5" t="e">
        <f>VLOOKUP(X1046,$AF$2:$AG$35,1,FALSE)</f>
        <v>#N/A</v>
      </c>
      <c r="AN1046"/>
      <c r="AO1046"/>
      <c r="AP1046"/>
      <c r="AQ1046">
        <v>95742</v>
      </c>
      <c r="AR1046">
        <v>0.24654348196970199</v>
      </c>
      <c r="AS1046" t="s">
        <v>74</v>
      </c>
      <c r="AT1046" t="s">
        <v>75</v>
      </c>
    </row>
    <row r="1047" spans="1:46" x14ac:dyDescent="0.25">
      <c r="A1047">
        <v>95742</v>
      </c>
      <c r="B1047">
        <v>22018</v>
      </c>
      <c r="C1047" t="s">
        <v>621</v>
      </c>
      <c r="D1047" t="s">
        <v>584</v>
      </c>
      <c r="E1047" t="s">
        <v>581</v>
      </c>
      <c r="F1047">
        <v>73.961340000000007</v>
      </c>
      <c r="G1047" t="s">
        <v>25</v>
      </c>
      <c r="H1047" t="s">
        <v>26</v>
      </c>
      <c r="I1047" t="s">
        <v>27</v>
      </c>
      <c r="J1047" t="s">
        <v>28</v>
      </c>
      <c r="K1047">
        <v>2003</v>
      </c>
      <c r="L1047">
        <v>3</v>
      </c>
      <c r="M1047">
        <v>5</v>
      </c>
      <c r="N1047">
        <v>0</v>
      </c>
      <c r="O1047">
        <v>2.5</v>
      </c>
      <c r="P1047" t="s">
        <v>586</v>
      </c>
      <c r="Q1047" s="32">
        <v>5.0352180104522501</v>
      </c>
      <c r="R1047">
        <v>2.38612690893402</v>
      </c>
      <c r="S1047" t="s">
        <v>31</v>
      </c>
      <c r="T1047" t="s">
        <v>57</v>
      </c>
      <c r="U1047">
        <v>17</v>
      </c>
      <c r="W1047" s="3" t="s">
        <v>76</v>
      </c>
      <c r="X1047" t="s">
        <v>77</v>
      </c>
      <c r="Y1047">
        <v>12.010999999999999</v>
      </c>
      <c r="Z1047">
        <v>797</v>
      </c>
      <c r="AA1047" s="5">
        <f>IFERROR(VLOOKUP(X1047,$AF$2:$AG$35,2,FALSE),0)</f>
        <v>0</v>
      </c>
      <c r="AB1047" s="5" t="e">
        <f>VLOOKUP(X1047,$AF$2:$AG$35,1,FALSE)</f>
        <v>#N/A</v>
      </c>
      <c r="AN1047"/>
      <c r="AO1047"/>
      <c r="AP1047"/>
      <c r="AQ1047">
        <v>95742</v>
      </c>
      <c r="AR1047" s="32">
        <v>5.0352180104522501</v>
      </c>
      <c r="AS1047" s="3" t="s">
        <v>76</v>
      </c>
      <c r="AT1047" t="s">
        <v>77</v>
      </c>
    </row>
    <row r="1048" spans="1:46" x14ac:dyDescent="0.25">
      <c r="A1048">
        <v>95742</v>
      </c>
      <c r="B1048">
        <v>22018</v>
      </c>
      <c r="C1048" t="s">
        <v>621</v>
      </c>
      <c r="D1048" t="s">
        <v>584</v>
      </c>
      <c r="E1048" t="s">
        <v>581</v>
      </c>
      <c r="F1048">
        <v>73.961340000000007</v>
      </c>
      <c r="G1048" t="s">
        <v>25</v>
      </c>
      <c r="H1048" t="s">
        <v>26</v>
      </c>
      <c r="I1048" t="s">
        <v>27</v>
      </c>
      <c r="J1048" t="s">
        <v>28</v>
      </c>
      <c r="K1048">
        <v>2003</v>
      </c>
      <c r="L1048">
        <v>3</v>
      </c>
      <c r="M1048">
        <v>5</v>
      </c>
      <c r="N1048">
        <v>0</v>
      </c>
      <c r="O1048">
        <v>2.5</v>
      </c>
      <c r="P1048" t="s">
        <v>586</v>
      </c>
      <c r="Q1048">
        <v>71.1925727078698</v>
      </c>
      <c r="R1048">
        <v>6.4584727236329096</v>
      </c>
      <c r="S1048" t="s">
        <v>31</v>
      </c>
      <c r="T1048" t="s">
        <v>57</v>
      </c>
      <c r="U1048">
        <v>18</v>
      </c>
      <c r="V1048" t="s">
        <v>78</v>
      </c>
      <c r="W1048" t="s">
        <v>79</v>
      </c>
      <c r="X1048" t="s">
        <v>80</v>
      </c>
      <c r="Y1048">
        <v>12.010999999999999</v>
      </c>
      <c r="Z1048">
        <v>436</v>
      </c>
      <c r="AA1048" s="5">
        <f>IFERROR(VLOOKUP(X1048,$AF$2:$AG$35,2,FALSE),0)</f>
        <v>0</v>
      </c>
      <c r="AB1048" s="5" t="e">
        <f>VLOOKUP(X1048,$AF$2:$AG$35,1,FALSE)</f>
        <v>#N/A</v>
      </c>
      <c r="AN1048"/>
      <c r="AO1048"/>
      <c r="AP1048"/>
      <c r="AQ1048">
        <v>95742</v>
      </c>
      <c r="AR1048">
        <v>71.1925727078698</v>
      </c>
      <c r="AS1048" t="s">
        <v>79</v>
      </c>
      <c r="AT1048" t="s">
        <v>80</v>
      </c>
    </row>
    <row r="1049" spans="1:46" x14ac:dyDescent="0.25">
      <c r="A1049">
        <v>95742</v>
      </c>
      <c r="B1049">
        <v>22018</v>
      </c>
      <c r="C1049" t="s">
        <v>621</v>
      </c>
      <c r="D1049" t="s">
        <v>584</v>
      </c>
      <c r="E1049" t="s">
        <v>581</v>
      </c>
      <c r="F1049">
        <v>73.961340000000007</v>
      </c>
      <c r="G1049" t="s">
        <v>25</v>
      </c>
      <c r="H1049" t="s">
        <v>26</v>
      </c>
      <c r="I1049" t="s">
        <v>27</v>
      </c>
      <c r="J1049" t="s">
        <v>28</v>
      </c>
      <c r="K1049">
        <v>2003</v>
      </c>
      <c r="L1049">
        <v>3</v>
      </c>
      <c r="M1049">
        <v>5</v>
      </c>
      <c r="N1049">
        <v>0</v>
      </c>
      <c r="O1049">
        <v>2.5</v>
      </c>
      <c r="P1049" t="s">
        <v>586</v>
      </c>
      <c r="Q1049" s="39">
        <v>9.4599440829216105E-2</v>
      </c>
      <c r="R1049">
        <v>0.41049328635872101</v>
      </c>
      <c r="S1049" t="s">
        <v>31</v>
      </c>
      <c r="T1049" t="s">
        <v>81</v>
      </c>
      <c r="U1049">
        <v>20</v>
      </c>
      <c r="V1049" t="s">
        <v>82</v>
      </c>
      <c r="W1049" t="s">
        <v>83</v>
      </c>
      <c r="X1049" t="s">
        <v>84</v>
      </c>
      <c r="Y1049">
        <v>22.98977</v>
      </c>
      <c r="Z1049">
        <v>696</v>
      </c>
      <c r="AA1049" s="5">
        <f>IFERROR(VLOOKUP(X1049,$AF$2:$AG$35,2,FALSE),0)</f>
        <v>0</v>
      </c>
      <c r="AB1049" s="5" t="e">
        <f>VLOOKUP(X1049,$AF$2:$AG$35,1,FALSE)</f>
        <v>#N/A</v>
      </c>
      <c r="AN1049"/>
      <c r="AO1049"/>
      <c r="AP1049"/>
      <c r="AQ1049">
        <v>95742</v>
      </c>
      <c r="AR1049" s="39">
        <v>9.4599440829216105E-2</v>
      </c>
      <c r="AS1049" t="s">
        <v>83</v>
      </c>
      <c r="AT1049" t="s">
        <v>84</v>
      </c>
    </row>
    <row r="1050" spans="1:46" x14ac:dyDescent="0.25">
      <c r="A1050">
        <v>95742</v>
      </c>
      <c r="B1050">
        <v>22018</v>
      </c>
      <c r="C1050" t="s">
        <v>621</v>
      </c>
      <c r="D1050" t="s">
        <v>584</v>
      </c>
      <c r="E1050" t="s">
        <v>581</v>
      </c>
      <c r="F1050">
        <v>73.961340000000007</v>
      </c>
      <c r="G1050" t="s">
        <v>25</v>
      </c>
      <c r="H1050" t="s">
        <v>26</v>
      </c>
      <c r="I1050" t="s">
        <v>27</v>
      </c>
      <c r="J1050" t="s">
        <v>28</v>
      </c>
      <c r="K1050">
        <v>2003</v>
      </c>
      <c r="L1050">
        <v>3</v>
      </c>
      <c r="M1050">
        <v>5</v>
      </c>
      <c r="N1050">
        <v>0</v>
      </c>
      <c r="O1050">
        <v>2.5</v>
      </c>
      <c r="P1050" t="s">
        <v>586</v>
      </c>
      <c r="Q1050" s="38">
        <v>0</v>
      </c>
      <c r="R1050" s="2">
        <v>8.5303139503709796E-2</v>
      </c>
      <c r="S1050" t="s">
        <v>31</v>
      </c>
      <c r="T1050" t="s">
        <v>81</v>
      </c>
      <c r="U1050">
        <v>21</v>
      </c>
      <c r="V1050" t="s">
        <v>85</v>
      </c>
      <c r="W1050" t="s">
        <v>86</v>
      </c>
      <c r="X1050" t="s">
        <v>87</v>
      </c>
      <c r="Y1050">
        <v>24.305</v>
      </c>
      <c r="Z1050">
        <v>525</v>
      </c>
      <c r="AA1050" s="5">
        <f>IFERROR(VLOOKUP(X1050,$AF$2:$AG$35,2,FALSE),0)</f>
        <v>0</v>
      </c>
      <c r="AB1050" s="5" t="e">
        <f>VLOOKUP(X1050,$AF$2:$AG$35,1,FALSE)</f>
        <v>#N/A</v>
      </c>
      <c r="AN1050"/>
      <c r="AO1050"/>
      <c r="AP1050"/>
      <c r="AQ1050">
        <v>95742</v>
      </c>
      <c r="AR1050" s="38">
        <v>0</v>
      </c>
      <c r="AS1050" t="s">
        <v>86</v>
      </c>
      <c r="AT1050" t="s">
        <v>87</v>
      </c>
    </row>
    <row r="1051" spans="1:46" x14ac:dyDescent="0.25">
      <c r="A1051">
        <v>95742</v>
      </c>
      <c r="B1051">
        <v>22018</v>
      </c>
      <c r="C1051" t="s">
        <v>621</v>
      </c>
      <c r="D1051" t="s">
        <v>584</v>
      </c>
      <c r="E1051" t="s">
        <v>581</v>
      </c>
      <c r="F1051">
        <v>73.961340000000007</v>
      </c>
      <c r="G1051" t="s">
        <v>25</v>
      </c>
      <c r="H1051" t="s">
        <v>26</v>
      </c>
      <c r="I1051" t="s">
        <v>27</v>
      </c>
      <c r="J1051" t="s">
        <v>28</v>
      </c>
      <c r="K1051">
        <v>2003</v>
      </c>
      <c r="L1051">
        <v>3</v>
      </c>
      <c r="M1051">
        <v>5</v>
      </c>
      <c r="N1051">
        <v>0</v>
      </c>
      <c r="O1051">
        <v>2.5</v>
      </c>
      <c r="P1051" t="s">
        <v>586</v>
      </c>
      <c r="Q1051" s="32">
        <v>0</v>
      </c>
      <c r="R1051" s="2">
        <v>9.4947616908823099E-2</v>
      </c>
      <c r="S1051" t="s">
        <v>31</v>
      </c>
      <c r="T1051" t="s">
        <v>81</v>
      </c>
      <c r="U1051">
        <v>22</v>
      </c>
      <c r="V1051" t="s">
        <v>88</v>
      </c>
      <c r="W1051" t="s">
        <v>89</v>
      </c>
      <c r="X1051" t="s">
        <v>90</v>
      </c>
      <c r="Y1051">
        <v>26.981539999999999</v>
      </c>
      <c r="Z1051">
        <v>292</v>
      </c>
      <c r="AA1051" s="5">
        <f>IFERROR(VLOOKUP(X1051,$AF$2:$AG$35,2,FALSE),0)</f>
        <v>0.88900000000000001</v>
      </c>
      <c r="AB1051" s="5" t="str">
        <f>VLOOKUP(X1051,$AF$2:$AG$35,1,FALSE)</f>
        <v>Al</v>
      </c>
      <c r="AN1051"/>
      <c r="AO1051"/>
      <c r="AP1051"/>
      <c r="AQ1051">
        <v>95742</v>
      </c>
      <c r="AR1051" s="32">
        <v>0</v>
      </c>
      <c r="AS1051" t="s">
        <v>89</v>
      </c>
      <c r="AT1051" t="s">
        <v>90</v>
      </c>
    </row>
    <row r="1052" spans="1:46" x14ac:dyDescent="0.25">
      <c r="A1052">
        <v>95742</v>
      </c>
      <c r="B1052">
        <v>22018</v>
      </c>
      <c r="C1052" t="s">
        <v>621</v>
      </c>
      <c r="D1052" t="s">
        <v>584</v>
      </c>
      <c r="E1052" t="s">
        <v>581</v>
      </c>
      <c r="F1052">
        <v>73.961340000000007</v>
      </c>
      <c r="G1052" t="s">
        <v>25</v>
      </c>
      <c r="H1052" t="s">
        <v>26</v>
      </c>
      <c r="I1052" t="s">
        <v>27</v>
      </c>
      <c r="J1052" t="s">
        <v>28</v>
      </c>
      <c r="K1052">
        <v>2003</v>
      </c>
      <c r="L1052">
        <v>3</v>
      </c>
      <c r="M1052">
        <v>5</v>
      </c>
      <c r="N1052">
        <v>0</v>
      </c>
      <c r="O1052">
        <v>2.5</v>
      </c>
      <c r="P1052" t="s">
        <v>586</v>
      </c>
      <c r="Q1052" s="32">
        <v>0.23411359592773301</v>
      </c>
      <c r="R1052" s="2">
        <v>3.8601228325824299E-2</v>
      </c>
      <c r="S1052" t="s">
        <v>31</v>
      </c>
      <c r="T1052" t="s">
        <v>81</v>
      </c>
      <c r="U1052">
        <v>23</v>
      </c>
      <c r="V1052" t="s">
        <v>91</v>
      </c>
      <c r="W1052" t="s">
        <v>92</v>
      </c>
      <c r="X1052" t="s">
        <v>93</v>
      </c>
      <c r="Y1052">
        <v>28.0855</v>
      </c>
      <c r="Z1052">
        <v>694</v>
      </c>
      <c r="AA1052" s="5">
        <f>IFERROR(VLOOKUP(X1052,$AF$2:$AG$35,2,FALSE),0)</f>
        <v>1.139</v>
      </c>
      <c r="AB1052" s="5" t="str">
        <f>VLOOKUP(X1052,$AF$2:$AG$35,1,FALSE)</f>
        <v>Si</v>
      </c>
      <c r="AN1052"/>
      <c r="AO1052"/>
      <c r="AP1052"/>
      <c r="AQ1052">
        <v>95742</v>
      </c>
      <c r="AR1052" s="32">
        <v>0.23411359592773301</v>
      </c>
      <c r="AS1052" t="s">
        <v>92</v>
      </c>
      <c r="AT1052" t="s">
        <v>93</v>
      </c>
    </row>
    <row r="1053" spans="1:46" x14ac:dyDescent="0.25">
      <c r="A1053">
        <v>95742</v>
      </c>
      <c r="B1053">
        <v>22018</v>
      </c>
      <c r="C1053" t="s">
        <v>621</v>
      </c>
      <c r="D1053" t="s">
        <v>584</v>
      </c>
      <c r="E1053" t="s">
        <v>581</v>
      </c>
      <c r="F1053">
        <v>73.961340000000007</v>
      </c>
      <c r="G1053" t="s">
        <v>25</v>
      </c>
      <c r="H1053" t="s">
        <v>26</v>
      </c>
      <c r="I1053" t="s">
        <v>27</v>
      </c>
      <c r="J1053" t="s">
        <v>28</v>
      </c>
      <c r="K1053">
        <v>2003</v>
      </c>
      <c r="L1053">
        <v>3</v>
      </c>
      <c r="M1053">
        <v>5</v>
      </c>
      <c r="N1053">
        <v>0</v>
      </c>
      <c r="O1053">
        <v>2.5</v>
      </c>
      <c r="P1053" t="s">
        <v>586</v>
      </c>
      <c r="Q1053" s="32">
        <v>0</v>
      </c>
      <c r="R1053" s="2">
        <v>1.5702741190274701E-2</v>
      </c>
      <c r="S1053" t="s">
        <v>31</v>
      </c>
      <c r="T1053" t="s">
        <v>81</v>
      </c>
      <c r="U1053">
        <v>24</v>
      </c>
      <c r="V1053" t="s">
        <v>94</v>
      </c>
      <c r="W1053" t="s">
        <v>95</v>
      </c>
      <c r="X1053" t="s">
        <v>29</v>
      </c>
      <c r="Y1053">
        <v>30.973759999999999</v>
      </c>
      <c r="Z1053">
        <v>666</v>
      </c>
      <c r="AA1053" s="5">
        <f>IFERROR(VLOOKUP(X1053,$AF$2:$AG$35,2,FALSE),0)</f>
        <v>1.0329999999999999</v>
      </c>
      <c r="AB1053" s="5" t="str">
        <f>VLOOKUP(X1053,$AF$2:$AG$35,1,FALSE)</f>
        <v>P</v>
      </c>
      <c r="AN1053"/>
      <c r="AO1053"/>
      <c r="AP1053"/>
      <c r="AQ1053">
        <v>95742</v>
      </c>
      <c r="AR1053" s="32">
        <v>0</v>
      </c>
      <c r="AS1053" t="s">
        <v>95</v>
      </c>
      <c r="AT1053" t="s">
        <v>29</v>
      </c>
    </row>
    <row r="1054" spans="1:46" x14ac:dyDescent="0.25">
      <c r="A1054">
        <v>95742</v>
      </c>
      <c r="B1054">
        <v>22018</v>
      </c>
      <c r="C1054" t="s">
        <v>621</v>
      </c>
      <c r="D1054" t="s">
        <v>584</v>
      </c>
      <c r="E1054" t="s">
        <v>581</v>
      </c>
      <c r="F1054">
        <v>73.961340000000007</v>
      </c>
      <c r="G1054" t="s">
        <v>25</v>
      </c>
      <c r="H1054" t="s">
        <v>26</v>
      </c>
      <c r="I1054" t="s">
        <v>27</v>
      </c>
      <c r="J1054" t="s">
        <v>28</v>
      </c>
      <c r="K1054">
        <v>2003</v>
      </c>
      <c r="L1054">
        <v>3</v>
      </c>
      <c r="M1054">
        <v>5</v>
      </c>
      <c r="N1054">
        <v>0</v>
      </c>
      <c r="O1054">
        <v>2.5</v>
      </c>
      <c r="P1054" t="s">
        <v>586</v>
      </c>
      <c r="Q1054">
        <v>0.121304546135071</v>
      </c>
      <c r="R1054" s="2">
        <v>1.31801215716212E-2</v>
      </c>
      <c r="S1054" t="s">
        <v>31</v>
      </c>
      <c r="T1054" t="s">
        <v>81</v>
      </c>
      <c r="U1054">
        <v>25</v>
      </c>
      <c r="V1054" t="s">
        <v>96</v>
      </c>
      <c r="W1054" t="s">
        <v>97</v>
      </c>
      <c r="X1054" t="s">
        <v>98</v>
      </c>
      <c r="Y1054">
        <v>32.06</v>
      </c>
      <c r="Z1054">
        <v>700</v>
      </c>
      <c r="AA1054" s="5">
        <f>IFERROR(VLOOKUP(X1054,$AF$2:$AG$35,2,FALSE),0)</f>
        <v>0</v>
      </c>
      <c r="AB1054" s="5" t="e">
        <f>VLOOKUP(X1054,$AF$2:$AG$35,1,FALSE)</f>
        <v>#N/A</v>
      </c>
      <c r="AN1054"/>
      <c r="AO1054"/>
      <c r="AP1054"/>
      <c r="AQ1054">
        <v>95742</v>
      </c>
      <c r="AR1054">
        <v>0.121304546135071</v>
      </c>
      <c r="AS1054" t="s">
        <v>97</v>
      </c>
      <c r="AT1054" t="s">
        <v>98</v>
      </c>
    </row>
    <row r="1055" spans="1:46" x14ac:dyDescent="0.25">
      <c r="A1055">
        <v>95742</v>
      </c>
      <c r="B1055">
        <v>22018</v>
      </c>
      <c r="C1055" t="s">
        <v>621</v>
      </c>
      <c r="D1055" t="s">
        <v>584</v>
      </c>
      <c r="E1055" t="s">
        <v>581</v>
      </c>
      <c r="F1055">
        <v>73.961340000000007</v>
      </c>
      <c r="G1055" t="s">
        <v>25</v>
      </c>
      <c r="H1055" t="s">
        <v>26</v>
      </c>
      <c r="I1055" t="s">
        <v>27</v>
      </c>
      <c r="J1055" t="s">
        <v>28</v>
      </c>
      <c r="K1055">
        <v>2003</v>
      </c>
      <c r="L1055">
        <v>3</v>
      </c>
      <c r="M1055">
        <v>5</v>
      </c>
      <c r="N1055">
        <v>0</v>
      </c>
      <c r="O1055">
        <v>2.5</v>
      </c>
      <c r="P1055" t="s">
        <v>586</v>
      </c>
      <c r="Q1055" s="32">
        <v>0.10803903750204601</v>
      </c>
      <c r="R1055" s="2">
        <v>1.90292927457941E-2</v>
      </c>
      <c r="S1055" t="s">
        <v>31</v>
      </c>
      <c r="T1055" t="s">
        <v>81</v>
      </c>
      <c r="U1055">
        <v>26</v>
      </c>
      <c r="V1055" t="s">
        <v>99</v>
      </c>
      <c r="W1055" t="s">
        <v>100</v>
      </c>
      <c r="X1055" t="s">
        <v>101</v>
      </c>
      <c r="Y1055">
        <v>35.453000000000003</v>
      </c>
      <c r="Z1055">
        <v>795</v>
      </c>
      <c r="AA1055" s="5">
        <f>IFERROR(VLOOKUP(X1055,$AF$2:$AG$35,2,FALSE),0)</f>
        <v>0</v>
      </c>
      <c r="AB1055" s="5" t="e">
        <f>VLOOKUP(X1055,$AF$2:$AG$35,1,FALSE)</f>
        <v>#N/A</v>
      </c>
      <c r="AN1055"/>
      <c r="AO1055"/>
      <c r="AP1055"/>
      <c r="AQ1055">
        <v>95742</v>
      </c>
      <c r="AR1055" s="32">
        <v>0.10803903750204601</v>
      </c>
      <c r="AS1055" t="s">
        <v>100</v>
      </c>
      <c r="AT1055" t="s">
        <v>101</v>
      </c>
    </row>
    <row r="1056" spans="1:46" x14ac:dyDescent="0.25">
      <c r="A1056">
        <v>95742</v>
      </c>
      <c r="B1056">
        <v>22018</v>
      </c>
      <c r="C1056" t="s">
        <v>621</v>
      </c>
      <c r="D1056" t="s">
        <v>584</v>
      </c>
      <c r="E1056" t="s">
        <v>581</v>
      </c>
      <c r="F1056">
        <v>73.961340000000007</v>
      </c>
      <c r="G1056" t="s">
        <v>25</v>
      </c>
      <c r="H1056" t="s">
        <v>26</v>
      </c>
      <c r="I1056" t="s">
        <v>27</v>
      </c>
      <c r="J1056" t="s">
        <v>28</v>
      </c>
      <c r="K1056">
        <v>2003</v>
      </c>
      <c r="L1056">
        <v>3</v>
      </c>
      <c r="M1056">
        <v>5</v>
      </c>
      <c r="N1056">
        <v>0</v>
      </c>
      <c r="O1056">
        <v>2.5</v>
      </c>
      <c r="P1056" t="s">
        <v>586</v>
      </c>
      <c r="Q1056" s="32">
        <v>0.44726699186312502</v>
      </c>
      <c r="R1056" s="2">
        <v>3.4976303461802798E-2</v>
      </c>
      <c r="S1056" t="s">
        <v>31</v>
      </c>
      <c r="T1056" t="s">
        <v>81</v>
      </c>
      <c r="U1056">
        <v>27</v>
      </c>
      <c r="V1056" s="1">
        <v>2023695</v>
      </c>
      <c r="W1056" t="s">
        <v>102</v>
      </c>
      <c r="X1056" t="s">
        <v>103</v>
      </c>
      <c r="Y1056">
        <v>39.098300000000002</v>
      </c>
      <c r="Z1056">
        <v>669</v>
      </c>
      <c r="AA1056" s="5">
        <f>IFERROR(VLOOKUP(X1056,$AF$2:$AG$35,2,FALSE),0)</f>
        <v>0</v>
      </c>
      <c r="AB1056" s="5" t="e">
        <f>VLOOKUP(X1056,$AF$2:$AG$35,1,FALSE)</f>
        <v>#N/A</v>
      </c>
      <c r="AN1056"/>
      <c r="AO1056"/>
      <c r="AP1056"/>
      <c r="AQ1056">
        <v>95742</v>
      </c>
      <c r="AR1056" s="32">
        <v>0.44726699186312502</v>
      </c>
      <c r="AS1056" t="s">
        <v>102</v>
      </c>
      <c r="AT1056" t="s">
        <v>103</v>
      </c>
    </row>
    <row r="1057" spans="1:46" x14ac:dyDescent="0.25">
      <c r="A1057">
        <v>95742</v>
      </c>
      <c r="B1057">
        <v>22018</v>
      </c>
      <c r="C1057" t="s">
        <v>621</v>
      </c>
      <c r="D1057" t="s">
        <v>584</v>
      </c>
      <c r="E1057" t="s">
        <v>581</v>
      </c>
      <c r="F1057">
        <v>73.961340000000007</v>
      </c>
      <c r="G1057" t="s">
        <v>25</v>
      </c>
      <c r="H1057" t="s">
        <v>26</v>
      </c>
      <c r="I1057" t="s">
        <v>27</v>
      </c>
      <c r="J1057" t="s">
        <v>28</v>
      </c>
      <c r="K1057">
        <v>2003</v>
      </c>
      <c r="L1057">
        <v>3</v>
      </c>
      <c r="M1057">
        <v>5</v>
      </c>
      <c r="N1057">
        <v>0</v>
      </c>
      <c r="O1057">
        <v>2.5</v>
      </c>
      <c r="P1057" t="s">
        <v>586</v>
      </c>
      <c r="Q1057" s="32">
        <v>0.18627420258973401</v>
      </c>
      <c r="R1057">
        <v>1.8485316276932999E-2</v>
      </c>
      <c r="S1057" t="s">
        <v>31</v>
      </c>
      <c r="T1057" t="s">
        <v>81</v>
      </c>
      <c r="U1057">
        <v>28</v>
      </c>
      <c r="V1057" t="s">
        <v>104</v>
      </c>
      <c r="W1057" t="s">
        <v>105</v>
      </c>
      <c r="X1057" t="s">
        <v>106</v>
      </c>
      <c r="Y1057">
        <v>40.08</v>
      </c>
      <c r="Z1057">
        <v>329</v>
      </c>
      <c r="AA1057" s="5">
        <f>IFERROR(VLOOKUP(X1057,$AF$2:$AG$35,2,FALSE),0)</f>
        <v>0</v>
      </c>
      <c r="AB1057" s="5" t="e">
        <f>VLOOKUP(X1057,$AF$2:$AG$35,1,FALSE)</f>
        <v>#N/A</v>
      </c>
      <c r="AN1057"/>
      <c r="AO1057"/>
      <c r="AP1057"/>
      <c r="AQ1057">
        <v>95742</v>
      </c>
      <c r="AR1057" s="32">
        <v>0.18627420258973401</v>
      </c>
      <c r="AS1057" t="s">
        <v>105</v>
      </c>
      <c r="AT1057" t="s">
        <v>106</v>
      </c>
    </row>
    <row r="1058" spans="1:46" x14ac:dyDescent="0.25">
      <c r="A1058">
        <v>95742</v>
      </c>
      <c r="B1058">
        <v>22018</v>
      </c>
      <c r="C1058" t="s">
        <v>621</v>
      </c>
      <c r="D1058" t="s">
        <v>584</v>
      </c>
      <c r="E1058" t="s">
        <v>581</v>
      </c>
      <c r="F1058">
        <v>73.961340000000007</v>
      </c>
      <c r="G1058" t="s">
        <v>25</v>
      </c>
      <c r="H1058" t="s">
        <v>26</v>
      </c>
      <c r="I1058" t="s">
        <v>27</v>
      </c>
      <c r="J1058" t="s">
        <v>28</v>
      </c>
      <c r="K1058">
        <v>2003</v>
      </c>
      <c r="L1058">
        <v>3</v>
      </c>
      <c r="M1058">
        <v>5</v>
      </c>
      <c r="N1058">
        <v>0</v>
      </c>
      <c r="O1058">
        <v>2.5</v>
      </c>
      <c r="P1058" t="s">
        <v>586</v>
      </c>
      <c r="Q1058" s="33">
        <v>2.1830640191357598E-2</v>
      </c>
      <c r="R1058" s="2">
        <v>7.3264752943349595E-2</v>
      </c>
      <c r="S1058" t="s">
        <v>31</v>
      </c>
      <c r="T1058" t="s">
        <v>81</v>
      </c>
      <c r="U1058">
        <v>29</v>
      </c>
      <c r="V1058" t="s">
        <v>107</v>
      </c>
      <c r="W1058" t="s">
        <v>108</v>
      </c>
      <c r="X1058" t="s">
        <v>109</v>
      </c>
      <c r="Y1058">
        <v>47.88</v>
      </c>
      <c r="Z1058">
        <v>715</v>
      </c>
      <c r="AA1058" s="5">
        <f>IFERROR(VLOOKUP(X1058,$AF$2:$AG$35,2,FALSE),0)</f>
        <v>0.66900000000000004</v>
      </c>
      <c r="AB1058" s="5" t="str">
        <f>VLOOKUP(X1058,$AF$2:$AG$35,1,FALSE)</f>
        <v>Ti</v>
      </c>
      <c r="AN1058"/>
      <c r="AO1058"/>
      <c r="AP1058"/>
      <c r="AQ1058">
        <v>95742</v>
      </c>
      <c r="AR1058" s="33">
        <v>2.1830640191357598E-2</v>
      </c>
      <c r="AS1058" t="s">
        <v>108</v>
      </c>
      <c r="AT1058" t="s">
        <v>109</v>
      </c>
    </row>
    <row r="1059" spans="1:46" x14ac:dyDescent="0.25">
      <c r="A1059">
        <v>95742</v>
      </c>
      <c r="B1059">
        <v>22018</v>
      </c>
      <c r="C1059" t="s">
        <v>621</v>
      </c>
      <c r="D1059" t="s">
        <v>584</v>
      </c>
      <c r="E1059" t="s">
        <v>581</v>
      </c>
      <c r="F1059">
        <v>73.961340000000007</v>
      </c>
      <c r="G1059" t="s">
        <v>25</v>
      </c>
      <c r="H1059" t="s">
        <v>26</v>
      </c>
      <c r="I1059" t="s">
        <v>27</v>
      </c>
      <c r="J1059" t="s">
        <v>28</v>
      </c>
      <c r="K1059">
        <v>2003</v>
      </c>
      <c r="L1059">
        <v>3</v>
      </c>
      <c r="M1059">
        <v>5</v>
      </c>
      <c r="N1059">
        <v>0</v>
      </c>
      <c r="O1059">
        <v>2.5</v>
      </c>
      <c r="P1059" t="s">
        <v>586</v>
      </c>
      <c r="Q1059" s="33">
        <v>1.49715714231001E-3</v>
      </c>
      <c r="R1059" s="2">
        <v>3.4887327184377502E-2</v>
      </c>
      <c r="S1059" t="s">
        <v>31</v>
      </c>
      <c r="T1059" t="s">
        <v>81</v>
      </c>
      <c r="U1059">
        <v>30</v>
      </c>
      <c r="V1059" t="s">
        <v>110</v>
      </c>
      <c r="W1059" t="s">
        <v>111</v>
      </c>
      <c r="X1059" t="s">
        <v>112</v>
      </c>
      <c r="Y1059">
        <v>50.941499999999998</v>
      </c>
      <c r="Z1059">
        <v>767</v>
      </c>
      <c r="AA1059" s="5">
        <f>IFERROR(VLOOKUP(X1059,$AF$2:$AG$35,2,FALSE),0)</f>
        <v>0</v>
      </c>
      <c r="AB1059" s="5" t="e">
        <f>VLOOKUP(X1059,$AF$2:$AG$35,1,FALSE)</f>
        <v>#N/A</v>
      </c>
      <c r="AN1059"/>
      <c r="AO1059"/>
      <c r="AP1059"/>
      <c r="AQ1059">
        <v>95742</v>
      </c>
      <c r="AR1059" s="33">
        <v>1.49715714231001E-3</v>
      </c>
      <c r="AS1059" t="s">
        <v>111</v>
      </c>
      <c r="AT1059" t="s">
        <v>112</v>
      </c>
    </row>
    <row r="1060" spans="1:46" x14ac:dyDescent="0.25">
      <c r="A1060">
        <v>95742</v>
      </c>
      <c r="B1060">
        <v>22018</v>
      </c>
      <c r="C1060" t="s">
        <v>621</v>
      </c>
      <c r="D1060" t="s">
        <v>584</v>
      </c>
      <c r="E1060" t="s">
        <v>581</v>
      </c>
      <c r="F1060">
        <v>73.961340000000007</v>
      </c>
      <c r="G1060" t="s">
        <v>25</v>
      </c>
      <c r="H1060" t="s">
        <v>26</v>
      </c>
      <c r="I1060" t="s">
        <v>27</v>
      </c>
      <c r="J1060" t="s">
        <v>28</v>
      </c>
      <c r="K1060">
        <v>2003</v>
      </c>
      <c r="L1060">
        <v>3</v>
      </c>
      <c r="M1060">
        <v>5</v>
      </c>
      <c r="N1060">
        <v>0</v>
      </c>
      <c r="O1060">
        <v>2.5</v>
      </c>
      <c r="P1060" t="s">
        <v>586</v>
      </c>
      <c r="Q1060" s="33">
        <v>2.9351243510868302E-2</v>
      </c>
      <c r="R1060" s="2">
        <v>7.9080737402404799E-3</v>
      </c>
      <c r="S1060" t="s">
        <v>31</v>
      </c>
      <c r="T1060" t="s">
        <v>81</v>
      </c>
      <c r="U1060">
        <v>31</v>
      </c>
      <c r="V1060" t="s">
        <v>113</v>
      </c>
      <c r="W1060" t="s">
        <v>114</v>
      </c>
      <c r="X1060" t="s">
        <v>115</v>
      </c>
      <c r="Y1060">
        <v>51.996000000000002</v>
      </c>
      <c r="Z1060">
        <v>347</v>
      </c>
      <c r="AA1060" s="5">
        <f>IFERROR(VLOOKUP(X1060,$AF$2:$AG$35,2,FALSE),0)</f>
        <v>0.69199999999999995</v>
      </c>
      <c r="AB1060" s="5" t="str">
        <f>VLOOKUP(X1060,$AF$2:$AG$35,1,FALSE)</f>
        <v>Cr</v>
      </c>
      <c r="AN1060"/>
      <c r="AO1060"/>
      <c r="AP1060"/>
      <c r="AQ1060">
        <v>95742</v>
      </c>
      <c r="AR1060" s="33">
        <v>2.9351243510868302E-2</v>
      </c>
      <c r="AS1060" t="s">
        <v>114</v>
      </c>
      <c r="AT1060" t="s">
        <v>115</v>
      </c>
    </row>
    <row r="1061" spans="1:46" x14ac:dyDescent="0.25">
      <c r="A1061">
        <v>95742</v>
      </c>
      <c r="B1061">
        <v>22018</v>
      </c>
      <c r="C1061" t="s">
        <v>621</v>
      </c>
      <c r="D1061" t="s">
        <v>584</v>
      </c>
      <c r="E1061" t="s">
        <v>581</v>
      </c>
      <c r="F1061">
        <v>73.961340000000007</v>
      </c>
      <c r="G1061" t="s">
        <v>25</v>
      </c>
      <c r="H1061" t="s">
        <v>26</v>
      </c>
      <c r="I1061" t="s">
        <v>27</v>
      </c>
      <c r="J1061" t="s">
        <v>28</v>
      </c>
      <c r="K1061">
        <v>2003</v>
      </c>
      <c r="L1061">
        <v>3</v>
      </c>
      <c r="M1061">
        <v>5</v>
      </c>
      <c r="N1061">
        <v>0</v>
      </c>
      <c r="O1061">
        <v>2.5</v>
      </c>
      <c r="P1061" t="s">
        <v>586</v>
      </c>
      <c r="Q1061" s="32">
        <v>1.3718137536514999E-2</v>
      </c>
      <c r="R1061" s="2">
        <v>3.4153130255830701E-3</v>
      </c>
      <c r="S1061" t="s">
        <v>31</v>
      </c>
      <c r="T1061" t="s">
        <v>81</v>
      </c>
      <c r="U1061">
        <v>32</v>
      </c>
      <c r="V1061" t="s">
        <v>116</v>
      </c>
      <c r="W1061" t="s">
        <v>117</v>
      </c>
      <c r="X1061" t="s">
        <v>118</v>
      </c>
      <c r="Y1061">
        <v>54.938000000000002</v>
      </c>
      <c r="Z1061">
        <v>526</v>
      </c>
      <c r="AA1061" s="5">
        <f>IFERROR(VLOOKUP(X1061,$AF$2:$AG$35,2,FALSE),0)</f>
        <v>0.63100000000000001</v>
      </c>
      <c r="AB1061" s="5" t="str">
        <f>VLOOKUP(X1061,$AF$2:$AG$35,1,FALSE)</f>
        <v>Mn</v>
      </c>
      <c r="AN1061"/>
      <c r="AO1061"/>
      <c r="AP1061"/>
      <c r="AQ1061">
        <v>95742</v>
      </c>
      <c r="AR1061" s="32">
        <v>1.3718137536514999E-2</v>
      </c>
      <c r="AS1061" t="s">
        <v>117</v>
      </c>
      <c r="AT1061" t="s">
        <v>118</v>
      </c>
    </row>
    <row r="1062" spans="1:46" x14ac:dyDescent="0.25">
      <c r="A1062">
        <v>95742</v>
      </c>
      <c r="B1062">
        <v>22018</v>
      </c>
      <c r="C1062" t="s">
        <v>621</v>
      </c>
      <c r="D1062" t="s">
        <v>584</v>
      </c>
      <c r="E1062" t="s">
        <v>581</v>
      </c>
      <c r="F1062">
        <v>73.961340000000007</v>
      </c>
      <c r="G1062" t="s">
        <v>25</v>
      </c>
      <c r="H1062" t="s">
        <v>26</v>
      </c>
      <c r="I1062" t="s">
        <v>27</v>
      </c>
      <c r="J1062" t="s">
        <v>28</v>
      </c>
      <c r="K1062">
        <v>2003</v>
      </c>
      <c r="L1062">
        <v>3</v>
      </c>
      <c r="M1062">
        <v>5</v>
      </c>
      <c r="N1062">
        <v>0</v>
      </c>
      <c r="O1062">
        <v>2.5</v>
      </c>
      <c r="P1062" t="s">
        <v>586</v>
      </c>
      <c r="Q1062" s="32">
        <v>0.26457900289334302</v>
      </c>
      <c r="R1062">
        <v>2.0308880209906999E-2</v>
      </c>
      <c r="S1062" t="s">
        <v>31</v>
      </c>
      <c r="T1062" t="s">
        <v>81</v>
      </c>
      <c r="U1062">
        <v>33</v>
      </c>
      <c r="V1062" t="s">
        <v>119</v>
      </c>
      <c r="W1062" t="s">
        <v>120</v>
      </c>
      <c r="X1062" t="s">
        <v>121</v>
      </c>
      <c r="Y1062">
        <v>55.847000000000001</v>
      </c>
      <c r="Z1062">
        <v>488</v>
      </c>
      <c r="AA1062" s="5">
        <f>IFERROR(VLOOKUP(X1062,$AF$2:$AG$35,2,FALSE),0)</f>
        <v>0.35799999999999998</v>
      </c>
      <c r="AB1062" s="5" t="str">
        <f>VLOOKUP(X1062,$AF$2:$AG$35,1,FALSE)</f>
        <v>Fe</v>
      </c>
      <c r="AN1062"/>
      <c r="AO1062"/>
      <c r="AP1062"/>
      <c r="AQ1062">
        <v>95742</v>
      </c>
      <c r="AR1062" s="32">
        <v>0.26457900289334302</v>
      </c>
      <c r="AS1062" t="s">
        <v>120</v>
      </c>
      <c r="AT1062" t="s">
        <v>121</v>
      </c>
    </row>
    <row r="1063" spans="1:46" x14ac:dyDescent="0.25">
      <c r="A1063">
        <v>95742</v>
      </c>
      <c r="B1063">
        <v>22018</v>
      </c>
      <c r="C1063" t="s">
        <v>621</v>
      </c>
      <c r="D1063" t="s">
        <v>584</v>
      </c>
      <c r="E1063" t="s">
        <v>581</v>
      </c>
      <c r="F1063">
        <v>73.961340000000007</v>
      </c>
      <c r="G1063" t="s">
        <v>25</v>
      </c>
      <c r="H1063" t="s">
        <v>26</v>
      </c>
      <c r="I1063" t="s">
        <v>27</v>
      </c>
      <c r="J1063" t="s">
        <v>28</v>
      </c>
      <c r="K1063">
        <v>2003</v>
      </c>
      <c r="L1063">
        <v>3</v>
      </c>
      <c r="M1063">
        <v>5</v>
      </c>
      <c r="N1063">
        <v>0</v>
      </c>
      <c r="O1063">
        <v>2.5</v>
      </c>
      <c r="P1063" t="s">
        <v>586</v>
      </c>
      <c r="Q1063" s="33">
        <v>3.9343896995588596E-3</v>
      </c>
      <c r="R1063" s="2">
        <v>4.9829813834549796E-3</v>
      </c>
      <c r="S1063" t="s">
        <v>31</v>
      </c>
      <c r="T1063" t="s">
        <v>81</v>
      </c>
      <c r="U1063">
        <v>34</v>
      </c>
      <c r="V1063" t="s">
        <v>122</v>
      </c>
      <c r="W1063" t="s">
        <v>123</v>
      </c>
      <c r="X1063" t="s">
        <v>124</v>
      </c>
      <c r="Y1063">
        <v>58.933199999999999</v>
      </c>
      <c r="Z1063">
        <v>379</v>
      </c>
      <c r="AA1063" s="5">
        <f>IFERROR(VLOOKUP(X1063,$AF$2:$AG$35,2,FALSE),0)</f>
        <v>0.33900000000000002</v>
      </c>
      <c r="AB1063" s="5" t="str">
        <f>VLOOKUP(X1063,$AF$2:$AG$35,1,FALSE)</f>
        <v>Co</v>
      </c>
      <c r="AN1063"/>
      <c r="AO1063"/>
      <c r="AP1063"/>
      <c r="AQ1063">
        <v>95742</v>
      </c>
      <c r="AR1063" s="33">
        <v>3.9343896995588596E-3</v>
      </c>
      <c r="AS1063" t="s">
        <v>123</v>
      </c>
      <c r="AT1063" t="s">
        <v>124</v>
      </c>
    </row>
    <row r="1064" spans="1:46" x14ac:dyDescent="0.25">
      <c r="A1064">
        <v>95742</v>
      </c>
      <c r="B1064">
        <v>22018</v>
      </c>
      <c r="C1064" t="s">
        <v>621</v>
      </c>
      <c r="D1064" t="s">
        <v>584</v>
      </c>
      <c r="E1064" t="s">
        <v>581</v>
      </c>
      <c r="F1064">
        <v>73.961340000000007</v>
      </c>
      <c r="G1064" t="s">
        <v>25</v>
      </c>
      <c r="H1064" t="s">
        <v>26</v>
      </c>
      <c r="I1064" t="s">
        <v>27</v>
      </c>
      <c r="J1064" t="s">
        <v>28</v>
      </c>
      <c r="K1064">
        <v>2003</v>
      </c>
      <c r="L1064">
        <v>3</v>
      </c>
      <c r="M1064">
        <v>5</v>
      </c>
      <c r="N1064">
        <v>0</v>
      </c>
      <c r="O1064">
        <v>2.5</v>
      </c>
      <c r="P1064" t="s">
        <v>586</v>
      </c>
      <c r="Q1064" s="33">
        <v>6.5108926886505002E-3</v>
      </c>
      <c r="R1064" s="2">
        <v>1.4997645978808601E-3</v>
      </c>
      <c r="S1064" t="s">
        <v>31</v>
      </c>
      <c r="T1064" t="s">
        <v>81</v>
      </c>
      <c r="U1064">
        <v>35</v>
      </c>
      <c r="V1064" t="s">
        <v>125</v>
      </c>
      <c r="W1064" t="s">
        <v>126</v>
      </c>
      <c r="X1064" t="s">
        <v>127</v>
      </c>
      <c r="Y1064">
        <v>58.69</v>
      </c>
      <c r="Z1064">
        <v>612</v>
      </c>
      <c r="AA1064" s="5">
        <f>IFERROR(VLOOKUP(X1064,$AF$2:$AG$35,2,FALSE),0)</f>
        <v>0.27300000000000002</v>
      </c>
      <c r="AB1064" s="5" t="str">
        <f>VLOOKUP(X1064,$AF$2:$AG$35,1,FALSE)</f>
        <v>Ni</v>
      </c>
      <c r="AN1064"/>
      <c r="AO1064"/>
      <c r="AP1064"/>
      <c r="AQ1064">
        <v>95742</v>
      </c>
      <c r="AR1064" s="33">
        <v>6.5108926886505002E-3</v>
      </c>
      <c r="AS1064" t="s">
        <v>126</v>
      </c>
      <c r="AT1064" t="s">
        <v>127</v>
      </c>
    </row>
    <row r="1065" spans="1:46" x14ac:dyDescent="0.25">
      <c r="A1065">
        <v>95742</v>
      </c>
      <c r="B1065">
        <v>22018</v>
      </c>
      <c r="C1065" t="s">
        <v>621</v>
      </c>
      <c r="D1065" t="s">
        <v>584</v>
      </c>
      <c r="E1065" t="s">
        <v>581</v>
      </c>
      <c r="F1065">
        <v>73.961340000000007</v>
      </c>
      <c r="G1065" t="s">
        <v>25</v>
      </c>
      <c r="H1065" t="s">
        <v>26</v>
      </c>
      <c r="I1065" t="s">
        <v>27</v>
      </c>
      <c r="J1065" t="s">
        <v>28</v>
      </c>
      <c r="K1065">
        <v>2003</v>
      </c>
      <c r="L1065">
        <v>3</v>
      </c>
      <c r="M1065">
        <v>5</v>
      </c>
      <c r="N1065">
        <v>0</v>
      </c>
      <c r="O1065">
        <v>2.5</v>
      </c>
      <c r="P1065" t="s">
        <v>586</v>
      </c>
      <c r="Q1065" s="33">
        <v>1.0131923916563101E-2</v>
      </c>
      <c r="R1065" s="2">
        <v>1.9838234531249698E-3</v>
      </c>
      <c r="S1065" t="s">
        <v>31</v>
      </c>
      <c r="T1065" t="s">
        <v>81</v>
      </c>
      <c r="U1065">
        <v>36</v>
      </c>
      <c r="V1065" t="s">
        <v>128</v>
      </c>
      <c r="W1065" t="s">
        <v>129</v>
      </c>
      <c r="X1065" t="s">
        <v>130</v>
      </c>
      <c r="Y1065">
        <v>63.545999999999999</v>
      </c>
      <c r="Z1065">
        <v>380</v>
      </c>
      <c r="AA1065" s="5">
        <f>IFERROR(VLOOKUP(X1065,$AF$2:$AG$35,2,FALSE),0)</f>
        <v>0.252</v>
      </c>
      <c r="AB1065" s="5" t="str">
        <f>VLOOKUP(X1065,$AF$2:$AG$35,1,FALSE)</f>
        <v>Cu</v>
      </c>
      <c r="AN1065"/>
      <c r="AO1065"/>
      <c r="AP1065"/>
      <c r="AQ1065">
        <v>95742</v>
      </c>
      <c r="AR1065" s="33">
        <v>1.0131923916563101E-2</v>
      </c>
      <c r="AS1065" t="s">
        <v>129</v>
      </c>
      <c r="AT1065" t="s">
        <v>130</v>
      </c>
    </row>
    <row r="1066" spans="1:46" x14ac:dyDescent="0.25">
      <c r="A1066">
        <v>95742</v>
      </c>
      <c r="B1066">
        <v>22018</v>
      </c>
      <c r="C1066" t="s">
        <v>621</v>
      </c>
      <c r="D1066" t="s">
        <v>584</v>
      </c>
      <c r="E1066" t="s">
        <v>581</v>
      </c>
      <c r="F1066">
        <v>73.961340000000007</v>
      </c>
      <c r="G1066" t="s">
        <v>25</v>
      </c>
      <c r="H1066" t="s">
        <v>26</v>
      </c>
      <c r="I1066" t="s">
        <v>27</v>
      </c>
      <c r="J1066" t="s">
        <v>28</v>
      </c>
      <c r="K1066">
        <v>2003</v>
      </c>
      <c r="L1066">
        <v>3</v>
      </c>
      <c r="M1066">
        <v>5</v>
      </c>
      <c r="N1066">
        <v>0</v>
      </c>
      <c r="O1066">
        <v>2.5</v>
      </c>
      <c r="P1066" t="s">
        <v>586</v>
      </c>
      <c r="Q1066" s="32">
        <v>0.10079697504622</v>
      </c>
      <c r="R1066" s="2">
        <v>7.51333728192056E-3</v>
      </c>
      <c r="S1066" t="s">
        <v>31</v>
      </c>
      <c r="T1066" t="s">
        <v>81</v>
      </c>
      <c r="U1066">
        <v>37</v>
      </c>
      <c r="V1066" t="s">
        <v>131</v>
      </c>
      <c r="W1066" t="s">
        <v>132</v>
      </c>
      <c r="X1066" t="s">
        <v>133</v>
      </c>
      <c r="Y1066">
        <v>65.38</v>
      </c>
      <c r="Z1066">
        <v>778</v>
      </c>
      <c r="AA1066" s="5">
        <f>IFERROR(VLOOKUP(X1066,$AF$2:$AG$35,2,FALSE),0)</f>
        <v>0.245</v>
      </c>
      <c r="AB1066" s="5" t="str">
        <f>VLOOKUP(X1066,$AF$2:$AG$35,1,FALSE)</f>
        <v>Zn</v>
      </c>
      <c r="AN1066"/>
      <c r="AO1066"/>
      <c r="AP1066"/>
      <c r="AQ1066">
        <v>95742</v>
      </c>
      <c r="AR1066" s="32">
        <v>0.10079697504622</v>
      </c>
      <c r="AS1066" t="s">
        <v>132</v>
      </c>
      <c r="AT1066" t="s">
        <v>133</v>
      </c>
    </row>
    <row r="1067" spans="1:46" x14ac:dyDescent="0.25">
      <c r="A1067">
        <v>95742</v>
      </c>
      <c r="B1067">
        <v>22018</v>
      </c>
      <c r="C1067" t="s">
        <v>621</v>
      </c>
      <c r="D1067" t="s">
        <v>584</v>
      </c>
      <c r="E1067" t="s">
        <v>581</v>
      </c>
      <c r="F1067">
        <v>73.961340000000007</v>
      </c>
      <c r="G1067" t="s">
        <v>25</v>
      </c>
      <c r="H1067" t="s">
        <v>26</v>
      </c>
      <c r="I1067" t="s">
        <v>27</v>
      </c>
      <c r="J1067" t="s">
        <v>28</v>
      </c>
      <c r="K1067">
        <v>2003</v>
      </c>
      <c r="L1067">
        <v>3</v>
      </c>
      <c r="M1067">
        <v>5</v>
      </c>
      <c r="N1067">
        <v>0</v>
      </c>
      <c r="O1067">
        <v>2.5</v>
      </c>
      <c r="P1067" t="s">
        <v>586</v>
      </c>
      <c r="Q1067" s="32">
        <v>0</v>
      </c>
      <c r="R1067" s="2">
        <v>1.21165275703229E-2</v>
      </c>
      <c r="S1067" t="s">
        <v>31</v>
      </c>
      <c r="T1067" t="s">
        <v>81</v>
      </c>
      <c r="U1067">
        <v>38</v>
      </c>
      <c r="V1067" t="s">
        <v>134</v>
      </c>
      <c r="W1067" t="s">
        <v>135</v>
      </c>
      <c r="X1067" t="s">
        <v>136</v>
      </c>
      <c r="Y1067">
        <v>69.72</v>
      </c>
      <c r="Z1067">
        <v>468</v>
      </c>
      <c r="AA1067" s="5">
        <f>IFERROR(VLOOKUP(X1067,$AF$2:$AG$35,2,FALSE),0)</f>
        <v>0.34399999999999997</v>
      </c>
      <c r="AB1067" s="5" t="str">
        <f>VLOOKUP(X1067,$AF$2:$AG$35,1,FALSE)</f>
        <v>Ga</v>
      </c>
      <c r="AN1067"/>
      <c r="AO1067"/>
      <c r="AP1067"/>
      <c r="AQ1067">
        <v>95742</v>
      </c>
      <c r="AR1067" s="32">
        <v>0</v>
      </c>
      <c r="AS1067" t="s">
        <v>135</v>
      </c>
      <c r="AT1067" t="s">
        <v>136</v>
      </c>
    </row>
    <row r="1068" spans="1:46" x14ac:dyDescent="0.25">
      <c r="A1068">
        <v>95742</v>
      </c>
      <c r="B1068">
        <v>22018</v>
      </c>
      <c r="C1068" t="s">
        <v>621</v>
      </c>
      <c r="D1068" t="s">
        <v>584</v>
      </c>
      <c r="E1068" t="s">
        <v>581</v>
      </c>
      <c r="F1068">
        <v>73.961340000000007</v>
      </c>
      <c r="G1068" t="s">
        <v>25</v>
      </c>
      <c r="H1068" t="s">
        <v>26</v>
      </c>
      <c r="I1068" t="s">
        <v>27</v>
      </c>
      <c r="J1068" t="s">
        <v>28</v>
      </c>
      <c r="K1068">
        <v>2003</v>
      </c>
      <c r="L1068">
        <v>3</v>
      </c>
      <c r="M1068">
        <v>5</v>
      </c>
      <c r="N1068">
        <v>0</v>
      </c>
      <c r="O1068">
        <v>2.5</v>
      </c>
      <c r="P1068" t="s">
        <v>586</v>
      </c>
      <c r="Q1068" s="33">
        <v>1.00971063086024E-3</v>
      </c>
      <c r="R1068" s="2">
        <v>6.4414644239626298E-3</v>
      </c>
      <c r="S1068" t="s">
        <v>31</v>
      </c>
      <c r="T1068" t="s">
        <v>81</v>
      </c>
      <c r="U1068">
        <v>39</v>
      </c>
      <c r="V1068" t="s">
        <v>137</v>
      </c>
      <c r="W1068" t="s">
        <v>138</v>
      </c>
      <c r="X1068" t="s">
        <v>139</v>
      </c>
      <c r="Y1068">
        <v>74.921599999999998</v>
      </c>
      <c r="Z1068">
        <v>298</v>
      </c>
      <c r="AA1068" s="5">
        <f>IFERROR(VLOOKUP(X1068,$AF$2:$AG$35,2,FALSE),0)</f>
        <v>0.42699999999999999</v>
      </c>
      <c r="AB1068" s="5" t="str">
        <f>VLOOKUP(X1068,$AF$2:$AG$35,1,FALSE)</f>
        <v>As</v>
      </c>
      <c r="AN1068"/>
      <c r="AO1068"/>
      <c r="AP1068"/>
      <c r="AQ1068">
        <v>95742</v>
      </c>
      <c r="AR1068" s="33">
        <v>1.00971063086024E-3</v>
      </c>
      <c r="AS1068" t="s">
        <v>138</v>
      </c>
      <c r="AT1068" t="s">
        <v>139</v>
      </c>
    </row>
    <row r="1069" spans="1:46" x14ac:dyDescent="0.25">
      <c r="A1069">
        <v>95742</v>
      </c>
      <c r="B1069">
        <v>22018</v>
      </c>
      <c r="C1069" t="s">
        <v>621</v>
      </c>
      <c r="D1069" t="s">
        <v>584</v>
      </c>
      <c r="E1069" t="s">
        <v>581</v>
      </c>
      <c r="F1069">
        <v>73.961340000000007</v>
      </c>
      <c r="G1069" t="s">
        <v>25</v>
      </c>
      <c r="H1069" t="s">
        <v>26</v>
      </c>
      <c r="I1069" t="s">
        <v>27</v>
      </c>
      <c r="J1069" t="s">
        <v>28</v>
      </c>
      <c r="K1069">
        <v>2003</v>
      </c>
      <c r="L1069">
        <v>3</v>
      </c>
      <c r="M1069">
        <v>5</v>
      </c>
      <c r="N1069">
        <v>0</v>
      </c>
      <c r="O1069">
        <v>2.5</v>
      </c>
      <c r="P1069" t="s">
        <v>586</v>
      </c>
      <c r="Q1069" s="33">
        <v>5.2226411941046799E-4</v>
      </c>
      <c r="R1069" s="2">
        <v>2.71590474010899E-3</v>
      </c>
      <c r="S1069" t="s">
        <v>31</v>
      </c>
      <c r="T1069" t="s">
        <v>81</v>
      </c>
      <c r="U1069">
        <v>40</v>
      </c>
      <c r="V1069" t="s">
        <v>140</v>
      </c>
      <c r="W1069" t="s">
        <v>141</v>
      </c>
      <c r="X1069" t="s">
        <v>142</v>
      </c>
      <c r="Y1069">
        <v>78.959999999999994</v>
      </c>
      <c r="Z1069">
        <v>693</v>
      </c>
      <c r="AA1069" s="5">
        <f>IFERROR(VLOOKUP(X1069,$AF$2:$AG$35,2,FALSE),0)</f>
        <v>0.40500000000000003</v>
      </c>
      <c r="AB1069" s="5" t="str">
        <f>VLOOKUP(X1069,$AF$2:$AG$35,1,FALSE)</f>
        <v>Se</v>
      </c>
      <c r="AN1069"/>
      <c r="AO1069"/>
      <c r="AP1069"/>
      <c r="AQ1069">
        <v>95742</v>
      </c>
      <c r="AR1069" s="33">
        <v>5.2226411941046799E-4</v>
      </c>
      <c r="AS1069" t="s">
        <v>141</v>
      </c>
      <c r="AT1069" t="s">
        <v>142</v>
      </c>
    </row>
    <row r="1070" spans="1:46" x14ac:dyDescent="0.25">
      <c r="A1070">
        <v>95742</v>
      </c>
      <c r="B1070">
        <v>22018</v>
      </c>
      <c r="C1070" t="s">
        <v>621</v>
      </c>
      <c r="D1070" t="s">
        <v>584</v>
      </c>
      <c r="E1070" t="s">
        <v>581</v>
      </c>
      <c r="F1070">
        <v>73.961340000000007</v>
      </c>
      <c r="G1070" t="s">
        <v>25</v>
      </c>
      <c r="H1070" t="s">
        <v>26</v>
      </c>
      <c r="I1070" t="s">
        <v>27</v>
      </c>
      <c r="J1070" t="s">
        <v>28</v>
      </c>
      <c r="K1070">
        <v>2003</v>
      </c>
      <c r="L1070">
        <v>3</v>
      </c>
      <c r="M1070">
        <v>5</v>
      </c>
      <c r="N1070">
        <v>0</v>
      </c>
      <c r="O1070">
        <v>2.5</v>
      </c>
      <c r="P1070" t="s">
        <v>586</v>
      </c>
      <c r="Q1070" s="33">
        <v>8.7044019901744705E-4</v>
      </c>
      <c r="R1070" s="2">
        <v>2.19396089274786E-3</v>
      </c>
      <c r="S1070" t="s">
        <v>31</v>
      </c>
      <c r="T1070" t="s">
        <v>81</v>
      </c>
      <c r="U1070">
        <v>41</v>
      </c>
      <c r="V1070" t="s">
        <v>143</v>
      </c>
      <c r="W1070" t="s">
        <v>144</v>
      </c>
      <c r="X1070" t="s">
        <v>145</v>
      </c>
      <c r="Y1070">
        <v>79.903999999999996</v>
      </c>
      <c r="Z1070">
        <v>810</v>
      </c>
      <c r="AA1070" s="5">
        <f>IFERROR(VLOOKUP(X1070,$AF$2:$AG$35,2,FALSE),0)</f>
        <v>0</v>
      </c>
      <c r="AB1070" s="5" t="e">
        <f>VLOOKUP(X1070,$AF$2:$AG$35,1,FALSE)</f>
        <v>#N/A</v>
      </c>
      <c r="AN1070"/>
      <c r="AO1070"/>
      <c r="AP1070"/>
      <c r="AQ1070">
        <v>95742</v>
      </c>
      <c r="AR1070" s="33">
        <v>8.7044019901744705E-4</v>
      </c>
      <c r="AS1070" t="s">
        <v>144</v>
      </c>
      <c r="AT1070" t="s">
        <v>145</v>
      </c>
    </row>
    <row r="1071" spans="1:46" x14ac:dyDescent="0.25">
      <c r="A1071">
        <v>95742</v>
      </c>
      <c r="B1071">
        <v>22018</v>
      </c>
      <c r="C1071" t="s">
        <v>621</v>
      </c>
      <c r="D1071" t="s">
        <v>584</v>
      </c>
      <c r="E1071" t="s">
        <v>581</v>
      </c>
      <c r="F1071">
        <v>73.961340000000007</v>
      </c>
      <c r="G1071" t="s">
        <v>25</v>
      </c>
      <c r="H1071" t="s">
        <v>26</v>
      </c>
      <c r="I1071" t="s">
        <v>27</v>
      </c>
      <c r="J1071" t="s">
        <v>28</v>
      </c>
      <c r="K1071">
        <v>2003</v>
      </c>
      <c r="L1071">
        <v>3</v>
      </c>
      <c r="M1071">
        <v>5</v>
      </c>
      <c r="N1071">
        <v>0</v>
      </c>
      <c r="O1071">
        <v>2.5</v>
      </c>
      <c r="P1071" t="s">
        <v>586</v>
      </c>
      <c r="Q1071" s="33">
        <v>2.22832690948466E-3</v>
      </c>
      <c r="R1071" s="2">
        <v>3.0660677539123301E-3</v>
      </c>
      <c r="S1071" t="s">
        <v>31</v>
      </c>
      <c r="T1071" t="s">
        <v>81</v>
      </c>
      <c r="U1071">
        <v>42</v>
      </c>
      <c r="V1071" t="s">
        <v>146</v>
      </c>
      <c r="W1071" t="s">
        <v>147</v>
      </c>
      <c r="X1071" t="s">
        <v>148</v>
      </c>
      <c r="Y1071">
        <v>85.467799999999997</v>
      </c>
      <c r="Z1071">
        <v>689</v>
      </c>
      <c r="AA1071" s="5">
        <f>IFERROR(VLOOKUP(X1071,$AF$2:$AG$35,2,FALSE),0)</f>
        <v>9.4E-2</v>
      </c>
      <c r="AB1071" s="5" t="str">
        <f>VLOOKUP(X1071,$AF$2:$AG$35,1,FALSE)</f>
        <v>Rb</v>
      </c>
      <c r="AN1071"/>
      <c r="AO1071"/>
      <c r="AP1071"/>
      <c r="AQ1071">
        <v>95742</v>
      </c>
      <c r="AR1071" s="33">
        <v>2.22832690948466E-3</v>
      </c>
      <c r="AS1071" t="s">
        <v>147</v>
      </c>
      <c r="AT1071" t="s">
        <v>148</v>
      </c>
    </row>
    <row r="1072" spans="1:46" x14ac:dyDescent="0.25">
      <c r="A1072">
        <v>95742</v>
      </c>
      <c r="B1072">
        <v>22018</v>
      </c>
      <c r="C1072" t="s">
        <v>621</v>
      </c>
      <c r="D1072" t="s">
        <v>584</v>
      </c>
      <c r="E1072" t="s">
        <v>581</v>
      </c>
      <c r="F1072">
        <v>73.961340000000007</v>
      </c>
      <c r="G1072" t="s">
        <v>25</v>
      </c>
      <c r="H1072" t="s">
        <v>26</v>
      </c>
      <c r="I1072" t="s">
        <v>27</v>
      </c>
      <c r="J1072" t="s">
        <v>28</v>
      </c>
      <c r="K1072">
        <v>2003</v>
      </c>
      <c r="L1072">
        <v>3</v>
      </c>
      <c r="M1072">
        <v>5</v>
      </c>
      <c r="N1072">
        <v>0</v>
      </c>
      <c r="O1072">
        <v>2.5</v>
      </c>
      <c r="P1072" t="s">
        <v>586</v>
      </c>
      <c r="Q1072" s="33">
        <v>3.2728551483055999E-3</v>
      </c>
      <c r="R1072" s="2">
        <v>2.51244850045702E-3</v>
      </c>
      <c r="S1072" t="s">
        <v>31</v>
      </c>
      <c r="T1072" t="s">
        <v>81</v>
      </c>
      <c r="U1072">
        <v>43</v>
      </c>
      <c r="V1072" t="s">
        <v>149</v>
      </c>
      <c r="W1072" t="s">
        <v>150</v>
      </c>
      <c r="X1072" t="s">
        <v>151</v>
      </c>
      <c r="Y1072">
        <v>87.62</v>
      </c>
      <c r="Z1072">
        <v>697</v>
      </c>
      <c r="AA1072" s="5">
        <f>IFERROR(VLOOKUP(X1072,$AF$2:$AG$35,2,FALSE),0)</f>
        <v>0.183</v>
      </c>
      <c r="AB1072" s="5" t="str">
        <f>VLOOKUP(X1072,$AF$2:$AG$35,1,FALSE)</f>
        <v>Sr</v>
      </c>
      <c r="AN1072"/>
      <c r="AO1072"/>
      <c r="AP1072"/>
      <c r="AQ1072">
        <v>95742</v>
      </c>
      <c r="AR1072" s="33">
        <v>3.2728551483055999E-3</v>
      </c>
      <c r="AS1072" t="s">
        <v>150</v>
      </c>
      <c r="AT1072" t="s">
        <v>151</v>
      </c>
    </row>
    <row r="1073" spans="1:46" x14ac:dyDescent="0.25">
      <c r="A1073">
        <v>95742</v>
      </c>
      <c r="B1073">
        <v>22018</v>
      </c>
      <c r="C1073" t="s">
        <v>621</v>
      </c>
      <c r="D1073" t="s">
        <v>584</v>
      </c>
      <c r="E1073" t="s">
        <v>581</v>
      </c>
      <c r="F1073">
        <v>73.961340000000007</v>
      </c>
      <c r="G1073" t="s">
        <v>25</v>
      </c>
      <c r="H1073" t="s">
        <v>26</v>
      </c>
      <c r="I1073" t="s">
        <v>27</v>
      </c>
      <c r="J1073" t="s">
        <v>28</v>
      </c>
      <c r="K1073">
        <v>2003</v>
      </c>
      <c r="L1073">
        <v>3</v>
      </c>
      <c r="M1073">
        <v>5</v>
      </c>
      <c r="N1073">
        <v>0</v>
      </c>
      <c r="O1073">
        <v>2.5</v>
      </c>
      <c r="P1073" t="s">
        <v>586</v>
      </c>
      <c r="Q1073" s="33">
        <v>2.0194212617204799E-3</v>
      </c>
      <c r="R1073" s="2">
        <v>4.21419604568532E-3</v>
      </c>
      <c r="S1073" t="s">
        <v>31</v>
      </c>
      <c r="T1073" t="s">
        <v>81</v>
      </c>
      <c r="U1073">
        <v>44</v>
      </c>
      <c r="V1073" t="s">
        <v>152</v>
      </c>
      <c r="W1073" t="s">
        <v>153</v>
      </c>
      <c r="X1073" t="s">
        <v>154</v>
      </c>
      <c r="Y1073">
        <v>88.905900000000003</v>
      </c>
      <c r="Z1073">
        <v>777</v>
      </c>
      <c r="AA1073" s="5">
        <f>IFERROR(VLOOKUP(X1073,$AF$2:$AG$35,2,FALSE),0)</f>
        <v>0</v>
      </c>
      <c r="AB1073" s="5" t="e">
        <f>VLOOKUP(X1073,$AF$2:$AG$35,1,FALSE)</f>
        <v>#N/A</v>
      </c>
      <c r="AN1073"/>
      <c r="AO1073"/>
      <c r="AP1073"/>
      <c r="AQ1073">
        <v>95742</v>
      </c>
      <c r="AR1073" s="33">
        <v>2.0194212617204799E-3</v>
      </c>
      <c r="AS1073" t="s">
        <v>153</v>
      </c>
      <c r="AT1073" t="s">
        <v>154</v>
      </c>
    </row>
    <row r="1074" spans="1:46" x14ac:dyDescent="0.25">
      <c r="A1074">
        <v>95742</v>
      </c>
      <c r="B1074">
        <v>22018</v>
      </c>
      <c r="C1074" t="s">
        <v>621</v>
      </c>
      <c r="D1074" t="s">
        <v>584</v>
      </c>
      <c r="E1074" t="s">
        <v>581</v>
      </c>
      <c r="F1074">
        <v>73.961340000000007</v>
      </c>
      <c r="G1074" t="s">
        <v>25</v>
      </c>
      <c r="H1074" t="s">
        <v>26</v>
      </c>
      <c r="I1074" t="s">
        <v>27</v>
      </c>
      <c r="J1074" t="s">
        <v>28</v>
      </c>
      <c r="K1074">
        <v>2003</v>
      </c>
      <c r="L1074">
        <v>3</v>
      </c>
      <c r="M1074">
        <v>5</v>
      </c>
      <c r="N1074">
        <v>0</v>
      </c>
      <c r="O1074">
        <v>2.5</v>
      </c>
      <c r="P1074" t="s">
        <v>586</v>
      </c>
      <c r="Q1074" s="33">
        <v>2.2979621254060599E-3</v>
      </c>
      <c r="R1074" s="2">
        <v>4.9803045093182504E-3</v>
      </c>
      <c r="S1074" t="s">
        <v>31</v>
      </c>
      <c r="T1074" t="s">
        <v>81</v>
      </c>
      <c r="U1074">
        <v>45</v>
      </c>
      <c r="V1074" t="s">
        <v>155</v>
      </c>
      <c r="W1074" t="s">
        <v>156</v>
      </c>
      <c r="X1074" t="s">
        <v>157</v>
      </c>
      <c r="Y1074">
        <v>91.22</v>
      </c>
      <c r="Z1074">
        <v>779</v>
      </c>
      <c r="AA1074" s="5">
        <f>IFERROR(VLOOKUP(X1074,$AF$2:$AG$35,2,FALSE),0)</f>
        <v>0.35099999999999998</v>
      </c>
      <c r="AB1074" s="5" t="str">
        <f>VLOOKUP(X1074,$AF$2:$AG$35,1,FALSE)</f>
        <v>Zr</v>
      </c>
      <c r="AN1074"/>
      <c r="AO1074"/>
      <c r="AP1074"/>
      <c r="AQ1074">
        <v>95742</v>
      </c>
      <c r="AR1074" s="33">
        <v>2.2979621254060599E-3</v>
      </c>
      <c r="AS1074" t="s">
        <v>156</v>
      </c>
      <c r="AT1074" t="s">
        <v>157</v>
      </c>
    </row>
    <row r="1075" spans="1:46" x14ac:dyDescent="0.25">
      <c r="A1075">
        <v>95742</v>
      </c>
      <c r="B1075">
        <v>22018</v>
      </c>
      <c r="C1075" t="s">
        <v>621</v>
      </c>
      <c r="D1075" t="s">
        <v>584</v>
      </c>
      <c r="E1075" t="s">
        <v>581</v>
      </c>
      <c r="F1075">
        <v>73.961340000000007</v>
      </c>
      <c r="G1075" t="s">
        <v>25</v>
      </c>
      <c r="H1075" t="s">
        <v>26</v>
      </c>
      <c r="I1075" t="s">
        <v>27</v>
      </c>
      <c r="J1075" t="s">
        <v>28</v>
      </c>
      <c r="K1075">
        <v>2003</v>
      </c>
      <c r="L1075">
        <v>3</v>
      </c>
      <c r="M1075">
        <v>5</v>
      </c>
      <c r="N1075">
        <v>0</v>
      </c>
      <c r="O1075">
        <v>2.5</v>
      </c>
      <c r="P1075" t="s">
        <v>586</v>
      </c>
      <c r="Q1075" s="32">
        <v>0</v>
      </c>
      <c r="R1075" s="2">
        <v>8.6695843822137703E-3</v>
      </c>
      <c r="S1075" t="s">
        <v>31</v>
      </c>
      <c r="T1075" t="s">
        <v>81</v>
      </c>
      <c r="U1075">
        <v>46</v>
      </c>
      <c r="V1075" t="s">
        <v>158</v>
      </c>
      <c r="W1075" t="s">
        <v>159</v>
      </c>
      <c r="X1075" t="s">
        <v>160</v>
      </c>
      <c r="Y1075">
        <v>95.94</v>
      </c>
      <c r="Z1075">
        <v>586</v>
      </c>
      <c r="AA1075" s="5">
        <f>IFERROR(VLOOKUP(X1075,$AF$2:$AG$35,2,FALSE),0)</f>
        <v>0.41699999999999998</v>
      </c>
      <c r="AB1075" s="5" t="str">
        <f>VLOOKUP(X1075,$AF$2:$AG$35,1,FALSE)</f>
        <v>Mo</v>
      </c>
      <c r="AN1075"/>
      <c r="AO1075"/>
      <c r="AP1075"/>
      <c r="AQ1075">
        <v>95742</v>
      </c>
      <c r="AR1075" s="32">
        <v>0</v>
      </c>
      <c r="AS1075" t="s">
        <v>159</v>
      </c>
      <c r="AT1075" t="s">
        <v>160</v>
      </c>
    </row>
    <row r="1076" spans="1:46" x14ac:dyDescent="0.25">
      <c r="A1076">
        <v>95742</v>
      </c>
      <c r="B1076">
        <v>22018</v>
      </c>
      <c r="C1076" t="s">
        <v>621</v>
      </c>
      <c r="D1076" t="s">
        <v>584</v>
      </c>
      <c r="E1076" t="s">
        <v>581</v>
      </c>
      <c r="F1076">
        <v>73.961340000000007</v>
      </c>
      <c r="G1076" t="s">
        <v>25</v>
      </c>
      <c r="H1076" t="s">
        <v>26</v>
      </c>
      <c r="I1076" t="s">
        <v>27</v>
      </c>
      <c r="J1076" t="s">
        <v>28</v>
      </c>
      <c r="K1076">
        <v>2003</v>
      </c>
      <c r="L1076">
        <v>3</v>
      </c>
      <c r="M1076">
        <v>5</v>
      </c>
      <c r="N1076">
        <v>0</v>
      </c>
      <c r="O1076">
        <v>2.5</v>
      </c>
      <c r="P1076" t="s">
        <v>586</v>
      </c>
      <c r="Q1076" s="32">
        <v>0</v>
      </c>
      <c r="R1076" s="2">
        <v>9.1222132857028508E-3</v>
      </c>
      <c r="S1076" t="s">
        <v>31</v>
      </c>
      <c r="T1076" t="s">
        <v>81</v>
      </c>
      <c r="U1076">
        <v>47</v>
      </c>
      <c r="V1076" s="1">
        <v>2023568</v>
      </c>
      <c r="W1076" t="s">
        <v>161</v>
      </c>
      <c r="X1076" t="s">
        <v>162</v>
      </c>
      <c r="Y1076">
        <v>106.42</v>
      </c>
      <c r="Z1076">
        <v>649</v>
      </c>
      <c r="AA1076" s="5">
        <f>IFERROR(VLOOKUP(X1076,$AF$2:$AG$35,2,FALSE),0)</f>
        <v>0.22600000000000001</v>
      </c>
      <c r="AB1076" s="5" t="str">
        <f>VLOOKUP(X1076,$AF$2:$AG$35,1,FALSE)</f>
        <v>Pd</v>
      </c>
      <c r="AN1076"/>
      <c r="AO1076"/>
      <c r="AP1076"/>
      <c r="AQ1076">
        <v>95742</v>
      </c>
      <c r="AR1076" s="32">
        <v>0</v>
      </c>
      <c r="AS1076" t="s">
        <v>161</v>
      </c>
      <c r="AT1076" t="s">
        <v>162</v>
      </c>
    </row>
    <row r="1077" spans="1:46" x14ac:dyDescent="0.25">
      <c r="A1077">
        <v>95742</v>
      </c>
      <c r="B1077">
        <v>22018</v>
      </c>
      <c r="C1077" t="s">
        <v>621</v>
      </c>
      <c r="D1077" t="s">
        <v>584</v>
      </c>
      <c r="E1077" t="s">
        <v>581</v>
      </c>
      <c r="F1077">
        <v>73.961340000000007</v>
      </c>
      <c r="G1077" t="s">
        <v>25</v>
      </c>
      <c r="H1077" t="s">
        <v>26</v>
      </c>
      <c r="I1077" t="s">
        <v>27</v>
      </c>
      <c r="J1077" t="s">
        <v>28</v>
      </c>
      <c r="K1077">
        <v>2003</v>
      </c>
      <c r="L1077">
        <v>3</v>
      </c>
      <c r="M1077">
        <v>5</v>
      </c>
      <c r="N1077">
        <v>0</v>
      </c>
      <c r="O1077">
        <v>2.5</v>
      </c>
      <c r="P1077" t="s">
        <v>586</v>
      </c>
      <c r="Q1077" s="33">
        <v>1.7060627900742E-3</v>
      </c>
      <c r="R1077">
        <v>1.1594591691671E-2</v>
      </c>
      <c r="S1077" t="s">
        <v>31</v>
      </c>
      <c r="T1077" t="s">
        <v>81</v>
      </c>
      <c r="U1077">
        <v>48</v>
      </c>
      <c r="V1077" t="s">
        <v>163</v>
      </c>
      <c r="W1077" t="s">
        <v>164</v>
      </c>
      <c r="X1077" t="s">
        <v>165</v>
      </c>
      <c r="Y1077">
        <v>107.8682</v>
      </c>
      <c r="Z1077">
        <v>695</v>
      </c>
      <c r="AA1077" s="5">
        <f>IFERROR(VLOOKUP(X1077,$AF$2:$AG$35,2,FALSE),0)</f>
        <v>7.3999999999999996E-2</v>
      </c>
      <c r="AB1077" s="5" t="str">
        <f>VLOOKUP(X1077,$AF$2:$AG$35,1,FALSE)</f>
        <v>Ag</v>
      </c>
      <c r="AN1077"/>
      <c r="AO1077"/>
      <c r="AP1077"/>
      <c r="AQ1077">
        <v>95742</v>
      </c>
      <c r="AR1077" s="33">
        <v>1.7060627900742E-3</v>
      </c>
      <c r="AS1077" t="s">
        <v>164</v>
      </c>
      <c r="AT1077" t="s">
        <v>165</v>
      </c>
    </row>
    <row r="1078" spans="1:46" x14ac:dyDescent="0.25">
      <c r="A1078">
        <v>95742</v>
      </c>
      <c r="B1078">
        <v>22018</v>
      </c>
      <c r="C1078" t="s">
        <v>621</v>
      </c>
      <c r="D1078" t="s">
        <v>584</v>
      </c>
      <c r="E1078" t="s">
        <v>581</v>
      </c>
      <c r="F1078">
        <v>73.961340000000007</v>
      </c>
      <c r="G1078" t="s">
        <v>25</v>
      </c>
      <c r="H1078" t="s">
        <v>26</v>
      </c>
      <c r="I1078" t="s">
        <v>27</v>
      </c>
      <c r="J1078" t="s">
        <v>28</v>
      </c>
      <c r="K1078">
        <v>2003</v>
      </c>
      <c r="L1078">
        <v>3</v>
      </c>
      <c r="M1078">
        <v>5</v>
      </c>
      <c r="N1078">
        <v>0</v>
      </c>
      <c r="O1078">
        <v>2.5</v>
      </c>
      <c r="P1078" t="s">
        <v>586</v>
      </c>
      <c r="Q1078" s="33">
        <v>6.5805279045719001E-3</v>
      </c>
      <c r="R1078" s="2">
        <v>1.04507016537988E-2</v>
      </c>
      <c r="S1078" t="s">
        <v>31</v>
      </c>
      <c r="T1078" t="s">
        <v>81</v>
      </c>
      <c r="U1078">
        <v>49</v>
      </c>
      <c r="V1078" t="s">
        <v>166</v>
      </c>
      <c r="W1078" t="s">
        <v>167</v>
      </c>
      <c r="X1078" t="s">
        <v>168</v>
      </c>
      <c r="Y1078">
        <v>112.41</v>
      </c>
      <c r="Z1078">
        <v>328</v>
      </c>
      <c r="AA1078" s="5">
        <f>IFERROR(VLOOKUP(X1078,$AF$2:$AG$35,2,FALSE),0)</f>
        <v>0.14199999999999999</v>
      </c>
      <c r="AB1078" s="5" t="str">
        <f>VLOOKUP(X1078,$AF$2:$AG$35,1,FALSE)</f>
        <v>Cd</v>
      </c>
      <c r="AN1078"/>
      <c r="AO1078"/>
      <c r="AP1078"/>
      <c r="AQ1078">
        <v>95742</v>
      </c>
      <c r="AR1078" s="33">
        <v>6.5805279045719001E-3</v>
      </c>
      <c r="AS1078" t="s">
        <v>167</v>
      </c>
      <c r="AT1078" t="s">
        <v>168</v>
      </c>
    </row>
    <row r="1079" spans="1:46" x14ac:dyDescent="0.25">
      <c r="A1079">
        <v>95742</v>
      </c>
      <c r="B1079">
        <v>22018</v>
      </c>
      <c r="C1079" t="s">
        <v>621</v>
      </c>
      <c r="D1079" t="s">
        <v>584</v>
      </c>
      <c r="E1079" t="s">
        <v>581</v>
      </c>
      <c r="F1079">
        <v>73.961340000000007</v>
      </c>
      <c r="G1079" t="s">
        <v>25</v>
      </c>
      <c r="H1079" t="s">
        <v>26</v>
      </c>
      <c r="I1079" t="s">
        <v>27</v>
      </c>
      <c r="J1079" t="s">
        <v>28</v>
      </c>
      <c r="K1079">
        <v>2003</v>
      </c>
      <c r="L1079">
        <v>3</v>
      </c>
      <c r="M1079">
        <v>5</v>
      </c>
      <c r="N1079">
        <v>0</v>
      </c>
      <c r="O1079">
        <v>2.5</v>
      </c>
      <c r="P1079" t="s">
        <v>586</v>
      </c>
      <c r="Q1079" s="33">
        <v>2.5765029890916398E-3</v>
      </c>
      <c r="R1079" s="2">
        <v>1.37535862574491E-2</v>
      </c>
      <c r="S1079" t="s">
        <v>31</v>
      </c>
      <c r="T1079" t="s">
        <v>81</v>
      </c>
      <c r="U1079">
        <v>50</v>
      </c>
      <c r="V1079" t="s">
        <v>169</v>
      </c>
      <c r="W1079" t="s">
        <v>170</v>
      </c>
      <c r="X1079" t="s">
        <v>171</v>
      </c>
      <c r="Y1079">
        <v>114.82</v>
      </c>
      <c r="Z1079">
        <v>487</v>
      </c>
      <c r="AA1079" s="5">
        <f>IFERROR(VLOOKUP(X1079,$AF$2:$AG$35,2,FALSE),0)</f>
        <v>0.20899999999999999</v>
      </c>
      <c r="AB1079" s="5" t="str">
        <f>VLOOKUP(X1079,$AF$2:$AG$35,1,FALSE)</f>
        <v>In</v>
      </c>
      <c r="AN1079"/>
      <c r="AO1079"/>
      <c r="AP1079"/>
      <c r="AQ1079">
        <v>95742</v>
      </c>
      <c r="AR1079" s="33">
        <v>2.5765029890916398E-3</v>
      </c>
      <c r="AS1079" t="s">
        <v>170</v>
      </c>
      <c r="AT1079" t="s">
        <v>171</v>
      </c>
    </row>
    <row r="1080" spans="1:46" x14ac:dyDescent="0.25">
      <c r="A1080">
        <v>95742</v>
      </c>
      <c r="B1080">
        <v>22018</v>
      </c>
      <c r="C1080" t="s">
        <v>621</v>
      </c>
      <c r="D1080" t="s">
        <v>584</v>
      </c>
      <c r="E1080" t="s">
        <v>581</v>
      </c>
      <c r="F1080">
        <v>73.961340000000007</v>
      </c>
      <c r="G1080" t="s">
        <v>25</v>
      </c>
      <c r="H1080" t="s">
        <v>26</v>
      </c>
      <c r="I1080" t="s">
        <v>27</v>
      </c>
      <c r="J1080" t="s">
        <v>28</v>
      </c>
      <c r="K1080">
        <v>2003</v>
      </c>
      <c r="L1080">
        <v>3</v>
      </c>
      <c r="M1080">
        <v>5</v>
      </c>
      <c r="N1080">
        <v>0</v>
      </c>
      <c r="O1080">
        <v>2.5</v>
      </c>
      <c r="P1080" t="s">
        <v>586</v>
      </c>
      <c r="Q1080" s="33">
        <v>5.0833707622618901E-3</v>
      </c>
      <c r="R1080">
        <v>2.1518851909394E-2</v>
      </c>
      <c r="S1080" t="s">
        <v>31</v>
      </c>
      <c r="T1080" t="s">
        <v>81</v>
      </c>
      <c r="U1080">
        <v>51</v>
      </c>
      <c r="V1080" t="s">
        <v>172</v>
      </c>
      <c r="W1080" t="s">
        <v>173</v>
      </c>
      <c r="X1080" t="s">
        <v>174</v>
      </c>
      <c r="Y1080">
        <v>118.69</v>
      </c>
      <c r="Z1080">
        <v>714</v>
      </c>
      <c r="AA1080" s="5">
        <f>IFERROR(VLOOKUP(X1080,$AF$2:$AG$35,2,FALSE),0)</f>
        <v>0.20200000000000001</v>
      </c>
      <c r="AB1080" s="5" t="str">
        <f>VLOOKUP(X1080,$AF$2:$AG$35,1,FALSE)</f>
        <v>Sn</v>
      </c>
      <c r="AN1080"/>
      <c r="AO1080"/>
      <c r="AP1080"/>
      <c r="AQ1080">
        <v>95742</v>
      </c>
      <c r="AR1080" s="33">
        <v>5.0833707622618901E-3</v>
      </c>
      <c r="AS1080" t="s">
        <v>173</v>
      </c>
      <c r="AT1080" t="s">
        <v>174</v>
      </c>
    </row>
    <row r="1081" spans="1:46" x14ac:dyDescent="0.25">
      <c r="A1081">
        <v>95742</v>
      </c>
      <c r="B1081">
        <v>22018</v>
      </c>
      <c r="C1081" t="s">
        <v>621</v>
      </c>
      <c r="D1081" t="s">
        <v>584</v>
      </c>
      <c r="E1081" t="s">
        <v>581</v>
      </c>
      <c r="F1081">
        <v>73.961340000000007</v>
      </c>
      <c r="G1081" t="s">
        <v>25</v>
      </c>
      <c r="H1081" t="s">
        <v>26</v>
      </c>
      <c r="I1081" t="s">
        <v>27</v>
      </c>
      <c r="J1081" t="s">
        <v>28</v>
      </c>
      <c r="K1081">
        <v>2003</v>
      </c>
      <c r="L1081">
        <v>3</v>
      </c>
      <c r="M1081">
        <v>5</v>
      </c>
      <c r="N1081">
        <v>0</v>
      </c>
      <c r="O1081">
        <v>2.5</v>
      </c>
      <c r="P1081" t="s">
        <v>586</v>
      </c>
      <c r="Q1081" s="33">
        <v>5.8841757453579396E-3</v>
      </c>
      <c r="R1081" s="2">
        <v>2.40608487086569E-2</v>
      </c>
      <c r="S1081" t="s">
        <v>31</v>
      </c>
      <c r="T1081" t="s">
        <v>81</v>
      </c>
      <c r="U1081">
        <v>52</v>
      </c>
      <c r="V1081" t="s">
        <v>175</v>
      </c>
      <c r="W1081" t="s">
        <v>176</v>
      </c>
      <c r="X1081" t="s">
        <v>177</v>
      </c>
      <c r="Y1081">
        <v>121.75</v>
      </c>
      <c r="Z1081">
        <v>296</v>
      </c>
      <c r="AA1081" s="5">
        <f>IFERROR(VLOOKUP(X1081,$AF$2:$AG$35,2,FALSE),0)</f>
        <v>0.26300000000000001</v>
      </c>
      <c r="AB1081" s="5" t="str">
        <f>VLOOKUP(X1081,$AF$2:$AG$35,1,FALSE)</f>
        <v>Sb</v>
      </c>
      <c r="AN1081"/>
      <c r="AO1081"/>
      <c r="AP1081"/>
      <c r="AQ1081">
        <v>95742</v>
      </c>
      <c r="AR1081" s="33">
        <v>5.8841757453579396E-3</v>
      </c>
      <c r="AS1081" t="s">
        <v>176</v>
      </c>
      <c r="AT1081" t="s">
        <v>177</v>
      </c>
    </row>
    <row r="1082" spans="1:46" x14ac:dyDescent="0.25">
      <c r="A1082">
        <v>95742</v>
      </c>
      <c r="B1082">
        <v>22018</v>
      </c>
      <c r="C1082" t="s">
        <v>621</v>
      </c>
      <c r="D1082" t="s">
        <v>584</v>
      </c>
      <c r="E1082" t="s">
        <v>581</v>
      </c>
      <c r="F1082">
        <v>73.961340000000007</v>
      </c>
      <c r="G1082" t="s">
        <v>25</v>
      </c>
      <c r="H1082" t="s">
        <v>26</v>
      </c>
      <c r="I1082" t="s">
        <v>27</v>
      </c>
      <c r="J1082" t="s">
        <v>28</v>
      </c>
      <c r="K1082">
        <v>2003</v>
      </c>
      <c r="L1082">
        <v>3</v>
      </c>
      <c r="M1082">
        <v>5</v>
      </c>
      <c r="N1082">
        <v>0</v>
      </c>
      <c r="O1082">
        <v>2.5</v>
      </c>
      <c r="P1082" t="s">
        <v>586</v>
      </c>
      <c r="Q1082" s="32">
        <v>0</v>
      </c>
      <c r="R1082">
        <v>0.116534533844456</v>
      </c>
      <c r="S1082" t="s">
        <v>31</v>
      </c>
      <c r="T1082" t="s">
        <v>81</v>
      </c>
      <c r="U1082">
        <v>53</v>
      </c>
      <c r="V1082" t="s">
        <v>178</v>
      </c>
      <c r="W1082" t="s">
        <v>179</v>
      </c>
      <c r="X1082" t="s">
        <v>180</v>
      </c>
      <c r="Y1082">
        <v>137.33000000000001</v>
      </c>
      <c r="Z1082">
        <v>300</v>
      </c>
      <c r="AA1082" s="5">
        <f>IFERROR(VLOOKUP(X1082,$AF$2:$AG$35,2,FALSE),0)</f>
        <v>0.11700000000000001</v>
      </c>
      <c r="AB1082" s="5" t="str">
        <f>VLOOKUP(X1082,$AF$2:$AG$35,1,FALSE)</f>
        <v>Ba</v>
      </c>
      <c r="AN1082"/>
      <c r="AO1082"/>
      <c r="AP1082"/>
      <c r="AQ1082">
        <v>95742</v>
      </c>
      <c r="AR1082" s="32">
        <v>0</v>
      </c>
      <c r="AS1082" t="s">
        <v>179</v>
      </c>
      <c r="AT1082" t="s">
        <v>180</v>
      </c>
    </row>
    <row r="1083" spans="1:46" x14ac:dyDescent="0.25">
      <c r="A1083">
        <v>95742</v>
      </c>
      <c r="B1083">
        <v>22018</v>
      </c>
      <c r="C1083" t="s">
        <v>621</v>
      </c>
      <c r="D1083" t="s">
        <v>584</v>
      </c>
      <c r="E1083" t="s">
        <v>581</v>
      </c>
      <c r="F1083">
        <v>73.961340000000007</v>
      </c>
      <c r="G1083" t="s">
        <v>25</v>
      </c>
      <c r="H1083" t="s">
        <v>26</v>
      </c>
      <c r="I1083" t="s">
        <v>27</v>
      </c>
      <c r="J1083" t="s">
        <v>28</v>
      </c>
      <c r="K1083">
        <v>2003</v>
      </c>
      <c r="L1083">
        <v>3</v>
      </c>
      <c r="M1083">
        <v>5</v>
      </c>
      <c r="N1083">
        <v>0</v>
      </c>
      <c r="O1083">
        <v>2.5</v>
      </c>
      <c r="P1083" t="s">
        <v>586</v>
      </c>
      <c r="Q1083" s="33">
        <v>2.3118891685903399E-2</v>
      </c>
      <c r="R1083">
        <v>0.14561203598838199</v>
      </c>
      <c r="S1083" t="s">
        <v>31</v>
      </c>
      <c r="T1083" t="s">
        <v>81</v>
      </c>
      <c r="U1083">
        <v>54</v>
      </c>
      <c r="V1083" t="s">
        <v>181</v>
      </c>
      <c r="W1083" t="s">
        <v>182</v>
      </c>
      <c r="X1083" t="s">
        <v>183</v>
      </c>
      <c r="Y1083">
        <v>138.90549999999999</v>
      </c>
      <c r="Z1083">
        <v>519</v>
      </c>
      <c r="AA1083" s="5">
        <f>IFERROR(VLOOKUP(X1083,$AF$2:$AG$35,2,FALSE),0)</f>
        <v>0.17299999999999999</v>
      </c>
      <c r="AB1083" s="5" t="str">
        <f>VLOOKUP(X1083,$AF$2:$AG$35,1,FALSE)</f>
        <v>La</v>
      </c>
      <c r="AN1083"/>
      <c r="AO1083"/>
      <c r="AP1083"/>
      <c r="AQ1083">
        <v>95742</v>
      </c>
      <c r="AR1083" s="33">
        <v>2.3118891685903399E-2</v>
      </c>
      <c r="AS1083" t="s">
        <v>182</v>
      </c>
      <c r="AT1083" t="s">
        <v>183</v>
      </c>
    </row>
    <row r="1084" spans="1:46" x14ac:dyDescent="0.25">
      <c r="A1084">
        <v>95742</v>
      </c>
      <c r="B1084">
        <v>22018</v>
      </c>
      <c r="C1084" t="s">
        <v>621</v>
      </c>
      <c r="D1084" t="s">
        <v>584</v>
      </c>
      <c r="E1084" t="s">
        <v>581</v>
      </c>
      <c r="F1084">
        <v>73.961340000000007</v>
      </c>
      <c r="G1084" t="s">
        <v>25</v>
      </c>
      <c r="H1084" t="s">
        <v>26</v>
      </c>
      <c r="I1084" t="s">
        <v>27</v>
      </c>
      <c r="J1084" t="s">
        <v>28</v>
      </c>
      <c r="K1084">
        <v>2003</v>
      </c>
      <c r="L1084">
        <v>3</v>
      </c>
      <c r="M1084">
        <v>5</v>
      </c>
      <c r="N1084">
        <v>0</v>
      </c>
      <c r="O1084">
        <v>2.5</v>
      </c>
      <c r="P1084" t="s">
        <v>586</v>
      </c>
      <c r="Q1084" s="33">
        <v>6.6501631204932904E-3</v>
      </c>
      <c r="R1084" s="2">
        <v>1.0694414049234499E-2</v>
      </c>
      <c r="S1084" t="s">
        <v>31</v>
      </c>
      <c r="T1084" t="s">
        <v>81</v>
      </c>
      <c r="U1084">
        <v>55</v>
      </c>
      <c r="V1084" t="s">
        <v>184</v>
      </c>
      <c r="W1084" t="s">
        <v>185</v>
      </c>
      <c r="X1084" t="s">
        <v>186</v>
      </c>
      <c r="Y1084">
        <v>196.9665</v>
      </c>
      <c r="Z1084">
        <v>477</v>
      </c>
      <c r="AA1084" s="5">
        <f>IFERROR(VLOOKUP(X1084,$AF$2:$AG$35,2,FALSE),0)</f>
        <v>0</v>
      </c>
      <c r="AB1084" s="5" t="e">
        <f>VLOOKUP(X1084,$AF$2:$AG$35,1,FALSE)</f>
        <v>#N/A</v>
      </c>
      <c r="AN1084"/>
      <c r="AO1084"/>
      <c r="AP1084"/>
      <c r="AQ1084">
        <v>95742</v>
      </c>
      <c r="AR1084" s="33">
        <v>6.6501631204932904E-3</v>
      </c>
      <c r="AS1084" t="s">
        <v>185</v>
      </c>
      <c r="AT1084" t="s">
        <v>186</v>
      </c>
    </row>
    <row r="1085" spans="1:46" x14ac:dyDescent="0.25">
      <c r="A1085">
        <v>95742</v>
      </c>
      <c r="B1085">
        <v>22018</v>
      </c>
      <c r="C1085" t="s">
        <v>621</v>
      </c>
      <c r="D1085" t="s">
        <v>584</v>
      </c>
      <c r="E1085" t="s">
        <v>581</v>
      </c>
      <c r="F1085">
        <v>73.961340000000007</v>
      </c>
      <c r="G1085" t="s">
        <v>25</v>
      </c>
      <c r="H1085" t="s">
        <v>26</v>
      </c>
      <c r="I1085" t="s">
        <v>27</v>
      </c>
      <c r="J1085" t="s">
        <v>28</v>
      </c>
      <c r="K1085">
        <v>2003</v>
      </c>
      <c r="L1085">
        <v>3</v>
      </c>
      <c r="M1085">
        <v>5</v>
      </c>
      <c r="N1085">
        <v>0</v>
      </c>
      <c r="O1085">
        <v>2.5</v>
      </c>
      <c r="P1085" t="s">
        <v>586</v>
      </c>
      <c r="Q1085" s="32">
        <v>0</v>
      </c>
      <c r="R1085" s="2">
        <v>4.8396475065370101E-3</v>
      </c>
      <c r="S1085" t="s">
        <v>31</v>
      </c>
      <c r="T1085" t="s">
        <v>81</v>
      </c>
      <c r="U1085">
        <v>56</v>
      </c>
      <c r="V1085" t="s">
        <v>187</v>
      </c>
      <c r="W1085" t="s">
        <v>188</v>
      </c>
      <c r="X1085" t="s">
        <v>189</v>
      </c>
      <c r="Y1085">
        <v>200.59</v>
      </c>
      <c r="Z1085">
        <v>528</v>
      </c>
      <c r="AA1085" s="5">
        <f>IFERROR(VLOOKUP(X1085,$AF$2:$AG$35,2,FALSE),0)</f>
        <v>0.06</v>
      </c>
      <c r="AB1085" s="5" t="str">
        <f>VLOOKUP(X1085,$AF$2:$AG$35,1,FALSE)</f>
        <v>Hg</v>
      </c>
      <c r="AN1085"/>
      <c r="AO1085"/>
      <c r="AP1085"/>
      <c r="AQ1085">
        <v>95742</v>
      </c>
      <c r="AR1085" s="32">
        <v>0</v>
      </c>
      <c r="AS1085" t="s">
        <v>188</v>
      </c>
      <c r="AT1085" t="s">
        <v>189</v>
      </c>
    </row>
    <row r="1086" spans="1:46" x14ac:dyDescent="0.25">
      <c r="A1086">
        <v>95742</v>
      </c>
      <c r="B1086">
        <v>22018</v>
      </c>
      <c r="C1086" t="s">
        <v>621</v>
      </c>
      <c r="D1086" t="s">
        <v>584</v>
      </c>
      <c r="E1086" t="s">
        <v>581</v>
      </c>
      <c r="F1086">
        <v>73.961340000000007</v>
      </c>
      <c r="G1086" t="s">
        <v>25</v>
      </c>
      <c r="H1086" t="s">
        <v>26</v>
      </c>
      <c r="I1086" t="s">
        <v>27</v>
      </c>
      <c r="J1086" t="s">
        <v>28</v>
      </c>
      <c r="K1086">
        <v>2003</v>
      </c>
      <c r="L1086">
        <v>3</v>
      </c>
      <c r="M1086">
        <v>5</v>
      </c>
      <c r="N1086">
        <v>0</v>
      </c>
      <c r="O1086">
        <v>2.5</v>
      </c>
      <c r="P1086" t="s">
        <v>586</v>
      </c>
      <c r="Q1086" s="32">
        <v>0</v>
      </c>
      <c r="R1086" s="2">
        <v>4.5611066428514202E-3</v>
      </c>
      <c r="S1086" t="s">
        <v>31</v>
      </c>
      <c r="T1086" t="s">
        <v>81</v>
      </c>
      <c r="U1086">
        <v>57</v>
      </c>
      <c r="V1086" t="s">
        <v>190</v>
      </c>
      <c r="W1086" t="s">
        <v>191</v>
      </c>
      <c r="X1086" t="s">
        <v>192</v>
      </c>
      <c r="Y1086">
        <v>204.38300000000001</v>
      </c>
      <c r="Z1086">
        <v>712</v>
      </c>
      <c r="AA1086" s="5">
        <f>IFERROR(VLOOKUP(X1086,$AF$2:$AG$35,2,FALSE),0)</f>
        <v>0</v>
      </c>
      <c r="AB1086" s="5" t="e">
        <f>VLOOKUP(X1086,$AF$2:$AG$35,1,FALSE)</f>
        <v>#N/A</v>
      </c>
      <c r="AN1086"/>
      <c r="AO1086"/>
      <c r="AP1086"/>
      <c r="AQ1086">
        <v>95742</v>
      </c>
      <c r="AR1086" s="32">
        <v>0</v>
      </c>
      <c r="AS1086" t="s">
        <v>191</v>
      </c>
      <c r="AT1086" t="s">
        <v>192</v>
      </c>
    </row>
    <row r="1087" spans="1:46" x14ac:dyDescent="0.25">
      <c r="A1087">
        <v>95742</v>
      </c>
      <c r="B1087">
        <v>22018</v>
      </c>
      <c r="C1087" t="s">
        <v>621</v>
      </c>
      <c r="D1087" t="s">
        <v>584</v>
      </c>
      <c r="E1087" t="s">
        <v>581</v>
      </c>
      <c r="F1087">
        <v>73.961340000000007</v>
      </c>
      <c r="G1087" t="s">
        <v>25</v>
      </c>
      <c r="H1087" t="s">
        <v>26</v>
      </c>
      <c r="I1087" t="s">
        <v>27</v>
      </c>
      <c r="J1087" t="s">
        <v>28</v>
      </c>
      <c r="K1087">
        <v>2003</v>
      </c>
      <c r="L1087">
        <v>3</v>
      </c>
      <c r="M1087">
        <v>5</v>
      </c>
      <c r="N1087">
        <v>0</v>
      </c>
      <c r="O1087">
        <v>2.5</v>
      </c>
      <c r="P1087" t="s">
        <v>586</v>
      </c>
      <c r="Q1087" s="33">
        <v>1.9149684378383801E-3</v>
      </c>
      <c r="R1087" s="2">
        <v>9.2968170916125602E-3</v>
      </c>
      <c r="S1087" t="s">
        <v>31</v>
      </c>
      <c r="T1087" t="s">
        <v>81</v>
      </c>
      <c r="U1087">
        <v>58</v>
      </c>
      <c r="V1087" t="s">
        <v>193</v>
      </c>
      <c r="W1087" t="s">
        <v>194</v>
      </c>
      <c r="X1087" t="s">
        <v>195</v>
      </c>
      <c r="Y1087">
        <v>207.2</v>
      </c>
      <c r="Z1087">
        <v>520</v>
      </c>
      <c r="AA1087" s="5">
        <f>IFERROR(VLOOKUP(X1087,$AF$2:$AG$35,2,FALSE),0)</f>
        <v>0.11600000000000001</v>
      </c>
      <c r="AB1087" s="5" t="str">
        <f>VLOOKUP(X1087,$AF$2:$AG$35,1,FALSE)</f>
        <v>Pb</v>
      </c>
      <c r="AN1087"/>
      <c r="AO1087"/>
      <c r="AP1087"/>
      <c r="AQ1087">
        <v>95742</v>
      </c>
      <c r="AR1087" s="33">
        <v>1.9149684378383801E-3</v>
      </c>
      <c r="AS1087" t="s">
        <v>194</v>
      </c>
      <c r="AT1087" t="s">
        <v>195</v>
      </c>
    </row>
    <row r="1088" spans="1:46" x14ac:dyDescent="0.25">
      <c r="A1088">
        <v>95742</v>
      </c>
      <c r="B1088">
        <v>22018</v>
      </c>
      <c r="C1088" t="s">
        <v>621</v>
      </c>
      <c r="D1088" t="s">
        <v>584</v>
      </c>
      <c r="E1088" t="s">
        <v>581</v>
      </c>
      <c r="F1088">
        <v>73.961340000000007</v>
      </c>
      <c r="G1088" t="s">
        <v>25</v>
      </c>
      <c r="H1088" t="s">
        <v>26</v>
      </c>
      <c r="I1088" t="s">
        <v>27</v>
      </c>
      <c r="J1088" t="s">
        <v>28</v>
      </c>
      <c r="K1088">
        <v>2003</v>
      </c>
      <c r="L1088">
        <v>3</v>
      </c>
      <c r="M1088">
        <v>5</v>
      </c>
      <c r="N1088">
        <v>0</v>
      </c>
      <c r="O1088">
        <v>2.5</v>
      </c>
      <c r="P1088" t="s">
        <v>586</v>
      </c>
      <c r="Q1088" s="32">
        <v>0</v>
      </c>
      <c r="R1088" s="2">
        <v>7.1724272399037604E-3</v>
      </c>
      <c r="S1088" t="s">
        <v>31</v>
      </c>
      <c r="T1088" t="s">
        <v>81</v>
      </c>
      <c r="U1088">
        <v>59</v>
      </c>
      <c r="V1088" t="s">
        <v>196</v>
      </c>
      <c r="W1088" t="s">
        <v>197</v>
      </c>
      <c r="X1088" t="s">
        <v>198</v>
      </c>
      <c r="Y1088">
        <v>238.02889999999999</v>
      </c>
      <c r="Z1088">
        <v>765</v>
      </c>
      <c r="AA1088" s="5">
        <f>IFERROR(VLOOKUP(X1088,$AF$2:$AG$35,2,FALSE),0)</f>
        <v>0</v>
      </c>
      <c r="AB1088" s="5" t="e">
        <f>VLOOKUP(X1088,$AF$2:$AG$35,1,FALSE)</f>
        <v>#N/A</v>
      </c>
      <c r="AN1088"/>
      <c r="AO1088"/>
      <c r="AP1088"/>
      <c r="AQ1088">
        <v>95742</v>
      </c>
      <c r="AR1088" s="32">
        <v>0</v>
      </c>
      <c r="AS1088" t="s">
        <v>197</v>
      </c>
      <c r="AT1088" t="s">
        <v>198</v>
      </c>
    </row>
    <row r="1089" spans="1:46" x14ac:dyDescent="0.25">
      <c r="A1089">
        <v>95742</v>
      </c>
      <c r="B1089">
        <v>22018</v>
      </c>
      <c r="C1089" t="s">
        <v>621</v>
      </c>
      <c r="D1089" t="s">
        <v>584</v>
      </c>
      <c r="E1089" t="s">
        <v>581</v>
      </c>
      <c r="F1089">
        <v>73.961340000000007</v>
      </c>
      <c r="G1089" t="s">
        <v>25</v>
      </c>
      <c r="H1089" t="s">
        <v>26</v>
      </c>
      <c r="I1089" t="s">
        <v>27</v>
      </c>
      <c r="J1089" t="s">
        <v>28</v>
      </c>
      <c r="K1089">
        <v>2003</v>
      </c>
      <c r="L1089">
        <v>3</v>
      </c>
      <c r="M1089">
        <v>5</v>
      </c>
      <c r="N1089">
        <v>0</v>
      </c>
      <c r="O1089">
        <v>2.5</v>
      </c>
      <c r="P1089" t="s">
        <v>586</v>
      </c>
      <c r="Q1089">
        <v>1.5027975947996399</v>
      </c>
      <c r="R1089">
        <v>0.790309873227936</v>
      </c>
      <c r="S1089" t="s">
        <v>31</v>
      </c>
      <c r="T1089" t="s">
        <v>45</v>
      </c>
      <c r="U1089">
        <v>60</v>
      </c>
      <c r="V1089" t="s">
        <v>199</v>
      </c>
      <c r="W1089" t="s">
        <v>200</v>
      </c>
      <c r="X1089" t="s">
        <v>201</v>
      </c>
      <c r="Y1089">
        <v>17.0304</v>
      </c>
      <c r="Z1089">
        <v>294</v>
      </c>
      <c r="AA1089" s="5">
        <f>IFERROR(VLOOKUP(X1089,$AF$2:$AG$35,2,FALSE),0)</f>
        <v>0</v>
      </c>
      <c r="AB1089" s="5" t="e">
        <f>VLOOKUP(X1089,$AF$2:$AG$35,1,FALSE)</f>
        <v>#N/A</v>
      </c>
      <c r="AN1089"/>
      <c r="AO1089"/>
      <c r="AP1089"/>
      <c r="AQ1089">
        <v>95742</v>
      </c>
      <c r="AR1089">
        <v>1.5027975947996399</v>
      </c>
      <c r="AS1089" t="s">
        <v>200</v>
      </c>
      <c r="AT1089" t="s">
        <v>201</v>
      </c>
    </row>
    <row r="1090" spans="1:46" x14ac:dyDescent="0.25">
      <c r="A1090">
        <v>95742</v>
      </c>
      <c r="B1090">
        <v>22018</v>
      </c>
      <c r="C1090" t="s">
        <v>621</v>
      </c>
      <c r="D1090" t="s">
        <v>584</v>
      </c>
      <c r="E1090" t="s">
        <v>581</v>
      </c>
      <c r="F1090">
        <v>73.961340000000007</v>
      </c>
      <c r="G1090" t="s">
        <v>25</v>
      </c>
      <c r="H1090" t="s">
        <v>26</v>
      </c>
      <c r="I1090" t="s">
        <v>27</v>
      </c>
      <c r="J1090" t="s">
        <v>28</v>
      </c>
      <c r="K1090">
        <v>2003</v>
      </c>
      <c r="L1090">
        <v>3</v>
      </c>
      <c r="M1090">
        <v>5</v>
      </c>
      <c r="N1090">
        <v>0</v>
      </c>
      <c r="O1090">
        <v>2.5</v>
      </c>
      <c r="P1090" t="s">
        <v>586</v>
      </c>
      <c r="Q1090">
        <v>0</v>
      </c>
      <c r="R1090" s="2">
        <v>5.6648248152055497E-4</v>
      </c>
      <c r="S1090" t="s">
        <v>31</v>
      </c>
      <c r="T1090" t="s">
        <v>202</v>
      </c>
      <c r="U1090">
        <v>78</v>
      </c>
      <c r="W1090" t="s">
        <v>203</v>
      </c>
      <c r="X1090" t="s">
        <v>204</v>
      </c>
      <c r="Z1090">
        <v>1253</v>
      </c>
      <c r="AA1090" s="5">
        <f>IFERROR(VLOOKUP(X1090,$AF$2:$AG$35,2,FALSE),0)</f>
        <v>0</v>
      </c>
      <c r="AB1090" s="5" t="e">
        <f>VLOOKUP(X1090,$AF$2:$AG$35,1,FALSE)</f>
        <v>#N/A</v>
      </c>
      <c r="AN1090"/>
      <c r="AO1090"/>
      <c r="AP1090"/>
      <c r="AQ1090">
        <v>95742</v>
      </c>
      <c r="AR1090">
        <v>0</v>
      </c>
      <c r="AS1090" t="s">
        <v>203</v>
      </c>
      <c r="AT1090" t="s">
        <v>204</v>
      </c>
    </row>
    <row r="1091" spans="1:46" x14ac:dyDescent="0.25">
      <c r="A1091">
        <v>95742</v>
      </c>
      <c r="B1091">
        <v>22018</v>
      </c>
      <c r="C1091" t="s">
        <v>621</v>
      </c>
      <c r="D1091" t="s">
        <v>584</v>
      </c>
      <c r="E1091" t="s">
        <v>581</v>
      </c>
      <c r="F1091">
        <v>73.961340000000007</v>
      </c>
      <c r="G1091" t="s">
        <v>25</v>
      </c>
      <c r="H1091" t="s">
        <v>26</v>
      </c>
      <c r="I1091" t="s">
        <v>27</v>
      </c>
      <c r="J1091" t="s">
        <v>28</v>
      </c>
      <c r="K1091">
        <v>2003</v>
      </c>
      <c r="L1091">
        <v>3</v>
      </c>
      <c r="M1091">
        <v>5</v>
      </c>
      <c r="N1091">
        <v>0</v>
      </c>
      <c r="O1091">
        <v>2.5</v>
      </c>
      <c r="P1091" t="s">
        <v>586</v>
      </c>
      <c r="Q1091">
        <v>0</v>
      </c>
      <c r="R1091" s="2">
        <v>6.1801254130238695E-4</v>
      </c>
      <c r="S1091" t="s">
        <v>31</v>
      </c>
      <c r="T1091" t="s">
        <v>202</v>
      </c>
      <c r="U1091">
        <v>80</v>
      </c>
      <c r="W1091" t="s">
        <v>205</v>
      </c>
      <c r="X1091" t="s">
        <v>206</v>
      </c>
      <c r="Z1091">
        <v>1255</v>
      </c>
      <c r="AA1091" s="5">
        <f>IFERROR(VLOOKUP(X1091,$AF$2:$AG$35,2,FALSE),0)</f>
        <v>0</v>
      </c>
      <c r="AB1091" s="5" t="e">
        <f>VLOOKUP(X1091,$AF$2:$AG$35,1,FALSE)</f>
        <v>#N/A</v>
      </c>
      <c r="AN1091"/>
      <c r="AO1091"/>
      <c r="AP1091"/>
      <c r="AQ1091">
        <v>95742</v>
      </c>
      <c r="AR1091">
        <v>0</v>
      </c>
      <c r="AS1091" t="s">
        <v>205</v>
      </c>
      <c r="AT1091" t="s">
        <v>206</v>
      </c>
    </row>
    <row r="1092" spans="1:46" x14ac:dyDescent="0.25">
      <c r="A1092">
        <v>95742</v>
      </c>
      <c r="B1092">
        <v>22018</v>
      </c>
      <c r="C1092" t="s">
        <v>621</v>
      </c>
      <c r="D1092" t="s">
        <v>584</v>
      </c>
      <c r="E1092" t="s">
        <v>581</v>
      </c>
      <c r="F1092">
        <v>73.961340000000007</v>
      </c>
      <c r="G1092" t="s">
        <v>25</v>
      </c>
      <c r="H1092" t="s">
        <v>26</v>
      </c>
      <c r="I1092" t="s">
        <v>27</v>
      </c>
      <c r="J1092" t="s">
        <v>28</v>
      </c>
      <c r="K1092">
        <v>2003</v>
      </c>
      <c r="L1092">
        <v>3</v>
      </c>
      <c r="M1092">
        <v>5</v>
      </c>
      <c r="N1092">
        <v>0</v>
      </c>
      <c r="O1092">
        <v>2.5</v>
      </c>
      <c r="P1092" t="s">
        <v>586</v>
      </c>
      <c r="Q1092" s="2">
        <v>1.06099696738635E-2</v>
      </c>
      <c r="R1092" s="2">
        <v>1.1217947579000799E-3</v>
      </c>
      <c r="S1092" t="s">
        <v>31</v>
      </c>
      <c r="T1092" t="s">
        <v>202</v>
      </c>
      <c r="U1092">
        <v>81</v>
      </c>
      <c r="W1092" t="s">
        <v>207</v>
      </c>
      <c r="X1092" t="s">
        <v>208</v>
      </c>
      <c r="Z1092">
        <v>1256</v>
      </c>
      <c r="AA1092" s="5">
        <f>IFERROR(VLOOKUP(X1092,$AF$2:$AG$35,2,FALSE),0)</f>
        <v>0</v>
      </c>
      <c r="AB1092" s="5" t="e">
        <f>VLOOKUP(X1092,$AF$2:$AG$35,1,FALSE)</f>
        <v>#N/A</v>
      </c>
      <c r="AN1092"/>
      <c r="AO1092"/>
      <c r="AP1092"/>
      <c r="AQ1092">
        <v>95742</v>
      </c>
      <c r="AR1092" s="2">
        <v>1.06099696738635E-2</v>
      </c>
      <c r="AS1092" t="s">
        <v>207</v>
      </c>
      <c r="AT1092" t="s">
        <v>208</v>
      </c>
    </row>
    <row r="1093" spans="1:46" x14ac:dyDescent="0.25">
      <c r="A1093">
        <v>95742</v>
      </c>
      <c r="B1093">
        <v>22018</v>
      </c>
      <c r="C1093" t="s">
        <v>621</v>
      </c>
      <c r="D1093" t="s">
        <v>584</v>
      </c>
      <c r="E1093" t="s">
        <v>581</v>
      </c>
      <c r="F1093">
        <v>73.961340000000007</v>
      </c>
      <c r="G1093" t="s">
        <v>25</v>
      </c>
      <c r="H1093" t="s">
        <v>26</v>
      </c>
      <c r="I1093" t="s">
        <v>27</v>
      </c>
      <c r="J1093" t="s">
        <v>28</v>
      </c>
      <c r="K1093">
        <v>2003</v>
      </c>
      <c r="L1093">
        <v>3</v>
      </c>
      <c r="M1093">
        <v>5</v>
      </c>
      <c r="N1093">
        <v>0</v>
      </c>
      <c r="O1093">
        <v>2.5</v>
      </c>
      <c r="P1093" t="s">
        <v>586</v>
      </c>
      <c r="Q1093">
        <v>0</v>
      </c>
      <c r="R1093" s="2">
        <v>1.4936753815139401E-3</v>
      </c>
      <c r="S1093" t="s">
        <v>31</v>
      </c>
      <c r="T1093" t="s">
        <v>202</v>
      </c>
      <c r="U1093">
        <v>83</v>
      </c>
      <c r="V1093" t="s">
        <v>209</v>
      </c>
      <c r="W1093" t="s">
        <v>210</v>
      </c>
      <c r="X1093" t="s">
        <v>211</v>
      </c>
      <c r="Y1093">
        <v>154.21</v>
      </c>
      <c r="Z1093">
        <v>846</v>
      </c>
      <c r="AA1093" s="5">
        <f>IFERROR(VLOOKUP(X1093,$AF$2:$AG$35,2,FALSE),0)</f>
        <v>0</v>
      </c>
      <c r="AB1093" s="5" t="e">
        <f>VLOOKUP(X1093,$AF$2:$AG$35,1,FALSE)</f>
        <v>#N/A</v>
      </c>
      <c r="AN1093"/>
      <c r="AO1093"/>
      <c r="AP1093"/>
      <c r="AQ1093">
        <v>95742</v>
      </c>
      <c r="AR1093">
        <v>0</v>
      </c>
      <c r="AS1093" t="s">
        <v>210</v>
      </c>
      <c r="AT1093" t="s">
        <v>211</v>
      </c>
    </row>
    <row r="1094" spans="1:46" x14ac:dyDescent="0.25">
      <c r="A1094">
        <v>95742</v>
      </c>
      <c r="B1094">
        <v>22018</v>
      </c>
      <c r="C1094" t="s">
        <v>621</v>
      </c>
      <c r="D1094" t="s">
        <v>584</v>
      </c>
      <c r="E1094" t="s">
        <v>581</v>
      </c>
      <c r="F1094">
        <v>73.961340000000007</v>
      </c>
      <c r="G1094" t="s">
        <v>25</v>
      </c>
      <c r="H1094" t="s">
        <v>26</v>
      </c>
      <c r="I1094" t="s">
        <v>27</v>
      </c>
      <c r="J1094" t="s">
        <v>28</v>
      </c>
      <c r="K1094">
        <v>2003</v>
      </c>
      <c r="L1094">
        <v>3</v>
      </c>
      <c r="M1094">
        <v>5</v>
      </c>
      <c r="N1094">
        <v>0</v>
      </c>
      <c r="O1094">
        <v>2.5</v>
      </c>
      <c r="P1094" t="s">
        <v>586</v>
      </c>
      <c r="Q1094" s="2">
        <v>4.1718457858508197E-3</v>
      </c>
      <c r="R1094" s="2">
        <v>3.3100286826231598E-3</v>
      </c>
      <c r="S1094" t="s">
        <v>31</v>
      </c>
      <c r="T1094" t="s">
        <v>202</v>
      </c>
      <c r="U1094">
        <v>84</v>
      </c>
      <c r="V1094" t="s">
        <v>212</v>
      </c>
      <c r="W1094" t="s">
        <v>213</v>
      </c>
      <c r="X1094" t="s">
        <v>214</v>
      </c>
      <c r="Y1094">
        <v>152.19</v>
      </c>
      <c r="Z1094">
        <v>847</v>
      </c>
      <c r="AA1094" s="5">
        <f>IFERROR(VLOOKUP(X1094,$AF$2:$AG$35,2,FALSE),0)</f>
        <v>0</v>
      </c>
      <c r="AB1094" s="5" t="e">
        <f>VLOOKUP(X1094,$AF$2:$AG$35,1,FALSE)</f>
        <v>#N/A</v>
      </c>
      <c r="AN1094"/>
      <c r="AO1094"/>
      <c r="AP1094"/>
      <c r="AQ1094">
        <v>95742</v>
      </c>
      <c r="AR1094" s="2">
        <v>4.1718457858508197E-3</v>
      </c>
      <c r="AS1094" t="s">
        <v>213</v>
      </c>
      <c r="AT1094" t="s">
        <v>214</v>
      </c>
    </row>
    <row r="1095" spans="1:46" x14ac:dyDescent="0.25">
      <c r="A1095">
        <v>95742</v>
      </c>
      <c r="B1095">
        <v>22018</v>
      </c>
      <c r="C1095" t="s">
        <v>621</v>
      </c>
      <c r="D1095" t="s">
        <v>584</v>
      </c>
      <c r="E1095" t="s">
        <v>581</v>
      </c>
      <c r="F1095">
        <v>73.961340000000007</v>
      </c>
      <c r="G1095" t="s">
        <v>25</v>
      </c>
      <c r="H1095" t="s">
        <v>26</v>
      </c>
      <c r="I1095" t="s">
        <v>27</v>
      </c>
      <c r="J1095" t="s">
        <v>28</v>
      </c>
      <c r="K1095">
        <v>2003</v>
      </c>
      <c r="L1095">
        <v>3</v>
      </c>
      <c r="M1095">
        <v>5</v>
      </c>
      <c r="N1095">
        <v>0</v>
      </c>
      <c r="O1095">
        <v>2.5</v>
      </c>
      <c r="P1095" t="s">
        <v>586</v>
      </c>
      <c r="Q1095">
        <v>0</v>
      </c>
      <c r="R1095" s="2">
        <v>5.6648248152055497E-4</v>
      </c>
      <c r="S1095" t="s">
        <v>31</v>
      </c>
      <c r="T1095" t="s">
        <v>202</v>
      </c>
      <c r="U1095">
        <v>85</v>
      </c>
      <c r="V1095" t="s">
        <v>215</v>
      </c>
      <c r="W1095" t="s">
        <v>216</v>
      </c>
      <c r="X1095" t="s">
        <v>217</v>
      </c>
      <c r="Y1095">
        <v>182.17</v>
      </c>
      <c r="Z1095">
        <v>848</v>
      </c>
      <c r="AA1095" s="5">
        <f>IFERROR(VLOOKUP(X1095,$AF$2:$AG$35,2,FALSE),0)</f>
        <v>0</v>
      </c>
      <c r="AB1095" s="5" t="e">
        <f>VLOOKUP(X1095,$AF$2:$AG$35,1,FALSE)</f>
        <v>#N/A</v>
      </c>
      <c r="AN1095"/>
      <c r="AO1095"/>
      <c r="AP1095"/>
      <c r="AQ1095">
        <v>95742</v>
      </c>
      <c r="AR1095">
        <v>0</v>
      </c>
      <c r="AS1095" t="s">
        <v>216</v>
      </c>
      <c r="AT1095" t="s">
        <v>217</v>
      </c>
    </row>
    <row r="1096" spans="1:46" x14ac:dyDescent="0.25">
      <c r="A1096">
        <v>95742</v>
      </c>
      <c r="B1096">
        <v>22018</v>
      </c>
      <c r="C1096" t="s">
        <v>621</v>
      </c>
      <c r="D1096" t="s">
        <v>584</v>
      </c>
      <c r="E1096" t="s">
        <v>581</v>
      </c>
      <c r="F1096">
        <v>73.961340000000007</v>
      </c>
      <c r="G1096" t="s">
        <v>25</v>
      </c>
      <c r="H1096" t="s">
        <v>26</v>
      </c>
      <c r="I1096" t="s">
        <v>27</v>
      </c>
      <c r="J1096" t="s">
        <v>28</v>
      </c>
      <c r="K1096">
        <v>2003</v>
      </c>
      <c r="L1096">
        <v>3</v>
      </c>
      <c r="M1096">
        <v>5</v>
      </c>
      <c r="N1096">
        <v>0</v>
      </c>
      <c r="O1096">
        <v>2.5</v>
      </c>
      <c r="P1096" t="s">
        <v>586</v>
      </c>
      <c r="Q1096" s="2">
        <v>2.4723983412891599E-3</v>
      </c>
      <c r="R1096" s="2">
        <v>5.93680377374061E-4</v>
      </c>
      <c r="S1096" t="s">
        <v>31</v>
      </c>
      <c r="T1096" t="s">
        <v>202</v>
      </c>
      <c r="U1096">
        <v>86</v>
      </c>
      <c r="V1096" t="s">
        <v>218</v>
      </c>
      <c r="W1096" t="s">
        <v>219</v>
      </c>
      <c r="X1096" t="s">
        <v>220</v>
      </c>
      <c r="Y1096">
        <v>208.21</v>
      </c>
      <c r="Z1096">
        <v>849</v>
      </c>
      <c r="AA1096" s="5">
        <f>IFERROR(VLOOKUP(X1096,$AF$2:$AG$35,2,FALSE),0)</f>
        <v>0</v>
      </c>
      <c r="AB1096" s="5" t="e">
        <f>VLOOKUP(X1096,$AF$2:$AG$35,1,FALSE)</f>
        <v>#N/A</v>
      </c>
      <c r="AN1096"/>
      <c r="AO1096"/>
      <c r="AP1096"/>
      <c r="AQ1096">
        <v>95742</v>
      </c>
      <c r="AR1096" s="2">
        <v>2.4723983412891599E-3</v>
      </c>
      <c r="AS1096" t="s">
        <v>219</v>
      </c>
      <c r="AT1096" t="s">
        <v>220</v>
      </c>
    </row>
    <row r="1097" spans="1:46" x14ac:dyDescent="0.25">
      <c r="A1097">
        <v>95742</v>
      </c>
      <c r="B1097">
        <v>22018</v>
      </c>
      <c r="C1097" t="s">
        <v>621</v>
      </c>
      <c r="D1097" t="s">
        <v>584</v>
      </c>
      <c r="E1097" t="s">
        <v>581</v>
      </c>
      <c r="F1097">
        <v>73.961340000000007</v>
      </c>
      <c r="G1097" t="s">
        <v>25</v>
      </c>
      <c r="H1097" t="s">
        <v>26</v>
      </c>
      <c r="I1097" t="s">
        <v>27</v>
      </c>
      <c r="J1097" t="s">
        <v>28</v>
      </c>
      <c r="K1097">
        <v>2003</v>
      </c>
      <c r="L1097">
        <v>3</v>
      </c>
      <c r="M1097">
        <v>5</v>
      </c>
      <c r="N1097">
        <v>0</v>
      </c>
      <c r="O1097">
        <v>2.5</v>
      </c>
      <c r="P1097" t="s">
        <v>586</v>
      </c>
      <c r="Q1097">
        <v>0</v>
      </c>
      <c r="R1097" s="2">
        <v>5.1495242173872201E-4</v>
      </c>
      <c r="S1097" t="s">
        <v>31</v>
      </c>
      <c r="T1097" t="s">
        <v>202</v>
      </c>
      <c r="U1097">
        <v>87</v>
      </c>
      <c r="V1097" t="s">
        <v>221</v>
      </c>
      <c r="W1097" t="s">
        <v>222</v>
      </c>
      <c r="X1097" t="s">
        <v>223</v>
      </c>
      <c r="Y1097">
        <v>206.24</v>
      </c>
      <c r="Z1097">
        <v>850</v>
      </c>
      <c r="AA1097" s="5">
        <f>IFERROR(VLOOKUP(X1097,$AF$2:$AG$35,2,FALSE),0)</f>
        <v>0</v>
      </c>
      <c r="AB1097" s="5" t="e">
        <f>VLOOKUP(X1097,$AF$2:$AG$35,1,FALSE)</f>
        <v>#N/A</v>
      </c>
      <c r="AN1097"/>
      <c r="AO1097"/>
      <c r="AP1097"/>
      <c r="AQ1097">
        <v>95742</v>
      </c>
      <c r="AR1097">
        <v>0</v>
      </c>
      <c r="AS1097" t="s">
        <v>222</v>
      </c>
      <c r="AT1097" t="s">
        <v>223</v>
      </c>
    </row>
    <row r="1098" spans="1:46" x14ac:dyDescent="0.25">
      <c r="A1098">
        <v>95742</v>
      </c>
      <c r="B1098">
        <v>22018</v>
      </c>
      <c r="C1098" t="s">
        <v>621</v>
      </c>
      <c r="D1098" t="s">
        <v>584</v>
      </c>
      <c r="E1098" t="s">
        <v>581</v>
      </c>
      <c r="F1098">
        <v>73.961340000000007</v>
      </c>
      <c r="G1098" t="s">
        <v>25</v>
      </c>
      <c r="H1098" t="s">
        <v>26</v>
      </c>
      <c r="I1098" t="s">
        <v>27</v>
      </c>
      <c r="J1098" t="s">
        <v>28</v>
      </c>
      <c r="K1098">
        <v>2003</v>
      </c>
      <c r="L1098">
        <v>3</v>
      </c>
      <c r="M1098">
        <v>5</v>
      </c>
      <c r="N1098">
        <v>0</v>
      </c>
      <c r="O1098">
        <v>2.5</v>
      </c>
      <c r="P1098" t="s">
        <v>586</v>
      </c>
      <c r="Q1098" s="2">
        <v>1.0095017252124701E-2</v>
      </c>
      <c r="R1098" s="2">
        <v>2.4773416136443199E-3</v>
      </c>
      <c r="S1098" t="s">
        <v>31</v>
      </c>
      <c r="T1098" t="s">
        <v>202</v>
      </c>
      <c r="U1098">
        <v>89</v>
      </c>
      <c r="V1098" t="s">
        <v>224</v>
      </c>
      <c r="W1098" t="s">
        <v>225</v>
      </c>
      <c r="X1098" t="s">
        <v>226</v>
      </c>
      <c r="Y1098">
        <v>178.23</v>
      </c>
      <c r="Z1098">
        <v>852</v>
      </c>
      <c r="AA1098" s="5">
        <f>IFERROR(VLOOKUP(X1098,$AF$2:$AG$35,2,FALSE),0)</f>
        <v>0</v>
      </c>
      <c r="AB1098" s="5" t="e">
        <f>VLOOKUP(X1098,$AF$2:$AG$35,1,FALSE)</f>
        <v>#N/A</v>
      </c>
      <c r="AN1098"/>
      <c r="AO1098"/>
      <c r="AP1098"/>
      <c r="AQ1098">
        <v>95742</v>
      </c>
      <c r="AR1098" s="2">
        <v>1.0095017252124701E-2</v>
      </c>
      <c r="AS1098" t="s">
        <v>225</v>
      </c>
      <c r="AT1098" t="s">
        <v>226</v>
      </c>
    </row>
    <row r="1099" spans="1:46" x14ac:dyDescent="0.25">
      <c r="A1099">
        <v>95742</v>
      </c>
      <c r="B1099">
        <v>22018</v>
      </c>
      <c r="C1099" t="s">
        <v>621</v>
      </c>
      <c r="D1099" t="s">
        <v>584</v>
      </c>
      <c r="E1099" t="s">
        <v>581</v>
      </c>
      <c r="F1099">
        <v>73.961340000000007</v>
      </c>
      <c r="G1099" t="s">
        <v>25</v>
      </c>
      <c r="H1099" t="s">
        <v>26</v>
      </c>
      <c r="I1099" t="s">
        <v>27</v>
      </c>
      <c r="J1099" t="s">
        <v>28</v>
      </c>
      <c r="K1099">
        <v>2003</v>
      </c>
      <c r="L1099">
        <v>3</v>
      </c>
      <c r="M1099">
        <v>5</v>
      </c>
      <c r="N1099">
        <v>0</v>
      </c>
      <c r="O1099">
        <v>2.5</v>
      </c>
      <c r="P1099" t="s">
        <v>586</v>
      </c>
      <c r="Q1099">
        <v>5.4389629923645003E-2</v>
      </c>
      <c r="R1099" s="2">
        <v>3.4319102713685302E-2</v>
      </c>
      <c r="S1099" t="s">
        <v>31</v>
      </c>
      <c r="T1099" t="s">
        <v>202</v>
      </c>
      <c r="U1099">
        <v>90</v>
      </c>
      <c r="W1099" t="s">
        <v>227</v>
      </c>
      <c r="X1099" t="s">
        <v>228</v>
      </c>
      <c r="Z1099">
        <v>1265</v>
      </c>
      <c r="AA1099" s="5">
        <f>IFERROR(VLOOKUP(X1099,$AF$2:$AG$35,2,FALSE),0)</f>
        <v>0</v>
      </c>
      <c r="AB1099" s="5" t="e">
        <f>VLOOKUP(X1099,$AF$2:$AG$35,1,FALSE)</f>
        <v>#N/A</v>
      </c>
      <c r="AN1099"/>
      <c r="AO1099"/>
      <c r="AP1099"/>
      <c r="AQ1099">
        <v>95742</v>
      </c>
      <c r="AR1099">
        <v>5.4389629923645003E-2</v>
      </c>
      <c r="AS1099" t="s">
        <v>227</v>
      </c>
      <c r="AT1099" t="s">
        <v>228</v>
      </c>
    </row>
    <row r="1100" spans="1:46" x14ac:dyDescent="0.25">
      <c r="A1100">
        <v>95742</v>
      </c>
      <c r="B1100">
        <v>22018</v>
      </c>
      <c r="C1100" t="s">
        <v>621</v>
      </c>
      <c r="D1100" t="s">
        <v>584</v>
      </c>
      <c r="E1100" t="s">
        <v>581</v>
      </c>
      <c r="F1100">
        <v>73.961340000000007</v>
      </c>
      <c r="G1100" t="s">
        <v>25</v>
      </c>
      <c r="H1100" t="s">
        <v>26</v>
      </c>
      <c r="I1100" t="s">
        <v>27</v>
      </c>
      <c r="J1100" t="s">
        <v>28</v>
      </c>
      <c r="K1100">
        <v>2003</v>
      </c>
      <c r="L1100">
        <v>3</v>
      </c>
      <c r="M1100">
        <v>5</v>
      </c>
      <c r="N1100">
        <v>0</v>
      </c>
      <c r="O1100">
        <v>2.5</v>
      </c>
      <c r="P1100" t="s">
        <v>586</v>
      </c>
      <c r="Q1100" s="2">
        <v>4.63422361956889E-4</v>
      </c>
      <c r="R1100" s="2">
        <v>5.6767370960970301E-4</v>
      </c>
      <c r="S1100" t="s">
        <v>31</v>
      </c>
      <c r="T1100" t="s">
        <v>202</v>
      </c>
      <c r="U1100">
        <v>91</v>
      </c>
      <c r="W1100" t="s">
        <v>229</v>
      </c>
      <c r="X1100" t="s">
        <v>230</v>
      </c>
      <c r="Z1100">
        <v>1266</v>
      </c>
      <c r="AA1100" s="5">
        <f>IFERROR(VLOOKUP(X1100,$AF$2:$AG$35,2,FALSE),0)</f>
        <v>0</v>
      </c>
      <c r="AB1100" s="5" t="e">
        <f>VLOOKUP(X1100,$AF$2:$AG$35,1,FALSE)</f>
        <v>#N/A</v>
      </c>
      <c r="AN1100"/>
      <c r="AO1100"/>
      <c r="AP1100"/>
      <c r="AQ1100">
        <v>95742</v>
      </c>
      <c r="AR1100" s="2">
        <v>4.63422361956889E-4</v>
      </c>
      <c r="AS1100" t="s">
        <v>229</v>
      </c>
      <c r="AT1100" t="s">
        <v>230</v>
      </c>
    </row>
    <row r="1101" spans="1:46" x14ac:dyDescent="0.25">
      <c r="A1101">
        <v>95742</v>
      </c>
      <c r="B1101">
        <v>22018</v>
      </c>
      <c r="C1101" t="s">
        <v>621</v>
      </c>
      <c r="D1101" t="s">
        <v>584</v>
      </c>
      <c r="E1101" t="s">
        <v>581</v>
      </c>
      <c r="F1101">
        <v>73.961340000000007</v>
      </c>
      <c r="G1101" t="s">
        <v>25</v>
      </c>
      <c r="H1101" t="s">
        <v>26</v>
      </c>
      <c r="I1101" t="s">
        <v>27</v>
      </c>
      <c r="J1101" t="s">
        <v>28</v>
      </c>
      <c r="K1101">
        <v>2003</v>
      </c>
      <c r="L1101">
        <v>3</v>
      </c>
      <c r="M1101">
        <v>5</v>
      </c>
      <c r="N1101">
        <v>0</v>
      </c>
      <c r="O1101">
        <v>2.5</v>
      </c>
      <c r="P1101" t="s">
        <v>586</v>
      </c>
      <c r="Q1101" s="2">
        <v>6.1801254130238695E-4</v>
      </c>
      <c r="R1101" s="2">
        <v>6.7098364321994497E-4</v>
      </c>
      <c r="S1101" t="s">
        <v>31</v>
      </c>
      <c r="T1101" t="s">
        <v>202</v>
      </c>
      <c r="U1101">
        <v>93</v>
      </c>
      <c r="W1101" t="s">
        <v>231</v>
      </c>
      <c r="X1101" t="s">
        <v>232</v>
      </c>
      <c r="Z1101">
        <v>1268</v>
      </c>
      <c r="AA1101" s="5">
        <f>IFERROR(VLOOKUP(X1101,$AF$2:$AG$35,2,FALSE),0)</f>
        <v>0</v>
      </c>
      <c r="AB1101" s="5" t="e">
        <f>VLOOKUP(X1101,$AF$2:$AG$35,1,FALSE)</f>
        <v>#N/A</v>
      </c>
      <c r="AN1101"/>
      <c r="AO1101"/>
      <c r="AP1101"/>
      <c r="AQ1101">
        <v>95742</v>
      </c>
      <c r="AR1101" s="2">
        <v>6.1801254130238695E-4</v>
      </c>
      <c r="AS1101" t="s">
        <v>231</v>
      </c>
      <c r="AT1101" t="s">
        <v>232</v>
      </c>
    </row>
    <row r="1102" spans="1:46" x14ac:dyDescent="0.25">
      <c r="A1102">
        <v>95742</v>
      </c>
      <c r="B1102">
        <v>22018</v>
      </c>
      <c r="C1102" t="s">
        <v>621</v>
      </c>
      <c r="D1102" t="s">
        <v>584</v>
      </c>
      <c r="E1102" t="s">
        <v>581</v>
      </c>
      <c r="F1102">
        <v>73.961340000000007</v>
      </c>
      <c r="G1102" t="s">
        <v>25</v>
      </c>
      <c r="H1102" t="s">
        <v>26</v>
      </c>
      <c r="I1102" t="s">
        <v>27</v>
      </c>
      <c r="J1102" t="s">
        <v>28</v>
      </c>
      <c r="K1102">
        <v>2003</v>
      </c>
      <c r="L1102">
        <v>3</v>
      </c>
      <c r="M1102">
        <v>5</v>
      </c>
      <c r="N1102">
        <v>0</v>
      </c>
      <c r="O1102">
        <v>2.5</v>
      </c>
      <c r="P1102" t="s">
        <v>586</v>
      </c>
      <c r="Q1102" s="2">
        <v>3.5538332445484298E-3</v>
      </c>
      <c r="R1102" s="2">
        <v>8.1369937841425499E-4</v>
      </c>
      <c r="S1102" t="s">
        <v>31</v>
      </c>
      <c r="T1102" t="s">
        <v>202</v>
      </c>
      <c r="U1102">
        <v>94</v>
      </c>
      <c r="W1102" t="s">
        <v>233</v>
      </c>
      <c r="X1102" t="s">
        <v>234</v>
      </c>
      <c r="Z1102">
        <v>1269</v>
      </c>
      <c r="AA1102" s="5">
        <f>IFERROR(VLOOKUP(X1102,$AF$2:$AG$35,2,FALSE),0)</f>
        <v>0</v>
      </c>
      <c r="AB1102" s="5" t="e">
        <f>VLOOKUP(X1102,$AF$2:$AG$35,1,FALSE)</f>
        <v>#N/A</v>
      </c>
      <c r="AN1102"/>
      <c r="AO1102"/>
      <c r="AP1102"/>
      <c r="AQ1102">
        <v>95742</v>
      </c>
      <c r="AR1102" s="2">
        <v>3.5538332445484298E-3</v>
      </c>
      <c r="AS1102" t="s">
        <v>233</v>
      </c>
      <c r="AT1102" t="s">
        <v>234</v>
      </c>
    </row>
    <row r="1103" spans="1:46" x14ac:dyDescent="0.25">
      <c r="A1103">
        <v>95742</v>
      </c>
      <c r="B1103">
        <v>22018</v>
      </c>
      <c r="C1103" t="s">
        <v>621</v>
      </c>
      <c r="D1103" t="s">
        <v>584</v>
      </c>
      <c r="E1103" t="s">
        <v>581</v>
      </c>
      <c r="F1103">
        <v>73.961340000000007</v>
      </c>
      <c r="G1103" t="s">
        <v>25</v>
      </c>
      <c r="H1103" t="s">
        <v>26</v>
      </c>
      <c r="I1103" t="s">
        <v>27</v>
      </c>
      <c r="J1103" t="s">
        <v>28</v>
      </c>
      <c r="K1103">
        <v>2003</v>
      </c>
      <c r="L1103">
        <v>3</v>
      </c>
      <c r="M1103">
        <v>5</v>
      </c>
      <c r="N1103">
        <v>0</v>
      </c>
      <c r="O1103">
        <v>2.5</v>
      </c>
      <c r="P1103" t="s">
        <v>586</v>
      </c>
      <c r="Q1103">
        <v>0</v>
      </c>
      <c r="R1103" s="2">
        <v>5.1495242173872201E-4</v>
      </c>
      <c r="S1103" t="s">
        <v>31</v>
      </c>
      <c r="T1103" t="s">
        <v>202</v>
      </c>
      <c r="U1103">
        <v>96</v>
      </c>
      <c r="V1103" t="s">
        <v>235</v>
      </c>
      <c r="W1103" t="s">
        <v>236</v>
      </c>
      <c r="X1103" t="s">
        <v>237</v>
      </c>
      <c r="Y1103">
        <v>258.27</v>
      </c>
      <c r="Z1103">
        <v>853</v>
      </c>
      <c r="AA1103" s="5">
        <f>IFERROR(VLOOKUP(X1103,$AF$2:$AG$35,2,FALSE),0)</f>
        <v>0</v>
      </c>
      <c r="AB1103" s="5" t="e">
        <f>VLOOKUP(X1103,$AF$2:$AG$35,1,FALSE)</f>
        <v>#N/A</v>
      </c>
      <c r="AN1103"/>
      <c r="AO1103"/>
      <c r="AP1103"/>
      <c r="AQ1103">
        <v>95742</v>
      </c>
      <c r="AR1103">
        <v>0</v>
      </c>
      <c r="AS1103" t="s">
        <v>236</v>
      </c>
      <c r="AT1103" t="s">
        <v>237</v>
      </c>
    </row>
    <row r="1104" spans="1:46" x14ac:dyDescent="0.25">
      <c r="A1104">
        <v>95742</v>
      </c>
      <c r="B1104">
        <v>22018</v>
      </c>
      <c r="C1104" t="s">
        <v>621</v>
      </c>
      <c r="D1104" t="s">
        <v>584</v>
      </c>
      <c r="E1104" t="s">
        <v>581</v>
      </c>
      <c r="F1104">
        <v>73.961340000000007</v>
      </c>
      <c r="G1104" t="s">
        <v>25</v>
      </c>
      <c r="H1104" t="s">
        <v>26</v>
      </c>
      <c r="I1104" t="s">
        <v>27</v>
      </c>
      <c r="J1104" t="s">
        <v>28</v>
      </c>
      <c r="K1104">
        <v>2003</v>
      </c>
      <c r="L1104">
        <v>3</v>
      </c>
      <c r="M1104">
        <v>5</v>
      </c>
      <c r="N1104">
        <v>0</v>
      </c>
      <c r="O1104">
        <v>2.5</v>
      </c>
      <c r="P1104" t="s">
        <v>586</v>
      </c>
      <c r="Q1104">
        <v>0</v>
      </c>
      <c r="R1104" s="2">
        <v>1.5452054412957699E-3</v>
      </c>
      <c r="S1104" t="s">
        <v>31</v>
      </c>
      <c r="T1104" t="s">
        <v>202</v>
      </c>
      <c r="U1104">
        <v>97</v>
      </c>
      <c r="V1104" t="s">
        <v>238</v>
      </c>
      <c r="W1104" t="s">
        <v>239</v>
      </c>
      <c r="X1104" t="s">
        <v>240</v>
      </c>
      <c r="Y1104">
        <v>228.29</v>
      </c>
      <c r="Z1104">
        <v>854</v>
      </c>
      <c r="AA1104" s="5">
        <f>IFERROR(VLOOKUP(X1104,$AF$2:$AG$35,2,FALSE),0)</f>
        <v>0</v>
      </c>
      <c r="AB1104" s="5" t="e">
        <f>VLOOKUP(X1104,$AF$2:$AG$35,1,FALSE)</f>
        <v>#N/A</v>
      </c>
      <c r="AN1104"/>
      <c r="AO1104"/>
      <c r="AP1104"/>
      <c r="AQ1104">
        <v>95742</v>
      </c>
      <c r="AR1104">
        <v>0</v>
      </c>
      <c r="AS1104" t="s">
        <v>239</v>
      </c>
      <c r="AT1104" t="s">
        <v>240</v>
      </c>
    </row>
    <row r="1105" spans="1:46" x14ac:dyDescent="0.25">
      <c r="A1105">
        <v>95742</v>
      </c>
      <c r="B1105">
        <v>22018</v>
      </c>
      <c r="C1105" t="s">
        <v>621</v>
      </c>
      <c r="D1105" t="s">
        <v>584</v>
      </c>
      <c r="E1105" t="s">
        <v>581</v>
      </c>
      <c r="F1105">
        <v>73.961340000000007</v>
      </c>
      <c r="G1105" t="s">
        <v>25</v>
      </c>
      <c r="H1105" t="s">
        <v>26</v>
      </c>
      <c r="I1105" t="s">
        <v>27</v>
      </c>
      <c r="J1105" t="s">
        <v>28</v>
      </c>
      <c r="K1105">
        <v>2003</v>
      </c>
      <c r="L1105">
        <v>3</v>
      </c>
      <c r="M1105">
        <v>5</v>
      </c>
      <c r="N1105">
        <v>0</v>
      </c>
      <c r="O1105">
        <v>2.5</v>
      </c>
      <c r="P1105" t="s">
        <v>586</v>
      </c>
      <c r="Q1105">
        <v>0</v>
      </c>
      <c r="R1105" s="2">
        <v>2.1632179825981598E-3</v>
      </c>
      <c r="S1105" t="s">
        <v>31</v>
      </c>
      <c r="T1105" t="s">
        <v>202</v>
      </c>
      <c r="U1105">
        <v>98</v>
      </c>
      <c r="V1105" t="s">
        <v>241</v>
      </c>
      <c r="W1105" t="s">
        <v>242</v>
      </c>
      <c r="X1105" t="s">
        <v>243</v>
      </c>
      <c r="Y1105">
        <v>252.31</v>
      </c>
      <c r="Z1105">
        <v>855</v>
      </c>
      <c r="AA1105" s="5">
        <f>IFERROR(VLOOKUP(X1105,$AF$2:$AG$35,2,FALSE),0)</f>
        <v>0</v>
      </c>
      <c r="AB1105" s="5" t="e">
        <f>VLOOKUP(X1105,$AF$2:$AG$35,1,FALSE)</f>
        <v>#N/A</v>
      </c>
      <c r="AN1105"/>
      <c r="AO1105"/>
      <c r="AP1105"/>
      <c r="AQ1105">
        <v>95742</v>
      </c>
      <c r="AR1105">
        <v>0</v>
      </c>
      <c r="AS1105" t="s">
        <v>242</v>
      </c>
      <c r="AT1105" t="s">
        <v>243</v>
      </c>
    </row>
    <row r="1106" spans="1:46" x14ac:dyDescent="0.25">
      <c r="A1106">
        <v>95742</v>
      </c>
      <c r="B1106">
        <v>22018</v>
      </c>
      <c r="C1106" t="s">
        <v>621</v>
      </c>
      <c r="D1106" t="s">
        <v>584</v>
      </c>
      <c r="E1106" t="s">
        <v>581</v>
      </c>
      <c r="F1106">
        <v>73.961340000000007</v>
      </c>
      <c r="G1106" t="s">
        <v>25</v>
      </c>
      <c r="H1106" t="s">
        <v>26</v>
      </c>
      <c r="I1106" t="s">
        <v>27</v>
      </c>
      <c r="J1106" t="s">
        <v>28</v>
      </c>
      <c r="K1106">
        <v>2003</v>
      </c>
      <c r="L1106">
        <v>3</v>
      </c>
      <c r="M1106">
        <v>5</v>
      </c>
      <c r="N1106">
        <v>0</v>
      </c>
      <c r="O1106">
        <v>2.5</v>
      </c>
      <c r="P1106" t="s">
        <v>586</v>
      </c>
      <c r="Q1106">
        <v>0</v>
      </c>
      <c r="R1106" s="2">
        <v>9.2719289999338502E-4</v>
      </c>
      <c r="S1106" t="s">
        <v>31</v>
      </c>
      <c r="T1106" t="s">
        <v>202</v>
      </c>
      <c r="U1106">
        <v>100</v>
      </c>
      <c r="W1106" t="s">
        <v>244</v>
      </c>
      <c r="X1106" t="s">
        <v>245</v>
      </c>
      <c r="Z1106">
        <v>1275</v>
      </c>
      <c r="AA1106" s="5">
        <f>IFERROR(VLOOKUP(X1106,$AF$2:$AG$35,2,FALSE),0)</f>
        <v>0</v>
      </c>
      <c r="AB1106" s="5" t="e">
        <f>VLOOKUP(X1106,$AF$2:$AG$35,1,FALSE)</f>
        <v>#N/A</v>
      </c>
      <c r="AN1106"/>
      <c r="AO1106"/>
      <c r="AP1106"/>
      <c r="AQ1106">
        <v>95742</v>
      </c>
      <c r="AR1106">
        <v>0</v>
      </c>
      <c r="AS1106" t="s">
        <v>244</v>
      </c>
      <c r="AT1106" t="s">
        <v>245</v>
      </c>
    </row>
    <row r="1107" spans="1:46" x14ac:dyDescent="0.25">
      <c r="A1107">
        <v>95742</v>
      </c>
      <c r="B1107">
        <v>22018</v>
      </c>
      <c r="C1107" t="s">
        <v>621</v>
      </c>
      <c r="D1107" t="s">
        <v>584</v>
      </c>
      <c r="E1107" t="s">
        <v>581</v>
      </c>
      <c r="F1107">
        <v>73.961340000000007</v>
      </c>
      <c r="G1107" t="s">
        <v>25</v>
      </c>
      <c r="H1107" t="s">
        <v>26</v>
      </c>
      <c r="I1107" t="s">
        <v>27</v>
      </c>
      <c r="J1107" t="s">
        <v>28</v>
      </c>
      <c r="K1107">
        <v>2003</v>
      </c>
      <c r="L1107">
        <v>3</v>
      </c>
      <c r="M1107">
        <v>5</v>
      </c>
      <c r="N1107">
        <v>0</v>
      </c>
      <c r="O1107">
        <v>2.5</v>
      </c>
      <c r="P1107" t="s">
        <v>586</v>
      </c>
      <c r="Q1107">
        <v>0</v>
      </c>
      <c r="R1107" s="2">
        <v>7.2107266086605297E-4</v>
      </c>
      <c r="S1107" t="s">
        <v>31</v>
      </c>
      <c r="T1107" t="s">
        <v>202</v>
      </c>
      <c r="U1107">
        <v>101</v>
      </c>
      <c r="V1107" t="s">
        <v>246</v>
      </c>
      <c r="W1107" t="s">
        <v>247</v>
      </c>
      <c r="X1107" t="s">
        <v>248</v>
      </c>
      <c r="Y1107">
        <v>252.31</v>
      </c>
      <c r="Z1107">
        <v>857</v>
      </c>
      <c r="AA1107" s="5">
        <f>IFERROR(VLOOKUP(X1107,$AF$2:$AG$35,2,FALSE),0)</f>
        <v>0</v>
      </c>
      <c r="AB1107" s="5" t="e">
        <f>VLOOKUP(X1107,$AF$2:$AG$35,1,FALSE)</f>
        <v>#N/A</v>
      </c>
      <c r="AN1107"/>
      <c r="AO1107"/>
      <c r="AP1107"/>
      <c r="AQ1107">
        <v>95742</v>
      </c>
      <c r="AR1107">
        <v>0</v>
      </c>
      <c r="AS1107" t="s">
        <v>247</v>
      </c>
      <c r="AT1107" t="s">
        <v>248</v>
      </c>
    </row>
    <row r="1108" spans="1:46" x14ac:dyDescent="0.25">
      <c r="A1108">
        <v>95742</v>
      </c>
      <c r="B1108">
        <v>22018</v>
      </c>
      <c r="C1108" t="s">
        <v>621</v>
      </c>
      <c r="D1108" t="s">
        <v>584</v>
      </c>
      <c r="E1108" t="s">
        <v>581</v>
      </c>
      <c r="F1108">
        <v>73.961340000000007</v>
      </c>
      <c r="G1108" t="s">
        <v>25</v>
      </c>
      <c r="H1108" t="s">
        <v>26</v>
      </c>
      <c r="I1108" t="s">
        <v>27</v>
      </c>
      <c r="J1108" t="s">
        <v>28</v>
      </c>
      <c r="K1108">
        <v>2003</v>
      </c>
      <c r="L1108">
        <v>3</v>
      </c>
      <c r="M1108">
        <v>5</v>
      </c>
      <c r="N1108">
        <v>0</v>
      </c>
      <c r="O1108">
        <v>2.5</v>
      </c>
      <c r="P1108" t="s">
        <v>586</v>
      </c>
      <c r="Q1108">
        <v>0</v>
      </c>
      <c r="R1108" s="2">
        <v>1.8540376239071601E-3</v>
      </c>
      <c r="S1108" t="s">
        <v>31</v>
      </c>
      <c r="T1108" t="s">
        <v>202</v>
      </c>
      <c r="U1108">
        <v>102</v>
      </c>
      <c r="V1108" t="s">
        <v>249</v>
      </c>
      <c r="W1108" t="s">
        <v>250</v>
      </c>
      <c r="X1108" t="s">
        <v>251</v>
      </c>
      <c r="Y1108">
        <v>276.33</v>
      </c>
      <c r="Z1108">
        <v>858</v>
      </c>
      <c r="AA1108" s="5">
        <f>IFERROR(VLOOKUP(X1108,$AF$2:$AG$35,2,FALSE),0)</f>
        <v>0</v>
      </c>
      <c r="AB1108" s="5" t="e">
        <f>VLOOKUP(X1108,$AF$2:$AG$35,1,FALSE)</f>
        <v>#N/A</v>
      </c>
      <c r="AN1108"/>
      <c r="AO1108"/>
      <c r="AP1108"/>
      <c r="AQ1108">
        <v>95742</v>
      </c>
      <c r="AR1108">
        <v>0</v>
      </c>
      <c r="AS1108" t="s">
        <v>250</v>
      </c>
      <c r="AT1108" t="s">
        <v>251</v>
      </c>
    </row>
    <row r="1109" spans="1:46" x14ac:dyDescent="0.25">
      <c r="A1109">
        <v>95742</v>
      </c>
      <c r="B1109">
        <v>22018</v>
      </c>
      <c r="C1109" t="s">
        <v>621</v>
      </c>
      <c r="D1109" t="s">
        <v>584</v>
      </c>
      <c r="E1109" t="s">
        <v>581</v>
      </c>
      <c r="F1109">
        <v>73.961340000000007</v>
      </c>
      <c r="G1109" t="s">
        <v>25</v>
      </c>
      <c r="H1109" t="s">
        <v>26</v>
      </c>
      <c r="I1109" t="s">
        <v>27</v>
      </c>
      <c r="J1109" t="s">
        <v>28</v>
      </c>
      <c r="K1109">
        <v>2003</v>
      </c>
      <c r="L1109">
        <v>3</v>
      </c>
      <c r="M1109">
        <v>5</v>
      </c>
      <c r="N1109">
        <v>0</v>
      </c>
      <c r="O1109">
        <v>2.5</v>
      </c>
      <c r="P1109" t="s">
        <v>586</v>
      </c>
      <c r="Q1109">
        <v>0</v>
      </c>
      <c r="R1109" s="2">
        <v>6.1801254130238695E-4</v>
      </c>
      <c r="S1109" t="s">
        <v>31</v>
      </c>
      <c r="T1109" t="s">
        <v>202</v>
      </c>
      <c r="U1109">
        <v>103</v>
      </c>
      <c r="V1109" t="s">
        <v>252</v>
      </c>
      <c r="W1109" t="s">
        <v>253</v>
      </c>
      <c r="X1109" t="s">
        <v>254</v>
      </c>
      <c r="Y1109">
        <v>182.26</v>
      </c>
      <c r="Z1109">
        <v>859</v>
      </c>
      <c r="AA1109" s="5">
        <f>IFERROR(VLOOKUP(X1109,$AF$2:$AG$35,2,FALSE),0)</f>
        <v>0</v>
      </c>
      <c r="AB1109" s="5" t="e">
        <f>VLOOKUP(X1109,$AF$2:$AG$35,1,FALSE)</f>
        <v>#N/A</v>
      </c>
      <c r="AN1109"/>
      <c r="AO1109"/>
      <c r="AP1109"/>
      <c r="AQ1109">
        <v>95742</v>
      </c>
      <c r="AR1109">
        <v>0</v>
      </c>
      <c r="AS1109" t="s">
        <v>253</v>
      </c>
      <c r="AT1109" t="s">
        <v>254</v>
      </c>
    </row>
    <row r="1110" spans="1:46" x14ac:dyDescent="0.25">
      <c r="A1110">
        <v>95742</v>
      </c>
      <c r="B1110">
        <v>22018</v>
      </c>
      <c r="C1110" t="s">
        <v>621</v>
      </c>
      <c r="D1110" t="s">
        <v>584</v>
      </c>
      <c r="E1110" t="s">
        <v>581</v>
      </c>
      <c r="F1110">
        <v>73.961340000000007</v>
      </c>
      <c r="G1110" t="s">
        <v>25</v>
      </c>
      <c r="H1110" t="s">
        <v>26</v>
      </c>
      <c r="I1110" t="s">
        <v>27</v>
      </c>
      <c r="J1110" t="s">
        <v>28</v>
      </c>
      <c r="K1110">
        <v>2003</v>
      </c>
      <c r="L1110">
        <v>3</v>
      </c>
      <c r="M1110">
        <v>5</v>
      </c>
      <c r="N1110">
        <v>0</v>
      </c>
      <c r="O1110">
        <v>2.5</v>
      </c>
      <c r="P1110" t="s">
        <v>586</v>
      </c>
      <c r="Q1110">
        <v>0</v>
      </c>
      <c r="R1110" s="2">
        <v>8.2413278042971899E-4</v>
      </c>
      <c r="S1110" t="s">
        <v>31</v>
      </c>
      <c r="T1110" t="s">
        <v>202</v>
      </c>
      <c r="U1110">
        <v>104</v>
      </c>
      <c r="V1110" t="s">
        <v>255</v>
      </c>
      <c r="W1110" t="s">
        <v>256</v>
      </c>
      <c r="X1110" t="s">
        <v>257</v>
      </c>
      <c r="Y1110">
        <v>154.21</v>
      </c>
      <c r="Z1110">
        <v>860</v>
      </c>
      <c r="AA1110" s="5">
        <f>IFERROR(VLOOKUP(X1110,$AF$2:$AG$35,2,FALSE),0)</f>
        <v>0</v>
      </c>
      <c r="AB1110" s="5" t="e">
        <f>VLOOKUP(X1110,$AF$2:$AG$35,1,FALSE)</f>
        <v>#N/A</v>
      </c>
      <c r="AN1110"/>
      <c r="AO1110"/>
      <c r="AP1110"/>
      <c r="AQ1110">
        <v>95742</v>
      </c>
      <c r="AR1110">
        <v>0</v>
      </c>
      <c r="AS1110" t="s">
        <v>256</v>
      </c>
      <c r="AT1110" t="s">
        <v>257</v>
      </c>
    </row>
    <row r="1111" spans="1:46" x14ac:dyDescent="0.25">
      <c r="A1111">
        <v>95742</v>
      </c>
      <c r="B1111">
        <v>22018</v>
      </c>
      <c r="C1111" t="s">
        <v>621</v>
      </c>
      <c r="D1111" t="s">
        <v>584</v>
      </c>
      <c r="E1111" t="s">
        <v>581</v>
      </c>
      <c r="F1111">
        <v>73.961340000000007</v>
      </c>
      <c r="G1111" t="s">
        <v>25</v>
      </c>
      <c r="H1111" t="s">
        <v>26</v>
      </c>
      <c r="I1111" t="s">
        <v>27</v>
      </c>
      <c r="J1111" t="s">
        <v>28</v>
      </c>
      <c r="K1111">
        <v>2003</v>
      </c>
      <c r="L1111">
        <v>3</v>
      </c>
      <c r="M1111">
        <v>5</v>
      </c>
      <c r="N1111">
        <v>0</v>
      </c>
      <c r="O1111">
        <v>2.5</v>
      </c>
      <c r="P1111" t="s">
        <v>586</v>
      </c>
      <c r="Q1111" s="2">
        <v>2.6781704043368801E-3</v>
      </c>
      <c r="R1111" s="2">
        <v>1.6594973763935899E-3</v>
      </c>
      <c r="S1111" t="s">
        <v>31</v>
      </c>
      <c r="T1111" t="s">
        <v>202</v>
      </c>
      <c r="U1111">
        <v>105</v>
      </c>
      <c r="W1111" t="s">
        <v>258</v>
      </c>
      <c r="X1111" t="s">
        <v>259</v>
      </c>
      <c r="Z1111">
        <v>1280</v>
      </c>
      <c r="AA1111" s="5">
        <f>IFERROR(VLOOKUP(X1111,$AF$2:$AG$35,2,FALSE),0)</f>
        <v>0</v>
      </c>
      <c r="AB1111" s="5" t="e">
        <f>VLOOKUP(X1111,$AF$2:$AG$35,1,FALSE)</f>
        <v>#N/A</v>
      </c>
      <c r="AN1111"/>
      <c r="AO1111"/>
      <c r="AP1111"/>
      <c r="AQ1111">
        <v>95742</v>
      </c>
      <c r="AR1111" s="2">
        <v>2.6781704043368801E-3</v>
      </c>
      <c r="AS1111" t="s">
        <v>258</v>
      </c>
      <c r="AT1111" t="s">
        <v>259</v>
      </c>
    </row>
    <row r="1112" spans="1:46" x14ac:dyDescent="0.25">
      <c r="A1112">
        <v>95742</v>
      </c>
      <c r="B1112">
        <v>22018</v>
      </c>
      <c r="C1112" t="s">
        <v>621</v>
      </c>
      <c r="D1112" t="s">
        <v>584</v>
      </c>
      <c r="E1112" t="s">
        <v>581</v>
      </c>
      <c r="F1112">
        <v>73.961340000000007</v>
      </c>
      <c r="G1112" t="s">
        <v>25</v>
      </c>
      <c r="H1112" t="s">
        <v>26</v>
      </c>
      <c r="I1112" t="s">
        <v>27</v>
      </c>
      <c r="J1112" t="s">
        <v>28</v>
      </c>
      <c r="K1112">
        <v>2003</v>
      </c>
      <c r="L1112">
        <v>3</v>
      </c>
      <c r="M1112">
        <v>5</v>
      </c>
      <c r="N1112">
        <v>0</v>
      </c>
      <c r="O1112">
        <v>2.5</v>
      </c>
      <c r="P1112" t="s">
        <v>586</v>
      </c>
      <c r="Q1112">
        <v>0</v>
      </c>
      <c r="R1112" s="2">
        <v>1.0302530195570501E-3</v>
      </c>
      <c r="S1112" t="s">
        <v>31</v>
      </c>
      <c r="T1112" t="s">
        <v>202</v>
      </c>
      <c r="U1112">
        <v>106</v>
      </c>
      <c r="W1112" t="s">
        <v>260</v>
      </c>
      <c r="X1112" t="s">
        <v>261</v>
      </c>
      <c r="Z1112">
        <v>1281</v>
      </c>
      <c r="AA1112" s="5">
        <f>IFERROR(VLOOKUP(X1112,$AF$2:$AG$35,2,FALSE),0)</f>
        <v>0</v>
      </c>
      <c r="AB1112" s="5" t="e">
        <f>VLOOKUP(X1112,$AF$2:$AG$35,1,FALSE)</f>
        <v>#N/A</v>
      </c>
      <c r="AN1112"/>
      <c r="AO1112"/>
      <c r="AP1112"/>
      <c r="AQ1112">
        <v>95742</v>
      </c>
      <c r="AR1112">
        <v>0</v>
      </c>
      <c r="AS1112" t="s">
        <v>260</v>
      </c>
      <c r="AT1112" t="s">
        <v>261</v>
      </c>
    </row>
    <row r="1113" spans="1:46" x14ac:dyDescent="0.25">
      <c r="A1113">
        <v>95742</v>
      </c>
      <c r="B1113">
        <v>22018</v>
      </c>
      <c r="C1113" t="s">
        <v>621</v>
      </c>
      <c r="D1113" t="s">
        <v>584</v>
      </c>
      <c r="E1113" t="s">
        <v>581</v>
      </c>
      <c r="F1113">
        <v>73.961340000000007</v>
      </c>
      <c r="G1113" t="s">
        <v>25</v>
      </c>
      <c r="H1113" t="s">
        <v>26</v>
      </c>
      <c r="I1113" t="s">
        <v>27</v>
      </c>
      <c r="J1113" t="s">
        <v>28</v>
      </c>
      <c r="K1113">
        <v>2003</v>
      </c>
      <c r="L1113">
        <v>3</v>
      </c>
      <c r="M1113">
        <v>5</v>
      </c>
      <c r="N1113">
        <v>0</v>
      </c>
      <c r="O1113">
        <v>2.5</v>
      </c>
      <c r="P1113" t="s">
        <v>586</v>
      </c>
      <c r="Q1113" s="2">
        <v>2.0612023912733101E-4</v>
      </c>
      <c r="R1113" s="2">
        <v>5.6658053635343195E-4</v>
      </c>
      <c r="S1113" t="s">
        <v>31</v>
      </c>
      <c r="T1113" t="s">
        <v>202</v>
      </c>
      <c r="U1113">
        <v>108</v>
      </c>
      <c r="W1113" t="s">
        <v>262</v>
      </c>
      <c r="X1113" t="s">
        <v>263</v>
      </c>
      <c r="Z1113">
        <v>1461</v>
      </c>
      <c r="AA1113" s="5">
        <f>IFERROR(VLOOKUP(X1113,$AF$2:$AG$35,2,FALSE),0)</f>
        <v>0</v>
      </c>
      <c r="AB1113" s="5" t="e">
        <f>VLOOKUP(X1113,$AF$2:$AG$35,1,FALSE)</f>
        <v>#N/A</v>
      </c>
      <c r="AN1113"/>
      <c r="AO1113"/>
      <c r="AP1113"/>
      <c r="AQ1113">
        <v>95742</v>
      </c>
      <c r="AR1113" s="2">
        <v>2.0612023912733101E-4</v>
      </c>
      <c r="AS1113" t="s">
        <v>262</v>
      </c>
      <c r="AT1113" t="s">
        <v>263</v>
      </c>
    </row>
    <row r="1114" spans="1:46" x14ac:dyDescent="0.25">
      <c r="A1114">
        <v>95742</v>
      </c>
      <c r="B1114">
        <v>22018</v>
      </c>
      <c r="C1114" t="s">
        <v>621</v>
      </c>
      <c r="D1114" t="s">
        <v>584</v>
      </c>
      <c r="E1114" t="s">
        <v>581</v>
      </c>
      <c r="F1114">
        <v>73.961340000000007</v>
      </c>
      <c r="G1114" t="s">
        <v>25</v>
      </c>
      <c r="H1114" t="s">
        <v>26</v>
      </c>
      <c r="I1114" t="s">
        <v>27</v>
      </c>
      <c r="J1114" t="s">
        <v>28</v>
      </c>
      <c r="K1114">
        <v>2003</v>
      </c>
      <c r="L1114">
        <v>3</v>
      </c>
      <c r="M1114">
        <v>5</v>
      </c>
      <c r="N1114">
        <v>0</v>
      </c>
      <c r="O1114">
        <v>2.5</v>
      </c>
      <c r="P1114" t="s">
        <v>586</v>
      </c>
      <c r="Q1114">
        <v>0</v>
      </c>
      <c r="R1114" s="2">
        <v>8.7566284021155195E-4</v>
      </c>
      <c r="S1114" t="s">
        <v>31</v>
      </c>
      <c r="T1114" t="s">
        <v>202</v>
      </c>
      <c r="U1114">
        <v>111</v>
      </c>
      <c r="V1114" t="s">
        <v>264</v>
      </c>
      <c r="W1114" t="s">
        <v>265</v>
      </c>
      <c r="X1114" t="s">
        <v>266</v>
      </c>
      <c r="Y1114">
        <v>228.29</v>
      </c>
      <c r="Z1114">
        <v>864</v>
      </c>
      <c r="AA1114" s="5">
        <f>IFERROR(VLOOKUP(X1114,$AF$2:$AG$35,2,FALSE),0)</f>
        <v>0</v>
      </c>
      <c r="AB1114" s="5" t="e">
        <f>VLOOKUP(X1114,$AF$2:$AG$35,1,FALSE)</f>
        <v>#N/A</v>
      </c>
      <c r="AN1114"/>
      <c r="AO1114"/>
      <c r="AP1114"/>
      <c r="AQ1114">
        <v>95742</v>
      </c>
      <c r="AR1114">
        <v>0</v>
      </c>
      <c r="AS1114" t="s">
        <v>265</v>
      </c>
      <c r="AT1114" t="s">
        <v>266</v>
      </c>
    </row>
    <row r="1115" spans="1:46" x14ac:dyDescent="0.25">
      <c r="A1115">
        <v>95742</v>
      </c>
      <c r="B1115">
        <v>22018</v>
      </c>
      <c r="C1115" t="s">
        <v>621</v>
      </c>
      <c r="D1115" t="s">
        <v>584</v>
      </c>
      <c r="E1115" t="s">
        <v>581</v>
      </c>
      <c r="F1115">
        <v>73.961340000000007</v>
      </c>
      <c r="G1115" t="s">
        <v>25</v>
      </c>
      <c r="H1115" t="s">
        <v>26</v>
      </c>
      <c r="I1115" t="s">
        <v>27</v>
      </c>
      <c r="J1115" t="s">
        <v>28</v>
      </c>
      <c r="K1115">
        <v>2003</v>
      </c>
      <c r="L1115">
        <v>3</v>
      </c>
      <c r="M1115">
        <v>5</v>
      </c>
      <c r="N1115">
        <v>0</v>
      </c>
      <c r="O1115">
        <v>2.5</v>
      </c>
      <c r="P1115" t="s">
        <v>586</v>
      </c>
      <c r="Q1115" s="2">
        <v>2.8327605836823799E-3</v>
      </c>
      <c r="R1115" s="2">
        <v>1.2527846908217399E-3</v>
      </c>
      <c r="S1115" t="s">
        <v>31</v>
      </c>
      <c r="T1115" t="s">
        <v>202</v>
      </c>
      <c r="U1115">
        <v>113</v>
      </c>
      <c r="W1115" t="s">
        <v>267</v>
      </c>
      <c r="X1115" t="s">
        <v>268</v>
      </c>
      <c r="Z1115">
        <v>1288</v>
      </c>
      <c r="AA1115" s="5">
        <f>IFERROR(VLOOKUP(X1115,$AF$2:$AG$35,2,FALSE),0)</f>
        <v>0</v>
      </c>
      <c r="AB1115" s="5" t="e">
        <f>VLOOKUP(X1115,$AF$2:$AG$35,1,FALSE)</f>
        <v>#N/A</v>
      </c>
      <c r="AN1115"/>
      <c r="AO1115"/>
      <c r="AP1115"/>
      <c r="AQ1115">
        <v>95742</v>
      </c>
      <c r="AR1115" s="2">
        <v>2.8327605836823799E-3</v>
      </c>
      <c r="AS1115" t="s">
        <v>267</v>
      </c>
      <c r="AT1115" t="s">
        <v>268</v>
      </c>
    </row>
    <row r="1116" spans="1:46" x14ac:dyDescent="0.25">
      <c r="A1116">
        <v>95742</v>
      </c>
      <c r="B1116">
        <v>22018</v>
      </c>
      <c r="C1116" t="s">
        <v>621</v>
      </c>
      <c r="D1116" t="s">
        <v>584</v>
      </c>
      <c r="E1116" t="s">
        <v>581</v>
      </c>
      <c r="F1116">
        <v>73.961340000000007</v>
      </c>
      <c r="G1116" t="s">
        <v>25</v>
      </c>
      <c r="H1116" t="s">
        <v>26</v>
      </c>
      <c r="I1116" t="s">
        <v>27</v>
      </c>
      <c r="J1116" t="s">
        <v>28</v>
      </c>
      <c r="K1116">
        <v>2003</v>
      </c>
      <c r="L1116">
        <v>3</v>
      </c>
      <c r="M1116">
        <v>5</v>
      </c>
      <c r="N1116">
        <v>0</v>
      </c>
      <c r="O1116">
        <v>2.5</v>
      </c>
      <c r="P1116" t="s">
        <v>586</v>
      </c>
      <c r="Q1116" s="2">
        <v>8.6528719303926391E-3</v>
      </c>
      <c r="R1116" s="2">
        <v>1.0317678567985499E-3</v>
      </c>
      <c r="S1116" t="s">
        <v>31</v>
      </c>
      <c r="T1116" t="s">
        <v>202</v>
      </c>
      <c r="U1116">
        <v>116</v>
      </c>
      <c r="W1116" t="s">
        <v>269</v>
      </c>
      <c r="X1116" t="s">
        <v>270</v>
      </c>
      <c r="Z1116">
        <v>896</v>
      </c>
      <c r="AA1116" s="5">
        <f>IFERROR(VLOOKUP(X1116,$AF$2:$AG$35,2,FALSE),0)</f>
        <v>0</v>
      </c>
      <c r="AB1116" s="5" t="e">
        <f>VLOOKUP(X1116,$AF$2:$AG$35,1,FALSE)</f>
        <v>#N/A</v>
      </c>
      <c r="AN1116"/>
      <c r="AO1116"/>
      <c r="AP1116"/>
      <c r="AQ1116">
        <v>95742</v>
      </c>
      <c r="AR1116" s="2">
        <v>8.6528719303926391E-3</v>
      </c>
      <c r="AS1116" t="s">
        <v>269</v>
      </c>
      <c r="AT1116" t="s">
        <v>270</v>
      </c>
    </row>
    <row r="1117" spans="1:46" x14ac:dyDescent="0.25">
      <c r="A1117">
        <v>95742</v>
      </c>
      <c r="B1117">
        <v>22018</v>
      </c>
      <c r="C1117" t="s">
        <v>621</v>
      </c>
      <c r="D1117" t="s">
        <v>584</v>
      </c>
      <c r="E1117" t="s">
        <v>581</v>
      </c>
      <c r="F1117">
        <v>73.961340000000007</v>
      </c>
      <c r="G1117" t="s">
        <v>25</v>
      </c>
      <c r="H1117" t="s">
        <v>26</v>
      </c>
      <c r="I1117" t="s">
        <v>27</v>
      </c>
      <c r="J1117" t="s">
        <v>28</v>
      </c>
      <c r="K1117">
        <v>2003</v>
      </c>
      <c r="L1117">
        <v>3</v>
      </c>
      <c r="M1117">
        <v>5</v>
      </c>
      <c r="N1117">
        <v>0</v>
      </c>
      <c r="O1117">
        <v>2.5</v>
      </c>
      <c r="P1117" t="s">
        <v>586</v>
      </c>
      <c r="Q1117" s="2">
        <v>5.1495242173872201E-4</v>
      </c>
      <c r="R1117" s="2">
        <v>8.7640672750828401E-4</v>
      </c>
      <c r="S1117" t="s">
        <v>31</v>
      </c>
      <c r="T1117" t="s">
        <v>202</v>
      </c>
      <c r="U1117">
        <v>118</v>
      </c>
      <c r="W1117" t="s">
        <v>271</v>
      </c>
      <c r="X1117" t="s">
        <v>272</v>
      </c>
      <c r="Z1117">
        <v>1293</v>
      </c>
      <c r="AA1117" s="5">
        <f>IFERROR(VLOOKUP(X1117,$AF$2:$AG$35,2,FALSE),0)</f>
        <v>0</v>
      </c>
      <c r="AB1117" s="5" t="e">
        <f>VLOOKUP(X1117,$AF$2:$AG$35,1,FALSE)</f>
        <v>#N/A</v>
      </c>
      <c r="AN1117"/>
      <c r="AO1117"/>
      <c r="AP1117"/>
      <c r="AQ1117">
        <v>95742</v>
      </c>
      <c r="AR1117" s="2">
        <v>5.1495242173872201E-4</v>
      </c>
      <c r="AS1117" t="s">
        <v>271</v>
      </c>
      <c r="AT1117" t="s">
        <v>272</v>
      </c>
    </row>
    <row r="1118" spans="1:46" x14ac:dyDescent="0.25">
      <c r="A1118">
        <v>95742</v>
      </c>
      <c r="B1118">
        <v>22018</v>
      </c>
      <c r="C1118" t="s">
        <v>621</v>
      </c>
      <c r="D1118" t="s">
        <v>584</v>
      </c>
      <c r="E1118" t="s">
        <v>581</v>
      </c>
      <c r="F1118">
        <v>73.961340000000007</v>
      </c>
      <c r="G1118" t="s">
        <v>25</v>
      </c>
      <c r="H1118" t="s">
        <v>26</v>
      </c>
      <c r="I1118" t="s">
        <v>27</v>
      </c>
      <c r="J1118" t="s">
        <v>28</v>
      </c>
      <c r="K1118">
        <v>2003</v>
      </c>
      <c r="L1118">
        <v>3</v>
      </c>
      <c r="M1118">
        <v>5</v>
      </c>
      <c r="N1118">
        <v>0</v>
      </c>
      <c r="O1118">
        <v>2.5</v>
      </c>
      <c r="P1118" t="s">
        <v>586</v>
      </c>
      <c r="Q1118">
        <v>0</v>
      </c>
      <c r="R1118" s="2">
        <v>5.1495242173872201E-4</v>
      </c>
      <c r="S1118" t="s">
        <v>31</v>
      </c>
      <c r="T1118" t="s">
        <v>202</v>
      </c>
      <c r="U1118">
        <v>119</v>
      </c>
      <c r="V1118" t="s">
        <v>273</v>
      </c>
      <c r="W1118" t="s">
        <v>274</v>
      </c>
      <c r="X1118" t="s">
        <v>275</v>
      </c>
      <c r="Y1118">
        <v>242.31</v>
      </c>
      <c r="Z1118">
        <v>866</v>
      </c>
      <c r="AA1118" s="5">
        <f>IFERROR(VLOOKUP(X1118,$AF$2:$AG$35,2,FALSE),0)</f>
        <v>0</v>
      </c>
      <c r="AB1118" s="5" t="e">
        <f>VLOOKUP(X1118,$AF$2:$AG$35,1,FALSE)</f>
        <v>#N/A</v>
      </c>
      <c r="AN1118"/>
      <c r="AO1118"/>
      <c r="AP1118"/>
      <c r="AQ1118">
        <v>95742</v>
      </c>
      <c r="AR1118">
        <v>0</v>
      </c>
      <c r="AS1118" t="s">
        <v>274</v>
      </c>
      <c r="AT1118" t="s">
        <v>275</v>
      </c>
    </row>
    <row r="1119" spans="1:46" x14ac:dyDescent="0.25">
      <c r="A1119">
        <v>95742</v>
      </c>
      <c r="B1119">
        <v>22018</v>
      </c>
      <c r="C1119" t="s">
        <v>621</v>
      </c>
      <c r="D1119" t="s">
        <v>584</v>
      </c>
      <c r="E1119" t="s">
        <v>581</v>
      </c>
      <c r="F1119">
        <v>73.961340000000007</v>
      </c>
      <c r="G1119" t="s">
        <v>25</v>
      </c>
      <c r="H1119" t="s">
        <v>26</v>
      </c>
      <c r="I1119" t="s">
        <v>27</v>
      </c>
      <c r="J1119" t="s">
        <v>28</v>
      </c>
      <c r="K1119">
        <v>2003</v>
      </c>
      <c r="L1119">
        <v>3</v>
      </c>
      <c r="M1119">
        <v>5</v>
      </c>
      <c r="N1119">
        <v>0</v>
      </c>
      <c r="O1119">
        <v>2.5</v>
      </c>
      <c r="P1119" t="s">
        <v>586</v>
      </c>
      <c r="Q1119" s="2">
        <v>4.5325562043236501E-3</v>
      </c>
      <c r="R1119" s="2">
        <v>1.03122243058013E-3</v>
      </c>
      <c r="S1119" t="s">
        <v>31</v>
      </c>
      <c r="T1119" t="s">
        <v>202</v>
      </c>
      <c r="U1119">
        <v>120</v>
      </c>
      <c r="V1119" t="s">
        <v>276</v>
      </c>
      <c r="W1119" t="s">
        <v>277</v>
      </c>
      <c r="X1119" t="s">
        <v>278</v>
      </c>
      <c r="Y1119">
        <v>228.29</v>
      </c>
      <c r="Z1119">
        <v>867</v>
      </c>
      <c r="AA1119" s="5">
        <f>IFERROR(VLOOKUP(X1119,$AF$2:$AG$35,2,FALSE),0)</f>
        <v>0</v>
      </c>
      <c r="AB1119" s="5" t="e">
        <f>VLOOKUP(X1119,$AF$2:$AG$35,1,FALSE)</f>
        <v>#N/A</v>
      </c>
      <c r="AN1119"/>
      <c r="AO1119"/>
      <c r="AP1119"/>
      <c r="AQ1119">
        <v>95742</v>
      </c>
      <c r="AR1119" s="2">
        <v>4.5325562043236501E-3</v>
      </c>
      <c r="AS1119" t="s">
        <v>277</v>
      </c>
      <c r="AT1119" t="s">
        <v>278</v>
      </c>
    </row>
    <row r="1120" spans="1:46" x14ac:dyDescent="0.25">
      <c r="A1120">
        <v>95742</v>
      </c>
      <c r="B1120">
        <v>22018</v>
      </c>
      <c r="C1120" t="s">
        <v>621</v>
      </c>
      <c r="D1120" t="s">
        <v>584</v>
      </c>
      <c r="E1120" t="s">
        <v>581</v>
      </c>
      <c r="F1120">
        <v>73.961340000000007</v>
      </c>
      <c r="G1120" t="s">
        <v>25</v>
      </c>
      <c r="H1120" t="s">
        <v>26</v>
      </c>
      <c r="I1120" t="s">
        <v>27</v>
      </c>
      <c r="J1120" t="s">
        <v>28</v>
      </c>
      <c r="K1120">
        <v>2003</v>
      </c>
      <c r="L1120">
        <v>3</v>
      </c>
      <c r="M1120">
        <v>5</v>
      </c>
      <c r="N1120">
        <v>0</v>
      </c>
      <c r="O1120">
        <v>2.5</v>
      </c>
      <c r="P1120" t="s">
        <v>586</v>
      </c>
      <c r="Q1120">
        <v>0</v>
      </c>
      <c r="R1120" s="2">
        <v>5.1495242173872201E-4</v>
      </c>
      <c r="S1120" t="s">
        <v>31</v>
      </c>
      <c r="T1120" t="s">
        <v>202</v>
      </c>
      <c r="U1120">
        <v>121</v>
      </c>
      <c r="W1120" t="s">
        <v>279</v>
      </c>
      <c r="X1120" t="s">
        <v>280</v>
      </c>
      <c r="Z1120">
        <v>1296</v>
      </c>
      <c r="AA1120" s="5">
        <f>IFERROR(VLOOKUP(X1120,$AF$2:$AG$35,2,FALSE),0)</f>
        <v>0</v>
      </c>
      <c r="AB1120" s="5" t="e">
        <f>VLOOKUP(X1120,$AF$2:$AG$35,1,FALSE)</f>
        <v>#N/A</v>
      </c>
      <c r="AN1120"/>
      <c r="AO1120"/>
      <c r="AP1120"/>
      <c r="AQ1120">
        <v>95742</v>
      </c>
      <c r="AR1120">
        <v>0</v>
      </c>
      <c r="AS1120" t="s">
        <v>279</v>
      </c>
      <c r="AT1120" t="s">
        <v>280</v>
      </c>
    </row>
    <row r="1121" spans="1:46" x14ac:dyDescent="0.25">
      <c r="A1121">
        <v>95742</v>
      </c>
      <c r="B1121">
        <v>22018</v>
      </c>
      <c r="C1121" t="s">
        <v>621</v>
      </c>
      <c r="D1121" t="s">
        <v>584</v>
      </c>
      <c r="E1121" t="s">
        <v>581</v>
      </c>
      <c r="F1121">
        <v>73.961340000000007</v>
      </c>
      <c r="G1121" t="s">
        <v>25</v>
      </c>
      <c r="H1121" t="s">
        <v>26</v>
      </c>
      <c r="I1121" t="s">
        <v>27</v>
      </c>
      <c r="J1121" t="s">
        <v>28</v>
      </c>
      <c r="K1121">
        <v>2003</v>
      </c>
      <c r="L1121">
        <v>3</v>
      </c>
      <c r="M1121">
        <v>5</v>
      </c>
      <c r="N1121">
        <v>0</v>
      </c>
      <c r="O1121">
        <v>2.5</v>
      </c>
      <c r="P1121" t="s">
        <v>586</v>
      </c>
      <c r="Q1121" s="2">
        <v>3.7084234238939301E-3</v>
      </c>
      <c r="R1121" s="2">
        <v>1.0140226153078E-3</v>
      </c>
      <c r="S1121" t="s">
        <v>31</v>
      </c>
      <c r="T1121" t="s">
        <v>202</v>
      </c>
      <c r="U1121">
        <v>122</v>
      </c>
      <c r="V1121" t="s">
        <v>281</v>
      </c>
      <c r="W1121" t="s">
        <v>282</v>
      </c>
      <c r="X1121" t="s">
        <v>283</v>
      </c>
      <c r="Y1121">
        <v>300.35000000000002</v>
      </c>
      <c r="Z1121">
        <v>868</v>
      </c>
      <c r="AA1121" s="5">
        <f>IFERROR(VLOOKUP(X1121,$AF$2:$AG$35,2,FALSE),0)</f>
        <v>0</v>
      </c>
      <c r="AB1121" s="5" t="e">
        <f>VLOOKUP(X1121,$AF$2:$AG$35,1,FALSE)</f>
        <v>#N/A</v>
      </c>
      <c r="AN1121"/>
      <c r="AO1121"/>
      <c r="AP1121"/>
      <c r="AQ1121">
        <v>95742</v>
      </c>
      <c r="AR1121" s="2">
        <v>3.7084234238939301E-3</v>
      </c>
      <c r="AS1121" t="s">
        <v>282</v>
      </c>
      <c r="AT1121" t="s">
        <v>283</v>
      </c>
    </row>
    <row r="1122" spans="1:46" x14ac:dyDescent="0.25">
      <c r="A1122">
        <v>95742</v>
      </c>
      <c r="B1122">
        <v>22018</v>
      </c>
      <c r="C1122" t="s">
        <v>621</v>
      </c>
      <c r="D1122" t="s">
        <v>584</v>
      </c>
      <c r="E1122" t="s">
        <v>581</v>
      </c>
      <c r="F1122">
        <v>73.961340000000007</v>
      </c>
      <c r="G1122" t="s">
        <v>25</v>
      </c>
      <c r="H1122" t="s">
        <v>26</v>
      </c>
      <c r="I1122" t="s">
        <v>27</v>
      </c>
      <c r="J1122" t="s">
        <v>28</v>
      </c>
      <c r="K1122">
        <v>2003</v>
      </c>
      <c r="L1122">
        <v>3</v>
      </c>
      <c r="M1122">
        <v>5</v>
      </c>
      <c r="N1122">
        <v>0</v>
      </c>
      <c r="O1122">
        <v>2.5</v>
      </c>
      <c r="P1122" t="s">
        <v>586</v>
      </c>
      <c r="Q1122" s="2">
        <v>8.2413278042971899E-4</v>
      </c>
      <c r="R1122" s="2">
        <v>6.2083733305497602E-4</v>
      </c>
      <c r="S1122" t="s">
        <v>31</v>
      </c>
      <c r="T1122" t="s">
        <v>202</v>
      </c>
      <c r="U1122">
        <v>123</v>
      </c>
      <c r="W1122" t="s">
        <v>284</v>
      </c>
      <c r="X1122" t="s">
        <v>285</v>
      </c>
      <c r="Z1122">
        <v>1298</v>
      </c>
      <c r="AA1122" s="5">
        <f>IFERROR(VLOOKUP(X1122,$AF$2:$AG$35,2,FALSE),0)</f>
        <v>0</v>
      </c>
      <c r="AB1122" s="5" t="e">
        <f>VLOOKUP(X1122,$AF$2:$AG$35,1,FALSE)</f>
        <v>#N/A</v>
      </c>
      <c r="AN1122"/>
      <c r="AO1122"/>
      <c r="AP1122"/>
      <c r="AQ1122">
        <v>95742</v>
      </c>
      <c r="AR1122" s="2">
        <v>8.2413278042971899E-4</v>
      </c>
      <c r="AS1122" t="s">
        <v>284</v>
      </c>
      <c r="AT1122" t="s">
        <v>285</v>
      </c>
    </row>
    <row r="1123" spans="1:46" x14ac:dyDescent="0.25">
      <c r="A1123">
        <v>95742</v>
      </c>
      <c r="B1123">
        <v>22018</v>
      </c>
      <c r="C1123" t="s">
        <v>621</v>
      </c>
      <c r="D1123" t="s">
        <v>584</v>
      </c>
      <c r="E1123" t="s">
        <v>581</v>
      </c>
      <c r="F1123">
        <v>73.961340000000007</v>
      </c>
      <c r="G1123" t="s">
        <v>25</v>
      </c>
      <c r="H1123" t="s">
        <v>26</v>
      </c>
      <c r="I1123" t="s">
        <v>27</v>
      </c>
      <c r="J1123" t="s">
        <v>28</v>
      </c>
      <c r="K1123">
        <v>2003</v>
      </c>
      <c r="L1123">
        <v>3</v>
      </c>
      <c r="M1123">
        <v>5</v>
      </c>
      <c r="N1123">
        <v>0</v>
      </c>
      <c r="O1123">
        <v>2.5</v>
      </c>
      <c r="P1123" t="s">
        <v>586</v>
      </c>
      <c r="Q1123" s="2">
        <v>1.0302530195570501E-3</v>
      </c>
      <c r="R1123" s="2">
        <v>6.2233565925444803E-4</v>
      </c>
      <c r="S1123" t="s">
        <v>31</v>
      </c>
      <c r="T1123" t="s">
        <v>202</v>
      </c>
      <c r="U1123">
        <v>126</v>
      </c>
      <c r="W1123" t="s">
        <v>286</v>
      </c>
      <c r="X1123" t="s">
        <v>287</v>
      </c>
      <c r="Z1123">
        <v>1301</v>
      </c>
      <c r="AA1123" s="5">
        <f>IFERROR(VLOOKUP(X1123,$AF$2:$AG$35,2,FALSE),0)</f>
        <v>0</v>
      </c>
      <c r="AB1123" s="5" t="e">
        <f>VLOOKUP(X1123,$AF$2:$AG$35,1,FALSE)</f>
        <v>#N/A</v>
      </c>
      <c r="AN1123"/>
      <c r="AO1123"/>
      <c r="AP1123"/>
      <c r="AQ1123">
        <v>95742</v>
      </c>
      <c r="AR1123" s="2">
        <v>1.0302530195570501E-3</v>
      </c>
      <c r="AS1123" t="s">
        <v>286</v>
      </c>
      <c r="AT1123" t="s">
        <v>287</v>
      </c>
    </row>
    <row r="1124" spans="1:46" x14ac:dyDescent="0.25">
      <c r="A1124">
        <v>95742</v>
      </c>
      <c r="B1124">
        <v>22018</v>
      </c>
      <c r="C1124" t="s">
        <v>621</v>
      </c>
      <c r="D1124" t="s">
        <v>584</v>
      </c>
      <c r="E1124" t="s">
        <v>581</v>
      </c>
      <c r="F1124">
        <v>73.961340000000007</v>
      </c>
      <c r="G1124" t="s">
        <v>25</v>
      </c>
      <c r="H1124" t="s">
        <v>26</v>
      </c>
      <c r="I1124" t="s">
        <v>27</v>
      </c>
      <c r="J1124" t="s">
        <v>28</v>
      </c>
      <c r="K1124">
        <v>2003</v>
      </c>
      <c r="L1124">
        <v>3</v>
      </c>
      <c r="M1124">
        <v>5</v>
      </c>
      <c r="N1124">
        <v>0</v>
      </c>
      <c r="O1124">
        <v>2.5</v>
      </c>
      <c r="P1124" t="s">
        <v>586</v>
      </c>
      <c r="Q1124" s="2">
        <v>7.2107266086605297E-4</v>
      </c>
      <c r="R1124" s="2">
        <v>5.4598736223407697E-3</v>
      </c>
      <c r="S1124" t="s">
        <v>31</v>
      </c>
      <c r="T1124" t="s">
        <v>202</v>
      </c>
      <c r="U1124">
        <v>128</v>
      </c>
      <c r="V1124" t="s">
        <v>288</v>
      </c>
      <c r="W1124" t="s">
        <v>289</v>
      </c>
      <c r="X1124" t="s">
        <v>290</v>
      </c>
      <c r="Y1124">
        <v>156.22</v>
      </c>
      <c r="Z1124">
        <v>871</v>
      </c>
      <c r="AA1124" s="5">
        <f>IFERROR(VLOOKUP(X1124,$AF$2:$AG$35,2,FALSE),0)</f>
        <v>0</v>
      </c>
      <c r="AB1124" s="5" t="e">
        <f>VLOOKUP(X1124,$AF$2:$AG$35,1,FALSE)</f>
        <v>#N/A</v>
      </c>
      <c r="AN1124"/>
      <c r="AO1124"/>
      <c r="AP1124"/>
      <c r="AQ1124">
        <v>95742</v>
      </c>
      <c r="AR1124" s="2">
        <v>7.2107266086605297E-4</v>
      </c>
      <c r="AS1124" t="s">
        <v>289</v>
      </c>
      <c r="AT1124" t="s">
        <v>290</v>
      </c>
    </row>
    <row r="1125" spans="1:46" x14ac:dyDescent="0.25">
      <c r="A1125">
        <v>95742</v>
      </c>
      <c r="B1125">
        <v>22018</v>
      </c>
      <c r="C1125" t="s">
        <v>621</v>
      </c>
      <c r="D1125" t="s">
        <v>584</v>
      </c>
      <c r="E1125" t="s">
        <v>581</v>
      </c>
      <c r="F1125">
        <v>73.961340000000007</v>
      </c>
      <c r="G1125" t="s">
        <v>25</v>
      </c>
      <c r="H1125" t="s">
        <v>26</v>
      </c>
      <c r="I1125" t="s">
        <v>27</v>
      </c>
      <c r="J1125" t="s">
        <v>28</v>
      </c>
      <c r="K1125">
        <v>2003</v>
      </c>
      <c r="L1125">
        <v>3</v>
      </c>
      <c r="M1125">
        <v>5</v>
      </c>
      <c r="N1125">
        <v>0</v>
      </c>
      <c r="O1125">
        <v>2.5</v>
      </c>
      <c r="P1125" t="s">
        <v>586</v>
      </c>
      <c r="Q1125" s="2">
        <v>6.6954260108422002E-4</v>
      </c>
      <c r="R1125" s="2">
        <v>2.00926772334421E-3</v>
      </c>
      <c r="S1125" t="s">
        <v>31</v>
      </c>
      <c r="T1125" t="s">
        <v>202</v>
      </c>
      <c r="U1125">
        <v>129</v>
      </c>
      <c r="V1125" t="s">
        <v>291</v>
      </c>
      <c r="W1125" t="s">
        <v>292</v>
      </c>
      <c r="X1125" t="s">
        <v>293</v>
      </c>
      <c r="Z1125">
        <v>872</v>
      </c>
      <c r="AA1125" s="5">
        <f>IFERROR(VLOOKUP(X1125,$AF$2:$AG$35,2,FALSE),0)</f>
        <v>0</v>
      </c>
      <c r="AB1125" s="5" t="e">
        <f>VLOOKUP(X1125,$AF$2:$AG$35,1,FALSE)</f>
        <v>#N/A</v>
      </c>
      <c r="AN1125"/>
      <c r="AO1125"/>
      <c r="AP1125"/>
      <c r="AQ1125">
        <v>95742</v>
      </c>
      <c r="AR1125" s="2">
        <v>6.6954260108422002E-4</v>
      </c>
      <c r="AS1125" t="s">
        <v>292</v>
      </c>
      <c r="AT1125" t="s">
        <v>293</v>
      </c>
    </row>
    <row r="1126" spans="1:46" x14ac:dyDescent="0.25">
      <c r="A1126">
        <v>95742</v>
      </c>
      <c r="B1126">
        <v>22018</v>
      </c>
      <c r="C1126" t="s">
        <v>621</v>
      </c>
      <c r="D1126" t="s">
        <v>584</v>
      </c>
      <c r="E1126" t="s">
        <v>581</v>
      </c>
      <c r="F1126">
        <v>73.961340000000007</v>
      </c>
      <c r="G1126" t="s">
        <v>25</v>
      </c>
      <c r="H1126" t="s">
        <v>26</v>
      </c>
      <c r="I1126" t="s">
        <v>27</v>
      </c>
      <c r="J1126" t="s">
        <v>28</v>
      </c>
      <c r="K1126">
        <v>2003</v>
      </c>
      <c r="L1126">
        <v>3</v>
      </c>
      <c r="M1126">
        <v>5</v>
      </c>
      <c r="N1126">
        <v>0</v>
      </c>
      <c r="O1126">
        <v>2.5</v>
      </c>
      <c r="P1126" t="s">
        <v>586</v>
      </c>
      <c r="Q1126" s="2">
        <v>2.11168792281633E-3</v>
      </c>
      <c r="R1126" s="2">
        <v>5.3672141510600197E-4</v>
      </c>
      <c r="S1126" t="s">
        <v>31</v>
      </c>
      <c r="T1126" t="s">
        <v>202</v>
      </c>
      <c r="U1126">
        <v>130</v>
      </c>
      <c r="V1126" t="s">
        <v>294</v>
      </c>
      <c r="W1126" t="s">
        <v>295</v>
      </c>
      <c r="X1126" t="s">
        <v>296</v>
      </c>
      <c r="Y1126">
        <v>168.19</v>
      </c>
      <c r="Z1126">
        <v>873</v>
      </c>
      <c r="AA1126" s="5">
        <f>IFERROR(VLOOKUP(X1126,$AF$2:$AG$35,2,FALSE),0)</f>
        <v>0</v>
      </c>
      <c r="AB1126" s="5" t="e">
        <f>VLOOKUP(X1126,$AF$2:$AG$35,1,FALSE)</f>
        <v>#N/A</v>
      </c>
      <c r="AN1126"/>
      <c r="AO1126"/>
      <c r="AP1126"/>
      <c r="AQ1126">
        <v>95742</v>
      </c>
      <c r="AR1126" s="2">
        <v>2.11168792281633E-3</v>
      </c>
      <c r="AS1126" t="s">
        <v>295</v>
      </c>
      <c r="AT1126" t="s">
        <v>296</v>
      </c>
    </row>
    <row r="1127" spans="1:46" x14ac:dyDescent="0.25">
      <c r="A1127">
        <v>95742</v>
      </c>
      <c r="B1127">
        <v>22018</v>
      </c>
      <c r="C1127" t="s">
        <v>621</v>
      </c>
      <c r="D1127" t="s">
        <v>584</v>
      </c>
      <c r="E1127" t="s">
        <v>581</v>
      </c>
      <c r="F1127">
        <v>73.961340000000007</v>
      </c>
      <c r="G1127" t="s">
        <v>25</v>
      </c>
      <c r="H1127" t="s">
        <v>26</v>
      </c>
      <c r="I1127" t="s">
        <v>27</v>
      </c>
      <c r="J1127" t="s">
        <v>28</v>
      </c>
      <c r="K1127">
        <v>2003</v>
      </c>
      <c r="L1127">
        <v>3</v>
      </c>
      <c r="M1127">
        <v>5</v>
      </c>
      <c r="N1127">
        <v>0</v>
      </c>
      <c r="O1127">
        <v>2.5</v>
      </c>
      <c r="P1127" t="s">
        <v>586</v>
      </c>
      <c r="Q1127" s="2">
        <v>3.3477130054211002E-3</v>
      </c>
      <c r="R1127" s="2">
        <v>3.87028343452747E-3</v>
      </c>
      <c r="S1127" t="s">
        <v>31</v>
      </c>
      <c r="T1127" t="s">
        <v>202</v>
      </c>
      <c r="U1127">
        <v>131</v>
      </c>
      <c r="V1127" t="s">
        <v>297</v>
      </c>
      <c r="W1127" t="s">
        <v>298</v>
      </c>
      <c r="X1127" t="s">
        <v>299</v>
      </c>
      <c r="Y1127">
        <v>156.22</v>
      </c>
      <c r="Z1127">
        <v>1106</v>
      </c>
      <c r="AA1127" s="5">
        <f>IFERROR(VLOOKUP(X1127,$AF$2:$AG$35,2,FALSE),0)</f>
        <v>0</v>
      </c>
      <c r="AB1127" s="5" t="e">
        <f>VLOOKUP(X1127,$AF$2:$AG$35,1,FALSE)</f>
        <v>#N/A</v>
      </c>
      <c r="AN1127"/>
      <c r="AO1127"/>
      <c r="AP1127"/>
      <c r="AQ1127">
        <v>95742</v>
      </c>
      <c r="AR1127" s="2">
        <v>3.3477130054211002E-3</v>
      </c>
      <c r="AS1127" t="s">
        <v>298</v>
      </c>
      <c r="AT1127" t="s">
        <v>299</v>
      </c>
    </row>
    <row r="1128" spans="1:46" x14ac:dyDescent="0.25">
      <c r="A1128">
        <v>95742</v>
      </c>
      <c r="B1128">
        <v>22018</v>
      </c>
      <c r="C1128" t="s">
        <v>621</v>
      </c>
      <c r="D1128" t="s">
        <v>584</v>
      </c>
      <c r="E1128" t="s">
        <v>581</v>
      </c>
      <c r="F1128">
        <v>73.961340000000007</v>
      </c>
      <c r="G1128" t="s">
        <v>25</v>
      </c>
      <c r="H1128" t="s">
        <v>26</v>
      </c>
      <c r="I1128" t="s">
        <v>27</v>
      </c>
      <c r="J1128" t="s">
        <v>28</v>
      </c>
      <c r="K1128">
        <v>2003</v>
      </c>
      <c r="L1128">
        <v>3</v>
      </c>
      <c r="M1128">
        <v>5</v>
      </c>
      <c r="N1128">
        <v>0</v>
      </c>
      <c r="O1128">
        <v>2.5</v>
      </c>
      <c r="P1128" t="s">
        <v>586</v>
      </c>
      <c r="Q1128" s="2">
        <v>2.7297004641187099E-3</v>
      </c>
      <c r="R1128" s="2">
        <v>5.5103166105415098E-4</v>
      </c>
      <c r="S1128" t="s">
        <v>31</v>
      </c>
      <c r="T1128" t="s">
        <v>202</v>
      </c>
      <c r="U1128">
        <v>132</v>
      </c>
      <c r="V1128" t="s">
        <v>300</v>
      </c>
      <c r="W1128" t="s">
        <v>301</v>
      </c>
      <c r="X1128" t="s">
        <v>302</v>
      </c>
      <c r="Y1128">
        <v>156.22</v>
      </c>
      <c r="Z1128">
        <v>875</v>
      </c>
      <c r="AA1128" s="5">
        <f>IFERROR(VLOOKUP(X1128,$AF$2:$AG$35,2,FALSE),0)</f>
        <v>0</v>
      </c>
      <c r="AB1128" s="5" t="e">
        <f>VLOOKUP(X1128,$AF$2:$AG$35,1,FALSE)</f>
        <v>#N/A</v>
      </c>
      <c r="AN1128"/>
      <c r="AO1128"/>
      <c r="AP1128"/>
      <c r="AQ1128">
        <v>95742</v>
      </c>
      <c r="AR1128" s="2">
        <v>2.7297004641187099E-3</v>
      </c>
      <c r="AS1128" t="s">
        <v>301</v>
      </c>
      <c r="AT1128" t="s">
        <v>302</v>
      </c>
    </row>
    <row r="1129" spans="1:46" x14ac:dyDescent="0.25">
      <c r="A1129">
        <v>95742</v>
      </c>
      <c r="B1129">
        <v>22018</v>
      </c>
      <c r="C1129" t="s">
        <v>621</v>
      </c>
      <c r="D1129" t="s">
        <v>584</v>
      </c>
      <c r="E1129" t="s">
        <v>581</v>
      </c>
      <c r="F1129">
        <v>73.961340000000007</v>
      </c>
      <c r="G1129" t="s">
        <v>25</v>
      </c>
      <c r="H1129" t="s">
        <v>26</v>
      </c>
      <c r="I1129" t="s">
        <v>27</v>
      </c>
      <c r="J1129" t="s">
        <v>28</v>
      </c>
      <c r="K1129">
        <v>2003</v>
      </c>
      <c r="L1129">
        <v>3</v>
      </c>
      <c r="M1129">
        <v>5</v>
      </c>
      <c r="N1129">
        <v>0</v>
      </c>
      <c r="O1129">
        <v>2.5</v>
      </c>
      <c r="P1129" t="s">
        <v>586</v>
      </c>
      <c r="Q1129" s="2">
        <v>2.6266403445550498E-3</v>
      </c>
      <c r="R1129" s="2">
        <v>1.04725884844653E-3</v>
      </c>
      <c r="S1129" t="s">
        <v>31</v>
      </c>
      <c r="T1129" t="s">
        <v>202</v>
      </c>
      <c r="U1129">
        <v>133</v>
      </c>
      <c r="V1129" t="s">
        <v>303</v>
      </c>
      <c r="W1129" t="s">
        <v>304</v>
      </c>
      <c r="X1129" t="s">
        <v>305</v>
      </c>
      <c r="Y1129">
        <v>206.28</v>
      </c>
      <c r="Z1129">
        <v>876</v>
      </c>
      <c r="AA1129" s="5">
        <f>IFERROR(VLOOKUP(X1129,$AF$2:$AG$35,2,FALSE),0)</f>
        <v>0</v>
      </c>
      <c r="AB1129" s="5" t="e">
        <f>VLOOKUP(X1129,$AF$2:$AG$35,1,FALSE)</f>
        <v>#N/A</v>
      </c>
      <c r="AN1129"/>
      <c r="AO1129"/>
      <c r="AP1129"/>
      <c r="AQ1129">
        <v>95742</v>
      </c>
      <c r="AR1129" s="2">
        <v>2.6266403445550498E-3</v>
      </c>
      <c r="AS1129" t="s">
        <v>304</v>
      </c>
      <c r="AT1129" t="s">
        <v>305</v>
      </c>
    </row>
    <row r="1130" spans="1:46" x14ac:dyDescent="0.25">
      <c r="A1130">
        <v>95742</v>
      </c>
      <c r="B1130">
        <v>22018</v>
      </c>
      <c r="C1130" t="s">
        <v>621</v>
      </c>
      <c r="D1130" t="s">
        <v>584</v>
      </c>
      <c r="E1130" t="s">
        <v>581</v>
      </c>
      <c r="F1130">
        <v>73.961340000000007</v>
      </c>
      <c r="G1130" t="s">
        <v>25</v>
      </c>
      <c r="H1130" t="s">
        <v>26</v>
      </c>
      <c r="I1130" t="s">
        <v>27</v>
      </c>
      <c r="J1130" t="s">
        <v>28</v>
      </c>
      <c r="K1130">
        <v>2003</v>
      </c>
      <c r="L1130">
        <v>3</v>
      </c>
      <c r="M1130">
        <v>5</v>
      </c>
      <c r="N1130">
        <v>0</v>
      </c>
      <c r="O1130">
        <v>2.5</v>
      </c>
      <c r="P1130" t="s">
        <v>586</v>
      </c>
      <c r="Q1130" s="2">
        <v>7.2107266086605297E-4</v>
      </c>
      <c r="R1130" s="2">
        <v>3.34826423164507E-3</v>
      </c>
      <c r="S1130" t="s">
        <v>31</v>
      </c>
      <c r="T1130" t="s">
        <v>202</v>
      </c>
      <c r="U1130">
        <v>134</v>
      </c>
      <c r="V1130" t="s">
        <v>306</v>
      </c>
      <c r="W1130" t="s">
        <v>307</v>
      </c>
      <c r="X1130" t="s">
        <v>308</v>
      </c>
      <c r="Y1130">
        <v>156.22</v>
      </c>
      <c r="Z1130">
        <v>877</v>
      </c>
      <c r="AA1130" s="5">
        <f>IFERROR(VLOOKUP(X1130,$AF$2:$AG$35,2,FALSE),0)</f>
        <v>0</v>
      </c>
      <c r="AB1130" s="5" t="e">
        <f>VLOOKUP(X1130,$AF$2:$AG$35,1,FALSE)</f>
        <v>#N/A</v>
      </c>
      <c r="AN1130"/>
      <c r="AO1130"/>
      <c r="AP1130"/>
      <c r="AQ1130">
        <v>95742</v>
      </c>
      <c r="AR1130" s="2">
        <v>7.2107266086605297E-4</v>
      </c>
      <c r="AS1130" t="s">
        <v>307</v>
      </c>
      <c r="AT1130" t="s">
        <v>308</v>
      </c>
    </row>
    <row r="1131" spans="1:46" x14ac:dyDescent="0.25">
      <c r="A1131">
        <v>95742</v>
      </c>
      <c r="B1131">
        <v>22018</v>
      </c>
      <c r="C1131" t="s">
        <v>621</v>
      </c>
      <c r="D1131" t="s">
        <v>584</v>
      </c>
      <c r="E1131" t="s">
        <v>581</v>
      </c>
      <c r="F1131">
        <v>73.961340000000007</v>
      </c>
      <c r="G1131" t="s">
        <v>25</v>
      </c>
      <c r="H1131" t="s">
        <v>26</v>
      </c>
      <c r="I1131" t="s">
        <v>27</v>
      </c>
      <c r="J1131" t="s">
        <v>28</v>
      </c>
      <c r="K1131">
        <v>2003</v>
      </c>
      <c r="L1131">
        <v>3</v>
      </c>
      <c r="M1131">
        <v>5</v>
      </c>
      <c r="N1131">
        <v>0</v>
      </c>
      <c r="O1131">
        <v>2.5</v>
      </c>
      <c r="P1131" t="s">
        <v>586</v>
      </c>
      <c r="Q1131" s="2">
        <v>1.33908520216844E-3</v>
      </c>
      <c r="R1131" s="2">
        <v>2.93731537476675E-3</v>
      </c>
      <c r="S1131" t="s">
        <v>31</v>
      </c>
      <c r="T1131" t="s">
        <v>202</v>
      </c>
      <c r="U1131">
        <v>136</v>
      </c>
      <c r="V1131" t="s">
        <v>309</v>
      </c>
      <c r="W1131" t="s">
        <v>310</v>
      </c>
      <c r="X1131" t="s">
        <v>311</v>
      </c>
      <c r="Y1131">
        <v>156.22</v>
      </c>
      <c r="Z1131">
        <v>879</v>
      </c>
      <c r="AA1131" s="5">
        <f>IFERROR(VLOOKUP(X1131,$AF$2:$AG$35,2,FALSE),0)</f>
        <v>0</v>
      </c>
      <c r="AB1131" s="5" t="e">
        <f>VLOOKUP(X1131,$AF$2:$AG$35,1,FALSE)</f>
        <v>#N/A</v>
      </c>
      <c r="AN1131"/>
      <c r="AO1131"/>
      <c r="AP1131"/>
      <c r="AQ1131">
        <v>95742</v>
      </c>
      <c r="AR1131" s="2">
        <v>1.33908520216844E-3</v>
      </c>
      <c r="AS1131" t="s">
        <v>310</v>
      </c>
      <c r="AT1131" t="s">
        <v>311</v>
      </c>
    </row>
    <row r="1132" spans="1:46" x14ac:dyDescent="0.25">
      <c r="A1132">
        <v>95742</v>
      </c>
      <c r="B1132">
        <v>22018</v>
      </c>
      <c r="C1132" t="s">
        <v>621</v>
      </c>
      <c r="D1132" t="s">
        <v>584</v>
      </c>
      <c r="E1132" t="s">
        <v>581</v>
      </c>
      <c r="F1132">
        <v>73.961340000000007</v>
      </c>
      <c r="G1132" t="s">
        <v>25</v>
      </c>
      <c r="H1132" t="s">
        <v>26</v>
      </c>
      <c r="I1132" t="s">
        <v>27</v>
      </c>
      <c r="J1132" t="s">
        <v>28</v>
      </c>
      <c r="K1132">
        <v>2003</v>
      </c>
      <c r="L1132">
        <v>3</v>
      </c>
      <c r="M1132">
        <v>5</v>
      </c>
      <c r="N1132">
        <v>0</v>
      </c>
      <c r="O1132">
        <v>2.5</v>
      </c>
      <c r="P1132" t="s">
        <v>586</v>
      </c>
      <c r="Q1132">
        <v>0</v>
      </c>
      <c r="R1132" s="2">
        <v>5.6648248152055497E-4</v>
      </c>
      <c r="S1132" t="s">
        <v>31</v>
      </c>
      <c r="T1132" t="s">
        <v>202</v>
      </c>
      <c r="U1132">
        <v>137</v>
      </c>
      <c r="W1132" t="s">
        <v>312</v>
      </c>
      <c r="X1132" t="s">
        <v>313</v>
      </c>
      <c r="Z1132">
        <v>1312</v>
      </c>
      <c r="AA1132" s="5">
        <f>IFERROR(VLOOKUP(X1132,$AF$2:$AG$35,2,FALSE),0)</f>
        <v>0</v>
      </c>
      <c r="AB1132" s="5" t="e">
        <f>VLOOKUP(X1132,$AF$2:$AG$35,1,FALSE)</f>
        <v>#N/A</v>
      </c>
      <c r="AN1132"/>
      <c r="AO1132"/>
      <c r="AP1132"/>
      <c r="AQ1132">
        <v>95742</v>
      </c>
      <c r="AR1132">
        <v>0</v>
      </c>
      <c r="AS1132" t="s">
        <v>312</v>
      </c>
      <c r="AT1132" t="s">
        <v>313</v>
      </c>
    </row>
    <row r="1133" spans="1:46" x14ac:dyDescent="0.25">
      <c r="A1133">
        <v>95742</v>
      </c>
      <c r="B1133">
        <v>22018</v>
      </c>
      <c r="C1133" t="s">
        <v>621</v>
      </c>
      <c r="D1133" t="s">
        <v>584</v>
      </c>
      <c r="E1133" t="s">
        <v>581</v>
      </c>
      <c r="F1133">
        <v>73.961340000000007</v>
      </c>
      <c r="G1133" t="s">
        <v>25</v>
      </c>
      <c r="H1133" t="s">
        <v>26</v>
      </c>
      <c r="I1133" t="s">
        <v>27</v>
      </c>
      <c r="J1133" t="s">
        <v>28</v>
      </c>
      <c r="K1133">
        <v>2003</v>
      </c>
      <c r="L1133">
        <v>3</v>
      </c>
      <c r="M1133">
        <v>5</v>
      </c>
      <c r="N1133">
        <v>0</v>
      </c>
      <c r="O1133">
        <v>2.5</v>
      </c>
      <c r="P1133" t="s">
        <v>586</v>
      </c>
      <c r="Q1133">
        <v>0</v>
      </c>
      <c r="R1133" s="2">
        <v>5.1495242173872201E-4</v>
      </c>
      <c r="S1133" t="s">
        <v>31</v>
      </c>
      <c r="T1133" t="s">
        <v>202</v>
      </c>
      <c r="U1133">
        <v>139</v>
      </c>
      <c r="W1133" t="s">
        <v>314</v>
      </c>
      <c r="X1133" t="s">
        <v>315</v>
      </c>
      <c r="Z1133">
        <v>1314</v>
      </c>
      <c r="AA1133" s="5">
        <f>IFERROR(VLOOKUP(X1133,$AF$2:$AG$35,2,FALSE),0)</f>
        <v>0</v>
      </c>
      <c r="AB1133" s="5" t="e">
        <f>VLOOKUP(X1133,$AF$2:$AG$35,1,FALSE)</f>
        <v>#N/A</v>
      </c>
      <c r="AN1133"/>
      <c r="AO1133"/>
      <c r="AP1133"/>
      <c r="AQ1133">
        <v>95742</v>
      </c>
      <c r="AR1133">
        <v>0</v>
      </c>
      <c r="AS1133" t="s">
        <v>314</v>
      </c>
      <c r="AT1133" t="s">
        <v>315</v>
      </c>
    </row>
    <row r="1134" spans="1:46" x14ac:dyDescent="0.25">
      <c r="A1134">
        <v>95742</v>
      </c>
      <c r="B1134">
        <v>22018</v>
      </c>
      <c r="C1134" t="s">
        <v>621</v>
      </c>
      <c r="D1134" t="s">
        <v>584</v>
      </c>
      <c r="E1134" t="s">
        <v>581</v>
      </c>
      <c r="F1134">
        <v>73.961340000000007</v>
      </c>
      <c r="G1134" t="s">
        <v>25</v>
      </c>
      <c r="H1134" t="s">
        <v>26</v>
      </c>
      <c r="I1134" t="s">
        <v>27</v>
      </c>
      <c r="J1134" t="s">
        <v>28</v>
      </c>
      <c r="K1134">
        <v>2003</v>
      </c>
      <c r="L1134">
        <v>3</v>
      </c>
      <c r="M1134">
        <v>5</v>
      </c>
      <c r="N1134">
        <v>0</v>
      </c>
      <c r="O1134">
        <v>2.5</v>
      </c>
      <c r="P1134" t="s">
        <v>586</v>
      </c>
      <c r="Q1134" s="2">
        <v>3.7599534836757599E-3</v>
      </c>
      <c r="R1134" s="2">
        <v>7.2173871375839904E-4</v>
      </c>
      <c r="S1134" t="s">
        <v>31</v>
      </c>
      <c r="T1134" t="s">
        <v>202</v>
      </c>
      <c r="U1134">
        <v>144</v>
      </c>
      <c r="V1134" t="s">
        <v>316</v>
      </c>
      <c r="W1134" t="s">
        <v>317</v>
      </c>
      <c r="X1134" t="s">
        <v>318</v>
      </c>
      <c r="Y1134">
        <v>156.22</v>
      </c>
      <c r="Z1134">
        <v>2806</v>
      </c>
      <c r="AA1134" s="5">
        <f>IFERROR(VLOOKUP(X1134,$AF$2:$AG$35,2,FALSE),0)</f>
        <v>0</v>
      </c>
      <c r="AB1134" s="5" t="e">
        <f>VLOOKUP(X1134,$AF$2:$AG$35,1,FALSE)</f>
        <v>#N/A</v>
      </c>
      <c r="AN1134"/>
      <c r="AO1134"/>
      <c r="AP1134"/>
      <c r="AQ1134">
        <v>95742</v>
      </c>
      <c r="AR1134" s="2">
        <v>3.7599534836757599E-3</v>
      </c>
      <c r="AS1134" t="s">
        <v>317</v>
      </c>
      <c r="AT1134" t="s">
        <v>318</v>
      </c>
    </row>
    <row r="1135" spans="1:46" x14ac:dyDescent="0.25">
      <c r="A1135">
        <v>95742</v>
      </c>
      <c r="B1135">
        <v>22018</v>
      </c>
      <c r="C1135" t="s">
        <v>621</v>
      </c>
      <c r="D1135" t="s">
        <v>584</v>
      </c>
      <c r="E1135" t="s">
        <v>581</v>
      </c>
      <c r="F1135">
        <v>73.961340000000007</v>
      </c>
      <c r="G1135" t="s">
        <v>25</v>
      </c>
      <c r="H1135" t="s">
        <v>26</v>
      </c>
      <c r="I1135" t="s">
        <v>27</v>
      </c>
      <c r="J1135" t="s">
        <v>28</v>
      </c>
      <c r="K1135">
        <v>2003</v>
      </c>
      <c r="L1135">
        <v>3</v>
      </c>
      <c r="M1135">
        <v>5</v>
      </c>
      <c r="N1135">
        <v>0</v>
      </c>
      <c r="O1135">
        <v>2.5</v>
      </c>
      <c r="P1135" t="s">
        <v>586</v>
      </c>
      <c r="Q1135" s="2">
        <v>2.0612023912733101E-4</v>
      </c>
      <c r="R1135" s="2">
        <v>5.1540838993635303E-4</v>
      </c>
      <c r="S1135" t="s">
        <v>31</v>
      </c>
      <c r="T1135" t="s">
        <v>202</v>
      </c>
      <c r="U1135">
        <v>145</v>
      </c>
      <c r="W1135" t="s">
        <v>319</v>
      </c>
      <c r="X1135" t="s">
        <v>320</v>
      </c>
      <c r="Z1135">
        <v>1320</v>
      </c>
      <c r="AA1135" s="5">
        <f>IFERROR(VLOOKUP(X1135,$AF$2:$AG$35,2,FALSE),0)</f>
        <v>0</v>
      </c>
      <c r="AB1135" s="5" t="e">
        <f>VLOOKUP(X1135,$AF$2:$AG$35,1,FALSE)</f>
        <v>#N/A</v>
      </c>
      <c r="AN1135"/>
      <c r="AO1135"/>
      <c r="AP1135"/>
      <c r="AQ1135">
        <v>95742</v>
      </c>
      <c r="AR1135" s="2">
        <v>2.0612023912733101E-4</v>
      </c>
      <c r="AS1135" t="s">
        <v>319</v>
      </c>
      <c r="AT1135" t="s">
        <v>320</v>
      </c>
    </row>
    <row r="1136" spans="1:46" x14ac:dyDescent="0.25">
      <c r="A1136">
        <v>95742</v>
      </c>
      <c r="B1136">
        <v>22018</v>
      </c>
      <c r="C1136" t="s">
        <v>621</v>
      </c>
      <c r="D1136" t="s">
        <v>584</v>
      </c>
      <c r="E1136" t="s">
        <v>581</v>
      </c>
      <c r="F1136">
        <v>73.961340000000007</v>
      </c>
      <c r="G1136" t="s">
        <v>25</v>
      </c>
      <c r="H1136" t="s">
        <v>26</v>
      </c>
      <c r="I1136" t="s">
        <v>27</v>
      </c>
      <c r="J1136" t="s">
        <v>28</v>
      </c>
      <c r="K1136">
        <v>2003</v>
      </c>
      <c r="L1136">
        <v>3</v>
      </c>
      <c r="M1136">
        <v>5</v>
      </c>
      <c r="N1136">
        <v>0</v>
      </c>
      <c r="O1136">
        <v>2.5</v>
      </c>
      <c r="P1136" t="s">
        <v>586</v>
      </c>
      <c r="Q1136" s="2">
        <v>1.9778142202074401E-2</v>
      </c>
      <c r="R1136" s="2">
        <v>1.59144046672277E-3</v>
      </c>
      <c r="S1136" t="s">
        <v>31</v>
      </c>
      <c r="T1136" t="s">
        <v>202</v>
      </c>
      <c r="U1136">
        <v>147</v>
      </c>
      <c r="V1136" t="s">
        <v>321</v>
      </c>
      <c r="W1136" t="s">
        <v>322</v>
      </c>
      <c r="X1136" t="s">
        <v>323</v>
      </c>
      <c r="Y1136">
        <v>180.2</v>
      </c>
      <c r="Z1136">
        <v>881</v>
      </c>
      <c r="AA1136" s="5">
        <f>IFERROR(VLOOKUP(X1136,$AF$2:$AG$35,2,FALSE),0)</f>
        <v>0</v>
      </c>
      <c r="AB1136" s="5" t="e">
        <f>VLOOKUP(X1136,$AF$2:$AG$35,1,FALSE)</f>
        <v>#N/A</v>
      </c>
      <c r="AN1136"/>
      <c r="AO1136"/>
      <c r="AP1136"/>
      <c r="AQ1136">
        <v>95742</v>
      </c>
      <c r="AR1136" s="2">
        <v>1.9778142202074401E-2</v>
      </c>
      <c r="AS1136" t="s">
        <v>322</v>
      </c>
      <c r="AT1136" t="s">
        <v>323</v>
      </c>
    </row>
    <row r="1137" spans="1:46" x14ac:dyDescent="0.25">
      <c r="A1137">
        <v>95742</v>
      </c>
      <c r="B1137">
        <v>22018</v>
      </c>
      <c r="C1137" t="s">
        <v>621</v>
      </c>
      <c r="D1137" t="s">
        <v>584</v>
      </c>
      <c r="E1137" t="s">
        <v>581</v>
      </c>
      <c r="F1137">
        <v>73.961340000000007</v>
      </c>
      <c r="G1137" t="s">
        <v>25</v>
      </c>
      <c r="H1137" t="s">
        <v>26</v>
      </c>
      <c r="I1137" t="s">
        <v>27</v>
      </c>
      <c r="J1137" t="s">
        <v>28</v>
      </c>
      <c r="K1137">
        <v>2003</v>
      </c>
      <c r="L1137">
        <v>3</v>
      </c>
      <c r="M1137">
        <v>5</v>
      </c>
      <c r="N1137">
        <v>0</v>
      </c>
      <c r="O1137">
        <v>2.5</v>
      </c>
      <c r="P1137" t="s">
        <v>586</v>
      </c>
      <c r="Q1137" s="2">
        <v>1.8954009421644699E-2</v>
      </c>
      <c r="R1137" s="2">
        <v>1.6751394142225499E-3</v>
      </c>
      <c r="S1137" t="s">
        <v>31</v>
      </c>
      <c r="T1137" t="s">
        <v>202</v>
      </c>
      <c r="U1137">
        <v>148</v>
      </c>
      <c r="V1137" t="s">
        <v>324</v>
      </c>
      <c r="W1137" t="s">
        <v>325</v>
      </c>
      <c r="X1137" t="s">
        <v>326</v>
      </c>
      <c r="Y1137">
        <v>202.25</v>
      </c>
      <c r="Z1137">
        <v>882</v>
      </c>
      <c r="AA1137" s="5">
        <f>IFERROR(VLOOKUP(X1137,$AF$2:$AG$35,2,FALSE),0)</f>
        <v>0</v>
      </c>
      <c r="AB1137" s="5" t="e">
        <f>VLOOKUP(X1137,$AF$2:$AG$35,1,FALSE)</f>
        <v>#N/A</v>
      </c>
      <c r="AN1137"/>
      <c r="AO1137"/>
      <c r="AP1137"/>
      <c r="AQ1137">
        <v>95742</v>
      </c>
      <c r="AR1137" s="2">
        <v>1.8954009421644699E-2</v>
      </c>
      <c r="AS1137" t="s">
        <v>325</v>
      </c>
      <c r="AT1137" t="s">
        <v>326</v>
      </c>
    </row>
    <row r="1138" spans="1:46" x14ac:dyDescent="0.25">
      <c r="A1138">
        <v>95742</v>
      </c>
      <c r="B1138">
        <v>22018</v>
      </c>
      <c r="C1138" t="s">
        <v>621</v>
      </c>
      <c r="D1138" t="s">
        <v>584</v>
      </c>
      <c r="E1138" t="s">
        <v>581</v>
      </c>
      <c r="F1138">
        <v>73.961340000000007</v>
      </c>
      <c r="G1138" t="s">
        <v>25</v>
      </c>
      <c r="H1138" t="s">
        <v>26</v>
      </c>
      <c r="I1138" t="s">
        <v>27</v>
      </c>
      <c r="J1138" t="s">
        <v>28</v>
      </c>
      <c r="K1138">
        <v>2003</v>
      </c>
      <c r="L1138">
        <v>3</v>
      </c>
      <c r="M1138">
        <v>5</v>
      </c>
      <c r="N1138">
        <v>0</v>
      </c>
      <c r="O1138">
        <v>2.5</v>
      </c>
      <c r="P1138" t="s">
        <v>586</v>
      </c>
      <c r="Q1138">
        <v>0</v>
      </c>
      <c r="R1138" s="2">
        <v>7.7260272064788604E-4</v>
      </c>
      <c r="S1138" t="s">
        <v>31</v>
      </c>
      <c r="T1138" t="s">
        <v>202</v>
      </c>
      <c r="U1138">
        <v>149</v>
      </c>
      <c r="V1138" t="s">
        <v>327</v>
      </c>
      <c r="W1138" t="s">
        <v>328</v>
      </c>
      <c r="X1138" t="s">
        <v>329</v>
      </c>
      <c r="Y1138">
        <v>166.22</v>
      </c>
      <c r="Z1138">
        <v>883</v>
      </c>
      <c r="AA1138" s="5">
        <f>IFERROR(VLOOKUP(X1138,$AF$2:$AG$35,2,FALSE),0)</f>
        <v>0</v>
      </c>
      <c r="AB1138" s="5" t="e">
        <f>VLOOKUP(X1138,$AF$2:$AG$35,1,FALSE)</f>
        <v>#N/A</v>
      </c>
      <c r="AN1138"/>
      <c r="AO1138"/>
      <c r="AP1138"/>
      <c r="AQ1138">
        <v>95742</v>
      </c>
      <c r="AR1138">
        <v>0</v>
      </c>
      <c r="AS1138" t="s">
        <v>328</v>
      </c>
      <c r="AT1138" t="s">
        <v>329</v>
      </c>
    </row>
    <row r="1139" spans="1:46" x14ac:dyDescent="0.25">
      <c r="A1139">
        <v>95742</v>
      </c>
      <c r="B1139">
        <v>22018</v>
      </c>
      <c r="C1139" t="s">
        <v>621</v>
      </c>
      <c r="D1139" t="s">
        <v>584</v>
      </c>
      <c r="E1139" t="s">
        <v>581</v>
      </c>
      <c r="F1139">
        <v>73.961340000000007</v>
      </c>
      <c r="G1139" t="s">
        <v>25</v>
      </c>
      <c r="H1139" t="s">
        <v>26</v>
      </c>
      <c r="I1139" t="s">
        <v>27</v>
      </c>
      <c r="J1139" t="s">
        <v>28</v>
      </c>
      <c r="K1139">
        <v>2003</v>
      </c>
      <c r="L1139">
        <v>3</v>
      </c>
      <c r="M1139">
        <v>5</v>
      </c>
      <c r="N1139">
        <v>0</v>
      </c>
      <c r="O1139">
        <v>2.5</v>
      </c>
      <c r="P1139" t="s">
        <v>586</v>
      </c>
      <c r="Q1139" s="2">
        <v>1.18978729923297E-2</v>
      </c>
      <c r="R1139" s="2">
        <v>1.0846629004488499E-3</v>
      </c>
      <c r="S1139" t="s">
        <v>31</v>
      </c>
      <c r="T1139" t="s">
        <v>202</v>
      </c>
      <c r="U1139">
        <v>150</v>
      </c>
      <c r="W1139" t="s">
        <v>330</v>
      </c>
      <c r="X1139" t="s">
        <v>331</v>
      </c>
      <c r="Z1139">
        <v>1325</v>
      </c>
      <c r="AA1139" s="5">
        <f>IFERROR(VLOOKUP(X1139,$AF$2:$AG$35,2,FALSE),0)</f>
        <v>0</v>
      </c>
      <c r="AB1139" s="5" t="e">
        <f>VLOOKUP(X1139,$AF$2:$AG$35,1,FALSE)</f>
        <v>#N/A</v>
      </c>
      <c r="AN1139"/>
      <c r="AO1139"/>
      <c r="AP1139"/>
      <c r="AQ1139">
        <v>95742</v>
      </c>
      <c r="AR1139" s="2">
        <v>1.18978729923297E-2</v>
      </c>
      <c r="AS1139" t="s">
        <v>330</v>
      </c>
      <c r="AT1139" t="s">
        <v>331</v>
      </c>
    </row>
    <row r="1140" spans="1:46" x14ac:dyDescent="0.25">
      <c r="A1140">
        <v>95742</v>
      </c>
      <c r="B1140">
        <v>22018</v>
      </c>
      <c r="C1140" t="s">
        <v>621</v>
      </c>
      <c r="D1140" t="s">
        <v>584</v>
      </c>
      <c r="E1140" t="s">
        <v>581</v>
      </c>
      <c r="F1140">
        <v>73.961340000000007</v>
      </c>
      <c r="G1140" t="s">
        <v>25</v>
      </c>
      <c r="H1140" t="s">
        <v>26</v>
      </c>
      <c r="I1140" t="s">
        <v>27</v>
      </c>
      <c r="J1140" t="s">
        <v>28</v>
      </c>
      <c r="K1140">
        <v>2003</v>
      </c>
      <c r="L1140">
        <v>3</v>
      </c>
      <c r="M1140">
        <v>5</v>
      </c>
      <c r="N1140">
        <v>0</v>
      </c>
      <c r="O1140">
        <v>2.5</v>
      </c>
      <c r="P1140" t="s">
        <v>586</v>
      </c>
      <c r="Q1140" s="2">
        <v>3.14194094237338E-3</v>
      </c>
      <c r="R1140" s="2">
        <v>1.97027521798531E-3</v>
      </c>
      <c r="S1140" t="s">
        <v>31</v>
      </c>
      <c r="T1140" t="s">
        <v>202</v>
      </c>
      <c r="U1140">
        <v>154</v>
      </c>
      <c r="V1140" t="s">
        <v>332</v>
      </c>
      <c r="W1140" t="s">
        <v>333</v>
      </c>
      <c r="X1140" t="s">
        <v>334</v>
      </c>
      <c r="Y1140">
        <v>276.33</v>
      </c>
      <c r="Z1140">
        <v>884</v>
      </c>
      <c r="AA1140" s="5">
        <f>IFERROR(VLOOKUP(X1140,$AF$2:$AG$35,2,FALSE),0)</f>
        <v>0</v>
      </c>
      <c r="AB1140" s="5" t="e">
        <f>VLOOKUP(X1140,$AF$2:$AG$35,1,FALSE)</f>
        <v>#N/A</v>
      </c>
      <c r="AN1140"/>
      <c r="AO1140"/>
      <c r="AP1140"/>
      <c r="AQ1140">
        <v>95742</v>
      </c>
      <c r="AR1140" s="2">
        <v>3.14194094237338E-3</v>
      </c>
      <c r="AS1140" t="s">
        <v>333</v>
      </c>
      <c r="AT1140" t="s">
        <v>334</v>
      </c>
    </row>
    <row r="1141" spans="1:46" x14ac:dyDescent="0.25">
      <c r="A1141">
        <v>95742</v>
      </c>
      <c r="B1141">
        <v>22018</v>
      </c>
      <c r="C1141" t="s">
        <v>621</v>
      </c>
      <c r="D1141" t="s">
        <v>584</v>
      </c>
      <c r="E1141" t="s">
        <v>581</v>
      </c>
      <c r="F1141">
        <v>73.961340000000007</v>
      </c>
      <c r="G1141" t="s">
        <v>25</v>
      </c>
      <c r="H1141" t="s">
        <v>26</v>
      </c>
      <c r="I1141" t="s">
        <v>27</v>
      </c>
      <c r="J1141" t="s">
        <v>28</v>
      </c>
      <c r="K1141">
        <v>2003</v>
      </c>
      <c r="L1141">
        <v>3</v>
      </c>
      <c r="M1141">
        <v>5</v>
      </c>
      <c r="N1141">
        <v>0</v>
      </c>
      <c r="O1141">
        <v>2.5</v>
      </c>
      <c r="P1141" t="s">
        <v>586</v>
      </c>
      <c r="Q1141">
        <v>0</v>
      </c>
      <c r="R1141" s="2">
        <v>5.1495242173872201E-4</v>
      </c>
      <c r="S1141" t="s">
        <v>31</v>
      </c>
      <c r="T1141" t="s">
        <v>202</v>
      </c>
      <c r="U1141">
        <v>155</v>
      </c>
      <c r="W1141" t="s">
        <v>335</v>
      </c>
      <c r="X1141" t="s">
        <v>336</v>
      </c>
      <c r="Z1141">
        <v>1330</v>
      </c>
      <c r="AA1141" s="5">
        <f>IFERROR(VLOOKUP(X1141,$AF$2:$AG$35,2,FALSE),0)</f>
        <v>0</v>
      </c>
      <c r="AB1141" s="5" t="e">
        <f>VLOOKUP(X1141,$AF$2:$AG$35,1,FALSE)</f>
        <v>#N/A</v>
      </c>
      <c r="AN1141"/>
      <c r="AO1141"/>
      <c r="AP1141"/>
      <c r="AQ1141">
        <v>95742</v>
      </c>
      <c r="AR1141">
        <v>0</v>
      </c>
      <c r="AS1141" t="s">
        <v>335</v>
      </c>
      <c r="AT1141" t="s">
        <v>336</v>
      </c>
    </row>
    <row r="1142" spans="1:46" x14ac:dyDescent="0.25">
      <c r="A1142">
        <v>95742</v>
      </c>
      <c r="B1142">
        <v>22018</v>
      </c>
      <c r="C1142" t="s">
        <v>621</v>
      </c>
      <c r="D1142" t="s">
        <v>584</v>
      </c>
      <c r="E1142" t="s">
        <v>581</v>
      </c>
      <c r="F1142">
        <v>73.961340000000007</v>
      </c>
      <c r="G1142" t="s">
        <v>25</v>
      </c>
      <c r="H1142" t="s">
        <v>26</v>
      </c>
      <c r="I1142" t="s">
        <v>27</v>
      </c>
      <c r="J1142" t="s">
        <v>28</v>
      </c>
      <c r="K1142">
        <v>2003</v>
      </c>
      <c r="L1142">
        <v>3</v>
      </c>
      <c r="M1142">
        <v>5</v>
      </c>
      <c r="N1142">
        <v>0</v>
      </c>
      <c r="O1142">
        <v>2.5</v>
      </c>
      <c r="P1142" t="s">
        <v>586</v>
      </c>
      <c r="Q1142">
        <v>0</v>
      </c>
      <c r="R1142" s="2">
        <v>5.1495242173872201E-4</v>
      </c>
      <c r="S1142" t="s">
        <v>31</v>
      </c>
      <c r="T1142" t="s">
        <v>202</v>
      </c>
      <c r="U1142">
        <v>156</v>
      </c>
      <c r="V1142" t="s">
        <v>337</v>
      </c>
      <c r="W1142" t="s">
        <v>338</v>
      </c>
      <c r="X1142" t="s">
        <v>339</v>
      </c>
      <c r="Y1142">
        <v>180.25</v>
      </c>
      <c r="Z1142">
        <v>885</v>
      </c>
      <c r="AA1142" s="5">
        <f>IFERROR(VLOOKUP(X1142,$AF$2:$AG$35,2,FALSE),0)</f>
        <v>0</v>
      </c>
      <c r="AB1142" s="5" t="e">
        <f>VLOOKUP(X1142,$AF$2:$AG$35,1,FALSE)</f>
        <v>#N/A</v>
      </c>
      <c r="AN1142"/>
      <c r="AO1142"/>
      <c r="AP1142"/>
      <c r="AQ1142">
        <v>95742</v>
      </c>
      <c r="AR1142">
        <v>0</v>
      </c>
      <c r="AS1142" t="s">
        <v>338</v>
      </c>
      <c r="AT1142" t="s">
        <v>339</v>
      </c>
    </row>
    <row r="1143" spans="1:46" x14ac:dyDescent="0.25">
      <c r="A1143">
        <v>95742</v>
      </c>
      <c r="B1143">
        <v>22018</v>
      </c>
      <c r="C1143" t="s">
        <v>621</v>
      </c>
      <c r="D1143" t="s">
        <v>584</v>
      </c>
      <c r="E1143" t="s">
        <v>581</v>
      </c>
      <c r="F1143">
        <v>73.961340000000007</v>
      </c>
      <c r="G1143" t="s">
        <v>25</v>
      </c>
      <c r="H1143" t="s">
        <v>26</v>
      </c>
      <c r="I1143" t="s">
        <v>27</v>
      </c>
      <c r="J1143" t="s">
        <v>28</v>
      </c>
      <c r="K1143">
        <v>2003</v>
      </c>
      <c r="L1143">
        <v>3</v>
      </c>
      <c r="M1143">
        <v>5</v>
      </c>
      <c r="N1143">
        <v>0</v>
      </c>
      <c r="O1143">
        <v>2.5</v>
      </c>
      <c r="P1143" t="s">
        <v>586</v>
      </c>
      <c r="Q1143" s="2">
        <v>9.2708844716950303E-3</v>
      </c>
      <c r="R1143" s="2">
        <v>1.0194209500931899E-3</v>
      </c>
      <c r="S1143" t="s">
        <v>31</v>
      </c>
      <c r="T1143" t="s">
        <v>202</v>
      </c>
      <c r="U1143">
        <v>157</v>
      </c>
      <c r="V1143" t="s">
        <v>340</v>
      </c>
      <c r="W1143" t="s">
        <v>341</v>
      </c>
      <c r="X1143" t="s">
        <v>342</v>
      </c>
      <c r="Y1143">
        <v>192.26</v>
      </c>
      <c r="Z1143">
        <v>886</v>
      </c>
      <c r="AA1143" s="5">
        <f>IFERROR(VLOOKUP(X1143,$AF$2:$AG$35,2,FALSE),0)</f>
        <v>0</v>
      </c>
      <c r="AB1143" s="5" t="e">
        <f>VLOOKUP(X1143,$AF$2:$AG$35,1,FALSE)</f>
        <v>#N/A</v>
      </c>
      <c r="AN1143"/>
      <c r="AO1143"/>
      <c r="AP1143"/>
      <c r="AQ1143">
        <v>95742</v>
      </c>
      <c r="AR1143" s="2">
        <v>9.2708844716950303E-3</v>
      </c>
      <c r="AS1143" t="s">
        <v>341</v>
      </c>
      <c r="AT1143" t="s">
        <v>342</v>
      </c>
    </row>
    <row r="1144" spans="1:46" x14ac:dyDescent="0.25">
      <c r="A1144">
        <v>95742</v>
      </c>
      <c r="B1144">
        <v>22018</v>
      </c>
      <c r="C1144" t="s">
        <v>621</v>
      </c>
      <c r="D1144" t="s">
        <v>584</v>
      </c>
      <c r="E1144" t="s">
        <v>581</v>
      </c>
      <c r="F1144">
        <v>73.961340000000007</v>
      </c>
      <c r="G1144" t="s">
        <v>25</v>
      </c>
      <c r="H1144" t="s">
        <v>26</v>
      </c>
      <c r="I1144" t="s">
        <v>27</v>
      </c>
      <c r="J1144" t="s">
        <v>28</v>
      </c>
      <c r="K1144">
        <v>2003</v>
      </c>
      <c r="L1144">
        <v>3</v>
      </c>
      <c r="M1144">
        <v>5</v>
      </c>
      <c r="N1144">
        <v>0</v>
      </c>
      <c r="O1144">
        <v>2.5</v>
      </c>
      <c r="P1144" t="s">
        <v>586</v>
      </c>
      <c r="Q1144" s="2">
        <v>2.5765029890916402E-4</v>
      </c>
      <c r="R1144" s="2">
        <v>5.1546901309706896E-4</v>
      </c>
      <c r="S1144" t="s">
        <v>31</v>
      </c>
      <c r="T1144" t="s">
        <v>202</v>
      </c>
      <c r="U1144">
        <v>158</v>
      </c>
      <c r="V1144" t="s">
        <v>343</v>
      </c>
      <c r="W1144" t="s">
        <v>344</v>
      </c>
      <c r="X1144" t="s">
        <v>345</v>
      </c>
      <c r="Y1144">
        <v>216.28</v>
      </c>
      <c r="Z1144">
        <v>887</v>
      </c>
      <c r="AA1144" s="5">
        <f>IFERROR(VLOOKUP(X1144,$AF$2:$AG$35,2,FALSE),0)</f>
        <v>0</v>
      </c>
      <c r="AB1144" s="5" t="e">
        <f>VLOOKUP(X1144,$AF$2:$AG$35,1,FALSE)</f>
        <v>#N/A</v>
      </c>
      <c r="AN1144"/>
      <c r="AO1144"/>
      <c r="AP1144"/>
      <c r="AQ1144">
        <v>95742</v>
      </c>
      <c r="AR1144" s="2">
        <v>2.5765029890916402E-4</v>
      </c>
      <c r="AS1144" t="s">
        <v>344</v>
      </c>
      <c r="AT1144" t="s">
        <v>345</v>
      </c>
    </row>
    <row r="1145" spans="1:46" x14ac:dyDescent="0.25">
      <c r="A1145">
        <v>95742</v>
      </c>
      <c r="B1145">
        <v>22018</v>
      </c>
      <c r="C1145" t="s">
        <v>621</v>
      </c>
      <c r="D1145" t="s">
        <v>584</v>
      </c>
      <c r="E1145" t="s">
        <v>581</v>
      </c>
      <c r="F1145">
        <v>73.961340000000007</v>
      </c>
      <c r="G1145" t="s">
        <v>25</v>
      </c>
      <c r="H1145" t="s">
        <v>26</v>
      </c>
      <c r="I1145" t="s">
        <v>27</v>
      </c>
      <c r="J1145" t="s">
        <v>28</v>
      </c>
      <c r="K1145">
        <v>2003</v>
      </c>
      <c r="L1145">
        <v>3</v>
      </c>
      <c r="M1145">
        <v>5</v>
      </c>
      <c r="N1145">
        <v>0</v>
      </c>
      <c r="O1145">
        <v>2.5</v>
      </c>
      <c r="P1145" t="s">
        <v>586</v>
      </c>
      <c r="Q1145">
        <v>0</v>
      </c>
      <c r="R1145" s="2">
        <v>5.6648248152055497E-4</v>
      </c>
      <c r="S1145" t="s">
        <v>31</v>
      </c>
      <c r="T1145" t="s">
        <v>202</v>
      </c>
      <c r="U1145">
        <v>159</v>
      </c>
      <c r="V1145" t="s">
        <v>346</v>
      </c>
      <c r="W1145" t="s">
        <v>347</v>
      </c>
      <c r="X1145" t="s">
        <v>348</v>
      </c>
      <c r="Y1145">
        <v>168.23</v>
      </c>
      <c r="Z1145">
        <v>888</v>
      </c>
      <c r="AA1145" s="5">
        <f>IFERROR(VLOOKUP(X1145,$AF$2:$AG$35,2,FALSE),0)</f>
        <v>0</v>
      </c>
      <c r="AB1145" s="5" t="e">
        <f>VLOOKUP(X1145,$AF$2:$AG$35,1,FALSE)</f>
        <v>#N/A</v>
      </c>
      <c r="AN1145"/>
      <c r="AO1145"/>
      <c r="AP1145"/>
      <c r="AQ1145">
        <v>95742</v>
      </c>
      <c r="AR1145">
        <v>0</v>
      </c>
      <c r="AS1145" t="s">
        <v>347</v>
      </c>
      <c r="AT1145" t="s">
        <v>348</v>
      </c>
    </row>
    <row r="1146" spans="1:46" x14ac:dyDescent="0.25">
      <c r="A1146">
        <v>95742</v>
      </c>
      <c r="B1146">
        <v>22018</v>
      </c>
      <c r="C1146" t="s">
        <v>621</v>
      </c>
      <c r="D1146" t="s">
        <v>584</v>
      </c>
      <c r="E1146" t="s">
        <v>581</v>
      </c>
      <c r="F1146">
        <v>73.961340000000007</v>
      </c>
      <c r="G1146" t="s">
        <v>25</v>
      </c>
      <c r="H1146" t="s">
        <v>26</v>
      </c>
      <c r="I1146" t="s">
        <v>27</v>
      </c>
      <c r="J1146" t="s">
        <v>28</v>
      </c>
      <c r="K1146">
        <v>2003</v>
      </c>
      <c r="L1146">
        <v>3</v>
      </c>
      <c r="M1146">
        <v>5</v>
      </c>
      <c r="N1146">
        <v>0</v>
      </c>
      <c r="O1146">
        <v>2.5</v>
      </c>
      <c r="P1146" t="s">
        <v>586</v>
      </c>
      <c r="Q1146" s="2">
        <v>9.8373669532155796E-3</v>
      </c>
      <c r="R1146" s="2">
        <v>1.7456499356138799E-3</v>
      </c>
      <c r="S1146" t="s">
        <v>31</v>
      </c>
      <c r="T1146" t="s">
        <v>202</v>
      </c>
      <c r="U1146">
        <v>160</v>
      </c>
      <c r="V1146" t="s">
        <v>349</v>
      </c>
      <c r="W1146" t="s">
        <v>350</v>
      </c>
      <c r="X1146" t="s">
        <v>351</v>
      </c>
      <c r="Y1146">
        <v>192.26</v>
      </c>
      <c r="Z1146">
        <v>889</v>
      </c>
      <c r="AA1146" s="5">
        <f>IFERROR(VLOOKUP(X1146,$AF$2:$AG$35,2,FALSE),0)</f>
        <v>0</v>
      </c>
      <c r="AB1146" s="5" t="e">
        <f>VLOOKUP(X1146,$AF$2:$AG$35,1,FALSE)</f>
        <v>#N/A</v>
      </c>
      <c r="AN1146"/>
      <c r="AO1146"/>
      <c r="AP1146"/>
      <c r="AQ1146">
        <v>95742</v>
      </c>
      <c r="AR1146" s="2">
        <v>9.8373669532155796E-3</v>
      </c>
      <c r="AS1146" t="s">
        <v>350</v>
      </c>
      <c r="AT1146" t="s">
        <v>351</v>
      </c>
    </row>
    <row r="1147" spans="1:46" x14ac:dyDescent="0.25">
      <c r="A1147">
        <v>95742</v>
      </c>
      <c r="B1147">
        <v>22018</v>
      </c>
      <c r="C1147" t="s">
        <v>621</v>
      </c>
      <c r="D1147" t="s">
        <v>584</v>
      </c>
      <c r="E1147" t="s">
        <v>581</v>
      </c>
      <c r="F1147">
        <v>73.961340000000007</v>
      </c>
      <c r="G1147" t="s">
        <v>25</v>
      </c>
      <c r="H1147" t="s">
        <v>26</v>
      </c>
      <c r="I1147" t="s">
        <v>27</v>
      </c>
      <c r="J1147" t="s">
        <v>28</v>
      </c>
      <c r="K1147">
        <v>2003</v>
      </c>
      <c r="L1147">
        <v>3</v>
      </c>
      <c r="M1147">
        <v>5</v>
      </c>
      <c r="N1147">
        <v>0</v>
      </c>
      <c r="O1147">
        <v>2.5</v>
      </c>
      <c r="P1147" t="s">
        <v>586</v>
      </c>
      <c r="Q1147">
        <v>0</v>
      </c>
      <c r="R1147" s="2">
        <v>5.1495242173872201E-4</v>
      </c>
      <c r="S1147" t="s">
        <v>31</v>
      </c>
      <c r="T1147" t="s">
        <v>202</v>
      </c>
      <c r="U1147">
        <v>161</v>
      </c>
      <c r="V1147" t="s">
        <v>352</v>
      </c>
      <c r="W1147" t="s">
        <v>353</v>
      </c>
      <c r="X1147" t="s">
        <v>354</v>
      </c>
      <c r="Y1147">
        <v>168.23</v>
      </c>
      <c r="Z1147">
        <v>890</v>
      </c>
      <c r="AA1147" s="5">
        <f>IFERROR(VLOOKUP(X1147,$AF$2:$AG$35,2,FALSE),0)</f>
        <v>0</v>
      </c>
      <c r="AB1147" s="5" t="e">
        <f>VLOOKUP(X1147,$AF$2:$AG$35,1,FALSE)</f>
        <v>#N/A</v>
      </c>
      <c r="AN1147"/>
      <c r="AO1147"/>
      <c r="AP1147"/>
      <c r="AQ1147">
        <v>95742</v>
      </c>
      <c r="AR1147">
        <v>0</v>
      </c>
      <c r="AS1147" t="s">
        <v>353</v>
      </c>
      <c r="AT1147" t="s">
        <v>354</v>
      </c>
    </row>
    <row r="1148" spans="1:46" x14ac:dyDescent="0.25">
      <c r="A1148">
        <v>95742</v>
      </c>
      <c r="B1148">
        <v>22018</v>
      </c>
      <c r="C1148" t="s">
        <v>621</v>
      </c>
      <c r="D1148" t="s">
        <v>584</v>
      </c>
      <c r="E1148" t="s">
        <v>581</v>
      </c>
      <c r="F1148">
        <v>73.961340000000007</v>
      </c>
      <c r="G1148" t="s">
        <v>25</v>
      </c>
      <c r="H1148" t="s">
        <v>26</v>
      </c>
      <c r="I1148" t="s">
        <v>27</v>
      </c>
      <c r="J1148" t="s">
        <v>28</v>
      </c>
      <c r="K1148">
        <v>2003</v>
      </c>
      <c r="L1148">
        <v>3</v>
      </c>
      <c r="M1148">
        <v>5</v>
      </c>
      <c r="N1148">
        <v>0</v>
      </c>
      <c r="O1148">
        <v>2.5</v>
      </c>
      <c r="P1148" t="s">
        <v>586</v>
      </c>
      <c r="Q1148">
        <v>0</v>
      </c>
      <c r="R1148" s="2">
        <v>5.1495242173872201E-4</v>
      </c>
      <c r="S1148" t="s">
        <v>31</v>
      </c>
      <c r="T1148" t="s">
        <v>202</v>
      </c>
      <c r="U1148">
        <v>162</v>
      </c>
      <c r="V1148" t="s">
        <v>355</v>
      </c>
      <c r="W1148" t="s">
        <v>356</v>
      </c>
      <c r="X1148" t="s">
        <v>357</v>
      </c>
      <c r="Y1148">
        <v>168.23</v>
      </c>
      <c r="Z1148">
        <v>891</v>
      </c>
      <c r="AA1148" s="5">
        <f>IFERROR(VLOOKUP(X1148,$AF$2:$AG$35,2,FALSE),0)</f>
        <v>0</v>
      </c>
      <c r="AB1148" s="5" t="e">
        <f>VLOOKUP(X1148,$AF$2:$AG$35,1,FALSE)</f>
        <v>#N/A</v>
      </c>
      <c r="AN1148"/>
      <c r="AO1148"/>
      <c r="AP1148"/>
      <c r="AQ1148">
        <v>95742</v>
      </c>
      <c r="AR1148">
        <v>0</v>
      </c>
      <c r="AS1148" t="s">
        <v>356</v>
      </c>
      <c r="AT1148" t="s">
        <v>357</v>
      </c>
    </row>
    <row r="1149" spans="1:46" x14ac:dyDescent="0.25">
      <c r="A1149">
        <v>95742</v>
      </c>
      <c r="B1149">
        <v>22018</v>
      </c>
      <c r="C1149" t="s">
        <v>621</v>
      </c>
      <c r="D1149" t="s">
        <v>584</v>
      </c>
      <c r="E1149" t="s">
        <v>581</v>
      </c>
      <c r="F1149">
        <v>73.961340000000007</v>
      </c>
      <c r="G1149" t="s">
        <v>25</v>
      </c>
      <c r="H1149" t="s">
        <v>26</v>
      </c>
      <c r="I1149" t="s">
        <v>27</v>
      </c>
      <c r="J1149" t="s">
        <v>28</v>
      </c>
      <c r="K1149">
        <v>2003</v>
      </c>
      <c r="L1149">
        <v>3</v>
      </c>
      <c r="M1149">
        <v>5</v>
      </c>
      <c r="N1149">
        <v>0</v>
      </c>
      <c r="O1149">
        <v>2.5</v>
      </c>
      <c r="P1149" t="s">
        <v>586</v>
      </c>
      <c r="Q1149">
        <v>0</v>
      </c>
      <c r="R1149" s="2">
        <v>5.1495242173872201E-4</v>
      </c>
      <c r="S1149" t="s">
        <v>31</v>
      </c>
      <c r="T1149" t="s">
        <v>202</v>
      </c>
      <c r="U1149">
        <v>163</v>
      </c>
      <c r="V1149" s="1">
        <v>531039</v>
      </c>
      <c r="W1149" t="s">
        <v>358</v>
      </c>
      <c r="X1149" t="s">
        <v>359</v>
      </c>
      <c r="Y1149">
        <v>216.28</v>
      </c>
      <c r="Z1149">
        <v>892</v>
      </c>
      <c r="AA1149" s="5">
        <f>IFERROR(VLOOKUP(X1149,$AF$2:$AG$35,2,FALSE),0)</f>
        <v>0</v>
      </c>
      <c r="AB1149" s="5" t="e">
        <f>VLOOKUP(X1149,$AF$2:$AG$35,1,FALSE)</f>
        <v>#N/A</v>
      </c>
      <c r="AN1149"/>
      <c r="AO1149"/>
      <c r="AP1149"/>
      <c r="AQ1149">
        <v>95742</v>
      </c>
      <c r="AR1149">
        <v>0</v>
      </c>
      <c r="AS1149" t="s">
        <v>358</v>
      </c>
      <c r="AT1149" t="s">
        <v>359</v>
      </c>
    </row>
    <row r="1150" spans="1:46" x14ac:dyDescent="0.25">
      <c r="A1150">
        <v>95742</v>
      </c>
      <c r="B1150">
        <v>22018</v>
      </c>
      <c r="C1150" t="s">
        <v>621</v>
      </c>
      <c r="D1150" t="s">
        <v>584</v>
      </c>
      <c r="E1150" t="s">
        <v>581</v>
      </c>
      <c r="F1150">
        <v>73.961340000000007</v>
      </c>
      <c r="G1150" t="s">
        <v>25</v>
      </c>
      <c r="H1150" t="s">
        <v>26</v>
      </c>
      <c r="I1150" t="s">
        <v>27</v>
      </c>
      <c r="J1150" t="s">
        <v>28</v>
      </c>
      <c r="K1150">
        <v>2003</v>
      </c>
      <c r="L1150">
        <v>3</v>
      </c>
      <c r="M1150">
        <v>5</v>
      </c>
      <c r="N1150">
        <v>0</v>
      </c>
      <c r="O1150">
        <v>2.5</v>
      </c>
      <c r="P1150" t="s">
        <v>586</v>
      </c>
      <c r="Q1150">
        <v>0</v>
      </c>
      <c r="R1150" s="2">
        <v>5.1495242173872201E-4</v>
      </c>
      <c r="S1150" t="s">
        <v>31</v>
      </c>
      <c r="T1150" t="s">
        <v>202</v>
      </c>
      <c r="U1150">
        <v>164</v>
      </c>
      <c r="V1150" t="s">
        <v>360</v>
      </c>
      <c r="W1150" t="s">
        <v>361</v>
      </c>
      <c r="X1150" t="s">
        <v>362</v>
      </c>
      <c r="Y1150">
        <v>242.31</v>
      </c>
      <c r="Z1150">
        <v>893</v>
      </c>
      <c r="AA1150" s="5">
        <f>IFERROR(VLOOKUP(X1150,$AF$2:$AG$35,2,FALSE),0)</f>
        <v>0</v>
      </c>
      <c r="AB1150" s="5" t="e">
        <f>VLOOKUP(X1150,$AF$2:$AG$35,1,FALSE)</f>
        <v>#N/A</v>
      </c>
      <c r="AN1150"/>
      <c r="AO1150"/>
      <c r="AP1150"/>
      <c r="AQ1150">
        <v>95742</v>
      </c>
      <c r="AR1150">
        <v>0</v>
      </c>
      <c r="AS1150" t="s">
        <v>361</v>
      </c>
      <c r="AT1150" t="s">
        <v>362</v>
      </c>
    </row>
    <row r="1151" spans="1:46" x14ac:dyDescent="0.25">
      <c r="A1151">
        <v>95742</v>
      </c>
      <c r="B1151">
        <v>22018</v>
      </c>
      <c r="C1151" t="s">
        <v>621</v>
      </c>
      <c r="D1151" t="s">
        <v>584</v>
      </c>
      <c r="E1151" t="s">
        <v>581</v>
      </c>
      <c r="F1151">
        <v>73.961340000000007</v>
      </c>
      <c r="G1151" t="s">
        <v>25</v>
      </c>
      <c r="H1151" t="s">
        <v>26</v>
      </c>
      <c r="I1151" t="s">
        <v>27</v>
      </c>
      <c r="J1151" t="s">
        <v>28</v>
      </c>
      <c r="K1151">
        <v>2003</v>
      </c>
      <c r="L1151">
        <v>3</v>
      </c>
      <c r="M1151">
        <v>5</v>
      </c>
      <c r="N1151">
        <v>0</v>
      </c>
      <c r="O1151">
        <v>2.5</v>
      </c>
      <c r="P1151" t="s">
        <v>586</v>
      </c>
      <c r="Q1151" s="2">
        <v>3.6071041847282999E-4</v>
      </c>
      <c r="R1151" s="2">
        <v>8.75857100522675E-4</v>
      </c>
      <c r="S1151" t="s">
        <v>31</v>
      </c>
      <c r="T1151" t="s">
        <v>202</v>
      </c>
      <c r="U1151">
        <v>165</v>
      </c>
      <c r="V1151" t="s">
        <v>363</v>
      </c>
      <c r="W1151" t="s">
        <v>364</v>
      </c>
      <c r="X1151" t="s">
        <v>365</v>
      </c>
      <c r="Y1151">
        <v>266.33999999999997</v>
      </c>
      <c r="Z1151">
        <v>894</v>
      </c>
      <c r="AA1151" s="5">
        <f>IFERROR(VLOOKUP(X1151,$AF$2:$AG$35,2,FALSE),0)</f>
        <v>0</v>
      </c>
      <c r="AB1151" s="5" t="e">
        <f>VLOOKUP(X1151,$AF$2:$AG$35,1,FALSE)</f>
        <v>#N/A</v>
      </c>
      <c r="AN1151"/>
      <c r="AO1151"/>
      <c r="AP1151"/>
      <c r="AQ1151">
        <v>95742</v>
      </c>
      <c r="AR1151" s="2">
        <v>3.6071041847282999E-4</v>
      </c>
      <c r="AS1151" t="s">
        <v>364</v>
      </c>
      <c r="AT1151" t="s">
        <v>365</v>
      </c>
    </row>
    <row r="1152" spans="1:46" x14ac:dyDescent="0.25">
      <c r="A1152">
        <v>95742</v>
      </c>
      <c r="B1152">
        <v>22018</v>
      </c>
      <c r="C1152" t="s">
        <v>621</v>
      </c>
      <c r="D1152" t="s">
        <v>584</v>
      </c>
      <c r="E1152" t="s">
        <v>581</v>
      </c>
      <c r="F1152">
        <v>73.961340000000007</v>
      </c>
      <c r="G1152" t="s">
        <v>25</v>
      </c>
      <c r="H1152" t="s">
        <v>26</v>
      </c>
      <c r="I1152" t="s">
        <v>27</v>
      </c>
      <c r="J1152" t="s">
        <v>28</v>
      </c>
      <c r="K1152">
        <v>2003</v>
      </c>
      <c r="L1152">
        <v>3</v>
      </c>
      <c r="M1152">
        <v>5</v>
      </c>
      <c r="N1152">
        <v>0</v>
      </c>
      <c r="O1152">
        <v>2.5</v>
      </c>
      <c r="P1152" t="s">
        <v>586</v>
      </c>
      <c r="Q1152" s="2">
        <v>1.0306011956366599E-4</v>
      </c>
      <c r="R1152" s="2">
        <v>5.1497939010293297E-4</v>
      </c>
      <c r="S1152" t="s">
        <v>31</v>
      </c>
      <c r="T1152" t="s">
        <v>202</v>
      </c>
      <c r="U1152">
        <v>166</v>
      </c>
      <c r="V1152" t="s">
        <v>366</v>
      </c>
      <c r="W1152" t="s">
        <v>367</v>
      </c>
      <c r="X1152" t="s">
        <v>368</v>
      </c>
      <c r="Y1152">
        <v>192.26</v>
      </c>
      <c r="Z1152">
        <v>895</v>
      </c>
      <c r="AA1152" s="5">
        <f>IFERROR(VLOOKUP(X1152,$AF$2:$AG$35,2,FALSE),0)</f>
        <v>0</v>
      </c>
      <c r="AB1152" s="5" t="e">
        <f>VLOOKUP(X1152,$AF$2:$AG$35,1,FALSE)</f>
        <v>#N/A</v>
      </c>
      <c r="AN1152"/>
      <c r="AO1152"/>
      <c r="AP1152"/>
      <c r="AQ1152">
        <v>95742</v>
      </c>
      <c r="AR1152" s="2">
        <v>1.0306011956366599E-4</v>
      </c>
      <c r="AS1152" t="s">
        <v>367</v>
      </c>
      <c r="AT1152" t="s">
        <v>368</v>
      </c>
    </row>
    <row r="1153" spans="1:46" x14ac:dyDescent="0.25">
      <c r="A1153">
        <v>95742</v>
      </c>
      <c r="B1153">
        <v>22018</v>
      </c>
      <c r="C1153" t="s">
        <v>621</v>
      </c>
      <c r="D1153" t="s">
        <v>584</v>
      </c>
      <c r="E1153" t="s">
        <v>581</v>
      </c>
      <c r="F1153">
        <v>73.961340000000007</v>
      </c>
      <c r="G1153" t="s">
        <v>25</v>
      </c>
      <c r="H1153" t="s">
        <v>26</v>
      </c>
      <c r="I1153" t="s">
        <v>27</v>
      </c>
      <c r="J1153" t="s">
        <v>28</v>
      </c>
      <c r="K1153">
        <v>2003</v>
      </c>
      <c r="L1153">
        <v>3</v>
      </c>
      <c r="M1153">
        <v>5</v>
      </c>
      <c r="N1153">
        <v>0</v>
      </c>
      <c r="O1153">
        <v>2.5</v>
      </c>
      <c r="P1153" t="s">
        <v>586</v>
      </c>
      <c r="Q1153" s="2">
        <v>2.1271817583588402E-2</v>
      </c>
      <c r="R1153" s="2">
        <v>2.44125073967206E-3</v>
      </c>
      <c r="S1153" t="s">
        <v>31</v>
      </c>
      <c r="T1153" t="s">
        <v>202</v>
      </c>
      <c r="U1153">
        <v>167</v>
      </c>
      <c r="V1153" t="s">
        <v>369</v>
      </c>
      <c r="W1153" t="s">
        <v>370</v>
      </c>
      <c r="X1153" t="s">
        <v>371</v>
      </c>
      <c r="Y1153">
        <v>142.19999999999999</v>
      </c>
      <c r="Z1153">
        <v>105</v>
      </c>
      <c r="AA1153" s="5">
        <f>IFERROR(VLOOKUP(X1153,$AF$2:$AG$35,2,FALSE),0)</f>
        <v>0</v>
      </c>
      <c r="AB1153" s="5" t="e">
        <f>VLOOKUP(X1153,$AF$2:$AG$35,1,FALSE)</f>
        <v>#N/A</v>
      </c>
      <c r="AN1153"/>
      <c r="AO1153"/>
      <c r="AP1153"/>
      <c r="AQ1153">
        <v>95742</v>
      </c>
      <c r="AR1153" s="2">
        <v>2.1271817583588402E-2</v>
      </c>
      <c r="AS1153" t="s">
        <v>370</v>
      </c>
      <c r="AT1153" t="s">
        <v>371</v>
      </c>
    </row>
    <row r="1154" spans="1:46" x14ac:dyDescent="0.25">
      <c r="A1154">
        <v>95742</v>
      </c>
      <c r="B1154">
        <v>22018</v>
      </c>
      <c r="C1154" t="s">
        <v>621</v>
      </c>
      <c r="D1154" t="s">
        <v>584</v>
      </c>
      <c r="E1154" t="s">
        <v>581</v>
      </c>
      <c r="F1154">
        <v>73.961340000000007</v>
      </c>
      <c r="G1154" t="s">
        <v>25</v>
      </c>
      <c r="H1154" t="s">
        <v>26</v>
      </c>
      <c r="I1154" t="s">
        <v>27</v>
      </c>
      <c r="J1154" t="s">
        <v>28</v>
      </c>
      <c r="K1154">
        <v>2003</v>
      </c>
      <c r="L1154">
        <v>3</v>
      </c>
      <c r="M1154">
        <v>5</v>
      </c>
      <c r="N1154">
        <v>0</v>
      </c>
      <c r="O1154">
        <v>2.5</v>
      </c>
      <c r="P1154" t="s">
        <v>586</v>
      </c>
      <c r="Q1154" s="2">
        <v>4.49641552726045E-2</v>
      </c>
      <c r="R1154" s="2">
        <v>4.1594308578402099E-3</v>
      </c>
      <c r="S1154" t="s">
        <v>31</v>
      </c>
      <c r="T1154" t="s">
        <v>202</v>
      </c>
      <c r="U1154">
        <v>168</v>
      </c>
      <c r="V1154" t="s">
        <v>372</v>
      </c>
      <c r="W1154" t="s">
        <v>373</v>
      </c>
      <c r="X1154" t="s">
        <v>374</v>
      </c>
      <c r="Y1154">
        <v>142.19999999999999</v>
      </c>
      <c r="Z1154">
        <v>196</v>
      </c>
      <c r="AA1154" s="5">
        <f>IFERROR(VLOOKUP(X1154,$AF$2:$AG$35,2,FALSE),0)</f>
        <v>0</v>
      </c>
      <c r="AB1154" s="5" t="e">
        <f>VLOOKUP(X1154,$AF$2:$AG$35,1,FALSE)</f>
        <v>#N/A</v>
      </c>
      <c r="AN1154"/>
      <c r="AO1154"/>
      <c r="AP1154"/>
      <c r="AQ1154">
        <v>95742</v>
      </c>
      <c r="AR1154" s="2">
        <v>4.49641552726045E-2</v>
      </c>
      <c r="AS1154" t="s">
        <v>373</v>
      </c>
      <c r="AT1154" t="s">
        <v>374</v>
      </c>
    </row>
    <row r="1155" spans="1:46" x14ac:dyDescent="0.25">
      <c r="A1155">
        <v>95742</v>
      </c>
      <c r="B1155">
        <v>22018</v>
      </c>
      <c r="C1155" t="s">
        <v>621</v>
      </c>
      <c r="D1155" t="s">
        <v>584</v>
      </c>
      <c r="E1155" t="s">
        <v>581</v>
      </c>
      <c r="F1155">
        <v>73.961340000000007</v>
      </c>
      <c r="G1155" t="s">
        <v>25</v>
      </c>
      <c r="H1155" t="s">
        <v>26</v>
      </c>
      <c r="I1155" t="s">
        <v>27</v>
      </c>
      <c r="J1155" t="s">
        <v>28</v>
      </c>
      <c r="K1155">
        <v>2003</v>
      </c>
      <c r="L1155">
        <v>3</v>
      </c>
      <c r="M1155">
        <v>5</v>
      </c>
      <c r="N1155">
        <v>0</v>
      </c>
      <c r="O1155">
        <v>2.5</v>
      </c>
      <c r="P1155" t="s">
        <v>586</v>
      </c>
      <c r="Q1155">
        <v>0.47297352817266702</v>
      </c>
      <c r="R1155" s="2">
        <v>3.9217325020932801E-2</v>
      </c>
      <c r="S1155" t="s">
        <v>31</v>
      </c>
      <c r="T1155" t="s">
        <v>202</v>
      </c>
      <c r="U1155">
        <v>171</v>
      </c>
      <c r="V1155" t="s">
        <v>375</v>
      </c>
      <c r="W1155" t="s">
        <v>376</v>
      </c>
      <c r="X1155" t="s">
        <v>377</v>
      </c>
      <c r="Y1155">
        <v>128.16999999999999</v>
      </c>
      <c r="Z1155">
        <v>611</v>
      </c>
      <c r="AA1155" s="5">
        <f>IFERROR(VLOOKUP(X1155,$AF$2:$AG$35,2,FALSE),0)</f>
        <v>0</v>
      </c>
      <c r="AB1155" s="5" t="e">
        <f>VLOOKUP(X1155,$AF$2:$AG$35,1,FALSE)</f>
        <v>#N/A</v>
      </c>
      <c r="AN1155"/>
      <c r="AO1155"/>
      <c r="AP1155"/>
      <c r="AQ1155">
        <v>95742</v>
      </c>
      <c r="AR1155">
        <v>0.47297352817266702</v>
      </c>
      <c r="AS1155" t="s">
        <v>376</v>
      </c>
      <c r="AT1155" t="s">
        <v>377</v>
      </c>
    </row>
    <row r="1156" spans="1:46" x14ac:dyDescent="0.25">
      <c r="A1156">
        <v>95742</v>
      </c>
      <c r="B1156">
        <v>22018</v>
      </c>
      <c r="C1156" t="s">
        <v>621</v>
      </c>
      <c r="D1156" t="s">
        <v>584</v>
      </c>
      <c r="E1156" t="s">
        <v>581</v>
      </c>
      <c r="F1156">
        <v>73.961340000000007</v>
      </c>
      <c r="G1156" t="s">
        <v>25</v>
      </c>
      <c r="H1156" t="s">
        <v>26</v>
      </c>
      <c r="I1156" t="s">
        <v>27</v>
      </c>
      <c r="J1156" t="s">
        <v>28</v>
      </c>
      <c r="K1156">
        <v>2003</v>
      </c>
      <c r="L1156">
        <v>3</v>
      </c>
      <c r="M1156">
        <v>5</v>
      </c>
      <c r="N1156">
        <v>0</v>
      </c>
      <c r="O1156">
        <v>2.5</v>
      </c>
      <c r="P1156" t="s">
        <v>586</v>
      </c>
      <c r="Q1156">
        <v>0</v>
      </c>
      <c r="R1156" s="2">
        <v>5.6648248152055497E-4</v>
      </c>
      <c r="S1156" t="s">
        <v>31</v>
      </c>
      <c r="T1156" t="s">
        <v>202</v>
      </c>
      <c r="U1156">
        <v>172</v>
      </c>
      <c r="V1156" t="s">
        <v>378</v>
      </c>
      <c r="W1156" t="s">
        <v>379</v>
      </c>
      <c r="X1156" t="s">
        <v>380</v>
      </c>
      <c r="Y1156">
        <v>252.31</v>
      </c>
      <c r="Z1156">
        <v>901</v>
      </c>
      <c r="AA1156" s="5">
        <f>IFERROR(VLOOKUP(X1156,$AF$2:$AG$35,2,FALSE),0)</f>
        <v>0</v>
      </c>
      <c r="AB1156" s="5" t="e">
        <f>VLOOKUP(X1156,$AF$2:$AG$35,1,FALSE)</f>
        <v>#N/A</v>
      </c>
      <c r="AN1156"/>
      <c r="AO1156"/>
      <c r="AP1156"/>
      <c r="AQ1156">
        <v>95742</v>
      </c>
      <c r="AR1156">
        <v>0</v>
      </c>
      <c r="AS1156" t="s">
        <v>379</v>
      </c>
      <c r="AT1156" t="s">
        <v>380</v>
      </c>
    </row>
    <row r="1157" spans="1:46" x14ac:dyDescent="0.25">
      <c r="A1157">
        <v>95742</v>
      </c>
      <c r="B1157">
        <v>22018</v>
      </c>
      <c r="C1157" t="s">
        <v>621</v>
      </c>
      <c r="D1157" t="s">
        <v>584</v>
      </c>
      <c r="E1157" t="s">
        <v>581</v>
      </c>
      <c r="F1157">
        <v>73.961340000000007</v>
      </c>
      <c r="G1157" t="s">
        <v>25</v>
      </c>
      <c r="H1157" t="s">
        <v>26</v>
      </c>
      <c r="I1157" t="s">
        <v>27</v>
      </c>
      <c r="J1157" t="s">
        <v>28</v>
      </c>
      <c r="K1157">
        <v>2003</v>
      </c>
      <c r="L1157">
        <v>3</v>
      </c>
      <c r="M1157">
        <v>5</v>
      </c>
      <c r="N1157">
        <v>0</v>
      </c>
      <c r="O1157">
        <v>2.5</v>
      </c>
      <c r="P1157" t="s">
        <v>586</v>
      </c>
      <c r="Q1157">
        <v>3.8783681683500999E-2</v>
      </c>
      <c r="R1157" s="2">
        <v>3.4617485747639701E-3</v>
      </c>
      <c r="S1157" t="s">
        <v>31</v>
      </c>
      <c r="T1157" t="s">
        <v>202</v>
      </c>
      <c r="U1157">
        <v>173</v>
      </c>
      <c r="V1157" t="s">
        <v>381</v>
      </c>
      <c r="W1157" t="s">
        <v>382</v>
      </c>
      <c r="X1157" t="s">
        <v>383</v>
      </c>
      <c r="Y1157">
        <v>178.23</v>
      </c>
      <c r="Z1157">
        <v>902</v>
      </c>
      <c r="AA1157" s="5">
        <f>IFERROR(VLOOKUP(X1157,$AF$2:$AG$35,2,FALSE),0)</f>
        <v>0</v>
      </c>
      <c r="AB1157" s="5" t="e">
        <f>VLOOKUP(X1157,$AF$2:$AG$35,1,FALSE)</f>
        <v>#N/A</v>
      </c>
      <c r="AN1157"/>
      <c r="AO1157"/>
      <c r="AP1157"/>
      <c r="AQ1157">
        <v>95742</v>
      </c>
      <c r="AR1157">
        <v>3.8783681683500999E-2</v>
      </c>
      <c r="AS1157" t="s">
        <v>382</v>
      </c>
      <c r="AT1157" t="s">
        <v>383</v>
      </c>
    </row>
    <row r="1158" spans="1:46" x14ac:dyDescent="0.25">
      <c r="A1158">
        <v>95742</v>
      </c>
      <c r="B1158">
        <v>22018</v>
      </c>
      <c r="C1158" t="s">
        <v>621</v>
      </c>
      <c r="D1158" t="s">
        <v>584</v>
      </c>
      <c r="E1158" t="s">
        <v>581</v>
      </c>
      <c r="F1158">
        <v>73.961340000000007</v>
      </c>
      <c r="G1158" t="s">
        <v>25</v>
      </c>
      <c r="H1158" t="s">
        <v>26</v>
      </c>
      <c r="I1158" t="s">
        <v>27</v>
      </c>
      <c r="J1158" t="s">
        <v>28</v>
      </c>
      <c r="K1158">
        <v>2003</v>
      </c>
      <c r="L1158">
        <v>3</v>
      </c>
      <c r="M1158">
        <v>5</v>
      </c>
      <c r="N1158">
        <v>0</v>
      </c>
      <c r="O1158">
        <v>2.5</v>
      </c>
      <c r="P1158" t="s">
        <v>586</v>
      </c>
      <c r="Q1158">
        <v>0</v>
      </c>
      <c r="R1158" s="2">
        <v>5.1495242173872201E-4</v>
      </c>
      <c r="S1158" t="s">
        <v>31</v>
      </c>
      <c r="T1158" t="s">
        <v>202</v>
      </c>
      <c r="U1158">
        <v>174</v>
      </c>
      <c r="V1158" t="s">
        <v>384</v>
      </c>
      <c r="W1158" t="s">
        <v>385</v>
      </c>
      <c r="X1158" t="s">
        <v>386</v>
      </c>
      <c r="Y1158">
        <v>180.2</v>
      </c>
      <c r="Z1158">
        <v>903</v>
      </c>
      <c r="AA1158" s="5">
        <f>IFERROR(VLOOKUP(X1158,$AF$2:$AG$35,2,FALSE),0)</f>
        <v>0</v>
      </c>
      <c r="AB1158" s="5" t="e">
        <f>VLOOKUP(X1158,$AF$2:$AG$35,1,FALSE)</f>
        <v>#N/A</v>
      </c>
      <c r="AN1158"/>
      <c r="AO1158"/>
      <c r="AP1158"/>
      <c r="AQ1158">
        <v>95742</v>
      </c>
      <c r="AR1158">
        <v>0</v>
      </c>
      <c r="AS1158" t="s">
        <v>385</v>
      </c>
      <c r="AT1158" t="s">
        <v>386</v>
      </c>
    </row>
    <row r="1159" spans="1:46" x14ac:dyDescent="0.25">
      <c r="A1159">
        <v>95742</v>
      </c>
      <c r="B1159">
        <v>22018</v>
      </c>
      <c r="C1159" t="s">
        <v>621</v>
      </c>
      <c r="D1159" t="s">
        <v>584</v>
      </c>
      <c r="E1159" t="s">
        <v>581</v>
      </c>
      <c r="F1159">
        <v>73.961340000000007</v>
      </c>
      <c r="G1159" t="s">
        <v>25</v>
      </c>
      <c r="H1159" t="s">
        <v>26</v>
      </c>
      <c r="I1159" t="s">
        <v>27</v>
      </c>
      <c r="J1159" t="s">
        <v>28</v>
      </c>
      <c r="K1159">
        <v>2003</v>
      </c>
      <c r="L1159">
        <v>3</v>
      </c>
      <c r="M1159">
        <v>5</v>
      </c>
      <c r="N1159">
        <v>0</v>
      </c>
      <c r="O1159">
        <v>2.5</v>
      </c>
      <c r="P1159" t="s">
        <v>586</v>
      </c>
      <c r="Q1159" s="2">
        <v>4.0172556065053199E-3</v>
      </c>
      <c r="R1159" s="2">
        <v>9.7076561970863104E-4</v>
      </c>
      <c r="S1159" t="s">
        <v>31</v>
      </c>
      <c r="T1159" t="s">
        <v>202</v>
      </c>
      <c r="U1159">
        <v>175</v>
      </c>
      <c r="V1159" t="s">
        <v>387</v>
      </c>
      <c r="W1159" t="s">
        <v>388</v>
      </c>
      <c r="X1159" t="s">
        <v>389</v>
      </c>
      <c r="Y1159">
        <v>202.25</v>
      </c>
      <c r="Z1159">
        <v>904</v>
      </c>
      <c r="AA1159" s="5">
        <f>IFERROR(VLOOKUP(X1159,$AF$2:$AG$35,2,FALSE),0)</f>
        <v>0</v>
      </c>
      <c r="AB1159" s="5" t="e">
        <f>VLOOKUP(X1159,$AF$2:$AG$35,1,FALSE)</f>
        <v>#N/A</v>
      </c>
      <c r="AN1159"/>
      <c r="AO1159"/>
      <c r="AP1159"/>
      <c r="AQ1159">
        <v>95742</v>
      </c>
      <c r="AR1159" s="2">
        <v>4.0172556065053199E-3</v>
      </c>
      <c r="AS1159" t="s">
        <v>388</v>
      </c>
      <c r="AT1159" t="s">
        <v>389</v>
      </c>
    </row>
    <row r="1160" spans="1:46" x14ac:dyDescent="0.25">
      <c r="A1160">
        <v>95742</v>
      </c>
      <c r="B1160">
        <v>22018</v>
      </c>
      <c r="C1160" t="s">
        <v>621</v>
      </c>
      <c r="D1160" t="s">
        <v>584</v>
      </c>
      <c r="E1160" t="s">
        <v>581</v>
      </c>
      <c r="F1160">
        <v>73.961340000000007</v>
      </c>
      <c r="G1160" t="s">
        <v>25</v>
      </c>
      <c r="H1160" t="s">
        <v>26</v>
      </c>
      <c r="I1160" t="s">
        <v>27</v>
      </c>
      <c r="J1160" t="s">
        <v>28</v>
      </c>
      <c r="K1160">
        <v>2003</v>
      </c>
      <c r="L1160">
        <v>3</v>
      </c>
      <c r="M1160">
        <v>5</v>
      </c>
      <c r="N1160">
        <v>0</v>
      </c>
      <c r="O1160">
        <v>2.5</v>
      </c>
      <c r="P1160" t="s">
        <v>586</v>
      </c>
      <c r="Q1160">
        <v>0</v>
      </c>
      <c r="R1160" s="2">
        <v>7.2107266086605297E-4</v>
      </c>
      <c r="S1160" t="s">
        <v>31</v>
      </c>
      <c r="T1160" t="s">
        <v>202</v>
      </c>
      <c r="U1160">
        <v>176</v>
      </c>
      <c r="V1160" t="s">
        <v>390</v>
      </c>
      <c r="W1160" t="s">
        <v>391</v>
      </c>
      <c r="X1160" t="s">
        <v>392</v>
      </c>
      <c r="Y1160">
        <v>234.34</v>
      </c>
      <c r="Z1160">
        <v>905</v>
      </c>
      <c r="AA1160" s="5">
        <f>IFERROR(VLOOKUP(X1160,$AF$2:$AG$35,2,FALSE),0)</f>
        <v>0</v>
      </c>
      <c r="AB1160" s="5" t="e">
        <f>VLOOKUP(X1160,$AF$2:$AG$35,1,FALSE)</f>
        <v>#N/A</v>
      </c>
      <c r="AN1160"/>
      <c r="AO1160"/>
      <c r="AP1160"/>
      <c r="AQ1160">
        <v>95742</v>
      </c>
      <c r="AR1160">
        <v>0</v>
      </c>
      <c r="AS1160" t="s">
        <v>391</v>
      </c>
      <c r="AT1160" t="s">
        <v>392</v>
      </c>
    </row>
    <row r="1161" spans="1:46" x14ac:dyDescent="0.25">
      <c r="A1161">
        <v>95742</v>
      </c>
      <c r="B1161">
        <v>22018</v>
      </c>
      <c r="C1161" t="s">
        <v>621</v>
      </c>
      <c r="D1161" t="s">
        <v>584</v>
      </c>
      <c r="E1161" t="s">
        <v>581</v>
      </c>
      <c r="F1161">
        <v>73.961340000000007</v>
      </c>
      <c r="G1161" t="s">
        <v>25</v>
      </c>
      <c r="H1161" t="s">
        <v>26</v>
      </c>
      <c r="I1161" t="s">
        <v>27</v>
      </c>
      <c r="J1161" t="s">
        <v>28</v>
      </c>
      <c r="K1161">
        <v>2003</v>
      </c>
      <c r="L1161">
        <v>3</v>
      </c>
      <c r="M1161">
        <v>5</v>
      </c>
      <c r="N1161">
        <v>0</v>
      </c>
      <c r="O1161">
        <v>2.5</v>
      </c>
      <c r="P1161" t="s">
        <v>586</v>
      </c>
      <c r="Q1161" s="2">
        <v>5.1530059781832902E-5</v>
      </c>
      <c r="R1161" s="2">
        <v>5.1495916396218102E-4</v>
      </c>
      <c r="S1161" t="s">
        <v>31</v>
      </c>
      <c r="T1161" t="s">
        <v>202</v>
      </c>
      <c r="U1161">
        <v>178</v>
      </c>
      <c r="V1161" t="s">
        <v>393</v>
      </c>
      <c r="W1161" t="s">
        <v>394</v>
      </c>
      <c r="X1161" t="s">
        <v>395</v>
      </c>
      <c r="Y1161">
        <v>170.25</v>
      </c>
      <c r="Z1161">
        <v>906</v>
      </c>
      <c r="AA1161" s="5">
        <f>IFERROR(VLOOKUP(X1161,$AF$2:$AG$35,2,FALSE),0)</f>
        <v>0</v>
      </c>
      <c r="AB1161" s="5" t="e">
        <f>VLOOKUP(X1161,$AF$2:$AG$35,1,FALSE)</f>
        <v>#N/A</v>
      </c>
      <c r="AN1161"/>
      <c r="AO1161"/>
      <c r="AP1161"/>
      <c r="AQ1161">
        <v>95742</v>
      </c>
      <c r="AR1161" s="2">
        <v>5.1530059781832902E-5</v>
      </c>
      <c r="AS1161" t="s">
        <v>394</v>
      </c>
      <c r="AT1161" t="s">
        <v>395</v>
      </c>
    </row>
    <row r="1162" spans="1:46" x14ac:dyDescent="0.25">
      <c r="A1162">
        <v>95742</v>
      </c>
      <c r="B1162">
        <v>22018</v>
      </c>
      <c r="C1162" t="s">
        <v>621</v>
      </c>
      <c r="D1162" t="s">
        <v>584</v>
      </c>
      <c r="E1162" t="s">
        <v>581</v>
      </c>
      <c r="F1162">
        <v>73.961340000000007</v>
      </c>
      <c r="G1162" t="s">
        <v>25</v>
      </c>
      <c r="H1162" t="s">
        <v>26</v>
      </c>
      <c r="I1162" t="s">
        <v>27</v>
      </c>
      <c r="J1162" t="s">
        <v>28</v>
      </c>
      <c r="K1162">
        <v>2003</v>
      </c>
      <c r="L1162">
        <v>3</v>
      </c>
      <c r="M1162">
        <v>5</v>
      </c>
      <c r="N1162">
        <v>0</v>
      </c>
      <c r="O1162">
        <v>2.5</v>
      </c>
      <c r="P1162" t="s">
        <v>586</v>
      </c>
      <c r="Q1162" s="2">
        <v>1.5967355010776099E-3</v>
      </c>
      <c r="R1162" s="2">
        <v>6.79342067574541E-4</v>
      </c>
      <c r="S1162" t="s">
        <v>31</v>
      </c>
      <c r="T1162" t="s">
        <v>202</v>
      </c>
      <c r="U1162">
        <v>179</v>
      </c>
      <c r="V1162" t="s">
        <v>396</v>
      </c>
      <c r="W1162" t="s">
        <v>397</v>
      </c>
      <c r="X1162" t="s">
        <v>398</v>
      </c>
      <c r="Y1162">
        <v>170.25</v>
      </c>
      <c r="Z1162">
        <v>907</v>
      </c>
      <c r="AA1162" s="5">
        <f>IFERROR(VLOOKUP(X1162,$AF$2:$AG$35,2,FALSE),0)</f>
        <v>0</v>
      </c>
      <c r="AB1162" s="5" t="e">
        <f>VLOOKUP(X1162,$AF$2:$AG$35,1,FALSE)</f>
        <v>#N/A</v>
      </c>
      <c r="AN1162"/>
      <c r="AO1162"/>
      <c r="AP1162"/>
      <c r="AQ1162">
        <v>95742</v>
      </c>
      <c r="AR1162" s="2">
        <v>1.5967355010776099E-3</v>
      </c>
      <c r="AS1162" t="s">
        <v>397</v>
      </c>
      <c r="AT1162" t="s">
        <v>398</v>
      </c>
    </row>
    <row r="1163" spans="1:46" x14ac:dyDescent="0.25">
      <c r="A1163">
        <v>95742</v>
      </c>
      <c r="B1163">
        <v>22018</v>
      </c>
      <c r="C1163" t="s">
        <v>621</v>
      </c>
      <c r="D1163" t="s">
        <v>584</v>
      </c>
      <c r="E1163" t="s">
        <v>581</v>
      </c>
      <c r="F1163">
        <v>73.961340000000007</v>
      </c>
      <c r="G1163" t="s">
        <v>25</v>
      </c>
      <c r="H1163" t="s">
        <v>26</v>
      </c>
      <c r="I1163" t="s">
        <v>27</v>
      </c>
      <c r="J1163" t="s">
        <v>28</v>
      </c>
      <c r="K1163">
        <v>2003</v>
      </c>
      <c r="L1163">
        <v>3</v>
      </c>
      <c r="M1163">
        <v>5</v>
      </c>
      <c r="N1163">
        <v>0</v>
      </c>
      <c r="O1163">
        <v>2.5</v>
      </c>
      <c r="P1163" t="s">
        <v>586</v>
      </c>
      <c r="Q1163" s="2">
        <v>2.4723983412891599E-3</v>
      </c>
      <c r="R1163" s="2">
        <v>6.9266901772154703E-4</v>
      </c>
      <c r="S1163" t="s">
        <v>31</v>
      </c>
      <c r="T1163" t="s">
        <v>202</v>
      </c>
      <c r="U1163">
        <v>180</v>
      </c>
      <c r="V1163" t="s">
        <v>399</v>
      </c>
      <c r="W1163" t="s">
        <v>400</v>
      </c>
      <c r="X1163" t="s">
        <v>401</v>
      </c>
      <c r="Y1163">
        <v>170.25</v>
      </c>
      <c r="Z1163">
        <v>908</v>
      </c>
      <c r="AA1163" s="5">
        <f>IFERROR(VLOOKUP(X1163,$AF$2:$AG$35,2,FALSE),0)</f>
        <v>0</v>
      </c>
      <c r="AB1163" s="5" t="e">
        <f>VLOOKUP(X1163,$AF$2:$AG$35,1,FALSE)</f>
        <v>#N/A</v>
      </c>
      <c r="AN1163"/>
      <c r="AO1163"/>
      <c r="AP1163"/>
      <c r="AQ1163">
        <v>95742</v>
      </c>
      <c r="AR1163" s="2">
        <v>2.4723983412891599E-3</v>
      </c>
      <c r="AS1163" t="s">
        <v>400</v>
      </c>
      <c r="AT1163" t="s">
        <v>401</v>
      </c>
    </row>
    <row r="1164" spans="1:46" x14ac:dyDescent="0.25">
      <c r="A1164">
        <v>95742</v>
      </c>
      <c r="B1164">
        <v>22018</v>
      </c>
      <c r="C1164" t="s">
        <v>621</v>
      </c>
      <c r="D1164" t="s">
        <v>584</v>
      </c>
      <c r="E1164" t="s">
        <v>581</v>
      </c>
      <c r="F1164">
        <v>73.961340000000007</v>
      </c>
      <c r="G1164" t="s">
        <v>25</v>
      </c>
      <c r="H1164" t="s">
        <v>26</v>
      </c>
      <c r="I1164" t="s">
        <v>27</v>
      </c>
      <c r="J1164" t="s">
        <v>28</v>
      </c>
      <c r="K1164">
        <v>2003</v>
      </c>
      <c r="L1164">
        <v>3</v>
      </c>
      <c r="M1164">
        <v>5</v>
      </c>
      <c r="N1164">
        <v>0</v>
      </c>
      <c r="O1164">
        <v>2.5</v>
      </c>
      <c r="P1164" t="s">
        <v>586</v>
      </c>
      <c r="Q1164" s="2">
        <v>1.9570977434708301E-3</v>
      </c>
      <c r="R1164" s="2">
        <v>6.33970085287268E-4</v>
      </c>
      <c r="S1164" t="s">
        <v>31</v>
      </c>
      <c r="T1164" t="s">
        <v>202</v>
      </c>
      <c r="U1164">
        <v>181</v>
      </c>
      <c r="V1164" t="s">
        <v>402</v>
      </c>
      <c r="W1164" t="s">
        <v>403</v>
      </c>
      <c r="X1164" t="s">
        <v>404</v>
      </c>
      <c r="Y1164">
        <v>196.2</v>
      </c>
      <c r="Z1164">
        <v>909</v>
      </c>
      <c r="AA1164" s="5">
        <f>IFERROR(VLOOKUP(X1164,$AF$2:$AG$35,2,FALSE),0)</f>
        <v>0</v>
      </c>
      <c r="AB1164" s="5" t="e">
        <f>VLOOKUP(X1164,$AF$2:$AG$35,1,FALSE)</f>
        <v>#N/A</v>
      </c>
      <c r="AN1164"/>
      <c r="AO1164"/>
      <c r="AP1164"/>
      <c r="AQ1164">
        <v>95742</v>
      </c>
      <c r="AR1164" s="2">
        <v>1.9570977434708301E-3</v>
      </c>
      <c r="AS1164" t="s">
        <v>403</v>
      </c>
      <c r="AT1164" t="s">
        <v>404</v>
      </c>
    </row>
    <row r="1165" spans="1:46" x14ac:dyDescent="0.25">
      <c r="A1165">
        <v>95742</v>
      </c>
      <c r="B1165">
        <v>22018</v>
      </c>
      <c r="C1165" t="s">
        <v>621</v>
      </c>
      <c r="D1165" t="s">
        <v>584</v>
      </c>
      <c r="E1165" t="s">
        <v>581</v>
      </c>
      <c r="F1165">
        <v>73.961340000000007</v>
      </c>
      <c r="G1165" t="s">
        <v>25</v>
      </c>
      <c r="H1165" t="s">
        <v>26</v>
      </c>
      <c r="I1165" t="s">
        <v>27</v>
      </c>
      <c r="J1165" t="s">
        <v>28</v>
      </c>
      <c r="K1165">
        <v>2003</v>
      </c>
      <c r="L1165">
        <v>3</v>
      </c>
      <c r="M1165">
        <v>5</v>
      </c>
      <c r="N1165">
        <v>0</v>
      </c>
      <c r="O1165">
        <v>2.5</v>
      </c>
      <c r="P1165" t="s">
        <v>586</v>
      </c>
      <c r="Q1165">
        <v>0</v>
      </c>
      <c r="R1165" s="2">
        <v>5.1495242173872201E-4</v>
      </c>
      <c r="S1165" t="s">
        <v>31</v>
      </c>
      <c r="T1165" t="s">
        <v>202</v>
      </c>
      <c r="U1165">
        <v>209</v>
      </c>
      <c r="W1165" t="s">
        <v>405</v>
      </c>
      <c r="X1165" t="s">
        <v>406</v>
      </c>
      <c r="Z1165">
        <v>989</v>
      </c>
      <c r="AA1165" s="5">
        <f>IFERROR(VLOOKUP(X1165,$AF$2:$AG$35,2,FALSE),0)</f>
        <v>0</v>
      </c>
      <c r="AB1165" s="5" t="e">
        <f>VLOOKUP(X1165,$AF$2:$AG$35,1,FALSE)</f>
        <v>#N/A</v>
      </c>
      <c r="AN1165"/>
      <c r="AO1165"/>
      <c r="AP1165"/>
      <c r="AQ1165">
        <v>95742</v>
      </c>
      <c r="AR1165">
        <v>0</v>
      </c>
      <c r="AS1165" t="s">
        <v>405</v>
      </c>
      <c r="AT1165" t="s">
        <v>406</v>
      </c>
    </row>
    <row r="1166" spans="1:46" x14ac:dyDescent="0.25">
      <c r="A1166">
        <v>95742</v>
      </c>
      <c r="B1166">
        <v>22018</v>
      </c>
      <c r="C1166" t="s">
        <v>621</v>
      </c>
      <c r="D1166" t="s">
        <v>584</v>
      </c>
      <c r="E1166" t="s">
        <v>581</v>
      </c>
      <c r="F1166">
        <v>73.961340000000007</v>
      </c>
      <c r="G1166" t="s">
        <v>25</v>
      </c>
      <c r="H1166" t="s">
        <v>26</v>
      </c>
      <c r="I1166" t="s">
        <v>27</v>
      </c>
      <c r="J1166" t="s">
        <v>28</v>
      </c>
      <c r="K1166">
        <v>2003</v>
      </c>
      <c r="L1166">
        <v>3</v>
      </c>
      <c r="M1166">
        <v>5</v>
      </c>
      <c r="N1166">
        <v>0</v>
      </c>
      <c r="O1166">
        <v>2.5</v>
      </c>
      <c r="P1166" t="s">
        <v>586</v>
      </c>
      <c r="Q1166">
        <v>0</v>
      </c>
      <c r="R1166" s="2">
        <v>5.1495242173872201E-4</v>
      </c>
      <c r="S1166" t="s">
        <v>31</v>
      </c>
      <c r="T1166" t="s">
        <v>202</v>
      </c>
      <c r="U1166">
        <v>210</v>
      </c>
      <c r="W1166" t="s">
        <v>407</v>
      </c>
      <c r="X1166" t="s">
        <v>408</v>
      </c>
      <c r="Z1166">
        <v>990</v>
      </c>
      <c r="AA1166" s="5">
        <f>IFERROR(VLOOKUP(X1166,$AF$2:$AG$35,2,FALSE),0)</f>
        <v>0</v>
      </c>
      <c r="AB1166" s="5" t="e">
        <f>VLOOKUP(X1166,$AF$2:$AG$35,1,FALSE)</f>
        <v>#N/A</v>
      </c>
      <c r="AN1166"/>
      <c r="AO1166"/>
      <c r="AP1166"/>
      <c r="AQ1166">
        <v>95742</v>
      </c>
      <c r="AR1166">
        <v>0</v>
      </c>
      <c r="AS1166" t="s">
        <v>407</v>
      </c>
      <c r="AT1166" t="s">
        <v>408</v>
      </c>
    </row>
    <row r="1167" spans="1:46" x14ac:dyDescent="0.25">
      <c r="A1167">
        <v>95742</v>
      </c>
      <c r="B1167">
        <v>22018</v>
      </c>
      <c r="C1167" t="s">
        <v>621</v>
      </c>
      <c r="D1167" t="s">
        <v>584</v>
      </c>
      <c r="E1167" t="s">
        <v>581</v>
      </c>
      <c r="F1167">
        <v>73.961340000000007</v>
      </c>
      <c r="G1167" t="s">
        <v>25</v>
      </c>
      <c r="H1167" t="s">
        <v>26</v>
      </c>
      <c r="I1167" t="s">
        <v>27</v>
      </c>
      <c r="J1167" t="s">
        <v>28</v>
      </c>
      <c r="K1167">
        <v>2003</v>
      </c>
      <c r="L1167">
        <v>3</v>
      </c>
      <c r="M1167">
        <v>5</v>
      </c>
      <c r="N1167">
        <v>0</v>
      </c>
      <c r="O1167">
        <v>2.5</v>
      </c>
      <c r="P1167" t="s">
        <v>586</v>
      </c>
      <c r="Q1167">
        <v>0</v>
      </c>
      <c r="R1167" s="2">
        <v>5.1495242173872201E-4</v>
      </c>
      <c r="S1167" t="s">
        <v>31</v>
      </c>
      <c r="T1167" t="s">
        <v>202</v>
      </c>
      <c r="U1167">
        <v>211</v>
      </c>
      <c r="W1167" t="s">
        <v>407</v>
      </c>
      <c r="X1167" t="s">
        <v>409</v>
      </c>
      <c r="Z1167">
        <v>990</v>
      </c>
      <c r="AA1167" s="5">
        <f>IFERROR(VLOOKUP(X1167,$AF$2:$AG$35,2,FALSE),0)</f>
        <v>0</v>
      </c>
      <c r="AB1167" s="5" t="e">
        <f>VLOOKUP(X1167,$AF$2:$AG$35,1,FALSE)</f>
        <v>#N/A</v>
      </c>
      <c r="AN1167"/>
      <c r="AO1167"/>
      <c r="AP1167"/>
      <c r="AQ1167">
        <v>95742</v>
      </c>
      <c r="AR1167">
        <v>0</v>
      </c>
      <c r="AS1167" t="s">
        <v>407</v>
      </c>
      <c r="AT1167" t="s">
        <v>409</v>
      </c>
    </row>
    <row r="1168" spans="1:46" x14ac:dyDescent="0.25">
      <c r="A1168">
        <v>95742</v>
      </c>
      <c r="B1168">
        <v>22018</v>
      </c>
      <c r="C1168" t="s">
        <v>621</v>
      </c>
      <c r="D1168" t="s">
        <v>584</v>
      </c>
      <c r="E1168" t="s">
        <v>581</v>
      </c>
      <c r="F1168">
        <v>73.961340000000007</v>
      </c>
      <c r="G1168" t="s">
        <v>25</v>
      </c>
      <c r="H1168" t="s">
        <v>26</v>
      </c>
      <c r="I1168" t="s">
        <v>27</v>
      </c>
      <c r="J1168" t="s">
        <v>28</v>
      </c>
      <c r="K1168">
        <v>2003</v>
      </c>
      <c r="L1168">
        <v>3</v>
      </c>
      <c r="M1168">
        <v>5</v>
      </c>
      <c r="N1168">
        <v>0</v>
      </c>
      <c r="O1168">
        <v>2.5</v>
      </c>
      <c r="P1168" t="s">
        <v>586</v>
      </c>
      <c r="Q1168">
        <v>0</v>
      </c>
      <c r="R1168" s="2">
        <v>5.1495242173872201E-4</v>
      </c>
      <c r="S1168" t="s">
        <v>31</v>
      </c>
      <c r="T1168" t="s">
        <v>202</v>
      </c>
      <c r="U1168">
        <v>212</v>
      </c>
      <c r="W1168" t="s">
        <v>410</v>
      </c>
      <c r="X1168" t="s">
        <v>411</v>
      </c>
      <c r="Z1168">
        <v>1387</v>
      </c>
      <c r="AA1168" s="5">
        <f>IFERROR(VLOOKUP(X1168,$AF$2:$AG$35,2,FALSE),0)</f>
        <v>0</v>
      </c>
      <c r="AB1168" s="5" t="e">
        <f>VLOOKUP(X1168,$AF$2:$AG$35,1,FALSE)</f>
        <v>#N/A</v>
      </c>
      <c r="AN1168"/>
      <c r="AO1168"/>
      <c r="AP1168"/>
      <c r="AQ1168">
        <v>95742</v>
      </c>
      <c r="AR1168">
        <v>0</v>
      </c>
      <c r="AS1168" t="s">
        <v>410</v>
      </c>
      <c r="AT1168" t="s">
        <v>411</v>
      </c>
    </row>
    <row r="1169" spans="1:46" x14ac:dyDescent="0.25">
      <c r="A1169">
        <v>95742</v>
      </c>
      <c r="B1169">
        <v>22018</v>
      </c>
      <c r="C1169" t="s">
        <v>621</v>
      </c>
      <c r="D1169" t="s">
        <v>584</v>
      </c>
      <c r="E1169" t="s">
        <v>581</v>
      </c>
      <c r="F1169">
        <v>73.961340000000007</v>
      </c>
      <c r="G1169" t="s">
        <v>25</v>
      </c>
      <c r="H1169" t="s">
        <v>26</v>
      </c>
      <c r="I1169" t="s">
        <v>27</v>
      </c>
      <c r="J1169" t="s">
        <v>28</v>
      </c>
      <c r="K1169">
        <v>2003</v>
      </c>
      <c r="L1169">
        <v>3</v>
      </c>
      <c r="M1169">
        <v>5</v>
      </c>
      <c r="N1169">
        <v>0</v>
      </c>
      <c r="O1169">
        <v>2.5</v>
      </c>
      <c r="P1169" t="s">
        <v>586</v>
      </c>
      <c r="Q1169">
        <v>0</v>
      </c>
      <c r="R1169" s="2">
        <v>5.1495242173872201E-4</v>
      </c>
      <c r="S1169" t="s">
        <v>31</v>
      </c>
      <c r="T1169" t="s">
        <v>202</v>
      </c>
      <c r="U1169">
        <v>213</v>
      </c>
      <c r="W1169" t="s">
        <v>412</v>
      </c>
      <c r="X1169" t="s">
        <v>413</v>
      </c>
      <c r="Z1169">
        <v>993</v>
      </c>
      <c r="AA1169" s="5">
        <f>IFERROR(VLOOKUP(X1169,$AF$2:$AG$35,2,FALSE),0)</f>
        <v>0</v>
      </c>
      <c r="AB1169" s="5" t="e">
        <f>VLOOKUP(X1169,$AF$2:$AG$35,1,FALSE)</f>
        <v>#N/A</v>
      </c>
      <c r="AN1169"/>
      <c r="AO1169"/>
      <c r="AP1169"/>
      <c r="AQ1169">
        <v>95742</v>
      </c>
      <c r="AR1169">
        <v>0</v>
      </c>
      <c r="AS1169" t="s">
        <v>412</v>
      </c>
      <c r="AT1169" t="s">
        <v>413</v>
      </c>
    </row>
    <row r="1170" spans="1:46" x14ac:dyDescent="0.25">
      <c r="A1170">
        <v>95742</v>
      </c>
      <c r="B1170">
        <v>22018</v>
      </c>
      <c r="C1170" t="s">
        <v>621</v>
      </c>
      <c r="D1170" t="s">
        <v>584</v>
      </c>
      <c r="E1170" t="s">
        <v>581</v>
      </c>
      <c r="F1170">
        <v>73.961340000000007</v>
      </c>
      <c r="G1170" t="s">
        <v>25</v>
      </c>
      <c r="H1170" t="s">
        <v>26</v>
      </c>
      <c r="I1170" t="s">
        <v>27</v>
      </c>
      <c r="J1170" t="s">
        <v>28</v>
      </c>
      <c r="K1170">
        <v>2003</v>
      </c>
      <c r="L1170">
        <v>3</v>
      </c>
      <c r="M1170">
        <v>5</v>
      </c>
      <c r="N1170">
        <v>0</v>
      </c>
      <c r="O1170">
        <v>2.5</v>
      </c>
      <c r="P1170" t="s">
        <v>586</v>
      </c>
      <c r="Q1170">
        <v>0</v>
      </c>
      <c r="R1170" s="2">
        <v>5.1495242173872201E-4</v>
      </c>
      <c r="S1170" t="s">
        <v>31</v>
      </c>
      <c r="T1170" t="s">
        <v>202</v>
      </c>
      <c r="U1170">
        <v>214</v>
      </c>
      <c r="W1170" t="s">
        <v>414</v>
      </c>
      <c r="X1170" t="s">
        <v>415</v>
      </c>
      <c r="Z1170">
        <v>994</v>
      </c>
      <c r="AA1170" s="5">
        <f>IFERROR(VLOOKUP(X1170,$AF$2:$AG$35,2,FALSE),0)</f>
        <v>0</v>
      </c>
      <c r="AB1170" s="5" t="e">
        <f>VLOOKUP(X1170,$AF$2:$AG$35,1,FALSE)</f>
        <v>#N/A</v>
      </c>
      <c r="AN1170"/>
      <c r="AO1170"/>
      <c r="AP1170"/>
      <c r="AQ1170">
        <v>95742</v>
      </c>
      <c r="AR1170">
        <v>0</v>
      </c>
      <c r="AS1170" t="s">
        <v>414</v>
      </c>
      <c r="AT1170" t="s">
        <v>415</v>
      </c>
    </row>
    <row r="1171" spans="1:46" x14ac:dyDescent="0.25">
      <c r="A1171">
        <v>95742</v>
      </c>
      <c r="B1171">
        <v>22018</v>
      </c>
      <c r="C1171" t="s">
        <v>621</v>
      </c>
      <c r="D1171" t="s">
        <v>584</v>
      </c>
      <c r="E1171" t="s">
        <v>581</v>
      </c>
      <c r="F1171">
        <v>73.961340000000007</v>
      </c>
      <c r="G1171" t="s">
        <v>25</v>
      </c>
      <c r="H1171" t="s">
        <v>26</v>
      </c>
      <c r="I1171" t="s">
        <v>27</v>
      </c>
      <c r="J1171" t="s">
        <v>28</v>
      </c>
      <c r="K1171">
        <v>2003</v>
      </c>
      <c r="L1171">
        <v>3</v>
      </c>
      <c r="M1171">
        <v>5</v>
      </c>
      <c r="N1171">
        <v>0</v>
      </c>
      <c r="O1171">
        <v>2.5</v>
      </c>
      <c r="P1171" t="s">
        <v>586</v>
      </c>
      <c r="Q1171">
        <v>0</v>
      </c>
      <c r="R1171" s="2">
        <v>5.1495242173872201E-4</v>
      </c>
      <c r="S1171" t="s">
        <v>31</v>
      </c>
      <c r="T1171" t="s">
        <v>202</v>
      </c>
      <c r="U1171">
        <v>215</v>
      </c>
      <c r="W1171" t="s">
        <v>416</v>
      </c>
      <c r="X1171" t="s">
        <v>417</v>
      </c>
      <c r="Z1171">
        <v>1390</v>
      </c>
      <c r="AA1171" s="5">
        <f>IFERROR(VLOOKUP(X1171,$AF$2:$AG$35,2,FALSE),0)</f>
        <v>0</v>
      </c>
      <c r="AB1171" s="5" t="e">
        <f>VLOOKUP(X1171,$AF$2:$AG$35,1,FALSE)</f>
        <v>#N/A</v>
      </c>
      <c r="AN1171"/>
      <c r="AO1171"/>
      <c r="AP1171"/>
      <c r="AQ1171">
        <v>95742</v>
      </c>
      <c r="AR1171">
        <v>0</v>
      </c>
      <c r="AS1171" t="s">
        <v>416</v>
      </c>
      <c r="AT1171" t="s">
        <v>417</v>
      </c>
    </row>
    <row r="1172" spans="1:46" x14ac:dyDescent="0.25">
      <c r="A1172">
        <v>95742</v>
      </c>
      <c r="B1172">
        <v>22018</v>
      </c>
      <c r="C1172" t="s">
        <v>621</v>
      </c>
      <c r="D1172" t="s">
        <v>584</v>
      </c>
      <c r="E1172" t="s">
        <v>581</v>
      </c>
      <c r="F1172">
        <v>73.961340000000007</v>
      </c>
      <c r="G1172" t="s">
        <v>25</v>
      </c>
      <c r="H1172" t="s">
        <v>26</v>
      </c>
      <c r="I1172" t="s">
        <v>27</v>
      </c>
      <c r="J1172" t="s">
        <v>28</v>
      </c>
      <c r="K1172">
        <v>2003</v>
      </c>
      <c r="L1172">
        <v>3</v>
      </c>
      <c r="M1172">
        <v>5</v>
      </c>
      <c r="N1172">
        <v>0</v>
      </c>
      <c r="O1172">
        <v>2.5</v>
      </c>
      <c r="P1172" t="s">
        <v>586</v>
      </c>
      <c r="Q1172">
        <v>0</v>
      </c>
      <c r="R1172" s="2">
        <v>5.1495242173872201E-4</v>
      </c>
      <c r="S1172" t="s">
        <v>31</v>
      </c>
      <c r="T1172" t="s">
        <v>202</v>
      </c>
      <c r="U1172">
        <v>216</v>
      </c>
      <c r="W1172" t="s">
        <v>418</v>
      </c>
      <c r="X1172" t="s">
        <v>419</v>
      </c>
      <c r="Z1172">
        <v>1391</v>
      </c>
      <c r="AA1172" s="5">
        <f>IFERROR(VLOOKUP(X1172,$AF$2:$AG$35,2,FALSE),0)</f>
        <v>0</v>
      </c>
      <c r="AB1172" s="5" t="e">
        <f>VLOOKUP(X1172,$AF$2:$AG$35,1,FALSE)</f>
        <v>#N/A</v>
      </c>
      <c r="AN1172"/>
      <c r="AO1172"/>
      <c r="AP1172"/>
      <c r="AQ1172">
        <v>95742</v>
      </c>
      <c r="AR1172">
        <v>0</v>
      </c>
      <c r="AS1172" t="s">
        <v>418</v>
      </c>
      <c r="AT1172" t="s">
        <v>419</v>
      </c>
    </row>
    <row r="1173" spans="1:46" x14ac:dyDescent="0.25">
      <c r="A1173">
        <v>95742</v>
      </c>
      <c r="B1173">
        <v>22018</v>
      </c>
      <c r="C1173" t="s">
        <v>621</v>
      </c>
      <c r="D1173" t="s">
        <v>584</v>
      </c>
      <c r="E1173" t="s">
        <v>581</v>
      </c>
      <c r="F1173">
        <v>73.961340000000007</v>
      </c>
      <c r="G1173" t="s">
        <v>25</v>
      </c>
      <c r="H1173" t="s">
        <v>26</v>
      </c>
      <c r="I1173" t="s">
        <v>27</v>
      </c>
      <c r="J1173" t="s">
        <v>28</v>
      </c>
      <c r="K1173">
        <v>2003</v>
      </c>
      <c r="L1173">
        <v>3</v>
      </c>
      <c r="M1173">
        <v>5</v>
      </c>
      <c r="N1173">
        <v>0</v>
      </c>
      <c r="O1173">
        <v>2.5</v>
      </c>
      <c r="P1173" t="s">
        <v>586</v>
      </c>
      <c r="Q1173">
        <v>0</v>
      </c>
      <c r="R1173" s="2">
        <v>5.1495242173872201E-4</v>
      </c>
      <c r="S1173" t="s">
        <v>31</v>
      </c>
      <c r="T1173" t="s">
        <v>202</v>
      </c>
      <c r="U1173">
        <v>218</v>
      </c>
      <c r="W1173" t="s">
        <v>420</v>
      </c>
      <c r="X1173" t="s">
        <v>421</v>
      </c>
      <c r="Z1173">
        <v>1393</v>
      </c>
      <c r="AA1173" s="5">
        <f>IFERROR(VLOOKUP(X1173,$AF$2:$AG$35,2,FALSE),0)</f>
        <v>0</v>
      </c>
      <c r="AB1173" s="5" t="e">
        <f>VLOOKUP(X1173,$AF$2:$AG$35,1,FALSE)</f>
        <v>#N/A</v>
      </c>
      <c r="AN1173"/>
      <c r="AO1173"/>
      <c r="AP1173"/>
      <c r="AQ1173">
        <v>95742</v>
      </c>
      <c r="AR1173">
        <v>0</v>
      </c>
      <c r="AS1173" t="s">
        <v>420</v>
      </c>
      <c r="AT1173" t="s">
        <v>421</v>
      </c>
    </row>
    <row r="1174" spans="1:46" x14ac:dyDescent="0.25">
      <c r="A1174">
        <v>95742</v>
      </c>
      <c r="B1174">
        <v>22018</v>
      </c>
      <c r="C1174" t="s">
        <v>621</v>
      </c>
      <c r="D1174" t="s">
        <v>584</v>
      </c>
      <c r="E1174" t="s">
        <v>581</v>
      </c>
      <c r="F1174">
        <v>73.961340000000007</v>
      </c>
      <c r="G1174" t="s">
        <v>25</v>
      </c>
      <c r="H1174" t="s">
        <v>26</v>
      </c>
      <c r="I1174" t="s">
        <v>27</v>
      </c>
      <c r="J1174" t="s">
        <v>28</v>
      </c>
      <c r="K1174">
        <v>2003</v>
      </c>
      <c r="L1174">
        <v>3</v>
      </c>
      <c r="M1174">
        <v>5</v>
      </c>
      <c r="N1174">
        <v>0</v>
      </c>
      <c r="O1174">
        <v>2.5</v>
      </c>
      <c r="P1174" t="s">
        <v>586</v>
      </c>
      <c r="Q1174">
        <v>0</v>
      </c>
      <c r="R1174" s="2">
        <v>5.1495242173872201E-4</v>
      </c>
      <c r="S1174" t="s">
        <v>31</v>
      </c>
      <c r="T1174" t="s">
        <v>202</v>
      </c>
      <c r="U1174">
        <v>219</v>
      </c>
      <c r="W1174" t="s">
        <v>422</v>
      </c>
      <c r="X1174" t="s">
        <v>423</v>
      </c>
      <c r="Z1174">
        <v>999</v>
      </c>
      <c r="AA1174" s="5">
        <f>IFERROR(VLOOKUP(X1174,$AF$2:$AG$35,2,FALSE),0)</f>
        <v>0</v>
      </c>
      <c r="AB1174" s="5" t="e">
        <f>VLOOKUP(X1174,$AF$2:$AG$35,1,FALSE)</f>
        <v>#N/A</v>
      </c>
      <c r="AN1174"/>
      <c r="AO1174"/>
      <c r="AP1174"/>
      <c r="AQ1174">
        <v>95742</v>
      </c>
      <c r="AR1174">
        <v>0</v>
      </c>
      <c r="AS1174" t="s">
        <v>422</v>
      </c>
      <c r="AT1174" t="s">
        <v>423</v>
      </c>
    </row>
    <row r="1175" spans="1:46" x14ac:dyDescent="0.25">
      <c r="A1175">
        <v>95742</v>
      </c>
      <c r="B1175">
        <v>22018</v>
      </c>
      <c r="C1175" t="s">
        <v>621</v>
      </c>
      <c r="D1175" t="s">
        <v>584</v>
      </c>
      <c r="E1175" t="s">
        <v>581</v>
      </c>
      <c r="F1175">
        <v>73.961340000000007</v>
      </c>
      <c r="G1175" t="s">
        <v>25</v>
      </c>
      <c r="H1175" t="s">
        <v>26</v>
      </c>
      <c r="I1175" t="s">
        <v>27</v>
      </c>
      <c r="J1175" t="s">
        <v>28</v>
      </c>
      <c r="K1175">
        <v>2003</v>
      </c>
      <c r="L1175">
        <v>3</v>
      </c>
      <c r="M1175">
        <v>5</v>
      </c>
      <c r="N1175">
        <v>0</v>
      </c>
      <c r="O1175">
        <v>2.5</v>
      </c>
      <c r="P1175" t="s">
        <v>586</v>
      </c>
      <c r="Q1175">
        <v>0</v>
      </c>
      <c r="R1175" s="2">
        <v>5.1495242173872201E-4</v>
      </c>
      <c r="S1175" t="s">
        <v>31</v>
      </c>
      <c r="T1175" t="s">
        <v>202</v>
      </c>
      <c r="U1175">
        <v>221</v>
      </c>
      <c r="W1175" t="s">
        <v>424</v>
      </c>
      <c r="X1175" t="s">
        <v>425</v>
      </c>
      <c r="Z1175">
        <v>1396</v>
      </c>
      <c r="AA1175" s="5">
        <f>IFERROR(VLOOKUP(X1175,$AF$2:$AG$35,2,FALSE),0)</f>
        <v>0</v>
      </c>
      <c r="AB1175" s="5" t="e">
        <f>VLOOKUP(X1175,$AF$2:$AG$35,1,FALSE)</f>
        <v>#N/A</v>
      </c>
      <c r="AN1175"/>
      <c r="AO1175"/>
      <c r="AP1175"/>
      <c r="AQ1175">
        <v>95742</v>
      </c>
      <c r="AR1175">
        <v>0</v>
      </c>
      <c r="AS1175" t="s">
        <v>424</v>
      </c>
      <c r="AT1175" t="s">
        <v>425</v>
      </c>
    </row>
    <row r="1176" spans="1:46" x14ac:dyDescent="0.25">
      <c r="A1176">
        <v>95742</v>
      </c>
      <c r="B1176">
        <v>22018</v>
      </c>
      <c r="C1176" t="s">
        <v>621</v>
      </c>
      <c r="D1176" t="s">
        <v>584</v>
      </c>
      <c r="E1176" t="s">
        <v>581</v>
      </c>
      <c r="F1176">
        <v>73.961340000000007</v>
      </c>
      <c r="G1176" t="s">
        <v>25</v>
      </c>
      <c r="H1176" t="s">
        <v>26</v>
      </c>
      <c r="I1176" t="s">
        <v>27</v>
      </c>
      <c r="J1176" t="s">
        <v>28</v>
      </c>
      <c r="K1176">
        <v>2003</v>
      </c>
      <c r="L1176">
        <v>3</v>
      </c>
      <c r="M1176">
        <v>5</v>
      </c>
      <c r="N1176">
        <v>0</v>
      </c>
      <c r="O1176">
        <v>2.5</v>
      </c>
      <c r="P1176" t="s">
        <v>586</v>
      </c>
      <c r="Q1176">
        <v>0</v>
      </c>
      <c r="R1176" s="2">
        <v>5.1495242173872201E-4</v>
      </c>
      <c r="S1176" t="s">
        <v>31</v>
      </c>
      <c r="T1176" t="s">
        <v>202</v>
      </c>
      <c r="U1176">
        <v>222</v>
      </c>
      <c r="W1176" t="s">
        <v>426</v>
      </c>
      <c r="X1176" t="s">
        <v>427</v>
      </c>
      <c r="Z1176">
        <v>1397</v>
      </c>
      <c r="AA1176" s="5">
        <f>IFERROR(VLOOKUP(X1176,$AF$2:$AG$35,2,FALSE),0)</f>
        <v>0</v>
      </c>
      <c r="AB1176" s="5" t="e">
        <f>VLOOKUP(X1176,$AF$2:$AG$35,1,FALSE)</f>
        <v>#N/A</v>
      </c>
      <c r="AN1176"/>
      <c r="AO1176"/>
      <c r="AP1176"/>
      <c r="AQ1176">
        <v>95742</v>
      </c>
      <c r="AR1176">
        <v>0</v>
      </c>
      <c r="AS1176" t="s">
        <v>426</v>
      </c>
      <c r="AT1176" t="s">
        <v>427</v>
      </c>
    </row>
    <row r="1177" spans="1:46" x14ac:dyDescent="0.25">
      <c r="A1177">
        <v>95742</v>
      </c>
      <c r="B1177">
        <v>22018</v>
      </c>
      <c r="C1177" t="s">
        <v>621</v>
      </c>
      <c r="D1177" t="s">
        <v>584</v>
      </c>
      <c r="E1177" t="s">
        <v>581</v>
      </c>
      <c r="F1177">
        <v>73.961340000000007</v>
      </c>
      <c r="G1177" t="s">
        <v>25</v>
      </c>
      <c r="H1177" t="s">
        <v>26</v>
      </c>
      <c r="I1177" t="s">
        <v>27</v>
      </c>
      <c r="J1177" t="s">
        <v>28</v>
      </c>
      <c r="K1177">
        <v>2003</v>
      </c>
      <c r="L1177">
        <v>3</v>
      </c>
      <c r="M1177">
        <v>5</v>
      </c>
      <c r="N1177">
        <v>0</v>
      </c>
      <c r="O1177">
        <v>2.5</v>
      </c>
      <c r="P1177" t="s">
        <v>586</v>
      </c>
      <c r="Q1177">
        <v>0</v>
      </c>
      <c r="R1177" s="2">
        <v>5.1495242173872201E-4</v>
      </c>
      <c r="S1177" t="s">
        <v>31</v>
      </c>
      <c r="T1177" t="s">
        <v>202</v>
      </c>
      <c r="U1177">
        <v>223</v>
      </c>
      <c r="W1177" t="s">
        <v>428</v>
      </c>
      <c r="X1177" t="s">
        <v>429</v>
      </c>
      <c r="Z1177">
        <v>1398</v>
      </c>
      <c r="AA1177" s="5">
        <f>IFERROR(VLOOKUP(X1177,$AF$2:$AG$35,2,FALSE),0)</f>
        <v>0</v>
      </c>
      <c r="AB1177" s="5" t="e">
        <f>VLOOKUP(X1177,$AF$2:$AG$35,1,FALSE)</f>
        <v>#N/A</v>
      </c>
      <c r="AN1177"/>
      <c r="AO1177"/>
      <c r="AP1177"/>
      <c r="AQ1177">
        <v>95742</v>
      </c>
      <c r="AR1177">
        <v>0</v>
      </c>
      <c r="AS1177" t="s">
        <v>428</v>
      </c>
      <c r="AT1177" t="s">
        <v>429</v>
      </c>
    </row>
    <row r="1178" spans="1:46" x14ac:dyDescent="0.25">
      <c r="A1178">
        <v>95742</v>
      </c>
      <c r="B1178">
        <v>22018</v>
      </c>
      <c r="C1178" t="s">
        <v>621</v>
      </c>
      <c r="D1178" t="s">
        <v>584</v>
      </c>
      <c r="E1178" t="s">
        <v>581</v>
      </c>
      <c r="F1178">
        <v>73.961340000000007</v>
      </c>
      <c r="G1178" t="s">
        <v>25</v>
      </c>
      <c r="H1178" t="s">
        <v>26</v>
      </c>
      <c r="I1178" t="s">
        <v>27</v>
      </c>
      <c r="J1178" t="s">
        <v>28</v>
      </c>
      <c r="K1178">
        <v>2003</v>
      </c>
      <c r="L1178">
        <v>3</v>
      </c>
      <c r="M1178">
        <v>5</v>
      </c>
      <c r="N1178">
        <v>0</v>
      </c>
      <c r="O1178">
        <v>2.5</v>
      </c>
      <c r="P1178" t="s">
        <v>586</v>
      </c>
      <c r="Q1178">
        <v>0</v>
      </c>
      <c r="R1178" s="2">
        <v>5.1495242173872201E-4</v>
      </c>
      <c r="S1178" t="s">
        <v>31</v>
      </c>
      <c r="T1178" t="s">
        <v>202</v>
      </c>
      <c r="U1178">
        <v>224</v>
      </c>
      <c r="W1178" t="s">
        <v>430</v>
      </c>
      <c r="X1178" t="s">
        <v>431</v>
      </c>
      <c r="Z1178">
        <v>1004</v>
      </c>
      <c r="AA1178" s="5">
        <f>IFERROR(VLOOKUP(X1178,$AF$2:$AG$35,2,FALSE),0)</f>
        <v>0</v>
      </c>
      <c r="AB1178" s="5" t="e">
        <f>VLOOKUP(X1178,$AF$2:$AG$35,1,FALSE)</f>
        <v>#N/A</v>
      </c>
      <c r="AN1178"/>
      <c r="AO1178"/>
      <c r="AP1178"/>
      <c r="AQ1178">
        <v>95742</v>
      </c>
      <c r="AR1178">
        <v>0</v>
      </c>
      <c r="AS1178" t="s">
        <v>430</v>
      </c>
      <c r="AT1178" t="s">
        <v>431</v>
      </c>
    </row>
    <row r="1179" spans="1:46" x14ac:dyDescent="0.25">
      <c r="A1179">
        <v>95742</v>
      </c>
      <c r="B1179">
        <v>22018</v>
      </c>
      <c r="C1179" t="s">
        <v>621</v>
      </c>
      <c r="D1179" t="s">
        <v>584</v>
      </c>
      <c r="E1179" t="s">
        <v>581</v>
      </c>
      <c r="F1179">
        <v>73.961340000000007</v>
      </c>
      <c r="G1179" t="s">
        <v>25</v>
      </c>
      <c r="H1179" t="s">
        <v>26</v>
      </c>
      <c r="I1179" t="s">
        <v>27</v>
      </c>
      <c r="J1179" t="s">
        <v>28</v>
      </c>
      <c r="K1179">
        <v>2003</v>
      </c>
      <c r="L1179">
        <v>3</v>
      </c>
      <c r="M1179">
        <v>5</v>
      </c>
      <c r="N1179">
        <v>0</v>
      </c>
      <c r="O1179">
        <v>2.5</v>
      </c>
      <c r="P1179" t="s">
        <v>586</v>
      </c>
      <c r="Q1179">
        <v>0</v>
      </c>
      <c r="R1179" s="2">
        <v>5.1495242173872201E-4</v>
      </c>
      <c r="S1179" t="s">
        <v>31</v>
      </c>
      <c r="T1179" t="s">
        <v>202</v>
      </c>
      <c r="U1179">
        <v>225</v>
      </c>
      <c r="W1179" t="s">
        <v>432</v>
      </c>
      <c r="X1179" t="s">
        <v>433</v>
      </c>
      <c r="Z1179">
        <v>1005</v>
      </c>
      <c r="AA1179" s="5">
        <f>IFERROR(VLOOKUP(X1179,$AF$2:$AG$35,2,FALSE),0)</f>
        <v>0</v>
      </c>
      <c r="AB1179" s="5" t="e">
        <f>VLOOKUP(X1179,$AF$2:$AG$35,1,FALSE)</f>
        <v>#N/A</v>
      </c>
      <c r="AN1179"/>
      <c r="AO1179"/>
      <c r="AP1179"/>
      <c r="AQ1179">
        <v>95742</v>
      </c>
      <c r="AR1179">
        <v>0</v>
      </c>
      <c r="AS1179" t="s">
        <v>432</v>
      </c>
      <c r="AT1179" t="s">
        <v>433</v>
      </c>
    </row>
    <row r="1180" spans="1:46" x14ac:dyDescent="0.25">
      <c r="A1180">
        <v>95742</v>
      </c>
      <c r="B1180">
        <v>22018</v>
      </c>
      <c r="C1180" t="s">
        <v>621</v>
      </c>
      <c r="D1180" t="s">
        <v>584</v>
      </c>
      <c r="E1180" t="s">
        <v>581</v>
      </c>
      <c r="F1180">
        <v>73.961340000000007</v>
      </c>
      <c r="G1180" t="s">
        <v>25</v>
      </c>
      <c r="H1180" t="s">
        <v>26</v>
      </c>
      <c r="I1180" t="s">
        <v>27</v>
      </c>
      <c r="J1180" t="s">
        <v>28</v>
      </c>
      <c r="K1180">
        <v>2003</v>
      </c>
      <c r="L1180">
        <v>3</v>
      </c>
      <c r="M1180">
        <v>5</v>
      </c>
      <c r="N1180">
        <v>0</v>
      </c>
      <c r="O1180">
        <v>2.5</v>
      </c>
      <c r="P1180" t="s">
        <v>586</v>
      </c>
      <c r="Q1180">
        <v>0</v>
      </c>
      <c r="R1180" s="2">
        <v>5.1495242173872201E-4</v>
      </c>
      <c r="S1180" t="s">
        <v>31</v>
      </c>
      <c r="T1180" t="s">
        <v>202</v>
      </c>
      <c r="U1180">
        <v>226</v>
      </c>
      <c r="W1180" t="s">
        <v>434</v>
      </c>
      <c r="X1180" t="s">
        <v>435</v>
      </c>
      <c r="Z1180">
        <v>1006</v>
      </c>
      <c r="AA1180" s="5">
        <f>IFERROR(VLOOKUP(X1180,$AF$2:$AG$35,2,FALSE),0)</f>
        <v>0</v>
      </c>
      <c r="AB1180" s="5" t="e">
        <f>VLOOKUP(X1180,$AF$2:$AG$35,1,FALSE)</f>
        <v>#N/A</v>
      </c>
      <c r="AN1180"/>
      <c r="AO1180"/>
      <c r="AP1180"/>
      <c r="AQ1180">
        <v>95742</v>
      </c>
      <c r="AR1180">
        <v>0</v>
      </c>
      <c r="AS1180" t="s">
        <v>434</v>
      </c>
      <c r="AT1180" t="s">
        <v>435</v>
      </c>
    </row>
    <row r="1181" spans="1:46" x14ac:dyDescent="0.25">
      <c r="A1181">
        <v>95742</v>
      </c>
      <c r="B1181">
        <v>22018</v>
      </c>
      <c r="C1181" t="s">
        <v>621</v>
      </c>
      <c r="D1181" t="s">
        <v>584</v>
      </c>
      <c r="E1181" t="s">
        <v>581</v>
      </c>
      <c r="F1181">
        <v>73.961340000000007</v>
      </c>
      <c r="G1181" t="s">
        <v>25</v>
      </c>
      <c r="H1181" t="s">
        <v>26</v>
      </c>
      <c r="I1181" t="s">
        <v>27</v>
      </c>
      <c r="J1181" t="s">
        <v>28</v>
      </c>
      <c r="K1181">
        <v>2003</v>
      </c>
      <c r="L1181">
        <v>3</v>
      </c>
      <c r="M1181">
        <v>5</v>
      </c>
      <c r="N1181">
        <v>0</v>
      </c>
      <c r="O1181">
        <v>2.5</v>
      </c>
      <c r="P1181" t="s">
        <v>586</v>
      </c>
      <c r="Q1181">
        <v>0</v>
      </c>
      <c r="R1181" s="2">
        <v>5.1495242173872201E-4</v>
      </c>
      <c r="S1181" t="s">
        <v>31</v>
      </c>
      <c r="T1181" t="s">
        <v>202</v>
      </c>
      <c r="U1181">
        <v>227</v>
      </c>
      <c r="W1181" t="s">
        <v>436</v>
      </c>
      <c r="X1181" t="s">
        <v>437</v>
      </c>
      <c r="Z1181">
        <v>1402</v>
      </c>
      <c r="AA1181" s="5">
        <f>IFERROR(VLOOKUP(X1181,$AF$2:$AG$35,2,FALSE),0)</f>
        <v>0</v>
      </c>
      <c r="AB1181" s="5" t="e">
        <f>VLOOKUP(X1181,$AF$2:$AG$35,1,FALSE)</f>
        <v>#N/A</v>
      </c>
      <c r="AN1181"/>
      <c r="AO1181"/>
      <c r="AP1181"/>
      <c r="AQ1181">
        <v>95742</v>
      </c>
      <c r="AR1181">
        <v>0</v>
      </c>
      <c r="AS1181" t="s">
        <v>436</v>
      </c>
      <c r="AT1181" t="s">
        <v>437</v>
      </c>
    </row>
    <row r="1182" spans="1:46" x14ac:dyDescent="0.25">
      <c r="A1182">
        <v>95742</v>
      </c>
      <c r="B1182">
        <v>22018</v>
      </c>
      <c r="C1182" t="s">
        <v>621</v>
      </c>
      <c r="D1182" t="s">
        <v>584</v>
      </c>
      <c r="E1182" t="s">
        <v>581</v>
      </c>
      <c r="F1182">
        <v>73.961340000000007</v>
      </c>
      <c r="G1182" t="s">
        <v>25</v>
      </c>
      <c r="H1182" t="s">
        <v>26</v>
      </c>
      <c r="I1182" t="s">
        <v>27</v>
      </c>
      <c r="J1182" t="s">
        <v>28</v>
      </c>
      <c r="K1182">
        <v>2003</v>
      </c>
      <c r="L1182">
        <v>3</v>
      </c>
      <c r="M1182">
        <v>5</v>
      </c>
      <c r="N1182">
        <v>0</v>
      </c>
      <c r="O1182">
        <v>2.5</v>
      </c>
      <c r="P1182" t="s">
        <v>586</v>
      </c>
      <c r="Q1182">
        <v>0</v>
      </c>
      <c r="R1182" s="2">
        <v>5.1495242173872201E-4</v>
      </c>
      <c r="S1182" t="s">
        <v>31</v>
      </c>
      <c r="T1182" t="s">
        <v>202</v>
      </c>
      <c r="U1182">
        <v>228</v>
      </c>
      <c r="W1182" t="s">
        <v>438</v>
      </c>
      <c r="X1182" t="s">
        <v>439</v>
      </c>
      <c r="Z1182">
        <v>1008</v>
      </c>
      <c r="AA1182" s="5">
        <f>IFERROR(VLOOKUP(X1182,$AF$2:$AG$35,2,FALSE),0)</f>
        <v>0</v>
      </c>
      <c r="AB1182" s="5" t="e">
        <f>VLOOKUP(X1182,$AF$2:$AG$35,1,FALSE)</f>
        <v>#N/A</v>
      </c>
      <c r="AN1182"/>
      <c r="AO1182"/>
      <c r="AP1182"/>
      <c r="AQ1182">
        <v>95742</v>
      </c>
      <c r="AR1182">
        <v>0</v>
      </c>
      <c r="AS1182" t="s">
        <v>438</v>
      </c>
      <c r="AT1182" t="s">
        <v>439</v>
      </c>
    </row>
    <row r="1183" spans="1:46" x14ac:dyDescent="0.25">
      <c r="A1183">
        <v>95742</v>
      </c>
      <c r="B1183">
        <v>22018</v>
      </c>
      <c r="C1183" t="s">
        <v>621</v>
      </c>
      <c r="D1183" t="s">
        <v>584</v>
      </c>
      <c r="E1183" t="s">
        <v>581</v>
      </c>
      <c r="F1183">
        <v>73.961340000000007</v>
      </c>
      <c r="G1183" t="s">
        <v>25</v>
      </c>
      <c r="H1183" t="s">
        <v>26</v>
      </c>
      <c r="I1183" t="s">
        <v>27</v>
      </c>
      <c r="J1183" t="s">
        <v>28</v>
      </c>
      <c r="K1183">
        <v>2003</v>
      </c>
      <c r="L1183">
        <v>3</v>
      </c>
      <c r="M1183">
        <v>5</v>
      </c>
      <c r="N1183">
        <v>0</v>
      </c>
      <c r="O1183">
        <v>2.5</v>
      </c>
      <c r="P1183" t="s">
        <v>586</v>
      </c>
      <c r="Q1183">
        <v>0</v>
      </c>
      <c r="R1183" s="2">
        <v>5.1495242173872201E-4</v>
      </c>
      <c r="S1183" t="s">
        <v>31</v>
      </c>
      <c r="T1183" t="s">
        <v>202</v>
      </c>
      <c r="U1183">
        <v>229</v>
      </c>
      <c r="W1183" t="s">
        <v>405</v>
      </c>
      <c r="X1183" t="s">
        <v>440</v>
      </c>
      <c r="Z1183">
        <v>989</v>
      </c>
      <c r="AA1183" s="5">
        <f>IFERROR(VLOOKUP(X1183,$AF$2:$AG$35,2,FALSE),0)</f>
        <v>0</v>
      </c>
      <c r="AB1183" s="5" t="e">
        <f>VLOOKUP(X1183,$AF$2:$AG$35,1,FALSE)</f>
        <v>#N/A</v>
      </c>
      <c r="AN1183"/>
      <c r="AO1183"/>
      <c r="AP1183"/>
      <c r="AQ1183">
        <v>95742</v>
      </c>
      <c r="AR1183">
        <v>0</v>
      </c>
      <c r="AS1183" t="s">
        <v>405</v>
      </c>
      <c r="AT1183" t="s">
        <v>440</v>
      </c>
    </row>
    <row r="1184" spans="1:46" x14ac:dyDescent="0.25">
      <c r="A1184">
        <v>95742</v>
      </c>
      <c r="B1184">
        <v>22018</v>
      </c>
      <c r="C1184" t="s">
        <v>621</v>
      </c>
      <c r="D1184" t="s">
        <v>584</v>
      </c>
      <c r="E1184" t="s">
        <v>581</v>
      </c>
      <c r="F1184">
        <v>73.961340000000007</v>
      </c>
      <c r="G1184" t="s">
        <v>25</v>
      </c>
      <c r="H1184" t="s">
        <v>26</v>
      </c>
      <c r="I1184" t="s">
        <v>27</v>
      </c>
      <c r="J1184" t="s">
        <v>28</v>
      </c>
      <c r="K1184">
        <v>2003</v>
      </c>
      <c r="L1184">
        <v>3</v>
      </c>
      <c r="M1184">
        <v>5</v>
      </c>
      <c r="N1184">
        <v>0</v>
      </c>
      <c r="O1184">
        <v>2.5</v>
      </c>
      <c r="P1184" t="s">
        <v>586</v>
      </c>
      <c r="Q1184" s="2">
        <v>1.0095017252124701E-2</v>
      </c>
      <c r="R1184" s="2">
        <v>2.1836828796364502E-3</v>
      </c>
      <c r="S1184" t="s">
        <v>31</v>
      </c>
      <c r="T1184" t="s">
        <v>202</v>
      </c>
      <c r="U1184">
        <v>230</v>
      </c>
      <c r="W1184" t="s">
        <v>441</v>
      </c>
      <c r="X1184" t="s">
        <v>442</v>
      </c>
      <c r="Z1184">
        <v>1010</v>
      </c>
      <c r="AA1184" s="5">
        <f>IFERROR(VLOOKUP(X1184,$AF$2:$AG$35,2,FALSE),0)</f>
        <v>0</v>
      </c>
      <c r="AB1184" s="5" t="e">
        <f>VLOOKUP(X1184,$AF$2:$AG$35,1,FALSE)</f>
        <v>#N/A</v>
      </c>
      <c r="AN1184"/>
      <c r="AO1184"/>
      <c r="AP1184"/>
      <c r="AQ1184">
        <v>95742</v>
      </c>
      <c r="AR1184" s="2">
        <v>1.0095017252124701E-2</v>
      </c>
      <c r="AS1184" t="s">
        <v>441</v>
      </c>
      <c r="AT1184" t="s">
        <v>442</v>
      </c>
    </row>
    <row r="1185" spans="1:46" x14ac:dyDescent="0.25">
      <c r="A1185">
        <v>95742</v>
      </c>
      <c r="B1185">
        <v>22018</v>
      </c>
      <c r="C1185" t="s">
        <v>621</v>
      </c>
      <c r="D1185" t="s">
        <v>584</v>
      </c>
      <c r="E1185" t="s">
        <v>581</v>
      </c>
      <c r="F1185">
        <v>73.961340000000007</v>
      </c>
      <c r="G1185" t="s">
        <v>25</v>
      </c>
      <c r="H1185" t="s">
        <v>26</v>
      </c>
      <c r="I1185" t="s">
        <v>27</v>
      </c>
      <c r="J1185" t="s">
        <v>28</v>
      </c>
      <c r="K1185">
        <v>2003</v>
      </c>
      <c r="L1185">
        <v>3</v>
      </c>
      <c r="M1185">
        <v>5</v>
      </c>
      <c r="N1185">
        <v>0</v>
      </c>
      <c r="O1185">
        <v>2.5</v>
      </c>
      <c r="P1185" t="s">
        <v>586</v>
      </c>
      <c r="Q1185" s="2">
        <v>4.2233758456326504E-3</v>
      </c>
      <c r="R1185" s="2">
        <v>1.07378388864701E-3</v>
      </c>
      <c r="S1185" t="s">
        <v>31</v>
      </c>
      <c r="T1185" t="s">
        <v>202</v>
      </c>
      <c r="U1185">
        <v>231</v>
      </c>
      <c r="W1185" t="s">
        <v>443</v>
      </c>
      <c r="X1185" t="s">
        <v>444</v>
      </c>
      <c r="Z1185">
        <v>1011</v>
      </c>
      <c r="AA1185" s="5">
        <f>IFERROR(VLOOKUP(X1185,$AF$2:$AG$35,2,FALSE),0)</f>
        <v>0</v>
      </c>
      <c r="AB1185" s="5" t="e">
        <f>VLOOKUP(X1185,$AF$2:$AG$35,1,FALSE)</f>
        <v>#N/A</v>
      </c>
      <c r="AN1185"/>
      <c r="AO1185"/>
      <c r="AP1185"/>
      <c r="AQ1185">
        <v>95742</v>
      </c>
      <c r="AR1185" s="2">
        <v>4.2233758456326504E-3</v>
      </c>
      <c r="AS1185" t="s">
        <v>443</v>
      </c>
      <c r="AT1185" t="s">
        <v>444</v>
      </c>
    </row>
    <row r="1186" spans="1:46" x14ac:dyDescent="0.25">
      <c r="A1186">
        <v>95742</v>
      </c>
      <c r="B1186">
        <v>22018</v>
      </c>
      <c r="C1186" t="s">
        <v>621</v>
      </c>
      <c r="D1186" t="s">
        <v>584</v>
      </c>
      <c r="E1186" t="s">
        <v>581</v>
      </c>
      <c r="F1186">
        <v>73.961340000000007</v>
      </c>
      <c r="G1186" t="s">
        <v>25</v>
      </c>
      <c r="H1186" t="s">
        <v>26</v>
      </c>
      <c r="I1186" t="s">
        <v>27</v>
      </c>
      <c r="J1186" t="s">
        <v>28</v>
      </c>
      <c r="K1186">
        <v>2003</v>
      </c>
      <c r="L1186">
        <v>3</v>
      </c>
      <c r="M1186">
        <v>5</v>
      </c>
      <c r="N1186">
        <v>0</v>
      </c>
      <c r="O1186">
        <v>2.5</v>
      </c>
      <c r="P1186" t="s">
        <v>586</v>
      </c>
      <c r="Q1186">
        <v>0</v>
      </c>
      <c r="R1186" s="2">
        <v>5.1495242173872201E-4</v>
      </c>
      <c r="S1186" t="s">
        <v>31</v>
      </c>
      <c r="T1186" t="s">
        <v>202</v>
      </c>
      <c r="U1186">
        <v>232</v>
      </c>
      <c r="W1186" t="s">
        <v>445</v>
      </c>
      <c r="X1186" t="s">
        <v>446</v>
      </c>
      <c r="Z1186">
        <v>1407</v>
      </c>
      <c r="AA1186" s="5">
        <f>IFERROR(VLOOKUP(X1186,$AF$2:$AG$35,2,FALSE),0)</f>
        <v>0</v>
      </c>
      <c r="AB1186" s="5" t="e">
        <f>VLOOKUP(X1186,$AF$2:$AG$35,1,FALSE)</f>
        <v>#N/A</v>
      </c>
      <c r="AN1186"/>
      <c r="AO1186"/>
      <c r="AP1186"/>
      <c r="AQ1186">
        <v>95742</v>
      </c>
      <c r="AR1186">
        <v>0</v>
      </c>
      <c r="AS1186" t="s">
        <v>445</v>
      </c>
      <c r="AT1186" t="s">
        <v>446</v>
      </c>
    </row>
    <row r="1187" spans="1:46" x14ac:dyDescent="0.25">
      <c r="A1187">
        <v>95742</v>
      </c>
      <c r="B1187">
        <v>22018</v>
      </c>
      <c r="C1187" t="s">
        <v>621</v>
      </c>
      <c r="D1187" t="s">
        <v>584</v>
      </c>
      <c r="E1187" t="s">
        <v>581</v>
      </c>
      <c r="F1187">
        <v>73.961340000000007</v>
      </c>
      <c r="G1187" t="s">
        <v>25</v>
      </c>
      <c r="H1187" t="s">
        <v>26</v>
      </c>
      <c r="I1187" t="s">
        <v>27</v>
      </c>
      <c r="J1187" t="s">
        <v>28</v>
      </c>
      <c r="K1187">
        <v>2003</v>
      </c>
      <c r="L1187">
        <v>3</v>
      </c>
      <c r="M1187">
        <v>5</v>
      </c>
      <c r="N1187">
        <v>0</v>
      </c>
      <c r="O1187">
        <v>2.5</v>
      </c>
      <c r="P1187" t="s">
        <v>586</v>
      </c>
      <c r="Q1187" s="2">
        <v>5.3051589249715403E-3</v>
      </c>
      <c r="R1187" s="2">
        <v>1.04989364279324E-3</v>
      </c>
      <c r="S1187" t="s">
        <v>31</v>
      </c>
      <c r="T1187" t="s">
        <v>202</v>
      </c>
      <c r="U1187">
        <v>233</v>
      </c>
      <c r="W1187" t="s">
        <v>447</v>
      </c>
      <c r="X1187" t="s">
        <v>448</v>
      </c>
      <c r="Z1187">
        <v>1408</v>
      </c>
      <c r="AA1187" s="5">
        <f>IFERROR(VLOOKUP(X1187,$AF$2:$AG$35,2,FALSE),0)</f>
        <v>0</v>
      </c>
      <c r="AB1187" s="5" t="e">
        <f>VLOOKUP(X1187,$AF$2:$AG$35,1,FALSE)</f>
        <v>#N/A</v>
      </c>
      <c r="AN1187"/>
      <c r="AO1187"/>
      <c r="AP1187"/>
      <c r="AQ1187">
        <v>95742</v>
      </c>
      <c r="AR1187" s="2">
        <v>5.3051589249715403E-3</v>
      </c>
      <c r="AS1187" t="s">
        <v>447</v>
      </c>
      <c r="AT1187" t="s">
        <v>448</v>
      </c>
    </row>
    <row r="1188" spans="1:46" x14ac:dyDescent="0.25">
      <c r="A1188">
        <v>95742</v>
      </c>
      <c r="B1188">
        <v>22018</v>
      </c>
      <c r="C1188" t="s">
        <v>621</v>
      </c>
      <c r="D1188" t="s">
        <v>584</v>
      </c>
      <c r="E1188" t="s">
        <v>581</v>
      </c>
      <c r="F1188">
        <v>73.961340000000007</v>
      </c>
      <c r="G1188" t="s">
        <v>25</v>
      </c>
      <c r="H1188" t="s">
        <v>26</v>
      </c>
      <c r="I1188" t="s">
        <v>27</v>
      </c>
      <c r="J1188" t="s">
        <v>28</v>
      </c>
      <c r="K1188">
        <v>2003</v>
      </c>
      <c r="L1188">
        <v>3</v>
      </c>
      <c r="M1188">
        <v>5</v>
      </c>
      <c r="N1188">
        <v>0</v>
      </c>
      <c r="O1188">
        <v>2.5</v>
      </c>
      <c r="P1188" t="s">
        <v>586</v>
      </c>
      <c r="Q1188" s="2">
        <v>2.3178081619436601E-3</v>
      </c>
      <c r="R1188" s="2">
        <v>1.19630023418275E-3</v>
      </c>
      <c r="S1188" t="s">
        <v>31</v>
      </c>
      <c r="T1188" t="s">
        <v>202</v>
      </c>
      <c r="U1188">
        <v>234</v>
      </c>
      <c r="W1188" t="s">
        <v>449</v>
      </c>
      <c r="X1188" t="s">
        <v>450</v>
      </c>
      <c r="Z1188">
        <v>1409</v>
      </c>
      <c r="AA1188" s="5">
        <f>IFERROR(VLOOKUP(X1188,$AF$2:$AG$35,2,FALSE),0)</f>
        <v>0</v>
      </c>
      <c r="AB1188" s="5" t="e">
        <f>VLOOKUP(X1188,$AF$2:$AG$35,1,FALSE)</f>
        <v>#N/A</v>
      </c>
      <c r="AN1188"/>
      <c r="AO1188"/>
      <c r="AP1188"/>
      <c r="AQ1188">
        <v>95742</v>
      </c>
      <c r="AR1188" s="2">
        <v>2.3178081619436601E-3</v>
      </c>
      <c r="AS1188" t="s">
        <v>449</v>
      </c>
      <c r="AT1188" t="s">
        <v>450</v>
      </c>
    </row>
    <row r="1189" spans="1:46" x14ac:dyDescent="0.25">
      <c r="A1189">
        <v>95742</v>
      </c>
      <c r="B1189">
        <v>22018</v>
      </c>
      <c r="C1189" t="s">
        <v>621</v>
      </c>
      <c r="D1189" t="s">
        <v>584</v>
      </c>
      <c r="E1189" t="s">
        <v>581</v>
      </c>
      <c r="F1189">
        <v>73.961340000000007</v>
      </c>
      <c r="G1189" t="s">
        <v>25</v>
      </c>
      <c r="H1189" t="s">
        <v>26</v>
      </c>
      <c r="I1189" t="s">
        <v>27</v>
      </c>
      <c r="J1189" t="s">
        <v>28</v>
      </c>
      <c r="K1189">
        <v>2003</v>
      </c>
      <c r="L1189">
        <v>3</v>
      </c>
      <c r="M1189">
        <v>5</v>
      </c>
      <c r="N1189">
        <v>0</v>
      </c>
      <c r="O1189">
        <v>2.5</v>
      </c>
      <c r="P1189" t="s">
        <v>586</v>
      </c>
      <c r="Q1189">
        <v>0</v>
      </c>
      <c r="R1189" s="2">
        <v>5.1495242173872201E-4</v>
      </c>
      <c r="S1189" t="s">
        <v>31</v>
      </c>
      <c r="T1189" t="s">
        <v>202</v>
      </c>
      <c r="U1189">
        <v>235</v>
      </c>
      <c r="W1189" t="s">
        <v>451</v>
      </c>
      <c r="X1189" t="s">
        <v>452</v>
      </c>
      <c r="Z1189">
        <v>1410</v>
      </c>
      <c r="AA1189" s="5">
        <f>IFERROR(VLOOKUP(X1189,$AF$2:$AG$35,2,FALSE),0)</f>
        <v>0</v>
      </c>
      <c r="AB1189" s="5" t="e">
        <f>VLOOKUP(X1189,$AF$2:$AG$35,1,FALSE)</f>
        <v>#N/A</v>
      </c>
      <c r="AN1189"/>
      <c r="AO1189"/>
      <c r="AP1189"/>
      <c r="AQ1189">
        <v>95742</v>
      </c>
      <c r="AR1189">
        <v>0</v>
      </c>
      <c r="AS1189" t="s">
        <v>451</v>
      </c>
      <c r="AT1189" t="s">
        <v>452</v>
      </c>
    </row>
    <row r="1190" spans="1:46" x14ac:dyDescent="0.25">
      <c r="A1190">
        <v>95742</v>
      </c>
      <c r="B1190">
        <v>22018</v>
      </c>
      <c r="C1190" t="s">
        <v>621</v>
      </c>
      <c r="D1190" t="s">
        <v>584</v>
      </c>
      <c r="E1190" t="s">
        <v>581</v>
      </c>
      <c r="F1190">
        <v>73.961340000000007</v>
      </c>
      <c r="G1190" t="s">
        <v>25</v>
      </c>
      <c r="H1190" t="s">
        <v>26</v>
      </c>
      <c r="I1190" t="s">
        <v>27</v>
      </c>
      <c r="J1190" t="s">
        <v>28</v>
      </c>
      <c r="K1190">
        <v>2003</v>
      </c>
      <c r="L1190">
        <v>3</v>
      </c>
      <c r="M1190">
        <v>5</v>
      </c>
      <c r="N1190">
        <v>0</v>
      </c>
      <c r="O1190">
        <v>2.5</v>
      </c>
      <c r="P1190" t="s">
        <v>586</v>
      </c>
      <c r="Q1190" s="2">
        <v>1.4421453217321101E-3</v>
      </c>
      <c r="R1190" s="2">
        <v>5.2537686993670495E-4</v>
      </c>
      <c r="S1190" t="s">
        <v>31</v>
      </c>
      <c r="T1190" t="s">
        <v>202</v>
      </c>
      <c r="U1190">
        <v>236</v>
      </c>
      <c r="W1190" t="s">
        <v>453</v>
      </c>
      <c r="X1190" t="s">
        <v>454</v>
      </c>
      <c r="Z1190">
        <v>1411</v>
      </c>
      <c r="AA1190" s="5">
        <f>IFERROR(VLOOKUP(X1190,$AF$2:$AG$35,2,FALSE),0)</f>
        <v>0</v>
      </c>
      <c r="AB1190" s="5" t="e">
        <f>VLOOKUP(X1190,$AF$2:$AG$35,1,FALSE)</f>
        <v>#N/A</v>
      </c>
      <c r="AN1190"/>
      <c r="AO1190"/>
      <c r="AP1190"/>
      <c r="AQ1190">
        <v>95742</v>
      </c>
      <c r="AR1190" s="2">
        <v>1.4421453217321101E-3</v>
      </c>
      <c r="AS1190" t="s">
        <v>453</v>
      </c>
      <c r="AT1190" t="s">
        <v>454</v>
      </c>
    </row>
    <row r="1191" spans="1:46" x14ac:dyDescent="0.25">
      <c r="A1191">
        <v>95742</v>
      </c>
      <c r="B1191">
        <v>22018</v>
      </c>
      <c r="C1191" t="s">
        <v>621</v>
      </c>
      <c r="D1191" t="s">
        <v>584</v>
      </c>
      <c r="E1191" t="s">
        <v>581</v>
      </c>
      <c r="F1191">
        <v>73.961340000000007</v>
      </c>
      <c r="G1191" t="s">
        <v>25</v>
      </c>
      <c r="H1191" t="s">
        <v>26</v>
      </c>
      <c r="I1191" t="s">
        <v>27</v>
      </c>
      <c r="J1191" t="s">
        <v>28</v>
      </c>
      <c r="K1191">
        <v>2003</v>
      </c>
      <c r="L1191">
        <v>3</v>
      </c>
      <c r="M1191">
        <v>5</v>
      </c>
      <c r="N1191">
        <v>0</v>
      </c>
      <c r="O1191">
        <v>2.5</v>
      </c>
      <c r="P1191" t="s">
        <v>586</v>
      </c>
      <c r="Q1191" s="2">
        <v>3.5023031847666E-3</v>
      </c>
      <c r="R1191" s="2">
        <v>6.6721992937602897E-4</v>
      </c>
      <c r="S1191" t="s">
        <v>31</v>
      </c>
      <c r="T1191" t="s">
        <v>202</v>
      </c>
      <c r="U1191">
        <v>237</v>
      </c>
      <c r="W1191" t="s">
        <v>455</v>
      </c>
      <c r="X1191" t="s">
        <v>456</v>
      </c>
      <c r="Z1191">
        <v>1017</v>
      </c>
      <c r="AA1191" s="5">
        <f>IFERROR(VLOOKUP(X1191,$AF$2:$AG$35,2,FALSE),0)</f>
        <v>0</v>
      </c>
      <c r="AB1191" s="5" t="e">
        <f>VLOOKUP(X1191,$AF$2:$AG$35,1,FALSE)</f>
        <v>#N/A</v>
      </c>
      <c r="AN1191"/>
      <c r="AO1191"/>
      <c r="AP1191"/>
      <c r="AQ1191">
        <v>95742</v>
      </c>
      <c r="AR1191" s="2">
        <v>3.5023031847666E-3</v>
      </c>
      <c r="AS1191" t="s">
        <v>455</v>
      </c>
      <c r="AT1191" t="s">
        <v>456</v>
      </c>
    </row>
    <row r="1192" spans="1:46" x14ac:dyDescent="0.25">
      <c r="A1192">
        <v>95742</v>
      </c>
      <c r="B1192">
        <v>22018</v>
      </c>
      <c r="C1192" t="s">
        <v>621</v>
      </c>
      <c r="D1192" t="s">
        <v>584</v>
      </c>
      <c r="E1192" t="s">
        <v>581</v>
      </c>
      <c r="F1192">
        <v>73.961340000000007</v>
      </c>
      <c r="G1192" t="s">
        <v>25</v>
      </c>
      <c r="H1192" t="s">
        <v>26</v>
      </c>
      <c r="I1192" t="s">
        <v>27</v>
      </c>
      <c r="J1192" t="s">
        <v>28</v>
      </c>
      <c r="K1192">
        <v>2003</v>
      </c>
      <c r="L1192">
        <v>3</v>
      </c>
      <c r="M1192">
        <v>5</v>
      </c>
      <c r="N1192">
        <v>0</v>
      </c>
      <c r="O1192">
        <v>2.5</v>
      </c>
      <c r="P1192" t="s">
        <v>586</v>
      </c>
      <c r="Q1192">
        <v>0</v>
      </c>
      <c r="R1192" s="2">
        <v>5.1495242173872201E-4</v>
      </c>
      <c r="S1192" t="s">
        <v>31</v>
      </c>
      <c r="T1192" t="s">
        <v>202</v>
      </c>
      <c r="U1192">
        <v>238</v>
      </c>
      <c r="W1192" t="s">
        <v>457</v>
      </c>
      <c r="X1192" t="s">
        <v>458</v>
      </c>
      <c r="Z1192">
        <v>1413</v>
      </c>
      <c r="AA1192" s="5">
        <f>IFERROR(VLOOKUP(X1192,$AF$2:$AG$35,2,FALSE),0)</f>
        <v>0</v>
      </c>
      <c r="AB1192" s="5" t="e">
        <f>VLOOKUP(X1192,$AF$2:$AG$35,1,FALSE)</f>
        <v>#N/A</v>
      </c>
      <c r="AN1192"/>
      <c r="AO1192"/>
      <c r="AP1192"/>
      <c r="AQ1192">
        <v>95742</v>
      </c>
      <c r="AR1192">
        <v>0</v>
      </c>
      <c r="AS1192" t="s">
        <v>457</v>
      </c>
      <c r="AT1192" t="s">
        <v>458</v>
      </c>
    </row>
    <row r="1193" spans="1:46" x14ac:dyDescent="0.25">
      <c r="A1193">
        <v>95742</v>
      </c>
      <c r="B1193">
        <v>22018</v>
      </c>
      <c r="C1193" t="s">
        <v>621</v>
      </c>
      <c r="D1193" t="s">
        <v>584</v>
      </c>
      <c r="E1193" t="s">
        <v>581</v>
      </c>
      <c r="F1193">
        <v>73.961340000000007</v>
      </c>
      <c r="G1193" t="s">
        <v>25</v>
      </c>
      <c r="H1193" t="s">
        <v>26</v>
      </c>
      <c r="I1193" t="s">
        <v>27</v>
      </c>
      <c r="J1193" t="s">
        <v>28</v>
      </c>
      <c r="K1193">
        <v>2003</v>
      </c>
      <c r="L1193">
        <v>3</v>
      </c>
      <c r="M1193">
        <v>5</v>
      </c>
      <c r="N1193">
        <v>0</v>
      </c>
      <c r="O1193">
        <v>2.5</v>
      </c>
      <c r="P1193" t="s">
        <v>586</v>
      </c>
      <c r="Q1193" s="2">
        <v>1.05072577303794E-2</v>
      </c>
      <c r="R1193" s="2">
        <v>9.4279186984113196E-4</v>
      </c>
      <c r="S1193" t="s">
        <v>31</v>
      </c>
      <c r="T1193" t="s">
        <v>202</v>
      </c>
      <c r="U1193">
        <v>241</v>
      </c>
      <c r="W1193" t="s">
        <v>459</v>
      </c>
      <c r="X1193" t="s">
        <v>460</v>
      </c>
      <c r="Z1193">
        <v>1416</v>
      </c>
      <c r="AA1193" s="5">
        <f>IFERROR(VLOOKUP(X1193,$AF$2:$AG$35,2,FALSE),0)</f>
        <v>0</v>
      </c>
      <c r="AB1193" s="5" t="e">
        <f>VLOOKUP(X1193,$AF$2:$AG$35,1,FALSE)</f>
        <v>#N/A</v>
      </c>
      <c r="AN1193"/>
      <c r="AO1193"/>
      <c r="AP1193"/>
      <c r="AQ1193">
        <v>95742</v>
      </c>
      <c r="AR1193" s="2">
        <v>1.05072577303794E-2</v>
      </c>
      <c r="AS1193" t="s">
        <v>459</v>
      </c>
      <c r="AT1193" t="s">
        <v>460</v>
      </c>
    </row>
    <row r="1194" spans="1:46" x14ac:dyDescent="0.25">
      <c r="A1194">
        <v>95742</v>
      </c>
      <c r="B1194">
        <v>22018</v>
      </c>
      <c r="C1194" t="s">
        <v>621</v>
      </c>
      <c r="D1194" t="s">
        <v>584</v>
      </c>
      <c r="E1194" t="s">
        <v>581</v>
      </c>
      <c r="F1194">
        <v>73.961340000000007</v>
      </c>
      <c r="G1194" t="s">
        <v>25</v>
      </c>
      <c r="H1194" t="s">
        <v>26</v>
      </c>
      <c r="I1194" t="s">
        <v>27</v>
      </c>
      <c r="J1194" t="s">
        <v>28</v>
      </c>
      <c r="K1194">
        <v>2003</v>
      </c>
      <c r="L1194">
        <v>3</v>
      </c>
      <c r="M1194">
        <v>5</v>
      </c>
      <c r="N1194">
        <v>0</v>
      </c>
      <c r="O1194">
        <v>2.5</v>
      </c>
      <c r="P1194" t="s">
        <v>586</v>
      </c>
      <c r="Q1194" s="2">
        <v>9.7861850695133493E-3</v>
      </c>
      <c r="R1194" s="2">
        <v>1.0061599592206499E-3</v>
      </c>
      <c r="S1194" t="s">
        <v>31</v>
      </c>
      <c r="T1194" t="s">
        <v>202</v>
      </c>
      <c r="U1194">
        <v>242</v>
      </c>
      <c r="W1194" t="s">
        <v>461</v>
      </c>
      <c r="X1194" t="s">
        <v>462</v>
      </c>
      <c r="Z1194">
        <v>1022</v>
      </c>
      <c r="AA1194" s="5">
        <f>IFERROR(VLOOKUP(X1194,$AF$2:$AG$35,2,FALSE),0)</f>
        <v>0</v>
      </c>
      <c r="AB1194" s="5" t="e">
        <f>VLOOKUP(X1194,$AF$2:$AG$35,1,FALSE)</f>
        <v>#N/A</v>
      </c>
      <c r="AN1194"/>
      <c r="AO1194"/>
      <c r="AP1194"/>
      <c r="AQ1194">
        <v>95742</v>
      </c>
      <c r="AR1194" s="2">
        <v>9.7861850695133493E-3</v>
      </c>
      <c r="AS1194" t="s">
        <v>461</v>
      </c>
      <c r="AT1194" t="s">
        <v>462</v>
      </c>
    </row>
    <row r="1195" spans="1:46" x14ac:dyDescent="0.25">
      <c r="A1195">
        <v>95742</v>
      </c>
      <c r="B1195">
        <v>22018</v>
      </c>
      <c r="C1195" t="s">
        <v>621</v>
      </c>
      <c r="D1195" t="s">
        <v>584</v>
      </c>
      <c r="E1195" t="s">
        <v>581</v>
      </c>
      <c r="F1195">
        <v>73.961340000000007</v>
      </c>
      <c r="G1195" t="s">
        <v>25</v>
      </c>
      <c r="H1195" t="s">
        <v>26</v>
      </c>
      <c r="I1195" t="s">
        <v>27</v>
      </c>
      <c r="J1195" t="s">
        <v>28</v>
      </c>
      <c r="K1195">
        <v>2003</v>
      </c>
      <c r="L1195">
        <v>3</v>
      </c>
      <c r="M1195">
        <v>5</v>
      </c>
      <c r="N1195">
        <v>0</v>
      </c>
      <c r="O1195">
        <v>2.5</v>
      </c>
      <c r="P1195" t="s">
        <v>586</v>
      </c>
      <c r="Q1195">
        <v>0</v>
      </c>
      <c r="R1195" s="2">
        <v>5.1495242173872201E-4</v>
      </c>
      <c r="S1195" t="s">
        <v>31</v>
      </c>
      <c r="T1195" t="s">
        <v>202</v>
      </c>
      <c r="U1195">
        <v>243</v>
      </c>
      <c r="W1195" t="s">
        <v>463</v>
      </c>
      <c r="X1195" t="s">
        <v>464</v>
      </c>
      <c r="Z1195">
        <v>1418</v>
      </c>
      <c r="AA1195" s="5">
        <f>IFERROR(VLOOKUP(X1195,$AF$2:$AG$35,2,FALSE),0)</f>
        <v>0</v>
      </c>
      <c r="AB1195" s="5" t="e">
        <f>VLOOKUP(X1195,$AF$2:$AG$35,1,FALSE)</f>
        <v>#N/A</v>
      </c>
      <c r="AN1195"/>
      <c r="AO1195"/>
      <c r="AP1195"/>
      <c r="AQ1195">
        <v>95742</v>
      </c>
      <c r="AR1195">
        <v>0</v>
      </c>
      <c r="AS1195" t="s">
        <v>463</v>
      </c>
      <c r="AT1195" t="s">
        <v>464</v>
      </c>
    </row>
    <row r="1196" spans="1:46" x14ac:dyDescent="0.25">
      <c r="A1196">
        <v>95742</v>
      </c>
      <c r="B1196">
        <v>22018</v>
      </c>
      <c r="C1196" t="s">
        <v>621</v>
      </c>
      <c r="D1196" t="s">
        <v>584</v>
      </c>
      <c r="E1196" t="s">
        <v>581</v>
      </c>
      <c r="F1196">
        <v>73.961340000000007</v>
      </c>
      <c r="G1196" t="s">
        <v>25</v>
      </c>
      <c r="H1196" t="s">
        <v>26</v>
      </c>
      <c r="I1196" t="s">
        <v>27</v>
      </c>
      <c r="J1196" t="s">
        <v>28</v>
      </c>
      <c r="K1196">
        <v>2003</v>
      </c>
      <c r="L1196">
        <v>3</v>
      </c>
      <c r="M1196">
        <v>5</v>
      </c>
      <c r="N1196">
        <v>0</v>
      </c>
      <c r="O1196">
        <v>2.5</v>
      </c>
      <c r="P1196" t="s">
        <v>586</v>
      </c>
      <c r="Q1196">
        <v>0</v>
      </c>
      <c r="R1196" s="2">
        <v>5.1495242173872201E-4</v>
      </c>
      <c r="S1196" t="s">
        <v>31</v>
      </c>
      <c r="T1196" t="s">
        <v>202</v>
      </c>
      <c r="U1196">
        <v>244</v>
      </c>
      <c r="W1196" t="s">
        <v>465</v>
      </c>
      <c r="X1196" t="s">
        <v>466</v>
      </c>
      <c r="Z1196">
        <v>1024</v>
      </c>
      <c r="AA1196" s="5">
        <f>IFERROR(VLOOKUP(X1196,$AF$2:$AG$35,2,FALSE),0)</f>
        <v>0</v>
      </c>
      <c r="AB1196" s="5" t="e">
        <f>VLOOKUP(X1196,$AF$2:$AG$35,1,FALSE)</f>
        <v>#N/A</v>
      </c>
      <c r="AN1196"/>
      <c r="AO1196"/>
      <c r="AP1196"/>
      <c r="AQ1196">
        <v>95742</v>
      </c>
      <c r="AR1196">
        <v>0</v>
      </c>
      <c r="AS1196" t="s">
        <v>465</v>
      </c>
      <c r="AT1196" t="s">
        <v>466</v>
      </c>
    </row>
    <row r="1197" spans="1:46" x14ac:dyDescent="0.25">
      <c r="A1197">
        <v>95742</v>
      </c>
      <c r="B1197">
        <v>22018</v>
      </c>
      <c r="C1197" t="s">
        <v>621</v>
      </c>
      <c r="D1197" t="s">
        <v>584</v>
      </c>
      <c r="E1197" t="s">
        <v>581</v>
      </c>
      <c r="F1197">
        <v>73.961340000000007</v>
      </c>
      <c r="G1197" t="s">
        <v>25</v>
      </c>
      <c r="H1197" t="s">
        <v>26</v>
      </c>
      <c r="I1197" t="s">
        <v>27</v>
      </c>
      <c r="J1197" t="s">
        <v>28</v>
      </c>
      <c r="K1197">
        <v>2003</v>
      </c>
      <c r="L1197">
        <v>3</v>
      </c>
      <c r="M1197">
        <v>5</v>
      </c>
      <c r="N1197">
        <v>0</v>
      </c>
      <c r="O1197">
        <v>2.5</v>
      </c>
      <c r="P1197" t="s">
        <v>586</v>
      </c>
      <c r="Q1197">
        <v>0</v>
      </c>
      <c r="R1197" s="2">
        <v>5.1495242173872201E-4</v>
      </c>
      <c r="S1197" t="s">
        <v>31</v>
      </c>
      <c r="T1197" t="s">
        <v>202</v>
      </c>
      <c r="U1197">
        <v>245</v>
      </c>
      <c r="W1197" t="s">
        <v>467</v>
      </c>
      <c r="X1197" t="s">
        <v>468</v>
      </c>
      <c r="Z1197">
        <v>1025</v>
      </c>
      <c r="AA1197" s="5">
        <f>IFERROR(VLOOKUP(X1197,$AF$2:$AG$35,2,FALSE),0)</f>
        <v>0</v>
      </c>
      <c r="AB1197" s="5" t="e">
        <f>VLOOKUP(X1197,$AF$2:$AG$35,1,FALSE)</f>
        <v>#N/A</v>
      </c>
      <c r="AN1197"/>
      <c r="AO1197"/>
      <c r="AP1197"/>
      <c r="AQ1197">
        <v>95742</v>
      </c>
      <c r="AR1197">
        <v>0</v>
      </c>
      <c r="AS1197" t="s">
        <v>467</v>
      </c>
      <c r="AT1197" t="s">
        <v>468</v>
      </c>
    </row>
    <row r="1198" spans="1:46" x14ac:dyDescent="0.25">
      <c r="A1198">
        <v>95742</v>
      </c>
      <c r="B1198">
        <v>22018</v>
      </c>
      <c r="C1198" t="s">
        <v>621</v>
      </c>
      <c r="D1198" t="s">
        <v>584</v>
      </c>
      <c r="E1198" t="s">
        <v>581</v>
      </c>
      <c r="F1198">
        <v>73.961340000000007</v>
      </c>
      <c r="G1198" t="s">
        <v>25</v>
      </c>
      <c r="H1198" t="s">
        <v>26</v>
      </c>
      <c r="I1198" t="s">
        <v>27</v>
      </c>
      <c r="J1198" t="s">
        <v>28</v>
      </c>
      <c r="K1198">
        <v>2003</v>
      </c>
      <c r="L1198">
        <v>3</v>
      </c>
      <c r="M1198">
        <v>5</v>
      </c>
      <c r="N1198">
        <v>0</v>
      </c>
      <c r="O1198">
        <v>2.5</v>
      </c>
      <c r="P1198" t="s">
        <v>586</v>
      </c>
      <c r="Q1198">
        <v>0</v>
      </c>
      <c r="R1198" s="2">
        <v>5.1495242173872201E-4</v>
      </c>
      <c r="S1198" t="s">
        <v>31</v>
      </c>
      <c r="T1198" t="s">
        <v>202</v>
      </c>
      <c r="U1198">
        <v>246</v>
      </c>
      <c r="W1198" t="s">
        <v>469</v>
      </c>
      <c r="X1198" t="s">
        <v>470</v>
      </c>
      <c r="Z1198">
        <v>1026</v>
      </c>
      <c r="AA1198" s="5">
        <f>IFERROR(VLOOKUP(X1198,$AF$2:$AG$35,2,FALSE),0)</f>
        <v>0</v>
      </c>
      <c r="AB1198" s="5" t="e">
        <f>VLOOKUP(X1198,$AF$2:$AG$35,1,FALSE)</f>
        <v>#N/A</v>
      </c>
      <c r="AN1198"/>
      <c r="AO1198"/>
      <c r="AP1198"/>
      <c r="AQ1198">
        <v>95742</v>
      </c>
      <c r="AR1198">
        <v>0</v>
      </c>
      <c r="AS1198" t="s">
        <v>469</v>
      </c>
      <c r="AT1198" t="s">
        <v>470</v>
      </c>
    </row>
    <row r="1199" spans="1:46" x14ac:dyDescent="0.25">
      <c r="A1199">
        <v>95742</v>
      </c>
      <c r="B1199">
        <v>22018</v>
      </c>
      <c r="C1199" t="s">
        <v>621</v>
      </c>
      <c r="D1199" t="s">
        <v>584</v>
      </c>
      <c r="E1199" t="s">
        <v>581</v>
      </c>
      <c r="F1199">
        <v>73.961340000000007</v>
      </c>
      <c r="G1199" t="s">
        <v>25</v>
      </c>
      <c r="H1199" t="s">
        <v>26</v>
      </c>
      <c r="I1199" t="s">
        <v>27</v>
      </c>
      <c r="J1199" t="s">
        <v>28</v>
      </c>
      <c r="K1199">
        <v>2003</v>
      </c>
      <c r="L1199">
        <v>3</v>
      </c>
      <c r="M1199">
        <v>5</v>
      </c>
      <c r="N1199">
        <v>0</v>
      </c>
      <c r="O1199">
        <v>2.5</v>
      </c>
      <c r="P1199" t="s">
        <v>586</v>
      </c>
      <c r="Q1199">
        <v>0</v>
      </c>
      <c r="R1199" s="2">
        <v>5.1495242173872201E-4</v>
      </c>
      <c r="S1199" t="s">
        <v>31</v>
      </c>
      <c r="T1199" t="s">
        <v>202</v>
      </c>
      <c r="U1199">
        <v>247</v>
      </c>
      <c r="W1199" t="s">
        <v>471</v>
      </c>
      <c r="X1199" t="s">
        <v>472</v>
      </c>
      <c r="Z1199">
        <v>1027</v>
      </c>
      <c r="AA1199" s="5">
        <f>IFERROR(VLOOKUP(X1199,$AF$2:$AG$35,2,FALSE),0)</f>
        <v>0</v>
      </c>
      <c r="AB1199" s="5" t="e">
        <f>VLOOKUP(X1199,$AF$2:$AG$35,1,FALSE)</f>
        <v>#N/A</v>
      </c>
      <c r="AN1199"/>
      <c r="AO1199"/>
      <c r="AP1199"/>
      <c r="AQ1199">
        <v>95742</v>
      </c>
      <c r="AR1199">
        <v>0</v>
      </c>
      <c r="AS1199" t="s">
        <v>471</v>
      </c>
      <c r="AT1199" t="s">
        <v>472</v>
      </c>
    </row>
    <row r="1200" spans="1:46" x14ac:dyDescent="0.25">
      <c r="A1200">
        <v>95742</v>
      </c>
      <c r="B1200">
        <v>22018</v>
      </c>
      <c r="C1200" t="s">
        <v>621</v>
      </c>
      <c r="D1200" t="s">
        <v>584</v>
      </c>
      <c r="E1200" t="s">
        <v>581</v>
      </c>
      <c r="F1200">
        <v>73.961340000000007</v>
      </c>
      <c r="G1200" t="s">
        <v>25</v>
      </c>
      <c r="H1200" t="s">
        <v>26</v>
      </c>
      <c r="I1200" t="s">
        <v>27</v>
      </c>
      <c r="J1200" t="s">
        <v>28</v>
      </c>
      <c r="K1200">
        <v>2003</v>
      </c>
      <c r="L1200">
        <v>3</v>
      </c>
      <c r="M1200">
        <v>5</v>
      </c>
      <c r="N1200">
        <v>0</v>
      </c>
      <c r="O1200">
        <v>2.5</v>
      </c>
      <c r="P1200" t="s">
        <v>586</v>
      </c>
      <c r="Q1200" s="2">
        <v>2.5958615791177898E-2</v>
      </c>
      <c r="R1200" s="2">
        <v>5.7196811388082504E-3</v>
      </c>
      <c r="S1200" t="s">
        <v>31</v>
      </c>
      <c r="T1200" t="s">
        <v>202</v>
      </c>
      <c r="U1200">
        <v>248</v>
      </c>
      <c r="W1200" t="s">
        <v>473</v>
      </c>
      <c r="X1200" t="s">
        <v>474</v>
      </c>
      <c r="Z1200">
        <v>1423</v>
      </c>
      <c r="AA1200" s="5">
        <f>IFERROR(VLOOKUP(X1200,$AF$2:$AG$35,2,FALSE),0)</f>
        <v>0</v>
      </c>
      <c r="AB1200" s="5" t="e">
        <f>VLOOKUP(X1200,$AF$2:$AG$35,1,FALSE)</f>
        <v>#N/A</v>
      </c>
      <c r="AN1200"/>
      <c r="AO1200"/>
      <c r="AP1200"/>
      <c r="AQ1200">
        <v>95742</v>
      </c>
      <c r="AR1200" s="2">
        <v>2.5958615791177898E-2</v>
      </c>
      <c r="AS1200" t="s">
        <v>473</v>
      </c>
      <c r="AT1200" t="s">
        <v>474</v>
      </c>
    </row>
    <row r="1201" spans="1:46" x14ac:dyDescent="0.25">
      <c r="A1201">
        <v>95742</v>
      </c>
      <c r="B1201">
        <v>22018</v>
      </c>
      <c r="C1201" t="s">
        <v>621</v>
      </c>
      <c r="D1201" t="s">
        <v>584</v>
      </c>
      <c r="E1201" t="s">
        <v>581</v>
      </c>
      <c r="F1201">
        <v>73.961340000000007</v>
      </c>
      <c r="G1201" t="s">
        <v>25</v>
      </c>
      <c r="H1201" t="s">
        <v>26</v>
      </c>
      <c r="I1201" t="s">
        <v>27</v>
      </c>
      <c r="J1201" t="s">
        <v>28</v>
      </c>
      <c r="K1201">
        <v>2003</v>
      </c>
      <c r="L1201">
        <v>3</v>
      </c>
      <c r="M1201">
        <v>5</v>
      </c>
      <c r="N1201">
        <v>0</v>
      </c>
      <c r="O1201">
        <v>2.5</v>
      </c>
      <c r="P1201" t="s">
        <v>586</v>
      </c>
      <c r="Q1201">
        <v>0</v>
      </c>
      <c r="R1201" s="2">
        <v>5.1495242173872201E-4</v>
      </c>
      <c r="S1201" t="s">
        <v>31</v>
      </c>
      <c r="T1201" t="s">
        <v>202</v>
      </c>
      <c r="U1201">
        <v>249</v>
      </c>
      <c r="V1201" t="s">
        <v>475</v>
      </c>
      <c r="W1201" t="s">
        <v>476</v>
      </c>
      <c r="X1201" t="s">
        <v>477</v>
      </c>
      <c r="Z1201">
        <v>933</v>
      </c>
      <c r="AA1201" s="5">
        <f>IFERROR(VLOOKUP(X1201,$AF$2:$AG$35,2,FALSE),0)</f>
        <v>0</v>
      </c>
      <c r="AB1201" s="5" t="e">
        <f>VLOOKUP(X1201,$AF$2:$AG$35,1,FALSE)</f>
        <v>#N/A</v>
      </c>
      <c r="AN1201"/>
      <c r="AO1201"/>
      <c r="AP1201"/>
      <c r="AQ1201">
        <v>95742</v>
      </c>
      <c r="AR1201">
        <v>0</v>
      </c>
      <c r="AS1201" t="s">
        <v>476</v>
      </c>
      <c r="AT1201" t="s">
        <v>477</v>
      </c>
    </row>
    <row r="1202" spans="1:46" x14ac:dyDescent="0.25">
      <c r="A1202">
        <v>95742</v>
      </c>
      <c r="B1202">
        <v>22018</v>
      </c>
      <c r="C1202" t="s">
        <v>621</v>
      </c>
      <c r="D1202" t="s">
        <v>584</v>
      </c>
      <c r="E1202" t="s">
        <v>581</v>
      </c>
      <c r="F1202">
        <v>73.961340000000007</v>
      </c>
      <c r="G1202" t="s">
        <v>25</v>
      </c>
      <c r="H1202" t="s">
        <v>26</v>
      </c>
      <c r="I1202" t="s">
        <v>27</v>
      </c>
      <c r="J1202" t="s">
        <v>28</v>
      </c>
      <c r="K1202">
        <v>2003</v>
      </c>
      <c r="L1202">
        <v>3</v>
      </c>
      <c r="M1202">
        <v>5</v>
      </c>
      <c r="N1202">
        <v>0</v>
      </c>
      <c r="O1202">
        <v>2.5</v>
      </c>
      <c r="P1202" t="s">
        <v>586</v>
      </c>
      <c r="Q1202">
        <v>0.23069241776951399</v>
      </c>
      <c r="R1202" s="2">
        <v>2.0113147976057399E-2</v>
      </c>
      <c r="S1202" t="s">
        <v>31</v>
      </c>
      <c r="T1202" t="s">
        <v>202</v>
      </c>
      <c r="U1202">
        <v>250</v>
      </c>
      <c r="V1202" t="s">
        <v>478</v>
      </c>
      <c r="W1202" t="s">
        <v>479</v>
      </c>
      <c r="X1202" t="s">
        <v>480</v>
      </c>
      <c r="Y1202">
        <v>166.17</v>
      </c>
      <c r="Z1202">
        <v>934</v>
      </c>
      <c r="AA1202" s="5">
        <f>IFERROR(VLOOKUP(X1202,$AF$2:$AG$35,2,FALSE),0)</f>
        <v>0</v>
      </c>
      <c r="AB1202" s="5" t="e">
        <f>VLOOKUP(X1202,$AF$2:$AG$35,1,FALSE)</f>
        <v>#N/A</v>
      </c>
      <c r="AN1202"/>
      <c r="AO1202"/>
      <c r="AP1202"/>
      <c r="AQ1202">
        <v>95742</v>
      </c>
      <c r="AR1202">
        <v>0.23069241776951399</v>
      </c>
      <c r="AS1202" t="s">
        <v>479</v>
      </c>
      <c r="AT1202" t="s">
        <v>480</v>
      </c>
    </row>
    <row r="1203" spans="1:46" x14ac:dyDescent="0.25">
      <c r="A1203">
        <v>95742</v>
      </c>
      <c r="B1203">
        <v>22018</v>
      </c>
      <c r="C1203" t="s">
        <v>621</v>
      </c>
      <c r="D1203" t="s">
        <v>584</v>
      </c>
      <c r="E1203" t="s">
        <v>581</v>
      </c>
      <c r="F1203">
        <v>73.961340000000007</v>
      </c>
      <c r="G1203" t="s">
        <v>25</v>
      </c>
      <c r="H1203" t="s">
        <v>26</v>
      </c>
      <c r="I1203" t="s">
        <v>27</v>
      </c>
      <c r="J1203" t="s">
        <v>28</v>
      </c>
      <c r="K1203">
        <v>2003</v>
      </c>
      <c r="L1203">
        <v>3</v>
      </c>
      <c r="M1203">
        <v>5</v>
      </c>
      <c r="N1203">
        <v>0</v>
      </c>
      <c r="O1203">
        <v>2.5</v>
      </c>
      <c r="P1203" t="s">
        <v>586</v>
      </c>
      <c r="Q1203" s="2">
        <v>2.8997496613987601E-2</v>
      </c>
      <c r="R1203" s="2">
        <v>3.4730288943767402E-3</v>
      </c>
      <c r="S1203" t="s">
        <v>31</v>
      </c>
      <c r="T1203" t="s">
        <v>202</v>
      </c>
      <c r="U1203">
        <v>251</v>
      </c>
      <c r="V1203" t="s">
        <v>481</v>
      </c>
      <c r="W1203" t="s">
        <v>482</v>
      </c>
      <c r="X1203" t="s">
        <v>483</v>
      </c>
      <c r="Y1203">
        <v>164.2</v>
      </c>
      <c r="Z1203">
        <v>935</v>
      </c>
      <c r="AA1203" s="5">
        <f>IFERROR(VLOOKUP(X1203,$AF$2:$AG$35,2,FALSE),0)</f>
        <v>0</v>
      </c>
      <c r="AB1203" s="5" t="e">
        <f>VLOOKUP(X1203,$AF$2:$AG$35,1,FALSE)</f>
        <v>#N/A</v>
      </c>
      <c r="AN1203"/>
      <c r="AO1203"/>
      <c r="AP1203"/>
      <c r="AQ1203">
        <v>95742</v>
      </c>
      <c r="AR1203" s="2">
        <v>2.8997496613987601E-2</v>
      </c>
      <c r="AS1203" t="s">
        <v>482</v>
      </c>
      <c r="AT1203" t="s">
        <v>483</v>
      </c>
    </row>
    <row r="1204" spans="1:46" x14ac:dyDescent="0.25">
      <c r="A1204">
        <v>95742</v>
      </c>
      <c r="B1204">
        <v>22018</v>
      </c>
      <c r="C1204" t="s">
        <v>621</v>
      </c>
      <c r="D1204" t="s">
        <v>584</v>
      </c>
      <c r="E1204" t="s">
        <v>581</v>
      </c>
      <c r="F1204">
        <v>73.961340000000007</v>
      </c>
      <c r="G1204" t="s">
        <v>25</v>
      </c>
      <c r="H1204" t="s">
        <v>26</v>
      </c>
      <c r="I1204" t="s">
        <v>27</v>
      </c>
      <c r="J1204" t="s">
        <v>28</v>
      </c>
      <c r="K1204">
        <v>2003</v>
      </c>
      <c r="L1204">
        <v>3</v>
      </c>
      <c r="M1204">
        <v>5</v>
      </c>
      <c r="N1204">
        <v>0</v>
      </c>
      <c r="O1204">
        <v>2.5</v>
      </c>
      <c r="P1204" t="s">
        <v>586</v>
      </c>
      <c r="Q1204" s="2">
        <v>1.7923756402087699E-2</v>
      </c>
      <c r="R1204" s="2">
        <v>3.0639445316511301E-3</v>
      </c>
      <c r="S1204" t="s">
        <v>31</v>
      </c>
      <c r="T1204" t="s">
        <v>202</v>
      </c>
      <c r="U1204">
        <v>252</v>
      </c>
      <c r="V1204" t="s">
        <v>484</v>
      </c>
      <c r="W1204" t="s">
        <v>485</v>
      </c>
      <c r="X1204" t="s">
        <v>486</v>
      </c>
      <c r="Y1204">
        <v>188.22</v>
      </c>
      <c r="Z1204">
        <v>936</v>
      </c>
      <c r="AA1204" s="5">
        <f>IFERROR(VLOOKUP(X1204,$AF$2:$AG$35,2,FALSE),0)</f>
        <v>0</v>
      </c>
      <c r="AB1204" s="5" t="e">
        <f>VLOOKUP(X1204,$AF$2:$AG$35,1,FALSE)</f>
        <v>#N/A</v>
      </c>
      <c r="AN1204"/>
      <c r="AO1204"/>
      <c r="AP1204"/>
      <c r="AQ1204">
        <v>95742</v>
      </c>
      <c r="AR1204" s="2">
        <v>1.7923756402087699E-2</v>
      </c>
      <c r="AS1204" t="s">
        <v>485</v>
      </c>
      <c r="AT1204" t="s">
        <v>486</v>
      </c>
    </row>
    <row r="1205" spans="1:46" x14ac:dyDescent="0.25">
      <c r="A1205">
        <v>95742</v>
      </c>
      <c r="B1205">
        <v>22018</v>
      </c>
      <c r="C1205" t="s">
        <v>621</v>
      </c>
      <c r="D1205" t="s">
        <v>584</v>
      </c>
      <c r="E1205" t="s">
        <v>581</v>
      </c>
      <c r="F1205">
        <v>73.961340000000007</v>
      </c>
      <c r="G1205" t="s">
        <v>25</v>
      </c>
      <c r="H1205" t="s">
        <v>26</v>
      </c>
      <c r="I1205" t="s">
        <v>27</v>
      </c>
      <c r="J1205" t="s">
        <v>28</v>
      </c>
      <c r="K1205">
        <v>2003</v>
      </c>
      <c r="L1205">
        <v>3</v>
      </c>
      <c r="M1205">
        <v>5</v>
      </c>
      <c r="N1205">
        <v>0</v>
      </c>
      <c r="O1205">
        <v>2.5</v>
      </c>
      <c r="P1205" t="s">
        <v>586</v>
      </c>
      <c r="Q1205">
        <v>0</v>
      </c>
      <c r="R1205" s="2">
        <v>5.0372374317139701E-2</v>
      </c>
      <c r="S1205" t="s">
        <v>31</v>
      </c>
      <c r="T1205" t="s">
        <v>202</v>
      </c>
      <c r="U1205">
        <v>253</v>
      </c>
      <c r="V1205" t="s">
        <v>487</v>
      </c>
      <c r="W1205" t="s">
        <v>488</v>
      </c>
      <c r="X1205" t="s">
        <v>489</v>
      </c>
      <c r="Y1205">
        <v>122.12</v>
      </c>
      <c r="Z1205">
        <v>937</v>
      </c>
      <c r="AA1205" s="5">
        <f>IFERROR(VLOOKUP(X1205,$AF$2:$AG$35,2,FALSE),0)</f>
        <v>0</v>
      </c>
      <c r="AB1205" s="5" t="e">
        <f>VLOOKUP(X1205,$AF$2:$AG$35,1,FALSE)</f>
        <v>#N/A</v>
      </c>
      <c r="AN1205"/>
      <c r="AO1205"/>
      <c r="AP1205"/>
      <c r="AQ1205">
        <v>95742</v>
      </c>
      <c r="AR1205">
        <v>0</v>
      </c>
      <c r="AS1205" t="s">
        <v>488</v>
      </c>
      <c r="AT1205" t="s">
        <v>489</v>
      </c>
    </row>
    <row r="1206" spans="1:46" x14ac:dyDescent="0.25">
      <c r="A1206">
        <v>95742</v>
      </c>
      <c r="B1206">
        <v>22018</v>
      </c>
      <c r="C1206" t="s">
        <v>621</v>
      </c>
      <c r="D1206" t="s">
        <v>584</v>
      </c>
      <c r="E1206" t="s">
        <v>581</v>
      </c>
      <c r="F1206">
        <v>73.961340000000007</v>
      </c>
      <c r="G1206" t="s">
        <v>25</v>
      </c>
      <c r="H1206" t="s">
        <v>26</v>
      </c>
      <c r="I1206" t="s">
        <v>27</v>
      </c>
      <c r="J1206" t="s">
        <v>28</v>
      </c>
      <c r="K1206">
        <v>2003</v>
      </c>
      <c r="L1206">
        <v>3</v>
      </c>
      <c r="M1206">
        <v>5</v>
      </c>
      <c r="N1206">
        <v>0</v>
      </c>
      <c r="O1206">
        <v>2.5</v>
      </c>
      <c r="P1206" t="s">
        <v>586</v>
      </c>
      <c r="Q1206" s="2">
        <v>5.6398257726897702E-2</v>
      </c>
      <c r="R1206" s="2">
        <v>5.8112507512947404E-3</v>
      </c>
      <c r="S1206" t="s">
        <v>31</v>
      </c>
      <c r="T1206" t="s">
        <v>202</v>
      </c>
      <c r="U1206">
        <v>255</v>
      </c>
      <c r="V1206" t="s">
        <v>490</v>
      </c>
      <c r="W1206" t="s">
        <v>491</v>
      </c>
      <c r="X1206" t="s">
        <v>492</v>
      </c>
      <c r="Y1206">
        <v>386.65</v>
      </c>
      <c r="Z1206">
        <v>939</v>
      </c>
      <c r="AA1206" s="5">
        <f>IFERROR(VLOOKUP(X1206,$AF$2:$AG$35,2,FALSE),0)</f>
        <v>0</v>
      </c>
      <c r="AB1206" s="5" t="e">
        <f>VLOOKUP(X1206,$AF$2:$AG$35,1,FALSE)</f>
        <v>#N/A</v>
      </c>
      <c r="AN1206"/>
      <c r="AO1206"/>
      <c r="AP1206"/>
      <c r="AQ1206">
        <v>95742</v>
      </c>
      <c r="AR1206" s="2">
        <v>5.6398257726897702E-2</v>
      </c>
      <c r="AS1206" t="s">
        <v>491</v>
      </c>
      <c r="AT1206" t="s">
        <v>492</v>
      </c>
    </row>
    <row r="1207" spans="1:46" x14ac:dyDescent="0.25">
      <c r="A1207">
        <v>95742</v>
      </c>
      <c r="B1207">
        <v>22018</v>
      </c>
      <c r="C1207" t="s">
        <v>621</v>
      </c>
      <c r="D1207" t="s">
        <v>584</v>
      </c>
      <c r="E1207" t="s">
        <v>581</v>
      </c>
      <c r="F1207">
        <v>73.961340000000007</v>
      </c>
      <c r="G1207" t="s">
        <v>25</v>
      </c>
      <c r="H1207" t="s">
        <v>26</v>
      </c>
      <c r="I1207" t="s">
        <v>27</v>
      </c>
      <c r="J1207" t="s">
        <v>28</v>
      </c>
      <c r="K1207">
        <v>2003</v>
      </c>
      <c r="L1207">
        <v>3</v>
      </c>
      <c r="M1207">
        <v>5</v>
      </c>
      <c r="N1207">
        <v>0</v>
      </c>
      <c r="O1207">
        <v>2.5</v>
      </c>
      <c r="P1207" t="s">
        <v>586</v>
      </c>
      <c r="Q1207" s="2">
        <v>8.0863894488720795E-3</v>
      </c>
      <c r="R1207" s="2">
        <v>1.8938163849782899E-3</v>
      </c>
      <c r="S1207" t="s">
        <v>31</v>
      </c>
      <c r="T1207" t="s">
        <v>202</v>
      </c>
      <c r="U1207">
        <v>257</v>
      </c>
      <c r="V1207" t="s">
        <v>493</v>
      </c>
      <c r="W1207" t="s">
        <v>494</v>
      </c>
      <c r="X1207" t="s">
        <v>495</v>
      </c>
      <c r="Y1207">
        <v>172.26</v>
      </c>
      <c r="Z1207">
        <v>941</v>
      </c>
      <c r="AA1207" s="5">
        <f>IFERROR(VLOOKUP(X1207,$AF$2:$AG$35,2,FALSE),0)</f>
        <v>0</v>
      </c>
      <c r="AB1207" s="5" t="e">
        <f>VLOOKUP(X1207,$AF$2:$AG$35,1,FALSE)</f>
        <v>#N/A</v>
      </c>
      <c r="AN1207"/>
      <c r="AO1207"/>
      <c r="AP1207"/>
      <c r="AQ1207">
        <v>95742</v>
      </c>
      <c r="AR1207" s="2">
        <v>8.0863894488720795E-3</v>
      </c>
      <c r="AS1207" t="s">
        <v>494</v>
      </c>
      <c r="AT1207" t="s">
        <v>495</v>
      </c>
    </row>
    <row r="1208" spans="1:46" x14ac:dyDescent="0.25">
      <c r="A1208">
        <v>95742</v>
      </c>
      <c r="B1208">
        <v>22018</v>
      </c>
      <c r="C1208" t="s">
        <v>621</v>
      </c>
      <c r="D1208" t="s">
        <v>584</v>
      </c>
      <c r="E1208" t="s">
        <v>581</v>
      </c>
      <c r="F1208">
        <v>73.961340000000007</v>
      </c>
      <c r="G1208" t="s">
        <v>25</v>
      </c>
      <c r="H1208" t="s">
        <v>26</v>
      </c>
      <c r="I1208" t="s">
        <v>27</v>
      </c>
      <c r="J1208" t="s">
        <v>28</v>
      </c>
      <c r="K1208">
        <v>2003</v>
      </c>
      <c r="L1208">
        <v>3</v>
      </c>
      <c r="M1208">
        <v>5</v>
      </c>
      <c r="N1208">
        <v>0</v>
      </c>
      <c r="O1208">
        <v>2.5</v>
      </c>
      <c r="P1208" t="s">
        <v>586</v>
      </c>
      <c r="Q1208" s="2">
        <v>5.3617027202997103E-2</v>
      </c>
      <c r="R1208" s="2">
        <v>1.26019102423239E-2</v>
      </c>
      <c r="S1208" t="s">
        <v>31</v>
      </c>
      <c r="T1208" t="s">
        <v>202</v>
      </c>
      <c r="U1208">
        <v>258</v>
      </c>
      <c r="V1208" t="s">
        <v>496</v>
      </c>
      <c r="W1208" t="s">
        <v>497</v>
      </c>
      <c r="X1208" t="s">
        <v>498</v>
      </c>
      <c r="Y1208">
        <v>300.44</v>
      </c>
      <c r="Z1208">
        <v>942</v>
      </c>
      <c r="AA1208" s="5">
        <f>IFERROR(VLOOKUP(X1208,$AF$2:$AG$35,2,FALSE),0)</f>
        <v>0</v>
      </c>
      <c r="AB1208" s="5" t="e">
        <f>VLOOKUP(X1208,$AF$2:$AG$35,1,FALSE)</f>
        <v>#N/A</v>
      </c>
      <c r="AN1208"/>
      <c r="AO1208"/>
      <c r="AP1208"/>
      <c r="AQ1208">
        <v>95742</v>
      </c>
      <c r="AR1208" s="2">
        <v>5.3617027202997103E-2</v>
      </c>
      <c r="AS1208" t="s">
        <v>497</v>
      </c>
      <c r="AT1208" t="s">
        <v>498</v>
      </c>
    </row>
    <row r="1209" spans="1:46" x14ac:dyDescent="0.25">
      <c r="A1209">
        <v>95742</v>
      </c>
      <c r="B1209">
        <v>22018</v>
      </c>
      <c r="C1209" t="s">
        <v>621</v>
      </c>
      <c r="D1209" t="s">
        <v>584</v>
      </c>
      <c r="E1209" t="s">
        <v>581</v>
      </c>
      <c r="F1209">
        <v>73.961340000000007</v>
      </c>
      <c r="G1209" t="s">
        <v>25</v>
      </c>
      <c r="H1209" t="s">
        <v>26</v>
      </c>
      <c r="I1209" t="s">
        <v>27</v>
      </c>
      <c r="J1209" t="s">
        <v>28</v>
      </c>
      <c r="K1209">
        <v>2003</v>
      </c>
      <c r="L1209">
        <v>3</v>
      </c>
      <c r="M1209">
        <v>5</v>
      </c>
      <c r="N1209">
        <v>0</v>
      </c>
      <c r="O1209">
        <v>2.5</v>
      </c>
      <c r="P1209" t="s">
        <v>586</v>
      </c>
      <c r="Q1209" s="2">
        <v>3.0800352354192598E-2</v>
      </c>
      <c r="R1209" s="2">
        <v>8.3330416999446398E-3</v>
      </c>
      <c r="S1209" t="s">
        <v>31</v>
      </c>
      <c r="T1209" t="s">
        <v>202</v>
      </c>
      <c r="U1209">
        <v>260</v>
      </c>
      <c r="V1209" t="s">
        <v>499</v>
      </c>
      <c r="W1209" t="s">
        <v>500</v>
      </c>
      <c r="X1209" t="s">
        <v>501</v>
      </c>
      <c r="Y1209">
        <v>312.52999999999997</v>
      </c>
      <c r="Z1209">
        <v>944</v>
      </c>
      <c r="AA1209" s="5">
        <f>IFERROR(VLOOKUP(X1209,$AF$2:$AG$35,2,FALSE),0)</f>
        <v>0</v>
      </c>
      <c r="AB1209" s="5" t="e">
        <f>VLOOKUP(X1209,$AF$2:$AG$35,1,FALSE)</f>
        <v>#N/A</v>
      </c>
      <c r="AN1209"/>
      <c r="AO1209"/>
      <c r="AP1209"/>
      <c r="AQ1209">
        <v>95742</v>
      </c>
      <c r="AR1209" s="2">
        <v>3.0800352354192598E-2</v>
      </c>
      <c r="AS1209" t="s">
        <v>500</v>
      </c>
      <c r="AT1209" t="s">
        <v>501</v>
      </c>
    </row>
    <row r="1210" spans="1:46" x14ac:dyDescent="0.25">
      <c r="A1210">
        <v>95742</v>
      </c>
      <c r="B1210">
        <v>22018</v>
      </c>
      <c r="C1210" t="s">
        <v>621</v>
      </c>
      <c r="D1210" t="s">
        <v>584</v>
      </c>
      <c r="E1210" t="s">
        <v>581</v>
      </c>
      <c r="F1210">
        <v>73.961340000000007</v>
      </c>
      <c r="G1210" t="s">
        <v>25</v>
      </c>
      <c r="H1210" t="s">
        <v>26</v>
      </c>
      <c r="I1210" t="s">
        <v>27</v>
      </c>
      <c r="J1210" t="s">
        <v>28</v>
      </c>
      <c r="K1210">
        <v>2003</v>
      </c>
      <c r="L1210">
        <v>3</v>
      </c>
      <c r="M1210">
        <v>5</v>
      </c>
      <c r="N1210">
        <v>0</v>
      </c>
      <c r="O1210">
        <v>2.5</v>
      </c>
      <c r="P1210" t="s">
        <v>586</v>
      </c>
      <c r="Q1210">
        <v>6.8811083140965998E-2</v>
      </c>
      <c r="R1210" s="2">
        <v>1.40307669985761E-2</v>
      </c>
      <c r="S1210" t="s">
        <v>31</v>
      </c>
      <c r="T1210" t="s">
        <v>202</v>
      </c>
      <c r="U1210">
        <v>261</v>
      </c>
      <c r="V1210" t="s">
        <v>502</v>
      </c>
      <c r="W1210" t="s">
        <v>503</v>
      </c>
      <c r="X1210" t="s">
        <v>504</v>
      </c>
      <c r="Y1210">
        <v>282.45999999999998</v>
      </c>
      <c r="Z1210">
        <v>945</v>
      </c>
      <c r="AA1210" s="5">
        <f>IFERROR(VLOOKUP(X1210,$AF$2:$AG$35,2,FALSE),0)</f>
        <v>0</v>
      </c>
      <c r="AB1210" s="5" t="e">
        <f>VLOOKUP(X1210,$AF$2:$AG$35,1,FALSE)</f>
        <v>#N/A</v>
      </c>
      <c r="AN1210"/>
      <c r="AO1210"/>
      <c r="AP1210"/>
      <c r="AQ1210">
        <v>95742</v>
      </c>
      <c r="AR1210">
        <v>6.8811083140965998E-2</v>
      </c>
      <c r="AS1210" t="s">
        <v>503</v>
      </c>
      <c r="AT1210" t="s">
        <v>504</v>
      </c>
    </row>
    <row r="1211" spans="1:46" x14ac:dyDescent="0.25">
      <c r="A1211">
        <v>95742</v>
      </c>
      <c r="B1211">
        <v>22018</v>
      </c>
      <c r="C1211" t="s">
        <v>621</v>
      </c>
      <c r="D1211" t="s">
        <v>584</v>
      </c>
      <c r="E1211" t="s">
        <v>581</v>
      </c>
      <c r="F1211">
        <v>73.961340000000007</v>
      </c>
      <c r="G1211" t="s">
        <v>25</v>
      </c>
      <c r="H1211" t="s">
        <v>26</v>
      </c>
      <c r="I1211" t="s">
        <v>27</v>
      </c>
      <c r="J1211" t="s">
        <v>28</v>
      </c>
      <c r="K1211">
        <v>2003</v>
      </c>
      <c r="L1211">
        <v>3</v>
      </c>
      <c r="M1211">
        <v>5</v>
      </c>
      <c r="N1211">
        <v>0</v>
      </c>
      <c r="O1211">
        <v>2.5</v>
      </c>
      <c r="P1211" t="s">
        <v>586</v>
      </c>
      <c r="Q1211" s="2">
        <v>2.5082952950966401E-2</v>
      </c>
      <c r="R1211" s="2">
        <v>2.4748967044296499E-3</v>
      </c>
      <c r="S1211" t="s">
        <v>31</v>
      </c>
      <c r="T1211" t="s">
        <v>202</v>
      </c>
      <c r="U1211">
        <v>263</v>
      </c>
      <c r="W1211" t="s">
        <v>505</v>
      </c>
      <c r="X1211" t="s">
        <v>506</v>
      </c>
      <c r="Z1211">
        <v>1438</v>
      </c>
      <c r="AA1211" s="5">
        <f>IFERROR(VLOOKUP(X1211,$AF$2:$AG$35,2,FALSE),0)</f>
        <v>0</v>
      </c>
      <c r="AB1211" s="5" t="e">
        <f>VLOOKUP(X1211,$AF$2:$AG$35,1,FALSE)</f>
        <v>#N/A</v>
      </c>
      <c r="AN1211"/>
      <c r="AO1211"/>
      <c r="AP1211"/>
      <c r="AQ1211">
        <v>95742</v>
      </c>
      <c r="AR1211" s="2">
        <v>2.5082952950966401E-2</v>
      </c>
      <c r="AS1211" t="s">
        <v>505</v>
      </c>
      <c r="AT1211" t="s">
        <v>506</v>
      </c>
    </row>
    <row r="1212" spans="1:46" x14ac:dyDescent="0.25">
      <c r="A1212">
        <v>95742</v>
      </c>
      <c r="B1212">
        <v>22018</v>
      </c>
      <c r="C1212" t="s">
        <v>621</v>
      </c>
      <c r="D1212" t="s">
        <v>584</v>
      </c>
      <c r="E1212" t="s">
        <v>581</v>
      </c>
      <c r="F1212">
        <v>73.961340000000007</v>
      </c>
      <c r="G1212" t="s">
        <v>25</v>
      </c>
      <c r="H1212" t="s">
        <v>26</v>
      </c>
      <c r="I1212" t="s">
        <v>27</v>
      </c>
      <c r="J1212" t="s">
        <v>28</v>
      </c>
      <c r="K1212">
        <v>2003</v>
      </c>
      <c r="L1212">
        <v>3</v>
      </c>
      <c r="M1212">
        <v>5</v>
      </c>
      <c r="N1212">
        <v>0</v>
      </c>
      <c r="O1212">
        <v>2.5</v>
      </c>
      <c r="P1212" t="s">
        <v>586</v>
      </c>
      <c r="Q1212">
        <v>0.37840960130357099</v>
      </c>
      <c r="R1212" s="2">
        <v>3.7027371773742802E-2</v>
      </c>
      <c r="S1212" t="s">
        <v>31</v>
      </c>
      <c r="T1212" t="s">
        <v>202</v>
      </c>
      <c r="U1212">
        <v>264</v>
      </c>
      <c r="W1212" t="s">
        <v>507</v>
      </c>
      <c r="X1212" t="s">
        <v>508</v>
      </c>
      <c r="Z1212">
        <v>1044</v>
      </c>
      <c r="AA1212" s="5">
        <f>IFERROR(VLOOKUP(X1212,$AF$2:$AG$35,2,FALSE),0)</f>
        <v>0</v>
      </c>
      <c r="AB1212" s="5" t="e">
        <f>VLOOKUP(X1212,$AF$2:$AG$35,1,FALSE)</f>
        <v>#N/A</v>
      </c>
      <c r="AN1212"/>
      <c r="AO1212"/>
      <c r="AP1212"/>
      <c r="AQ1212">
        <v>95742</v>
      </c>
      <c r="AR1212">
        <v>0.37840960130357099</v>
      </c>
      <c r="AS1212" t="s">
        <v>507</v>
      </c>
      <c r="AT1212" t="s">
        <v>508</v>
      </c>
    </row>
    <row r="1213" spans="1:46" x14ac:dyDescent="0.25">
      <c r="A1213">
        <v>95742</v>
      </c>
      <c r="B1213">
        <v>22018</v>
      </c>
      <c r="C1213" t="s">
        <v>621</v>
      </c>
      <c r="D1213" t="s">
        <v>584</v>
      </c>
      <c r="E1213" t="s">
        <v>581</v>
      </c>
      <c r="F1213">
        <v>73.961340000000007</v>
      </c>
      <c r="G1213" t="s">
        <v>25</v>
      </c>
      <c r="H1213" t="s">
        <v>26</v>
      </c>
      <c r="I1213" t="s">
        <v>27</v>
      </c>
      <c r="J1213" t="s">
        <v>28</v>
      </c>
      <c r="K1213">
        <v>2003</v>
      </c>
      <c r="L1213">
        <v>3</v>
      </c>
      <c r="M1213">
        <v>5</v>
      </c>
      <c r="N1213">
        <v>0</v>
      </c>
      <c r="O1213">
        <v>2.5</v>
      </c>
      <c r="P1213" t="s">
        <v>586</v>
      </c>
      <c r="Q1213">
        <v>0.25325179049548902</v>
      </c>
      <c r="R1213" s="2">
        <v>1.9719419947643702E-2</v>
      </c>
      <c r="S1213" t="s">
        <v>31</v>
      </c>
      <c r="T1213" t="s">
        <v>202</v>
      </c>
      <c r="U1213">
        <v>266</v>
      </c>
      <c r="V1213" t="s">
        <v>509</v>
      </c>
      <c r="W1213" t="s">
        <v>510</v>
      </c>
      <c r="X1213" t="s">
        <v>511</v>
      </c>
      <c r="Y1213">
        <v>124.14</v>
      </c>
      <c r="Z1213">
        <v>947</v>
      </c>
      <c r="AA1213" s="5">
        <f>IFERROR(VLOOKUP(X1213,$AF$2:$AG$35,2,FALSE),0)</f>
        <v>0</v>
      </c>
      <c r="AB1213" s="5" t="e">
        <f>VLOOKUP(X1213,$AF$2:$AG$35,1,FALSE)</f>
        <v>#N/A</v>
      </c>
      <c r="AN1213"/>
      <c r="AO1213"/>
      <c r="AP1213"/>
      <c r="AQ1213">
        <v>95742</v>
      </c>
      <c r="AR1213">
        <v>0.25325179049548902</v>
      </c>
      <c r="AS1213" t="s">
        <v>510</v>
      </c>
      <c r="AT1213" t="s">
        <v>511</v>
      </c>
    </row>
    <row r="1214" spans="1:46" x14ac:dyDescent="0.25">
      <c r="A1214">
        <v>95742</v>
      </c>
      <c r="B1214">
        <v>22018</v>
      </c>
      <c r="C1214" t="s">
        <v>621</v>
      </c>
      <c r="D1214" t="s">
        <v>584</v>
      </c>
      <c r="E1214" t="s">
        <v>581</v>
      </c>
      <c r="F1214">
        <v>73.961340000000007</v>
      </c>
      <c r="G1214" t="s">
        <v>25</v>
      </c>
      <c r="H1214" t="s">
        <v>26</v>
      </c>
      <c r="I1214" t="s">
        <v>27</v>
      </c>
      <c r="J1214" t="s">
        <v>28</v>
      </c>
      <c r="K1214">
        <v>2003</v>
      </c>
      <c r="L1214">
        <v>3</v>
      </c>
      <c r="M1214">
        <v>5</v>
      </c>
      <c r="N1214">
        <v>0</v>
      </c>
      <c r="O1214">
        <v>2.5</v>
      </c>
      <c r="P1214" t="s">
        <v>586</v>
      </c>
      <c r="Q1214" s="2">
        <v>6.7162817580106601E-2</v>
      </c>
      <c r="R1214" s="2">
        <v>6.9774313678080697E-3</v>
      </c>
      <c r="S1214" t="s">
        <v>31</v>
      </c>
      <c r="T1214" t="s">
        <v>202</v>
      </c>
      <c r="U1214">
        <v>267</v>
      </c>
      <c r="V1214" t="s">
        <v>512</v>
      </c>
      <c r="W1214" t="s">
        <v>513</v>
      </c>
      <c r="X1214" t="s">
        <v>514</v>
      </c>
      <c r="Y1214">
        <v>326.56</v>
      </c>
      <c r="Z1214">
        <v>948</v>
      </c>
      <c r="AA1214" s="5">
        <f>IFERROR(VLOOKUP(X1214,$AF$2:$AG$35,2,FALSE),0)</f>
        <v>0</v>
      </c>
      <c r="AB1214" s="5" t="e">
        <f>VLOOKUP(X1214,$AF$2:$AG$35,1,FALSE)</f>
        <v>#N/A</v>
      </c>
      <c r="AN1214"/>
      <c r="AO1214"/>
      <c r="AP1214"/>
      <c r="AQ1214">
        <v>95742</v>
      </c>
      <c r="AR1214" s="2">
        <v>6.7162817580106601E-2</v>
      </c>
      <c r="AS1214" t="s">
        <v>513</v>
      </c>
      <c r="AT1214" t="s">
        <v>514</v>
      </c>
    </row>
    <row r="1215" spans="1:46" x14ac:dyDescent="0.25">
      <c r="A1215">
        <v>95742</v>
      </c>
      <c r="B1215">
        <v>22018</v>
      </c>
      <c r="C1215" t="s">
        <v>621</v>
      </c>
      <c r="D1215" t="s">
        <v>584</v>
      </c>
      <c r="E1215" t="s">
        <v>581</v>
      </c>
      <c r="F1215">
        <v>73.961340000000007</v>
      </c>
      <c r="G1215" t="s">
        <v>25</v>
      </c>
      <c r="H1215" t="s">
        <v>26</v>
      </c>
      <c r="I1215" t="s">
        <v>27</v>
      </c>
      <c r="J1215" t="s">
        <v>28</v>
      </c>
      <c r="K1215">
        <v>2003</v>
      </c>
      <c r="L1215">
        <v>3</v>
      </c>
      <c r="M1215">
        <v>5</v>
      </c>
      <c r="N1215">
        <v>0</v>
      </c>
      <c r="O1215">
        <v>2.5</v>
      </c>
      <c r="P1215" t="s">
        <v>586</v>
      </c>
      <c r="Q1215">
        <v>0</v>
      </c>
      <c r="R1215" s="2">
        <v>5.1495242173872201E-4</v>
      </c>
      <c r="S1215" t="s">
        <v>31</v>
      </c>
      <c r="T1215" t="s">
        <v>202</v>
      </c>
      <c r="U1215">
        <v>268</v>
      </c>
      <c r="V1215" t="s">
        <v>515</v>
      </c>
      <c r="W1215" t="s">
        <v>516</v>
      </c>
      <c r="X1215" t="s">
        <v>517</v>
      </c>
      <c r="Y1215">
        <v>160.16999999999999</v>
      </c>
      <c r="Z1215">
        <v>949</v>
      </c>
      <c r="AA1215" s="5">
        <f>IFERROR(VLOOKUP(X1215,$AF$2:$AG$35,2,FALSE),0)</f>
        <v>0</v>
      </c>
      <c r="AB1215" s="5" t="e">
        <f>VLOOKUP(X1215,$AF$2:$AG$35,1,FALSE)</f>
        <v>#N/A</v>
      </c>
      <c r="AN1215"/>
      <c r="AO1215"/>
      <c r="AP1215"/>
      <c r="AQ1215">
        <v>95742</v>
      </c>
      <c r="AR1215">
        <v>0</v>
      </c>
      <c r="AS1215" t="s">
        <v>516</v>
      </c>
      <c r="AT1215" t="s">
        <v>517</v>
      </c>
    </row>
    <row r="1216" spans="1:46" x14ac:dyDescent="0.25">
      <c r="A1216">
        <v>95742</v>
      </c>
      <c r="B1216">
        <v>22018</v>
      </c>
      <c r="C1216" t="s">
        <v>621</v>
      </c>
      <c r="D1216" t="s">
        <v>584</v>
      </c>
      <c r="E1216" t="s">
        <v>581</v>
      </c>
      <c r="F1216">
        <v>73.961340000000007</v>
      </c>
      <c r="G1216" t="s">
        <v>25</v>
      </c>
      <c r="H1216" t="s">
        <v>26</v>
      </c>
      <c r="I1216" t="s">
        <v>27</v>
      </c>
      <c r="J1216" t="s">
        <v>28</v>
      </c>
      <c r="K1216">
        <v>2003</v>
      </c>
      <c r="L1216">
        <v>3</v>
      </c>
      <c r="M1216">
        <v>5</v>
      </c>
      <c r="N1216">
        <v>0</v>
      </c>
      <c r="O1216">
        <v>2.5</v>
      </c>
      <c r="P1216" t="s">
        <v>586</v>
      </c>
      <c r="Q1216">
        <v>0.16450797497310299</v>
      </c>
      <c r="R1216">
        <v>1.5134190492608E-2</v>
      </c>
      <c r="S1216" t="s">
        <v>31</v>
      </c>
      <c r="T1216" t="s">
        <v>202</v>
      </c>
      <c r="U1216">
        <v>269</v>
      </c>
      <c r="V1216" t="s">
        <v>518</v>
      </c>
      <c r="W1216" t="s">
        <v>519</v>
      </c>
      <c r="X1216" t="s">
        <v>520</v>
      </c>
      <c r="Y1216">
        <v>116.16</v>
      </c>
      <c r="Z1216">
        <v>950</v>
      </c>
      <c r="AA1216" s="5">
        <f>IFERROR(VLOOKUP(X1216,$AF$2:$AG$35,2,FALSE),0)</f>
        <v>0</v>
      </c>
      <c r="AB1216" s="5" t="e">
        <f>VLOOKUP(X1216,$AF$2:$AG$35,1,FALSE)</f>
        <v>#N/A</v>
      </c>
      <c r="AN1216"/>
      <c r="AO1216"/>
      <c r="AP1216"/>
      <c r="AQ1216">
        <v>95742</v>
      </c>
      <c r="AR1216">
        <v>0.16450797497310299</v>
      </c>
      <c r="AS1216" t="s">
        <v>519</v>
      </c>
      <c r="AT1216" t="s">
        <v>520</v>
      </c>
    </row>
    <row r="1217" spans="1:46" x14ac:dyDescent="0.25">
      <c r="A1217">
        <v>95742</v>
      </c>
      <c r="B1217">
        <v>22018</v>
      </c>
      <c r="C1217" t="s">
        <v>621</v>
      </c>
      <c r="D1217" t="s">
        <v>584</v>
      </c>
      <c r="E1217" t="s">
        <v>581</v>
      </c>
      <c r="F1217">
        <v>73.961340000000007</v>
      </c>
      <c r="G1217" t="s">
        <v>25</v>
      </c>
      <c r="H1217" t="s">
        <v>26</v>
      </c>
      <c r="I1217" t="s">
        <v>27</v>
      </c>
      <c r="J1217" t="s">
        <v>28</v>
      </c>
      <c r="K1217">
        <v>2003</v>
      </c>
      <c r="L1217">
        <v>3</v>
      </c>
      <c r="M1217">
        <v>5</v>
      </c>
      <c r="N1217">
        <v>0</v>
      </c>
      <c r="O1217">
        <v>2.5</v>
      </c>
      <c r="P1217" t="s">
        <v>586</v>
      </c>
      <c r="Q1217">
        <v>0</v>
      </c>
      <c r="R1217" s="2">
        <v>5.1495242173872201E-4</v>
      </c>
      <c r="S1217" t="s">
        <v>31</v>
      </c>
      <c r="T1217" t="s">
        <v>202</v>
      </c>
      <c r="U1217">
        <v>270</v>
      </c>
      <c r="V1217" t="s">
        <v>521</v>
      </c>
      <c r="W1217" t="s">
        <v>522</v>
      </c>
      <c r="X1217" t="s">
        <v>523</v>
      </c>
      <c r="Y1217">
        <v>146.13999999999999</v>
      </c>
      <c r="Z1217">
        <v>951</v>
      </c>
      <c r="AA1217" s="5">
        <f>IFERROR(VLOOKUP(X1217,$AF$2:$AG$35,2,FALSE),0)</f>
        <v>0</v>
      </c>
      <c r="AB1217" s="5" t="e">
        <f>VLOOKUP(X1217,$AF$2:$AG$35,1,FALSE)</f>
        <v>#N/A</v>
      </c>
      <c r="AN1217"/>
      <c r="AO1217"/>
      <c r="AP1217"/>
      <c r="AQ1217">
        <v>95742</v>
      </c>
      <c r="AR1217">
        <v>0</v>
      </c>
      <c r="AS1217" t="s">
        <v>522</v>
      </c>
      <c r="AT1217" t="s">
        <v>523</v>
      </c>
    </row>
    <row r="1218" spans="1:46" x14ac:dyDescent="0.25">
      <c r="A1218">
        <v>95742</v>
      </c>
      <c r="B1218">
        <v>22018</v>
      </c>
      <c r="C1218" t="s">
        <v>621</v>
      </c>
      <c r="D1218" t="s">
        <v>584</v>
      </c>
      <c r="E1218" t="s">
        <v>581</v>
      </c>
      <c r="F1218">
        <v>73.961340000000007</v>
      </c>
      <c r="G1218" t="s">
        <v>25</v>
      </c>
      <c r="H1218" t="s">
        <v>26</v>
      </c>
      <c r="I1218" t="s">
        <v>27</v>
      </c>
      <c r="J1218" t="s">
        <v>28</v>
      </c>
      <c r="K1218">
        <v>2003</v>
      </c>
      <c r="L1218">
        <v>3</v>
      </c>
      <c r="M1218">
        <v>5</v>
      </c>
      <c r="N1218">
        <v>0</v>
      </c>
      <c r="O1218">
        <v>2.5</v>
      </c>
      <c r="P1218" t="s">
        <v>586</v>
      </c>
      <c r="Q1218">
        <v>0.12690913648850499</v>
      </c>
      <c r="R1218" s="2">
        <v>1.20398250779176E-2</v>
      </c>
      <c r="S1218" t="s">
        <v>31</v>
      </c>
      <c r="T1218" t="s">
        <v>202</v>
      </c>
      <c r="U1218">
        <v>271</v>
      </c>
      <c r="V1218" t="s">
        <v>524</v>
      </c>
      <c r="W1218" t="s">
        <v>525</v>
      </c>
      <c r="X1218" t="s">
        <v>526</v>
      </c>
      <c r="Y1218">
        <v>164.2</v>
      </c>
      <c r="Z1218">
        <v>952</v>
      </c>
      <c r="AA1218" s="5">
        <f>IFERROR(VLOOKUP(X1218,$AF$2:$AG$35,2,FALSE),0)</f>
        <v>0</v>
      </c>
      <c r="AB1218" s="5" t="e">
        <f>VLOOKUP(X1218,$AF$2:$AG$35,1,FALSE)</f>
        <v>#N/A</v>
      </c>
      <c r="AN1218"/>
      <c r="AO1218"/>
      <c r="AP1218"/>
      <c r="AQ1218">
        <v>95742</v>
      </c>
      <c r="AR1218">
        <v>0.12690913648850499</v>
      </c>
      <c r="AS1218" t="s">
        <v>525</v>
      </c>
      <c r="AT1218" t="s">
        <v>526</v>
      </c>
    </row>
    <row r="1219" spans="1:46" x14ac:dyDescent="0.25">
      <c r="A1219">
        <v>95742</v>
      </c>
      <c r="B1219">
        <v>22018</v>
      </c>
      <c r="C1219" t="s">
        <v>621</v>
      </c>
      <c r="D1219" t="s">
        <v>584</v>
      </c>
      <c r="E1219" t="s">
        <v>581</v>
      </c>
      <c r="F1219">
        <v>73.961340000000007</v>
      </c>
      <c r="G1219" t="s">
        <v>25</v>
      </c>
      <c r="H1219" t="s">
        <v>26</v>
      </c>
      <c r="I1219" t="s">
        <v>27</v>
      </c>
      <c r="J1219" t="s">
        <v>28</v>
      </c>
      <c r="K1219">
        <v>2003</v>
      </c>
      <c r="L1219">
        <v>3</v>
      </c>
      <c r="M1219">
        <v>5</v>
      </c>
      <c r="N1219">
        <v>0</v>
      </c>
      <c r="O1219">
        <v>2.5</v>
      </c>
      <c r="P1219" t="s">
        <v>586</v>
      </c>
      <c r="Q1219">
        <v>0</v>
      </c>
      <c r="R1219" s="2">
        <v>7.7260272064788604E-4</v>
      </c>
      <c r="S1219" t="s">
        <v>31</v>
      </c>
      <c r="T1219" t="s">
        <v>202</v>
      </c>
      <c r="U1219">
        <v>272</v>
      </c>
      <c r="V1219" t="s">
        <v>527</v>
      </c>
      <c r="W1219" t="s">
        <v>528</v>
      </c>
      <c r="X1219" t="s">
        <v>529</v>
      </c>
      <c r="Y1219">
        <v>166.13</v>
      </c>
      <c r="Z1219">
        <v>953</v>
      </c>
      <c r="AA1219" s="5">
        <f>IFERROR(VLOOKUP(X1219,$AF$2:$AG$35,2,FALSE),0)</f>
        <v>0</v>
      </c>
      <c r="AB1219" s="5" t="e">
        <f>VLOOKUP(X1219,$AF$2:$AG$35,1,FALSE)</f>
        <v>#N/A</v>
      </c>
      <c r="AN1219"/>
      <c r="AO1219"/>
      <c r="AP1219"/>
      <c r="AQ1219">
        <v>95742</v>
      </c>
      <c r="AR1219">
        <v>0</v>
      </c>
      <c r="AS1219" t="s">
        <v>528</v>
      </c>
      <c r="AT1219" t="s">
        <v>529</v>
      </c>
    </row>
    <row r="1220" spans="1:46" x14ac:dyDescent="0.25">
      <c r="A1220">
        <v>95742</v>
      </c>
      <c r="B1220">
        <v>22018</v>
      </c>
      <c r="C1220" t="s">
        <v>621</v>
      </c>
      <c r="D1220" t="s">
        <v>584</v>
      </c>
      <c r="E1220" t="s">
        <v>581</v>
      </c>
      <c r="F1220">
        <v>73.961340000000007</v>
      </c>
      <c r="G1220" t="s">
        <v>25</v>
      </c>
      <c r="H1220" t="s">
        <v>26</v>
      </c>
      <c r="I1220" t="s">
        <v>27</v>
      </c>
      <c r="J1220" t="s">
        <v>28</v>
      </c>
      <c r="K1220">
        <v>2003</v>
      </c>
      <c r="L1220">
        <v>3</v>
      </c>
      <c r="M1220">
        <v>5</v>
      </c>
      <c r="N1220">
        <v>0</v>
      </c>
      <c r="O1220">
        <v>2.5</v>
      </c>
      <c r="P1220" t="s">
        <v>586</v>
      </c>
      <c r="Q1220" s="2">
        <v>4.1358791968274203E-2</v>
      </c>
      <c r="R1220" s="2">
        <v>5.6343176863522804E-3</v>
      </c>
      <c r="S1220" t="s">
        <v>31</v>
      </c>
      <c r="T1220" t="s">
        <v>202</v>
      </c>
      <c r="U1220">
        <v>273</v>
      </c>
      <c r="V1220" t="s">
        <v>530</v>
      </c>
      <c r="W1220" t="s">
        <v>531</v>
      </c>
      <c r="X1220" t="s">
        <v>532</v>
      </c>
      <c r="Y1220">
        <v>200.32</v>
      </c>
      <c r="Z1220">
        <v>954</v>
      </c>
      <c r="AA1220" s="5">
        <f>IFERROR(VLOOKUP(X1220,$AF$2:$AG$35,2,FALSE),0)</f>
        <v>0</v>
      </c>
      <c r="AB1220" s="5" t="e">
        <f>VLOOKUP(X1220,$AF$2:$AG$35,1,FALSE)</f>
        <v>#N/A</v>
      </c>
      <c r="AN1220"/>
      <c r="AO1220"/>
      <c r="AP1220"/>
      <c r="AQ1220">
        <v>95742</v>
      </c>
      <c r="AR1220" s="2">
        <v>4.1358791968274203E-2</v>
      </c>
      <c r="AS1220" t="s">
        <v>531</v>
      </c>
      <c r="AT1220" t="s">
        <v>532</v>
      </c>
    </row>
    <row r="1221" spans="1:46" x14ac:dyDescent="0.25">
      <c r="A1221">
        <v>95742</v>
      </c>
      <c r="B1221">
        <v>22018</v>
      </c>
      <c r="C1221" t="s">
        <v>621</v>
      </c>
      <c r="D1221" t="s">
        <v>584</v>
      </c>
      <c r="E1221" t="s">
        <v>581</v>
      </c>
      <c r="F1221">
        <v>73.961340000000007</v>
      </c>
      <c r="G1221" t="s">
        <v>25</v>
      </c>
      <c r="H1221" t="s">
        <v>26</v>
      </c>
      <c r="I1221" t="s">
        <v>27</v>
      </c>
      <c r="J1221" t="s">
        <v>28</v>
      </c>
      <c r="K1221">
        <v>2003</v>
      </c>
      <c r="L1221">
        <v>3</v>
      </c>
      <c r="M1221">
        <v>5</v>
      </c>
      <c r="N1221">
        <v>0</v>
      </c>
      <c r="O1221">
        <v>2.5</v>
      </c>
      <c r="P1221" t="s">
        <v>586</v>
      </c>
      <c r="Q1221" s="3">
        <v>13.6727099588804</v>
      </c>
      <c r="R1221">
        <v>1.82076737282917</v>
      </c>
      <c r="S1221" t="s">
        <v>31</v>
      </c>
      <c r="T1221" t="s">
        <v>202</v>
      </c>
      <c r="U1221">
        <v>274</v>
      </c>
      <c r="V1221" t="s">
        <v>533</v>
      </c>
      <c r="W1221" s="3" t="s">
        <v>534</v>
      </c>
      <c r="X1221" t="s">
        <v>535</v>
      </c>
      <c r="Y1221">
        <v>162.13999999999999</v>
      </c>
      <c r="Z1221">
        <v>955</v>
      </c>
      <c r="AA1221" s="5">
        <f>IFERROR(VLOOKUP(X1221,$AF$2:$AG$35,2,FALSE),0)</f>
        <v>0</v>
      </c>
      <c r="AB1221" s="5" t="e">
        <f>VLOOKUP(X1221,$AF$2:$AG$35,1,FALSE)</f>
        <v>#N/A</v>
      </c>
      <c r="AN1221"/>
      <c r="AO1221"/>
      <c r="AP1221"/>
      <c r="AQ1221">
        <v>95742</v>
      </c>
      <c r="AR1221" s="3">
        <v>13.6727099588804</v>
      </c>
      <c r="AS1221" s="3" t="s">
        <v>534</v>
      </c>
      <c r="AT1221" t="s">
        <v>535</v>
      </c>
    </row>
    <row r="1222" spans="1:46" x14ac:dyDescent="0.25">
      <c r="A1222">
        <v>95742</v>
      </c>
      <c r="B1222">
        <v>22018</v>
      </c>
      <c r="C1222" t="s">
        <v>621</v>
      </c>
      <c r="D1222" t="s">
        <v>584</v>
      </c>
      <c r="E1222" t="s">
        <v>581</v>
      </c>
      <c r="F1222">
        <v>73.961340000000007</v>
      </c>
      <c r="G1222" t="s">
        <v>25</v>
      </c>
      <c r="H1222" t="s">
        <v>26</v>
      </c>
      <c r="I1222" t="s">
        <v>27</v>
      </c>
      <c r="J1222" t="s">
        <v>28</v>
      </c>
      <c r="K1222">
        <v>2003</v>
      </c>
      <c r="L1222">
        <v>3</v>
      </c>
      <c r="M1222">
        <v>5</v>
      </c>
      <c r="N1222">
        <v>0</v>
      </c>
      <c r="O1222">
        <v>2.5</v>
      </c>
      <c r="P1222" t="s">
        <v>586</v>
      </c>
      <c r="Q1222" s="2">
        <v>5.7583100925800199E-2</v>
      </c>
      <c r="R1222" s="2">
        <v>4.7615630728506698E-3</v>
      </c>
      <c r="S1222" t="s">
        <v>31</v>
      </c>
      <c r="T1222" t="s">
        <v>202</v>
      </c>
      <c r="U1222">
        <v>275</v>
      </c>
      <c r="V1222" t="s">
        <v>536</v>
      </c>
      <c r="W1222" t="s">
        <v>537</v>
      </c>
      <c r="X1222" t="s">
        <v>538</v>
      </c>
      <c r="Y1222">
        <v>138.16</v>
      </c>
      <c r="Z1222">
        <v>956</v>
      </c>
      <c r="AA1222" s="5">
        <f>IFERROR(VLOOKUP(X1222,$AF$2:$AG$35,2,FALSE),0)</f>
        <v>0</v>
      </c>
      <c r="AB1222" s="5" t="e">
        <f>VLOOKUP(X1222,$AF$2:$AG$35,1,FALSE)</f>
        <v>#N/A</v>
      </c>
      <c r="AN1222"/>
      <c r="AO1222"/>
      <c r="AP1222"/>
      <c r="AQ1222">
        <v>95742</v>
      </c>
      <c r="AR1222" s="2">
        <v>5.7583100925800199E-2</v>
      </c>
      <c r="AS1222" t="s">
        <v>537</v>
      </c>
      <c r="AT1222" t="s">
        <v>538</v>
      </c>
    </row>
    <row r="1223" spans="1:46" x14ac:dyDescent="0.25">
      <c r="A1223">
        <v>95742</v>
      </c>
      <c r="B1223">
        <v>22018</v>
      </c>
      <c r="C1223" t="s">
        <v>621</v>
      </c>
      <c r="D1223" t="s">
        <v>584</v>
      </c>
      <c r="E1223" t="s">
        <v>581</v>
      </c>
      <c r="F1223">
        <v>73.961340000000007</v>
      </c>
      <c r="G1223" t="s">
        <v>25</v>
      </c>
      <c r="H1223" t="s">
        <v>26</v>
      </c>
      <c r="I1223" t="s">
        <v>27</v>
      </c>
      <c r="J1223" t="s">
        <v>28</v>
      </c>
      <c r="K1223">
        <v>2003</v>
      </c>
      <c r="L1223">
        <v>3</v>
      </c>
      <c r="M1223">
        <v>5</v>
      </c>
      <c r="N1223">
        <v>0</v>
      </c>
      <c r="O1223">
        <v>2.5</v>
      </c>
      <c r="P1223" t="s">
        <v>586</v>
      </c>
      <c r="Q1223" s="2">
        <v>1.37519106162368E-2</v>
      </c>
      <c r="R1223" s="2">
        <v>1.2528540824938599E-3</v>
      </c>
      <c r="S1223" t="s">
        <v>31</v>
      </c>
      <c r="T1223" t="s">
        <v>202</v>
      </c>
      <c r="U1223">
        <v>276</v>
      </c>
      <c r="W1223" t="s">
        <v>539</v>
      </c>
      <c r="X1223" t="s">
        <v>540</v>
      </c>
      <c r="Z1223">
        <v>1056</v>
      </c>
      <c r="AA1223" s="5">
        <f>IFERROR(VLOOKUP(X1223,$AF$2:$AG$35,2,FALSE),0)</f>
        <v>0</v>
      </c>
      <c r="AB1223" s="5" t="e">
        <f>VLOOKUP(X1223,$AF$2:$AG$35,1,FALSE)</f>
        <v>#N/A</v>
      </c>
      <c r="AN1223"/>
      <c r="AO1223"/>
      <c r="AP1223"/>
      <c r="AQ1223">
        <v>95742</v>
      </c>
      <c r="AR1223" s="2">
        <v>1.37519106162368E-2</v>
      </c>
      <c r="AS1223" t="s">
        <v>539</v>
      </c>
      <c r="AT1223" t="s">
        <v>540</v>
      </c>
    </row>
    <row r="1224" spans="1:46" x14ac:dyDescent="0.25">
      <c r="A1224">
        <v>95742</v>
      </c>
      <c r="B1224">
        <v>22018</v>
      </c>
      <c r="C1224" t="s">
        <v>621</v>
      </c>
      <c r="D1224" t="s">
        <v>584</v>
      </c>
      <c r="E1224" t="s">
        <v>581</v>
      </c>
      <c r="F1224">
        <v>73.961340000000007</v>
      </c>
      <c r="G1224" t="s">
        <v>25</v>
      </c>
      <c r="H1224" t="s">
        <v>26</v>
      </c>
      <c r="I1224" t="s">
        <v>27</v>
      </c>
      <c r="J1224" t="s">
        <v>28</v>
      </c>
      <c r="K1224">
        <v>2003</v>
      </c>
      <c r="L1224">
        <v>3</v>
      </c>
      <c r="M1224">
        <v>5</v>
      </c>
      <c r="N1224">
        <v>0</v>
      </c>
      <c r="O1224">
        <v>2.5</v>
      </c>
      <c r="P1224" t="s">
        <v>586</v>
      </c>
      <c r="Q1224">
        <v>1.4244830455658</v>
      </c>
      <c r="R1224">
        <v>0.12523410016974601</v>
      </c>
      <c r="S1224" t="s">
        <v>31</v>
      </c>
      <c r="T1224" t="s">
        <v>202</v>
      </c>
      <c r="U1224">
        <v>277</v>
      </c>
      <c r="V1224" s="1">
        <v>1730647</v>
      </c>
      <c r="W1224" t="s">
        <v>541</v>
      </c>
      <c r="X1224" t="s">
        <v>542</v>
      </c>
      <c r="Y1224">
        <v>168.19</v>
      </c>
      <c r="Z1224">
        <v>957</v>
      </c>
      <c r="AA1224" s="5">
        <f>IFERROR(VLOOKUP(X1224,$AF$2:$AG$35,2,FALSE),0)</f>
        <v>0</v>
      </c>
      <c r="AB1224" s="5" t="e">
        <f>VLOOKUP(X1224,$AF$2:$AG$35,1,FALSE)</f>
        <v>#N/A</v>
      </c>
      <c r="AN1224"/>
      <c r="AO1224"/>
      <c r="AP1224"/>
      <c r="AQ1224">
        <v>95742</v>
      </c>
      <c r="AR1224">
        <v>1.4244830455658</v>
      </c>
      <c r="AS1224" t="s">
        <v>541</v>
      </c>
      <c r="AT1224" t="s">
        <v>542</v>
      </c>
    </row>
    <row r="1225" spans="1:46" x14ac:dyDescent="0.25">
      <c r="A1225">
        <v>95742</v>
      </c>
      <c r="B1225">
        <v>22018</v>
      </c>
      <c r="C1225" t="s">
        <v>621</v>
      </c>
      <c r="D1225" t="s">
        <v>584</v>
      </c>
      <c r="E1225" t="s">
        <v>581</v>
      </c>
      <c r="F1225">
        <v>73.961340000000007</v>
      </c>
      <c r="G1225" t="s">
        <v>25</v>
      </c>
      <c r="H1225" t="s">
        <v>26</v>
      </c>
      <c r="I1225" t="s">
        <v>27</v>
      </c>
      <c r="J1225" t="s">
        <v>28</v>
      </c>
      <c r="K1225">
        <v>2003</v>
      </c>
      <c r="L1225">
        <v>3</v>
      </c>
      <c r="M1225">
        <v>5</v>
      </c>
      <c r="N1225">
        <v>0</v>
      </c>
      <c r="O1225">
        <v>2.5</v>
      </c>
      <c r="P1225" t="s">
        <v>586</v>
      </c>
      <c r="Q1225" s="2">
        <v>3.25513298585361E-2</v>
      </c>
      <c r="R1225" s="2">
        <v>2.4678867090794601E-2</v>
      </c>
      <c r="S1225" t="s">
        <v>31</v>
      </c>
      <c r="T1225" t="s">
        <v>202</v>
      </c>
      <c r="U1225">
        <v>278</v>
      </c>
      <c r="V1225" t="s">
        <v>543</v>
      </c>
      <c r="W1225" t="s">
        <v>544</v>
      </c>
      <c r="X1225" t="s">
        <v>545</v>
      </c>
      <c r="Y1225">
        <v>228.37</v>
      </c>
      <c r="Z1225">
        <v>958</v>
      </c>
      <c r="AA1225" s="5">
        <f>IFERROR(VLOOKUP(X1225,$AF$2:$AG$35,2,FALSE),0)</f>
        <v>0</v>
      </c>
      <c r="AB1225" s="5" t="e">
        <f>VLOOKUP(X1225,$AF$2:$AG$35,1,FALSE)</f>
        <v>#N/A</v>
      </c>
      <c r="AN1225"/>
      <c r="AO1225"/>
      <c r="AP1225"/>
      <c r="AQ1225">
        <v>95742</v>
      </c>
      <c r="AR1225" s="2">
        <v>3.25513298585361E-2</v>
      </c>
      <c r="AS1225" t="s">
        <v>544</v>
      </c>
      <c r="AT1225" t="s">
        <v>545</v>
      </c>
    </row>
    <row r="1226" spans="1:46" x14ac:dyDescent="0.25">
      <c r="A1226">
        <v>95742</v>
      </c>
      <c r="B1226">
        <v>22018</v>
      </c>
      <c r="C1226" t="s">
        <v>621</v>
      </c>
      <c r="D1226" t="s">
        <v>584</v>
      </c>
      <c r="E1226" t="s">
        <v>581</v>
      </c>
      <c r="F1226">
        <v>73.961340000000007</v>
      </c>
      <c r="G1226" t="s">
        <v>25</v>
      </c>
      <c r="H1226" t="s">
        <v>26</v>
      </c>
      <c r="I1226" t="s">
        <v>27</v>
      </c>
      <c r="J1226" t="s">
        <v>28</v>
      </c>
      <c r="K1226">
        <v>2003</v>
      </c>
      <c r="L1226">
        <v>3</v>
      </c>
      <c r="M1226">
        <v>5</v>
      </c>
      <c r="N1226">
        <v>0</v>
      </c>
      <c r="O1226">
        <v>2.5</v>
      </c>
      <c r="P1226" t="s">
        <v>586</v>
      </c>
      <c r="Q1226" s="2">
        <v>1.06099696738635E-2</v>
      </c>
      <c r="R1226" s="2">
        <v>3.33298142797557E-3</v>
      </c>
      <c r="S1226" t="s">
        <v>31</v>
      </c>
      <c r="T1226" t="s">
        <v>202</v>
      </c>
      <c r="U1226">
        <v>279</v>
      </c>
      <c r="V1226" t="s">
        <v>546</v>
      </c>
      <c r="W1226" t="s">
        <v>547</v>
      </c>
      <c r="X1226" t="s">
        <v>548</v>
      </c>
      <c r="Y1226">
        <v>298.5</v>
      </c>
      <c r="Z1226">
        <v>959</v>
      </c>
      <c r="AA1226" s="5">
        <f>IFERROR(VLOOKUP(X1226,$AF$2:$AG$35,2,FALSE),0)</f>
        <v>0</v>
      </c>
      <c r="AB1226" s="5" t="e">
        <f>VLOOKUP(X1226,$AF$2:$AG$35,1,FALSE)</f>
        <v>#N/A</v>
      </c>
      <c r="AN1226"/>
      <c r="AO1226"/>
      <c r="AP1226"/>
      <c r="AQ1226">
        <v>95742</v>
      </c>
      <c r="AR1226" s="2">
        <v>1.06099696738635E-2</v>
      </c>
      <c r="AS1226" t="s">
        <v>547</v>
      </c>
      <c r="AT1226" t="s">
        <v>548</v>
      </c>
    </row>
    <row r="1227" spans="1:46" x14ac:dyDescent="0.25">
      <c r="A1227">
        <v>95742</v>
      </c>
      <c r="B1227">
        <v>22018</v>
      </c>
      <c r="C1227" t="s">
        <v>621</v>
      </c>
      <c r="D1227" t="s">
        <v>584</v>
      </c>
      <c r="E1227" t="s">
        <v>581</v>
      </c>
      <c r="F1227">
        <v>73.961340000000007</v>
      </c>
      <c r="G1227" t="s">
        <v>25</v>
      </c>
      <c r="H1227" t="s">
        <v>26</v>
      </c>
      <c r="I1227" t="s">
        <v>27</v>
      </c>
      <c r="J1227" t="s">
        <v>28</v>
      </c>
      <c r="K1227">
        <v>2003</v>
      </c>
      <c r="L1227">
        <v>3</v>
      </c>
      <c r="M1227">
        <v>5</v>
      </c>
      <c r="N1227">
        <v>0</v>
      </c>
      <c r="O1227">
        <v>2.5</v>
      </c>
      <c r="P1227" t="s">
        <v>586</v>
      </c>
      <c r="Q1227">
        <v>0.37068392227317198</v>
      </c>
      <c r="R1227" s="2">
        <v>9.5160163618125695E-2</v>
      </c>
      <c r="S1227" t="s">
        <v>31</v>
      </c>
      <c r="T1227" t="s">
        <v>202</v>
      </c>
      <c r="U1227">
        <v>280</v>
      </c>
      <c r="V1227" t="s">
        <v>549</v>
      </c>
      <c r="W1227" t="s">
        <v>550</v>
      </c>
      <c r="X1227" t="s">
        <v>551</v>
      </c>
      <c r="Y1227">
        <v>282.45999999999998</v>
      </c>
      <c r="Z1227">
        <v>960</v>
      </c>
      <c r="AA1227" s="5">
        <f>IFERROR(VLOOKUP(X1227,$AF$2:$AG$35,2,FALSE),0)</f>
        <v>0</v>
      </c>
      <c r="AB1227" s="5" t="e">
        <f>VLOOKUP(X1227,$AF$2:$AG$35,1,FALSE)</f>
        <v>#N/A</v>
      </c>
      <c r="AN1227"/>
      <c r="AO1227"/>
      <c r="AP1227"/>
      <c r="AQ1227">
        <v>95742</v>
      </c>
      <c r="AR1227">
        <v>0.37068392227317198</v>
      </c>
      <c r="AS1227" t="s">
        <v>550</v>
      </c>
      <c r="AT1227" t="s">
        <v>551</v>
      </c>
    </row>
    <row r="1228" spans="1:46" x14ac:dyDescent="0.25">
      <c r="A1228">
        <v>95742</v>
      </c>
      <c r="B1228">
        <v>22018</v>
      </c>
      <c r="C1228" t="s">
        <v>621</v>
      </c>
      <c r="D1228" t="s">
        <v>584</v>
      </c>
      <c r="E1228" t="s">
        <v>581</v>
      </c>
      <c r="F1228">
        <v>73.961340000000007</v>
      </c>
      <c r="G1228" t="s">
        <v>25</v>
      </c>
      <c r="H1228" t="s">
        <v>26</v>
      </c>
      <c r="I1228" t="s">
        <v>27</v>
      </c>
      <c r="J1228" t="s">
        <v>28</v>
      </c>
      <c r="K1228">
        <v>2003</v>
      </c>
      <c r="L1228">
        <v>3</v>
      </c>
      <c r="M1228">
        <v>5</v>
      </c>
      <c r="N1228">
        <v>0</v>
      </c>
      <c r="O1228">
        <v>2.5</v>
      </c>
      <c r="P1228" t="s">
        <v>586</v>
      </c>
      <c r="Q1228">
        <v>0.40766474821646798</v>
      </c>
      <c r="R1228" s="2">
        <v>6.7955590640783797E-2</v>
      </c>
      <c r="S1228" t="s">
        <v>31</v>
      </c>
      <c r="T1228" t="s">
        <v>202</v>
      </c>
      <c r="U1228">
        <v>281</v>
      </c>
      <c r="V1228" t="s">
        <v>552</v>
      </c>
      <c r="W1228" t="s">
        <v>553</v>
      </c>
      <c r="X1228" t="s">
        <v>554</v>
      </c>
      <c r="Y1228">
        <v>256.42</v>
      </c>
      <c r="Z1228">
        <v>961</v>
      </c>
      <c r="AA1228" s="5">
        <f>IFERROR(VLOOKUP(X1228,$AF$2:$AG$35,2,FALSE),0)</f>
        <v>0</v>
      </c>
      <c r="AB1228" s="5" t="e">
        <f>VLOOKUP(X1228,$AF$2:$AG$35,1,FALSE)</f>
        <v>#N/A</v>
      </c>
      <c r="AN1228"/>
      <c r="AO1228"/>
      <c r="AP1228"/>
      <c r="AQ1228">
        <v>95742</v>
      </c>
      <c r="AR1228">
        <v>0.40766474821646798</v>
      </c>
      <c r="AS1228" t="s">
        <v>553</v>
      </c>
      <c r="AT1228" t="s">
        <v>554</v>
      </c>
    </row>
    <row r="1229" spans="1:46" x14ac:dyDescent="0.25">
      <c r="A1229">
        <v>95742</v>
      </c>
      <c r="B1229">
        <v>22018</v>
      </c>
      <c r="C1229" t="s">
        <v>621</v>
      </c>
      <c r="D1229" t="s">
        <v>584</v>
      </c>
      <c r="E1229" t="s">
        <v>581</v>
      </c>
      <c r="F1229">
        <v>73.961340000000007</v>
      </c>
      <c r="G1229" t="s">
        <v>25</v>
      </c>
      <c r="H1229" t="s">
        <v>26</v>
      </c>
      <c r="I1229" t="s">
        <v>27</v>
      </c>
      <c r="J1229" t="s">
        <v>28</v>
      </c>
      <c r="K1229">
        <v>2003</v>
      </c>
      <c r="L1229">
        <v>3</v>
      </c>
      <c r="M1229">
        <v>5</v>
      </c>
      <c r="N1229">
        <v>0</v>
      </c>
      <c r="O1229">
        <v>2.5</v>
      </c>
      <c r="P1229" t="s">
        <v>586</v>
      </c>
      <c r="Q1229" s="2">
        <v>1.6069718778180499E-2</v>
      </c>
      <c r="R1229" s="2">
        <v>2.5885452855517101E-3</v>
      </c>
      <c r="S1229" t="s">
        <v>31</v>
      </c>
      <c r="T1229" t="s">
        <v>202</v>
      </c>
      <c r="U1229">
        <v>282</v>
      </c>
      <c r="V1229" t="s">
        <v>555</v>
      </c>
      <c r="W1229" t="s">
        <v>556</v>
      </c>
      <c r="X1229" t="s">
        <v>557</v>
      </c>
      <c r="Y1229">
        <v>242.4</v>
      </c>
      <c r="Z1229">
        <v>962</v>
      </c>
      <c r="AA1229" s="5">
        <f>IFERROR(VLOOKUP(X1229,$AF$2:$AG$35,2,FALSE),0)</f>
        <v>0</v>
      </c>
      <c r="AB1229" s="5" t="e">
        <f>VLOOKUP(X1229,$AF$2:$AG$35,1,FALSE)</f>
        <v>#N/A</v>
      </c>
      <c r="AN1229"/>
      <c r="AO1229"/>
      <c r="AP1229"/>
      <c r="AQ1229">
        <v>95742</v>
      </c>
      <c r="AR1229" s="2">
        <v>1.6069718778180499E-2</v>
      </c>
      <c r="AS1229" t="s">
        <v>556</v>
      </c>
      <c r="AT1229" t="s">
        <v>557</v>
      </c>
    </row>
    <row r="1230" spans="1:46" x14ac:dyDescent="0.25">
      <c r="A1230">
        <v>95742</v>
      </c>
      <c r="B1230">
        <v>22018</v>
      </c>
      <c r="C1230" t="s">
        <v>621</v>
      </c>
      <c r="D1230" t="s">
        <v>584</v>
      </c>
      <c r="E1230" t="s">
        <v>581</v>
      </c>
      <c r="F1230">
        <v>73.961340000000007</v>
      </c>
      <c r="G1230" t="s">
        <v>25</v>
      </c>
      <c r="H1230" t="s">
        <v>26</v>
      </c>
      <c r="I1230" t="s">
        <v>27</v>
      </c>
      <c r="J1230" t="s">
        <v>28</v>
      </c>
      <c r="K1230">
        <v>2003</v>
      </c>
      <c r="L1230">
        <v>3</v>
      </c>
      <c r="M1230">
        <v>5</v>
      </c>
      <c r="N1230">
        <v>0</v>
      </c>
      <c r="O1230">
        <v>2.5</v>
      </c>
      <c r="P1230" t="s">
        <v>586</v>
      </c>
      <c r="Q1230" s="2">
        <v>4.3007057529133599E-2</v>
      </c>
      <c r="R1230" s="2">
        <v>4.5146517271314702E-3</v>
      </c>
      <c r="S1230" t="s">
        <v>31</v>
      </c>
      <c r="T1230" t="s">
        <v>202</v>
      </c>
      <c r="U1230">
        <v>283</v>
      </c>
      <c r="V1230" t="s">
        <v>558</v>
      </c>
      <c r="W1230" t="s">
        <v>559</v>
      </c>
      <c r="X1230" t="s">
        <v>560</v>
      </c>
      <c r="Y1230">
        <v>166.13</v>
      </c>
      <c r="Z1230">
        <v>963</v>
      </c>
      <c r="AA1230" s="5">
        <f>IFERROR(VLOOKUP(X1230,$AF$2:$AG$35,2,FALSE),0)</f>
        <v>0</v>
      </c>
      <c r="AB1230" s="5" t="e">
        <f>VLOOKUP(X1230,$AF$2:$AG$35,1,FALSE)</f>
        <v>#N/A</v>
      </c>
      <c r="AN1230"/>
      <c r="AO1230"/>
      <c r="AP1230"/>
      <c r="AQ1230">
        <v>95742</v>
      </c>
      <c r="AR1230" s="2">
        <v>4.3007057529133599E-2</v>
      </c>
      <c r="AS1230" t="s">
        <v>559</v>
      </c>
      <c r="AT1230" t="s">
        <v>560</v>
      </c>
    </row>
    <row r="1231" spans="1:46" x14ac:dyDescent="0.25">
      <c r="A1231">
        <v>95742</v>
      </c>
      <c r="B1231">
        <v>22018</v>
      </c>
      <c r="C1231" t="s">
        <v>621</v>
      </c>
      <c r="D1231" t="s">
        <v>584</v>
      </c>
      <c r="E1231" t="s">
        <v>581</v>
      </c>
      <c r="F1231">
        <v>73.961340000000007</v>
      </c>
      <c r="G1231" t="s">
        <v>25</v>
      </c>
      <c r="H1231" t="s">
        <v>26</v>
      </c>
      <c r="I1231" t="s">
        <v>27</v>
      </c>
      <c r="J1231" t="s">
        <v>28</v>
      </c>
      <c r="K1231">
        <v>2003</v>
      </c>
      <c r="L1231">
        <v>3</v>
      </c>
      <c r="M1231">
        <v>5</v>
      </c>
      <c r="N1231">
        <v>0</v>
      </c>
      <c r="O1231">
        <v>2.5</v>
      </c>
      <c r="P1231" t="s">
        <v>586</v>
      </c>
      <c r="Q1231" s="2">
        <v>2.5392133309657401E-2</v>
      </c>
      <c r="R1231" s="2">
        <v>2.1726458974616102E-3</v>
      </c>
      <c r="S1231" t="s">
        <v>31</v>
      </c>
      <c r="T1231" t="s">
        <v>202</v>
      </c>
      <c r="U1231">
        <v>284</v>
      </c>
      <c r="V1231" t="s">
        <v>561</v>
      </c>
      <c r="W1231" t="s">
        <v>562</v>
      </c>
      <c r="X1231" t="s">
        <v>563</v>
      </c>
      <c r="Y1231">
        <v>123.11</v>
      </c>
      <c r="Z1231">
        <v>964</v>
      </c>
      <c r="AA1231" s="5">
        <f>IFERROR(VLOOKUP(X1231,$AF$2:$AG$35,2,FALSE),0)</f>
        <v>0</v>
      </c>
      <c r="AB1231" s="5" t="e">
        <f>VLOOKUP(X1231,$AF$2:$AG$35,1,FALSE)</f>
        <v>#N/A</v>
      </c>
      <c r="AN1231"/>
      <c r="AO1231"/>
      <c r="AP1231"/>
      <c r="AQ1231">
        <v>95742</v>
      </c>
      <c r="AR1231" s="2">
        <v>2.5392133309657401E-2</v>
      </c>
      <c r="AS1231" t="s">
        <v>562</v>
      </c>
      <c r="AT1231" t="s">
        <v>563</v>
      </c>
    </row>
    <row r="1232" spans="1:46" x14ac:dyDescent="0.25">
      <c r="A1232">
        <v>95742</v>
      </c>
      <c r="B1232">
        <v>22018</v>
      </c>
      <c r="C1232" t="s">
        <v>621</v>
      </c>
      <c r="D1232" t="s">
        <v>584</v>
      </c>
      <c r="E1232" t="s">
        <v>581</v>
      </c>
      <c r="F1232">
        <v>73.961340000000007</v>
      </c>
      <c r="G1232" t="s">
        <v>25</v>
      </c>
      <c r="H1232" t="s">
        <v>26</v>
      </c>
      <c r="I1232" t="s">
        <v>27</v>
      </c>
      <c r="J1232" t="s">
        <v>28</v>
      </c>
      <c r="K1232">
        <v>2003</v>
      </c>
      <c r="L1232">
        <v>3</v>
      </c>
      <c r="M1232">
        <v>5</v>
      </c>
      <c r="N1232">
        <v>0</v>
      </c>
      <c r="O1232">
        <v>2.5</v>
      </c>
      <c r="P1232" t="s">
        <v>586</v>
      </c>
      <c r="Q1232">
        <v>0.16790756621438599</v>
      </c>
      <c r="R1232" s="2">
        <v>7.5240767508212902E-2</v>
      </c>
      <c r="S1232" t="s">
        <v>31</v>
      </c>
      <c r="T1232" t="s">
        <v>202</v>
      </c>
      <c r="U1232">
        <v>288</v>
      </c>
      <c r="V1232" t="s">
        <v>564</v>
      </c>
      <c r="W1232" t="s">
        <v>565</v>
      </c>
      <c r="X1232" t="s">
        <v>566</v>
      </c>
      <c r="Y1232">
        <v>284.48</v>
      </c>
      <c r="Z1232">
        <v>966</v>
      </c>
      <c r="AA1232" s="5">
        <f>IFERROR(VLOOKUP(X1232,$AF$2:$AG$35,2,FALSE),0)</f>
        <v>0</v>
      </c>
      <c r="AB1232" s="5" t="e">
        <f>VLOOKUP(X1232,$AF$2:$AG$35,1,FALSE)</f>
        <v>#N/A</v>
      </c>
      <c r="AN1232"/>
      <c r="AO1232"/>
      <c r="AP1232"/>
      <c r="AQ1232">
        <v>95742</v>
      </c>
      <c r="AR1232">
        <v>0.16790756621438599</v>
      </c>
      <c r="AS1232" t="s">
        <v>565</v>
      </c>
      <c r="AT1232" t="s">
        <v>566</v>
      </c>
    </row>
    <row r="1233" spans="1:46" x14ac:dyDescent="0.25">
      <c r="A1233">
        <v>95742</v>
      </c>
      <c r="B1233">
        <v>22018</v>
      </c>
      <c r="C1233" t="s">
        <v>621</v>
      </c>
      <c r="D1233" t="s">
        <v>584</v>
      </c>
      <c r="E1233" t="s">
        <v>581</v>
      </c>
      <c r="F1233">
        <v>73.961340000000007</v>
      </c>
      <c r="G1233" t="s">
        <v>25</v>
      </c>
      <c r="H1233" t="s">
        <v>26</v>
      </c>
      <c r="I1233" t="s">
        <v>27</v>
      </c>
      <c r="J1233" t="s">
        <v>28</v>
      </c>
      <c r="K1233">
        <v>2003</v>
      </c>
      <c r="L1233">
        <v>3</v>
      </c>
      <c r="M1233">
        <v>5</v>
      </c>
      <c r="N1233">
        <v>0</v>
      </c>
      <c r="O1233">
        <v>2.5</v>
      </c>
      <c r="P1233" t="s">
        <v>586</v>
      </c>
      <c r="Q1233">
        <v>0</v>
      </c>
      <c r="R1233" s="2">
        <v>2.7297004641187099E-3</v>
      </c>
      <c r="S1233" t="s">
        <v>31</v>
      </c>
      <c r="T1233" t="s">
        <v>202</v>
      </c>
      <c r="U1233">
        <v>289</v>
      </c>
      <c r="V1233" t="s">
        <v>567</v>
      </c>
      <c r="W1233" t="s">
        <v>568</v>
      </c>
      <c r="X1233" t="s">
        <v>569</v>
      </c>
      <c r="Y1233">
        <v>118.09</v>
      </c>
      <c r="Z1233">
        <v>967</v>
      </c>
      <c r="AA1233" s="5">
        <f>IFERROR(VLOOKUP(X1233,$AF$2:$AG$35,2,FALSE),0)</f>
        <v>0</v>
      </c>
      <c r="AB1233" s="5" t="e">
        <f>VLOOKUP(X1233,$AF$2:$AG$35,1,FALSE)</f>
        <v>#N/A</v>
      </c>
      <c r="AQ1233">
        <v>95742</v>
      </c>
      <c r="AR1233">
        <v>0</v>
      </c>
      <c r="AS1233" t="s">
        <v>568</v>
      </c>
      <c r="AT1233" t="s">
        <v>569</v>
      </c>
    </row>
    <row r="1234" spans="1:46" x14ac:dyDescent="0.25">
      <c r="A1234">
        <v>95742</v>
      </c>
      <c r="B1234">
        <v>22018</v>
      </c>
      <c r="C1234" t="s">
        <v>621</v>
      </c>
      <c r="D1234" t="s">
        <v>584</v>
      </c>
      <c r="E1234" t="s">
        <v>581</v>
      </c>
      <c r="F1234">
        <v>73.961340000000007</v>
      </c>
      <c r="G1234" t="s">
        <v>25</v>
      </c>
      <c r="H1234" t="s">
        <v>26</v>
      </c>
      <c r="I1234" t="s">
        <v>27</v>
      </c>
      <c r="J1234" t="s">
        <v>28</v>
      </c>
      <c r="K1234">
        <v>2003</v>
      </c>
      <c r="L1234">
        <v>3</v>
      </c>
      <c r="M1234">
        <v>5</v>
      </c>
      <c r="N1234">
        <v>0</v>
      </c>
      <c r="O1234">
        <v>2.5</v>
      </c>
      <c r="P1234" t="s">
        <v>586</v>
      </c>
      <c r="Q1234">
        <v>0.355901758637378</v>
      </c>
      <c r="R1234" s="2">
        <v>5.1884454656626597E-2</v>
      </c>
      <c r="S1234" t="s">
        <v>31</v>
      </c>
      <c r="T1234" t="s">
        <v>202</v>
      </c>
      <c r="U1234">
        <v>290</v>
      </c>
      <c r="V1234" t="s">
        <v>570</v>
      </c>
      <c r="W1234" t="s">
        <v>571</v>
      </c>
      <c r="X1234" t="s">
        <v>572</v>
      </c>
      <c r="Y1234">
        <v>182.17</v>
      </c>
      <c r="Z1234">
        <v>968</v>
      </c>
      <c r="AA1234" s="5">
        <f>IFERROR(VLOOKUP(X1234,$AF$2:$AG$35,2,FALSE),0)</f>
        <v>0</v>
      </c>
      <c r="AB1234" s="5" t="e">
        <f>VLOOKUP(X1234,$AF$2:$AG$35,1,FALSE)</f>
        <v>#N/A</v>
      </c>
      <c r="AQ1234">
        <v>95742</v>
      </c>
      <c r="AR1234">
        <v>0.355901758637378</v>
      </c>
      <c r="AS1234" t="s">
        <v>571</v>
      </c>
      <c r="AT1234" t="s">
        <v>572</v>
      </c>
    </row>
    <row r="1235" spans="1:46" x14ac:dyDescent="0.25">
      <c r="A1235">
        <v>95742</v>
      </c>
      <c r="B1235">
        <v>22018</v>
      </c>
      <c r="C1235" t="s">
        <v>621</v>
      </c>
      <c r="D1235" t="s">
        <v>584</v>
      </c>
      <c r="E1235" t="s">
        <v>581</v>
      </c>
      <c r="F1235">
        <v>73.961340000000007</v>
      </c>
      <c r="G1235" t="s">
        <v>25</v>
      </c>
      <c r="H1235" t="s">
        <v>26</v>
      </c>
      <c r="I1235" t="s">
        <v>27</v>
      </c>
      <c r="J1235" t="s">
        <v>28</v>
      </c>
      <c r="K1235">
        <v>2003</v>
      </c>
      <c r="L1235">
        <v>3</v>
      </c>
      <c r="M1235">
        <v>5</v>
      </c>
      <c r="N1235">
        <v>0</v>
      </c>
      <c r="O1235">
        <v>2.5</v>
      </c>
      <c r="P1235" t="s">
        <v>586</v>
      </c>
      <c r="Q1235">
        <v>2.1413344196427002</v>
      </c>
      <c r="R1235">
        <v>0.215757279867962</v>
      </c>
      <c r="S1235" t="s">
        <v>31</v>
      </c>
      <c r="T1235" t="s">
        <v>202</v>
      </c>
      <c r="U1235">
        <v>291</v>
      </c>
      <c r="V1235" t="s">
        <v>573</v>
      </c>
      <c r="W1235" t="s">
        <v>574</v>
      </c>
      <c r="X1235" t="s">
        <v>575</v>
      </c>
      <c r="Y1235">
        <v>154.16</v>
      </c>
      <c r="Z1235">
        <v>969</v>
      </c>
      <c r="AA1235" s="5">
        <f>IFERROR(VLOOKUP(X1235,$AF$2:$AG$35,2,FALSE),0)</f>
        <v>0</v>
      </c>
      <c r="AB1235" s="5" t="e">
        <f>VLOOKUP(X1235,$AF$2:$AG$35,1,FALSE)</f>
        <v>#N/A</v>
      </c>
      <c r="AQ1235">
        <v>95742</v>
      </c>
      <c r="AR1235">
        <v>2.1413344196427002</v>
      </c>
      <c r="AS1235" t="s">
        <v>574</v>
      </c>
      <c r="AT1235" t="s">
        <v>575</v>
      </c>
    </row>
    <row r="1236" spans="1:46" x14ac:dyDescent="0.25">
      <c r="A1236">
        <v>95742</v>
      </c>
      <c r="B1236">
        <v>22018</v>
      </c>
      <c r="C1236" t="s">
        <v>621</v>
      </c>
      <c r="D1236" t="s">
        <v>584</v>
      </c>
      <c r="E1236" t="s">
        <v>581</v>
      </c>
      <c r="F1236">
        <v>73.961340000000007</v>
      </c>
      <c r="G1236" t="s">
        <v>25</v>
      </c>
      <c r="H1236" t="s">
        <v>26</v>
      </c>
      <c r="I1236" t="s">
        <v>27</v>
      </c>
      <c r="J1236" t="s">
        <v>28</v>
      </c>
      <c r="K1236">
        <v>2003</v>
      </c>
      <c r="L1236">
        <v>3</v>
      </c>
      <c r="M1236">
        <v>5</v>
      </c>
      <c r="N1236">
        <v>0</v>
      </c>
      <c r="O1236">
        <v>2.5</v>
      </c>
      <c r="P1236" t="s">
        <v>586</v>
      </c>
      <c r="Q1236" s="2">
        <v>8.4467516912653095E-3</v>
      </c>
      <c r="R1236" s="2">
        <v>2.0981385449485401E-3</v>
      </c>
      <c r="S1236" t="s">
        <v>31</v>
      </c>
      <c r="T1236" t="s">
        <v>202</v>
      </c>
      <c r="U1236">
        <v>292</v>
      </c>
      <c r="V1236" t="s">
        <v>576</v>
      </c>
      <c r="W1236" t="s">
        <v>577</v>
      </c>
      <c r="X1236" t="s">
        <v>578</v>
      </c>
      <c r="Y1236">
        <v>214.34</v>
      </c>
      <c r="Z1236">
        <v>970</v>
      </c>
      <c r="AA1236" s="5">
        <f>IFERROR(VLOOKUP(X1236,$AF$2:$AG$35,2,FALSE),0)</f>
        <v>0</v>
      </c>
      <c r="AB1236" s="5" t="e">
        <f>VLOOKUP(X1236,$AF$2:$AG$35,1,FALSE)</f>
        <v>#N/A</v>
      </c>
      <c r="AQ1236">
        <v>95742</v>
      </c>
      <c r="AR1236" s="2">
        <v>8.4467516912653095E-3</v>
      </c>
      <c r="AS1236" t="s">
        <v>577</v>
      </c>
      <c r="AT1236" t="s">
        <v>578</v>
      </c>
    </row>
    <row r="1237" spans="1:46" x14ac:dyDescent="0.25">
      <c r="A1237">
        <v>95743</v>
      </c>
      <c r="B1237">
        <v>22019</v>
      </c>
      <c r="C1237" t="s">
        <v>623</v>
      </c>
      <c r="D1237" t="s">
        <v>579</v>
      </c>
      <c r="E1237" t="s">
        <v>583</v>
      </c>
      <c r="F1237">
        <v>47.660409999999999</v>
      </c>
      <c r="G1237" t="s">
        <v>25</v>
      </c>
      <c r="H1237" t="s">
        <v>26</v>
      </c>
      <c r="I1237" t="s">
        <v>27</v>
      </c>
      <c r="J1237" t="s">
        <v>28</v>
      </c>
      <c r="K1237">
        <v>2003</v>
      </c>
      <c r="L1237">
        <v>3</v>
      </c>
      <c r="M1237">
        <v>4</v>
      </c>
      <c r="N1237">
        <v>0</v>
      </c>
      <c r="O1237">
        <v>2.5</v>
      </c>
      <c r="P1237" t="s">
        <v>587</v>
      </c>
      <c r="Q1237" s="2">
        <v>1.1050000575520901E-2</v>
      </c>
      <c r="R1237" s="2">
        <v>7.2477121500018504E-2</v>
      </c>
      <c r="S1237" t="s">
        <v>31</v>
      </c>
      <c r="T1237" t="s">
        <v>32</v>
      </c>
      <c r="U1237">
        <v>1</v>
      </c>
      <c r="V1237" t="s">
        <v>33</v>
      </c>
      <c r="W1237" t="s">
        <v>34</v>
      </c>
      <c r="X1237" t="s">
        <v>35</v>
      </c>
      <c r="Y1237">
        <v>35.453000000000003</v>
      </c>
      <c r="Z1237">
        <v>337</v>
      </c>
      <c r="AA1237" s="5">
        <f>IFERROR(VLOOKUP(X1237,$AF$2:$AG$35,2,FALSE),0)</f>
        <v>0</v>
      </c>
      <c r="AB1237" s="5" t="e">
        <f>VLOOKUP(X1237,$AF$2:$AG$35,1,FALSE)</f>
        <v>#N/A</v>
      </c>
      <c r="AK1237">
        <v>2668</v>
      </c>
      <c r="AL1237" s="3" t="s">
        <v>613</v>
      </c>
      <c r="AM1237" t="s">
        <v>614</v>
      </c>
      <c r="AN1237" s="10">
        <v>0</v>
      </c>
    </row>
    <row r="1238" spans="1:46" x14ac:dyDescent="0.25">
      <c r="A1238">
        <v>95743</v>
      </c>
      <c r="B1238">
        <v>22019</v>
      </c>
      <c r="C1238" t="s">
        <v>623</v>
      </c>
      <c r="D1238" t="s">
        <v>579</v>
      </c>
      <c r="E1238" t="s">
        <v>583</v>
      </c>
      <c r="F1238">
        <v>47.660409999999999</v>
      </c>
      <c r="G1238" t="s">
        <v>25</v>
      </c>
      <c r="H1238" t="s">
        <v>26</v>
      </c>
      <c r="I1238" t="s">
        <v>27</v>
      </c>
      <c r="J1238" t="s">
        <v>28</v>
      </c>
      <c r="K1238">
        <v>2003</v>
      </c>
      <c r="L1238">
        <v>3</v>
      </c>
      <c r="M1238">
        <v>4</v>
      </c>
      <c r="N1238">
        <v>0</v>
      </c>
      <c r="O1238">
        <v>2.5</v>
      </c>
      <c r="P1238" t="s">
        <v>587</v>
      </c>
      <c r="Q1238" s="32">
        <v>0.12264688138785799</v>
      </c>
      <c r="R1238" s="2">
        <v>3.04462568619807E-2</v>
      </c>
      <c r="S1238" t="s">
        <v>31</v>
      </c>
      <c r="T1238" t="s">
        <v>32</v>
      </c>
      <c r="U1238">
        <v>2</v>
      </c>
      <c r="V1238" t="s">
        <v>36</v>
      </c>
      <c r="W1238" t="s">
        <v>37</v>
      </c>
      <c r="X1238" t="s">
        <v>38</v>
      </c>
      <c r="Y1238">
        <v>62.004899999999999</v>
      </c>
      <c r="Z1238">
        <v>613</v>
      </c>
      <c r="AA1238" s="5">
        <f>IFERROR(VLOOKUP(X1238,$AF$2:$AG$35,2,FALSE),0)</f>
        <v>0</v>
      </c>
      <c r="AB1238" s="5" t="e">
        <f>VLOOKUP(X1238,$AF$2:$AG$35,1,FALSE)</f>
        <v>#N/A</v>
      </c>
      <c r="AK1238">
        <v>2669</v>
      </c>
      <c r="AL1238" s="3" t="s">
        <v>615</v>
      </c>
      <c r="AM1238" t="s">
        <v>614</v>
      </c>
      <c r="AN1238" s="10">
        <f>0.7*Q1248</f>
        <v>26.461085649014869</v>
      </c>
    </row>
    <row r="1239" spans="1:46" x14ac:dyDescent="0.25">
      <c r="A1239">
        <v>95743</v>
      </c>
      <c r="B1239">
        <v>22019</v>
      </c>
      <c r="C1239" t="s">
        <v>623</v>
      </c>
      <c r="D1239" t="s">
        <v>579</v>
      </c>
      <c r="E1239" t="s">
        <v>583</v>
      </c>
      <c r="F1239">
        <v>47.660409999999999</v>
      </c>
      <c r="G1239" t="s">
        <v>25</v>
      </c>
      <c r="H1239" t="s">
        <v>26</v>
      </c>
      <c r="I1239" t="s">
        <v>27</v>
      </c>
      <c r="J1239" t="s">
        <v>28</v>
      </c>
      <c r="K1239">
        <v>2003</v>
      </c>
      <c r="L1239">
        <v>3</v>
      </c>
      <c r="M1239">
        <v>4</v>
      </c>
      <c r="N1239">
        <v>0</v>
      </c>
      <c r="O1239">
        <v>2.5</v>
      </c>
      <c r="P1239" t="s">
        <v>587</v>
      </c>
      <c r="Q1239" s="33">
        <v>5.6604169614800498E-2</v>
      </c>
      <c r="R1239" s="2">
        <v>2.82149829871879E-2</v>
      </c>
      <c r="S1239" t="s">
        <v>31</v>
      </c>
      <c r="T1239" t="s">
        <v>32</v>
      </c>
      <c r="U1239">
        <v>4</v>
      </c>
      <c r="V1239" t="s">
        <v>42</v>
      </c>
      <c r="W1239" t="s">
        <v>43</v>
      </c>
      <c r="X1239" t="s">
        <v>44</v>
      </c>
      <c r="Y1239">
        <v>96.057599999999994</v>
      </c>
      <c r="Z1239">
        <v>699</v>
      </c>
      <c r="AA1239" s="5">
        <f>IFERROR(VLOOKUP(X1239,$AF$2:$AG$35,2,FALSE),0)</f>
        <v>0</v>
      </c>
      <c r="AB1239" s="5" t="e">
        <f>VLOOKUP(X1239,$AF$2:$AG$35,1,FALSE)</f>
        <v>#N/A</v>
      </c>
      <c r="AK1239">
        <v>2670</v>
      </c>
      <c r="AL1239" s="3" t="s">
        <v>616</v>
      </c>
      <c r="AM1239" t="s">
        <v>614</v>
      </c>
      <c r="AN1239" s="11">
        <f>IF(AN1242&lt;0, AN1243, AN1243-AN1242/96*16)</f>
        <v>8.6402297208453105E-2</v>
      </c>
      <c r="AO1239" s="11"/>
      <c r="AP1239" s="11"/>
      <c r="AQ1239" s="11"/>
    </row>
    <row r="1240" spans="1:46" x14ac:dyDescent="0.25">
      <c r="A1240">
        <v>95743</v>
      </c>
      <c r="B1240">
        <v>22019</v>
      </c>
      <c r="C1240" t="s">
        <v>623</v>
      </c>
      <c r="D1240" t="s">
        <v>579</v>
      </c>
      <c r="E1240" t="s">
        <v>583</v>
      </c>
      <c r="F1240">
        <v>47.660409999999999</v>
      </c>
      <c r="G1240" t="s">
        <v>25</v>
      </c>
      <c r="H1240" t="s">
        <v>26</v>
      </c>
      <c r="I1240" t="s">
        <v>27</v>
      </c>
      <c r="J1240" t="s">
        <v>28</v>
      </c>
      <c r="K1240">
        <v>2003</v>
      </c>
      <c r="L1240">
        <v>3</v>
      </c>
      <c r="M1240">
        <v>4</v>
      </c>
      <c r="N1240">
        <v>0</v>
      </c>
      <c r="O1240">
        <v>2.5</v>
      </c>
      <c r="P1240" t="s">
        <v>587</v>
      </c>
      <c r="Q1240" s="32">
        <v>0.12841563168831399</v>
      </c>
      <c r="R1240" s="2">
        <v>3.0241315912936099E-2</v>
      </c>
      <c r="S1240" t="s">
        <v>31</v>
      </c>
      <c r="T1240" t="s">
        <v>45</v>
      </c>
      <c r="U1240">
        <v>5</v>
      </c>
      <c r="V1240" t="s">
        <v>46</v>
      </c>
      <c r="W1240" t="s">
        <v>47</v>
      </c>
      <c r="X1240" t="s">
        <v>48</v>
      </c>
      <c r="Y1240">
        <v>18.0383</v>
      </c>
      <c r="Z1240">
        <v>784</v>
      </c>
      <c r="AA1240" s="5">
        <f>IFERROR(VLOOKUP(X1240,$AF$2:$AG$35,2,FALSE),0)</f>
        <v>0</v>
      </c>
      <c r="AB1240" s="5" t="e">
        <f>VLOOKUP(X1240,$AF$2:$AG$35,1,FALSE)</f>
        <v>#N/A</v>
      </c>
      <c r="AK1240">
        <v>2671</v>
      </c>
      <c r="AL1240" s="3" t="s">
        <v>617</v>
      </c>
      <c r="AM1240" t="s">
        <v>614</v>
      </c>
      <c r="AN1240" s="10">
        <f>100-(SUM(AN1237:AN1239)+SUM(Q1238:Q1240)+Q1248+Q1252+SUM(Q1254:Q1258)+SUM(Q1260:Q1293))</f>
        <v>25.764839778377109</v>
      </c>
    </row>
    <row r="1241" spans="1:46" x14ac:dyDescent="0.25">
      <c r="A1241">
        <v>95743</v>
      </c>
      <c r="B1241">
        <v>22019</v>
      </c>
      <c r="C1241" t="s">
        <v>623</v>
      </c>
      <c r="D1241" t="s">
        <v>579</v>
      </c>
      <c r="E1241" t="s">
        <v>583</v>
      </c>
      <c r="F1241">
        <v>47.660409999999999</v>
      </c>
      <c r="G1241" t="s">
        <v>25</v>
      </c>
      <c r="H1241" t="s">
        <v>26</v>
      </c>
      <c r="I1241" t="s">
        <v>27</v>
      </c>
      <c r="J1241" t="s">
        <v>28</v>
      </c>
      <c r="K1241">
        <v>2003</v>
      </c>
      <c r="L1241">
        <v>3</v>
      </c>
      <c r="M1241">
        <v>4</v>
      </c>
      <c r="N1241">
        <v>0</v>
      </c>
      <c r="O1241">
        <v>2.5</v>
      </c>
      <c r="P1241" t="s">
        <v>587</v>
      </c>
      <c r="Q1241" s="40">
        <v>1.01562505289714E-3</v>
      </c>
      <c r="R1241" s="2">
        <v>4.6856936337618896E-3</v>
      </c>
      <c r="S1241" t="s">
        <v>31</v>
      </c>
      <c r="T1241" t="s">
        <v>49</v>
      </c>
      <c r="U1241">
        <v>6</v>
      </c>
      <c r="V1241" t="s">
        <v>50</v>
      </c>
      <c r="W1241" t="s">
        <v>51</v>
      </c>
      <c r="X1241" t="s">
        <v>52</v>
      </c>
      <c r="Y1241">
        <v>22.98977</v>
      </c>
      <c r="Z1241">
        <v>785</v>
      </c>
      <c r="AA1241" s="5">
        <f>IFERROR(VLOOKUP(X1241,$AF$2:$AG$35,2,FALSE),0)</f>
        <v>0</v>
      </c>
      <c r="AB1241" s="5" t="e">
        <f>VLOOKUP(X1241,$AF$2:$AG$35,1,FALSE)</f>
        <v>#N/A</v>
      </c>
      <c r="AL1241" s="3" t="s">
        <v>780</v>
      </c>
      <c r="AN1241" s="10">
        <f>(SUM(AN1237:AN1239)+SUM(Q1238:Q1240)+Q1248+Q1252+SUM(Q1254:Q1258)+SUM(Q1260:Q1293))</f>
        <v>74.235160221622891</v>
      </c>
    </row>
    <row r="1242" spans="1:46" x14ac:dyDescent="0.25">
      <c r="A1242">
        <v>95743</v>
      </c>
      <c r="B1242">
        <v>22019</v>
      </c>
      <c r="C1242" t="s">
        <v>623</v>
      </c>
      <c r="D1242" t="s">
        <v>579</v>
      </c>
      <c r="E1242" t="s">
        <v>583</v>
      </c>
      <c r="F1242">
        <v>47.660409999999999</v>
      </c>
      <c r="G1242" t="s">
        <v>25</v>
      </c>
      <c r="H1242" t="s">
        <v>26</v>
      </c>
      <c r="I1242" t="s">
        <v>27</v>
      </c>
      <c r="J1242" t="s">
        <v>28</v>
      </c>
      <c r="K1242">
        <v>2003</v>
      </c>
      <c r="L1242">
        <v>3</v>
      </c>
      <c r="M1242">
        <v>4</v>
      </c>
      <c r="N1242">
        <v>0</v>
      </c>
      <c r="O1242">
        <v>2.5</v>
      </c>
      <c r="P1242" t="s">
        <v>587</v>
      </c>
      <c r="Q1242" s="2">
        <v>8.8169796258843594E-2</v>
      </c>
      <c r="R1242" s="2">
        <v>7.9507160817668902E-3</v>
      </c>
      <c r="S1242" t="s">
        <v>31</v>
      </c>
      <c r="T1242" t="s">
        <v>53</v>
      </c>
      <c r="U1242">
        <v>7</v>
      </c>
      <c r="V1242" t="s">
        <v>54</v>
      </c>
      <c r="W1242" t="s">
        <v>55</v>
      </c>
      <c r="X1242" t="s">
        <v>56</v>
      </c>
      <c r="Y1242">
        <v>39.098300000000002</v>
      </c>
      <c r="Z1242">
        <v>2302</v>
      </c>
      <c r="AA1242" s="5">
        <f>IFERROR(VLOOKUP(X1242,$AF$2:$AG$35,2,FALSE),0)</f>
        <v>0</v>
      </c>
      <c r="AB1242" s="5" t="e">
        <f>VLOOKUP(X1242,$AF$2:$AG$35,1,FALSE)</f>
        <v>#N/A</v>
      </c>
      <c r="AL1242" s="3" t="s">
        <v>618</v>
      </c>
      <c r="AM1242" s="5"/>
      <c r="AN1242" s="10">
        <f>IF(Q1239=0,0,Q1239-Q1240/18/2*96)</f>
        <v>-0.28583751488737019</v>
      </c>
    </row>
    <row r="1243" spans="1:46" x14ac:dyDescent="0.25">
      <c r="A1243">
        <v>95743</v>
      </c>
      <c r="B1243">
        <v>22019</v>
      </c>
      <c r="C1243" t="s">
        <v>623</v>
      </c>
      <c r="D1243" t="s">
        <v>579</v>
      </c>
      <c r="E1243" t="s">
        <v>583</v>
      </c>
      <c r="F1243">
        <v>47.660409999999999</v>
      </c>
      <c r="G1243" t="s">
        <v>25</v>
      </c>
      <c r="H1243" t="s">
        <v>26</v>
      </c>
      <c r="I1243" t="s">
        <v>27</v>
      </c>
      <c r="J1243" t="s">
        <v>28</v>
      </c>
      <c r="K1243">
        <v>2003</v>
      </c>
      <c r="L1243">
        <v>3</v>
      </c>
      <c r="M1243">
        <v>4</v>
      </c>
      <c r="N1243">
        <v>0</v>
      </c>
      <c r="O1243">
        <v>2.5</v>
      </c>
      <c r="P1243" t="s">
        <v>587</v>
      </c>
      <c r="Q1243">
        <v>21.953277185066501</v>
      </c>
      <c r="R1243">
        <v>4.5240876284071998</v>
      </c>
      <c r="S1243" t="s">
        <v>31</v>
      </c>
      <c r="T1243" t="s">
        <v>57</v>
      </c>
      <c r="U1243">
        <v>8</v>
      </c>
      <c r="W1243" t="s">
        <v>58</v>
      </c>
      <c r="X1243" t="s">
        <v>59</v>
      </c>
      <c r="Y1243">
        <v>12.010999999999999</v>
      </c>
      <c r="Z1243">
        <v>1183</v>
      </c>
      <c r="AA1243" s="5">
        <f>IFERROR(VLOOKUP(X1243,$AF$2:$AG$35,2,FALSE),0)</f>
        <v>0</v>
      </c>
      <c r="AB1243" s="5" t="e">
        <f>VLOOKUP(X1243,$AF$2:$AG$35,1,FALSE)</f>
        <v>#N/A</v>
      </c>
      <c r="AL1243" s="3" t="s">
        <v>619</v>
      </c>
      <c r="AM1243" s="8"/>
      <c r="AN1243" s="11">
        <f>SUMPRODUCT(Q1237:Q1442,AA1237:AA1442)+(Q1261-Q1242)*0.205+(Q1254-Q1241)*0.348</f>
        <v>8.6402297208453105E-2</v>
      </c>
      <c r="AO1243" s="11"/>
      <c r="AP1243" s="11"/>
      <c r="AQ1243" s="11"/>
    </row>
    <row r="1244" spans="1:46" x14ac:dyDescent="0.25">
      <c r="A1244">
        <v>95743</v>
      </c>
      <c r="B1244">
        <v>22019</v>
      </c>
      <c r="C1244" t="s">
        <v>623</v>
      </c>
      <c r="D1244" t="s">
        <v>579</v>
      </c>
      <c r="E1244" t="s">
        <v>583</v>
      </c>
      <c r="F1244">
        <v>47.660409999999999</v>
      </c>
      <c r="G1244" t="s">
        <v>25</v>
      </c>
      <c r="H1244" t="s">
        <v>26</v>
      </c>
      <c r="I1244" t="s">
        <v>27</v>
      </c>
      <c r="J1244" t="s">
        <v>28</v>
      </c>
      <c r="K1244">
        <v>2003</v>
      </c>
      <c r="L1244">
        <v>3</v>
      </c>
      <c r="M1244">
        <v>4</v>
      </c>
      <c r="N1244">
        <v>0</v>
      </c>
      <c r="O1244">
        <v>2.5</v>
      </c>
      <c r="P1244" t="s">
        <v>587</v>
      </c>
      <c r="Q1244">
        <v>5.6531044610991898</v>
      </c>
      <c r="R1244">
        <v>1.1724937234266799</v>
      </c>
      <c r="S1244" t="s">
        <v>31</v>
      </c>
      <c r="T1244" t="s">
        <v>57</v>
      </c>
      <c r="U1244">
        <v>9</v>
      </c>
      <c r="W1244" t="s">
        <v>60</v>
      </c>
      <c r="X1244" t="s">
        <v>61</v>
      </c>
      <c r="Y1244">
        <v>12.010999999999999</v>
      </c>
      <c r="Z1244">
        <v>789</v>
      </c>
      <c r="AA1244" s="5">
        <f>IFERROR(VLOOKUP(X1244,$AF$2:$AG$35,2,FALSE),0)</f>
        <v>0</v>
      </c>
      <c r="AB1244" s="5" t="e">
        <f>VLOOKUP(X1244,$AF$2:$AG$35,1,FALSE)</f>
        <v>#N/A</v>
      </c>
    </row>
    <row r="1245" spans="1:46" x14ac:dyDescent="0.25">
      <c r="A1245">
        <v>95743</v>
      </c>
      <c r="B1245">
        <v>22019</v>
      </c>
      <c r="C1245" t="s">
        <v>623</v>
      </c>
      <c r="D1245" t="s">
        <v>579</v>
      </c>
      <c r="E1245" t="s">
        <v>583</v>
      </c>
      <c r="F1245">
        <v>47.660409999999999</v>
      </c>
      <c r="G1245" t="s">
        <v>25</v>
      </c>
      <c r="H1245" t="s">
        <v>26</v>
      </c>
      <c r="I1245" t="s">
        <v>27</v>
      </c>
      <c r="J1245" t="s">
        <v>28</v>
      </c>
      <c r="K1245">
        <v>2003</v>
      </c>
      <c r="L1245">
        <v>3</v>
      </c>
      <c r="M1245">
        <v>4</v>
      </c>
      <c r="N1245">
        <v>0</v>
      </c>
      <c r="O1245">
        <v>2.5</v>
      </c>
      <c r="P1245" t="s">
        <v>587</v>
      </c>
      <c r="Q1245">
        <v>6.2171826154782597</v>
      </c>
      <c r="R1245">
        <v>1.3044555546705301</v>
      </c>
      <c r="S1245" t="s">
        <v>31</v>
      </c>
      <c r="T1245" t="s">
        <v>57</v>
      </c>
      <c r="U1245">
        <v>10</v>
      </c>
      <c r="W1245" t="s">
        <v>62</v>
      </c>
      <c r="X1245" t="s">
        <v>63</v>
      </c>
      <c r="Y1245">
        <v>12.010999999999999</v>
      </c>
      <c r="Z1245">
        <v>790</v>
      </c>
      <c r="AA1245" s="5">
        <f>IFERROR(VLOOKUP(X1245,$AF$2:$AG$35,2,FALSE),0)</f>
        <v>0</v>
      </c>
      <c r="AB1245" s="5" t="e">
        <f>VLOOKUP(X1245,$AF$2:$AG$35,1,FALSE)</f>
        <v>#N/A</v>
      </c>
    </row>
    <row r="1246" spans="1:46" x14ac:dyDescent="0.25">
      <c r="A1246">
        <v>95743</v>
      </c>
      <c r="B1246">
        <v>22019</v>
      </c>
      <c r="C1246" t="s">
        <v>623</v>
      </c>
      <c r="D1246" t="s">
        <v>579</v>
      </c>
      <c r="E1246" t="s">
        <v>583</v>
      </c>
      <c r="F1246">
        <v>47.660409999999999</v>
      </c>
      <c r="G1246" t="s">
        <v>25</v>
      </c>
      <c r="H1246" t="s">
        <v>26</v>
      </c>
      <c r="I1246" t="s">
        <v>27</v>
      </c>
      <c r="J1246" t="s">
        <v>28</v>
      </c>
      <c r="K1246">
        <v>2003</v>
      </c>
      <c r="L1246">
        <v>3</v>
      </c>
      <c r="M1246">
        <v>4</v>
      </c>
      <c r="N1246">
        <v>0</v>
      </c>
      <c r="O1246">
        <v>2.5</v>
      </c>
      <c r="P1246" t="s">
        <v>587</v>
      </c>
      <c r="Q1246">
        <v>3.18946891611817</v>
      </c>
      <c r="R1246">
        <v>0.94526549535586801</v>
      </c>
      <c r="S1246" t="s">
        <v>31</v>
      </c>
      <c r="T1246" t="s">
        <v>57</v>
      </c>
      <c r="U1246">
        <v>11</v>
      </c>
      <c r="W1246" t="s">
        <v>64</v>
      </c>
      <c r="X1246" t="s">
        <v>65</v>
      </c>
      <c r="Y1246">
        <v>12.010999999999999</v>
      </c>
      <c r="Z1246">
        <v>791</v>
      </c>
      <c r="AA1246" s="5">
        <f>IFERROR(VLOOKUP(X1246,$AF$2:$AG$35,2,FALSE),0)</f>
        <v>0</v>
      </c>
      <c r="AB1246" s="5" t="e">
        <f>VLOOKUP(X1246,$AF$2:$AG$35,1,FALSE)</f>
        <v>#N/A</v>
      </c>
    </row>
    <row r="1247" spans="1:46" x14ac:dyDescent="0.25">
      <c r="A1247">
        <v>95743</v>
      </c>
      <c r="B1247">
        <v>22019</v>
      </c>
      <c r="C1247" t="s">
        <v>623</v>
      </c>
      <c r="D1247" t="s">
        <v>579</v>
      </c>
      <c r="E1247" t="s">
        <v>583</v>
      </c>
      <c r="F1247">
        <v>47.660409999999999</v>
      </c>
      <c r="G1247" t="s">
        <v>25</v>
      </c>
      <c r="H1247" t="s">
        <v>26</v>
      </c>
      <c r="I1247" t="s">
        <v>27</v>
      </c>
      <c r="J1247" t="s">
        <v>28</v>
      </c>
      <c r="K1247">
        <v>2003</v>
      </c>
      <c r="L1247">
        <v>3</v>
      </c>
      <c r="M1247">
        <v>4</v>
      </c>
      <c r="N1247">
        <v>0</v>
      </c>
      <c r="O1247">
        <v>2.5</v>
      </c>
      <c r="P1247" t="s">
        <v>587</v>
      </c>
      <c r="Q1247">
        <v>0.78851774940196595</v>
      </c>
      <c r="R1247">
        <v>0.135555215212461</v>
      </c>
      <c r="S1247" t="s">
        <v>31</v>
      </c>
      <c r="T1247" t="s">
        <v>57</v>
      </c>
      <c r="U1247">
        <v>12</v>
      </c>
      <c r="W1247" t="s">
        <v>66</v>
      </c>
      <c r="X1247" t="s">
        <v>67</v>
      </c>
      <c r="Y1247">
        <v>12.010999999999999</v>
      </c>
      <c r="Z1247">
        <v>792</v>
      </c>
      <c r="AA1247" s="5">
        <f>IFERROR(VLOOKUP(X1247,$AF$2:$AG$35,2,FALSE),0)</f>
        <v>0</v>
      </c>
      <c r="AB1247" s="5" t="e">
        <f>VLOOKUP(X1247,$AF$2:$AG$35,1,FALSE)</f>
        <v>#N/A</v>
      </c>
    </row>
    <row r="1248" spans="1:46" x14ac:dyDescent="0.25">
      <c r="A1248">
        <v>95743</v>
      </c>
      <c r="B1248">
        <v>22019</v>
      </c>
      <c r="C1248" t="s">
        <v>623</v>
      </c>
      <c r="D1248" t="s">
        <v>579</v>
      </c>
      <c r="E1248" t="s">
        <v>583</v>
      </c>
      <c r="F1248">
        <v>47.660409999999999</v>
      </c>
      <c r="G1248" t="s">
        <v>25</v>
      </c>
      <c r="H1248" t="s">
        <v>26</v>
      </c>
      <c r="I1248" t="s">
        <v>27</v>
      </c>
      <c r="J1248" t="s">
        <v>28</v>
      </c>
      <c r="K1248">
        <v>2003</v>
      </c>
      <c r="L1248">
        <v>3</v>
      </c>
      <c r="M1248">
        <v>4</v>
      </c>
      <c r="N1248">
        <v>0</v>
      </c>
      <c r="O1248">
        <v>2.5</v>
      </c>
      <c r="P1248" t="s">
        <v>587</v>
      </c>
      <c r="Q1248" s="32">
        <v>37.801550927164101</v>
      </c>
      <c r="R1248">
        <v>5.1605926775357096</v>
      </c>
      <c r="S1248" t="s">
        <v>31</v>
      </c>
      <c r="T1248" t="s">
        <v>57</v>
      </c>
      <c r="U1248">
        <v>13</v>
      </c>
      <c r="W1248" s="3" t="s">
        <v>68</v>
      </c>
      <c r="X1248" t="s">
        <v>69</v>
      </c>
      <c r="Y1248">
        <v>12.010999999999999</v>
      </c>
      <c r="Z1248">
        <v>626</v>
      </c>
      <c r="AA1248" s="5">
        <f>IFERROR(VLOOKUP(X1248,$AF$2:$AG$35,2,FALSE),0)</f>
        <v>0</v>
      </c>
      <c r="AB1248" s="5" t="e">
        <f>VLOOKUP(X1248,$AF$2:$AG$35,1,FALSE)</f>
        <v>#N/A</v>
      </c>
    </row>
    <row r="1249" spans="1:43" x14ac:dyDescent="0.25">
      <c r="A1249">
        <v>95743</v>
      </c>
      <c r="B1249">
        <v>22019</v>
      </c>
      <c r="C1249" t="s">
        <v>623</v>
      </c>
      <c r="D1249" t="s">
        <v>579</v>
      </c>
      <c r="E1249" t="s">
        <v>583</v>
      </c>
      <c r="F1249">
        <v>47.660409999999999</v>
      </c>
      <c r="G1249" t="s">
        <v>25</v>
      </c>
      <c r="H1249" t="s">
        <v>26</v>
      </c>
      <c r="I1249" t="s">
        <v>27</v>
      </c>
      <c r="J1249" t="s">
        <v>28</v>
      </c>
      <c r="K1249">
        <v>2003</v>
      </c>
      <c r="L1249">
        <v>3</v>
      </c>
      <c r="M1249">
        <v>4</v>
      </c>
      <c r="N1249">
        <v>0</v>
      </c>
      <c r="O1249">
        <v>2.5</v>
      </c>
      <c r="P1249" t="s">
        <v>587</v>
      </c>
      <c r="Q1249">
        <v>7.3844337179392596</v>
      </c>
      <c r="R1249">
        <v>0.60578935640507003</v>
      </c>
      <c r="S1249" t="s">
        <v>31</v>
      </c>
      <c r="T1249" t="s">
        <v>57</v>
      </c>
      <c r="U1249">
        <v>14</v>
      </c>
      <c r="W1249" t="s">
        <v>70</v>
      </c>
      <c r="X1249" t="s">
        <v>71</v>
      </c>
      <c r="Y1249">
        <v>12.010999999999999</v>
      </c>
      <c r="Z1249">
        <v>794</v>
      </c>
      <c r="AA1249" s="5">
        <f>IFERROR(VLOOKUP(X1249,$AF$2:$AG$35,2,FALSE),0)</f>
        <v>0</v>
      </c>
      <c r="AB1249" s="5" t="e">
        <f>VLOOKUP(X1249,$AF$2:$AG$35,1,FALSE)</f>
        <v>#N/A</v>
      </c>
      <c r="AN1249"/>
      <c r="AO1249"/>
      <c r="AP1249"/>
      <c r="AQ1249"/>
    </row>
    <row r="1250" spans="1:43" x14ac:dyDescent="0.25">
      <c r="A1250">
        <v>95743</v>
      </c>
      <c r="B1250">
        <v>22019</v>
      </c>
      <c r="C1250" t="s">
        <v>623</v>
      </c>
      <c r="D1250" t="s">
        <v>579</v>
      </c>
      <c r="E1250" t="s">
        <v>583</v>
      </c>
      <c r="F1250">
        <v>47.660409999999999</v>
      </c>
      <c r="G1250" t="s">
        <v>25</v>
      </c>
      <c r="H1250" t="s">
        <v>26</v>
      </c>
      <c r="I1250" t="s">
        <v>27</v>
      </c>
      <c r="J1250" t="s">
        <v>28</v>
      </c>
      <c r="K1250">
        <v>2003</v>
      </c>
      <c r="L1250">
        <v>3</v>
      </c>
      <c r="M1250">
        <v>4</v>
      </c>
      <c r="N1250">
        <v>0</v>
      </c>
      <c r="O1250">
        <v>2.5</v>
      </c>
      <c r="P1250" t="s">
        <v>587</v>
      </c>
      <c r="Q1250">
        <v>2.2739844934366902</v>
      </c>
      <c r="R1250">
        <v>0.71424678642876105</v>
      </c>
      <c r="S1250" t="s">
        <v>31</v>
      </c>
      <c r="T1250" t="s">
        <v>57</v>
      </c>
      <c r="U1250">
        <v>15</v>
      </c>
      <c r="W1250" t="s">
        <v>72</v>
      </c>
      <c r="X1250" t="s">
        <v>73</v>
      </c>
      <c r="Y1250">
        <v>12.010999999999999</v>
      </c>
      <c r="Z1250">
        <v>1190</v>
      </c>
      <c r="AA1250" s="5">
        <f>IFERROR(VLOOKUP(X1250,$AF$2:$AG$35,2,FALSE),0)</f>
        <v>0</v>
      </c>
      <c r="AB1250" s="5" t="e">
        <f>VLOOKUP(X1250,$AF$2:$AG$35,1,FALSE)</f>
        <v>#N/A</v>
      </c>
      <c r="AN1250"/>
      <c r="AO1250"/>
      <c r="AP1250"/>
      <c r="AQ1250"/>
    </row>
    <row r="1251" spans="1:43" x14ac:dyDescent="0.25">
      <c r="A1251">
        <v>95743</v>
      </c>
      <c r="B1251">
        <v>22019</v>
      </c>
      <c r="C1251" t="s">
        <v>623</v>
      </c>
      <c r="D1251" t="s">
        <v>579</v>
      </c>
      <c r="E1251" t="s">
        <v>583</v>
      </c>
      <c r="F1251">
        <v>47.660409999999999</v>
      </c>
      <c r="G1251" t="s">
        <v>25</v>
      </c>
      <c r="H1251" t="s">
        <v>26</v>
      </c>
      <c r="I1251" t="s">
        <v>27</v>
      </c>
      <c r="J1251" t="s">
        <v>28</v>
      </c>
      <c r="K1251">
        <v>2003</v>
      </c>
      <c r="L1251">
        <v>3</v>
      </c>
      <c r="M1251">
        <v>4</v>
      </c>
      <c r="N1251">
        <v>0</v>
      </c>
      <c r="O1251">
        <v>2.5</v>
      </c>
      <c r="P1251" t="s">
        <v>587</v>
      </c>
      <c r="Q1251">
        <v>0.22955834528949701</v>
      </c>
      <c r="R1251" s="2">
        <v>7.3891552258823406E-2</v>
      </c>
      <c r="S1251" t="s">
        <v>31</v>
      </c>
      <c r="T1251" t="s">
        <v>57</v>
      </c>
      <c r="U1251">
        <v>16</v>
      </c>
      <c r="W1251" t="s">
        <v>74</v>
      </c>
      <c r="X1251" t="s">
        <v>75</v>
      </c>
      <c r="Y1251">
        <v>12.010999999999999</v>
      </c>
      <c r="Z1251">
        <v>796</v>
      </c>
      <c r="AA1251" s="5">
        <f>IFERROR(VLOOKUP(X1251,$AF$2:$AG$35,2,FALSE),0)</f>
        <v>0</v>
      </c>
      <c r="AB1251" s="5" t="e">
        <f>VLOOKUP(X1251,$AF$2:$AG$35,1,FALSE)</f>
        <v>#N/A</v>
      </c>
      <c r="AN1251"/>
      <c r="AO1251"/>
      <c r="AP1251"/>
      <c r="AQ1251"/>
    </row>
    <row r="1252" spans="1:43" x14ac:dyDescent="0.25">
      <c r="A1252">
        <v>95743</v>
      </c>
      <c r="B1252">
        <v>22019</v>
      </c>
      <c r="C1252" t="s">
        <v>623</v>
      </c>
      <c r="D1252" t="s">
        <v>579</v>
      </c>
      <c r="E1252" t="s">
        <v>583</v>
      </c>
      <c r="F1252">
        <v>47.660409999999999</v>
      </c>
      <c r="G1252" t="s">
        <v>25</v>
      </c>
      <c r="H1252" t="s">
        <v>26</v>
      </c>
      <c r="I1252" t="s">
        <v>27</v>
      </c>
      <c r="J1252" t="s">
        <v>28</v>
      </c>
      <c r="K1252">
        <v>2003</v>
      </c>
      <c r="L1252">
        <v>3</v>
      </c>
      <c r="M1252">
        <v>4</v>
      </c>
      <c r="N1252">
        <v>0</v>
      </c>
      <c r="O1252">
        <v>2.5</v>
      </c>
      <c r="P1252" t="s">
        <v>587</v>
      </c>
      <c r="Q1252" s="32">
        <v>9.0994588072634794</v>
      </c>
      <c r="R1252">
        <v>0.97844231079319</v>
      </c>
      <c r="S1252" t="s">
        <v>31</v>
      </c>
      <c r="T1252" t="s">
        <v>57</v>
      </c>
      <c r="U1252">
        <v>17</v>
      </c>
      <c r="W1252" s="3" t="s">
        <v>76</v>
      </c>
      <c r="X1252" t="s">
        <v>77</v>
      </c>
      <c r="Y1252">
        <v>12.010999999999999</v>
      </c>
      <c r="Z1252">
        <v>797</v>
      </c>
      <c r="AA1252" s="5">
        <f>IFERROR(VLOOKUP(X1252,$AF$2:$AG$35,2,FALSE),0)</f>
        <v>0</v>
      </c>
      <c r="AB1252" s="5" t="e">
        <f>VLOOKUP(X1252,$AF$2:$AG$35,1,FALSE)</f>
        <v>#N/A</v>
      </c>
      <c r="AN1252"/>
      <c r="AO1252"/>
      <c r="AP1252"/>
      <c r="AQ1252"/>
    </row>
    <row r="1253" spans="1:43" x14ac:dyDescent="0.25">
      <c r="A1253">
        <v>95743</v>
      </c>
      <c r="B1253">
        <v>22019</v>
      </c>
      <c r="C1253" t="s">
        <v>623</v>
      </c>
      <c r="D1253" t="s">
        <v>579</v>
      </c>
      <c r="E1253" t="s">
        <v>583</v>
      </c>
      <c r="F1253">
        <v>47.660409999999999</v>
      </c>
      <c r="G1253" t="s">
        <v>25</v>
      </c>
      <c r="H1253" t="s">
        <v>26</v>
      </c>
      <c r="I1253" t="s">
        <v>27</v>
      </c>
      <c r="J1253" t="s">
        <v>28</v>
      </c>
      <c r="K1253">
        <v>2003</v>
      </c>
      <c r="L1253">
        <v>3</v>
      </c>
      <c r="M1253">
        <v>4</v>
      </c>
      <c r="N1253">
        <v>0</v>
      </c>
      <c r="O1253">
        <v>2.5</v>
      </c>
      <c r="P1253" t="s">
        <v>587</v>
      </c>
      <c r="Q1253">
        <v>46.901009734427603</v>
      </c>
      <c r="R1253">
        <v>5.4146640895732601</v>
      </c>
      <c r="S1253" t="s">
        <v>31</v>
      </c>
      <c r="T1253" t="s">
        <v>57</v>
      </c>
      <c r="U1253">
        <v>18</v>
      </c>
      <c r="V1253" t="s">
        <v>78</v>
      </c>
      <c r="W1253" t="s">
        <v>79</v>
      </c>
      <c r="X1253" t="s">
        <v>80</v>
      </c>
      <c r="Y1253">
        <v>12.010999999999999</v>
      </c>
      <c r="Z1253">
        <v>436</v>
      </c>
      <c r="AA1253" s="5">
        <f>IFERROR(VLOOKUP(X1253,$AF$2:$AG$35,2,FALSE),0)</f>
        <v>0</v>
      </c>
      <c r="AB1253" s="5" t="e">
        <f>VLOOKUP(X1253,$AF$2:$AG$35,1,FALSE)</f>
        <v>#N/A</v>
      </c>
      <c r="AN1253"/>
      <c r="AO1253"/>
      <c r="AP1253"/>
      <c r="AQ1253"/>
    </row>
    <row r="1254" spans="1:43" x14ac:dyDescent="0.25">
      <c r="A1254">
        <v>95743</v>
      </c>
      <c r="B1254">
        <v>22019</v>
      </c>
      <c r="C1254" t="s">
        <v>623</v>
      </c>
      <c r="D1254" t="s">
        <v>579</v>
      </c>
      <c r="E1254" t="s">
        <v>583</v>
      </c>
      <c r="F1254">
        <v>47.660409999999999</v>
      </c>
      <c r="G1254" t="s">
        <v>25</v>
      </c>
      <c r="H1254" t="s">
        <v>26</v>
      </c>
      <c r="I1254" t="s">
        <v>27</v>
      </c>
      <c r="J1254" t="s">
        <v>28</v>
      </c>
      <c r="K1254">
        <v>2003</v>
      </c>
      <c r="L1254">
        <v>3</v>
      </c>
      <c r="M1254">
        <v>4</v>
      </c>
      <c r="N1254">
        <v>0</v>
      </c>
      <c r="O1254">
        <v>2.5</v>
      </c>
      <c r="P1254" t="s">
        <v>587</v>
      </c>
      <c r="Q1254" s="39">
        <v>2.8275001472656301E-2</v>
      </c>
      <c r="R1254">
        <v>0.198038418238032</v>
      </c>
      <c r="S1254" t="s">
        <v>31</v>
      </c>
      <c r="T1254" t="s">
        <v>81</v>
      </c>
      <c r="U1254">
        <v>20</v>
      </c>
      <c r="V1254" t="s">
        <v>82</v>
      </c>
      <c r="W1254" t="s">
        <v>83</v>
      </c>
      <c r="X1254" t="s">
        <v>84</v>
      </c>
      <c r="Y1254">
        <v>22.98977</v>
      </c>
      <c r="Z1254">
        <v>696</v>
      </c>
      <c r="AA1254" s="5">
        <f>IFERROR(VLOOKUP(X1254,$AF$2:$AG$35,2,FALSE),0)</f>
        <v>0</v>
      </c>
      <c r="AB1254" s="5" t="e">
        <f>VLOOKUP(X1254,$AF$2:$AG$35,1,FALSE)</f>
        <v>#N/A</v>
      </c>
      <c r="AN1254"/>
      <c r="AO1254"/>
      <c r="AP1254"/>
      <c r="AQ1254"/>
    </row>
    <row r="1255" spans="1:43" x14ac:dyDescent="0.25">
      <c r="A1255">
        <v>95743</v>
      </c>
      <c r="B1255">
        <v>22019</v>
      </c>
      <c r="C1255" t="s">
        <v>623</v>
      </c>
      <c r="D1255" t="s">
        <v>579</v>
      </c>
      <c r="E1255" t="s">
        <v>583</v>
      </c>
      <c r="F1255">
        <v>47.660409999999999</v>
      </c>
      <c r="G1255" t="s">
        <v>25</v>
      </c>
      <c r="H1255" t="s">
        <v>26</v>
      </c>
      <c r="I1255" t="s">
        <v>27</v>
      </c>
      <c r="J1255" t="s">
        <v>28</v>
      </c>
      <c r="K1255">
        <v>2003</v>
      </c>
      <c r="L1255">
        <v>3</v>
      </c>
      <c r="M1255">
        <v>4</v>
      </c>
      <c r="N1255">
        <v>0</v>
      </c>
      <c r="O1255">
        <v>2.5</v>
      </c>
      <c r="P1255" t="s">
        <v>587</v>
      </c>
      <c r="Q1255" s="38">
        <v>0</v>
      </c>
      <c r="R1255" s="2">
        <v>4.1803127177246199E-2</v>
      </c>
      <c r="S1255" t="s">
        <v>31</v>
      </c>
      <c r="T1255" t="s">
        <v>81</v>
      </c>
      <c r="U1255">
        <v>21</v>
      </c>
      <c r="V1255" t="s">
        <v>85</v>
      </c>
      <c r="W1255" t="s">
        <v>86</v>
      </c>
      <c r="X1255" t="s">
        <v>87</v>
      </c>
      <c r="Y1255">
        <v>24.305</v>
      </c>
      <c r="Z1255">
        <v>525</v>
      </c>
      <c r="AA1255" s="5">
        <f>IFERROR(VLOOKUP(X1255,$AF$2:$AG$35,2,FALSE),0)</f>
        <v>0</v>
      </c>
      <c r="AB1255" s="5" t="e">
        <f>VLOOKUP(X1255,$AF$2:$AG$35,1,FALSE)</f>
        <v>#N/A</v>
      </c>
      <c r="AN1255"/>
      <c r="AO1255"/>
      <c r="AP1255"/>
      <c r="AQ1255"/>
    </row>
    <row r="1256" spans="1:43" x14ac:dyDescent="0.25">
      <c r="A1256">
        <v>95743</v>
      </c>
      <c r="B1256">
        <v>22019</v>
      </c>
      <c r="C1256" t="s">
        <v>623</v>
      </c>
      <c r="D1256" t="s">
        <v>579</v>
      </c>
      <c r="E1256" t="s">
        <v>583</v>
      </c>
      <c r="F1256">
        <v>47.660409999999999</v>
      </c>
      <c r="G1256" t="s">
        <v>25</v>
      </c>
      <c r="H1256" t="s">
        <v>26</v>
      </c>
      <c r="I1256" t="s">
        <v>27</v>
      </c>
      <c r="J1256" t="s">
        <v>28</v>
      </c>
      <c r="K1256">
        <v>2003</v>
      </c>
      <c r="L1256">
        <v>3</v>
      </c>
      <c r="M1256">
        <v>4</v>
      </c>
      <c r="N1256">
        <v>0</v>
      </c>
      <c r="O1256">
        <v>2.5</v>
      </c>
      <c r="P1256" t="s">
        <v>587</v>
      </c>
      <c r="Q1256" s="32">
        <v>2.5214584646593E-2</v>
      </c>
      <c r="R1256" s="2">
        <v>2.53409329862881E-2</v>
      </c>
      <c r="S1256" t="s">
        <v>31</v>
      </c>
      <c r="T1256" t="s">
        <v>81</v>
      </c>
      <c r="U1256">
        <v>22</v>
      </c>
      <c r="V1256" t="s">
        <v>88</v>
      </c>
      <c r="W1256" t="s">
        <v>89</v>
      </c>
      <c r="X1256" t="s">
        <v>90</v>
      </c>
      <c r="Y1256">
        <v>26.981539999999999</v>
      </c>
      <c r="Z1256">
        <v>292</v>
      </c>
      <c r="AA1256" s="5">
        <f>IFERROR(VLOOKUP(X1256,$AF$2:$AG$35,2,FALSE),0)</f>
        <v>0.88900000000000001</v>
      </c>
      <c r="AB1256" s="5" t="str">
        <f>VLOOKUP(X1256,$AF$2:$AG$35,1,FALSE)</f>
        <v>Al</v>
      </c>
      <c r="AN1256"/>
      <c r="AO1256"/>
      <c r="AP1256"/>
      <c r="AQ1256"/>
    </row>
    <row r="1257" spans="1:43" x14ac:dyDescent="0.25">
      <c r="A1257">
        <v>95743</v>
      </c>
      <c r="B1257">
        <v>22019</v>
      </c>
      <c r="C1257" t="s">
        <v>623</v>
      </c>
      <c r="D1257" t="s">
        <v>579</v>
      </c>
      <c r="E1257" t="s">
        <v>583</v>
      </c>
      <c r="F1257">
        <v>47.660409999999999</v>
      </c>
      <c r="G1257" t="s">
        <v>25</v>
      </c>
      <c r="H1257" t="s">
        <v>26</v>
      </c>
      <c r="I1257" t="s">
        <v>27</v>
      </c>
      <c r="J1257" t="s">
        <v>28</v>
      </c>
      <c r="K1257">
        <v>2003</v>
      </c>
      <c r="L1257">
        <v>3</v>
      </c>
      <c r="M1257">
        <v>4</v>
      </c>
      <c r="N1257">
        <v>0</v>
      </c>
      <c r="O1257">
        <v>2.5</v>
      </c>
      <c r="P1257" t="s">
        <v>587</v>
      </c>
      <c r="Q1257" s="32">
        <v>2.6975001404948001E-2</v>
      </c>
      <c r="R1257" s="2">
        <v>1.09040009179849E-2</v>
      </c>
      <c r="S1257" t="s">
        <v>31</v>
      </c>
      <c r="T1257" t="s">
        <v>81</v>
      </c>
      <c r="U1257">
        <v>23</v>
      </c>
      <c r="V1257" t="s">
        <v>91</v>
      </c>
      <c r="W1257" t="s">
        <v>92</v>
      </c>
      <c r="X1257" t="s">
        <v>93</v>
      </c>
      <c r="Y1257">
        <v>28.0855</v>
      </c>
      <c r="Z1257">
        <v>694</v>
      </c>
      <c r="AA1257" s="5">
        <f>IFERROR(VLOOKUP(X1257,$AF$2:$AG$35,2,FALSE),0)</f>
        <v>1.139</v>
      </c>
      <c r="AB1257" s="5" t="str">
        <f>VLOOKUP(X1257,$AF$2:$AG$35,1,FALSE)</f>
        <v>Si</v>
      </c>
      <c r="AN1257"/>
      <c r="AO1257"/>
      <c r="AP1257"/>
      <c r="AQ1257"/>
    </row>
    <row r="1258" spans="1:43" x14ac:dyDescent="0.25">
      <c r="A1258">
        <v>95743</v>
      </c>
      <c r="B1258">
        <v>22019</v>
      </c>
      <c r="C1258" t="s">
        <v>623</v>
      </c>
      <c r="D1258" t="s">
        <v>579</v>
      </c>
      <c r="E1258" t="s">
        <v>583</v>
      </c>
      <c r="F1258">
        <v>47.660409999999999</v>
      </c>
      <c r="G1258" t="s">
        <v>25</v>
      </c>
      <c r="H1258" t="s">
        <v>26</v>
      </c>
      <c r="I1258" t="s">
        <v>27</v>
      </c>
      <c r="J1258" t="s">
        <v>28</v>
      </c>
      <c r="K1258">
        <v>2003</v>
      </c>
      <c r="L1258">
        <v>3</v>
      </c>
      <c r="M1258">
        <v>4</v>
      </c>
      <c r="N1258">
        <v>0</v>
      </c>
      <c r="O1258">
        <v>2.5</v>
      </c>
      <c r="P1258" t="s">
        <v>587</v>
      </c>
      <c r="Q1258" s="32">
        <v>0</v>
      </c>
      <c r="R1258" s="2">
        <v>5.2541669403211996E-3</v>
      </c>
      <c r="S1258" t="s">
        <v>31</v>
      </c>
      <c r="T1258" t="s">
        <v>81</v>
      </c>
      <c r="U1258">
        <v>24</v>
      </c>
      <c r="V1258" t="s">
        <v>94</v>
      </c>
      <c r="W1258" t="s">
        <v>95</v>
      </c>
      <c r="X1258" t="s">
        <v>29</v>
      </c>
      <c r="Y1258">
        <v>30.973759999999999</v>
      </c>
      <c r="Z1258">
        <v>666</v>
      </c>
      <c r="AA1258" s="5">
        <f>IFERROR(VLOOKUP(X1258,$AF$2:$AG$35,2,FALSE),0)</f>
        <v>1.0329999999999999</v>
      </c>
      <c r="AB1258" s="5" t="str">
        <f>VLOOKUP(X1258,$AF$2:$AG$35,1,FALSE)</f>
        <v>P</v>
      </c>
      <c r="AN1258"/>
      <c r="AO1258"/>
      <c r="AP1258"/>
      <c r="AQ1258"/>
    </row>
    <row r="1259" spans="1:43" x14ac:dyDescent="0.25">
      <c r="A1259">
        <v>95743</v>
      </c>
      <c r="B1259">
        <v>22019</v>
      </c>
      <c r="C1259" t="s">
        <v>623</v>
      </c>
      <c r="D1259" t="s">
        <v>579</v>
      </c>
      <c r="E1259" t="s">
        <v>583</v>
      </c>
      <c r="F1259">
        <v>47.660409999999999</v>
      </c>
      <c r="G1259" t="s">
        <v>25</v>
      </c>
      <c r="H1259" t="s">
        <v>26</v>
      </c>
      <c r="I1259" t="s">
        <v>27</v>
      </c>
      <c r="J1259" t="s">
        <v>28</v>
      </c>
      <c r="K1259">
        <v>2003</v>
      </c>
      <c r="L1259">
        <v>3</v>
      </c>
      <c r="M1259">
        <v>4</v>
      </c>
      <c r="N1259">
        <v>0</v>
      </c>
      <c r="O1259">
        <v>2.5</v>
      </c>
      <c r="P1259" t="s">
        <v>587</v>
      </c>
      <c r="Q1259" s="2">
        <v>5.0347919288954102E-2</v>
      </c>
      <c r="R1259" s="2">
        <v>4.8059888049913797E-3</v>
      </c>
      <c r="S1259" t="s">
        <v>31</v>
      </c>
      <c r="T1259" t="s">
        <v>81</v>
      </c>
      <c r="U1259">
        <v>25</v>
      </c>
      <c r="V1259" t="s">
        <v>96</v>
      </c>
      <c r="W1259" t="s">
        <v>97</v>
      </c>
      <c r="X1259" t="s">
        <v>98</v>
      </c>
      <c r="Y1259">
        <v>32.06</v>
      </c>
      <c r="Z1259">
        <v>700</v>
      </c>
      <c r="AA1259" s="5">
        <f>IFERROR(VLOOKUP(X1259,$AF$2:$AG$35,2,FALSE),0)</f>
        <v>0</v>
      </c>
      <c r="AB1259" s="5" t="e">
        <f>VLOOKUP(X1259,$AF$2:$AG$35,1,FALSE)</f>
        <v>#N/A</v>
      </c>
      <c r="AN1259"/>
      <c r="AO1259"/>
      <c r="AP1259"/>
      <c r="AQ1259"/>
    </row>
    <row r="1260" spans="1:43" x14ac:dyDescent="0.25">
      <c r="A1260">
        <v>95743</v>
      </c>
      <c r="B1260">
        <v>22019</v>
      </c>
      <c r="C1260" t="s">
        <v>623</v>
      </c>
      <c r="D1260" t="s">
        <v>579</v>
      </c>
      <c r="E1260" t="s">
        <v>583</v>
      </c>
      <c r="F1260">
        <v>47.660409999999999</v>
      </c>
      <c r="G1260" t="s">
        <v>25</v>
      </c>
      <c r="H1260" t="s">
        <v>26</v>
      </c>
      <c r="I1260" t="s">
        <v>27</v>
      </c>
      <c r="J1260" t="s">
        <v>28</v>
      </c>
      <c r="K1260">
        <v>2003</v>
      </c>
      <c r="L1260">
        <v>3</v>
      </c>
      <c r="M1260">
        <v>4</v>
      </c>
      <c r="N1260">
        <v>0</v>
      </c>
      <c r="O1260">
        <v>2.5</v>
      </c>
      <c r="P1260" t="s">
        <v>587</v>
      </c>
      <c r="Q1260" s="32">
        <v>0.161606258416993</v>
      </c>
      <c r="R1260" s="2">
        <v>1.32053709661017E-2</v>
      </c>
      <c r="S1260" t="s">
        <v>31</v>
      </c>
      <c r="T1260" t="s">
        <v>81</v>
      </c>
      <c r="U1260">
        <v>26</v>
      </c>
      <c r="V1260" t="s">
        <v>99</v>
      </c>
      <c r="W1260" t="s">
        <v>100</v>
      </c>
      <c r="X1260" t="s">
        <v>101</v>
      </c>
      <c r="Y1260">
        <v>35.453000000000003</v>
      </c>
      <c r="Z1260">
        <v>795</v>
      </c>
      <c r="AA1260" s="5">
        <f>IFERROR(VLOOKUP(X1260,$AF$2:$AG$35,2,FALSE),0)</f>
        <v>0</v>
      </c>
      <c r="AB1260" s="5" t="e">
        <f>VLOOKUP(X1260,$AF$2:$AG$35,1,FALSE)</f>
        <v>#N/A</v>
      </c>
      <c r="AN1260"/>
      <c r="AO1260"/>
      <c r="AP1260"/>
      <c r="AQ1260"/>
    </row>
    <row r="1261" spans="1:43" x14ac:dyDescent="0.25">
      <c r="A1261">
        <v>95743</v>
      </c>
      <c r="B1261">
        <v>22019</v>
      </c>
      <c r="C1261" t="s">
        <v>623</v>
      </c>
      <c r="D1261" t="s">
        <v>579</v>
      </c>
      <c r="E1261" t="s">
        <v>583</v>
      </c>
      <c r="F1261">
        <v>47.660409999999999</v>
      </c>
      <c r="G1261" t="s">
        <v>25</v>
      </c>
      <c r="H1261" t="s">
        <v>26</v>
      </c>
      <c r="I1261" t="s">
        <v>27</v>
      </c>
      <c r="J1261" t="s">
        <v>28</v>
      </c>
      <c r="K1261">
        <v>2003</v>
      </c>
      <c r="L1261">
        <v>3</v>
      </c>
      <c r="M1261">
        <v>4</v>
      </c>
      <c r="N1261">
        <v>0</v>
      </c>
      <c r="O1261">
        <v>2.5</v>
      </c>
      <c r="P1261" t="s">
        <v>587</v>
      </c>
      <c r="Q1261" s="32">
        <v>0.13891042390158501</v>
      </c>
      <c r="R1261" s="2">
        <v>1.07841865261761E-2</v>
      </c>
      <c r="S1261" t="s">
        <v>31</v>
      </c>
      <c r="T1261" t="s">
        <v>81</v>
      </c>
      <c r="U1261">
        <v>27</v>
      </c>
      <c r="V1261" s="1">
        <v>2023695</v>
      </c>
      <c r="W1261" t="s">
        <v>102</v>
      </c>
      <c r="X1261" t="s">
        <v>103</v>
      </c>
      <c r="Y1261">
        <v>39.098300000000002</v>
      </c>
      <c r="Z1261">
        <v>669</v>
      </c>
      <c r="AA1261" s="5">
        <f>IFERROR(VLOOKUP(X1261,$AF$2:$AG$35,2,FALSE),0)</f>
        <v>0</v>
      </c>
      <c r="AB1261" s="5" t="e">
        <f>VLOOKUP(X1261,$AF$2:$AG$35,1,FALSE)</f>
        <v>#N/A</v>
      </c>
      <c r="AN1261"/>
      <c r="AO1261"/>
      <c r="AP1261"/>
      <c r="AQ1261"/>
    </row>
    <row r="1262" spans="1:43" x14ac:dyDescent="0.25">
      <c r="A1262">
        <v>95743</v>
      </c>
      <c r="B1262">
        <v>22019</v>
      </c>
      <c r="C1262" t="s">
        <v>623</v>
      </c>
      <c r="D1262" t="s">
        <v>579</v>
      </c>
      <c r="E1262" t="s">
        <v>583</v>
      </c>
      <c r="F1262">
        <v>47.660409999999999</v>
      </c>
      <c r="G1262" t="s">
        <v>25</v>
      </c>
      <c r="H1262" t="s">
        <v>26</v>
      </c>
      <c r="I1262" t="s">
        <v>27</v>
      </c>
      <c r="J1262" t="s">
        <v>28</v>
      </c>
      <c r="K1262">
        <v>2003</v>
      </c>
      <c r="L1262">
        <v>3</v>
      </c>
      <c r="M1262">
        <v>4</v>
      </c>
      <c r="N1262">
        <v>0</v>
      </c>
      <c r="O1262">
        <v>2.5</v>
      </c>
      <c r="P1262" t="s">
        <v>587</v>
      </c>
      <c r="Q1262" s="33">
        <v>5.3056252763346502E-2</v>
      </c>
      <c r="R1262" s="2">
        <v>5.47058398343272E-3</v>
      </c>
      <c r="S1262" t="s">
        <v>31</v>
      </c>
      <c r="T1262" t="s">
        <v>81</v>
      </c>
      <c r="U1262">
        <v>28</v>
      </c>
      <c r="V1262" t="s">
        <v>104</v>
      </c>
      <c r="W1262" t="s">
        <v>105</v>
      </c>
      <c r="X1262" t="s">
        <v>106</v>
      </c>
      <c r="Y1262">
        <v>40.08</v>
      </c>
      <c r="Z1262">
        <v>329</v>
      </c>
      <c r="AA1262" s="5">
        <f>IFERROR(VLOOKUP(X1262,$AF$2:$AG$35,2,FALSE),0)</f>
        <v>0</v>
      </c>
      <c r="AB1262" s="5" t="e">
        <f>VLOOKUP(X1262,$AF$2:$AG$35,1,FALSE)</f>
        <v>#N/A</v>
      </c>
      <c r="AN1262"/>
      <c r="AO1262"/>
      <c r="AP1262"/>
      <c r="AQ1262"/>
    </row>
    <row r="1263" spans="1:43" x14ac:dyDescent="0.25">
      <c r="A1263">
        <v>95743</v>
      </c>
      <c r="B1263">
        <v>22019</v>
      </c>
      <c r="C1263" t="s">
        <v>623</v>
      </c>
      <c r="D1263" t="s">
        <v>579</v>
      </c>
      <c r="E1263" t="s">
        <v>583</v>
      </c>
      <c r="F1263">
        <v>47.660409999999999</v>
      </c>
      <c r="G1263" t="s">
        <v>25</v>
      </c>
      <c r="H1263" t="s">
        <v>26</v>
      </c>
      <c r="I1263" t="s">
        <v>27</v>
      </c>
      <c r="J1263" t="s">
        <v>28</v>
      </c>
      <c r="K1263">
        <v>2003</v>
      </c>
      <c r="L1263">
        <v>3</v>
      </c>
      <c r="M1263">
        <v>4</v>
      </c>
      <c r="N1263">
        <v>0</v>
      </c>
      <c r="O1263">
        <v>2.5</v>
      </c>
      <c r="P1263" t="s">
        <v>587</v>
      </c>
      <c r="Q1263" s="33">
        <v>9.8854171815321496E-4</v>
      </c>
      <c r="R1263" s="2">
        <v>2.24385975790771E-2</v>
      </c>
      <c r="S1263" t="s">
        <v>31</v>
      </c>
      <c r="T1263" t="s">
        <v>81</v>
      </c>
      <c r="U1263">
        <v>29</v>
      </c>
      <c r="V1263" t="s">
        <v>107</v>
      </c>
      <c r="W1263" t="s">
        <v>108</v>
      </c>
      <c r="X1263" t="s">
        <v>109</v>
      </c>
      <c r="Y1263">
        <v>47.88</v>
      </c>
      <c r="Z1263">
        <v>715</v>
      </c>
      <c r="AA1263" s="5">
        <f>IFERROR(VLOOKUP(X1263,$AF$2:$AG$35,2,FALSE),0)</f>
        <v>0.66900000000000004</v>
      </c>
      <c r="AB1263" s="5" t="str">
        <f>VLOOKUP(X1263,$AF$2:$AG$35,1,FALSE)</f>
        <v>Ti</v>
      </c>
      <c r="AN1263"/>
      <c r="AO1263"/>
      <c r="AP1263"/>
      <c r="AQ1263"/>
    </row>
    <row r="1264" spans="1:43" x14ac:dyDescent="0.25">
      <c r="A1264">
        <v>95743</v>
      </c>
      <c r="B1264">
        <v>22019</v>
      </c>
      <c r="C1264" t="s">
        <v>623</v>
      </c>
      <c r="D1264" t="s">
        <v>579</v>
      </c>
      <c r="E1264" t="s">
        <v>583</v>
      </c>
      <c r="F1264">
        <v>47.660409999999999</v>
      </c>
      <c r="G1264" t="s">
        <v>25</v>
      </c>
      <c r="H1264" t="s">
        <v>26</v>
      </c>
      <c r="I1264" t="s">
        <v>27</v>
      </c>
      <c r="J1264" t="s">
        <v>28</v>
      </c>
      <c r="K1264">
        <v>2003</v>
      </c>
      <c r="L1264">
        <v>3</v>
      </c>
      <c r="M1264">
        <v>4</v>
      </c>
      <c r="N1264">
        <v>0</v>
      </c>
      <c r="O1264">
        <v>2.5</v>
      </c>
      <c r="P1264" t="s">
        <v>587</v>
      </c>
      <c r="Q1264" s="32">
        <v>0</v>
      </c>
      <c r="R1264" s="2">
        <v>1.07385422259657E-2</v>
      </c>
      <c r="S1264" t="s">
        <v>31</v>
      </c>
      <c r="T1264" t="s">
        <v>81</v>
      </c>
      <c r="U1264">
        <v>30</v>
      </c>
      <c r="V1264" t="s">
        <v>110</v>
      </c>
      <c r="W1264" t="s">
        <v>111</v>
      </c>
      <c r="X1264" t="s">
        <v>112</v>
      </c>
      <c r="Y1264">
        <v>50.941499999999998</v>
      </c>
      <c r="Z1264">
        <v>767</v>
      </c>
      <c r="AA1264" s="5">
        <f>IFERROR(VLOOKUP(X1264,$AF$2:$AG$35,2,FALSE),0)</f>
        <v>0</v>
      </c>
      <c r="AB1264" s="5" t="e">
        <f>VLOOKUP(X1264,$AF$2:$AG$35,1,FALSE)</f>
        <v>#N/A</v>
      </c>
      <c r="AN1264"/>
      <c r="AO1264"/>
      <c r="AP1264"/>
      <c r="AQ1264"/>
    </row>
    <row r="1265" spans="1:43" x14ac:dyDescent="0.25">
      <c r="A1265">
        <v>95743</v>
      </c>
      <c r="B1265">
        <v>22019</v>
      </c>
      <c r="C1265" t="s">
        <v>623</v>
      </c>
      <c r="D1265" t="s">
        <v>579</v>
      </c>
      <c r="E1265" t="s">
        <v>583</v>
      </c>
      <c r="F1265">
        <v>47.660409999999999</v>
      </c>
      <c r="G1265" t="s">
        <v>25</v>
      </c>
      <c r="H1265" t="s">
        <v>26</v>
      </c>
      <c r="I1265" t="s">
        <v>27</v>
      </c>
      <c r="J1265" t="s">
        <v>28</v>
      </c>
      <c r="K1265">
        <v>2003</v>
      </c>
      <c r="L1265">
        <v>3</v>
      </c>
      <c r="M1265">
        <v>4</v>
      </c>
      <c r="N1265">
        <v>0</v>
      </c>
      <c r="O1265">
        <v>2.5</v>
      </c>
      <c r="P1265" t="s">
        <v>587</v>
      </c>
      <c r="Q1265" s="33">
        <v>1.89583343207466E-4</v>
      </c>
      <c r="R1265" s="2">
        <v>2.57293436019685E-3</v>
      </c>
      <c r="S1265" t="s">
        <v>31</v>
      </c>
      <c r="T1265" t="s">
        <v>81</v>
      </c>
      <c r="U1265">
        <v>31</v>
      </c>
      <c r="V1265" t="s">
        <v>113</v>
      </c>
      <c r="W1265" t="s">
        <v>114</v>
      </c>
      <c r="X1265" t="s">
        <v>115</v>
      </c>
      <c r="Y1265">
        <v>51.996000000000002</v>
      </c>
      <c r="Z1265">
        <v>347</v>
      </c>
      <c r="AA1265" s="5">
        <f>IFERROR(VLOOKUP(X1265,$AF$2:$AG$35,2,FALSE),0)</f>
        <v>0.69199999999999995</v>
      </c>
      <c r="AB1265" s="5" t="str">
        <f>VLOOKUP(X1265,$AF$2:$AG$35,1,FALSE)</f>
        <v>Cr</v>
      </c>
      <c r="AN1265"/>
      <c r="AO1265"/>
      <c r="AP1265"/>
      <c r="AQ1265"/>
    </row>
    <row r="1266" spans="1:43" x14ac:dyDescent="0.25">
      <c r="A1266">
        <v>95743</v>
      </c>
      <c r="B1266">
        <v>22019</v>
      </c>
      <c r="C1266" t="s">
        <v>623</v>
      </c>
      <c r="D1266" t="s">
        <v>579</v>
      </c>
      <c r="E1266" t="s">
        <v>583</v>
      </c>
      <c r="F1266">
        <v>47.660409999999999</v>
      </c>
      <c r="G1266" t="s">
        <v>25</v>
      </c>
      <c r="H1266" t="s">
        <v>26</v>
      </c>
      <c r="I1266" t="s">
        <v>27</v>
      </c>
      <c r="J1266" t="s">
        <v>28</v>
      </c>
      <c r="K1266">
        <v>2003</v>
      </c>
      <c r="L1266">
        <v>3</v>
      </c>
      <c r="M1266">
        <v>4</v>
      </c>
      <c r="N1266">
        <v>0</v>
      </c>
      <c r="O1266">
        <v>2.5</v>
      </c>
      <c r="P1266" t="s">
        <v>587</v>
      </c>
      <c r="Q1266" s="33">
        <v>1.1375000592447899E-3</v>
      </c>
      <c r="R1266" s="2">
        <v>9.9018566018602302E-4</v>
      </c>
      <c r="S1266" t="s">
        <v>31</v>
      </c>
      <c r="T1266" t="s">
        <v>81</v>
      </c>
      <c r="U1266">
        <v>32</v>
      </c>
      <c r="V1266" t="s">
        <v>116</v>
      </c>
      <c r="W1266" t="s">
        <v>117</v>
      </c>
      <c r="X1266" t="s">
        <v>118</v>
      </c>
      <c r="Y1266">
        <v>54.938000000000002</v>
      </c>
      <c r="Z1266">
        <v>526</v>
      </c>
      <c r="AA1266" s="5">
        <f>IFERROR(VLOOKUP(X1266,$AF$2:$AG$35,2,FALSE),0)</f>
        <v>0.63100000000000001</v>
      </c>
      <c r="AB1266" s="5" t="str">
        <f>VLOOKUP(X1266,$AF$2:$AG$35,1,FALSE)</f>
        <v>Mn</v>
      </c>
      <c r="AN1266"/>
      <c r="AO1266"/>
      <c r="AP1266"/>
      <c r="AQ1266"/>
    </row>
    <row r="1267" spans="1:43" x14ac:dyDescent="0.25">
      <c r="A1267">
        <v>95743</v>
      </c>
      <c r="B1267">
        <v>22019</v>
      </c>
      <c r="C1267" t="s">
        <v>623</v>
      </c>
      <c r="D1267" t="s">
        <v>579</v>
      </c>
      <c r="E1267" t="s">
        <v>583</v>
      </c>
      <c r="F1267">
        <v>47.660409999999999</v>
      </c>
      <c r="G1267" t="s">
        <v>25</v>
      </c>
      <c r="H1267" t="s">
        <v>26</v>
      </c>
      <c r="I1267" t="s">
        <v>27</v>
      </c>
      <c r="J1267" t="s">
        <v>28</v>
      </c>
      <c r="K1267">
        <v>2003</v>
      </c>
      <c r="L1267">
        <v>3</v>
      </c>
      <c r="M1267">
        <v>4</v>
      </c>
      <c r="N1267">
        <v>0</v>
      </c>
      <c r="O1267">
        <v>2.5</v>
      </c>
      <c r="P1267" t="s">
        <v>587</v>
      </c>
      <c r="Q1267" s="33">
        <v>2.2140626153157601E-2</v>
      </c>
      <c r="R1267" s="2">
        <v>2.6783951135620101E-3</v>
      </c>
      <c r="S1267" t="s">
        <v>31</v>
      </c>
      <c r="T1267" t="s">
        <v>81</v>
      </c>
      <c r="U1267">
        <v>33</v>
      </c>
      <c r="V1267" t="s">
        <v>119</v>
      </c>
      <c r="W1267" t="s">
        <v>120</v>
      </c>
      <c r="X1267" t="s">
        <v>121</v>
      </c>
      <c r="Y1267">
        <v>55.847000000000001</v>
      </c>
      <c r="Z1267">
        <v>488</v>
      </c>
      <c r="AA1267" s="5">
        <f>IFERROR(VLOOKUP(X1267,$AF$2:$AG$35,2,FALSE),0)</f>
        <v>0.35799999999999998</v>
      </c>
      <c r="AB1267" s="5" t="str">
        <f>VLOOKUP(X1267,$AF$2:$AG$35,1,FALSE)</f>
        <v>Fe</v>
      </c>
      <c r="AN1267"/>
      <c r="AO1267"/>
      <c r="AP1267"/>
      <c r="AQ1267"/>
    </row>
    <row r="1268" spans="1:43" x14ac:dyDescent="0.25">
      <c r="A1268">
        <v>95743</v>
      </c>
      <c r="B1268">
        <v>22019</v>
      </c>
      <c r="C1268" t="s">
        <v>623</v>
      </c>
      <c r="D1268" t="s">
        <v>579</v>
      </c>
      <c r="E1268" t="s">
        <v>583</v>
      </c>
      <c r="F1268">
        <v>47.660409999999999</v>
      </c>
      <c r="G1268" t="s">
        <v>25</v>
      </c>
      <c r="H1268" t="s">
        <v>26</v>
      </c>
      <c r="I1268" t="s">
        <v>27</v>
      </c>
      <c r="J1268" t="s">
        <v>28</v>
      </c>
      <c r="K1268">
        <v>2003</v>
      </c>
      <c r="L1268">
        <v>3</v>
      </c>
      <c r="M1268">
        <v>4</v>
      </c>
      <c r="N1268">
        <v>0</v>
      </c>
      <c r="O1268">
        <v>2.5</v>
      </c>
      <c r="P1268" t="s">
        <v>587</v>
      </c>
      <c r="Q1268" s="33">
        <v>1.21875006347657E-4</v>
      </c>
      <c r="R1268" s="2">
        <v>8.2606431242476905E-4</v>
      </c>
      <c r="S1268" t="s">
        <v>31</v>
      </c>
      <c r="T1268" t="s">
        <v>81</v>
      </c>
      <c r="U1268">
        <v>34</v>
      </c>
      <c r="V1268" t="s">
        <v>122</v>
      </c>
      <c r="W1268" t="s">
        <v>123</v>
      </c>
      <c r="X1268" t="s">
        <v>124</v>
      </c>
      <c r="Y1268">
        <v>58.933199999999999</v>
      </c>
      <c r="Z1268">
        <v>379</v>
      </c>
      <c r="AA1268" s="5">
        <f>IFERROR(VLOOKUP(X1268,$AF$2:$AG$35,2,FALSE),0)</f>
        <v>0.33900000000000002</v>
      </c>
      <c r="AB1268" s="5" t="str">
        <f>VLOOKUP(X1268,$AF$2:$AG$35,1,FALSE)</f>
        <v>Co</v>
      </c>
      <c r="AN1268"/>
      <c r="AO1268"/>
      <c r="AP1268"/>
      <c r="AQ1268"/>
    </row>
    <row r="1269" spans="1:43" x14ac:dyDescent="0.25">
      <c r="A1269">
        <v>95743</v>
      </c>
      <c r="B1269">
        <v>22019</v>
      </c>
      <c r="C1269" t="s">
        <v>623</v>
      </c>
      <c r="D1269" t="s">
        <v>579</v>
      </c>
      <c r="E1269" t="s">
        <v>583</v>
      </c>
      <c r="F1269">
        <v>47.660409999999999</v>
      </c>
      <c r="G1269" t="s">
        <v>25</v>
      </c>
      <c r="H1269" t="s">
        <v>26</v>
      </c>
      <c r="I1269" t="s">
        <v>27</v>
      </c>
      <c r="J1269" t="s">
        <v>28</v>
      </c>
      <c r="K1269">
        <v>2003</v>
      </c>
      <c r="L1269">
        <v>3</v>
      </c>
      <c r="M1269">
        <v>4</v>
      </c>
      <c r="N1269">
        <v>0</v>
      </c>
      <c r="O1269">
        <v>2.5</v>
      </c>
      <c r="P1269" t="s">
        <v>587</v>
      </c>
      <c r="Q1269" s="33">
        <v>6.7708336859809194E-5</v>
      </c>
      <c r="R1269" s="2">
        <v>6.0938448835697902E-4</v>
      </c>
      <c r="S1269" t="s">
        <v>31</v>
      </c>
      <c r="T1269" t="s">
        <v>81</v>
      </c>
      <c r="U1269">
        <v>35</v>
      </c>
      <c r="V1269" t="s">
        <v>125</v>
      </c>
      <c r="W1269" t="s">
        <v>126</v>
      </c>
      <c r="X1269" t="s">
        <v>127</v>
      </c>
      <c r="Y1269">
        <v>58.69</v>
      </c>
      <c r="Z1269">
        <v>612</v>
      </c>
      <c r="AA1269" s="5">
        <f>IFERROR(VLOOKUP(X1269,$AF$2:$AG$35,2,FALSE),0)</f>
        <v>0.27300000000000002</v>
      </c>
      <c r="AB1269" s="5" t="str">
        <f>VLOOKUP(X1269,$AF$2:$AG$35,1,FALSE)</f>
        <v>Ni</v>
      </c>
      <c r="AN1269"/>
      <c r="AO1269"/>
      <c r="AP1269"/>
      <c r="AQ1269"/>
    </row>
    <row r="1270" spans="1:43" x14ac:dyDescent="0.25">
      <c r="A1270">
        <v>95743</v>
      </c>
      <c r="B1270">
        <v>22019</v>
      </c>
      <c r="C1270" t="s">
        <v>623</v>
      </c>
      <c r="D1270" t="s">
        <v>579</v>
      </c>
      <c r="E1270" t="s">
        <v>583</v>
      </c>
      <c r="F1270">
        <v>47.660409999999999</v>
      </c>
      <c r="G1270" t="s">
        <v>25</v>
      </c>
      <c r="H1270" t="s">
        <v>26</v>
      </c>
      <c r="I1270" t="s">
        <v>27</v>
      </c>
      <c r="J1270" t="s">
        <v>28</v>
      </c>
      <c r="K1270">
        <v>2003</v>
      </c>
      <c r="L1270">
        <v>3</v>
      </c>
      <c r="M1270">
        <v>4</v>
      </c>
      <c r="N1270">
        <v>0</v>
      </c>
      <c r="O1270">
        <v>2.5</v>
      </c>
      <c r="P1270" t="s">
        <v>587</v>
      </c>
      <c r="Q1270" s="33">
        <v>1.24583339822049E-3</v>
      </c>
      <c r="R1270" s="2">
        <v>5.8563268426121496E-4</v>
      </c>
      <c r="S1270" t="s">
        <v>31</v>
      </c>
      <c r="T1270" t="s">
        <v>81</v>
      </c>
      <c r="U1270">
        <v>36</v>
      </c>
      <c r="V1270" t="s">
        <v>128</v>
      </c>
      <c r="W1270" t="s">
        <v>129</v>
      </c>
      <c r="X1270" t="s">
        <v>130</v>
      </c>
      <c r="Y1270">
        <v>63.545999999999999</v>
      </c>
      <c r="Z1270">
        <v>380</v>
      </c>
      <c r="AA1270" s="5">
        <f>IFERROR(VLOOKUP(X1270,$AF$2:$AG$35,2,FALSE),0)</f>
        <v>0.252</v>
      </c>
      <c r="AB1270" s="5" t="str">
        <f>VLOOKUP(X1270,$AF$2:$AG$35,1,FALSE)</f>
        <v>Cu</v>
      </c>
      <c r="AN1270"/>
      <c r="AO1270"/>
      <c r="AP1270"/>
      <c r="AQ1270"/>
    </row>
    <row r="1271" spans="1:43" x14ac:dyDescent="0.25">
      <c r="A1271">
        <v>95743</v>
      </c>
      <c r="B1271">
        <v>22019</v>
      </c>
      <c r="C1271" t="s">
        <v>623</v>
      </c>
      <c r="D1271" t="s">
        <v>579</v>
      </c>
      <c r="E1271" t="s">
        <v>583</v>
      </c>
      <c r="F1271">
        <v>47.660409999999999</v>
      </c>
      <c r="G1271" t="s">
        <v>25</v>
      </c>
      <c r="H1271" t="s">
        <v>26</v>
      </c>
      <c r="I1271" t="s">
        <v>27</v>
      </c>
      <c r="J1271" t="s">
        <v>28</v>
      </c>
      <c r="K1271">
        <v>2003</v>
      </c>
      <c r="L1271">
        <v>3</v>
      </c>
      <c r="M1271">
        <v>4</v>
      </c>
      <c r="N1271">
        <v>0</v>
      </c>
      <c r="O1271">
        <v>2.5</v>
      </c>
      <c r="P1271" t="s">
        <v>587</v>
      </c>
      <c r="Q1271" s="33">
        <v>7.4885420566948996E-3</v>
      </c>
      <c r="R1271" s="2">
        <v>7.7422480311022698E-4</v>
      </c>
      <c r="S1271" t="s">
        <v>31</v>
      </c>
      <c r="T1271" t="s">
        <v>81</v>
      </c>
      <c r="U1271">
        <v>37</v>
      </c>
      <c r="V1271" t="s">
        <v>131</v>
      </c>
      <c r="W1271" t="s">
        <v>132</v>
      </c>
      <c r="X1271" t="s">
        <v>133</v>
      </c>
      <c r="Y1271">
        <v>65.38</v>
      </c>
      <c r="Z1271">
        <v>778</v>
      </c>
      <c r="AA1271" s="5">
        <f>IFERROR(VLOOKUP(X1271,$AF$2:$AG$35,2,FALSE),0)</f>
        <v>0.245</v>
      </c>
      <c r="AB1271" s="5" t="str">
        <f>VLOOKUP(X1271,$AF$2:$AG$35,1,FALSE)</f>
        <v>Zn</v>
      </c>
      <c r="AN1271"/>
      <c r="AO1271"/>
      <c r="AP1271"/>
      <c r="AQ1271"/>
    </row>
    <row r="1272" spans="1:43" x14ac:dyDescent="0.25">
      <c r="A1272">
        <v>95743</v>
      </c>
      <c r="B1272">
        <v>22019</v>
      </c>
      <c r="C1272" t="s">
        <v>623</v>
      </c>
      <c r="D1272" t="s">
        <v>579</v>
      </c>
      <c r="E1272" t="s">
        <v>583</v>
      </c>
      <c r="F1272">
        <v>47.660409999999999</v>
      </c>
      <c r="G1272" t="s">
        <v>25</v>
      </c>
      <c r="H1272" t="s">
        <v>26</v>
      </c>
      <c r="I1272" t="s">
        <v>27</v>
      </c>
      <c r="J1272" t="s">
        <v>28</v>
      </c>
      <c r="K1272">
        <v>2003</v>
      </c>
      <c r="L1272">
        <v>3</v>
      </c>
      <c r="M1272">
        <v>4</v>
      </c>
      <c r="N1272">
        <v>0</v>
      </c>
      <c r="O1272">
        <v>2.5</v>
      </c>
      <c r="P1272" t="s">
        <v>587</v>
      </c>
      <c r="Q1272" s="32">
        <v>0</v>
      </c>
      <c r="R1272" s="2">
        <v>3.8187501988932401E-3</v>
      </c>
      <c r="S1272" t="s">
        <v>31</v>
      </c>
      <c r="T1272" t="s">
        <v>81</v>
      </c>
      <c r="U1272">
        <v>38</v>
      </c>
      <c r="V1272" t="s">
        <v>134</v>
      </c>
      <c r="W1272" t="s">
        <v>135</v>
      </c>
      <c r="X1272" t="s">
        <v>136</v>
      </c>
      <c r="Y1272">
        <v>69.72</v>
      </c>
      <c r="Z1272">
        <v>468</v>
      </c>
      <c r="AA1272" s="5">
        <f>IFERROR(VLOOKUP(X1272,$AF$2:$AG$35,2,FALSE),0)</f>
        <v>0.34399999999999997</v>
      </c>
      <c r="AB1272" s="5" t="str">
        <f>VLOOKUP(X1272,$AF$2:$AG$35,1,FALSE)</f>
        <v>Ga</v>
      </c>
      <c r="AN1272"/>
      <c r="AO1272"/>
      <c r="AP1272"/>
      <c r="AQ1272"/>
    </row>
    <row r="1273" spans="1:43" x14ac:dyDescent="0.25">
      <c r="A1273">
        <v>95743</v>
      </c>
      <c r="B1273">
        <v>22019</v>
      </c>
      <c r="C1273" t="s">
        <v>623</v>
      </c>
      <c r="D1273" t="s">
        <v>579</v>
      </c>
      <c r="E1273" t="s">
        <v>583</v>
      </c>
      <c r="F1273">
        <v>47.660409999999999</v>
      </c>
      <c r="G1273" t="s">
        <v>25</v>
      </c>
      <c r="H1273" t="s">
        <v>26</v>
      </c>
      <c r="I1273" t="s">
        <v>27</v>
      </c>
      <c r="J1273" t="s">
        <v>28</v>
      </c>
      <c r="K1273">
        <v>2003</v>
      </c>
      <c r="L1273">
        <v>3</v>
      </c>
      <c r="M1273">
        <v>4</v>
      </c>
      <c r="N1273">
        <v>0</v>
      </c>
      <c r="O1273">
        <v>2.5</v>
      </c>
      <c r="P1273" t="s">
        <v>587</v>
      </c>
      <c r="Q1273" s="32">
        <v>0</v>
      </c>
      <c r="R1273" s="2">
        <v>2.04479177316624E-3</v>
      </c>
      <c r="S1273" t="s">
        <v>31</v>
      </c>
      <c r="T1273" t="s">
        <v>81</v>
      </c>
      <c r="U1273">
        <v>39</v>
      </c>
      <c r="V1273" t="s">
        <v>137</v>
      </c>
      <c r="W1273" t="s">
        <v>138</v>
      </c>
      <c r="X1273" t="s">
        <v>139</v>
      </c>
      <c r="Y1273">
        <v>74.921599999999998</v>
      </c>
      <c r="Z1273">
        <v>298</v>
      </c>
      <c r="AA1273" s="5">
        <f>IFERROR(VLOOKUP(X1273,$AF$2:$AG$35,2,FALSE),0)</f>
        <v>0.42699999999999999</v>
      </c>
      <c r="AB1273" s="5" t="str">
        <f>VLOOKUP(X1273,$AF$2:$AG$35,1,FALSE)</f>
        <v>As</v>
      </c>
      <c r="AN1273"/>
      <c r="AO1273"/>
      <c r="AP1273"/>
      <c r="AQ1273"/>
    </row>
    <row r="1274" spans="1:43" x14ac:dyDescent="0.25">
      <c r="A1274">
        <v>95743</v>
      </c>
      <c r="B1274">
        <v>22019</v>
      </c>
      <c r="C1274" t="s">
        <v>623</v>
      </c>
      <c r="D1274" t="s">
        <v>579</v>
      </c>
      <c r="E1274" t="s">
        <v>583</v>
      </c>
      <c r="F1274">
        <v>47.660409999999999</v>
      </c>
      <c r="G1274" t="s">
        <v>25</v>
      </c>
      <c r="H1274" t="s">
        <v>26</v>
      </c>
      <c r="I1274" t="s">
        <v>27</v>
      </c>
      <c r="J1274" t="s">
        <v>28</v>
      </c>
      <c r="K1274">
        <v>2003</v>
      </c>
      <c r="L1274">
        <v>3</v>
      </c>
      <c r="M1274">
        <v>4</v>
      </c>
      <c r="N1274">
        <v>0</v>
      </c>
      <c r="O1274">
        <v>2.5</v>
      </c>
      <c r="P1274" t="s">
        <v>587</v>
      </c>
      <c r="Q1274" s="32">
        <v>0</v>
      </c>
      <c r="R1274" s="2">
        <v>8.3958337706163395E-4</v>
      </c>
      <c r="S1274" t="s">
        <v>31</v>
      </c>
      <c r="T1274" t="s">
        <v>81</v>
      </c>
      <c r="U1274">
        <v>40</v>
      </c>
      <c r="V1274" t="s">
        <v>140</v>
      </c>
      <c r="W1274" t="s">
        <v>141</v>
      </c>
      <c r="X1274" t="s">
        <v>142</v>
      </c>
      <c r="Y1274">
        <v>78.959999999999994</v>
      </c>
      <c r="Z1274">
        <v>693</v>
      </c>
      <c r="AA1274" s="5">
        <f>IFERROR(VLOOKUP(X1274,$AF$2:$AG$35,2,FALSE),0)</f>
        <v>0.40500000000000003</v>
      </c>
      <c r="AB1274" s="5" t="str">
        <f>VLOOKUP(X1274,$AF$2:$AG$35,1,FALSE)</f>
        <v>Se</v>
      </c>
      <c r="AN1274"/>
      <c r="AO1274"/>
      <c r="AP1274"/>
      <c r="AQ1274"/>
    </row>
    <row r="1275" spans="1:43" x14ac:dyDescent="0.25">
      <c r="A1275">
        <v>95743</v>
      </c>
      <c r="B1275">
        <v>22019</v>
      </c>
      <c r="C1275" t="s">
        <v>623</v>
      </c>
      <c r="D1275" t="s">
        <v>579</v>
      </c>
      <c r="E1275" t="s">
        <v>583</v>
      </c>
      <c r="F1275">
        <v>47.660409999999999</v>
      </c>
      <c r="G1275" t="s">
        <v>25</v>
      </c>
      <c r="H1275" t="s">
        <v>26</v>
      </c>
      <c r="I1275" t="s">
        <v>27</v>
      </c>
      <c r="J1275" t="s">
        <v>28</v>
      </c>
      <c r="K1275">
        <v>2003</v>
      </c>
      <c r="L1275">
        <v>3</v>
      </c>
      <c r="M1275">
        <v>4</v>
      </c>
      <c r="N1275">
        <v>0</v>
      </c>
      <c r="O1275">
        <v>2.5</v>
      </c>
      <c r="P1275" t="s">
        <v>587</v>
      </c>
      <c r="Q1275" s="33">
        <v>1.3270834024522601E-3</v>
      </c>
      <c r="R1275" s="2">
        <v>5.0544075227682104E-4</v>
      </c>
      <c r="S1275" t="s">
        <v>31</v>
      </c>
      <c r="T1275" t="s">
        <v>81</v>
      </c>
      <c r="U1275">
        <v>41</v>
      </c>
      <c r="V1275" t="s">
        <v>143</v>
      </c>
      <c r="W1275" t="s">
        <v>144</v>
      </c>
      <c r="X1275" t="s">
        <v>145</v>
      </c>
      <c r="Y1275">
        <v>79.903999999999996</v>
      </c>
      <c r="Z1275">
        <v>810</v>
      </c>
      <c r="AA1275" s="5">
        <f>IFERROR(VLOOKUP(X1275,$AF$2:$AG$35,2,FALSE),0)</f>
        <v>0</v>
      </c>
      <c r="AB1275" s="5" t="e">
        <f>VLOOKUP(X1275,$AF$2:$AG$35,1,FALSE)</f>
        <v>#N/A</v>
      </c>
      <c r="AN1275"/>
      <c r="AO1275"/>
      <c r="AP1275"/>
      <c r="AQ1275"/>
    </row>
    <row r="1276" spans="1:43" x14ac:dyDescent="0.25">
      <c r="A1276">
        <v>95743</v>
      </c>
      <c r="B1276">
        <v>22019</v>
      </c>
      <c r="C1276" t="s">
        <v>623</v>
      </c>
      <c r="D1276" t="s">
        <v>579</v>
      </c>
      <c r="E1276" t="s">
        <v>583</v>
      </c>
      <c r="F1276">
        <v>47.660409999999999</v>
      </c>
      <c r="G1276" t="s">
        <v>25</v>
      </c>
      <c r="H1276" t="s">
        <v>26</v>
      </c>
      <c r="I1276" t="s">
        <v>27</v>
      </c>
      <c r="J1276" t="s">
        <v>28</v>
      </c>
      <c r="K1276">
        <v>2003</v>
      </c>
      <c r="L1276">
        <v>3</v>
      </c>
      <c r="M1276">
        <v>4</v>
      </c>
      <c r="N1276">
        <v>0</v>
      </c>
      <c r="O1276">
        <v>2.5</v>
      </c>
      <c r="P1276" t="s">
        <v>587</v>
      </c>
      <c r="Q1276" s="33">
        <v>4.0625002115885502E-5</v>
      </c>
      <c r="R1276" s="2">
        <v>9.2083563420846705E-4</v>
      </c>
      <c r="S1276" t="s">
        <v>31</v>
      </c>
      <c r="T1276" t="s">
        <v>81</v>
      </c>
      <c r="U1276">
        <v>42</v>
      </c>
      <c r="V1276" t="s">
        <v>146</v>
      </c>
      <c r="W1276" t="s">
        <v>147</v>
      </c>
      <c r="X1276" t="s">
        <v>148</v>
      </c>
      <c r="Y1276">
        <v>85.467799999999997</v>
      </c>
      <c r="Z1276">
        <v>689</v>
      </c>
      <c r="AA1276" s="5">
        <f>IFERROR(VLOOKUP(X1276,$AF$2:$AG$35,2,FALSE),0)</f>
        <v>9.4E-2</v>
      </c>
      <c r="AB1276" s="5" t="str">
        <f>VLOOKUP(X1276,$AF$2:$AG$35,1,FALSE)</f>
        <v>Rb</v>
      </c>
      <c r="AN1276"/>
      <c r="AO1276"/>
      <c r="AP1276"/>
      <c r="AQ1276"/>
    </row>
    <row r="1277" spans="1:43" x14ac:dyDescent="0.25">
      <c r="A1277">
        <v>95743</v>
      </c>
      <c r="B1277">
        <v>22019</v>
      </c>
      <c r="C1277" t="s">
        <v>623</v>
      </c>
      <c r="D1277" t="s">
        <v>579</v>
      </c>
      <c r="E1277" t="s">
        <v>583</v>
      </c>
      <c r="F1277">
        <v>47.660409999999999</v>
      </c>
      <c r="G1277" t="s">
        <v>25</v>
      </c>
      <c r="H1277" t="s">
        <v>26</v>
      </c>
      <c r="I1277" t="s">
        <v>27</v>
      </c>
      <c r="J1277" t="s">
        <v>28</v>
      </c>
      <c r="K1277">
        <v>2003</v>
      </c>
      <c r="L1277">
        <v>3</v>
      </c>
      <c r="M1277">
        <v>4</v>
      </c>
      <c r="N1277">
        <v>0</v>
      </c>
      <c r="O1277">
        <v>2.5</v>
      </c>
      <c r="P1277" t="s">
        <v>587</v>
      </c>
      <c r="Q1277" s="32">
        <v>0</v>
      </c>
      <c r="R1277" s="2">
        <v>1.0833333897569499E-3</v>
      </c>
      <c r="S1277" t="s">
        <v>31</v>
      </c>
      <c r="T1277" t="s">
        <v>81</v>
      </c>
      <c r="U1277">
        <v>43</v>
      </c>
      <c r="V1277" t="s">
        <v>149</v>
      </c>
      <c r="W1277" t="s">
        <v>150</v>
      </c>
      <c r="X1277" t="s">
        <v>151</v>
      </c>
      <c r="Y1277">
        <v>87.62</v>
      </c>
      <c r="Z1277">
        <v>697</v>
      </c>
      <c r="AA1277" s="5">
        <f>IFERROR(VLOOKUP(X1277,$AF$2:$AG$35,2,FALSE),0)</f>
        <v>0.183</v>
      </c>
      <c r="AB1277" s="5" t="str">
        <f>VLOOKUP(X1277,$AF$2:$AG$35,1,FALSE)</f>
        <v>Sr</v>
      </c>
      <c r="AN1277"/>
      <c r="AO1277"/>
      <c r="AP1277"/>
      <c r="AQ1277"/>
    </row>
    <row r="1278" spans="1:43" x14ac:dyDescent="0.25">
      <c r="A1278">
        <v>95743</v>
      </c>
      <c r="B1278">
        <v>22019</v>
      </c>
      <c r="C1278" t="s">
        <v>623</v>
      </c>
      <c r="D1278" t="s">
        <v>579</v>
      </c>
      <c r="E1278" t="s">
        <v>583</v>
      </c>
      <c r="F1278">
        <v>47.660409999999999</v>
      </c>
      <c r="G1278" t="s">
        <v>25</v>
      </c>
      <c r="H1278" t="s">
        <v>26</v>
      </c>
      <c r="I1278" t="s">
        <v>27</v>
      </c>
      <c r="J1278" t="s">
        <v>28</v>
      </c>
      <c r="K1278">
        <v>2003</v>
      </c>
      <c r="L1278">
        <v>3</v>
      </c>
      <c r="M1278">
        <v>4</v>
      </c>
      <c r="N1278">
        <v>0</v>
      </c>
      <c r="O1278">
        <v>2.5</v>
      </c>
      <c r="P1278" t="s">
        <v>587</v>
      </c>
      <c r="Q1278" s="32">
        <v>0</v>
      </c>
      <c r="R1278" s="2">
        <v>1.30000006770834E-3</v>
      </c>
      <c r="S1278" t="s">
        <v>31</v>
      </c>
      <c r="T1278" t="s">
        <v>81</v>
      </c>
      <c r="U1278">
        <v>44</v>
      </c>
      <c r="V1278" t="s">
        <v>152</v>
      </c>
      <c r="W1278" t="s">
        <v>153</v>
      </c>
      <c r="X1278" t="s">
        <v>154</v>
      </c>
      <c r="Y1278">
        <v>88.905900000000003</v>
      </c>
      <c r="Z1278">
        <v>777</v>
      </c>
      <c r="AA1278" s="5">
        <f>IFERROR(VLOOKUP(X1278,$AF$2:$AG$35,2,FALSE),0)</f>
        <v>0</v>
      </c>
      <c r="AB1278" s="5" t="e">
        <f>VLOOKUP(X1278,$AF$2:$AG$35,1,FALSE)</f>
        <v>#N/A</v>
      </c>
      <c r="AN1278"/>
      <c r="AO1278"/>
      <c r="AP1278"/>
      <c r="AQ1278"/>
    </row>
    <row r="1279" spans="1:43" x14ac:dyDescent="0.25">
      <c r="A1279">
        <v>95743</v>
      </c>
      <c r="B1279">
        <v>22019</v>
      </c>
      <c r="C1279" t="s">
        <v>623</v>
      </c>
      <c r="D1279" t="s">
        <v>579</v>
      </c>
      <c r="E1279" t="s">
        <v>583</v>
      </c>
      <c r="F1279">
        <v>47.660409999999999</v>
      </c>
      <c r="G1279" t="s">
        <v>25</v>
      </c>
      <c r="H1279" t="s">
        <v>26</v>
      </c>
      <c r="I1279" t="s">
        <v>27</v>
      </c>
      <c r="J1279" t="s">
        <v>28</v>
      </c>
      <c r="K1279">
        <v>2003</v>
      </c>
      <c r="L1279">
        <v>3</v>
      </c>
      <c r="M1279">
        <v>4</v>
      </c>
      <c r="N1279">
        <v>0</v>
      </c>
      <c r="O1279">
        <v>2.5</v>
      </c>
      <c r="P1279" t="s">
        <v>587</v>
      </c>
      <c r="Q1279" s="32">
        <v>0</v>
      </c>
      <c r="R1279" s="2">
        <v>1.5437500804036501E-3</v>
      </c>
      <c r="S1279" t="s">
        <v>31</v>
      </c>
      <c r="T1279" t="s">
        <v>81</v>
      </c>
      <c r="U1279">
        <v>45</v>
      </c>
      <c r="V1279" t="s">
        <v>155</v>
      </c>
      <c r="W1279" t="s">
        <v>156</v>
      </c>
      <c r="X1279" t="s">
        <v>157</v>
      </c>
      <c r="Y1279">
        <v>91.22</v>
      </c>
      <c r="Z1279">
        <v>779</v>
      </c>
      <c r="AA1279" s="5">
        <f>IFERROR(VLOOKUP(X1279,$AF$2:$AG$35,2,FALSE),0)</f>
        <v>0.35099999999999998</v>
      </c>
      <c r="AB1279" s="5" t="str">
        <f>VLOOKUP(X1279,$AF$2:$AG$35,1,FALSE)</f>
        <v>Zr</v>
      </c>
      <c r="AN1279"/>
      <c r="AO1279"/>
      <c r="AP1279"/>
      <c r="AQ1279"/>
    </row>
    <row r="1280" spans="1:43" x14ac:dyDescent="0.25">
      <c r="A1280">
        <v>95743</v>
      </c>
      <c r="B1280">
        <v>22019</v>
      </c>
      <c r="C1280" t="s">
        <v>623</v>
      </c>
      <c r="D1280" t="s">
        <v>579</v>
      </c>
      <c r="E1280" t="s">
        <v>583</v>
      </c>
      <c r="F1280">
        <v>47.660409999999999</v>
      </c>
      <c r="G1280" t="s">
        <v>25</v>
      </c>
      <c r="H1280" t="s">
        <v>26</v>
      </c>
      <c r="I1280" t="s">
        <v>27</v>
      </c>
      <c r="J1280" t="s">
        <v>28</v>
      </c>
      <c r="K1280">
        <v>2003</v>
      </c>
      <c r="L1280">
        <v>3</v>
      </c>
      <c r="M1280">
        <v>4</v>
      </c>
      <c r="N1280">
        <v>0</v>
      </c>
      <c r="O1280">
        <v>2.5</v>
      </c>
      <c r="P1280" t="s">
        <v>587</v>
      </c>
      <c r="Q1280" s="32">
        <v>0</v>
      </c>
      <c r="R1280" s="2">
        <v>2.6947918070204099E-3</v>
      </c>
      <c r="S1280" t="s">
        <v>31</v>
      </c>
      <c r="T1280" t="s">
        <v>81</v>
      </c>
      <c r="U1280">
        <v>46</v>
      </c>
      <c r="V1280" t="s">
        <v>158</v>
      </c>
      <c r="W1280" t="s">
        <v>159</v>
      </c>
      <c r="X1280" t="s">
        <v>160</v>
      </c>
      <c r="Y1280">
        <v>95.94</v>
      </c>
      <c r="Z1280">
        <v>586</v>
      </c>
      <c r="AA1280" s="5">
        <f>IFERROR(VLOOKUP(X1280,$AF$2:$AG$35,2,FALSE),0)</f>
        <v>0.41699999999999998</v>
      </c>
      <c r="AB1280" s="5" t="str">
        <f>VLOOKUP(X1280,$AF$2:$AG$35,1,FALSE)</f>
        <v>Mo</v>
      </c>
      <c r="AN1280"/>
      <c r="AO1280"/>
      <c r="AP1280"/>
      <c r="AQ1280"/>
    </row>
    <row r="1281" spans="1:43" x14ac:dyDescent="0.25">
      <c r="A1281">
        <v>95743</v>
      </c>
      <c r="B1281">
        <v>22019</v>
      </c>
      <c r="C1281" t="s">
        <v>623</v>
      </c>
      <c r="D1281" t="s">
        <v>579</v>
      </c>
      <c r="E1281" t="s">
        <v>583</v>
      </c>
      <c r="F1281">
        <v>47.660409999999999</v>
      </c>
      <c r="G1281" t="s">
        <v>25</v>
      </c>
      <c r="H1281" t="s">
        <v>26</v>
      </c>
      <c r="I1281" t="s">
        <v>27</v>
      </c>
      <c r="J1281" t="s">
        <v>28</v>
      </c>
      <c r="K1281">
        <v>2003</v>
      </c>
      <c r="L1281">
        <v>3</v>
      </c>
      <c r="M1281">
        <v>4</v>
      </c>
      <c r="N1281">
        <v>0</v>
      </c>
      <c r="O1281">
        <v>2.5</v>
      </c>
      <c r="P1281" t="s">
        <v>587</v>
      </c>
      <c r="Q1281" s="32">
        <v>0</v>
      </c>
      <c r="R1281" s="2">
        <v>2.7354168091362902E-3</v>
      </c>
      <c r="S1281" t="s">
        <v>31</v>
      </c>
      <c r="T1281" t="s">
        <v>81</v>
      </c>
      <c r="U1281">
        <v>47</v>
      </c>
      <c r="V1281" s="1">
        <v>2023568</v>
      </c>
      <c r="W1281" t="s">
        <v>161</v>
      </c>
      <c r="X1281" t="s">
        <v>162</v>
      </c>
      <c r="Y1281">
        <v>106.42</v>
      </c>
      <c r="Z1281">
        <v>649</v>
      </c>
      <c r="AA1281" s="5">
        <f>IFERROR(VLOOKUP(X1281,$AF$2:$AG$35,2,FALSE),0)</f>
        <v>0.22600000000000001</v>
      </c>
      <c r="AB1281" s="5" t="str">
        <f>VLOOKUP(X1281,$AF$2:$AG$35,1,FALSE)</f>
        <v>Pd</v>
      </c>
      <c r="AN1281"/>
      <c r="AO1281"/>
      <c r="AP1281"/>
      <c r="AQ1281"/>
    </row>
    <row r="1282" spans="1:43" x14ac:dyDescent="0.25">
      <c r="A1282">
        <v>95743</v>
      </c>
      <c r="B1282">
        <v>22019</v>
      </c>
      <c r="C1282" t="s">
        <v>623</v>
      </c>
      <c r="D1282" t="s">
        <v>579</v>
      </c>
      <c r="E1282" t="s">
        <v>583</v>
      </c>
      <c r="F1282">
        <v>47.660409999999999</v>
      </c>
      <c r="G1282" t="s">
        <v>25</v>
      </c>
      <c r="H1282" t="s">
        <v>26</v>
      </c>
      <c r="I1282" t="s">
        <v>27</v>
      </c>
      <c r="J1282" t="s">
        <v>28</v>
      </c>
      <c r="K1282">
        <v>2003</v>
      </c>
      <c r="L1282">
        <v>3</v>
      </c>
      <c r="M1282">
        <v>4</v>
      </c>
      <c r="N1282">
        <v>0</v>
      </c>
      <c r="O1282">
        <v>2.5</v>
      </c>
      <c r="P1282" t="s">
        <v>587</v>
      </c>
      <c r="Q1282" s="32">
        <v>0</v>
      </c>
      <c r="R1282" s="2">
        <v>3.6697918578016599E-3</v>
      </c>
      <c r="S1282" t="s">
        <v>31</v>
      </c>
      <c r="T1282" t="s">
        <v>81</v>
      </c>
      <c r="U1282">
        <v>48</v>
      </c>
      <c r="V1282" t="s">
        <v>163</v>
      </c>
      <c r="W1282" t="s">
        <v>164</v>
      </c>
      <c r="X1282" t="s">
        <v>165</v>
      </c>
      <c r="Y1282">
        <v>107.8682</v>
      </c>
      <c r="Z1282">
        <v>695</v>
      </c>
      <c r="AA1282" s="5">
        <f>IFERROR(VLOOKUP(X1282,$AF$2:$AG$35,2,FALSE),0)</f>
        <v>7.3999999999999996E-2</v>
      </c>
      <c r="AB1282" s="5" t="str">
        <f>VLOOKUP(X1282,$AF$2:$AG$35,1,FALSE)</f>
        <v>Ag</v>
      </c>
      <c r="AN1282"/>
      <c r="AO1282"/>
      <c r="AP1282"/>
      <c r="AQ1282"/>
    </row>
    <row r="1283" spans="1:43" x14ac:dyDescent="0.25">
      <c r="A1283">
        <v>95743</v>
      </c>
      <c r="B1283">
        <v>22019</v>
      </c>
      <c r="C1283" t="s">
        <v>623</v>
      </c>
      <c r="D1283" t="s">
        <v>579</v>
      </c>
      <c r="E1283" t="s">
        <v>583</v>
      </c>
      <c r="F1283">
        <v>47.660409999999999</v>
      </c>
      <c r="G1283" t="s">
        <v>25</v>
      </c>
      <c r="H1283" t="s">
        <v>26</v>
      </c>
      <c r="I1283" t="s">
        <v>27</v>
      </c>
      <c r="J1283" t="s">
        <v>28</v>
      </c>
      <c r="K1283">
        <v>2003</v>
      </c>
      <c r="L1283">
        <v>3</v>
      </c>
      <c r="M1283">
        <v>4</v>
      </c>
      <c r="N1283">
        <v>0</v>
      </c>
      <c r="O1283">
        <v>2.5</v>
      </c>
      <c r="P1283" t="s">
        <v>587</v>
      </c>
      <c r="Q1283" s="33">
        <v>1.1781250613606799E-3</v>
      </c>
      <c r="R1283" s="2">
        <v>3.3859321632266101E-3</v>
      </c>
      <c r="S1283" t="s">
        <v>31</v>
      </c>
      <c r="T1283" t="s">
        <v>81</v>
      </c>
      <c r="U1283">
        <v>49</v>
      </c>
      <c r="V1283" t="s">
        <v>166</v>
      </c>
      <c r="W1283" t="s">
        <v>167</v>
      </c>
      <c r="X1283" t="s">
        <v>168</v>
      </c>
      <c r="Y1283">
        <v>112.41</v>
      </c>
      <c r="Z1283">
        <v>328</v>
      </c>
      <c r="AA1283" s="5">
        <f>IFERROR(VLOOKUP(X1283,$AF$2:$AG$35,2,FALSE),0)</f>
        <v>0.14199999999999999</v>
      </c>
      <c r="AB1283" s="5" t="str">
        <f>VLOOKUP(X1283,$AF$2:$AG$35,1,FALSE)</f>
        <v>Cd</v>
      </c>
      <c r="AN1283"/>
      <c r="AO1283"/>
      <c r="AP1283"/>
      <c r="AQ1283"/>
    </row>
    <row r="1284" spans="1:43" x14ac:dyDescent="0.25">
      <c r="A1284">
        <v>95743</v>
      </c>
      <c r="B1284">
        <v>22019</v>
      </c>
      <c r="C1284" t="s">
        <v>623</v>
      </c>
      <c r="D1284" t="s">
        <v>579</v>
      </c>
      <c r="E1284" t="s">
        <v>583</v>
      </c>
      <c r="F1284">
        <v>47.660409999999999</v>
      </c>
      <c r="G1284" t="s">
        <v>25</v>
      </c>
      <c r="H1284" t="s">
        <v>26</v>
      </c>
      <c r="I1284" t="s">
        <v>27</v>
      </c>
      <c r="J1284" t="s">
        <v>28</v>
      </c>
      <c r="K1284">
        <v>2003</v>
      </c>
      <c r="L1284">
        <v>3</v>
      </c>
      <c r="M1284">
        <v>4</v>
      </c>
      <c r="N1284">
        <v>0</v>
      </c>
      <c r="O1284">
        <v>2.5</v>
      </c>
      <c r="P1284" t="s">
        <v>587</v>
      </c>
      <c r="Q1284" s="32">
        <v>0</v>
      </c>
      <c r="R1284" s="2">
        <v>4.3333335590277902E-3</v>
      </c>
      <c r="S1284" t="s">
        <v>31</v>
      </c>
      <c r="T1284" t="s">
        <v>81</v>
      </c>
      <c r="U1284">
        <v>50</v>
      </c>
      <c r="V1284" t="s">
        <v>169</v>
      </c>
      <c r="W1284" t="s">
        <v>170</v>
      </c>
      <c r="X1284" t="s">
        <v>171</v>
      </c>
      <c r="Y1284">
        <v>114.82</v>
      </c>
      <c r="Z1284">
        <v>487</v>
      </c>
      <c r="AA1284" s="5">
        <f>IFERROR(VLOOKUP(X1284,$AF$2:$AG$35,2,FALSE),0)</f>
        <v>0.20899999999999999</v>
      </c>
      <c r="AB1284" s="5" t="str">
        <f>VLOOKUP(X1284,$AF$2:$AG$35,1,FALSE)</f>
        <v>In</v>
      </c>
      <c r="AN1284"/>
      <c r="AO1284"/>
      <c r="AP1284"/>
      <c r="AQ1284"/>
    </row>
    <row r="1285" spans="1:43" x14ac:dyDescent="0.25">
      <c r="A1285">
        <v>95743</v>
      </c>
      <c r="B1285">
        <v>22019</v>
      </c>
      <c r="C1285" t="s">
        <v>623</v>
      </c>
      <c r="D1285" t="s">
        <v>579</v>
      </c>
      <c r="E1285" t="s">
        <v>583</v>
      </c>
      <c r="F1285">
        <v>47.660409999999999</v>
      </c>
      <c r="G1285" t="s">
        <v>25</v>
      </c>
      <c r="H1285" t="s">
        <v>26</v>
      </c>
      <c r="I1285" t="s">
        <v>27</v>
      </c>
      <c r="J1285" t="s">
        <v>28</v>
      </c>
      <c r="K1285">
        <v>2003</v>
      </c>
      <c r="L1285">
        <v>3</v>
      </c>
      <c r="M1285">
        <v>4</v>
      </c>
      <c r="N1285">
        <v>0</v>
      </c>
      <c r="O1285">
        <v>2.5</v>
      </c>
      <c r="P1285" t="s">
        <v>587</v>
      </c>
      <c r="Q1285" s="32">
        <v>0</v>
      </c>
      <c r="R1285" s="2">
        <v>6.60833367751738E-3</v>
      </c>
      <c r="S1285" t="s">
        <v>31</v>
      </c>
      <c r="T1285" t="s">
        <v>81</v>
      </c>
      <c r="U1285">
        <v>51</v>
      </c>
      <c r="V1285" t="s">
        <v>172</v>
      </c>
      <c r="W1285" t="s">
        <v>173</v>
      </c>
      <c r="X1285" t="s">
        <v>174</v>
      </c>
      <c r="Y1285">
        <v>118.69</v>
      </c>
      <c r="Z1285">
        <v>714</v>
      </c>
      <c r="AA1285" s="5">
        <f>IFERROR(VLOOKUP(X1285,$AF$2:$AG$35,2,FALSE),0)</f>
        <v>0.20200000000000001</v>
      </c>
      <c r="AB1285" s="5" t="str">
        <f>VLOOKUP(X1285,$AF$2:$AG$35,1,FALSE)</f>
        <v>Sn</v>
      </c>
      <c r="AN1285"/>
      <c r="AO1285"/>
      <c r="AP1285"/>
      <c r="AQ1285"/>
    </row>
    <row r="1286" spans="1:43" x14ac:dyDescent="0.25">
      <c r="A1286">
        <v>95743</v>
      </c>
      <c r="B1286">
        <v>22019</v>
      </c>
      <c r="C1286" t="s">
        <v>623</v>
      </c>
      <c r="D1286" t="s">
        <v>579</v>
      </c>
      <c r="E1286" t="s">
        <v>583</v>
      </c>
      <c r="F1286">
        <v>47.660409999999999</v>
      </c>
      <c r="G1286" t="s">
        <v>25</v>
      </c>
      <c r="H1286" t="s">
        <v>26</v>
      </c>
      <c r="I1286" t="s">
        <v>27</v>
      </c>
      <c r="J1286" t="s">
        <v>28</v>
      </c>
      <c r="K1286">
        <v>2003</v>
      </c>
      <c r="L1286">
        <v>3</v>
      </c>
      <c r="M1286">
        <v>4</v>
      </c>
      <c r="N1286">
        <v>0</v>
      </c>
      <c r="O1286">
        <v>2.5</v>
      </c>
      <c r="P1286" t="s">
        <v>587</v>
      </c>
      <c r="Q1286" s="33">
        <v>2.8437501481119899E-4</v>
      </c>
      <c r="R1286" s="2">
        <v>7.4073057758913098E-3</v>
      </c>
      <c r="S1286" t="s">
        <v>31</v>
      </c>
      <c r="T1286" t="s">
        <v>81</v>
      </c>
      <c r="U1286">
        <v>52</v>
      </c>
      <c r="V1286" t="s">
        <v>175</v>
      </c>
      <c r="W1286" t="s">
        <v>176</v>
      </c>
      <c r="X1286" t="s">
        <v>177</v>
      </c>
      <c r="Y1286">
        <v>121.75</v>
      </c>
      <c r="Z1286">
        <v>296</v>
      </c>
      <c r="AA1286" s="5">
        <f>IFERROR(VLOOKUP(X1286,$AF$2:$AG$35,2,FALSE),0)</f>
        <v>0.26300000000000001</v>
      </c>
      <c r="AB1286" s="5" t="str">
        <f>VLOOKUP(X1286,$AF$2:$AG$35,1,FALSE)</f>
        <v>Sb</v>
      </c>
      <c r="AN1286"/>
      <c r="AO1286"/>
      <c r="AP1286"/>
      <c r="AQ1286"/>
    </row>
    <row r="1287" spans="1:43" x14ac:dyDescent="0.25">
      <c r="A1287">
        <v>95743</v>
      </c>
      <c r="B1287">
        <v>22019</v>
      </c>
      <c r="C1287" t="s">
        <v>623</v>
      </c>
      <c r="D1287" t="s">
        <v>579</v>
      </c>
      <c r="E1287" t="s">
        <v>583</v>
      </c>
      <c r="F1287">
        <v>47.660409999999999</v>
      </c>
      <c r="G1287" t="s">
        <v>25</v>
      </c>
      <c r="H1287" t="s">
        <v>26</v>
      </c>
      <c r="I1287" t="s">
        <v>27</v>
      </c>
      <c r="J1287" t="s">
        <v>28</v>
      </c>
      <c r="K1287">
        <v>2003</v>
      </c>
      <c r="L1287">
        <v>3</v>
      </c>
      <c r="M1287">
        <v>4</v>
      </c>
      <c r="N1287">
        <v>0</v>
      </c>
      <c r="O1287">
        <v>2.5</v>
      </c>
      <c r="P1287" t="s">
        <v>587</v>
      </c>
      <c r="Q1287" s="32">
        <v>0</v>
      </c>
      <c r="R1287" s="2">
        <v>3.57364601946073E-2</v>
      </c>
      <c r="S1287" t="s">
        <v>31</v>
      </c>
      <c r="T1287" t="s">
        <v>81</v>
      </c>
      <c r="U1287">
        <v>53</v>
      </c>
      <c r="V1287" t="s">
        <v>178</v>
      </c>
      <c r="W1287" t="s">
        <v>179</v>
      </c>
      <c r="X1287" t="s">
        <v>180</v>
      </c>
      <c r="Y1287">
        <v>137.33000000000001</v>
      </c>
      <c r="Z1287">
        <v>300</v>
      </c>
      <c r="AA1287" s="5">
        <f>IFERROR(VLOOKUP(X1287,$AF$2:$AG$35,2,FALSE),0)</f>
        <v>0.11700000000000001</v>
      </c>
      <c r="AB1287" s="5" t="str">
        <f>VLOOKUP(X1287,$AF$2:$AG$35,1,FALSE)</f>
        <v>Ba</v>
      </c>
      <c r="AN1287"/>
      <c r="AO1287"/>
      <c r="AP1287"/>
      <c r="AQ1287"/>
    </row>
    <row r="1288" spans="1:43" x14ac:dyDescent="0.25">
      <c r="A1288">
        <v>95743</v>
      </c>
      <c r="B1288">
        <v>22019</v>
      </c>
      <c r="C1288" t="s">
        <v>623</v>
      </c>
      <c r="D1288" t="s">
        <v>579</v>
      </c>
      <c r="E1288" t="s">
        <v>583</v>
      </c>
      <c r="F1288">
        <v>47.660409999999999</v>
      </c>
      <c r="G1288" t="s">
        <v>25</v>
      </c>
      <c r="H1288" t="s">
        <v>26</v>
      </c>
      <c r="I1288" t="s">
        <v>27</v>
      </c>
      <c r="J1288" t="s">
        <v>28</v>
      </c>
      <c r="K1288">
        <v>2003</v>
      </c>
      <c r="L1288">
        <v>3</v>
      </c>
      <c r="M1288">
        <v>4</v>
      </c>
      <c r="N1288">
        <v>0</v>
      </c>
      <c r="O1288">
        <v>2.5</v>
      </c>
      <c r="P1288" t="s">
        <v>587</v>
      </c>
      <c r="Q1288" s="33">
        <v>8.5718754464518508E-3</v>
      </c>
      <c r="R1288" s="2">
        <v>4.4648945990348902E-2</v>
      </c>
      <c r="S1288" t="s">
        <v>31</v>
      </c>
      <c r="T1288" t="s">
        <v>81</v>
      </c>
      <c r="U1288">
        <v>54</v>
      </c>
      <c r="V1288" t="s">
        <v>181</v>
      </c>
      <c r="W1288" t="s">
        <v>182</v>
      </c>
      <c r="X1288" t="s">
        <v>183</v>
      </c>
      <c r="Y1288">
        <v>138.90549999999999</v>
      </c>
      <c r="Z1288">
        <v>519</v>
      </c>
      <c r="AA1288" s="5">
        <f>IFERROR(VLOOKUP(X1288,$AF$2:$AG$35,2,FALSE),0)</f>
        <v>0.17299999999999999</v>
      </c>
      <c r="AB1288" s="5" t="str">
        <f>VLOOKUP(X1288,$AF$2:$AG$35,1,FALSE)</f>
        <v>La</v>
      </c>
      <c r="AN1288"/>
      <c r="AO1288"/>
      <c r="AP1288"/>
      <c r="AQ1288"/>
    </row>
    <row r="1289" spans="1:43" x14ac:dyDescent="0.25">
      <c r="A1289">
        <v>95743</v>
      </c>
      <c r="B1289">
        <v>22019</v>
      </c>
      <c r="C1289" t="s">
        <v>623</v>
      </c>
      <c r="D1289" t="s">
        <v>579</v>
      </c>
      <c r="E1289" t="s">
        <v>583</v>
      </c>
      <c r="F1289">
        <v>47.660409999999999</v>
      </c>
      <c r="G1289" t="s">
        <v>25</v>
      </c>
      <c r="H1289" t="s">
        <v>26</v>
      </c>
      <c r="I1289" t="s">
        <v>27</v>
      </c>
      <c r="J1289" t="s">
        <v>28</v>
      </c>
      <c r="K1289">
        <v>2003</v>
      </c>
      <c r="L1289">
        <v>3</v>
      </c>
      <c r="M1289">
        <v>4</v>
      </c>
      <c r="N1289">
        <v>0</v>
      </c>
      <c r="O1289">
        <v>2.5</v>
      </c>
      <c r="P1289" t="s">
        <v>587</v>
      </c>
      <c r="Q1289" s="32">
        <v>0</v>
      </c>
      <c r="R1289" s="2">
        <v>3.30416683875869E-3</v>
      </c>
      <c r="S1289" t="s">
        <v>31</v>
      </c>
      <c r="T1289" t="s">
        <v>81</v>
      </c>
      <c r="U1289">
        <v>55</v>
      </c>
      <c r="V1289" t="s">
        <v>184</v>
      </c>
      <c r="W1289" t="s">
        <v>185</v>
      </c>
      <c r="X1289" t="s">
        <v>186</v>
      </c>
      <c r="Y1289">
        <v>196.9665</v>
      </c>
      <c r="Z1289">
        <v>477</v>
      </c>
      <c r="AA1289" s="5">
        <f>IFERROR(VLOOKUP(X1289,$AF$2:$AG$35,2,FALSE),0)</f>
        <v>0</v>
      </c>
      <c r="AB1289" s="5" t="e">
        <f>VLOOKUP(X1289,$AF$2:$AG$35,1,FALSE)</f>
        <v>#N/A</v>
      </c>
      <c r="AN1289"/>
      <c r="AO1289"/>
      <c r="AP1289"/>
      <c r="AQ1289"/>
    </row>
    <row r="1290" spans="1:43" x14ac:dyDescent="0.25">
      <c r="A1290">
        <v>95743</v>
      </c>
      <c r="B1290">
        <v>22019</v>
      </c>
      <c r="C1290" t="s">
        <v>623</v>
      </c>
      <c r="D1290" t="s">
        <v>579</v>
      </c>
      <c r="E1290" t="s">
        <v>583</v>
      </c>
      <c r="F1290">
        <v>47.660409999999999</v>
      </c>
      <c r="G1290" t="s">
        <v>25</v>
      </c>
      <c r="H1290" t="s">
        <v>26</v>
      </c>
      <c r="I1290" t="s">
        <v>27</v>
      </c>
      <c r="J1290" t="s">
        <v>28</v>
      </c>
      <c r="K1290">
        <v>2003</v>
      </c>
      <c r="L1290">
        <v>3</v>
      </c>
      <c r="M1290">
        <v>4</v>
      </c>
      <c r="N1290">
        <v>0</v>
      </c>
      <c r="O1290">
        <v>2.5</v>
      </c>
      <c r="P1290" t="s">
        <v>587</v>
      </c>
      <c r="Q1290" s="32">
        <v>0</v>
      </c>
      <c r="R1290" s="2">
        <v>1.5031250782877601E-3</v>
      </c>
      <c r="S1290" t="s">
        <v>31</v>
      </c>
      <c r="T1290" t="s">
        <v>81</v>
      </c>
      <c r="U1290">
        <v>56</v>
      </c>
      <c r="V1290" t="s">
        <v>187</v>
      </c>
      <c r="W1290" t="s">
        <v>188</v>
      </c>
      <c r="X1290" t="s">
        <v>189</v>
      </c>
      <c r="Y1290">
        <v>200.59</v>
      </c>
      <c r="Z1290">
        <v>528</v>
      </c>
      <c r="AA1290" s="5">
        <f>IFERROR(VLOOKUP(X1290,$AF$2:$AG$35,2,FALSE),0)</f>
        <v>0.06</v>
      </c>
      <c r="AB1290" s="5" t="str">
        <f>VLOOKUP(X1290,$AF$2:$AG$35,1,FALSE)</f>
        <v>Hg</v>
      </c>
      <c r="AN1290"/>
      <c r="AO1290"/>
      <c r="AP1290"/>
      <c r="AQ1290"/>
    </row>
    <row r="1291" spans="1:43" x14ac:dyDescent="0.25">
      <c r="A1291">
        <v>95743</v>
      </c>
      <c r="B1291">
        <v>22019</v>
      </c>
      <c r="C1291" t="s">
        <v>623</v>
      </c>
      <c r="D1291" t="s">
        <v>579</v>
      </c>
      <c r="E1291" t="s">
        <v>583</v>
      </c>
      <c r="F1291">
        <v>47.660409999999999</v>
      </c>
      <c r="G1291" t="s">
        <v>25</v>
      </c>
      <c r="H1291" t="s">
        <v>26</v>
      </c>
      <c r="I1291" t="s">
        <v>27</v>
      </c>
      <c r="J1291" t="s">
        <v>28</v>
      </c>
      <c r="K1291">
        <v>2003</v>
      </c>
      <c r="L1291">
        <v>3</v>
      </c>
      <c r="M1291">
        <v>4</v>
      </c>
      <c r="N1291">
        <v>0</v>
      </c>
      <c r="O1291">
        <v>2.5</v>
      </c>
      <c r="P1291" t="s">
        <v>587</v>
      </c>
      <c r="Q1291" s="33">
        <v>1.7604167583550401E-4</v>
      </c>
      <c r="R1291" s="2">
        <v>1.3812782748455999E-3</v>
      </c>
      <c r="S1291" t="s">
        <v>31</v>
      </c>
      <c r="T1291" t="s">
        <v>81</v>
      </c>
      <c r="U1291">
        <v>57</v>
      </c>
      <c r="V1291" t="s">
        <v>190</v>
      </c>
      <c r="W1291" t="s">
        <v>191</v>
      </c>
      <c r="X1291" t="s">
        <v>192</v>
      </c>
      <c r="Y1291">
        <v>204.38300000000001</v>
      </c>
      <c r="Z1291">
        <v>712</v>
      </c>
      <c r="AA1291" s="5">
        <f>IFERROR(VLOOKUP(X1291,$AF$2:$AG$35,2,FALSE),0)</f>
        <v>0</v>
      </c>
      <c r="AB1291" s="5" t="e">
        <f>VLOOKUP(X1291,$AF$2:$AG$35,1,FALSE)</f>
        <v>#N/A</v>
      </c>
      <c r="AN1291"/>
      <c r="AO1291"/>
      <c r="AP1291"/>
      <c r="AQ1291"/>
    </row>
    <row r="1292" spans="1:43" x14ac:dyDescent="0.25">
      <c r="A1292">
        <v>95743</v>
      </c>
      <c r="B1292">
        <v>22019</v>
      </c>
      <c r="C1292" t="s">
        <v>623</v>
      </c>
      <c r="D1292" t="s">
        <v>579</v>
      </c>
      <c r="E1292" t="s">
        <v>583</v>
      </c>
      <c r="F1292">
        <v>47.660409999999999</v>
      </c>
      <c r="G1292" t="s">
        <v>25</v>
      </c>
      <c r="H1292" t="s">
        <v>26</v>
      </c>
      <c r="I1292" t="s">
        <v>27</v>
      </c>
      <c r="J1292" t="s">
        <v>28</v>
      </c>
      <c r="K1292">
        <v>2003</v>
      </c>
      <c r="L1292">
        <v>3</v>
      </c>
      <c r="M1292">
        <v>4</v>
      </c>
      <c r="N1292">
        <v>0</v>
      </c>
      <c r="O1292">
        <v>2.5</v>
      </c>
      <c r="P1292" t="s">
        <v>587</v>
      </c>
      <c r="Q1292" s="32">
        <v>0</v>
      </c>
      <c r="R1292" s="2">
        <v>2.9114584849718001E-3</v>
      </c>
      <c r="S1292" t="s">
        <v>31</v>
      </c>
      <c r="T1292" t="s">
        <v>81</v>
      </c>
      <c r="U1292">
        <v>58</v>
      </c>
      <c r="V1292" t="s">
        <v>193</v>
      </c>
      <c r="W1292" t="s">
        <v>194</v>
      </c>
      <c r="X1292" t="s">
        <v>195</v>
      </c>
      <c r="Y1292">
        <v>207.2</v>
      </c>
      <c r="Z1292">
        <v>520</v>
      </c>
      <c r="AA1292" s="5">
        <f>IFERROR(VLOOKUP(X1292,$AF$2:$AG$35,2,FALSE),0)</f>
        <v>0.11600000000000001</v>
      </c>
      <c r="AB1292" s="5" t="str">
        <f>VLOOKUP(X1292,$AF$2:$AG$35,1,FALSE)</f>
        <v>Pb</v>
      </c>
      <c r="AN1292"/>
      <c r="AO1292"/>
      <c r="AP1292"/>
      <c r="AQ1292"/>
    </row>
    <row r="1293" spans="1:43" x14ac:dyDescent="0.25">
      <c r="A1293">
        <v>95743</v>
      </c>
      <c r="B1293">
        <v>22019</v>
      </c>
      <c r="C1293" t="s">
        <v>623</v>
      </c>
      <c r="D1293" t="s">
        <v>579</v>
      </c>
      <c r="E1293" t="s">
        <v>583</v>
      </c>
      <c r="F1293">
        <v>47.660409999999999</v>
      </c>
      <c r="G1293" t="s">
        <v>25</v>
      </c>
      <c r="H1293" t="s">
        <v>26</v>
      </c>
      <c r="I1293" t="s">
        <v>27</v>
      </c>
      <c r="J1293" t="s">
        <v>28</v>
      </c>
      <c r="K1293">
        <v>2003</v>
      </c>
      <c r="L1293">
        <v>3</v>
      </c>
      <c r="M1293">
        <v>4</v>
      </c>
      <c r="N1293">
        <v>0</v>
      </c>
      <c r="O1293">
        <v>2.5</v>
      </c>
      <c r="P1293" t="s">
        <v>587</v>
      </c>
      <c r="Q1293" s="32">
        <v>0</v>
      </c>
      <c r="R1293" s="2">
        <v>2.2072917816297801E-3</v>
      </c>
      <c r="S1293" t="s">
        <v>31</v>
      </c>
      <c r="T1293" t="s">
        <v>81</v>
      </c>
      <c r="U1293">
        <v>59</v>
      </c>
      <c r="V1293" t="s">
        <v>196</v>
      </c>
      <c r="W1293" t="s">
        <v>197</v>
      </c>
      <c r="X1293" t="s">
        <v>198</v>
      </c>
      <c r="Y1293">
        <v>238.02889999999999</v>
      </c>
      <c r="Z1293">
        <v>765</v>
      </c>
      <c r="AA1293" s="5">
        <f>IFERROR(VLOOKUP(X1293,$AF$2:$AG$35,2,FALSE),0)</f>
        <v>0</v>
      </c>
      <c r="AB1293" s="5" t="e">
        <f>VLOOKUP(X1293,$AF$2:$AG$35,1,FALSE)</f>
        <v>#N/A</v>
      </c>
      <c r="AN1293"/>
      <c r="AO1293"/>
      <c r="AP1293"/>
      <c r="AQ1293"/>
    </row>
    <row r="1294" spans="1:43" x14ac:dyDescent="0.25">
      <c r="A1294">
        <v>95743</v>
      </c>
      <c r="B1294">
        <v>22019</v>
      </c>
      <c r="C1294" t="s">
        <v>623</v>
      </c>
      <c r="D1294" t="s">
        <v>579</v>
      </c>
      <c r="E1294" t="s">
        <v>583</v>
      </c>
      <c r="F1294">
        <v>47.660409999999999</v>
      </c>
      <c r="G1294" t="s">
        <v>25</v>
      </c>
      <c r="H1294" t="s">
        <v>26</v>
      </c>
      <c r="I1294" t="s">
        <v>27</v>
      </c>
      <c r="J1294" t="s">
        <v>28</v>
      </c>
      <c r="K1294">
        <v>2003</v>
      </c>
      <c r="L1294">
        <v>3</v>
      </c>
      <c r="M1294">
        <v>4</v>
      </c>
      <c r="N1294">
        <v>0</v>
      </c>
      <c r="O1294">
        <v>2.5</v>
      </c>
      <c r="P1294" t="s">
        <v>587</v>
      </c>
      <c r="Q1294">
        <v>1.23773548113206</v>
      </c>
      <c r="R1294">
        <v>0.26003911503475502</v>
      </c>
      <c r="S1294" t="s">
        <v>31</v>
      </c>
      <c r="T1294" t="s">
        <v>45</v>
      </c>
      <c r="U1294">
        <v>60</v>
      </c>
      <c r="V1294" t="s">
        <v>199</v>
      </c>
      <c r="W1294" t="s">
        <v>200</v>
      </c>
      <c r="X1294" t="s">
        <v>201</v>
      </c>
      <c r="Y1294">
        <v>17.0304</v>
      </c>
      <c r="Z1294">
        <v>294</v>
      </c>
      <c r="AA1294" s="5">
        <f>IFERROR(VLOOKUP(X1294,$AF$2:$AG$35,2,FALSE),0)</f>
        <v>0</v>
      </c>
      <c r="AB1294" s="5" t="e">
        <f>VLOOKUP(X1294,$AF$2:$AG$35,1,FALSE)</f>
        <v>#N/A</v>
      </c>
      <c r="AN1294"/>
      <c r="AO1294"/>
      <c r="AP1294"/>
      <c r="AQ1294"/>
    </row>
    <row r="1295" spans="1:43" x14ac:dyDescent="0.25">
      <c r="A1295">
        <v>95743</v>
      </c>
      <c r="B1295">
        <v>22019</v>
      </c>
      <c r="C1295" t="s">
        <v>623</v>
      </c>
      <c r="D1295" t="s">
        <v>579</v>
      </c>
      <c r="E1295" t="s">
        <v>583</v>
      </c>
      <c r="F1295">
        <v>47.660409999999999</v>
      </c>
      <c r="G1295" t="s">
        <v>25</v>
      </c>
      <c r="H1295" t="s">
        <v>26</v>
      </c>
      <c r="I1295" t="s">
        <v>27</v>
      </c>
      <c r="J1295" t="s">
        <v>28</v>
      </c>
      <c r="K1295">
        <v>2003</v>
      </c>
      <c r="L1295">
        <v>3</v>
      </c>
      <c r="M1295">
        <v>4</v>
      </c>
      <c r="N1295">
        <v>0</v>
      </c>
      <c r="O1295">
        <v>2.5</v>
      </c>
      <c r="P1295" t="s">
        <v>587</v>
      </c>
      <c r="Q1295">
        <v>0</v>
      </c>
      <c r="R1295" s="2">
        <v>1.61145841726346E-4</v>
      </c>
      <c r="S1295" t="s">
        <v>31</v>
      </c>
      <c r="T1295" t="s">
        <v>202</v>
      </c>
      <c r="U1295">
        <v>78</v>
      </c>
      <c r="W1295" t="s">
        <v>203</v>
      </c>
      <c r="X1295" t="s">
        <v>204</v>
      </c>
      <c r="Z1295">
        <v>1253</v>
      </c>
      <c r="AA1295" s="5">
        <f>IFERROR(VLOOKUP(X1295,$AF$2:$AG$35,2,FALSE),0)</f>
        <v>0</v>
      </c>
      <c r="AB1295" s="5" t="e">
        <f>VLOOKUP(X1295,$AF$2:$AG$35,1,FALSE)</f>
        <v>#N/A</v>
      </c>
      <c r="AN1295"/>
      <c r="AO1295"/>
      <c r="AP1295"/>
      <c r="AQ1295"/>
    </row>
    <row r="1296" spans="1:43" x14ac:dyDescent="0.25">
      <c r="A1296">
        <v>95743</v>
      </c>
      <c r="B1296">
        <v>22019</v>
      </c>
      <c r="C1296" t="s">
        <v>623</v>
      </c>
      <c r="D1296" t="s">
        <v>579</v>
      </c>
      <c r="E1296" t="s">
        <v>583</v>
      </c>
      <c r="F1296">
        <v>47.660409999999999</v>
      </c>
      <c r="G1296" t="s">
        <v>25</v>
      </c>
      <c r="H1296" t="s">
        <v>26</v>
      </c>
      <c r="I1296" t="s">
        <v>27</v>
      </c>
      <c r="J1296" t="s">
        <v>28</v>
      </c>
      <c r="K1296">
        <v>2003</v>
      </c>
      <c r="L1296">
        <v>3</v>
      </c>
      <c r="M1296">
        <v>4</v>
      </c>
      <c r="N1296">
        <v>0</v>
      </c>
      <c r="O1296">
        <v>2.5</v>
      </c>
      <c r="P1296" t="s">
        <v>587</v>
      </c>
      <c r="Q1296">
        <v>0</v>
      </c>
      <c r="R1296" s="2">
        <v>1.7739584257270001E-4</v>
      </c>
      <c r="S1296" t="s">
        <v>31</v>
      </c>
      <c r="T1296" t="s">
        <v>202</v>
      </c>
      <c r="U1296">
        <v>80</v>
      </c>
      <c r="W1296" t="s">
        <v>205</v>
      </c>
      <c r="X1296" t="s">
        <v>206</v>
      </c>
      <c r="Z1296">
        <v>1255</v>
      </c>
      <c r="AA1296" s="5">
        <f>IFERROR(VLOOKUP(X1296,$AF$2:$AG$35,2,FALSE),0)</f>
        <v>0</v>
      </c>
      <c r="AB1296" s="5" t="e">
        <f>VLOOKUP(X1296,$AF$2:$AG$35,1,FALSE)</f>
        <v>#N/A</v>
      </c>
      <c r="AN1296"/>
      <c r="AO1296"/>
      <c r="AP1296"/>
      <c r="AQ1296"/>
    </row>
    <row r="1297" spans="1:43" x14ac:dyDescent="0.25">
      <c r="A1297">
        <v>95743</v>
      </c>
      <c r="B1297">
        <v>22019</v>
      </c>
      <c r="C1297" t="s">
        <v>623</v>
      </c>
      <c r="D1297" t="s">
        <v>579</v>
      </c>
      <c r="E1297" t="s">
        <v>583</v>
      </c>
      <c r="F1297">
        <v>47.660409999999999</v>
      </c>
      <c r="G1297" t="s">
        <v>25</v>
      </c>
      <c r="H1297" t="s">
        <v>26</v>
      </c>
      <c r="I1297" t="s">
        <v>27</v>
      </c>
      <c r="J1297" t="s">
        <v>28</v>
      </c>
      <c r="K1297">
        <v>2003</v>
      </c>
      <c r="L1297">
        <v>3</v>
      </c>
      <c r="M1297">
        <v>4</v>
      </c>
      <c r="N1297">
        <v>0</v>
      </c>
      <c r="O1297">
        <v>2.5</v>
      </c>
      <c r="P1297" t="s">
        <v>587</v>
      </c>
      <c r="Q1297" s="2">
        <v>9.9951046872450398E-4</v>
      </c>
      <c r="R1297" s="2">
        <v>2.0593073982639001E-4</v>
      </c>
      <c r="S1297" t="s">
        <v>31</v>
      </c>
      <c r="T1297" t="s">
        <v>202</v>
      </c>
      <c r="U1297">
        <v>81</v>
      </c>
      <c r="W1297" t="s">
        <v>207</v>
      </c>
      <c r="X1297" t="s">
        <v>208</v>
      </c>
      <c r="Z1297">
        <v>1256</v>
      </c>
      <c r="AA1297" s="5">
        <f>IFERROR(VLOOKUP(X1297,$AF$2:$AG$35,2,FALSE),0)</f>
        <v>0</v>
      </c>
      <c r="AB1297" s="5" t="e">
        <f>VLOOKUP(X1297,$AF$2:$AG$35,1,FALSE)</f>
        <v>#N/A</v>
      </c>
      <c r="AN1297"/>
      <c r="AO1297"/>
      <c r="AP1297"/>
      <c r="AQ1297"/>
    </row>
    <row r="1298" spans="1:43" x14ac:dyDescent="0.25">
      <c r="A1298">
        <v>95743</v>
      </c>
      <c r="B1298">
        <v>22019</v>
      </c>
      <c r="C1298" t="s">
        <v>623</v>
      </c>
      <c r="D1298" t="s">
        <v>579</v>
      </c>
      <c r="E1298" t="s">
        <v>583</v>
      </c>
      <c r="F1298">
        <v>47.660409999999999</v>
      </c>
      <c r="G1298" t="s">
        <v>25</v>
      </c>
      <c r="H1298" t="s">
        <v>26</v>
      </c>
      <c r="I1298" t="s">
        <v>27</v>
      </c>
      <c r="J1298" t="s">
        <v>28</v>
      </c>
      <c r="K1298">
        <v>2003</v>
      </c>
      <c r="L1298">
        <v>3</v>
      </c>
      <c r="M1298">
        <v>4</v>
      </c>
      <c r="N1298">
        <v>0</v>
      </c>
      <c r="O1298">
        <v>2.5</v>
      </c>
      <c r="P1298" t="s">
        <v>587</v>
      </c>
      <c r="Q1298">
        <v>0</v>
      </c>
      <c r="R1298" s="2">
        <v>4.6745835768012301E-4</v>
      </c>
      <c r="S1298" t="s">
        <v>31</v>
      </c>
      <c r="T1298" t="s">
        <v>202</v>
      </c>
      <c r="U1298">
        <v>83</v>
      </c>
      <c r="V1298" t="s">
        <v>209</v>
      </c>
      <c r="W1298" t="s">
        <v>210</v>
      </c>
      <c r="X1298" t="s">
        <v>211</v>
      </c>
      <c r="Y1298">
        <v>154.21</v>
      </c>
      <c r="Z1298">
        <v>846</v>
      </c>
      <c r="AA1298" s="5">
        <f>IFERROR(VLOOKUP(X1298,$AF$2:$AG$35,2,FALSE),0)</f>
        <v>0</v>
      </c>
      <c r="AB1298" s="5" t="e">
        <f>VLOOKUP(X1298,$AF$2:$AG$35,1,FALSE)</f>
        <v>#N/A</v>
      </c>
      <c r="AN1298"/>
      <c r="AO1298"/>
      <c r="AP1298"/>
      <c r="AQ1298"/>
    </row>
    <row r="1299" spans="1:43" x14ac:dyDescent="0.25">
      <c r="A1299">
        <v>95743</v>
      </c>
      <c r="B1299">
        <v>22019</v>
      </c>
      <c r="C1299" t="s">
        <v>623</v>
      </c>
      <c r="D1299" t="s">
        <v>579</v>
      </c>
      <c r="E1299" t="s">
        <v>583</v>
      </c>
      <c r="F1299">
        <v>47.660409999999999</v>
      </c>
      <c r="G1299" t="s">
        <v>25</v>
      </c>
      <c r="H1299" t="s">
        <v>26</v>
      </c>
      <c r="I1299" t="s">
        <v>27</v>
      </c>
      <c r="J1299" t="s">
        <v>28</v>
      </c>
      <c r="K1299">
        <v>2003</v>
      </c>
      <c r="L1299">
        <v>3</v>
      </c>
      <c r="M1299">
        <v>4</v>
      </c>
      <c r="N1299">
        <v>0</v>
      </c>
      <c r="O1299">
        <v>2.5</v>
      </c>
      <c r="P1299" t="s">
        <v>587</v>
      </c>
      <c r="Q1299" s="2">
        <v>8.0600004197916902E-4</v>
      </c>
      <c r="R1299" s="2">
        <v>1.0333426910879399E-3</v>
      </c>
      <c r="S1299" t="s">
        <v>31</v>
      </c>
      <c r="T1299" t="s">
        <v>202</v>
      </c>
      <c r="U1299">
        <v>84</v>
      </c>
      <c r="V1299" t="s">
        <v>212</v>
      </c>
      <c r="W1299" t="s">
        <v>213</v>
      </c>
      <c r="X1299" t="s">
        <v>214</v>
      </c>
      <c r="Y1299">
        <v>152.19</v>
      </c>
      <c r="Z1299">
        <v>847</v>
      </c>
      <c r="AA1299" s="5">
        <f>IFERROR(VLOOKUP(X1299,$AF$2:$AG$35,2,FALSE),0)</f>
        <v>0</v>
      </c>
      <c r="AB1299" s="5" t="e">
        <f>VLOOKUP(X1299,$AF$2:$AG$35,1,FALSE)</f>
        <v>#N/A</v>
      </c>
      <c r="AN1299"/>
      <c r="AO1299"/>
      <c r="AP1299"/>
      <c r="AQ1299"/>
    </row>
    <row r="1300" spans="1:43" x14ac:dyDescent="0.25">
      <c r="A1300">
        <v>95743</v>
      </c>
      <c r="B1300">
        <v>22019</v>
      </c>
      <c r="C1300" t="s">
        <v>623</v>
      </c>
      <c r="D1300" t="s">
        <v>579</v>
      </c>
      <c r="E1300" t="s">
        <v>583</v>
      </c>
      <c r="F1300">
        <v>47.660409999999999</v>
      </c>
      <c r="G1300" t="s">
        <v>25</v>
      </c>
      <c r="H1300" t="s">
        <v>26</v>
      </c>
      <c r="I1300" t="s">
        <v>27</v>
      </c>
      <c r="J1300" t="s">
        <v>28</v>
      </c>
      <c r="K1300">
        <v>2003</v>
      </c>
      <c r="L1300">
        <v>3</v>
      </c>
      <c r="M1300">
        <v>4</v>
      </c>
      <c r="N1300">
        <v>0</v>
      </c>
      <c r="O1300">
        <v>2.5</v>
      </c>
      <c r="P1300" t="s">
        <v>587</v>
      </c>
      <c r="Q1300">
        <v>0</v>
      </c>
      <c r="R1300" s="2">
        <v>1.61145841726346E-4</v>
      </c>
      <c r="S1300" t="s">
        <v>31</v>
      </c>
      <c r="T1300" t="s">
        <v>202</v>
      </c>
      <c r="U1300">
        <v>85</v>
      </c>
      <c r="V1300" t="s">
        <v>215</v>
      </c>
      <c r="W1300" t="s">
        <v>216</v>
      </c>
      <c r="X1300" t="s">
        <v>217</v>
      </c>
      <c r="Y1300">
        <v>182.17</v>
      </c>
      <c r="Z1300">
        <v>848</v>
      </c>
      <c r="AA1300" s="5">
        <f>IFERROR(VLOOKUP(X1300,$AF$2:$AG$35,2,FALSE),0)</f>
        <v>0</v>
      </c>
      <c r="AB1300" s="5" t="e">
        <f>VLOOKUP(X1300,$AF$2:$AG$35,1,FALSE)</f>
        <v>#N/A</v>
      </c>
      <c r="AN1300"/>
      <c r="AO1300"/>
      <c r="AP1300"/>
      <c r="AQ1300"/>
    </row>
    <row r="1301" spans="1:43" x14ac:dyDescent="0.25">
      <c r="A1301">
        <v>95743</v>
      </c>
      <c r="B1301">
        <v>22019</v>
      </c>
      <c r="C1301" t="s">
        <v>623</v>
      </c>
      <c r="D1301" t="s">
        <v>579</v>
      </c>
      <c r="E1301" t="s">
        <v>583</v>
      </c>
      <c r="F1301">
        <v>47.660409999999999</v>
      </c>
      <c r="G1301" t="s">
        <v>25</v>
      </c>
      <c r="H1301" t="s">
        <v>26</v>
      </c>
      <c r="I1301" t="s">
        <v>27</v>
      </c>
      <c r="J1301" t="s">
        <v>28</v>
      </c>
      <c r="K1301">
        <v>2003</v>
      </c>
      <c r="L1301">
        <v>3</v>
      </c>
      <c r="M1301">
        <v>4</v>
      </c>
      <c r="N1301">
        <v>0</v>
      </c>
      <c r="O1301">
        <v>2.5</v>
      </c>
      <c r="P1301" t="s">
        <v>587</v>
      </c>
      <c r="Q1301" s="2">
        <v>1.6114584172634601E-5</v>
      </c>
      <c r="R1301" s="2">
        <v>1.6114786733705699E-4</v>
      </c>
      <c r="S1301" t="s">
        <v>31</v>
      </c>
      <c r="T1301" t="s">
        <v>202</v>
      </c>
      <c r="U1301">
        <v>86</v>
      </c>
      <c r="V1301" t="s">
        <v>218</v>
      </c>
      <c r="W1301" t="s">
        <v>219</v>
      </c>
      <c r="X1301" t="s">
        <v>220</v>
      </c>
      <c r="Y1301">
        <v>208.21</v>
      </c>
      <c r="Z1301">
        <v>849</v>
      </c>
      <c r="AA1301" s="5">
        <f>IFERROR(VLOOKUP(X1301,$AF$2:$AG$35,2,FALSE),0)</f>
        <v>0</v>
      </c>
      <c r="AB1301" s="5" t="e">
        <f>VLOOKUP(X1301,$AF$2:$AG$35,1,FALSE)</f>
        <v>#N/A</v>
      </c>
      <c r="AN1301"/>
      <c r="AO1301"/>
      <c r="AP1301"/>
      <c r="AQ1301"/>
    </row>
    <row r="1302" spans="1:43" x14ac:dyDescent="0.25">
      <c r="A1302">
        <v>95743</v>
      </c>
      <c r="B1302">
        <v>22019</v>
      </c>
      <c r="C1302" t="s">
        <v>623</v>
      </c>
      <c r="D1302" t="s">
        <v>579</v>
      </c>
      <c r="E1302" t="s">
        <v>583</v>
      </c>
      <c r="F1302">
        <v>47.660409999999999</v>
      </c>
      <c r="G1302" t="s">
        <v>25</v>
      </c>
      <c r="H1302" t="s">
        <v>26</v>
      </c>
      <c r="I1302" t="s">
        <v>27</v>
      </c>
      <c r="J1302" t="s">
        <v>28</v>
      </c>
      <c r="K1302">
        <v>2003</v>
      </c>
      <c r="L1302">
        <v>3</v>
      </c>
      <c r="M1302">
        <v>4</v>
      </c>
      <c r="N1302">
        <v>0</v>
      </c>
      <c r="O1302">
        <v>2.5</v>
      </c>
      <c r="P1302" t="s">
        <v>587</v>
      </c>
      <c r="Q1302">
        <v>0</v>
      </c>
      <c r="R1302" s="2">
        <v>1.61145841726346E-4</v>
      </c>
      <c r="S1302" t="s">
        <v>31</v>
      </c>
      <c r="T1302" t="s">
        <v>202</v>
      </c>
      <c r="U1302">
        <v>87</v>
      </c>
      <c r="V1302" t="s">
        <v>221</v>
      </c>
      <c r="W1302" t="s">
        <v>222</v>
      </c>
      <c r="X1302" t="s">
        <v>223</v>
      </c>
      <c r="Y1302">
        <v>206.24</v>
      </c>
      <c r="Z1302">
        <v>850</v>
      </c>
      <c r="AA1302" s="5">
        <f>IFERROR(VLOOKUP(X1302,$AF$2:$AG$35,2,FALSE),0)</f>
        <v>0</v>
      </c>
      <c r="AB1302" s="5" t="e">
        <f>VLOOKUP(X1302,$AF$2:$AG$35,1,FALSE)</f>
        <v>#N/A</v>
      </c>
      <c r="AN1302"/>
      <c r="AO1302"/>
      <c r="AP1302"/>
      <c r="AQ1302"/>
    </row>
    <row r="1303" spans="1:43" x14ac:dyDescent="0.25">
      <c r="A1303">
        <v>95743</v>
      </c>
      <c r="B1303">
        <v>22019</v>
      </c>
      <c r="C1303" t="s">
        <v>623</v>
      </c>
      <c r="D1303" t="s">
        <v>579</v>
      </c>
      <c r="E1303" t="s">
        <v>583</v>
      </c>
      <c r="F1303">
        <v>47.660409999999999</v>
      </c>
      <c r="G1303" t="s">
        <v>25</v>
      </c>
      <c r="H1303" t="s">
        <v>26</v>
      </c>
      <c r="I1303" t="s">
        <v>27</v>
      </c>
      <c r="J1303" t="s">
        <v>28</v>
      </c>
      <c r="K1303">
        <v>2003</v>
      </c>
      <c r="L1303">
        <v>3</v>
      </c>
      <c r="M1303">
        <v>4</v>
      </c>
      <c r="N1303">
        <v>0</v>
      </c>
      <c r="O1303">
        <v>2.5</v>
      </c>
      <c r="P1303" t="s">
        <v>587</v>
      </c>
      <c r="Q1303" s="2">
        <v>3.1757918320724902E-3</v>
      </c>
      <c r="R1303" s="2">
        <v>7.7487101565253298E-4</v>
      </c>
      <c r="S1303" t="s">
        <v>31</v>
      </c>
      <c r="T1303" t="s">
        <v>202</v>
      </c>
      <c r="U1303">
        <v>89</v>
      </c>
      <c r="V1303" t="s">
        <v>224</v>
      </c>
      <c r="W1303" t="s">
        <v>225</v>
      </c>
      <c r="X1303" t="s">
        <v>226</v>
      </c>
      <c r="Y1303">
        <v>178.23</v>
      </c>
      <c r="Z1303">
        <v>852</v>
      </c>
      <c r="AA1303" s="5">
        <f>IFERROR(VLOOKUP(X1303,$AF$2:$AG$35,2,FALSE),0)</f>
        <v>0</v>
      </c>
      <c r="AB1303" s="5" t="e">
        <f>VLOOKUP(X1303,$AF$2:$AG$35,1,FALSE)</f>
        <v>#N/A</v>
      </c>
      <c r="AN1303"/>
      <c r="AO1303"/>
      <c r="AP1303"/>
      <c r="AQ1303"/>
    </row>
    <row r="1304" spans="1:43" x14ac:dyDescent="0.25">
      <c r="A1304">
        <v>95743</v>
      </c>
      <c r="B1304">
        <v>22019</v>
      </c>
      <c r="C1304" t="s">
        <v>623</v>
      </c>
      <c r="D1304" t="s">
        <v>579</v>
      </c>
      <c r="E1304" t="s">
        <v>583</v>
      </c>
      <c r="F1304">
        <v>47.660409999999999</v>
      </c>
      <c r="G1304" t="s">
        <v>25</v>
      </c>
      <c r="H1304" t="s">
        <v>26</v>
      </c>
      <c r="I1304" t="s">
        <v>27</v>
      </c>
      <c r="J1304" t="s">
        <v>28</v>
      </c>
      <c r="K1304">
        <v>2003</v>
      </c>
      <c r="L1304">
        <v>3</v>
      </c>
      <c r="M1304">
        <v>4</v>
      </c>
      <c r="N1304">
        <v>0</v>
      </c>
      <c r="O1304">
        <v>2.5</v>
      </c>
      <c r="P1304" t="s">
        <v>587</v>
      </c>
      <c r="Q1304" s="2">
        <v>1.0091792192280799E-2</v>
      </c>
      <c r="R1304" s="2">
        <v>6.5199359166130798E-3</v>
      </c>
      <c r="S1304" t="s">
        <v>31</v>
      </c>
      <c r="T1304" t="s">
        <v>202</v>
      </c>
      <c r="U1304">
        <v>90</v>
      </c>
      <c r="W1304" t="s">
        <v>227</v>
      </c>
      <c r="X1304" t="s">
        <v>228</v>
      </c>
      <c r="Z1304">
        <v>1265</v>
      </c>
      <c r="AA1304" s="5">
        <f>IFERROR(VLOOKUP(X1304,$AF$2:$AG$35,2,FALSE),0)</f>
        <v>0</v>
      </c>
      <c r="AB1304" s="5" t="e">
        <f>VLOOKUP(X1304,$AF$2:$AG$35,1,FALSE)</f>
        <v>#N/A</v>
      </c>
      <c r="AN1304"/>
      <c r="AO1304"/>
      <c r="AP1304"/>
      <c r="AQ1304"/>
    </row>
    <row r="1305" spans="1:43" x14ac:dyDescent="0.25">
      <c r="A1305">
        <v>95743</v>
      </c>
      <c r="B1305">
        <v>22019</v>
      </c>
      <c r="C1305" t="s">
        <v>623</v>
      </c>
      <c r="D1305" t="s">
        <v>579</v>
      </c>
      <c r="E1305" t="s">
        <v>583</v>
      </c>
      <c r="F1305">
        <v>47.660409999999999</v>
      </c>
      <c r="G1305" t="s">
        <v>25</v>
      </c>
      <c r="H1305" t="s">
        <v>26</v>
      </c>
      <c r="I1305" t="s">
        <v>27</v>
      </c>
      <c r="J1305" t="s">
        <v>28</v>
      </c>
      <c r="K1305">
        <v>2003</v>
      </c>
      <c r="L1305">
        <v>3</v>
      </c>
      <c r="M1305">
        <v>4</v>
      </c>
      <c r="N1305">
        <v>0</v>
      </c>
      <c r="O1305">
        <v>2.5</v>
      </c>
      <c r="P1305" t="s">
        <v>587</v>
      </c>
      <c r="Q1305">
        <v>0</v>
      </c>
      <c r="R1305" s="2">
        <v>1.61145841726346E-4</v>
      </c>
      <c r="S1305" t="s">
        <v>31</v>
      </c>
      <c r="T1305" t="s">
        <v>202</v>
      </c>
      <c r="U1305">
        <v>91</v>
      </c>
      <c r="W1305" t="s">
        <v>229</v>
      </c>
      <c r="X1305" t="s">
        <v>230</v>
      </c>
      <c r="Z1305">
        <v>1266</v>
      </c>
      <c r="AA1305" s="5">
        <f>IFERROR(VLOOKUP(X1305,$AF$2:$AG$35,2,FALSE),0)</f>
        <v>0</v>
      </c>
      <c r="AB1305" s="5" t="e">
        <f>VLOOKUP(X1305,$AF$2:$AG$35,1,FALSE)</f>
        <v>#N/A</v>
      </c>
      <c r="AN1305"/>
      <c r="AO1305"/>
      <c r="AP1305"/>
      <c r="AQ1305"/>
    </row>
    <row r="1306" spans="1:43" x14ac:dyDescent="0.25">
      <c r="A1306">
        <v>95743</v>
      </c>
      <c r="B1306">
        <v>22019</v>
      </c>
      <c r="C1306" t="s">
        <v>623</v>
      </c>
      <c r="D1306" t="s">
        <v>579</v>
      </c>
      <c r="E1306" t="s">
        <v>583</v>
      </c>
      <c r="F1306">
        <v>47.660409999999999</v>
      </c>
      <c r="G1306" t="s">
        <v>25</v>
      </c>
      <c r="H1306" t="s">
        <v>26</v>
      </c>
      <c r="I1306" t="s">
        <v>27</v>
      </c>
      <c r="J1306" t="s">
        <v>28</v>
      </c>
      <c r="K1306">
        <v>2003</v>
      </c>
      <c r="L1306">
        <v>3</v>
      </c>
      <c r="M1306">
        <v>4</v>
      </c>
      <c r="N1306">
        <v>0</v>
      </c>
      <c r="O1306">
        <v>2.5</v>
      </c>
      <c r="P1306" t="s">
        <v>587</v>
      </c>
      <c r="Q1306" s="2">
        <v>4.8343752517903799E-5</v>
      </c>
      <c r="R1306" s="2">
        <v>1.77412402431118E-4</v>
      </c>
      <c r="S1306" t="s">
        <v>31</v>
      </c>
      <c r="T1306" t="s">
        <v>202</v>
      </c>
      <c r="U1306">
        <v>93</v>
      </c>
      <c r="W1306" t="s">
        <v>231</v>
      </c>
      <c r="X1306" t="s">
        <v>232</v>
      </c>
      <c r="Z1306">
        <v>1268</v>
      </c>
      <c r="AA1306" s="5">
        <f>IFERROR(VLOOKUP(X1306,$AF$2:$AG$35,2,FALSE),0)</f>
        <v>0</v>
      </c>
      <c r="AB1306" s="5" t="e">
        <f>VLOOKUP(X1306,$AF$2:$AG$35,1,FALSE)</f>
        <v>#N/A</v>
      </c>
      <c r="AN1306"/>
      <c r="AO1306"/>
      <c r="AP1306"/>
      <c r="AQ1306"/>
    </row>
    <row r="1307" spans="1:43" x14ac:dyDescent="0.25">
      <c r="A1307">
        <v>95743</v>
      </c>
      <c r="B1307">
        <v>22019</v>
      </c>
      <c r="C1307" t="s">
        <v>623</v>
      </c>
      <c r="D1307" t="s">
        <v>579</v>
      </c>
      <c r="E1307" t="s">
        <v>583</v>
      </c>
      <c r="F1307">
        <v>47.660409999999999</v>
      </c>
      <c r="G1307" t="s">
        <v>25</v>
      </c>
      <c r="H1307" t="s">
        <v>26</v>
      </c>
      <c r="I1307" t="s">
        <v>27</v>
      </c>
      <c r="J1307" t="s">
        <v>28</v>
      </c>
      <c r="K1307">
        <v>2003</v>
      </c>
      <c r="L1307">
        <v>3</v>
      </c>
      <c r="M1307">
        <v>4</v>
      </c>
      <c r="N1307">
        <v>0</v>
      </c>
      <c r="O1307">
        <v>2.5</v>
      </c>
      <c r="P1307" t="s">
        <v>587</v>
      </c>
      <c r="Q1307" s="2">
        <v>8.5447921117079201E-4</v>
      </c>
      <c r="R1307" s="2">
        <v>2.1807297279022699E-4</v>
      </c>
      <c r="S1307" t="s">
        <v>31</v>
      </c>
      <c r="T1307" t="s">
        <v>202</v>
      </c>
      <c r="U1307">
        <v>94</v>
      </c>
      <c r="W1307" t="s">
        <v>233</v>
      </c>
      <c r="X1307" t="s">
        <v>234</v>
      </c>
      <c r="Z1307">
        <v>1269</v>
      </c>
      <c r="AA1307" s="5">
        <f>IFERROR(VLOOKUP(X1307,$AF$2:$AG$35,2,FALSE),0)</f>
        <v>0</v>
      </c>
      <c r="AB1307" s="5" t="e">
        <f>VLOOKUP(X1307,$AF$2:$AG$35,1,FALSE)</f>
        <v>#N/A</v>
      </c>
      <c r="AN1307"/>
      <c r="AO1307"/>
      <c r="AP1307"/>
      <c r="AQ1307"/>
    </row>
    <row r="1308" spans="1:43" x14ac:dyDescent="0.25">
      <c r="A1308">
        <v>95743</v>
      </c>
      <c r="B1308">
        <v>22019</v>
      </c>
      <c r="C1308" t="s">
        <v>623</v>
      </c>
      <c r="D1308" t="s">
        <v>579</v>
      </c>
      <c r="E1308" t="s">
        <v>583</v>
      </c>
      <c r="F1308">
        <v>47.660409999999999</v>
      </c>
      <c r="G1308" t="s">
        <v>25</v>
      </c>
      <c r="H1308" t="s">
        <v>26</v>
      </c>
      <c r="I1308" t="s">
        <v>27</v>
      </c>
      <c r="J1308" t="s">
        <v>28</v>
      </c>
      <c r="K1308">
        <v>2003</v>
      </c>
      <c r="L1308">
        <v>3</v>
      </c>
      <c r="M1308">
        <v>4</v>
      </c>
      <c r="N1308">
        <v>0</v>
      </c>
      <c r="O1308">
        <v>2.5</v>
      </c>
      <c r="P1308" t="s">
        <v>587</v>
      </c>
      <c r="Q1308">
        <v>0</v>
      </c>
      <c r="R1308" s="2">
        <v>1.61145841726346E-4</v>
      </c>
      <c r="S1308" t="s">
        <v>31</v>
      </c>
      <c r="T1308" t="s">
        <v>202</v>
      </c>
      <c r="U1308">
        <v>96</v>
      </c>
      <c r="V1308" t="s">
        <v>235</v>
      </c>
      <c r="W1308" t="s">
        <v>236</v>
      </c>
      <c r="X1308" t="s">
        <v>237</v>
      </c>
      <c r="Y1308">
        <v>258.27</v>
      </c>
      <c r="Z1308">
        <v>853</v>
      </c>
      <c r="AA1308" s="5">
        <f>IFERROR(VLOOKUP(X1308,$AF$2:$AG$35,2,FALSE),0)</f>
        <v>0</v>
      </c>
      <c r="AB1308" s="5" t="e">
        <f>VLOOKUP(X1308,$AF$2:$AG$35,1,FALSE)</f>
        <v>#N/A</v>
      </c>
      <c r="AN1308"/>
      <c r="AO1308"/>
      <c r="AP1308"/>
      <c r="AQ1308"/>
    </row>
    <row r="1309" spans="1:43" x14ac:dyDescent="0.25">
      <c r="A1309">
        <v>95743</v>
      </c>
      <c r="B1309">
        <v>22019</v>
      </c>
      <c r="C1309" t="s">
        <v>623</v>
      </c>
      <c r="D1309" t="s">
        <v>579</v>
      </c>
      <c r="E1309" t="s">
        <v>583</v>
      </c>
      <c r="F1309">
        <v>47.660409999999999</v>
      </c>
      <c r="G1309" t="s">
        <v>25</v>
      </c>
      <c r="H1309" t="s">
        <v>26</v>
      </c>
      <c r="I1309" t="s">
        <v>27</v>
      </c>
      <c r="J1309" t="s">
        <v>28</v>
      </c>
      <c r="K1309">
        <v>2003</v>
      </c>
      <c r="L1309">
        <v>3</v>
      </c>
      <c r="M1309">
        <v>4</v>
      </c>
      <c r="N1309">
        <v>0</v>
      </c>
      <c r="O1309">
        <v>2.5</v>
      </c>
      <c r="P1309" t="s">
        <v>587</v>
      </c>
      <c r="Q1309" s="2">
        <v>4.8201565010498196E-3</v>
      </c>
      <c r="R1309" s="2">
        <v>1.8217485678135501E-3</v>
      </c>
      <c r="S1309" t="s">
        <v>31</v>
      </c>
      <c r="T1309" t="s">
        <v>202</v>
      </c>
      <c r="U1309">
        <v>97</v>
      </c>
      <c r="V1309" t="s">
        <v>238</v>
      </c>
      <c r="W1309" t="s">
        <v>239</v>
      </c>
      <c r="X1309" t="s">
        <v>240</v>
      </c>
      <c r="Y1309">
        <v>228.29</v>
      </c>
      <c r="Z1309">
        <v>854</v>
      </c>
      <c r="AA1309" s="5">
        <f>IFERROR(VLOOKUP(X1309,$AF$2:$AG$35,2,FALSE),0)</f>
        <v>0</v>
      </c>
      <c r="AB1309" s="5" t="e">
        <f>VLOOKUP(X1309,$AF$2:$AG$35,1,FALSE)</f>
        <v>#N/A</v>
      </c>
      <c r="AN1309"/>
      <c r="AO1309"/>
      <c r="AP1309"/>
      <c r="AQ1309"/>
    </row>
    <row r="1310" spans="1:43" x14ac:dyDescent="0.25">
      <c r="A1310">
        <v>95743</v>
      </c>
      <c r="B1310">
        <v>22019</v>
      </c>
      <c r="C1310" t="s">
        <v>623</v>
      </c>
      <c r="D1310" t="s">
        <v>579</v>
      </c>
      <c r="E1310" t="s">
        <v>583</v>
      </c>
      <c r="F1310">
        <v>47.660409999999999</v>
      </c>
      <c r="G1310" t="s">
        <v>25</v>
      </c>
      <c r="H1310" t="s">
        <v>26</v>
      </c>
      <c r="I1310" t="s">
        <v>27</v>
      </c>
      <c r="J1310" t="s">
        <v>28</v>
      </c>
      <c r="K1310">
        <v>2003</v>
      </c>
      <c r="L1310">
        <v>3</v>
      </c>
      <c r="M1310">
        <v>4</v>
      </c>
      <c r="N1310">
        <v>0</v>
      </c>
      <c r="O1310">
        <v>2.5</v>
      </c>
      <c r="P1310" t="s">
        <v>587</v>
      </c>
      <c r="Q1310" s="2">
        <v>4.9169794227593502E-3</v>
      </c>
      <c r="R1310" s="2">
        <v>2.17217166875048E-3</v>
      </c>
      <c r="S1310" t="s">
        <v>31</v>
      </c>
      <c r="T1310" t="s">
        <v>202</v>
      </c>
      <c r="U1310">
        <v>98</v>
      </c>
      <c r="V1310" t="s">
        <v>241</v>
      </c>
      <c r="W1310" t="s">
        <v>242</v>
      </c>
      <c r="X1310" t="s">
        <v>243</v>
      </c>
      <c r="Y1310">
        <v>252.31</v>
      </c>
      <c r="Z1310">
        <v>855</v>
      </c>
      <c r="AA1310" s="5">
        <f>IFERROR(VLOOKUP(X1310,$AF$2:$AG$35,2,FALSE),0)</f>
        <v>0</v>
      </c>
      <c r="AB1310" s="5" t="e">
        <f>VLOOKUP(X1310,$AF$2:$AG$35,1,FALSE)</f>
        <v>#N/A</v>
      </c>
      <c r="AN1310"/>
      <c r="AO1310"/>
      <c r="AP1310"/>
      <c r="AQ1310"/>
    </row>
    <row r="1311" spans="1:43" x14ac:dyDescent="0.25">
      <c r="A1311">
        <v>95743</v>
      </c>
      <c r="B1311">
        <v>22019</v>
      </c>
      <c r="C1311" t="s">
        <v>623</v>
      </c>
      <c r="D1311" t="s">
        <v>579</v>
      </c>
      <c r="E1311" t="s">
        <v>583</v>
      </c>
      <c r="F1311">
        <v>47.660409999999999</v>
      </c>
      <c r="G1311" t="s">
        <v>25</v>
      </c>
      <c r="H1311" t="s">
        <v>26</v>
      </c>
      <c r="I1311" t="s">
        <v>27</v>
      </c>
      <c r="J1311" t="s">
        <v>28</v>
      </c>
      <c r="K1311">
        <v>2003</v>
      </c>
      <c r="L1311">
        <v>3</v>
      </c>
      <c r="M1311">
        <v>4</v>
      </c>
      <c r="N1311">
        <v>0</v>
      </c>
      <c r="O1311">
        <v>2.5</v>
      </c>
      <c r="P1311" t="s">
        <v>587</v>
      </c>
      <c r="Q1311">
        <v>0</v>
      </c>
      <c r="R1311" s="2">
        <v>8.2211462615180302E-4</v>
      </c>
      <c r="S1311" t="s">
        <v>31</v>
      </c>
      <c r="T1311" t="s">
        <v>202</v>
      </c>
      <c r="U1311">
        <v>100</v>
      </c>
      <c r="W1311" t="s">
        <v>244</v>
      </c>
      <c r="X1311" t="s">
        <v>245</v>
      </c>
      <c r="Z1311">
        <v>1275</v>
      </c>
      <c r="AA1311" s="5">
        <f>IFERROR(VLOOKUP(X1311,$AF$2:$AG$35,2,FALSE),0)</f>
        <v>0</v>
      </c>
      <c r="AB1311" s="5" t="e">
        <f>VLOOKUP(X1311,$AF$2:$AG$35,1,FALSE)</f>
        <v>#N/A</v>
      </c>
      <c r="AN1311"/>
      <c r="AO1311"/>
      <c r="AP1311"/>
      <c r="AQ1311"/>
    </row>
    <row r="1312" spans="1:43" x14ac:dyDescent="0.25">
      <c r="A1312">
        <v>95743</v>
      </c>
      <c r="B1312">
        <v>22019</v>
      </c>
      <c r="C1312" t="s">
        <v>623</v>
      </c>
      <c r="D1312" t="s">
        <v>579</v>
      </c>
      <c r="E1312" t="s">
        <v>583</v>
      </c>
      <c r="F1312">
        <v>47.660409999999999</v>
      </c>
      <c r="G1312" t="s">
        <v>25</v>
      </c>
      <c r="H1312" t="s">
        <v>26</v>
      </c>
      <c r="I1312" t="s">
        <v>27</v>
      </c>
      <c r="J1312" t="s">
        <v>28</v>
      </c>
      <c r="K1312">
        <v>2003</v>
      </c>
      <c r="L1312">
        <v>3</v>
      </c>
      <c r="M1312">
        <v>4</v>
      </c>
      <c r="N1312">
        <v>0</v>
      </c>
      <c r="O1312">
        <v>2.5</v>
      </c>
      <c r="P1312" t="s">
        <v>587</v>
      </c>
      <c r="Q1312" s="2">
        <v>1.1123125579329499E-3</v>
      </c>
      <c r="R1312" s="2">
        <v>4.5827094733867098E-4</v>
      </c>
      <c r="S1312" t="s">
        <v>31</v>
      </c>
      <c r="T1312" t="s">
        <v>202</v>
      </c>
      <c r="U1312">
        <v>101</v>
      </c>
      <c r="V1312" t="s">
        <v>246</v>
      </c>
      <c r="W1312" t="s">
        <v>247</v>
      </c>
      <c r="X1312" t="s">
        <v>248</v>
      </c>
      <c r="Y1312">
        <v>252.31</v>
      </c>
      <c r="Z1312">
        <v>857</v>
      </c>
      <c r="AA1312" s="5">
        <f>IFERROR(VLOOKUP(X1312,$AF$2:$AG$35,2,FALSE),0)</f>
        <v>0</v>
      </c>
      <c r="AB1312" s="5" t="e">
        <f>VLOOKUP(X1312,$AF$2:$AG$35,1,FALSE)</f>
        <v>#N/A</v>
      </c>
      <c r="AN1312"/>
      <c r="AO1312"/>
      <c r="AP1312"/>
      <c r="AQ1312"/>
    </row>
    <row r="1313" spans="1:43" x14ac:dyDescent="0.25">
      <c r="A1313">
        <v>95743</v>
      </c>
      <c r="B1313">
        <v>22019</v>
      </c>
      <c r="C1313" t="s">
        <v>623</v>
      </c>
      <c r="D1313" t="s">
        <v>579</v>
      </c>
      <c r="E1313" t="s">
        <v>583</v>
      </c>
      <c r="F1313">
        <v>47.660409999999999</v>
      </c>
      <c r="G1313" t="s">
        <v>25</v>
      </c>
      <c r="H1313" t="s">
        <v>26</v>
      </c>
      <c r="I1313" t="s">
        <v>27</v>
      </c>
      <c r="J1313" t="s">
        <v>28</v>
      </c>
      <c r="K1313">
        <v>2003</v>
      </c>
      <c r="L1313">
        <v>3</v>
      </c>
      <c r="M1313">
        <v>4</v>
      </c>
      <c r="N1313">
        <v>0</v>
      </c>
      <c r="O1313">
        <v>2.5</v>
      </c>
      <c r="P1313" t="s">
        <v>587</v>
      </c>
      <c r="Q1313" s="2">
        <v>1.30582298467828E-3</v>
      </c>
      <c r="R1313" s="2">
        <v>8.1135447610911798E-4</v>
      </c>
      <c r="S1313" t="s">
        <v>31</v>
      </c>
      <c r="T1313" t="s">
        <v>202</v>
      </c>
      <c r="U1313">
        <v>102</v>
      </c>
      <c r="V1313" t="s">
        <v>249</v>
      </c>
      <c r="W1313" t="s">
        <v>250</v>
      </c>
      <c r="X1313" t="s">
        <v>251</v>
      </c>
      <c r="Y1313">
        <v>276.33</v>
      </c>
      <c r="Z1313">
        <v>858</v>
      </c>
      <c r="AA1313" s="5">
        <f>IFERROR(VLOOKUP(X1313,$AF$2:$AG$35,2,FALSE),0)</f>
        <v>0</v>
      </c>
      <c r="AB1313" s="5" t="e">
        <f>VLOOKUP(X1313,$AF$2:$AG$35,1,FALSE)</f>
        <v>#N/A</v>
      </c>
      <c r="AN1313"/>
      <c r="AO1313"/>
      <c r="AP1313"/>
      <c r="AQ1313"/>
    </row>
    <row r="1314" spans="1:43" x14ac:dyDescent="0.25">
      <c r="A1314">
        <v>95743</v>
      </c>
      <c r="B1314">
        <v>22019</v>
      </c>
      <c r="C1314" t="s">
        <v>623</v>
      </c>
      <c r="D1314" t="s">
        <v>579</v>
      </c>
      <c r="E1314" t="s">
        <v>583</v>
      </c>
      <c r="F1314">
        <v>47.660409999999999</v>
      </c>
      <c r="G1314" t="s">
        <v>25</v>
      </c>
      <c r="H1314" t="s">
        <v>26</v>
      </c>
      <c r="I1314" t="s">
        <v>27</v>
      </c>
      <c r="J1314" t="s">
        <v>28</v>
      </c>
      <c r="K1314">
        <v>2003</v>
      </c>
      <c r="L1314">
        <v>3</v>
      </c>
      <c r="M1314">
        <v>4</v>
      </c>
      <c r="N1314">
        <v>0</v>
      </c>
      <c r="O1314">
        <v>2.5</v>
      </c>
      <c r="P1314" t="s">
        <v>587</v>
      </c>
      <c r="Q1314">
        <v>0</v>
      </c>
      <c r="R1314" s="2">
        <v>1.61145841726346E-4</v>
      </c>
      <c r="S1314" t="s">
        <v>31</v>
      </c>
      <c r="T1314" t="s">
        <v>202</v>
      </c>
      <c r="U1314">
        <v>103</v>
      </c>
      <c r="V1314" t="s">
        <v>252</v>
      </c>
      <c r="W1314" t="s">
        <v>253</v>
      </c>
      <c r="X1314" t="s">
        <v>254</v>
      </c>
      <c r="Y1314">
        <v>182.26</v>
      </c>
      <c r="Z1314">
        <v>859</v>
      </c>
      <c r="AA1314" s="5">
        <f>IFERROR(VLOOKUP(X1314,$AF$2:$AG$35,2,FALSE),0)</f>
        <v>0</v>
      </c>
      <c r="AB1314" s="5" t="e">
        <f>VLOOKUP(X1314,$AF$2:$AG$35,1,FALSE)</f>
        <v>#N/A</v>
      </c>
      <c r="AN1314"/>
      <c r="AO1314"/>
      <c r="AP1314"/>
      <c r="AQ1314"/>
    </row>
    <row r="1315" spans="1:43" x14ac:dyDescent="0.25">
      <c r="A1315">
        <v>95743</v>
      </c>
      <c r="B1315">
        <v>22019</v>
      </c>
      <c r="C1315" t="s">
        <v>623</v>
      </c>
      <c r="D1315" t="s">
        <v>579</v>
      </c>
      <c r="E1315" t="s">
        <v>583</v>
      </c>
      <c r="F1315">
        <v>47.660409999999999</v>
      </c>
      <c r="G1315" t="s">
        <v>25</v>
      </c>
      <c r="H1315" t="s">
        <v>26</v>
      </c>
      <c r="I1315" t="s">
        <v>27</v>
      </c>
      <c r="J1315" t="s">
        <v>28</v>
      </c>
      <c r="K1315">
        <v>2003</v>
      </c>
      <c r="L1315">
        <v>3</v>
      </c>
      <c r="M1315">
        <v>4</v>
      </c>
      <c r="N1315">
        <v>0</v>
      </c>
      <c r="O1315">
        <v>2.5</v>
      </c>
      <c r="P1315" t="s">
        <v>587</v>
      </c>
      <c r="Q1315">
        <v>0</v>
      </c>
      <c r="R1315" s="2">
        <v>2.0962501091796899E-4</v>
      </c>
      <c r="S1315" t="s">
        <v>31</v>
      </c>
      <c r="T1315" t="s">
        <v>202</v>
      </c>
      <c r="U1315">
        <v>104</v>
      </c>
      <c r="V1315" t="s">
        <v>255</v>
      </c>
      <c r="W1315" t="s">
        <v>256</v>
      </c>
      <c r="X1315" t="s">
        <v>257</v>
      </c>
      <c r="Y1315">
        <v>154.21</v>
      </c>
      <c r="Z1315">
        <v>860</v>
      </c>
      <c r="AA1315" s="5">
        <f>IFERROR(VLOOKUP(X1315,$AF$2:$AG$35,2,FALSE),0)</f>
        <v>0</v>
      </c>
      <c r="AB1315" s="5" t="e">
        <f>VLOOKUP(X1315,$AF$2:$AG$35,1,FALSE)</f>
        <v>#N/A</v>
      </c>
      <c r="AN1315"/>
      <c r="AO1315"/>
      <c r="AP1315"/>
      <c r="AQ1315"/>
    </row>
    <row r="1316" spans="1:43" x14ac:dyDescent="0.25">
      <c r="A1316">
        <v>95743</v>
      </c>
      <c r="B1316">
        <v>22019</v>
      </c>
      <c r="C1316" t="s">
        <v>623</v>
      </c>
      <c r="D1316" t="s">
        <v>579</v>
      </c>
      <c r="E1316" t="s">
        <v>583</v>
      </c>
      <c r="F1316">
        <v>47.660409999999999</v>
      </c>
      <c r="G1316" t="s">
        <v>25</v>
      </c>
      <c r="H1316" t="s">
        <v>26</v>
      </c>
      <c r="I1316" t="s">
        <v>27</v>
      </c>
      <c r="J1316" t="s">
        <v>28</v>
      </c>
      <c r="K1316">
        <v>2003</v>
      </c>
      <c r="L1316">
        <v>3</v>
      </c>
      <c r="M1316">
        <v>4</v>
      </c>
      <c r="N1316">
        <v>0</v>
      </c>
      <c r="O1316">
        <v>2.5</v>
      </c>
      <c r="P1316" t="s">
        <v>587</v>
      </c>
      <c r="Q1316" s="2">
        <v>8.38229210324438E-4</v>
      </c>
      <c r="R1316" s="2">
        <v>5.1926620750082598E-4</v>
      </c>
      <c r="S1316" t="s">
        <v>31</v>
      </c>
      <c r="T1316" t="s">
        <v>202</v>
      </c>
      <c r="U1316">
        <v>105</v>
      </c>
      <c r="W1316" t="s">
        <v>258</v>
      </c>
      <c r="X1316" t="s">
        <v>259</v>
      </c>
      <c r="Z1316">
        <v>1280</v>
      </c>
      <c r="AA1316" s="5">
        <f>IFERROR(VLOOKUP(X1316,$AF$2:$AG$35,2,FALSE),0)</f>
        <v>0</v>
      </c>
      <c r="AB1316" s="5" t="e">
        <f>VLOOKUP(X1316,$AF$2:$AG$35,1,FALSE)</f>
        <v>#N/A</v>
      </c>
      <c r="AN1316"/>
      <c r="AO1316"/>
      <c r="AP1316"/>
      <c r="AQ1316"/>
    </row>
    <row r="1317" spans="1:43" x14ac:dyDescent="0.25">
      <c r="A1317">
        <v>95743</v>
      </c>
      <c r="B1317">
        <v>22019</v>
      </c>
      <c r="C1317" t="s">
        <v>623</v>
      </c>
      <c r="D1317" t="s">
        <v>579</v>
      </c>
      <c r="E1317" t="s">
        <v>583</v>
      </c>
      <c r="F1317">
        <v>47.660409999999999</v>
      </c>
      <c r="G1317" t="s">
        <v>25</v>
      </c>
      <c r="H1317" t="s">
        <v>26</v>
      </c>
      <c r="I1317" t="s">
        <v>27</v>
      </c>
      <c r="J1317" t="s">
        <v>28</v>
      </c>
      <c r="K1317">
        <v>2003</v>
      </c>
      <c r="L1317">
        <v>3</v>
      </c>
      <c r="M1317">
        <v>4</v>
      </c>
      <c r="N1317">
        <v>0</v>
      </c>
      <c r="O1317">
        <v>2.5</v>
      </c>
      <c r="P1317" t="s">
        <v>587</v>
      </c>
      <c r="Q1317">
        <v>0</v>
      </c>
      <c r="R1317" s="2">
        <v>3.2242710012641098E-4</v>
      </c>
      <c r="S1317" t="s">
        <v>31</v>
      </c>
      <c r="T1317" t="s">
        <v>202</v>
      </c>
      <c r="U1317">
        <v>106</v>
      </c>
      <c r="W1317" t="s">
        <v>260</v>
      </c>
      <c r="X1317" t="s">
        <v>261</v>
      </c>
      <c r="Z1317">
        <v>1281</v>
      </c>
      <c r="AA1317" s="5">
        <f>IFERROR(VLOOKUP(X1317,$AF$2:$AG$35,2,FALSE),0)</f>
        <v>0</v>
      </c>
      <c r="AB1317" s="5" t="e">
        <f>VLOOKUP(X1317,$AF$2:$AG$35,1,FALSE)</f>
        <v>#N/A</v>
      </c>
      <c r="AN1317"/>
      <c r="AO1317"/>
      <c r="AP1317"/>
      <c r="AQ1317"/>
    </row>
    <row r="1318" spans="1:43" x14ac:dyDescent="0.25">
      <c r="A1318">
        <v>95743</v>
      </c>
      <c r="B1318">
        <v>22019</v>
      </c>
      <c r="C1318" t="s">
        <v>623</v>
      </c>
      <c r="D1318" t="s">
        <v>579</v>
      </c>
      <c r="E1318" t="s">
        <v>583</v>
      </c>
      <c r="F1318">
        <v>47.660409999999999</v>
      </c>
      <c r="G1318" t="s">
        <v>25</v>
      </c>
      <c r="H1318" t="s">
        <v>26</v>
      </c>
      <c r="I1318" t="s">
        <v>27</v>
      </c>
      <c r="J1318" t="s">
        <v>28</v>
      </c>
      <c r="K1318">
        <v>2003</v>
      </c>
      <c r="L1318">
        <v>3</v>
      </c>
      <c r="M1318">
        <v>4</v>
      </c>
      <c r="N1318">
        <v>0</v>
      </c>
      <c r="O1318">
        <v>2.5</v>
      </c>
      <c r="P1318" t="s">
        <v>587</v>
      </c>
      <c r="Q1318" s="2">
        <v>9.6687505035807504E-5</v>
      </c>
      <c r="R1318" s="2">
        <v>1.7746207273467999E-4</v>
      </c>
      <c r="S1318" t="s">
        <v>31</v>
      </c>
      <c r="T1318" t="s">
        <v>202</v>
      </c>
      <c r="U1318">
        <v>108</v>
      </c>
      <c r="W1318" t="s">
        <v>262</v>
      </c>
      <c r="X1318" t="s">
        <v>263</v>
      </c>
      <c r="Z1318">
        <v>1461</v>
      </c>
      <c r="AA1318" s="5">
        <f>IFERROR(VLOOKUP(X1318,$AF$2:$AG$35,2,FALSE),0)</f>
        <v>0</v>
      </c>
      <c r="AB1318" s="5" t="e">
        <f>VLOOKUP(X1318,$AF$2:$AG$35,1,FALSE)</f>
        <v>#N/A</v>
      </c>
      <c r="AN1318"/>
      <c r="AO1318"/>
      <c r="AP1318"/>
      <c r="AQ1318"/>
    </row>
    <row r="1319" spans="1:43" x14ac:dyDescent="0.25">
      <c r="A1319">
        <v>95743</v>
      </c>
      <c r="B1319">
        <v>22019</v>
      </c>
      <c r="C1319" t="s">
        <v>623</v>
      </c>
      <c r="D1319" t="s">
        <v>579</v>
      </c>
      <c r="E1319" t="s">
        <v>583</v>
      </c>
      <c r="F1319">
        <v>47.660409999999999</v>
      </c>
      <c r="G1319" t="s">
        <v>25</v>
      </c>
      <c r="H1319" t="s">
        <v>26</v>
      </c>
      <c r="I1319" t="s">
        <v>27</v>
      </c>
      <c r="J1319" t="s">
        <v>28</v>
      </c>
      <c r="K1319">
        <v>2003</v>
      </c>
      <c r="L1319">
        <v>3</v>
      </c>
      <c r="M1319">
        <v>4</v>
      </c>
      <c r="N1319">
        <v>0</v>
      </c>
      <c r="O1319">
        <v>2.5</v>
      </c>
      <c r="P1319" t="s">
        <v>587</v>
      </c>
      <c r="Q1319">
        <v>0</v>
      </c>
      <c r="R1319" s="2">
        <v>2.41854179263239E-4</v>
      </c>
      <c r="S1319" t="s">
        <v>31</v>
      </c>
      <c r="T1319" t="s">
        <v>202</v>
      </c>
      <c r="U1319">
        <v>111</v>
      </c>
      <c r="V1319" t="s">
        <v>264</v>
      </c>
      <c r="W1319" t="s">
        <v>265</v>
      </c>
      <c r="X1319" t="s">
        <v>266</v>
      </c>
      <c r="Y1319">
        <v>228.29</v>
      </c>
      <c r="Z1319">
        <v>864</v>
      </c>
      <c r="AA1319" s="5">
        <f>IFERROR(VLOOKUP(X1319,$AF$2:$AG$35,2,FALSE),0)</f>
        <v>0</v>
      </c>
      <c r="AB1319" s="5" t="e">
        <f>VLOOKUP(X1319,$AF$2:$AG$35,1,FALSE)</f>
        <v>#N/A</v>
      </c>
      <c r="AN1319"/>
      <c r="AO1319"/>
      <c r="AP1319"/>
      <c r="AQ1319"/>
    </row>
    <row r="1320" spans="1:43" x14ac:dyDescent="0.25">
      <c r="A1320">
        <v>95743</v>
      </c>
      <c r="B1320">
        <v>22019</v>
      </c>
      <c r="C1320" t="s">
        <v>623</v>
      </c>
      <c r="D1320" t="s">
        <v>579</v>
      </c>
      <c r="E1320" t="s">
        <v>583</v>
      </c>
      <c r="F1320">
        <v>47.660409999999999</v>
      </c>
      <c r="G1320" t="s">
        <v>25</v>
      </c>
      <c r="H1320" t="s">
        <v>26</v>
      </c>
      <c r="I1320" t="s">
        <v>27</v>
      </c>
      <c r="J1320" t="s">
        <v>28</v>
      </c>
      <c r="K1320">
        <v>2003</v>
      </c>
      <c r="L1320">
        <v>3</v>
      </c>
      <c r="M1320">
        <v>4</v>
      </c>
      <c r="N1320">
        <v>0</v>
      </c>
      <c r="O1320">
        <v>2.5</v>
      </c>
      <c r="P1320" t="s">
        <v>587</v>
      </c>
      <c r="Q1320" s="2">
        <v>3.5465626847168099E-4</v>
      </c>
      <c r="R1320" s="2">
        <v>2.43182298113707E-4</v>
      </c>
      <c r="S1320" t="s">
        <v>31</v>
      </c>
      <c r="T1320" t="s">
        <v>202</v>
      </c>
      <c r="U1320">
        <v>113</v>
      </c>
      <c r="W1320" t="s">
        <v>267</v>
      </c>
      <c r="X1320" t="s">
        <v>268</v>
      </c>
      <c r="Z1320">
        <v>1288</v>
      </c>
      <c r="AA1320" s="5">
        <f>IFERROR(VLOOKUP(X1320,$AF$2:$AG$35,2,FALSE),0)</f>
        <v>0</v>
      </c>
      <c r="AB1320" s="5" t="e">
        <f>VLOOKUP(X1320,$AF$2:$AG$35,1,FALSE)</f>
        <v>#N/A</v>
      </c>
      <c r="AN1320"/>
      <c r="AO1320"/>
      <c r="AP1320"/>
      <c r="AQ1320"/>
    </row>
    <row r="1321" spans="1:43" x14ac:dyDescent="0.25">
      <c r="A1321">
        <v>95743</v>
      </c>
      <c r="B1321">
        <v>22019</v>
      </c>
      <c r="C1321" t="s">
        <v>623</v>
      </c>
      <c r="D1321" t="s">
        <v>579</v>
      </c>
      <c r="E1321" t="s">
        <v>583</v>
      </c>
      <c r="F1321">
        <v>47.660409999999999</v>
      </c>
      <c r="G1321" t="s">
        <v>25</v>
      </c>
      <c r="H1321" t="s">
        <v>26</v>
      </c>
      <c r="I1321" t="s">
        <v>27</v>
      </c>
      <c r="J1321" t="s">
        <v>28</v>
      </c>
      <c r="K1321">
        <v>2003</v>
      </c>
      <c r="L1321">
        <v>3</v>
      </c>
      <c r="M1321">
        <v>4</v>
      </c>
      <c r="N1321">
        <v>0</v>
      </c>
      <c r="O1321">
        <v>2.5</v>
      </c>
      <c r="P1321" t="s">
        <v>587</v>
      </c>
      <c r="Q1321" s="2">
        <v>1.56379174811415E-3</v>
      </c>
      <c r="R1321" s="2">
        <v>2.3705132938425E-4</v>
      </c>
      <c r="S1321" t="s">
        <v>31</v>
      </c>
      <c r="T1321" t="s">
        <v>202</v>
      </c>
      <c r="U1321">
        <v>116</v>
      </c>
      <c r="W1321" t="s">
        <v>269</v>
      </c>
      <c r="X1321" t="s">
        <v>270</v>
      </c>
      <c r="Z1321">
        <v>896</v>
      </c>
      <c r="AA1321" s="5">
        <f>IFERROR(VLOOKUP(X1321,$AF$2:$AG$35,2,FALSE),0)</f>
        <v>0</v>
      </c>
      <c r="AB1321" s="5" t="e">
        <f>VLOOKUP(X1321,$AF$2:$AG$35,1,FALSE)</f>
        <v>#N/A</v>
      </c>
      <c r="AN1321"/>
      <c r="AO1321"/>
      <c r="AP1321"/>
      <c r="AQ1321"/>
    </row>
    <row r="1322" spans="1:43" x14ac:dyDescent="0.25">
      <c r="A1322">
        <v>95743</v>
      </c>
      <c r="B1322">
        <v>22019</v>
      </c>
      <c r="C1322" t="s">
        <v>623</v>
      </c>
      <c r="D1322" t="s">
        <v>579</v>
      </c>
      <c r="E1322" t="s">
        <v>583</v>
      </c>
      <c r="F1322">
        <v>47.660409999999999</v>
      </c>
      <c r="G1322" t="s">
        <v>25</v>
      </c>
      <c r="H1322" t="s">
        <v>26</v>
      </c>
      <c r="I1322" t="s">
        <v>27</v>
      </c>
      <c r="J1322" t="s">
        <v>28</v>
      </c>
      <c r="K1322">
        <v>2003</v>
      </c>
      <c r="L1322">
        <v>3</v>
      </c>
      <c r="M1322">
        <v>4</v>
      </c>
      <c r="N1322">
        <v>0</v>
      </c>
      <c r="O1322">
        <v>2.5</v>
      </c>
      <c r="P1322" t="s">
        <v>587</v>
      </c>
      <c r="Q1322" s="2">
        <v>1.1280208920844201E-4</v>
      </c>
      <c r="R1322" s="2">
        <v>2.4192030354016299E-4</v>
      </c>
      <c r="S1322" t="s">
        <v>31</v>
      </c>
      <c r="T1322" t="s">
        <v>202</v>
      </c>
      <c r="U1322">
        <v>118</v>
      </c>
      <c r="W1322" t="s">
        <v>271</v>
      </c>
      <c r="X1322" t="s">
        <v>272</v>
      </c>
      <c r="Z1322">
        <v>1293</v>
      </c>
      <c r="AA1322" s="5">
        <f>IFERROR(VLOOKUP(X1322,$AF$2:$AG$35,2,FALSE),0)</f>
        <v>0</v>
      </c>
      <c r="AB1322" s="5" t="e">
        <f>VLOOKUP(X1322,$AF$2:$AG$35,1,FALSE)</f>
        <v>#N/A</v>
      </c>
      <c r="AN1322"/>
      <c r="AO1322"/>
      <c r="AP1322"/>
      <c r="AQ1322"/>
    </row>
    <row r="1323" spans="1:43" x14ac:dyDescent="0.25">
      <c r="A1323">
        <v>95743</v>
      </c>
      <c r="B1323">
        <v>22019</v>
      </c>
      <c r="C1323" t="s">
        <v>623</v>
      </c>
      <c r="D1323" t="s">
        <v>579</v>
      </c>
      <c r="E1323" t="s">
        <v>583</v>
      </c>
      <c r="F1323">
        <v>47.660409999999999</v>
      </c>
      <c r="G1323" t="s">
        <v>25</v>
      </c>
      <c r="H1323" t="s">
        <v>26</v>
      </c>
      <c r="I1323" t="s">
        <v>27</v>
      </c>
      <c r="J1323" t="s">
        <v>28</v>
      </c>
      <c r="K1323">
        <v>2003</v>
      </c>
      <c r="L1323">
        <v>3</v>
      </c>
      <c r="M1323">
        <v>4</v>
      </c>
      <c r="N1323">
        <v>0</v>
      </c>
      <c r="O1323">
        <v>2.5</v>
      </c>
      <c r="P1323" t="s">
        <v>587</v>
      </c>
      <c r="Q1323">
        <v>0</v>
      </c>
      <c r="R1323" s="2">
        <v>1.61145841726346E-4</v>
      </c>
      <c r="S1323" t="s">
        <v>31</v>
      </c>
      <c r="T1323" t="s">
        <v>202</v>
      </c>
      <c r="U1323">
        <v>119</v>
      </c>
      <c r="V1323" t="s">
        <v>273</v>
      </c>
      <c r="W1323" t="s">
        <v>274</v>
      </c>
      <c r="X1323" t="s">
        <v>275</v>
      </c>
      <c r="Y1323">
        <v>242.31</v>
      </c>
      <c r="Z1323">
        <v>866</v>
      </c>
      <c r="AA1323" s="5">
        <f>IFERROR(VLOOKUP(X1323,$AF$2:$AG$35,2,FALSE),0)</f>
        <v>0</v>
      </c>
      <c r="AB1323" s="5" t="e">
        <f>VLOOKUP(X1323,$AF$2:$AG$35,1,FALSE)</f>
        <v>#N/A</v>
      </c>
      <c r="AN1323"/>
      <c r="AO1323"/>
      <c r="AP1323"/>
      <c r="AQ1323"/>
    </row>
    <row r="1324" spans="1:43" x14ac:dyDescent="0.25">
      <c r="A1324">
        <v>95743</v>
      </c>
      <c r="B1324">
        <v>22019</v>
      </c>
      <c r="C1324" t="s">
        <v>623</v>
      </c>
      <c r="D1324" t="s">
        <v>579</v>
      </c>
      <c r="E1324" t="s">
        <v>583</v>
      </c>
      <c r="F1324">
        <v>47.660409999999999</v>
      </c>
      <c r="G1324" t="s">
        <v>25</v>
      </c>
      <c r="H1324" t="s">
        <v>26</v>
      </c>
      <c r="I1324" t="s">
        <v>27</v>
      </c>
      <c r="J1324" t="s">
        <v>28</v>
      </c>
      <c r="K1324">
        <v>2003</v>
      </c>
      <c r="L1324">
        <v>3</v>
      </c>
      <c r="M1324">
        <v>4</v>
      </c>
      <c r="N1324">
        <v>0</v>
      </c>
      <c r="O1324">
        <v>2.5</v>
      </c>
      <c r="P1324" t="s">
        <v>587</v>
      </c>
      <c r="Q1324" s="2">
        <v>2.7405626427376398E-3</v>
      </c>
      <c r="R1324" s="2">
        <v>4.1848456345318098E-4</v>
      </c>
      <c r="S1324" t="s">
        <v>31</v>
      </c>
      <c r="T1324" t="s">
        <v>202</v>
      </c>
      <c r="U1324">
        <v>120</v>
      </c>
      <c r="V1324" t="s">
        <v>276</v>
      </c>
      <c r="W1324" t="s">
        <v>277</v>
      </c>
      <c r="X1324" t="s">
        <v>278</v>
      </c>
      <c r="Y1324">
        <v>228.29</v>
      </c>
      <c r="Z1324">
        <v>867</v>
      </c>
      <c r="AA1324" s="5">
        <f>IFERROR(VLOOKUP(X1324,$AF$2:$AG$35,2,FALSE),0)</f>
        <v>0</v>
      </c>
      <c r="AB1324" s="5" t="e">
        <f>VLOOKUP(X1324,$AF$2:$AG$35,1,FALSE)</f>
        <v>#N/A</v>
      </c>
      <c r="AN1324"/>
      <c r="AO1324"/>
      <c r="AP1324"/>
      <c r="AQ1324"/>
    </row>
    <row r="1325" spans="1:43" x14ac:dyDescent="0.25">
      <c r="A1325">
        <v>95743</v>
      </c>
      <c r="B1325">
        <v>22019</v>
      </c>
      <c r="C1325" t="s">
        <v>623</v>
      </c>
      <c r="D1325" t="s">
        <v>579</v>
      </c>
      <c r="E1325" t="s">
        <v>583</v>
      </c>
      <c r="F1325">
        <v>47.660409999999999</v>
      </c>
      <c r="G1325" t="s">
        <v>25</v>
      </c>
      <c r="H1325" t="s">
        <v>26</v>
      </c>
      <c r="I1325" t="s">
        <v>27</v>
      </c>
      <c r="J1325" t="s">
        <v>28</v>
      </c>
      <c r="K1325">
        <v>2003</v>
      </c>
      <c r="L1325">
        <v>3</v>
      </c>
      <c r="M1325">
        <v>4</v>
      </c>
      <c r="N1325">
        <v>0</v>
      </c>
      <c r="O1325">
        <v>2.5</v>
      </c>
      <c r="P1325" t="s">
        <v>587</v>
      </c>
      <c r="Q1325" s="2">
        <v>1.28916673381077E-4</v>
      </c>
      <c r="R1325" s="2">
        <v>1.6141073747683699E-4</v>
      </c>
      <c r="S1325" t="s">
        <v>31</v>
      </c>
      <c r="T1325" t="s">
        <v>202</v>
      </c>
      <c r="U1325">
        <v>121</v>
      </c>
      <c r="W1325" t="s">
        <v>279</v>
      </c>
      <c r="X1325" t="s">
        <v>280</v>
      </c>
      <c r="Z1325">
        <v>1296</v>
      </c>
      <c r="AA1325" s="5">
        <f>IFERROR(VLOOKUP(X1325,$AF$2:$AG$35,2,FALSE),0)</f>
        <v>0</v>
      </c>
      <c r="AB1325" s="5" t="e">
        <f>VLOOKUP(X1325,$AF$2:$AG$35,1,FALSE)</f>
        <v>#N/A</v>
      </c>
      <c r="AN1325"/>
      <c r="AO1325"/>
      <c r="AP1325"/>
      <c r="AQ1325"/>
    </row>
    <row r="1326" spans="1:43" x14ac:dyDescent="0.25">
      <c r="A1326">
        <v>95743</v>
      </c>
      <c r="B1326">
        <v>22019</v>
      </c>
      <c r="C1326" t="s">
        <v>623</v>
      </c>
      <c r="D1326" t="s">
        <v>579</v>
      </c>
      <c r="E1326" t="s">
        <v>583</v>
      </c>
      <c r="F1326">
        <v>47.660409999999999</v>
      </c>
      <c r="G1326" t="s">
        <v>25</v>
      </c>
      <c r="H1326" t="s">
        <v>26</v>
      </c>
      <c r="I1326" t="s">
        <v>27</v>
      </c>
      <c r="J1326" t="s">
        <v>28</v>
      </c>
      <c r="K1326">
        <v>2003</v>
      </c>
      <c r="L1326">
        <v>3</v>
      </c>
      <c r="M1326">
        <v>4</v>
      </c>
      <c r="N1326">
        <v>0</v>
      </c>
      <c r="O1326">
        <v>2.5</v>
      </c>
      <c r="P1326" t="s">
        <v>587</v>
      </c>
      <c r="Q1326" s="2">
        <v>3.7077085264431499E-4</v>
      </c>
      <c r="R1326" s="2">
        <v>1.95210157217884E-4</v>
      </c>
      <c r="S1326" t="s">
        <v>31</v>
      </c>
      <c r="T1326" t="s">
        <v>202</v>
      </c>
      <c r="U1326">
        <v>122</v>
      </c>
      <c r="V1326" t="s">
        <v>281</v>
      </c>
      <c r="W1326" t="s">
        <v>282</v>
      </c>
      <c r="X1326" t="s">
        <v>283</v>
      </c>
      <c r="Y1326">
        <v>300.35000000000002</v>
      </c>
      <c r="Z1326">
        <v>868</v>
      </c>
      <c r="AA1326" s="5">
        <f>IFERROR(VLOOKUP(X1326,$AF$2:$AG$35,2,FALSE),0)</f>
        <v>0</v>
      </c>
      <c r="AB1326" s="5" t="e">
        <f>VLOOKUP(X1326,$AF$2:$AG$35,1,FALSE)</f>
        <v>#N/A</v>
      </c>
      <c r="AN1326"/>
      <c r="AO1326"/>
      <c r="AP1326"/>
      <c r="AQ1326"/>
    </row>
    <row r="1327" spans="1:43" x14ac:dyDescent="0.25">
      <c r="A1327">
        <v>95743</v>
      </c>
      <c r="B1327">
        <v>22019</v>
      </c>
      <c r="C1327" t="s">
        <v>623</v>
      </c>
      <c r="D1327" t="s">
        <v>579</v>
      </c>
      <c r="E1327" t="s">
        <v>583</v>
      </c>
      <c r="F1327">
        <v>47.660409999999999</v>
      </c>
      <c r="G1327" t="s">
        <v>25</v>
      </c>
      <c r="H1327" t="s">
        <v>26</v>
      </c>
      <c r="I1327" t="s">
        <v>27</v>
      </c>
      <c r="J1327" t="s">
        <v>28</v>
      </c>
      <c r="K1327">
        <v>2003</v>
      </c>
      <c r="L1327">
        <v>3</v>
      </c>
      <c r="M1327">
        <v>4</v>
      </c>
      <c r="N1327">
        <v>0</v>
      </c>
      <c r="O1327">
        <v>2.5</v>
      </c>
      <c r="P1327" t="s">
        <v>587</v>
      </c>
      <c r="Q1327" s="2">
        <v>1.9351042674533499E-4</v>
      </c>
      <c r="R1327" s="2">
        <v>1.93888765981815E-4</v>
      </c>
      <c r="S1327" t="s">
        <v>31</v>
      </c>
      <c r="T1327" t="s">
        <v>202</v>
      </c>
      <c r="U1327">
        <v>123</v>
      </c>
      <c r="W1327" t="s">
        <v>284</v>
      </c>
      <c r="X1327" t="s">
        <v>285</v>
      </c>
      <c r="Z1327">
        <v>1298</v>
      </c>
      <c r="AA1327" s="5">
        <f>IFERROR(VLOOKUP(X1327,$AF$2:$AG$35,2,FALSE),0)</f>
        <v>0</v>
      </c>
      <c r="AB1327" s="5" t="e">
        <f>VLOOKUP(X1327,$AF$2:$AG$35,1,FALSE)</f>
        <v>#N/A</v>
      </c>
      <c r="AN1327"/>
      <c r="AO1327"/>
      <c r="AP1327"/>
      <c r="AQ1327"/>
    </row>
    <row r="1328" spans="1:43" x14ac:dyDescent="0.25">
      <c r="A1328">
        <v>95743</v>
      </c>
      <c r="B1328">
        <v>22019</v>
      </c>
      <c r="C1328" t="s">
        <v>623</v>
      </c>
      <c r="D1328" t="s">
        <v>579</v>
      </c>
      <c r="E1328" t="s">
        <v>583</v>
      </c>
      <c r="F1328">
        <v>47.660409999999999</v>
      </c>
      <c r="G1328" t="s">
        <v>25</v>
      </c>
      <c r="H1328" t="s">
        <v>26</v>
      </c>
      <c r="I1328" t="s">
        <v>27</v>
      </c>
      <c r="J1328" t="s">
        <v>28</v>
      </c>
      <c r="K1328">
        <v>2003</v>
      </c>
      <c r="L1328">
        <v>3</v>
      </c>
      <c r="M1328">
        <v>4</v>
      </c>
      <c r="N1328">
        <v>0</v>
      </c>
      <c r="O1328">
        <v>2.5</v>
      </c>
      <c r="P1328" t="s">
        <v>587</v>
      </c>
      <c r="Q1328" s="2">
        <v>1.2252500638151101E-3</v>
      </c>
      <c r="R1328" s="2">
        <v>3.4953493445713703E-4</v>
      </c>
      <c r="S1328" t="s">
        <v>31</v>
      </c>
      <c r="T1328" t="s">
        <v>202</v>
      </c>
      <c r="U1328">
        <v>126</v>
      </c>
      <c r="W1328" t="s">
        <v>286</v>
      </c>
      <c r="X1328" t="s">
        <v>287</v>
      </c>
      <c r="Z1328">
        <v>1301</v>
      </c>
      <c r="AA1328" s="5">
        <f>IFERROR(VLOOKUP(X1328,$AF$2:$AG$35,2,FALSE),0)</f>
        <v>0</v>
      </c>
      <c r="AB1328" s="5" t="e">
        <f>VLOOKUP(X1328,$AF$2:$AG$35,1,FALSE)</f>
        <v>#N/A</v>
      </c>
      <c r="AN1328"/>
      <c r="AO1328"/>
      <c r="AP1328"/>
      <c r="AQ1328"/>
    </row>
    <row r="1329" spans="1:43" x14ac:dyDescent="0.25">
      <c r="A1329">
        <v>95743</v>
      </c>
      <c r="B1329">
        <v>22019</v>
      </c>
      <c r="C1329" t="s">
        <v>623</v>
      </c>
      <c r="D1329" t="s">
        <v>579</v>
      </c>
      <c r="E1329" t="s">
        <v>583</v>
      </c>
      <c r="F1329">
        <v>47.660409999999999</v>
      </c>
      <c r="G1329" t="s">
        <v>25</v>
      </c>
      <c r="H1329" t="s">
        <v>26</v>
      </c>
      <c r="I1329" t="s">
        <v>27</v>
      </c>
      <c r="J1329" t="s">
        <v>28</v>
      </c>
      <c r="K1329">
        <v>2003</v>
      </c>
      <c r="L1329">
        <v>3</v>
      </c>
      <c r="M1329">
        <v>4</v>
      </c>
      <c r="N1329">
        <v>0</v>
      </c>
      <c r="O1329">
        <v>2.5</v>
      </c>
      <c r="P1329" t="s">
        <v>587</v>
      </c>
      <c r="Q1329" s="2">
        <v>2.0962501091796899E-4</v>
      </c>
      <c r="R1329" s="2">
        <v>1.70885532963212E-3</v>
      </c>
      <c r="S1329" t="s">
        <v>31</v>
      </c>
      <c r="T1329" t="s">
        <v>202</v>
      </c>
      <c r="U1329">
        <v>128</v>
      </c>
      <c r="V1329" t="s">
        <v>288</v>
      </c>
      <c r="W1329" t="s">
        <v>289</v>
      </c>
      <c r="X1329" t="s">
        <v>290</v>
      </c>
      <c r="Y1329">
        <v>156.22</v>
      </c>
      <c r="Z1329">
        <v>871</v>
      </c>
      <c r="AA1329" s="5">
        <f>IFERROR(VLOOKUP(X1329,$AF$2:$AG$35,2,FALSE),0)</f>
        <v>0</v>
      </c>
      <c r="AB1329" s="5" t="e">
        <f>VLOOKUP(X1329,$AF$2:$AG$35,1,FALSE)</f>
        <v>#N/A</v>
      </c>
      <c r="AN1329"/>
      <c r="AO1329"/>
      <c r="AP1329"/>
      <c r="AQ1329"/>
    </row>
    <row r="1330" spans="1:43" x14ac:dyDescent="0.25">
      <c r="A1330">
        <v>95743</v>
      </c>
      <c r="B1330">
        <v>22019</v>
      </c>
      <c r="C1330" t="s">
        <v>623</v>
      </c>
      <c r="D1330" t="s">
        <v>579</v>
      </c>
      <c r="E1330" t="s">
        <v>583</v>
      </c>
      <c r="F1330">
        <v>47.660409999999999</v>
      </c>
      <c r="G1330" t="s">
        <v>25</v>
      </c>
      <c r="H1330" t="s">
        <v>26</v>
      </c>
      <c r="I1330" t="s">
        <v>27</v>
      </c>
      <c r="J1330" t="s">
        <v>28</v>
      </c>
      <c r="K1330">
        <v>2003</v>
      </c>
      <c r="L1330">
        <v>3</v>
      </c>
      <c r="M1330">
        <v>4</v>
      </c>
      <c r="N1330">
        <v>0</v>
      </c>
      <c r="O1330">
        <v>2.5</v>
      </c>
      <c r="P1330" t="s">
        <v>587</v>
      </c>
      <c r="Q1330" s="2">
        <v>1.9023334324132001E-3</v>
      </c>
      <c r="R1330" s="2">
        <v>9.1283042410678203E-4</v>
      </c>
      <c r="S1330" t="s">
        <v>31</v>
      </c>
      <c r="T1330" t="s">
        <v>202</v>
      </c>
      <c r="U1330">
        <v>129</v>
      </c>
      <c r="V1330" t="s">
        <v>291</v>
      </c>
      <c r="W1330" t="s">
        <v>292</v>
      </c>
      <c r="X1330" t="s">
        <v>293</v>
      </c>
      <c r="Z1330">
        <v>872</v>
      </c>
      <c r="AA1330" s="5">
        <f>IFERROR(VLOOKUP(X1330,$AF$2:$AG$35,2,FALSE),0)</f>
        <v>0</v>
      </c>
      <c r="AB1330" s="5" t="e">
        <f>VLOOKUP(X1330,$AF$2:$AG$35,1,FALSE)</f>
        <v>#N/A</v>
      </c>
      <c r="AN1330"/>
      <c r="AO1330"/>
      <c r="AP1330"/>
      <c r="AQ1330"/>
    </row>
    <row r="1331" spans="1:43" x14ac:dyDescent="0.25">
      <c r="A1331">
        <v>95743</v>
      </c>
      <c r="B1331">
        <v>22019</v>
      </c>
      <c r="C1331" t="s">
        <v>623</v>
      </c>
      <c r="D1331" t="s">
        <v>579</v>
      </c>
      <c r="E1331" t="s">
        <v>583</v>
      </c>
      <c r="F1331">
        <v>47.660409999999999</v>
      </c>
      <c r="G1331" t="s">
        <v>25</v>
      </c>
      <c r="H1331" t="s">
        <v>26</v>
      </c>
      <c r="I1331" t="s">
        <v>27</v>
      </c>
      <c r="J1331" t="s">
        <v>28</v>
      </c>
      <c r="K1331">
        <v>2003</v>
      </c>
      <c r="L1331">
        <v>3</v>
      </c>
      <c r="M1331">
        <v>4</v>
      </c>
      <c r="N1331">
        <v>0</v>
      </c>
      <c r="O1331">
        <v>2.5</v>
      </c>
      <c r="P1331" t="s">
        <v>587</v>
      </c>
      <c r="Q1331" s="2">
        <v>4.5134377350748798E-4</v>
      </c>
      <c r="R1331" s="2">
        <v>1.6433649021275199E-4</v>
      </c>
      <c r="S1331" t="s">
        <v>31</v>
      </c>
      <c r="T1331" t="s">
        <v>202</v>
      </c>
      <c r="U1331">
        <v>130</v>
      </c>
      <c r="V1331" t="s">
        <v>294</v>
      </c>
      <c r="W1331" t="s">
        <v>295</v>
      </c>
      <c r="X1331" t="s">
        <v>296</v>
      </c>
      <c r="Y1331">
        <v>168.19</v>
      </c>
      <c r="Z1331">
        <v>873</v>
      </c>
      <c r="AA1331" s="5">
        <f>IFERROR(VLOOKUP(X1331,$AF$2:$AG$35,2,FALSE),0)</f>
        <v>0</v>
      </c>
      <c r="AB1331" s="5" t="e">
        <f>VLOOKUP(X1331,$AF$2:$AG$35,1,FALSE)</f>
        <v>#N/A</v>
      </c>
      <c r="AN1331"/>
      <c r="AO1331"/>
      <c r="AP1331"/>
      <c r="AQ1331"/>
    </row>
    <row r="1332" spans="1:43" x14ac:dyDescent="0.25">
      <c r="A1332">
        <v>95743</v>
      </c>
      <c r="B1332">
        <v>22019</v>
      </c>
      <c r="C1332" t="s">
        <v>623</v>
      </c>
      <c r="D1332" t="s">
        <v>579</v>
      </c>
      <c r="E1332" t="s">
        <v>583</v>
      </c>
      <c r="F1332">
        <v>47.660409999999999</v>
      </c>
      <c r="G1332" t="s">
        <v>25</v>
      </c>
      <c r="H1332" t="s">
        <v>26</v>
      </c>
      <c r="I1332" t="s">
        <v>27</v>
      </c>
      <c r="J1332" t="s">
        <v>28</v>
      </c>
      <c r="K1332">
        <v>2003</v>
      </c>
      <c r="L1332">
        <v>3</v>
      </c>
      <c r="M1332">
        <v>4</v>
      </c>
      <c r="N1332">
        <v>0</v>
      </c>
      <c r="O1332">
        <v>2.5</v>
      </c>
      <c r="P1332" t="s">
        <v>587</v>
      </c>
      <c r="Q1332" s="2">
        <v>9.0282296368869596E-4</v>
      </c>
      <c r="R1332" s="2">
        <v>1.21079447822466E-3</v>
      </c>
      <c r="S1332" t="s">
        <v>31</v>
      </c>
      <c r="T1332" t="s">
        <v>202</v>
      </c>
      <c r="U1332">
        <v>131</v>
      </c>
      <c r="V1332" t="s">
        <v>297</v>
      </c>
      <c r="W1332" t="s">
        <v>298</v>
      </c>
      <c r="X1332" t="s">
        <v>299</v>
      </c>
      <c r="Y1332">
        <v>156.22</v>
      </c>
      <c r="Z1332">
        <v>1106</v>
      </c>
      <c r="AA1332" s="5">
        <f>IFERROR(VLOOKUP(X1332,$AF$2:$AG$35,2,FALSE),0)</f>
        <v>0</v>
      </c>
      <c r="AB1332" s="5" t="e">
        <f>VLOOKUP(X1332,$AF$2:$AG$35,1,FALSE)</f>
        <v>#N/A</v>
      </c>
      <c r="AN1332"/>
      <c r="AO1332"/>
      <c r="AP1332"/>
      <c r="AQ1332"/>
    </row>
    <row r="1333" spans="1:43" x14ac:dyDescent="0.25">
      <c r="A1333">
        <v>95743</v>
      </c>
      <c r="B1333">
        <v>22019</v>
      </c>
      <c r="C1333" t="s">
        <v>623</v>
      </c>
      <c r="D1333" t="s">
        <v>579</v>
      </c>
      <c r="E1333" t="s">
        <v>583</v>
      </c>
      <c r="F1333">
        <v>47.660409999999999</v>
      </c>
      <c r="G1333" t="s">
        <v>25</v>
      </c>
      <c r="H1333" t="s">
        <v>26</v>
      </c>
      <c r="I1333" t="s">
        <v>27</v>
      </c>
      <c r="J1333" t="s">
        <v>28</v>
      </c>
      <c r="K1333">
        <v>2003</v>
      </c>
      <c r="L1333">
        <v>3</v>
      </c>
      <c r="M1333">
        <v>4</v>
      </c>
      <c r="N1333">
        <v>0</v>
      </c>
      <c r="O1333">
        <v>2.5</v>
      </c>
      <c r="P1333" t="s">
        <v>587</v>
      </c>
      <c r="Q1333" s="2">
        <v>4.0300002098958402E-4</v>
      </c>
      <c r="R1333" s="2">
        <v>1.63751497987589E-4</v>
      </c>
      <c r="S1333" t="s">
        <v>31</v>
      </c>
      <c r="T1333" t="s">
        <v>202</v>
      </c>
      <c r="U1333">
        <v>132</v>
      </c>
      <c r="V1333" t="s">
        <v>300</v>
      </c>
      <c r="W1333" t="s">
        <v>301</v>
      </c>
      <c r="X1333" t="s">
        <v>302</v>
      </c>
      <c r="Y1333">
        <v>156.22</v>
      </c>
      <c r="Z1333">
        <v>875</v>
      </c>
      <c r="AA1333" s="5">
        <f>IFERROR(VLOOKUP(X1333,$AF$2:$AG$35,2,FALSE),0)</f>
        <v>0</v>
      </c>
      <c r="AB1333" s="5" t="e">
        <f>VLOOKUP(X1333,$AF$2:$AG$35,1,FALSE)</f>
        <v>#N/A</v>
      </c>
      <c r="AN1333"/>
      <c r="AO1333"/>
      <c r="AP1333"/>
      <c r="AQ1333"/>
    </row>
    <row r="1334" spans="1:43" x14ac:dyDescent="0.25">
      <c r="A1334">
        <v>95743</v>
      </c>
      <c r="B1334">
        <v>22019</v>
      </c>
      <c r="C1334" t="s">
        <v>623</v>
      </c>
      <c r="D1334" t="s">
        <v>579</v>
      </c>
      <c r="E1334" t="s">
        <v>583</v>
      </c>
      <c r="F1334">
        <v>47.660409999999999</v>
      </c>
      <c r="G1334" t="s">
        <v>25</v>
      </c>
      <c r="H1334" t="s">
        <v>26</v>
      </c>
      <c r="I1334" t="s">
        <v>27</v>
      </c>
      <c r="J1334" t="s">
        <v>28</v>
      </c>
      <c r="K1334">
        <v>2003</v>
      </c>
      <c r="L1334">
        <v>3</v>
      </c>
      <c r="M1334">
        <v>4</v>
      </c>
      <c r="N1334">
        <v>0</v>
      </c>
      <c r="O1334">
        <v>2.5</v>
      </c>
      <c r="P1334" t="s">
        <v>587</v>
      </c>
      <c r="Q1334" s="2">
        <v>3.5465626847168099E-4</v>
      </c>
      <c r="R1334" s="2">
        <v>2.1105257075758899E-4</v>
      </c>
      <c r="S1334" t="s">
        <v>31</v>
      </c>
      <c r="T1334" t="s">
        <v>202</v>
      </c>
      <c r="U1334">
        <v>133</v>
      </c>
      <c r="V1334" t="s">
        <v>303</v>
      </c>
      <c r="W1334" t="s">
        <v>304</v>
      </c>
      <c r="X1334" t="s">
        <v>305</v>
      </c>
      <c r="Y1334">
        <v>206.28</v>
      </c>
      <c r="Z1334">
        <v>876</v>
      </c>
      <c r="AA1334" s="5">
        <f>IFERROR(VLOOKUP(X1334,$AF$2:$AG$35,2,FALSE),0)</f>
        <v>0</v>
      </c>
      <c r="AB1334" s="5" t="e">
        <f>VLOOKUP(X1334,$AF$2:$AG$35,1,FALSE)</f>
        <v>#N/A</v>
      </c>
      <c r="AN1334"/>
      <c r="AO1334"/>
      <c r="AP1334"/>
      <c r="AQ1334"/>
    </row>
    <row r="1335" spans="1:43" x14ac:dyDescent="0.25">
      <c r="A1335">
        <v>95743</v>
      </c>
      <c r="B1335">
        <v>22019</v>
      </c>
      <c r="C1335" t="s">
        <v>623</v>
      </c>
      <c r="D1335" t="s">
        <v>579</v>
      </c>
      <c r="E1335" t="s">
        <v>583</v>
      </c>
      <c r="F1335">
        <v>47.660409999999999</v>
      </c>
      <c r="G1335" t="s">
        <v>25</v>
      </c>
      <c r="H1335" t="s">
        <v>26</v>
      </c>
      <c r="I1335" t="s">
        <v>27</v>
      </c>
      <c r="J1335" t="s">
        <v>28</v>
      </c>
      <c r="K1335">
        <v>2003</v>
      </c>
      <c r="L1335">
        <v>3</v>
      </c>
      <c r="M1335">
        <v>4</v>
      </c>
      <c r="N1335">
        <v>0</v>
      </c>
      <c r="O1335">
        <v>2.5</v>
      </c>
      <c r="P1335" t="s">
        <v>587</v>
      </c>
      <c r="Q1335" s="2">
        <v>1.7739584257270001E-4</v>
      </c>
      <c r="R1335" s="2">
        <v>1.04789197131543E-3</v>
      </c>
      <c r="S1335" t="s">
        <v>31</v>
      </c>
      <c r="T1335" t="s">
        <v>202</v>
      </c>
      <c r="U1335">
        <v>134</v>
      </c>
      <c r="V1335" t="s">
        <v>306</v>
      </c>
      <c r="W1335" t="s">
        <v>307</v>
      </c>
      <c r="X1335" t="s">
        <v>308</v>
      </c>
      <c r="Y1335">
        <v>156.22</v>
      </c>
      <c r="Z1335">
        <v>877</v>
      </c>
      <c r="AA1335" s="5">
        <f>IFERROR(VLOOKUP(X1335,$AF$2:$AG$35,2,FALSE),0)</f>
        <v>0</v>
      </c>
      <c r="AB1335" s="5" t="e">
        <f>VLOOKUP(X1335,$AF$2:$AG$35,1,FALSE)</f>
        <v>#N/A</v>
      </c>
      <c r="AN1335"/>
      <c r="AO1335"/>
      <c r="AP1335"/>
      <c r="AQ1335"/>
    </row>
    <row r="1336" spans="1:43" x14ac:dyDescent="0.25">
      <c r="A1336">
        <v>95743</v>
      </c>
      <c r="B1336">
        <v>22019</v>
      </c>
      <c r="C1336" t="s">
        <v>623</v>
      </c>
      <c r="D1336" t="s">
        <v>579</v>
      </c>
      <c r="E1336" t="s">
        <v>583</v>
      </c>
      <c r="F1336">
        <v>47.660409999999999</v>
      </c>
      <c r="G1336" t="s">
        <v>25</v>
      </c>
      <c r="H1336" t="s">
        <v>26</v>
      </c>
      <c r="I1336" t="s">
        <v>27</v>
      </c>
      <c r="J1336" t="s">
        <v>28</v>
      </c>
      <c r="K1336">
        <v>2003</v>
      </c>
      <c r="L1336">
        <v>3</v>
      </c>
      <c r="M1336">
        <v>4</v>
      </c>
      <c r="N1336">
        <v>0</v>
      </c>
      <c r="O1336">
        <v>2.5</v>
      </c>
      <c r="P1336" t="s">
        <v>587</v>
      </c>
      <c r="Q1336" s="2">
        <v>2.41854179263239E-4</v>
      </c>
      <c r="R1336" s="2">
        <v>9.02904401223751E-4</v>
      </c>
      <c r="S1336" t="s">
        <v>31</v>
      </c>
      <c r="T1336" t="s">
        <v>202</v>
      </c>
      <c r="U1336">
        <v>136</v>
      </c>
      <c r="V1336" t="s">
        <v>309</v>
      </c>
      <c r="W1336" t="s">
        <v>310</v>
      </c>
      <c r="X1336" t="s">
        <v>311</v>
      </c>
      <c r="Y1336">
        <v>156.22</v>
      </c>
      <c r="Z1336">
        <v>879</v>
      </c>
      <c r="AA1336" s="5">
        <f>IFERROR(VLOOKUP(X1336,$AF$2:$AG$35,2,FALSE),0)</f>
        <v>0</v>
      </c>
      <c r="AB1336" s="5" t="e">
        <f>VLOOKUP(X1336,$AF$2:$AG$35,1,FALSE)</f>
        <v>#N/A</v>
      </c>
      <c r="AN1336"/>
      <c r="AO1336"/>
      <c r="AP1336"/>
      <c r="AQ1336"/>
    </row>
    <row r="1337" spans="1:43" x14ac:dyDescent="0.25">
      <c r="A1337">
        <v>95743</v>
      </c>
      <c r="B1337">
        <v>22019</v>
      </c>
      <c r="C1337" t="s">
        <v>623</v>
      </c>
      <c r="D1337" t="s">
        <v>579</v>
      </c>
      <c r="E1337" t="s">
        <v>583</v>
      </c>
      <c r="F1337">
        <v>47.660409999999999</v>
      </c>
      <c r="G1337" t="s">
        <v>25</v>
      </c>
      <c r="H1337" t="s">
        <v>26</v>
      </c>
      <c r="I1337" t="s">
        <v>27</v>
      </c>
      <c r="J1337" t="s">
        <v>28</v>
      </c>
      <c r="K1337">
        <v>2003</v>
      </c>
      <c r="L1337">
        <v>3</v>
      </c>
      <c r="M1337">
        <v>4</v>
      </c>
      <c r="N1337">
        <v>0</v>
      </c>
      <c r="O1337">
        <v>2.5</v>
      </c>
      <c r="P1337" t="s">
        <v>587</v>
      </c>
      <c r="Q1337">
        <v>0</v>
      </c>
      <c r="R1337" s="2">
        <v>1.7739584257270001E-4</v>
      </c>
      <c r="S1337" t="s">
        <v>31</v>
      </c>
      <c r="T1337" t="s">
        <v>202</v>
      </c>
      <c r="U1337">
        <v>137</v>
      </c>
      <c r="W1337" t="s">
        <v>312</v>
      </c>
      <c r="X1337" t="s">
        <v>313</v>
      </c>
      <c r="Z1337">
        <v>1312</v>
      </c>
      <c r="AA1337" s="5">
        <f>IFERROR(VLOOKUP(X1337,$AF$2:$AG$35,2,FALSE),0)</f>
        <v>0</v>
      </c>
      <c r="AB1337" s="5" t="e">
        <f>VLOOKUP(X1337,$AF$2:$AG$35,1,FALSE)</f>
        <v>#N/A</v>
      </c>
      <c r="AN1337"/>
      <c r="AO1337"/>
      <c r="AP1337"/>
      <c r="AQ1337"/>
    </row>
    <row r="1338" spans="1:43" x14ac:dyDescent="0.25">
      <c r="A1338">
        <v>95743</v>
      </c>
      <c r="B1338">
        <v>22019</v>
      </c>
      <c r="C1338" t="s">
        <v>623</v>
      </c>
      <c r="D1338" t="s">
        <v>579</v>
      </c>
      <c r="E1338" t="s">
        <v>583</v>
      </c>
      <c r="F1338">
        <v>47.660409999999999</v>
      </c>
      <c r="G1338" t="s">
        <v>25</v>
      </c>
      <c r="H1338" t="s">
        <v>26</v>
      </c>
      <c r="I1338" t="s">
        <v>27</v>
      </c>
      <c r="J1338" t="s">
        <v>28</v>
      </c>
      <c r="K1338">
        <v>2003</v>
      </c>
      <c r="L1338">
        <v>3</v>
      </c>
      <c r="M1338">
        <v>4</v>
      </c>
      <c r="N1338">
        <v>0</v>
      </c>
      <c r="O1338">
        <v>2.5</v>
      </c>
      <c r="P1338" t="s">
        <v>587</v>
      </c>
      <c r="Q1338">
        <v>0</v>
      </c>
      <c r="R1338" s="2">
        <v>1.61145841726346E-4</v>
      </c>
      <c r="S1338" t="s">
        <v>31</v>
      </c>
      <c r="T1338" t="s">
        <v>202</v>
      </c>
      <c r="U1338">
        <v>139</v>
      </c>
      <c r="W1338" t="s">
        <v>314</v>
      </c>
      <c r="X1338" t="s">
        <v>315</v>
      </c>
      <c r="Z1338">
        <v>1314</v>
      </c>
      <c r="AA1338" s="5">
        <f>IFERROR(VLOOKUP(X1338,$AF$2:$AG$35,2,FALSE),0)</f>
        <v>0</v>
      </c>
      <c r="AB1338" s="5" t="e">
        <f>VLOOKUP(X1338,$AF$2:$AG$35,1,FALSE)</f>
        <v>#N/A</v>
      </c>
      <c r="AN1338"/>
      <c r="AO1338"/>
      <c r="AP1338"/>
      <c r="AQ1338"/>
    </row>
    <row r="1339" spans="1:43" x14ac:dyDescent="0.25">
      <c r="A1339">
        <v>95743</v>
      </c>
      <c r="B1339">
        <v>22019</v>
      </c>
      <c r="C1339" t="s">
        <v>623</v>
      </c>
      <c r="D1339" t="s">
        <v>579</v>
      </c>
      <c r="E1339" t="s">
        <v>583</v>
      </c>
      <c r="F1339">
        <v>47.660409999999999</v>
      </c>
      <c r="G1339" t="s">
        <v>25</v>
      </c>
      <c r="H1339" t="s">
        <v>26</v>
      </c>
      <c r="I1339" t="s">
        <v>27</v>
      </c>
      <c r="J1339" t="s">
        <v>28</v>
      </c>
      <c r="K1339">
        <v>2003</v>
      </c>
      <c r="L1339">
        <v>3</v>
      </c>
      <c r="M1339">
        <v>4</v>
      </c>
      <c r="N1339">
        <v>0</v>
      </c>
      <c r="O1339">
        <v>2.5</v>
      </c>
      <c r="P1339" t="s">
        <v>587</v>
      </c>
      <c r="Q1339" s="2">
        <v>8.38229210324438E-4</v>
      </c>
      <c r="R1339" s="2">
        <v>2.0239115459855001E-4</v>
      </c>
      <c r="S1339" t="s">
        <v>31</v>
      </c>
      <c r="T1339" t="s">
        <v>202</v>
      </c>
      <c r="U1339">
        <v>144</v>
      </c>
      <c r="V1339" t="s">
        <v>316</v>
      </c>
      <c r="W1339" t="s">
        <v>317</v>
      </c>
      <c r="X1339" t="s">
        <v>318</v>
      </c>
      <c r="Y1339">
        <v>156.22</v>
      </c>
      <c r="Z1339">
        <v>2806</v>
      </c>
      <c r="AA1339" s="5">
        <f>IFERROR(VLOOKUP(X1339,$AF$2:$AG$35,2,FALSE),0)</f>
        <v>0</v>
      </c>
      <c r="AB1339" s="5" t="e">
        <f>VLOOKUP(X1339,$AF$2:$AG$35,1,FALSE)</f>
        <v>#N/A</v>
      </c>
      <c r="AN1339"/>
      <c r="AO1339"/>
      <c r="AP1339"/>
      <c r="AQ1339"/>
    </row>
    <row r="1340" spans="1:43" x14ac:dyDescent="0.25">
      <c r="A1340">
        <v>95743</v>
      </c>
      <c r="B1340">
        <v>22019</v>
      </c>
      <c r="C1340" t="s">
        <v>623</v>
      </c>
      <c r="D1340" t="s">
        <v>579</v>
      </c>
      <c r="E1340" t="s">
        <v>583</v>
      </c>
      <c r="F1340">
        <v>47.660409999999999</v>
      </c>
      <c r="G1340" t="s">
        <v>25</v>
      </c>
      <c r="H1340" t="s">
        <v>26</v>
      </c>
      <c r="I1340" t="s">
        <v>27</v>
      </c>
      <c r="J1340" t="s">
        <v>28</v>
      </c>
      <c r="K1340">
        <v>2003</v>
      </c>
      <c r="L1340">
        <v>3</v>
      </c>
      <c r="M1340">
        <v>4</v>
      </c>
      <c r="N1340">
        <v>0</v>
      </c>
      <c r="O1340">
        <v>2.5</v>
      </c>
      <c r="P1340" t="s">
        <v>587</v>
      </c>
      <c r="Q1340" s="2">
        <v>9.6687505035807504E-5</v>
      </c>
      <c r="R1340" s="2">
        <v>1.6135410316542699E-4</v>
      </c>
      <c r="S1340" t="s">
        <v>31</v>
      </c>
      <c r="T1340" t="s">
        <v>202</v>
      </c>
      <c r="U1340">
        <v>145</v>
      </c>
      <c r="W1340" t="s">
        <v>319</v>
      </c>
      <c r="X1340" t="s">
        <v>320</v>
      </c>
      <c r="Z1340">
        <v>1320</v>
      </c>
      <c r="AA1340" s="5">
        <f>IFERROR(VLOOKUP(X1340,$AF$2:$AG$35,2,FALSE),0)</f>
        <v>0</v>
      </c>
      <c r="AB1340" s="5" t="e">
        <f>VLOOKUP(X1340,$AF$2:$AG$35,1,FALSE)</f>
        <v>#N/A</v>
      </c>
      <c r="AN1340"/>
      <c r="AO1340"/>
      <c r="AP1340"/>
      <c r="AQ1340"/>
    </row>
    <row r="1341" spans="1:43" x14ac:dyDescent="0.25">
      <c r="A1341">
        <v>95743</v>
      </c>
      <c r="B1341">
        <v>22019</v>
      </c>
      <c r="C1341" t="s">
        <v>623</v>
      </c>
      <c r="D1341" t="s">
        <v>579</v>
      </c>
      <c r="E1341" t="s">
        <v>583</v>
      </c>
      <c r="F1341">
        <v>47.660409999999999</v>
      </c>
      <c r="G1341" t="s">
        <v>25</v>
      </c>
      <c r="H1341" t="s">
        <v>26</v>
      </c>
      <c r="I1341" t="s">
        <v>27</v>
      </c>
      <c r="J1341" t="s">
        <v>28</v>
      </c>
      <c r="K1341">
        <v>2003</v>
      </c>
      <c r="L1341">
        <v>3</v>
      </c>
      <c r="M1341">
        <v>4</v>
      </c>
      <c r="N1341">
        <v>0</v>
      </c>
      <c r="O1341">
        <v>2.5</v>
      </c>
      <c r="P1341" t="s">
        <v>587</v>
      </c>
      <c r="Q1341">
        <v>0</v>
      </c>
      <c r="R1341" s="2">
        <v>1.61145841726346E-4</v>
      </c>
      <c r="S1341" t="s">
        <v>31</v>
      </c>
      <c r="T1341" t="s">
        <v>202</v>
      </c>
      <c r="U1341">
        <v>147</v>
      </c>
      <c r="V1341" t="s">
        <v>321</v>
      </c>
      <c r="W1341" t="s">
        <v>322</v>
      </c>
      <c r="X1341" t="s">
        <v>323</v>
      </c>
      <c r="Y1341">
        <v>180.2</v>
      </c>
      <c r="Z1341">
        <v>881</v>
      </c>
      <c r="AA1341" s="5">
        <f>IFERROR(VLOOKUP(X1341,$AF$2:$AG$35,2,FALSE),0)</f>
        <v>0</v>
      </c>
      <c r="AB1341" s="5" t="e">
        <f>VLOOKUP(X1341,$AF$2:$AG$35,1,FALSE)</f>
        <v>#N/A</v>
      </c>
      <c r="AN1341"/>
      <c r="AO1341"/>
      <c r="AP1341"/>
      <c r="AQ1341"/>
    </row>
    <row r="1342" spans="1:43" x14ac:dyDescent="0.25">
      <c r="A1342">
        <v>95743</v>
      </c>
      <c r="B1342">
        <v>22019</v>
      </c>
      <c r="C1342" t="s">
        <v>623</v>
      </c>
      <c r="D1342" t="s">
        <v>579</v>
      </c>
      <c r="E1342" t="s">
        <v>583</v>
      </c>
      <c r="F1342">
        <v>47.660409999999999</v>
      </c>
      <c r="G1342" t="s">
        <v>25</v>
      </c>
      <c r="H1342" t="s">
        <v>26</v>
      </c>
      <c r="I1342" t="s">
        <v>27</v>
      </c>
      <c r="J1342" t="s">
        <v>28</v>
      </c>
      <c r="K1342">
        <v>2003</v>
      </c>
      <c r="L1342">
        <v>3</v>
      </c>
      <c r="M1342">
        <v>4</v>
      </c>
      <c r="N1342">
        <v>0</v>
      </c>
      <c r="O1342">
        <v>2.5</v>
      </c>
      <c r="P1342" t="s">
        <v>587</v>
      </c>
      <c r="Q1342" s="2">
        <v>5.7713232172564204E-3</v>
      </c>
      <c r="R1342" s="2">
        <v>5.1075763646172602E-4</v>
      </c>
      <c r="S1342" t="s">
        <v>31</v>
      </c>
      <c r="T1342" t="s">
        <v>202</v>
      </c>
      <c r="U1342">
        <v>148</v>
      </c>
      <c r="V1342" t="s">
        <v>324</v>
      </c>
      <c r="W1342" t="s">
        <v>325</v>
      </c>
      <c r="X1342" t="s">
        <v>326</v>
      </c>
      <c r="Y1342">
        <v>202.25</v>
      </c>
      <c r="Z1342">
        <v>882</v>
      </c>
      <c r="AA1342" s="5">
        <f>IFERROR(VLOOKUP(X1342,$AF$2:$AG$35,2,FALSE),0)</f>
        <v>0</v>
      </c>
      <c r="AB1342" s="5" t="e">
        <f>VLOOKUP(X1342,$AF$2:$AG$35,1,FALSE)</f>
        <v>#N/A</v>
      </c>
      <c r="AN1342"/>
      <c r="AO1342"/>
      <c r="AP1342"/>
      <c r="AQ1342"/>
    </row>
    <row r="1343" spans="1:43" x14ac:dyDescent="0.25">
      <c r="A1343">
        <v>95743</v>
      </c>
      <c r="B1343">
        <v>22019</v>
      </c>
      <c r="C1343" t="s">
        <v>623</v>
      </c>
      <c r="D1343" t="s">
        <v>579</v>
      </c>
      <c r="E1343" t="s">
        <v>583</v>
      </c>
      <c r="F1343">
        <v>47.660409999999999</v>
      </c>
      <c r="G1343" t="s">
        <v>25</v>
      </c>
      <c r="H1343" t="s">
        <v>26</v>
      </c>
      <c r="I1343" t="s">
        <v>27</v>
      </c>
      <c r="J1343" t="s">
        <v>28</v>
      </c>
      <c r="K1343">
        <v>2003</v>
      </c>
      <c r="L1343">
        <v>3</v>
      </c>
      <c r="M1343">
        <v>4</v>
      </c>
      <c r="N1343">
        <v>0</v>
      </c>
      <c r="O1343">
        <v>2.5</v>
      </c>
      <c r="P1343" t="s">
        <v>587</v>
      </c>
      <c r="Q1343">
        <v>0</v>
      </c>
      <c r="R1343" s="2">
        <v>2.41854179263239E-4</v>
      </c>
      <c r="S1343" t="s">
        <v>31</v>
      </c>
      <c r="T1343" t="s">
        <v>202</v>
      </c>
      <c r="U1343">
        <v>149</v>
      </c>
      <c r="V1343" t="s">
        <v>327</v>
      </c>
      <c r="W1343" t="s">
        <v>328</v>
      </c>
      <c r="X1343" t="s">
        <v>329</v>
      </c>
      <c r="Y1343">
        <v>166.22</v>
      </c>
      <c r="Z1343">
        <v>883</v>
      </c>
      <c r="AA1343" s="5">
        <f>IFERROR(VLOOKUP(X1343,$AF$2:$AG$35,2,FALSE),0)</f>
        <v>0</v>
      </c>
      <c r="AB1343" s="5" t="e">
        <f>VLOOKUP(X1343,$AF$2:$AG$35,1,FALSE)</f>
        <v>#N/A</v>
      </c>
      <c r="AN1343"/>
      <c r="AO1343"/>
      <c r="AP1343"/>
      <c r="AQ1343"/>
    </row>
    <row r="1344" spans="1:43" x14ac:dyDescent="0.25">
      <c r="A1344">
        <v>95743</v>
      </c>
      <c r="B1344">
        <v>22019</v>
      </c>
      <c r="C1344" t="s">
        <v>623</v>
      </c>
      <c r="D1344" t="s">
        <v>579</v>
      </c>
      <c r="E1344" t="s">
        <v>583</v>
      </c>
      <c r="F1344">
        <v>47.660409999999999</v>
      </c>
      <c r="G1344" t="s">
        <v>25</v>
      </c>
      <c r="H1344" t="s">
        <v>26</v>
      </c>
      <c r="I1344" t="s">
        <v>27</v>
      </c>
      <c r="J1344" t="s">
        <v>28</v>
      </c>
      <c r="K1344">
        <v>2003</v>
      </c>
      <c r="L1344">
        <v>3</v>
      </c>
      <c r="M1344">
        <v>4</v>
      </c>
      <c r="N1344">
        <v>0</v>
      </c>
      <c r="O1344">
        <v>2.5</v>
      </c>
      <c r="P1344" t="s">
        <v>587</v>
      </c>
      <c r="Q1344" s="2">
        <v>2.4181355426112299E-3</v>
      </c>
      <c r="R1344" s="2">
        <v>2.4651333764306299E-4</v>
      </c>
      <c r="S1344" t="s">
        <v>31</v>
      </c>
      <c r="T1344" t="s">
        <v>202</v>
      </c>
      <c r="U1344">
        <v>150</v>
      </c>
      <c r="W1344" t="s">
        <v>330</v>
      </c>
      <c r="X1344" t="s">
        <v>331</v>
      </c>
      <c r="Z1344">
        <v>1325</v>
      </c>
      <c r="AA1344" s="5">
        <f>IFERROR(VLOOKUP(X1344,$AF$2:$AG$35,2,FALSE),0)</f>
        <v>0</v>
      </c>
      <c r="AB1344" s="5" t="e">
        <f>VLOOKUP(X1344,$AF$2:$AG$35,1,FALSE)</f>
        <v>#N/A</v>
      </c>
      <c r="AN1344"/>
      <c r="AO1344"/>
      <c r="AP1344"/>
      <c r="AQ1344"/>
    </row>
    <row r="1345" spans="1:43" x14ac:dyDescent="0.25">
      <c r="A1345">
        <v>95743</v>
      </c>
      <c r="B1345">
        <v>22019</v>
      </c>
      <c r="C1345" t="s">
        <v>623</v>
      </c>
      <c r="D1345" t="s">
        <v>579</v>
      </c>
      <c r="E1345" t="s">
        <v>583</v>
      </c>
      <c r="F1345">
        <v>47.660409999999999</v>
      </c>
      <c r="G1345" t="s">
        <v>25</v>
      </c>
      <c r="H1345" t="s">
        <v>26</v>
      </c>
      <c r="I1345" t="s">
        <v>27</v>
      </c>
      <c r="J1345" t="s">
        <v>28</v>
      </c>
      <c r="K1345">
        <v>2003</v>
      </c>
      <c r="L1345">
        <v>3</v>
      </c>
      <c r="M1345">
        <v>4</v>
      </c>
      <c r="N1345">
        <v>0</v>
      </c>
      <c r="O1345">
        <v>2.5</v>
      </c>
      <c r="P1345" t="s">
        <v>587</v>
      </c>
      <c r="Q1345" s="2">
        <v>9.4308234078553897E-3</v>
      </c>
      <c r="R1345" s="2">
        <v>3.13501265854026E-3</v>
      </c>
      <c r="S1345" t="s">
        <v>31</v>
      </c>
      <c r="T1345" t="s">
        <v>202</v>
      </c>
      <c r="U1345">
        <v>154</v>
      </c>
      <c r="V1345" t="s">
        <v>332</v>
      </c>
      <c r="W1345" t="s">
        <v>333</v>
      </c>
      <c r="X1345" t="s">
        <v>334</v>
      </c>
      <c r="Y1345">
        <v>276.33</v>
      </c>
      <c r="Z1345">
        <v>884</v>
      </c>
      <c r="AA1345" s="5">
        <f>IFERROR(VLOOKUP(X1345,$AF$2:$AG$35,2,FALSE),0)</f>
        <v>0</v>
      </c>
      <c r="AB1345" s="5" t="e">
        <f>VLOOKUP(X1345,$AF$2:$AG$35,1,FALSE)</f>
        <v>#N/A</v>
      </c>
      <c r="AN1345"/>
      <c r="AO1345"/>
      <c r="AP1345"/>
      <c r="AQ1345"/>
    </row>
    <row r="1346" spans="1:43" x14ac:dyDescent="0.25">
      <c r="A1346">
        <v>95743</v>
      </c>
      <c r="B1346">
        <v>22019</v>
      </c>
      <c r="C1346" t="s">
        <v>623</v>
      </c>
      <c r="D1346" t="s">
        <v>579</v>
      </c>
      <c r="E1346" t="s">
        <v>583</v>
      </c>
      <c r="F1346">
        <v>47.660409999999999</v>
      </c>
      <c r="G1346" t="s">
        <v>25</v>
      </c>
      <c r="H1346" t="s">
        <v>26</v>
      </c>
      <c r="I1346" t="s">
        <v>27</v>
      </c>
      <c r="J1346" t="s">
        <v>28</v>
      </c>
      <c r="K1346">
        <v>2003</v>
      </c>
      <c r="L1346">
        <v>3</v>
      </c>
      <c r="M1346">
        <v>4</v>
      </c>
      <c r="N1346">
        <v>0</v>
      </c>
      <c r="O1346">
        <v>2.5</v>
      </c>
      <c r="P1346" t="s">
        <v>587</v>
      </c>
      <c r="Q1346">
        <v>0</v>
      </c>
      <c r="R1346" s="2">
        <v>1.61145841726346E-4</v>
      </c>
      <c r="S1346" t="s">
        <v>31</v>
      </c>
      <c r="T1346" t="s">
        <v>202</v>
      </c>
      <c r="U1346">
        <v>155</v>
      </c>
      <c r="W1346" t="s">
        <v>335</v>
      </c>
      <c r="X1346" t="s">
        <v>336</v>
      </c>
      <c r="Z1346">
        <v>1330</v>
      </c>
      <c r="AA1346" s="5">
        <f>IFERROR(VLOOKUP(X1346,$AF$2:$AG$35,2,FALSE),0)</f>
        <v>0</v>
      </c>
      <c r="AB1346" s="5" t="e">
        <f>VLOOKUP(X1346,$AF$2:$AG$35,1,FALSE)</f>
        <v>#N/A</v>
      </c>
      <c r="AN1346"/>
      <c r="AO1346"/>
      <c r="AP1346"/>
      <c r="AQ1346"/>
    </row>
    <row r="1347" spans="1:43" x14ac:dyDescent="0.25">
      <c r="A1347">
        <v>95743</v>
      </c>
      <c r="B1347">
        <v>22019</v>
      </c>
      <c r="C1347" t="s">
        <v>623</v>
      </c>
      <c r="D1347" t="s">
        <v>579</v>
      </c>
      <c r="E1347" t="s">
        <v>583</v>
      </c>
      <c r="F1347">
        <v>47.660409999999999</v>
      </c>
      <c r="G1347" t="s">
        <v>25</v>
      </c>
      <c r="H1347" t="s">
        <v>26</v>
      </c>
      <c r="I1347" t="s">
        <v>27</v>
      </c>
      <c r="J1347" t="s">
        <v>28</v>
      </c>
      <c r="K1347">
        <v>2003</v>
      </c>
      <c r="L1347">
        <v>3</v>
      </c>
      <c r="M1347">
        <v>4</v>
      </c>
      <c r="N1347">
        <v>0</v>
      </c>
      <c r="O1347">
        <v>2.5</v>
      </c>
      <c r="P1347" t="s">
        <v>587</v>
      </c>
      <c r="Q1347">
        <v>0</v>
      </c>
      <c r="R1347" s="2">
        <v>1.61145841726346E-4</v>
      </c>
      <c r="S1347" t="s">
        <v>31</v>
      </c>
      <c r="T1347" t="s">
        <v>202</v>
      </c>
      <c r="U1347">
        <v>156</v>
      </c>
      <c r="V1347" t="s">
        <v>337</v>
      </c>
      <c r="W1347" t="s">
        <v>338</v>
      </c>
      <c r="X1347" t="s">
        <v>339</v>
      </c>
      <c r="Y1347">
        <v>180.25</v>
      </c>
      <c r="Z1347">
        <v>885</v>
      </c>
      <c r="AA1347" s="5">
        <f>IFERROR(VLOOKUP(X1347,$AF$2:$AG$35,2,FALSE),0)</f>
        <v>0</v>
      </c>
      <c r="AB1347" s="5" t="e">
        <f>VLOOKUP(X1347,$AF$2:$AG$35,1,FALSE)</f>
        <v>#N/A</v>
      </c>
      <c r="AN1347"/>
      <c r="AO1347"/>
      <c r="AP1347"/>
      <c r="AQ1347"/>
    </row>
    <row r="1348" spans="1:43" x14ac:dyDescent="0.25">
      <c r="A1348">
        <v>95743</v>
      </c>
      <c r="B1348">
        <v>22019</v>
      </c>
      <c r="C1348" t="s">
        <v>623</v>
      </c>
      <c r="D1348" t="s">
        <v>579</v>
      </c>
      <c r="E1348" t="s">
        <v>583</v>
      </c>
      <c r="F1348">
        <v>47.660409999999999</v>
      </c>
      <c r="G1348" t="s">
        <v>25</v>
      </c>
      <c r="H1348" t="s">
        <v>26</v>
      </c>
      <c r="I1348" t="s">
        <v>27</v>
      </c>
      <c r="J1348" t="s">
        <v>28</v>
      </c>
      <c r="K1348">
        <v>2003</v>
      </c>
      <c r="L1348">
        <v>3</v>
      </c>
      <c r="M1348">
        <v>4</v>
      </c>
      <c r="N1348">
        <v>0</v>
      </c>
      <c r="O1348">
        <v>2.5</v>
      </c>
      <c r="P1348" t="s">
        <v>587</v>
      </c>
      <c r="Q1348" s="2">
        <v>1.6604792531499601E-3</v>
      </c>
      <c r="R1348" s="2">
        <v>2.26434551405472E-4</v>
      </c>
      <c r="S1348" t="s">
        <v>31</v>
      </c>
      <c r="T1348" t="s">
        <v>202</v>
      </c>
      <c r="U1348">
        <v>157</v>
      </c>
      <c r="V1348" t="s">
        <v>340</v>
      </c>
      <c r="W1348" t="s">
        <v>341</v>
      </c>
      <c r="X1348" t="s">
        <v>342</v>
      </c>
      <c r="Y1348">
        <v>192.26</v>
      </c>
      <c r="Z1348">
        <v>886</v>
      </c>
      <c r="AA1348" s="5">
        <f>IFERROR(VLOOKUP(X1348,$AF$2:$AG$35,2,FALSE),0)</f>
        <v>0</v>
      </c>
      <c r="AB1348" s="5" t="e">
        <f>VLOOKUP(X1348,$AF$2:$AG$35,1,FALSE)</f>
        <v>#N/A</v>
      </c>
      <c r="AN1348"/>
      <c r="AO1348"/>
      <c r="AP1348"/>
      <c r="AQ1348"/>
    </row>
    <row r="1349" spans="1:43" x14ac:dyDescent="0.25">
      <c r="A1349">
        <v>95743</v>
      </c>
      <c r="B1349">
        <v>22019</v>
      </c>
      <c r="C1349" t="s">
        <v>623</v>
      </c>
      <c r="D1349" t="s">
        <v>579</v>
      </c>
      <c r="E1349" t="s">
        <v>583</v>
      </c>
      <c r="F1349">
        <v>47.660409999999999</v>
      </c>
      <c r="G1349" t="s">
        <v>25</v>
      </c>
      <c r="H1349" t="s">
        <v>26</v>
      </c>
      <c r="I1349" t="s">
        <v>27</v>
      </c>
      <c r="J1349" t="s">
        <v>28</v>
      </c>
      <c r="K1349">
        <v>2003</v>
      </c>
      <c r="L1349">
        <v>3</v>
      </c>
      <c r="M1349">
        <v>4</v>
      </c>
      <c r="N1349">
        <v>0</v>
      </c>
      <c r="O1349">
        <v>2.5</v>
      </c>
      <c r="P1349" t="s">
        <v>587</v>
      </c>
      <c r="Q1349" s="2">
        <v>8.0572920863173001E-5</v>
      </c>
      <c r="R1349" s="2">
        <v>1.6133184853226701E-4</v>
      </c>
      <c r="S1349" t="s">
        <v>31</v>
      </c>
      <c r="T1349" t="s">
        <v>202</v>
      </c>
      <c r="U1349">
        <v>158</v>
      </c>
      <c r="V1349" t="s">
        <v>343</v>
      </c>
      <c r="W1349" t="s">
        <v>344</v>
      </c>
      <c r="X1349" t="s">
        <v>345</v>
      </c>
      <c r="Y1349">
        <v>216.28</v>
      </c>
      <c r="Z1349">
        <v>887</v>
      </c>
      <c r="AA1349" s="5">
        <f>IFERROR(VLOOKUP(X1349,$AF$2:$AG$35,2,FALSE),0)</f>
        <v>0</v>
      </c>
      <c r="AB1349" s="5" t="e">
        <f>VLOOKUP(X1349,$AF$2:$AG$35,1,FALSE)</f>
        <v>#N/A</v>
      </c>
      <c r="AN1349"/>
      <c r="AO1349"/>
      <c r="AP1349"/>
      <c r="AQ1349"/>
    </row>
    <row r="1350" spans="1:43" x14ac:dyDescent="0.25">
      <c r="A1350">
        <v>95743</v>
      </c>
      <c r="B1350">
        <v>22019</v>
      </c>
      <c r="C1350" t="s">
        <v>623</v>
      </c>
      <c r="D1350" t="s">
        <v>579</v>
      </c>
      <c r="E1350" t="s">
        <v>583</v>
      </c>
      <c r="F1350">
        <v>47.660409999999999</v>
      </c>
      <c r="G1350" t="s">
        <v>25</v>
      </c>
      <c r="H1350" t="s">
        <v>26</v>
      </c>
      <c r="I1350" t="s">
        <v>27</v>
      </c>
      <c r="J1350" t="s">
        <v>28</v>
      </c>
      <c r="K1350">
        <v>2003</v>
      </c>
      <c r="L1350">
        <v>3</v>
      </c>
      <c r="M1350">
        <v>4</v>
      </c>
      <c r="N1350">
        <v>0</v>
      </c>
      <c r="O1350">
        <v>2.5</v>
      </c>
      <c r="P1350" t="s">
        <v>587</v>
      </c>
      <c r="Q1350">
        <v>0</v>
      </c>
      <c r="R1350" s="2">
        <v>1.61145841726346E-4</v>
      </c>
      <c r="S1350" t="s">
        <v>31</v>
      </c>
      <c r="T1350" t="s">
        <v>202</v>
      </c>
      <c r="U1350">
        <v>159</v>
      </c>
      <c r="V1350" t="s">
        <v>346</v>
      </c>
      <c r="W1350" t="s">
        <v>347</v>
      </c>
      <c r="X1350" t="s">
        <v>348</v>
      </c>
      <c r="Y1350">
        <v>168.23</v>
      </c>
      <c r="Z1350">
        <v>888</v>
      </c>
      <c r="AA1350" s="5">
        <f>IFERROR(VLOOKUP(X1350,$AF$2:$AG$35,2,FALSE),0)</f>
        <v>0</v>
      </c>
      <c r="AB1350" s="5" t="e">
        <f>VLOOKUP(X1350,$AF$2:$AG$35,1,FALSE)</f>
        <v>#N/A</v>
      </c>
      <c r="AN1350"/>
      <c r="AO1350"/>
      <c r="AP1350"/>
      <c r="AQ1350"/>
    </row>
    <row r="1351" spans="1:43" x14ac:dyDescent="0.25">
      <c r="A1351">
        <v>95743</v>
      </c>
      <c r="B1351">
        <v>22019</v>
      </c>
      <c r="C1351" t="s">
        <v>623</v>
      </c>
      <c r="D1351" t="s">
        <v>579</v>
      </c>
      <c r="E1351" t="s">
        <v>583</v>
      </c>
      <c r="F1351">
        <v>47.660409999999999</v>
      </c>
      <c r="G1351" t="s">
        <v>25</v>
      </c>
      <c r="H1351" t="s">
        <v>26</v>
      </c>
      <c r="I1351" t="s">
        <v>27</v>
      </c>
      <c r="J1351" t="s">
        <v>28</v>
      </c>
      <c r="K1351">
        <v>2003</v>
      </c>
      <c r="L1351">
        <v>3</v>
      </c>
      <c r="M1351">
        <v>4</v>
      </c>
      <c r="N1351">
        <v>0</v>
      </c>
      <c r="O1351">
        <v>2.5</v>
      </c>
      <c r="P1351" t="s">
        <v>587</v>
      </c>
      <c r="Q1351" s="2">
        <v>1.1930208954698399E-3</v>
      </c>
      <c r="R1351" s="2">
        <v>3.33256274719301E-4</v>
      </c>
      <c r="S1351" t="s">
        <v>31</v>
      </c>
      <c r="T1351" t="s">
        <v>202</v>
      </c>
      <c r="U1351">
        <v>160</v>
      </c>
      <c r="V1351" t="s">
        <v>349</v>
      </c>
      <c r="W1351" t="s">
        <v>350</v>
      </c>
      <c r="X1351" t="s">
        <v>351</v>
      </c>
      <c r="Y1351">
        <v>192.26</v>
      </c>
      <c r="Z1351">
        <v>889</v>
      </c>
      <c r="AA1351" s="5">
        <f>IFERROR(VLOOKUP(X1351,$AF$2:$AG$35,2,FALSE),0)</f>
        <v>0</v>
      </c>
      <c r="AB1351" s="5" t="e">
        <f>VLOOKUP(X1351,$AF$2:$AG$35,1,FALSE)</f>
        <v>#N/A</v>
      </c>
      <c r="AN1351"/>
      <c r="AO1351"/>
      <c r="AP1351"/>
      <c r="AQ1351"/>
    </row>
    <row r="1352" spans="1:43" x14ac:dyDescent="0.25">
      <c r="A1352">
        <v>95743</v>
      </c>
      <c r="B1352">
        <v>22019</v>
      </c>
      <c r="C1352" t="s">
        <v>623</v>
      </c>
      <c r="D1352" t="s">
        <v>579</v>
      </c>
      <c r="E1352" t="s">
        <v>583</v>
      </c>
      <c r="F1352">
        <v>47.660409999999999</v>
      </c>
      <c r="G1352" t="s">
        <v>25</v>
      </c>
      <c r="H1352" t="s">
        <v>26</v>
      </c>
      <c r="I1352" t="s">
        <v>27</v>
      </c>
      <c r="J1352" t="s">
        <v>28</v>
      </c>
      <c r="K1352">
        <v>2003</v>
      </c>
      <c r="L1352">
        <v>3</v>
      </c>
      <c r="M1352">
        <v>4</v>
      </c>
      <c r="N1352">
        <v>0</v>
      </c>
      <c r="O1352">
        <v>2.5</v>
      </c>
      <c r="P1352" t="s">
        <v>587</v>
      </c>
      <c r="Q1352">
        <v>0</v>
      </c>
      <c r="R1352" s="2">
        <v>1.61145841726346E-4</v>
      </c>
      <c r="S1352" t="s">
        <v>31</v>
      </c>
      <c r="T1352" t="s">
        <v>202</v>
      </c>
      <c r="U1352">
        <v>161</v>
      </c>
      <c r="V1352" t="s">
        <v>352</v>
      </c>
      <c r="W1352" t="s">
        <v>353</v>
      </c>
      <c r="X1352" t="s">
        <v>354</v>
      </c>
      <c r="Y1352">
        <v>168.23</v>
      </c>
      <c r="Z1352">
        <v>890</v>
      </c>
      <c r="AA1352" s="5">
        <f>IFERROR(VLOOKUP(X1352,$AF$2:$AG$35,2,FALSE),0)</f>
        <v>0</v>
      </c>
      <c r="AB1352" s="5" t="e">
        <f>VLOOKUP(X1352,$AF$2:$AG$35,1,FALSE)</f>
        <v>#N/A</v>
      </c>
      <c r="AN1352"/>
      <c r="AO1352"/>
      <c r="AP1352"/>
      <c r="AQ1352"/>
    </row>
    <row r="1353" spans="1:43" x14ac:dyDescent="0.25">
      <c r="A1353">
        <v>95743</v>
      </c>
      <c r="B1353">
        <v>22019</v>
      </c>
      <c r="C1353" t="s">
        <v>623</v>
      </c>
      <c r="D1353" t="s">
        <v>579</v>
      </c>
      <c r="E1353" t="s">
        <v>583</v>
      </c>
      <c r="F1353">
        <v>47.660409999999999</v>
      </c>
      <c r="G1353" t="s">
        <v>25</v>
      </c>
      <c r="H1353" t="s">
        <v>26</v>
      </c>
      <c r="I1353" t="s">
        <v>27</v>
      </c>
      <c r="J1353" t="s">
        <v>28</v>
      </c>
      <c r="K1353">
        <v>2003</v>
      </c>
      <c r="L1353">
        <v>3</v>
      </c>
      <c r="M1353">
        <v>4</v>
      </c>
      <c r="N1353">
        <v>0</v>
      </c>
      <c r="O1353">
        <v>2.5</v>
      </c>
      <c r="P1353" t="s">
        <v>587</v>
      </c>
      <c r="Q1353">
        <v>0</v>
      </c>
      <c r="R1353" s="2">
        <v>1.61145841726346E-4</v>
      </c>
      <c r="S1353" t="s">
        <v>31</v>
      </c>
      <c r="T1353" t="s">
        <v>202</v>
      </c>
      <c r="U1353">
        <v>162</v>
      </c>
      <c r="V1353" t="s">
        <v>355</v>
      </c>
      <c r="W1353" t="s">
        <v>356</v>
      </c>
      <c r="X1353" t="s">
        <v>357</v>
      </c>
      <c r="Y1353">
        <v>168.23</v>
      </c>
      <c r="Z1353">
        <v>891</v>
      </c>
      <c r="AA1353" s="5">
        <f>IFERROR(VLOOKUP(X1353,$AF$2:$AG$35,2,FALSE),0)</f>
        <v>0</v>
      </c>
      <c r="AB1353" s="5" t="e">
        <f>VLOOKUP(X1353,$AF$2:$AG$35,1,FALSE)</f>
        <v>#N/A</v>
      </c>
      <c r="AN1353"/>
      <c r="AO1353"/>
      <c r="AP1353"/>
      <c r="AQ1353"/>
    </row>
    <row r="1354" spans="1:43" x14ac:dyDescent="0.25">
      <c r="A1354">
        <v>95743</v>
      </c>
      <c r="B1354">
        <v>22019</v>
      </c>
      <c r="C1354" t="s">
        <v>623</v>
      </c>
      <c r="D1354" t="s">
        <v>579</v>
      </c>
      <c r="E1354" t="s">
        <v>583</v>
      </c>
      <c r="F1354">
        <v>47.660409999999999</v>
      </c>
      <c r="G1354" t="s">
        <v>25</v>
      </c>
      <c r="H1354" t="s">
        <v>26</v>
      </c>
      <c r="I1354" t="s">
        <v>27</v>
      </c>
      <c r="J1354" t="s">
        <v>28</v>
      </c>
      <c r="K1354">
        <v>2003</v>
      </c>
      <c r="L1354">
        <v>3</v>
      </c>
      <c r="M1354">
        <v>4</v>
      </c>
      <c r="N1354">
        <v>0</v>
      </c>
      <c r="O1354">
        <v>2.5</v>
      </c>
      <c r="P1354" t="s">
        <v>587</v>
      </c>
      <c r="Q1354">
        <v>0</v>
      </c>
      <c r="R1354" s="2">
        <v>1.61145841726346E-4</v>
      </c>
      <c r="S1354" t="s">
        <v>31</v>
      </c>
      <c r="T1354" t="s">
        <v>202</v>
      </c>
      <c r="U1354">
        <v>163</v>
      </c>
      <c r="V1354" s="1">
        <v>531039</v>
      </c>
      <c r="W1354" t="s">
        <v>358</v>
      </c>
      <c r="X1354" t="s">
        <v>359</v>
      </c>
      <c r="Y1354">
        <v>216.28</v>
      </c>
      <c r="Z1354">
        <v>892</v>
      </c>
      <c r="AA1354" s="5">
        <f>IFERROR(VLOOKUP(X1354,$AF$2:$AG$35,2,FALSE),0)</f>
        <v>0</v>
      </c>
      <c r="AB1354" s="5" t="e">
        <f>VLOOKUP(X1354,$AF$2:$AG$35,1,FALSE)</f>
        <v>#N/A</v>
      </c>
      <c r="AN1354"/>
      <c r="AO1354"/>
      <c r="AP1354"/>
      <c r="AQ1354"/>
    </row>
    <row r="1355" spans="1:43" x14ac:dyDescent="0.25">
      <c r="A1355">
        <v>95743</v>
      </c>
      <c r="B1355">
        <v>22019</v>
      </c>
      <c r="C1355" t="s">
        <v>623</v>
      </c>
      <c r="D1355" t="s">
        <v>579</v>
      </c>
      <c r="E1355" t="s">
        <v>583</v>
      </c>
      <c r="F1355">
        <v>47.660409999999999</v>
      </c>
      <c r="G1355" t="s">
        <v>25</v>
      </c>
      <c r="H1355" t="s">
        <v>26</v>
      </c>
      <c r="I1355" t="s">
        <v>27</v>
      </c>
      <c r="J1355" t="s">
        <v>28</v>
      </c>
      <c r="K1355">
        <v>2003</v>
      </c>
      <c r="L1355">
        <v>3</v>
      </c>
      <c r="M1355">
        <v>4</v>
      </c>
      <c r="N1355">
        <v>0</v>
      </c>
      <c r="O1355">
        <v>2.5</v>
      </c>
      <c r="P1355" t="s">
        <v>587</v>
      </c>
      <c r="Q1355" s="2">
        <v>4.19114605162219E-4</v>
      </c>
      <c r="R1355" s="2">
        <v>2.7569790222518902E-4</v>
      </c>
      <c r="S1355" t="s">
        <v>31</v>
      </c>
      <c r="T1355" t="s">
        <v>202</v>
      </c>
      <c r="U1355">
        <v>164</v>
      </c>
      <c r="V1355" t="s">
        <v>360</v>
      </c>
      <c r="W1355" t="s">
        <v>361</v>
      </c>
      <c r="X1355" t="s">
        <v>362</v>
      </c>
      <c r="Y1355">
        <v>242.31</v>
      </c>
      <c r="Z1355">
        <v>893</v>
      </c>
      <c r="AA1355" s="5">
        <f>IFERROR(VLOOKUP(X1355,$AF$2:$AG$35,2,FALSE),0)</f>
        <v>0</v>
      </c>
      <c r="AB1355" s="5" t="e">
        <f>VLOOKUP(X1355,$AF$2:$AG$35,1,FALSE)</f>
        <v>#N/A</v>
      </c>
      <c r="AN1355"/>
      <c r="AO1355"/>
      <c r="AP1355"/>
      <c r="AQ1355"/>
    </row>
    <row r="1356" spans="1:43" x14ac:dyDescent="0.25">
      <c r="A1356">
        <v>95743</v>
      </c>
      <c r="B1356">
        <v>22019</v>
      </c>
      <c r="C1356" t="s">
        <v>623</v>
      </c>
      <c r="D1356" t="s">
        <v>579</v>
      </c>
      <c r="E1356" t="s">
        <v>583</v>
      </c>
      <c r="F1356">
        <v>47.660409999999999</v>
      </c>
      <c r="G1356" t="s">
        <v>25</v>
      </c>
      <c r="H1356" t="s">
        <v>26</v>
      </c>
      <c r="I1356" t="s">
        <v>27</v>
      </c>
      <c r="J1356" t="s">
        <v>28</v>
      </c>
      <c r="K1356">
        <v>2003</v>
      </c>
      <c r="L1356">
        <v>3</v>
      </c>
      <c r="M1356">
        <v>4</v>
      </c>
      <c r="N1356">
        <v>0</v>
      </c>
      <c r="O1356">
        <v>2.5</v>
      </c>
      <c r="P1356" t="s">
        <v>587</v>
      </c>
      <c r="Q1356">
        <v>0</v>
      </c>
      <c r="R1356" s="2">
        <v>1.7739584257270001E-4</v>
      </c>
      <c r="S1356" t="s">
        <v>31</v>
      </c>
      <c r="T1356" t="s">
        <v>202</v>
      </c>
      <c r="U1356">
        <v>165</v>
      </c>
      <c r="V1356" t="s">
        <v>363</v>
      </c>
      <c r="W1356" t="s">
        <v>364</v>
      </c>
      <c r="X1356" t="s">
        <v>365</v>
      </c>
      <c r="Y1356">
        <v>266.33999999999997</v>
      </c>
      <c r="Z1356">
        <v>894</v>
      </c>
      <c r="AA1356" s="5">
        <f>IFERROR(VLOOKUP(X1356,$AF$2:$AG$35,2,FALSE),0)</f>
        <v>0</v>
      </c>
      <c r="AB1356" s="5" t="e">
        <f>VLOOKUP(X1356,$AF$2:$AG$35,1,FALSE)</f>
        <v>#N/A</v>
      </c>
      <c r="AN1356"/>
      <c r="AO1356"/>
      <c r="AP1356"/>
      <c r="AQ1356"/>
    </row>
    <row r="1357" spans="1:43" x14ac:dyDescent="0.25">
      <c r="A1357">
        <v>95743</v>
      </c>
      <c r="B1357">
        <v>22019</v>
      </c>
      <c r="C1357" t="s">
        <v>623</v>
      </c>
      <c r="D1357" t="s">
        <v>579</v>
      </c>
      <c r="E1357" t="s">
        <v>583</v>
      </c>
      <c r="F1357">
        <v>47.660409999999999</v>
      </c>
      <c r="G1357" t="s">
        <v>25</v>
      </c>
      <c r="H1357" t="s">
        <v>26</v>
      </c>
      <c r="I1357" t="s">
        <v>27</v>
      </c>
      <c r="J1357" t="s">
        <v>28</v>
      </c>
      <c r="K1357">
        <v>2003</v>
      </c>
      <c r="L1357">
        <v>3</v>
      </c>
      <c r="M1357">
        <v>4</v>
      </c>
      <c r="N1357">
        <v>0</v>
      </c>
      <c r="O1357">
        <v>2.5</v>
      </c>
      <c r="P1357" t="s">
        <v>587</v>
      </c>
      <c r="Q1357">
        <v>0</v>
      </c>
      <c r="R1357" s="2">
        <v>1.61145841726346E-4</v>
      </c>
      <c r="S1357" t="s">
        <v>31</v>
      </c>
      <c r="T1357" t="s">
        <v>202</v>
      </c>
      <c r="U1357">
        <v>166</v>
      </c>
      <c r="V1357" t="s">
        <v>366</v>
      </c>
      <c r="W1357" t="s">
        <v>367</v>
      </c>
      <c r="X1357" t="s">
        <v>368</v>
      </c>
      <c r="Y1357">
        <v>192.26</v>
      </c>
      <c r="Z1357">
        <v>895</v>
      </c>
      <c r="AA1357" s="5">
        <f>IFERROR(VLOOKUP(X1357,$AF$2:$AG$35,2,FALSE),0)</f>
        <v>0</v>
      </c>
      <c r="AB1357" s="5" t="e">
        <f>VLOOKUP(X1357,$AF$2:$AG$35,1,FALSE)</f>
        <v>#N/A</v>
      </c>
      <c r="AN1357"/>
      <c r="AO1357"/>
      <c r="AP1357"/>
      <c r="AQ1357"/>
    </row>
    <row r="1358" spans="1:43" x14ac:dyDescent="0.25">
      <c r="A1358">
        <v>95743</v>
      </c>
      <c r="B1358">
        <v>22019</v>
      </c>
      <c r="C1358" t="s">
        <v>623</v>
      </c>
      <c r="D1358" t="s">
        <v>579</v>
      </c>
      <c r="E1358" t="s">
        <v>583</v>
      </c>
      <c r="F1358">
        <v>47.660409999999999</v>
      </c>
      <c r="G1358" t="s">
        <v>25</v>
      </c>
      <c r="H1358" t="s">
        <v>26</v>
      </c>
      <c r="I1358" t="s">
        <v>27</v>
      </c>
      <c r="J1358" t="s">
        <v>28</v>
      </c>
      <c r="K1358">
        <v>2003</v>
      </c>
      <c r="L1358">
        <v>3</v>
      </c>
      <c r="M1358">
        <v>4</v>
      </c>
      <c r="N1358">
        <v>0</v>
      </c>
      <c r="O1358">
        <v>2.5</v>
      </c>
      <c r="P1358" t="s">
        <v>587</v>
      </c>
      <c r="Q1358" s="2">
        <v>3.6111564380810601E-3</v>
      </c>
      <c r="R1358" s="2">
        <v>5.4704212967509301E-4</v>
      </c>
      <c r="S1358" t="s">
        <v>31</v>
      </c>
      <c r="T1358" t="s">
        <v>202</v>
      </c>
      <c r="U1358">
        <v>167</v>
      </c>
      <c r="V1358" t="s">
        <v>369</v>
      </c>
      <c r="W1358" t="s">
        <v>370</v>
      </c>
      <c r="X1358" t="s">
        <v>371</v>
      </c>
      <c r="Y1358">
        <v>142.19999999999999</v>
      </c>
      <c r="Z1358">
        <v>105</v>
      </c>
      <c r="AA1358" s="5">
        <f>IFERROR(VLOOKUP(X1358,$AF$2:$AG$35,2,FALSE),0)</f>
        <v>0</v>
      </c>
      <c r="AB1358" s="5" t="e">
        <f>VLOOKUP(X1358,$AF$2:$AG$35,1,FALSE)</f>
        <v>#N/A</v>
      </c>
      <c r="AN1358"/>
      <c r="AO1358"/>
      <c r="AP1358"/>
      <c r="AQ1358"/>
    </row>
    <row r="1359" spans="1:43" x14ac:dyDescent="0.25">
      <c r="A1359">
        <v>95743</v>
      </c>
      <c r="B1359">
        <v>22019</v>
      </c>
      <c r="C1359" t="s">
        <v>623</v>
      </c>
      <c r="D1359" t="s">
        <v>579</v>
      </c>
      <c r="E1359" t="s">
        <v>583</v>
      </c>
      <c r="F1359">
        <v>47.660409999999999</v>
      </c>
      <c r="G1359" t="s">
        <v>25</v>
      </c>
      <c r="H1359" t="s">
        <v>26</v>
      </c>
      <c r="I1359" t="s">
        <v>27</v>
      </c>
      <c r="J1359" t="s">
        <v>28</v>
      </c>
      <c r="K1359">
        <v>2003</v>
      </c>
      <c r="L1359">
        <v>3</v>
      </c>
      <c r="M1359">
        <v>4</v>
      </c>
      <c r="N1359">
        <v>0</v>
      </c>
      <c r="O1359">
        <v>2.5</v>
      </c>
      <c r="P1359" t="s">
        <v>587</v>
      </c>
      <c r="Q1359" s="2">
        <v>9.0117088026931708E-3</v>
      </c>
      <c r="R1359" s="2">
        <v>9.7834368679634593E-4</v>
      </c>
      <c r="S1359" t="s">
        <v>31</v>
      </c>
      <c r="T1359" t="s">
        <v>202</v>
      </c>
      <c r="U1359">
        <v>168</v>
      </c>
      <c r="V1359" t="s">
        <v>372</v>
      </c>
      <c r="W1359" t="s">
        <v>373</v>
      </c>
      <c r="X1359" t="s">
        <v>374</v>
      </c>
      <c r="Y1359">
        <v>142.19999999999999</v>
      </c>
      <c r="Z1359">
        <v>196</v>
      </c>
      <c r="AA1359" s="5">
        <f>IFERROR(VLOOKUP(X1359,$AF$2:$AG$35,2,FALSE),0)</f>
        <v>0</v>
      </c>
      <c r="AB1359" s="5" t="e">
        <f>VLOOKUP(X1359,$AF$2:$AG$35,1,FALSE)</f>
        <v>#N/A</v>
      </c>
      <c r="AN1359"/>
      <c r="AO1359"/>
      <c r="AP1359"/>
      <c r="AQ1359"/>
    </row>
    <row r="1360" spans="1:43" x14ac:dyDescent="0.25">
      <c r="A1360">
        <v>95743</v>
      </c>
      <c r="B1360">
        <v>22019</v>
      </c>
      <c r="C1360" t="s">
        <v>623</v>
      </c>
      <c r="D1360" t="s">
        <v>579</v>
      </c>
      <c r="E1360" t="s">
        <v>583</v>
      </c>
      <c r="F1360">
        <v>47.660409999999999</v>
      </c>
      <c r="G1360" t="s">
        <v>25</v>
      </c>
      <c r="H1360" t="s">
        <v>26</v>
      </c>
      <c r="I1360" t="s">
        <v>27</v>
      </c>
      <c r="J1360" t="s">
        <v>28</v>
      </c>
      <c r="K1360">
        <v>2003</v>
      </c>
      <c r="L1360">
        <v>3</v>
      </c>
      <c r="M1360">
        <v>4</v>
      </c>
      <c r="N1360">
        <v>0</v>
      </c>
      <c r="O1360">
        <v>2.5</v>
      </c>
      <c r="P1360" t="s">
        <v>587</v>
      </c>
      <c r="Q1360">
        <v>0</v>
      </c>
      <c r="R1360" s="2">
        <v>1.7893959265310401E-3</v>
      </c>
      <c r="S1360" t="s">
        <v>31</v>
      </c>
      <c r="T1360" t="s">
        <v>202</v>
      </c>
      <c r="U1360">
        <v>171</v>
      </c>
      <c r="V1360" t="s">
        <v>375</v>
      </c>
      <c r="W1360" t="s">
        <v>376</v>
      </c>
      <c r="X1360" t="s">
        <v>377</v>
      </c>
      <c r="Y1360">
        <v>128.16999999999999</v>
      </c>
      <c r="Z1360">
        <v>611</v>
      </c>
      <c r="AA1360" s="5">
        <f>IFERROR(VLOOKUP(X1360,$AF$2:$AG$35,2,FALSE),0)</f>
        <v>0</v>
      </c>
      <c r="AB1360" s="5" t="e">
        <f>VLOOKUP(X1360,$AF$2:$AG$35,1,FALSE)</f>
        <v>#N/A</v>
      </c>
      <c r="AN1360"/>
      <c r="AO1360"/>
      <c r="AP1360"/>
      <c r="AQ1360"/>
    </row>
    <row r="1361" spans="1:43" x14ac:dyDescent="0.25">
      <c r="A1361">
        <v>95743</v>
      </c>
      <c r="B1361">
        <v>22019</v>
      </c>
      <c r="C1361" t="s">
        <v>623</v>
      </c>
      <c r="D1361" t="s">
        <v>579</v>
      </c>
      <c r="E1361" t="s">
        <v>583</v>
      </c>
      <c r="F1361">
        <v>47.660409999999999</v>
      </c>
      <c r="G1361" t="s">
        <v>25</v>
      </c>
      <c r="H1361" t="s">
        <v>26</v>
      </c>
      <c r="I1361" t="s">
        <v>27</v>
      </c>
      <c r="J1361" t="s">
        <v>28</v>
      </c>
      <c r="K1361">
        <v>2003</v>
      </c>
      <c r="L1361">
        <v>3</v>
      </c>
      <c r="M1361">
        <v>4</v>
      </c>
      <c r="N1361">
        <v>0</v>
      </c>
      <c r="O1361">
        <v>2.5</v>
      </c>
      <c r="P1361" t="s">
        <v>587</v>
      </c>
      <c r="Q1361">
        <v>0</v>
      </c>
      <c r="R1361" s="2">
        <v>1.7739584257270001E-4</v>
      </c>
      <c r="S1361" t="s">
        <v>31</v>
      </c>
      <c r="T1361" t="s">
        <v>202</v>
      </c>
      <c r="U1361">
        <v>172</v>
      </c>
      <c r="V1361" t="s">
        <v>378</v>
      </c>
      <c r="W1361" t="s">
        <v>379</v>
      </c>
      <c r="X1361" t="s">
        <v>380</v>
      </c>
      <c r="Y1361">
        <v>252.31</v>
      </c>
      <c r="Z1361">
        <v>901</v>
      </c>
      <c r="AA1361" s="5">
        <f>IFERROR(VLOOKUP(X1361,$AF$2:$AG$35,2,FALSE),0)</f>
        <v>0</v>
      </c>
      <c r="AB1361" s="5" t="e">
        <f>VLOOKUP(X1361,$AF$2:$AG$35,1,FALSE)</f>
        <v>#N/A</v>
      </c>
      <c r="AN1361"/>
      <c r="AO1361"/>
      <c r="AP1361"/>
      <c r="AQ1361"/>
    </row>
    <row r="1362" spans="1:43" x14ac:dyDescent="0.25">
      <c r="A1362">
        <v>95743</v>
      </c>
      <c r="B1362">
        <v>22019</v>
      </c>
      <c r="C1362" t="s">
        <v>623</v>
      </c>
      <c r="D1362" t="s">
        <v>579</v>
      </c>
      <c r="E1362" t="s">
        <v>583</v>
      </c>
      <c r="F1362">
        <v>47.660409999999999</v>
      </c>
      <c r="G1362" t="s">
        <v>25</v>
      </c>
      <c r="H1362" t="s">
        <v>26</v>
      </c>
      <c r="I1362" t="s">
        <v>27</v>
      </c>
      <c r="J1362" t="s">
        <v>28</v>
      </c>
      <c r="K1362">
        <v>2003</v>
      </c>
      <c r="L1362">
        <v>3</v>
      </c>
      <c r="M1362">
        <v>4</v>
      </c>
      <c r="N1362">
        <v>0</v>
      </c>
      <c r="O1362">
        <v>2.5</v>
      </c>
      <c r="P1362" t="s">
        <v>587</v>
      </c>
      <c r="Q1362" s="2">
        <v>1.0865563065914701E-2</v>
      </c>
      <c r="R1362" s="2">
        <v>9.7352629023804004E-4</v>
      </c>
      <c r="S1362" t="s">
        <v>31</v>
      </c>
      <c r="T1362" t="s">
        <v>202</v>
      </c>
      <c r="U1362">
        <v>173</v>
      </c>
      <c r="V1362" t="s">
        <v>381</v>
      </c>
      <c r="W1362" t="s">
        <v>382</v>
      </c>
      <c r="X1362" t="s">
        <v>383</v>
      </c>
      <c r="Y1362">
        <v>178.23</v>
      </c>
      <c r="Z1362">
        <v>902</v>
      </c>
      <c r="AA1362" s="5">
        <f>IFERROR(VLOOKUP(X1362,$AF$2:$AG$35,2,FALSE),0)</f>
        <v>0</v>
      </c>
      <c r="AB1362" s="5" t="e">
        <f>VLOOKUP(X1362,$AF$2:$AG$35,1,FALSE)</f>
        <v>#N/A</v>
      </c>
      <c r="AN1362"/>
      <c r="AO1362"/>
      <c r="AP1362"/>
      <c r="AQ1362"/>
    </row>
    <row r="1363" spans="1:43" x14ac:dyDescent="0.25">
      <c r="A1363">
        <v>95743</v>
      </c>
      <c r="B1363">
        <v>22019</v>
      </c>
      <c r="C1363" t="s">
        <v>623</v>
      </c>
      <c r="D1363" t="s">
        <v>579</v>
      </c>
      <c r="E1363" t="s">
        <v>583</v>
      </c>
      <c r="F1363">
        <v>47.660409999999999</v>
      </c>
      <c r="G1363" t="s">
        <v>25</v>
      </c>
      <c r="H1363" t="s">
        <v>26</v>
      </c>
      <c r="I1363" t="s">
        <v>27</v>
      </c>
      <c r="J1363" t="s">
        <v>28</v>
      </c>
      <c r="K1363">
        <v>2003</v>
      </c>
      <c r="L1363">
        <v>3</v>
      </c>
      <c r="M1363">
        <v>4</v>
      </c>
      <c r="N1363">
        <v>0</v>
      </c>
      <c r="O1363">
        <v>2.5</v>
      </c>
      <c r="P1363" t="s">
        <v>587</v>
      </c>
      <c r="Q1363">
        <v>0</v>
      </c>
      <c r="R1363" s="2">
        <v>1.61145841726346E-4</v>
      </c>
      <c r="S1363" t="s">
        <v>31</v>
      </c>
      <c r="T1363" t="s">
        <v>202</v>
      </c>
      <c r="U1363">
        <v>174</v>
      </c>
      <c r="V1363" t="s">
        <v>384</v>
      </c>
      <c r="W1363" t="s">
        <v>385</v>
      </c>
      <c r="X1363" t="s">
        <v>386</v>
      </c>
      <c r="Y1363">
        <v>180.2</v>
      </c>
      <c r="Z1363">
        <v>903</v>
      </c>
      <c r="AA1363" s="5">
        <f>IFERROR(VLOOKUP(X1363,$AF$2:$AG$35,2,FALSE),0)</f>
        <v>0</v>
      </c>
      <c r="AB1363" s="5" t="e">
        <f>VLOOKUP(X1363,$AF$2:$AG$35,1,FALSE)</f>
        <v>#N/A</v>
      </c>
      <c r="AN1363"/>
      <c r="AO1363"/>
      <c r="AP1363"/>
      <c r="AQ1363"/>
    </row>
    <row r="1364" spans="1:43" x14ac:dyDescent="0.25">
      <c r="A1364">
        <v>95743</v>
      </c>
      <c r="B1364">
        <v>22019</v>
      </c>
      <c r="C1364" t="s">
        <v>623</v>
      </c>
      <c r="D1364" t="s">
        <v>579</v>
      </c>
      <c r="E1364" t="s">
        <v>583</v>
      </c>
      <c r="F1364">
        <v>47.660409999999999</v>
      </c>
      <c r="G1364" t="s">
        <v>25</v>
      </c>
      <c r="H1364" t="s">
        <v>26</v>
      </c>
      <c r="I1364" t="s">
        <v>27</v>
      </c>
      <c r="J1364" t="s">
        <v>28</v>
      </c>
      <c r="K1364">
        <v>2003</v>
      </c>
      <c r="L1364">
        <v>3</v>
      </c>
      <c r="M1364">
        <v>4</v>
      </c>
      <c r="N1364">
        <v>0</v>
      </c>
      <c r="O1364">
        <v>2.5</v>
      </c>
      <c r="P1364" t="s">
        <v>587</v>
      </c>
      <c r="Q1364" s="2">
        <v>1.2252500638151101E-3</v>
      </c>
      <c r="R1364" s="2">
        <v>3.0285883650827002E-4</v>
      </c>
      <c r="S1364" t="s">
        <v>31</v>
      </c>
      <c r="T1364" t="s">
        <v>202</v>
      </c>
      <c r="U1364">
        <v>175</v>
      </c>
      <c r="V1364" t="s">
        <v>387</v>
      </c>
      <c r="W1364" t="s">
        <v>388</v>
      </c>
      <c r="X1364" t="s">
        <v>389</v>
      </c>
      <c r="Y1364">
        <v>202.25</v>
      </c>
      <c r="Z1364">
        <v>904</v>
      </c>
      <c r="AA1364" s="5">
        <f>IFERROR(VLOOKUP(X1364,$AF$2:$AG$35,2,FALSE),0)</f>
        <v>0</v>
      </c>
      <c r="AB1364" s="5" t="e">
        <f>VLOOKUP(X1364,$AF$2:$AG$35,1,FALSE)</f>
        <v>#N/A</v>
      </c>
      <c r="AN1364"/>
      <c r="AO1364"/>
      <c r="AP1364"/>
      <c r="AQ1364"/>
    </row>
    <row r="1365" spans="1:43" x14ac:dyDescent="0.25">
      <c r="A1365">
        <v>95743</v>
      </c>
      <c r="B1365">
        <v>22019</v>
      </c>
      <c r="C1365" t="s">
        <v>623</v>
      </c>
      <c r="D1365" t="s">
        <v>579</v>
      </c>
      <c r="E1365" t="s">
        <v>583</v>
      </c>
      <c r="F1365">
        <v>47.660409999999999</v>
      </c>
      <c r="G1365" t="s">
        <v>25</v>
      </c>
      <c r="H1365" t="s">
        <v>26</v>
      </c>
      <c r="I1365" t="s">
        <v>27</v>
      </c>
      <c r="J1365" t="s">
        <v>28</v>
      </c>
      <c r="K1365">
        <v>2003</v>
      </c>
      <c r="L1365">
        <v>3</v>
      </c>
      <c r="M1365">
        <v>4</v>
      </c>
      <c r="N1365">
        <v>0</v>
      </c>
      <c r="O1365">
        <v>2.5</v>
      </c>
      <c r="P1365" t="s">
        <v>587</v>
      </c>
      <c r="Q1365">
        <v>0</v>
      </c>
      <c r="R1365" s="2">
        <v>2.2573959509060399E-4</v>
      </c>
      <c r="S1365" t="s">
        <v>31</v>
      </c>
      <c r="T1365" t="s">
        <v>202</v>
      </c>
      <c r="U1365">
        <v>176</v>
      </c>
      <c r="V1365" t="s">
        <v>390</v>
      </c>
      <c r="W1365" t="s">
        <v>391</v>
      </c>
      <c r="X1365" t="s">
        <v>392</v>
      </c>
      <c r="Y1365">
        <v>234.34</v>
      </c>
      <c r="Z1365">
        <v>905</v>
      </c>
      <c r="AA1365" s="5">
        <f>IFERROR(VLOOKUP(X1365,$AF$2:$AG$35,2,FALSE),0)</f>
        <v>0</v>
      </c>
      <c r="AB1365" s="5" t="e">
        <f>VLOOKUP(X1365,$AF$2:$AG$35,1,FALSE)</f>
        <v>#N/A</v>
      </c>
      <c r="AN1365"/>
      <c r="AO1365"/>
      <c r="AP1365"/>
      <c r="AQ1365"/>
    </row>
    <row r="1366" spans="1:43" x14ac:dyDescent="0.25">
      <c r="A1366">
        <v>95743</v>
      </c>
      <c r="B1366">
        <v>22019</v>
      </c>
      <c r="C1366" t="s">
        <v>623</v>
      </c>
      <c r="D1366" t="s">
        <v>579</v>
      </c>
      <c r="E1366" t="s">
        <v>583</v>
      </c>
      <c r="F1366">
        <v>47.660409999999999</v>
      </c>
      <c r="G1366" t="s">
        <v>25</v>
      </c>
      <c r="H1366" t="s">
        <v>26</v>
      </c>
      <c r="I1366" t="s">
        <v>27</v>
      </c>
      <c r="J1366" t="s">
        <v>28</v>
      </c>
      <c r="K1366">
        <v>2003</v>
      </c>
      <c r="L1366">
        <v>3</v>
      </c>
      <c r="M1366">
        <v>4</v>
      </c>
      <c r="N1366">
        <v>0</v>
      </c>
      <c r="O1366">
        <v>2.5</v>
      </c>
      <c r="P1366" t="s">
        <v>587</v>
      </c>
      <c r="Q1366">
        <v>0</v>
      </c>
      <c r="R1366" s="2">
        <v>1.61145841726346E-4</v>
      </c>
      <c r="S1366" t="s">
        <v>31</v>
      </c>
      <c r="T1366" t="s">
        <v>202</v>
      </c>
      <c r="U1366">
        <v>178</v>
      </c>
      <c r="V1366" t="s">
        <v>393</v>
      </c>
      <c r="W1366" t="s">
        <v>394</v>
      </c>
      <c r="X1366" t="s">
        <v>395</v>
      </c>
      <c r="Y1366">
        <v>170.25</v>
      </c>
      <c r="Z1366">
        <v>906</v>
      </c>
      <c r="AA1366" s="5">
        <f>IFERROR(VLOOKUP(X1366,$AF$2:$AG$35,2,FALSE),0)</f>
        <v>0</v>
      </c>
      <c r="AB1366" s="5" t="e">
        <f>VLOOKUP(X1366,$AF$2:$AG$35,1,FALSE)</f>
        <v>#N/A</v>
      </c>
      <c r="AN1366"/>
      <c r="AO1366"/>
      <c r="AP1366"/>
      <c r="AQ1366"/>
    </row>
    <row r="1367" spans="1:43" x14ac:dyDescent="0.25">
      <c r="A1367">
        <v>95743</v>
      </c>
      <c r="B1367">
        <v>22019</v>
      </c>
      <c r="C1367" t="s">
        <v>623</v>
      </c>
      <c r="D1367" t="s">
        <v>579</v>
      </c>
      <c r="E1367" t="s">
        <v>583</v>
      </c>
      <c r="F1367">
        <v>47.660409999999999</v>
      </c>
      <c r="G1367" t="s">
        <v>25</v>
      </c>
      <c r="H1367" t="s">
        <v>26</v>
      </c>
      <c r="I1367" t="s">
        <v>27</v>
      </c>
      <c r="J1367" t="s">
        <v>28</v>
      </c>
      <c r="K1367">
        <v>2003</v>
      </c>
      <c r="L1367">
        <v>3</v>
      </c>
      <c r="M1367">
        <v>4</v>
      </c>
      <c r="N1367">
        <v>0</v>
      </c>
      <c r="O1367">
        <v>2.5</v>
      </c>
      <c r="P1367" t="s">
        <v>587</v>
      </c>
      <c r="Q1367" s="2">
        <v>1.9351042674533499E-4</v>
      </c>
      <c r="R1367" s="2">
        <v>1.7779620049397399E-4</v>
      </c>
      <c r="S1367" t="s">
        <v>31</v>
      </c>
      <c r="T1367" t="s">
        <v>202</v>
      </c>
      <c r="U1367">
        <v>179</v>
      </c>
      <c r="V1367" t="s">
        <v>396</v>
      </c>
      <c r="W1367" t="s">
        <v>397</v>
      </c>
      <c r="X1367" t="s">
        <v>398</v>
      </c>
      <c r="Y1367">
        <v>170.25</v>
      </c>
      <c r="Z1367">
        <v>907</v>
      </c>
      <c r="AA1367" s="5">
        <f>IFERROR(VLOOKUP(X1367,$AF$2:$AG$35,2,FALSE),0)</f>
        <v>0</v>
      </c>
      <c r="AB1367" s="5" t="e">
        <f>VLOOKUP(X1367,$AF$2:$AG$35,1,FALSE)</f>
        <v>#N/A</v>
      </c>
      <c r="AN1367"/>
      <c r="AO1367"/>
      <c r="AP1367"/>
      <c r="AQ1367"/>
    </row>
    <row r="1368" spans="1:43" x14ac:dyDescent="0.25">
      <c r="A1368">
        <v>95743</v>
      </c>
      <c r="B1368">
        <v>22019</v>
      </c>
      <c r="C1368" t="s">
        <v>623</v>
      </c>
      <c r="D1368" t="s">
        <v>579</v>
      </c>
      <c r="E1368" t="s">
        <v>583</v>
      </c>
      <c r="F1368">
        <v>47.660409999999999</v>
      </c>
      <c r="G1368" t="s">
        <v>25</v>
      </c>
      <c r="H1368" t="s">
        <v>26</v>
      </c>
      <c r="I1368" t="s">
        <v>27</v>
      </c>
      <c r="J1368" t="s">
        <v>28</v>
      </c>
      <c r="K1368">
        <v>2003</v>
      </c>
      <c r="L1368">
        <v>3</v>
      </c>
      <c r="M1368">
        <v>4</v>
      </c>
      <c r="N1368">
        <v>0</v>
      </c>
      <c r="O1368">
        <v>2.5</v>
      </c>
      <c r="P1368" t="s">
        <v>587</v>
      </c>
      <c r="Q1368" s="2">
        <v>3.2229168345269202E-5</v>
      </c>
      <c r="R1368" s="2">
        <v>1.6128935388755699E-4</v>
      </c>
      <c r="S1368" t="s">
        <v>31</v>
      </c>
      <c r="T1368" t="s">
        <v>202</v>
      </c>
      <c r="U1368">
        <v>180</v>
      </c>
      <c r="V1368" t="s">
        <v>399</v>
      </c>
      <c r="W1368" t="s">
        <v>400</v>
      </c>
      <c r="X1368" t="s">
        <v>401</v>
      </c>
      <c r="Y1368">
        <v>170.25</v>
      </c>
      <c r="Z1368">
        <v>908</v>
      </c>
      <c r="AA1368" s="5">
        <f>IFERROR(VLOOKUP(X1368,$AF$2:$AG$35,2,FALSE),0)</f>
        <v>0</v>
      </c>
      <c r="AB1368" s="5" t="e">
        <f>VLOOKUP(X1368,$AF$2:$AG$35,1,FALSE)</f>
        <v>#N/A</v>
      </c>
      <c r="AN1368"/>
      <c r="AO1368"/>
      <c r="AP1368"/>
      <c r="AQ1368"/>
    </row>
    <row r="1369" spans="1:43" x14ac:dyDescent="0.25">
      <c r="A1369">
        <v>95743</v>
      </c>
      <c r="B1369">
        <v>22019</v>
      </c>
      <c r="C1369" t="s">
        <v>623</v>
      </c>
      <c r="D1369" t="s">
        <v>579</v>
      </c>
      <c r="E1369" t="s">
        <v>583</v>
      </c>
      <c r="F1369">
        <v>47.660409999999999</v>
      </c>
      <c r="G1369" t="s">
        <v>25</v>
      </c>
      <c r="H1369" t="s">
        <v>26</v>
      </c>
      <c r="I1369" t="s">
        <v>27</v>
      </c>
      <c r="J1369" t="s">
        <v>28</v>
      </c>
      <c r="K1369">
        <v>2003</v>
      </c>
      <c r="L1369">
        <v>3</v>
      </c>
      <c r="M1369">
        <v>4</v>
      </c>
      <c r="N1369">
        <v>0</v>
      </c>
      <c r="O1369">
        <v>2.5</v>
      </c>
      <c r="P1369" t="s">
        <v>587</v>
      </c>
      <c r="Q1369" s="2">
        <v>1.6114584172634601E-5</v>
      </c>
      <c r="R1369" s="2">
        <v>1.6114786733705699E-4</v>
      </c>
      <c r="S1369" t="s">
        <v>31</v>
      </c>
      <c r="T1369" t="s">
        <v>202</v>
      </c>
      <c r="U1369">
        <v>181</v>
      </c>
      <c r="V1369" t="s">
        <v>402</v>
      </c>
      <c r="W1369" t="s">
        <v>403</v>
      </c>
      <c r="X1369" t="s">
        <v>404</v>
      </c>
      <c r="Y1369">
        <v>196.2</v>
      </c>
      <c r="Z1369">
        <v>909</v>
      </c>
      <c r="AA1369" s="5">
        <f>IFERROR(VLOOKUP(X1369,$AF$2:$AG$35,2,FALSE),0)</f>
        <v>0</v>
      </c>
      <c r="AB1369" s="5" t="e">
        <f>VLOOKUP(X1369,$AF$2:$AG$35,1,FALSE)</f>
        <v>#N/A</v>
      </c>
      <c r="AN1369"/>
      <c r="AO1369"/>
      <c r="AP1369"/>
      <c r="AQ1369"/>
    </row>
    <row r="1370" spans="1:43" x14ac:dyDescent="0.25">
      <c r="A1370">
        <v>95743</v>
      </c>
      <c r="B1370">
        <v>22019</v>
      </c>
      <c r="C1370" t="s">
        <v>623</v>
      </c>
      <c r="D1370" t="s">
        <v>579</v>
      </c>
      <c r="E1370" t="s">
        <v>583</v>
      </c>
      <c r="F1370">
        <v>47.660409999999999</v>
      </c>
      <c r="G1370" t="s">
        <v>25</v>
      </c>
      <c r="H1370" t="s">
        <v>26</v>
      </c>
      <c r="I1370" t="s">
        <v>27</v>
      </c>
      <c r="J1370" t="s">
        <v>28</v>
      </c>
      <c r="K1370">
        <v>2003</v>
      </c>
      <c r="L1370">
        <v>3</v>
      </c>
      <c r="M1370">
        <v>4</v>
      </c>
      <c r="N1370">
        <v>0</v>
      </c>
      <c r="O1370">
        <v>2.5</v>
      </c>
      <c r="P1370" t="s">
        <v>587</v>
      </c>
      <c r="Q1370" s="2">
        <v>1.3702813213688199E-3</v>
      </c>
      <c r="R1370" s="2">
        <v>4.6176500959604699E-4</v>
      </c>
      <c r="S1370" t="s">
        <v>31</v>
      </c>
      <c r="T1370" t="s">
        <v>202</v>
      </c>
      <c r="U1370">
        <v>209</v>
      </c>
      <c r="W1370" t="s">
        <v>405</v>
      </c>
      <c r="X1370" t="s">
        <v>406</v>
      </c>
      <c r="Z1370">
        <v>989</v>
      </c>
      <c r="AA1370" s="5">
        <f>IFERROR(VLOOKUP(X1370,$AF$2:$AG$35,2,FALSE),0)</f>
        <v>0</v>
      </c>
      <c r="AB1370" s="5" t="e">
        <f>VLOOKUP(X1370,$AF$2:$AG$35,1,FALSE)</f>
        <v>#N/A</v>
      </c>
      <c r="AN1370"/>
      <c r="AO1370"/>
      <c r="AP1370"/>
      <c r="AQ1370"/>
    </row>
    <row r="1371" spans="1:43" x14ac:dyDescent="0.25">
      <c r="A1371">
        <v>95743</v>
      </c>
      <c r="B1371">
        <v>22019</v>
      </c>
      <c r="C1371" t="s">
        <v>623</v>
      </c>
      <c r="D1371" t="s">
        <v>579</v>
      </c>
      <c r="E1371" t="s">
        <v>583</v>
      </c>
      <c r="F1371">
        <v>47.660409999999999</v>
      </c>
      <c r="G1371" t="s">
        <v>25</v>
      </c>
      <c r="H1371" t="s">
        <v>26</v>
      </c>
      <c r="I1371" t="s">
        <v>27</v>
      </c>
      <c r="J1371" t="s">
        <v>28</v>
      </c>
      <c r="K1371">
        <v>2003</v>
      </c>
      <c r="L1371">
        <v>3</v>
      </c>
      <c r="M1371">
        <v>4</v>
      </c>
      <c r="N1371">
        <v>0</v>
      </c>
      <c r="O1371">
        <v>2.5</v>
      </c>
      <c r="P1371" t="s">
        <v>587</v>
      </c>
      <c r="Q1371">
        <v>0</v>
      </c>
      <c r="R1371" s="2">
        <v>1.61145841726346E-4</v>
      </c>
      <c r="S1371" t="s">
        <v>31</v>
      </c>
      <c r="T1371" t="s">
        <v>202</v>
      </c>
      <c r="U1371">
        <v>210</v>
      </c>
      <c r="W1371" t="s">
        <v>407</v>
      </c>
      <c r="X1371" t="s">
        <v>408</v>
      </c>
      <c r="Z1371">
        <v>990</v>
      </c>
      <c r="AA1371" s="5">
        <f>IFERROR(VLOOKUP(X1371,$AF$2:$AG$35,2,FALSE),0)</f>
        <v>0</v>
      </c>
      <c r="AB1371" s="5" t="e">
        <f>VLOOKUP(X1371,$AF$2:$AG$35,1,FALSE)</f>
        <v>#N/A</v>
      </c>
      <c r="AN1371"/>
      <c r="AO1371"/>
      <c r="AP1371"/>
      <c r="AQ1371"/>
    </row>
    <row r="1372" spans="1:43" x14ac:dyDescent="0.25">
      <c r="A1372">
        <v>95743</v>
      </c>
      <c r="B1372">
        <v>22019</v>
      </c>
      <c r="C1372" t="s">
        <v>623</v>
      </c>
      <c r="D1372" t="s">
        <v>579</v>
      </c>
      <c r="E1372" t="s">
        <v>583</v>
      </c>
      <c r="F1372">
        <v>47.660409999999999</v>
      </c>
      <c r="G1372" t="s">
        <v>25</v>
      </c>
      <c r="H1372" t="s">
        <v>26</v>
      </c>
      <c r="I1372" t="s">
        <v>27</v>
      </c>
      <c r="J1372" t="s">
        <v>28</v>
      </c>
      <c r="K1372">
        <v>2003</v>
      </c>
      <c r="L1372">
        <v>3</v>
      </c>
      <c r="M1372">
        <v>4</v>
      </c>
      <c r="N1372">
        <v>0</v>
      </c>
      <c r="O1372">
        <v>2.5</v>
      </c>
      <c r="P1372" t="s">
        <v>587</v>
      </c>
      <c r="Q1372">
        <v>0</v>
      </c>
      <c r="R1372" s="2">
        <v>1.61145841726346E-4</v>
      </c>
      <c r="S1372" t="s">
        <v>31</v>
      </c>
      <c r="T1372" t="s">
        <v>202</v>
      </c>
      <c r="U1372">
        <v>211</v>
      </c>
      <c r="W1372" t="s">
        <v>407</v>
      </c>
      <c r="X1372" t="s">
        <v>409</v>
      </c>
      <c r="Z1372">
        <v>990</v>
      </c>
      <c r="AA1372" s="5">
        <f>IFERROR(VLOOKUP(X1372,$AF$2:$AG$35,2,FALSE),0)</f>
        <v>0</v>
      </c>
      <c r="AB1372" s="5" t="e">
        <f>VLOOKUP(X1372,$AF$2:$AG$35,1,FALSE)</f>
        <v>#N/A</v>
      </c>
      <c r="AN1372"/>
      <c r="AO1372"/>
      <c r="AP1372"/>
      <c r="AQ1372"/>
    </row>
    <row r="1373" spans="1:43" x14ac:dyDescent="0.25">
      <c r="A1373">
        <v>95743</v>
      </c>
      <c r="B1373">
        <v>22019</v>
      </c>
      <c r="C1373" t="s">
        <v>623</v>
      </c>
      <c r="D1373" t="s">
        <v>579</v>
      </c>
      <c r="E1373" t="s">
        <v>583</v>
      </c>
      <c r="F1373">
        <v>47.660409999999999</v>
      </c>
      <c r="G1373" t="s">
        <v>25</v>
      </c>
      <c r="H1373" t="s">
        <v>26</v>
      </c>
      <c r="I1373" t="s">
        <v>27</v>
      </c>
      <c r="J1373" t="s">
        <v>28</v>
      </c>
      <c r="K1373">
        <v>2003</v>
      </c>
      <c r="L1373">
        <v>3</v>
      </c>
      <c r="M1373">
        <v>4</v>
      </c>
      <c r="N1373">
        <v>0</v>
      </c>
      <c r="O1373">
        <v>2.5</v>
      </c>
      <c r="P1373" t="s">
        <v>587</v>
      </c>
      <c r="Q1373" s="2">
        <v>1.7571667581857699E-3</v>
      </c>
      <c r="R1373" s="2">
        <v>4.8380858255972899E-4</v>
      </c>
      <c r="S1373" t="s">
        <v>31</v>
      </c>
      <c r="T1373" t="s">
        <v>202</v>
      </c>
      <c r="U1373">
        <v>212</v>
      </c>
      <c r="W1373" t="s">
        <v>410</v>
      </c>
      <c r="X1373" t="s">
        <v>411</v>
      </c>
      <c r="Z1373">
        <v>1387</v>
      </c>
      <c r="AA1373" s="5">
        <f>IFERROR(VLOOKUP(X1373,$AF$2:$AG$35,2,FALSE),0)</f>
        <v>0</v>
      </c>
      <c r="AB1373" s="5" t="e">
        <f>VLOOKUP(X1373,$AF$2:$AG$35,1,FALSE)</f>
        <v>#N/A</v>
      </c>
      <c r="AN1373"/>
      <c r="AO1373"/>
      <c r="AP1373"/>
      <c r="AQ1373"/>
    </row>
    <row r="1374" spans="1:43" x14ac:dyDescent="0.25">
      <c r="A1374">
        <v>95743</v>
      </c>
      <c r="B1374">
        <v>22019</v>
      </c>
      <c r="C1374" t="s">
        <v>623</v>
      </c>
      <c r="D1374" t="s">
        <v>579</v>
      </c>
      <c r="E1374" t="s">
        <v>583</v>
      </c>
      <c r="F1374">
        <v>47.660409999999999</v>
      </c>
      <c r="G1374" t="s">
        <v>25</v>
      </c>
      <c r="H1374" t="s">
        <v>26</v>
      </c>
      <c r="I1374" t="s">
        <v>27</v>
      </c>
      <c r="J1374" t="s">
        <v>28</v>
      </c>
      <c r="K1374">
        <v>2003</v>
      </c>
      <c r="L1374">
        <v>3</v>
      </c>
      <c r="M1374">
        <v>4</v>
      </c>
      <c r="N1374">
        <v>0</v>
      </c>
      <c r="O1374">
        <v>2.5</v>
      </c>
      <c r="P1374" t="s">
        <v>587</v>
      </c>
      <c r="Q1374">
        <v>0</v>
      </c>
      <c r="R1374" s="2">
        <v>1.61145841726346E-4</v>
      </c>
      <c r="S1374" t="s">
        <v>31</v>
      </c>
      <c r="T1374" t="s">
        <v>202</v>
      </c>
      <c r="U1374">
        <v>213</v>
      </c>
      <c r="W1374" t="s">
        <v>412</v>
      </c>
      <c r="X1374" t="s">
        <v>413</v>
      </c>
      <c r="Z1374">
        <v>993</v>
      </c>
      <c r="AA1374" s="5">
        <f>IFERROR(VLOOKUP(X1374,$AF$2:$AG$35,2,FALSE),0)</f>
        <v>0</v>
      </c>
      <c r="AB1374" s="5" t="e">
        <f>VLOOKUP(X1374,$AF$2:$AG$35,1,FALSE)</f>
        <v>#N/A</v>
      </c>
      <c r="AN1374"/>
      <c r="AO1374"/>
      <c r="AP1374"/>
      <c r="AQ1374"/>
    </row>
    <row r="1375" spans="1:43" x14ac:dyDescent="0.25">
      <c r="A1375">
        <v>95743</v>
      </c>
      <c r="B1375">
        <v>22019</v>
      </c>
      <c r="C1375" t="s">
        <v>623</v>
      </c>
      <c r="D1375" t="s">
        <v>579</v>
      </c>
      <c r="E1375" t="s">
        <v>583</v>
      </c>
      <c r="F1375">
        <v>47.660409999999999</v>
      </c>
      <c r="G1375" t="s">
        <v>25</v>
      </c>
      <c r="H1375" t="s">
        <v>26</v>
      </c>
      <c r="I1375" t="s">
        <v>27</v>
      </c>
      <c r="J1375" t="s">
        <v>28</v>
      </c>
      <c r="K1375">
        <v>2003</v>
      </c>
      <c r="L1375">
        <v>3</v>
      </c>
      <c r="M1375">
        <v>4</v>
      </c>
      <c r="N1375">
        <v>0</v>
      </c>
      <c r="O1375">
        <v>2.5</v>
      </c>
      <c r="P1375" t="s">
        <v>587</v>
      </c>
      <c r="Q1375">
        <v>0</v>
      </c>
      <c r="R1375" s="2">
        <v>1.61145841726346E-4</v>
      </c>
      <c r="S1375" t="s">
        <v>31</v>
      </c>
      <c r="T1375" t="s">
        <v>202</v>
      </c>
      <c r="U1375">
        <v>214</v>
      </c>
      <c r="W1375" t="s">
        <v>414</v>
      </c>
      <c r="X1375" t="s">
        <v>415</v>
      </c>
      <c r="Z1375">
        <v>994</v>
      </c>
      <c r="AA1375" s="5">
        <f>IFERROR(VLOOKUP(X1375,$AF$2:$AG$35,2,FALSE),0)</f>
        <v>0</v>
      </c>
      <c r="AB1375" s="5" t="e">
        <f>VLOOKUP(X1375,$AF$2:$AG$35,1,FALSE)</f>
        <v>#N/A</v>
      </c>
      <c r="AN1375"/>
      <c r="AO1375"/>
      <c r="AP1375"/>
      <c r="AQ1375"/>
    </row>
    <row r="1376" spans="1:43" x14ac:dyDescent="0.25">
      <c r="A1376">
        <v>95743</v>
      </c>
      <c r="B1376">
        <v>22019</v>
      </c>
      <c r="C1376" t="s">
        <v>623</v>
      </c>
      <c r="D1376" t="s">
        <v>579</v>
      </c>
      <c r="E1376" t="s">
        <v>583</v>
      </c>
      <c r="F1376">
        <v>47.660409999999999</v>
      </c>
      <c r="G1376" t="s">
        <v>25</v>
      </c>
      <c r="H1376" t="s">
        <v>26</v>
      </c>
      <c r="I1376" t="s">
        <v>27</v>
      </c>
      <c r="J1376" t="s">
        <v>28</v>
      </c>
      <c r="K1376">
        <v>2003</v>
      </c>
      <c r="L1376">
        <v>3</v>
      </c>
      <c r="M1376">
        <v>4</v>
      </c>
      <c r="N1376">
        <v>0</v>
      </c>
      <c r="O1376">
        <v>2.5</v>
      </c>
      <c r="P1376" t="s">
        <v>587</v>
      </c>
      <c r="Q1376">
        <v>0</v>
      </c>
      <c r="R1376" s="2">
        <v>1.61145841726346E-4</v>
      </c>
      <c r="S1376" t="s">
        <v>31</v>
      </c>
      <c r="T1376" t="s">
        <v>202</v>
      </c>
      <c r="U1376">
        <v>215</v>
      </c>
      <c r="W1376" t="s">
        <v>416</v>
      </c>
      <c r="X1376" t="s">
        <v>417</v>
      </c>
      <c r="Z1376">
        <v>1390</v>
      </c>
      <c r="AA1376" s="5">
        <f>IFERROR(VLOOKUP(X1376,$AF$2:$AG$35,2,FALSE),0)</f>
        <v>0</v>
      </c>
      <c r="AB1376" s="5" t="e">
        <f>VLOOKUP(X1376,$AF$2:$AG$35,1,FALSE)</f>
        <v>#N/A</v>
      </c>
      <c r="AN1376"/>
      <c r="AO1376"/>
      <c r="AP1376"/>
      <c r="AQ1376"/>
    </row>
    <row r="1377" spans="1:43" x14ac:dyDescent="0.25">
      <c r="A1377">
        <v>95743</v>
      </c>
      <c r="B1377">
        <v>22019</v>
      </c>
      <c r="C1377" t="s">
        <v>623</v>
      </c>
      <c r="D1377" t="s">
        <v>579</v>
      </c>
      <c r="E1377" t="s">
        <v>583</v>
      </c>
      <c r="F1377">
        <v>47.660409999999999</v>
      </c>
      <c r="G1377" t="s">
        <v>25</v>
      </c>
      <c r="H1377" t="s">
        <v>26</v>
      </c>
      <c r="I1377" t="s">
        <v>27</v>
      </c>
      <c r="J1377" t="s">
        <v>28</v>
      </c>
      <c r="K1377">
        <v>2003</v>
      </c>
      <c r="L1377">
        <v>3</v>
      </c>
      <c r="M1377">
        <v>4</v>
      </c>
      <c r="N1377">
        <v>0</v>
      </c>
      <c r="O1377">
        <v>2.5</v>
      </c>
      <c r="P1377" t="s">
        <v>587</v>
      </c>
      <c r="Q1377" s="2">
        <v>3.8851043690158499E-3</v>
      </c>
      <c r="R1377" s="2">
        <v>1.05223051885591E-3</v>
      </c>
      <c r="S1377" t="s">
        <v>31</v>
      </c>
      <c r="T1377" t="s">
        <v>202</v>
      </c>
      <c r="U1377">
        <v>216</v>
      </c>
      <c r="W1377" t="s">
        <v>418</v>
      </c>
      <c r="X1377" t="s">
        <v>419</v>
      </c>
      <c r="Z1377">
        <v>1391</v>
      </c>
      <c r="AA1377" s="5">
        <f>IFERROR(VLOOKUP(X1377,$AF$2:$AG$35,2,FALSE),0)</f>
        <v>0</v>
      </c>
      <c r="AB1377" s="5" t="e">
        <f>VLOOKUP(X1377,$AF$2:$AG$35,1,FALSE)</f>
        <v>#N/A</v>
      </c>
      <c r="AN1377"/>
      <c r="AO1377"/>
      <c r="AP1377"/>
      <c r="AQ1377"/>
    </row>
    <row r="1378" spans="1:43" x14ac:dyDescent="0.25">
      <c r="A1378">
        <v>95743</v>
      </c>
      <c r="B1378">
        <v>22019</v>
      </c>
      <c r="C1378" t="s">
        <v>623</v>
      </c>
      <c r="D1378" t="s">
        <v>579</v>
      </c>
      <c r="E1378" t="s">
        <v>583</v>
      </c>
      <c r="F1378">
        <v>47.660409999999999</v>
      </c>
      <c r="G1378" t="s">
        <v>25</v>
      </c>
      <c r="H1378" t="s">
        <v>26</v>
      </c>
      <c r="I1378" t="s">
        <v>27</v>
      </c>
      <c r="J1378" t="s">
        <v>28</v>
      </c>
      <c r="K1378">
        <v>2003</v>
      </c>
      <c r="L1378">
        <v>3</v>
      </c>
      <c r="M1378">
        <v>4</v>
      </c>
      <c r="N1378">
        <v>0</v>
      </c>
      <c r="O1378">
        <v>2.5</v>
      </c>
      <c r="P1378" t="s">
        <v>587</v>
      </c>
      <c r="Q1378">
        <v>0</v>
      </c>
      <c r="R1378" s="2">
        <v>1.61145841726346E-4</v>
      </c>
      <c r="S1378" t="s">
        <v>31</v>
      </c>
      <c r="T1378" t="s">
        <v>202</v>
      </c>
      <c r="U1378">
        <v>218</v>
      </c>
      <c r="W1378" t="s">
        <v>420</v>
      </c>
      <c r="X1378" t="s">
        <v>421</v>
      </c>
      <c r="Z1378">
        <v>1393</v>
      </c>
      <c r="AA1378" s="5">
        <f>IFERROR(VLOOKUP(X1378,$AF$2:$AG$35,2,FALSE),0)</f>
        <v>0</v>
      </c>
      <c r="AB1378" s="5" t="e">
        <f>VLOOKUP(X1378,$AF$2:$AG$35,1,FALSE)</f>
        <v>#N/A</v>
      </c>
      <c r="AN1378"/>
      <c r="AO1378"/>
      <c r="AP1378"/>
      <c r="AQ1378"/>
    </row>
    <row r="1379" spans="1:43" x14ac:dyDescent="0.25">
      <c r="A1379">
        <v>95743</v>
      </c>
      <c r="B1379">
        <v>22019</v>
      </c>
      <c r="C1379" t="s">
        <v>623</v>
      </c>
      <c r="D1379" t="s">
        <v>579</v>
      </c>
      <c r="E1379" t="s">
        <v>583</v>
      </c>
      <c r="F1379">
        <v>47.660409999999999</v>
      </c>
      <c r="G1379" t="s">
        <v>25</v>
      </c>
      <c r="H1379" t="s">
        <v>26</v>
      </c>
      <c r="I1379" t="s">
        <v>27</v>
      </c>
      <c r="J1379" t="s">
        <v>28</v>
      </c>
      <c r="K1379">
        <v>2003</v>
      </c>
      <c r="L1379">
        <v>3</v>
      </c>
      <c r="M1379">
        <v>4</v>
      </c>
      <c r="N1379">
        <v>0</v>
      </c>
      <c r="O1379">
        <v>2.5</v>
      </c>
      <c r="P1379" t="s">
        <v>587</v>
      </c>
      <c r="Q1379" s="2">
        <v>6.2065524065912699E-3</v>
      </c>
      <c r="R1379" s="2">
        <v>1.65532777927321E-3</v>
      </c>
      <c r="S1379" t="s">
        <v>31</v>
      </c>
      <c r="T1379" t="s">
        <v>202</v>
      </c>
      <c r="U1379">
        <v>219</v>
      </c>
      <c r="W1379" t="s">
        <v>422</v>
      </c>
      <c r="X1379" t="s">
        <v>423</v>
      </c>
      <c r="Z1379">
        <v>999</v>
      </c>
      <c r="AA1379" s="5">
        <f>IFERROR(VLOOKUP(X1379,$AF$2:$AG$35,2,FALSE),0)</f>
        <v>0</v>
      </c>
      <c r="AB1379" s="5" t="e">
        <f>VLOOKUP(X1379,$AF$2:$AG$35,1,FALSE)</f>
        <v>#N/A</v>
      </c>
      <c r="AN1379"/>
      <c r="AO1379"/>
      <c r="AP1379"/>
      <c r="AQ1379"/>
    </row>
    <row r="1380" spans="1:43" x14ac:dyDescent="0.25">
      <c r="A1380">
        <v>95743</v>
      </c>
      <c r="B1380">
        <v>22019</v>
      </c>
      <c r="C1380" t="s">
        <v>623</v>
      </c>
      <c r="D1380" t="s">
        <v>579</v>
      </c>
      <c r="E1380" t="s">
        <v>583</v>
      </c>
      <c r="F1380">
        <v>47.660409999999999</v>
      </c>
      <c r="G1380" t="s">
        <v>25</v>
      </c>
      <c r="H1380" t="s">
        <v>26</v>
      </c>
      <c r="I1380" t="s">
        <v>27</v>
      </c>
      <c r="J1380" t="s">
        <v>28</v>
      </c>
      <c r="K1380">
        <v>2003</v>
      </c>
      <c r="L1380">
        <v>3</v>
      </c>
      <c r="M1380">
        <v>4</v>
      </c>
      <c r="N1380">
        <v>0</v>
      </c>
      <c r="O1380">
        <v>2.5</v>
      </c>
      <c r="P1380" t="s">
        <v>587</v>
      </c>
      <c r="Q1380">
        <v>0</v>
      </c>
      <c r="R1380" s="2">
        <v>1.61145841726346E-4</v>
      </c>
      <c r="S1380" t="s">
        <v>31</v>
      </c>
      <c r="T1380" t="s">
        <v>202</v>
      </c>
      <c r="U1380">
        <v>221</v>
      </c>
      <c r="W1380" t="s">
        <v>424</v>
      </c>
      <c r="X1380" t="s">
        <v>425</v>
      </c>
      <c r="Z1380">
        <v>1396</v>
      </c>
      <c r="AA1380" s="5">
        <f>IFERROR(VLOOKUP(X1380,$AF$2:$AG$35,2,FALSE),0)</f>
        <v>0</v>
      </c>
      <c r="AB1380" s="5" t="e">
        <f>VLOOKUP(X1380,$AF$2:$AG$35,1,FALSE)</f>
        <v>#N/A</v>
      </c>
      <c r="AN1380"/>
      <c r="AO1380"/>
      <c r="AP1380"/>
      <c r="AQ1380"/>
    </row>
    <row r="1381" spans="1:43" x14ac:dyDescent="0.25">
      <c r="A1381">
        <v>95743</v>
      </c>
      <c r="B1381">
        <v>22019</v>
      </c>
      <c r="C1381" t="s">
        <v>623</v>
      </c>
      <c r="D1381" t="s">
        <v>579</v>
      </c>
      <c r="E1381" t="s">
        <v>583</v>
      </c>
      <c r="F1381">
        <v>47.660409999999999</v>
      </c>
      <c r="G1381" t="s">
        <v>25</v>
      </c>
      <c r="H1381" t="s">
        <v>26</v>
      </c>
      <c r="I1381" t="s">
        <v>27</v>
      </c>
      <c r="J1381" t="s">
        <v>28</v>
      </c>
      <c r="K1381">
        <v>2003</v>
      </c>
      <c r="L1381">
        <v>3</v>
      </c>
      <c r="M1381">
        <v>4</v>
      </c>
      <c r="N1381">
        <v>0</v>
      </c>
      <c r="O1381">
        <v>2.5</v>
      </c>
      <c r="P1381" t="s">
        <v>587</v>
      </c>
      <c r="Q1381">
        <v>0</v>
      </c>
      <c r="R1381" s="2">
        <v>1.61145841726346E-4</v>
      </c>
      <c r="S1381" t="s">
        <v>31</v>
      </c>
      <c r="T1381" t="s">
        <v>202</v>
      </c>
      <c r="U1381">
        <v>222</v>
      </c>
      <c r="W1381" t="s">
        <v>426</v>
      </c>
      <c r="X1381" t="s">
        <v>427</v>
      </c>
      <c r="Z1381">
        <v>1397</v>
      </c>
      <c r="AA1381" s="5">
        <f>IFERROR(VLOOKUP(X1381,$AF$2:$AG$35,2,FALSE),0)</f>
        <v>0</v>
      </c>
      <c r="AB1381" s="5" t="e">
        <f>VLOOKUP(X1381,$AF$2:$AG$35,1,FALSE)</f>
        <v>#N/A</v>
      </c>
      <c r="AN1381"/>
      <c r="AO1381"/>
      <c r="AP1381"/>
      <c r="AQ1381"/>
    </row>
    <row r="1382" spans="1:43" x14ac:dyDescent="0.25">
      <c r="A1382">
        <v>95743</v>
      </c>
      <c r="B1382">
        <v>22019</v>
      </c>
      <c r="C1382" t="s">
        <v>623</v>
      </c>
      <c r="D1382" t="s">
        <v>579</v>
      </c>
      <c r="E1382" t="s">
        <v>583</v>
      </c>
      <c r="F1382">
        <v>47.660409999999999</v>
      </c>
      <c r="G1382" t="s">
        <v>25</v>
      </c>
      <c r="H1382" t="s">
        <v>26</v>
      </c>
      <c r="I1382" t="s">
        <v>27</v>
      </c>
      <c r="J1382" t="s">
        <v>28</v>
      </c>
      <c r="K1382">
        <v>2003</v>
      </c>
      <c r="L1382">
        <v>3</v>
      </c>
      <c r="M1382">
        <v>4</v>
      </c>
      <c r="N1382">
        <v>0</v>
      </c>
      <c r="O1382">
        <v>2.5</v>
      </c>
      <c r="P1382" t="s">
        <v>587</v>
      </c>
      <c r="Q1382">
        <v>0</v>
      </c>
      <c r="R1382" s="2">
        <v>1.61145841726346E-4</v>
      </c>
      <c r="S1382" t="s">
        <v>31</v>
      </c>
      <c r="T1382" t="s">
        <v>202</v>
      </c>
      <c r="U1382">
        <v>223</v>
      </c>
      <c r="W1382" t="s">
        <v>428</v>
      </c>
      <c r="X1382" t="s">
        <v>429</v>
      </c>
      <c r="Z1382">
        <v>1398</v>
      </c>
      <c r="AA1382" s="5">
        <f>IFERROR(VLOOKUP(X1382,$AF$2:$AG$35,2,FALSE),0)</f>
        <v>0</v>
      </c>
      <c r="AB1382" s="5" t="e">
        <f>VLOOKUP(X1382,$AF$2:$AG$35,1,FALSE)</f>
        <v>#N/A</v>
      </c>
      <c r="AN1382"/>
      <c r="AO1382"/>
      <c r="AP1382"/>
      <c r="AQ1382"/>
    </row>
    <row r="1383" spans="1:43" x14ac:dyDescent="0.25">
      <c r="A1383">
        <v>95743</v>
      </c>
      <c r="B1383">
        <v>22019</v>
      </c>
      <c r="C1383" t="s">
        <v>623</v>
      </c>
      <c r="D1383" t="s">
        <v>579</v>
      </c>
      <c r="E1383" t="s">
        <v>583</v>
      </c>
      <c r="F1383">
        <v>47.660409999999999</v>
      </c>
      <c r="G1383" t="s">
        <v>25</v>
      </c>
      <c r="H1383" t="s">
        <v>26</v>
      </c>
      <c r="I1383" t="s">
        <v>27</v>
      </c>
      <c r="J1383" t="s">
        <v>28</v>
      </c>
      <c r="K1383">
        <v>2003</v>
      </c>
      <c r="L1383">
        <v>3</v>
      </c>
      <c r="M1383">
        <v>4</v>
      </c>
      <c r="N1383">
        <v>0</v>
      </c>
      <c r="O1383">
        <v>2.5</v>
      </c>
      <c r="P1383" t="s">
        <v>587</v>
      </c>
      <c r="Q1383">
        <v>0</v>
      </c>
      <c r="R1383" s="2">
        <v>1.61145841726346E-4</v>
      </c>
      <c r="S1383" t="s">
        <v>31</v>
      </c>
      <c r="T1383" t="s">
        <v>202</v>
      </c>
      <c r="U1383">
        <v>224</v>
      </c>
      <c r="W1383" t="s">
        <v>430</v>
      </c>
      <c r="X1383" t="s">
        <v>431</v>
      </c>
      <c r="Z1383">
        <v>1004</v>
      </c>
      <c r="AA1383" s="5">
        <f>IFERROR(VLOOKUP(X1383,$AF$2:$AG$35,2,FALSE),0)</f>
        <v>0</v>
      </c>
      <c r="AB1383" s="5" t="e">
        <f>VLOOKUP(X1383,$AF$2:$AG$35,1,FALSE)</f>
        <v>#N/A</v>
      </c>
      <c r="AN1383"/>
      <c r="AO1383"/>
      <c r="AP1383"/>
      <c r="AQ1383"/>
    </row>
    <row r="1384" spans="1:43" x14ac:dyDescent="0.25">
      <c r="A1384">
        <v>95743</v>
      </c>
      <c r="B1384">
        <v>22019</v>
      </c>
      <c r="C1384" t="s">
        <v>623</v>
      </c>
      <c r="D1384" t="s">
        <v>579</v>
      </c>
      <c r="E1384" t="s">
        <v>583</v>
      </c>
      <c r="F1384">
        <v>47.660409999999999</v>
      </c>
      <c r="G1384" t="s">
        <v>25</v>
      </c>
      <c r="H1384" t="s">
        <v>26</v>
      </c>
      <c r="I1384" t="s">
        <v>27</v>
      </c>
      <c r="J1384" t="s">
        <v>28</v>
      </c>
      <c r="K1384">
        <v>2003</v>
      </c>
      <c r="L1384">
        <v>3</v>
      </c>
      <c r="M1384">
        <v>4</v>
      </c>
      <c r="N1384">
        <v>0</v>
      </c>
      <c r="O1384">
        <v>2.5</v>
      </c>
      <c r="P1384" t="s">
        <v>587</v>
      </c>
      <c r="Q1384">
        <v>0</v>
      </c>
      <c r="R1384" s="2">
        <v>1.61145841726346E-4</v>
      </c>
      <c r="S1384" t="s">
        <v>31</v>
      </c>
      <c r="T1384" t="s">
        <v>202</v>
      </c>
      <c r="U1384">
        <v>225</v>
      </c>
      <c r="W1384" t="s">
        <v>432</v>
      </c>
      <c r="X1384" t="s">
        <v>433</v>
      </c>
      <c r="Z1384">
        <v>1005</v>
      </c>
      <c r="AA1384" s="5">
        <f>IFERROR(VLOOKUP(X1384,$AF$2:$AG$35,2,FALSE),0)</f>
        <v>0</v>
      </c>
      <c r="AB1384" s="5" t="e">
        <f>VLOOKUP(X1384,$AF$2:$AG$35,1,FALSE)</f>
        <v>#N/A</v>
      </c>
      <c r="AN1384"/>
      <c r="AO1384"/>
      <c r="AP1384"/>
      <c r="AQ1384"/>
    </row>
    <row r="1385" spans="1:43" x14ac:dyDescent="0.25">
      <c r="A1385">
        <v>95743</v>
      </c>
      <c r="B1385">
        <v>22019</v>
      </c>
      <c r="C1385" t="s">
        <v>623</v>
      </c>
      <c r="D1385" t="s">
        <v>579</v>
      </c>
      <c r="E1385" t="s">
        <v>583</v>
      </c>
      <c r="F1385">
        <v>47.660409999999999</v>
      </c>
      <c r="G1385" t="s">
        <v>25</v>
      </c>
      <c r="H1385" t="s">
        <v>26</v>
      </c>
      <c r="I1385" t="s">
        <v>27</v>
      </c>
      <c r="J1385" t="s">
        <v>28</v>
      </c>
      <c r="K1385">
        <v>2003</v>
      </c>
      <c r="L1385">
        <v>3</v>
      </c>
      <c r="M1385">
        <v>4</v>
      </c>
      <c r="N1385">
        <v>0</v>
      </c>
      <c r="O1385">
        <v>2.5</v>
      </c>
      <c r="P1385" t="s">
        <v>587</v>
      </c>
      <c r="Q1385">
        <v>0</v>
      </c>
      <c r="R1385" s="2">
        <v>1.61145841726346E-4</v>
      </c>
      <c r="S1385" t="s">
        <v>31</v>
      </c>
      <c r="T1385" t="s">
        <v>202</v>
      </c>
      <c r="U1385">
        <v>226</v>
      </c>
      <c r="W1385" t="s">
        <v>434</v>
      </c>
      <c r="X1385" t="s">
        <v>435</v>
      </c>
      <c r="Z1385">
        <v>1006</v>
      </c>
      <c r="AA1385" s="5">
        <f>IFERROR(VLOOKUP(X1385,$AF$2:$AG$35,2,FALSE),0)</f>
        <v>0</v>
      </c>
      <c r="AB1385" s="5" t="e">
        <f>VLOOKUP(X1385,$AF$2:$AG$35,1,FALSE)</f>
        <v>#N/A</v>
      </c>
      <c r="AN1385"/>
      <c r="AO1385"/>
      <c r="AP1385"/>
      <c r="AQ1385"/>
    </row>
    <row r="1386" spans="1:43" x14ac:dyDescent="0.25">
      <c r="A1386">
        <v>95743</v>
      </c>
      <c r="B1386">
        <v>22019</v>
      </c>
      <c r="C1386" t="s">
        <v>623</v>
      </c>
      <c r="D1386" t="s">
        <v>579</v>
      </c>
      <c r="E1386" t="s">
        <v>583</v>
      </c>
      <c r="F1386">
        <v>47.660409999999999</v>
      </c>
      <c r="G1386" t="s">
        <v>25</v>
      </c>
      <c r="H1386" t="s">
        <v>26</v>
      </c>
      <c r="I1386" t="s">
        <v>27</v>
      </c>
      <c r="J1386" t="s">
        <v>28</v>
      </c>
      <c r="K1386">
        <v>2003</v>
      </c>
      <c r="L1386">
        <v>3</v>
      </c>
      <c r="M1386">
        <v>4</v>
      </c>
      <c r="N1386">
        <v>0</v>
      </c>
      <c r="O1386">
        <v>2.5</v>
      </c>
      <c r="P1386" t="s">
        <v>587</v>
      </c>
      <c r="Q1386">
        <v>0</v>
      </c>
      <c r="R1386" s="2">
        <v>1.61145841726346E-4</v>
      </c>
      <c r="S1386" t="s">
        <v>31</v>
      </c>
      <c r="T1386" t="s">
        <v>202</v>
      </c>
      <c r="U1386">
        <v>227</v>
      </c>
      <c r="W1386" t="s">
        <v>436</v>
      </c>
      <c r="X1386" t="s">
        <v>437</v>
      </c>
      <c r="Z1386">
        <v>1402</v>
      </c>
      <c r="AA1386" s="5">
        <f>IFERROR(VLOOKUP(X1386,$AF$2:$AG$35,2,FALSE),0)</f>
        <v>0</v>
      </c>
      <c r="AB1386" s="5" t="e">
        <f>VLOOKUP(X1386,$AF$2:$AG$35,1,FALSE)</f>
        <v>#N/A</v>
      </c>
      <c r="AN1386"/>
      <c r="AO1386"/>
      <c r="AP1386"/>
      <c r="AQ1386"/>
    </row>
    <row r="1387" spans="1:43" x14ac:dyDescent="0.25">
      <c r="A1387">
        <v>95743</v>
      </c>
      <c r="B1387">
        <v>22019</v>
      </c>
      <c r="C1387" t="s">
        <v>623</v>
      </c>
      <c r="D1387" t="s">
        <v>579</v>
      </c>
      <c r="E1387" t="s">
        <v>583</v>
      </c>
      <c r="F1387">
        <v>47.660409999999999</v>
      </c>
      <c r="G1387" t="s">
        <v>25</v>
      </c>
      <c r="H1387" t="s">
        <v>26</v>
      </c>
      <c r="I1387" t="s">
        <v>27</v>
      </c>
      <c r="J1387" t="s">
        <v>28</v>
      </c>
      <c r="K1387">
        <v>2003</v>
      </c>
      <c r="L1387">
        <v>3</v>
      </c>
      <c r="M1387">
        <v>4</v>
      </c>
      <c r="N1387">
        <v>0</v>
      </c>
      <c r="O1387">
        <v>2.5</v>
      </c>
      <c r="P1387" t="s">
        <v>587</v>
      </c>
      <c r="Q1387">
        <v>0</v>
      </c>
      <c r="R1387" s="2">
        <v>1.61145841726346E-4</v>
      </c>
      <c r="S1387" t="s">
        <v>31</v>
      </c>
      <c r="T1387" t="s">
        <v>202</v>
      </c>
      <c r="U1387">
        <v>228</v>
      </c>
      <c r="W1387" t="s">
        <v>438</v>
      </c>
      <c r="X1387" t="s">
        <v>439</v>
      </c>
      <c r="Z1387">
        <v>1008</v>
      </c>
      <c r="AA1387" s="5">
        <f>IFERROR(VLOOKUP(X1387,$AF$2:$AG$35,2,FALSE),0)</f>
        <v>0</v>
      </c>
      <c r="AB1387" s="5" t="e">
        <f>VLOOKUP(X1387,$AF$2:$AG$35,1,FALSE)</f>
        <v>#N/A</v>
      </c>
      <c r="AN1387"/>
      <c r="AO1387"/>
      <c r="AP1387"/>
      <c r="AQ1387"/>
    </row>
    <row r="1388" spans="1:43" x14ac:dyDescent="0.25">
      <c r="A1388">
        <v>95743</v>
      </c>
      <c r="B1388">
        <v>22019</v>
      </c>
      <c r="C1388" t="s">
        <v>623</v>
      </c>
      <c r="D1388" t="s">
        <v>579</v>
      </c>
      <c r="E1388" t="s">
        <v>583</v>
      </c>
      <c r="F1388">
        <v>47.660409999999999</v>
      </c>
      <c r="G1388" t="s">
        <v>25</v>
      </c>
      <c r="H1388" t="s">
        <v>26</v>
      </c>
      <c r="I1388" t="s">
        <v>27</v>
      </c>
      <c r="J1388" t="s">
        <v>28</v>
      </c>
      <c r="K1388">
        <v>2003</v>
      </c>
      <c r="L1388">
        <v>3</v>
      </c>
      <c r="M1388">
        <v>4</v>
      </c>
      <c r="N1388">
        <v>0</v>
      </c>
      <c r="O1388">
        <v>2.5</v>
      </c>
      <c r="P1388" t="s">
        <v>587</v>
      </c>
      <c r="Q1388" s="2">
        <v>1.3702813213688199E-3</v>
      </c>
      <c r="R1388" s="2">
        <v>3.8320950738196101E-4</v>
      </c>
      <c r="S1388" t="s">
        <v>31</v>
      </c>
      <c r="T1388" t="s">
        <v>202</v>
      </c>
      <c r="U1388">
        <v>229</v>
      </c>
      <c r="W1388" t="s">
        <v>405</v>
      </c>
      <c r="X1388" t="s">
        <v>440</v>
      </c>
      <c r="Z1388">
        <v>989</v>
      </c>
      <c r="AA1388" s="5">
        <f>IFERROR(VLOOKUP(X1388,$AF$2:$AG$35,2,FALSE),0)</f>
        <v>0</v>
      </c>
      <c r="AB1388" s="5" t="e">
        <f>VLOOKUP(X1388,$AF$2:$AG$35,1,FALSE)</f>
        <v>#N/A</v>
      </c>
      <c r="AN1388"/>
      <c r="AO1388"/>
      <c r="AP1388"/>
      <c r="AQ1388"/>
    </row>
    <row r="1389" spans="1:43" x14ac:dyDescent="0.25">
      <c r="A1389">
        <v>95743</v>
      </c>
      <c r="B1389">
        <v>22019</v>
      </c>
      <c r="C1389" t="s">
        <v>623</v>
      </c>
      <c r="D1389" t="s">
        <v>579</v>
      </c>
      <c r="E1389" t="s">
        <v>583</v>
      </c>
      <c r="F1389">
        <v>47.660409999999999</v>
      </c>
      <c r="G1389" t="s">
        <v>25</v>
      </c>
      <c r="H1389" t="s">
        <v>26</v>
      </c>
      <c r="I1389" t="s">
        <v>27</v>
      </c>
      <c r="J1389" t="s">
        <v>28</v>
      </c>
      <c r="K1389">
        <v>2003</v>
      </c>
      <c r="L1389">
        <v>3</v>
      </c>
      <c r="M1389">
        <v>4</v>
      </c>
      <c r="N1389">
        <v>0</v>
      </c>
      <c r="O1389">
        <v>2.5</v>
      </c>
      <c r="P1389" t="s">
        <v>587</v>
      </c>
      <c r="Q1389" s="2">
        <v>2.2731042850575199E-3</v>
      </c>
      <c r="R1389" s="2">
        <v>5.0974867632133604E-4</v>
      </c>
      <c r="S1389" t="s">
        <v>31</v>
      </c>
      <c r="T1389" t="s">
        <v>202</v>
      </c>
      <c r="U1389">
        <v>230</v>
      </c>
      <c r="W1389" t="s">
        <v>441</v>
      </c>
      <c r="X1389" t="s">
        <v>442</v>
      </c>
      <c r="Z1389">
        <v>1010</v>
      </c>
      <c r="AA1389" s="5">
        <f>IFERROR(VLOOKUP(X1389,$AF$2:$AG$35,2,FALSE),0)</f>
        <v>0</v>
      </c>
      <c r="AB1389" s="5" t="e">
        <f>VLOOKUP(X1389,$AF$2:$AG$35,1,FALSE)</f>
        <v>#N/A</v>
      </c>
      <c r="AN1389"/>
      <c r="AO1389"/>
      <c r="AP1389"/>
      <c r="AQ1389"/>
    </row>
    <row r="1390" spans="1:43" x14ac:dyDescent="0.25">
      <c r="A1390">
        <v>95743</v>
      </c>
      <c r="B1390">
        <v>22019</v>
      </c>
      <c r="C1390" t="s">
        <v>623</v>
      </c>
      <c r="D1390" t="s">
        <v>579</v>
      </c>
      <c r="E1390" t="s">
        <v>583</v>
      </c>
      <c r="F1390">
        <v>47.660409999999999</v>
      </c>
      <c r="G1390" t="s">
        <v>25</v>
      </c>
      <c r="H1390" t="s">
        <v>26</v>
      </c>
      <c r="I1390" t="s">
        <v>27</v>
      </c>
      <c r="J1390" t="s">
        <v>28</v>
      </c>
      <c r="K1390">
        <v>2003</v>
      </c>
      <c r="L1390">
        <v>3</v>
      </c>
      <c r="M1390">
        <v>4</v>
      </c>
      <c r="N1390">
        <v>0</v>
      </c>
      <c r="O1390">
        <v>2.5</v>
      </c>
      <c r="P1390" t="s">
        <v>587</v>
      </c>
      <c r="Q1390" s="2">
        <v>1.48308341057726E-3</v>
      </c>
      <c r="R1390" s="2">
        <v>3.5442010302279698E-4</v>
      </c>
      <c r="S1390" t="s">
        <v>31</v>
      </c>
      <c r="T1390" t="s">
        <v>202</v>
      </c>
      <c r="U1390">
        <v>231</v>
      </c>
      <c r="W1390" t="s">
        <v>443</v>
      </c>
      <c r="X1390" t="s">
        <v>444</v>
      </c>
      <c r="Z1390">
        <v>1011</v>
      </c>
      <c r="AA1390" s="5">
        <f>IFERROR(VLOOKUP(X1390,$AF$2:$AG$35,2,FALSE),0)</f>
        <v>0</v>
      </c>
      <c r="AB1390" s="5" t="e">
        <f>VLOOKUP(X1390,$AF$2:$AG$35,1,FALSE)</f>
        <v>#N/A</v>
      </c>
      <c r="AN1390"/>
      <c r="AO1390"/>
      <c r="AP1390"/>
      <c r="AQ1390"/>
    </row>
    <row r="1391" spans="1:43" x14ac:dyDescent="0.25">
      <c r="A1391">
        <v>95743</v>
      </c>
      <c r="B1391">
        <v>22019</v>
      </c>
      <c r="C1391" t="s">
        <v>623</v>
      </c>
      <c r="D1391" t="s">
        <v>579</v>
      </c>
      <c r="E1391" t="s">
        <v>583</v>
      </c>
      <c r="F1391">
        <v>47.660409999999999</v>
      </c>
      <c r="G1391" t="s">
        <v>25</v>
      </c>
      <c r="H1391" t="s">
        <v>26</v>
      </c>
      <c r="I1391" t="s">
        <v>27</v>
      </c>
      <c r="J1391" t="s">
        <v>28</v>
      </c>
      <c r="K1391">
        <v>2003</v>
      </c>
      <c r="L1391">
        <v>3</v>
      </c>
      <c r="M1391">
        <v>4</v>
      </c>
      <c r="N1391">
        <v>0</v>
      </c>
      <c r="O1391">
        <v>2.5</v>
      </c>
      <c r="P1391" t="s">
        <v>587</v>
      </c>
      <c r="Q1391" s="2">
        <v>6.6096878442545802E-4</v>
      </c>
      <c r="R1391" s="2">
        <v>2.1477031251633299E-4</v>
      </c>
      <c r="S1391" t="s">
        <v>31</v>
      </c>
      <c r="T1391" t="s">
        <v>202</v>
      </c>
      <c r="U1391">
        <v>232</v>
      </c>
      <c r="W1391" t="s">
        <v>445</v>
      </c>
      <c r="X1391" t="s">
        <v>446</v>
      </c>
      <c r="Z1391">
        <v>1407</v>
      </c>
      <c r="AA1391" s="5">
        <f>IFERROR(VLOOKUP(X1391,$AF$2:$AG$35,2,FALSE),0)</f>
        <v>0</v>
      </c>
      <c r="AB1391" s="5" t="e">
        <f>VLOOKUP(X1391,$AF$2:$AG$35,1,FALSE)</f>
        <v>#N/A</v>
      </c>
      <c r="AN1391"/>
      <c r="AO1391"/>
      <c r="AP1391"/>
      <c r="AQ1391"/>
    </row>
    <row r="1392" spans="1:43" x14ac:dyDescent="0.25">
      <c r="A1392">
        <v>95743</v>
      </c>
      <c r="B1392">
        <v>22019</v>
      </c>
      <c r="C1392" t="s">
        <v>623</v>
      </c>
      <c r="D1392" t="s">
        <v>579</v>
      </c>
      <c r="E1392" t="s">
        <v>583</v>
      </c>
      <c r="F1392">
        <v>47.660409999999999</v>
      </c>
      <c r="G1392" t="s">
        <v>25</v>
      </c>
      <c r="H1392" t="s">
        <v>26</v>
      </c>
      <c r="I1392" t="s">
        <v>27</v>
      </c>
      <c r="J1392" t="s">
        <v>28</v>
      </c>
      <c r="K1392">
        <v>2003</v>
      </c>
      <c r="L1392">
        <v>3</v>
      </c>
      <c r="M1392">
        <v>4</v>
      </c>
      <c r="N1392">
        <v>0</v>
      </c>
      <c r="O1392">
        <v>2.5</v>
      </c>
      <c r="P1392" t="s">
        <v>587</v>
      </c>
      <c r="Q1392" s="2">
        <v>1.0961979737603099E-3</v>
      </c>
      <c r="R1392" s="2">
        <v>2.5396683645826902E-4</v>
      </c>
      <c r="S1392" t="s">
        <v>31</v>
      </c>
      <c r="T1392" t="s">
        <v>202</v>
      </c>
      <c r="U1392">
        <v>233</v>
      </c>
      <c r="W1392" t="s">
        <v>447</v>
      </c>
      <c r="X1392" t="s">
        <v>448</v>
      </c>
      <c r="Z1392">
        <v>1408</v>
      </c>
      <c r="AA1392" s="5">
        <f>IFERROR(VLOOKUP(X1392,$AF$2:$AG$35,2,FALSE),0)</f>
        <v>0</v>
      </c>
      <c r="AB1392" s="5" t="e">
        <f>VLOOKUP(X1392,$AF$2:$AG$35,1,FALSE)</f>
        <v>#N/A</v>
      </c>
      <c r="AN1392"/>
      <c r="AO1392"/>
      <c r="AP1392"/>
      <c r="AQ1392"/>
    </row>
    <row r="1393" spans="1:43" x14ac:dyDescent="0.25">
      <c r="A1393">
        <v>95743</v>
      </c>
      <c r="B1393">
        <v>22019</v>
      </c>
      <c r="C1393" t="s">
        <v>623</v>
      </c>
      <c r="D1393" t="s">
        <v>579</v>
      </c>
      <c r="E1393" t="s">
        <v>583</v>
      </c>
      <c r="F1393">
        <v>47.660409999999999</v>
      </c>
      <c r="G1393" t="s">
        <v>25</v>
      </c>
      <c r="H1393" t="s">
        <v>26</v>
      </c>
      <c r="I1393" t="s">
        <v>27</v>
      </c>
      <c r="J1393" t="s">
        <v>28</v>
      </c>
      <c r="K1393">
        <v>2003</v>
      </c>
      <c r="L1393">
        <v>3</v>
      </c>
      <c r="M1393">
        <v>4</v>
      </c>
      <c r="N1393">
        <v>0</v>
      </c>
      <c r="O1393">
        <v>2.5</v>
      </c>
      <c r="P1393" t="s">
        <v>587</v>
      </c>
      <c r="Q1393" s="2">
        <v>5.9651044773491898E-4</v>
      </c>
      <c r="R1393" s="2">
        <v>3.4120923464801503E-4</v>
      </c>
      <c r="S1393" t="s">
        <v>31</v>
      </c>
      <c r="T1393" t="s">
        <v>202</v>
      </c>
      <c r="U1393">
        <v>234</v>
      </c>
      <c r="W1393" t="s">
        <v>449</v>
      </c>
      <c r="X1393" t="s">
        <v>450</v>
      </c>
      <c r="Z1393">
        <v>1409</v>
      </c>
      <c r="AA1393" s="5">
        <f>IFERROR(VLOOKUP(X1393,$AF$2:$AG$35,2,FALSE),0)</f>
        <v>0</v>
      </c>
      <c r="AB1393" s="5" t="e">
        <f>VLOOKUP(X1393,$AF$2:$AG$35,1,FALSE)</f>
        <v>#N/A</v>
      </c>
      <c r="AN1393"/>
      <c r="AO1393"/>
      <c r="AP1393"/>
      <c r="AQ1393"/>
    </row>
    <row r="1394" spans="1:43" x14ac:dyDescent="0.25">
      <c r="A1394">
        <v>95743</v>
      </c>
      <c r="B1394">
        <v>22019</v>
      </c>
      <c r="C1394" t="s">
        <v>623</v>
      </c>
      <c r="D1394" t="s">
        <v>579</v>
      </c>
      <c r="E1394" t="s">
        <v>583</v>
      </c>
      <c r="F1394">
        <v>47.660409999999999</v>
      </c>
      <c r="G1394" t="s">
        <v>25</v>
      </c>
      <c r="H1394" t="s">
        <v>26</v>
      </c>
      <c r="I1394" t="s">
        <v>27</v>
      </c>
      <c r="J1394" t="s">
        <v>28</v>
      </c>
      <c r="K1394">
        <v>2003</v>
      </c>
      <c r="L1394">
        <v>3</v>
      </c>
      <c r="M1394">
        <v>4</v>
      </c>
      <c r="N1394">
        <v>0</v>
      </c>
      <c r="O1394">
        <v>2.5</v>
      </c>
      <c r="P1394" t="s">
        <v>587</v>
      </c>
      <c r="Q1394">
        <v>0</v>
      </c>
      <c r="R1394" s="2">
        <v>1.61145841726346E-4</v>
      </c>
      <c r="S1394" t="s">
        <v>31</v>
      </c>
      <c r="T1394" t="s">
        <v>202</v>
      </c>
      <c r="U1394">
        <v>235</v>
      </c>
      <c r="W1394" t="s">
        <v>451</v>
      </c>
      <c r="X1394" t="s">
        <v>452</v>
      </c>
      <c r="Z1394">
        <v>1410</v>
      </c>
      <c r="AA1394" s="5">
        <f>IFERROR(VLOOKUP(X1394,$AF$2:$AG$35,2,FALSE),0)</f>
        <v>0</v>
      </c>
      <c r="AB1394" s="5" t="e">
        <f>VLOOKUP(X1394,$AF$2:$AG$35,1,FALSE)</f>
        <v>#N/A</v>
      </c>
      <c r="AN1394"/>
      <c r="AO1394"/>
      <c r="AP1394"/>
      <c r="AQ1394"/>
    </row>
    <row r="1395" spans="1:43" x14ac:dyDescent="0.25">
      <c r="A1395">
        <v>95743</v>
      </c>
      <c r="B1395">
        <v>22019</v>
      </c>
      <c r="C1395" t="s">
        <v>623</v>
      </c>
      <c r="D1395" t="s">
        <v>579</v>
      </c>
      <c r="E1395" t="s">
        <v>583</v>
      </c>
      <c r="F1395">
        <v>47.660409999999999</v>
      </c>
      <c r="G1395" t="s">
        <v>25</v>
      </c>
      <c r="H1395" t="s">
        <v>26</v>
      </c>
      <c r="I1395" t="s">
        <v>27</v>
      </c>
      <c r="J1395" t="s">
        <v>28</v>
      </c>
      <c r="K1395">
        <v>2003</v>
      </c>
      <c r="L1395">
        <v>3</v>
      </c>
      <c r="M1395">
        <v>4</v>
      </c>
      <c r="N1395">
        <v>0</v>
      </c>
      <c r="O1395">
        <v>2.5</v>
      </c>
      <c r="P1395" t="s">
        <v>587</v>
      </c>
      <c r="Q1395" s="2">
        <v>9.8339588455186901E-4</v>
      </c>
      <c r="R1395" s="2">
        <v>1.7565616233846201E-4</v>
      </c>
      <c r="S1395" t="s">
        <v>31</v>
      </c>
      <c r="T1395" t="s">
        <v>202</v>
      </c>
      <c r="U1395">
        <v>236</v>
      </c>
      <c r="W1395" t="s">
        <v>453</v>
      </c>
      <c r="X1395" t="s">
        <v>454</v>
      </c>
      <c r="Z1395">
        <v>1411</v>
      </c>
      <c r="AA1395" s="5">
        <f>IFERROR(VLOOKUP(X1395,$AF$2:$AG$35,2,FALSE),0)</f>
        <v>0</v>
      </c>
      <c r="AB1395" s="5" t="e">
        <f>VLOOKUP(X1395,$AF$2:$AG$35,1,FALSE)</f>
        <v>#N/A</v>
      </c>
      <c r="AN1395"/>
      <c r="AO1395"/>
      <c r="AP1395"/>
      <c r="AQ1395"/>
    </row>
    <row r="1396" spans="1:43" x14ac:dyDescent="0.25">
      <c r="A1396">
        <v>95743</v>
      </c>
      <c r="B1396">
        <v>22019</v>
      </c>
      <c r="C1396" t="s">
        <v>623</v>
      </c>
      <c r="D1396" t="s">
        <v>579</v>
      </c>
      <c r="E1396" t="s">
        <v>583</v>
      </c>
      <c r="F1396">
        <v>47.660409999999999</v>
      </c>
      <c r="G1396" t="s">
        <v>25</v>
      </c>
      <c r="H1396" t="s">
        <v>26</v>
      </c>
      <c r="I1396" t="s">
        <v>27</v>
      </c>
      <c r="J1396" t="s">
        <v>28</v>
      </c>
      <c r="K1396">
        <v>2003</v>
      </c>
      <c r="L1396">
        <v>3</v>
      </c>
      <c r="M1396">
        <v>4</v>
      </c>
      <c r="N1396">
        <v>0</v>
      </c>
      <c r="O1396">
        <v>2.5</v>
      </c>
      <c r="P1396" t="s">
        <v>587</v>
      </c>
      <c r="Q1396" s="2">
        <v>1.30582298467828E-3</v>
      </c>
      <c r="R1396" s="2">
        <v>2.29066971469021E-4</v>
      </c>
      <c r="S1396" t="s">
        <v>31</v>
      </c>
      <c r="T1396" t="s">
        <v>202</v>
      </c>
      <c r="U1396">
        <v>237</v>
      </c>
      <c r="W1396" t="s">
        <v>455</v>
      </c>
      <c r="X1396" t="s">
        <v>456</v>
      </c>
      <c r="Z1396">
        <v>1017</v>
      </c>
      <c r="AA1396" s="5">
        <f>IFERROR(VLOOKUP(X1396,$AF$2:$AG$35,2,FALSE),0)</f>
        <v>0</v>
      </c>
      <c r="AB1396" s="5" t="e">
        <f>VLOOKUP(X1396,$AF$2:$AG$35,1,FALSE)</f>
        <v>#N/A</v>
      </c>
      <c r="AN1396"/>
      <c r="AO1396"/>
      <c r="AP1396"/>
      <c r="AQ1396"/>
    </row>
    <row r="1397" spans="1:43" x14ac:dyDescent="0.25">
      <c r="A1397">
        <v>95743</v>
      </c>
      <c r="B1397">
        <v>22019</v>
      </c>
      <c r="C1397" t="s">
        <v>623</v>
      </c>
      <c r="D1397" t="s">
        <v>579</v>
      </c>
      <c r="E1397" t="s">
        <v>583</v>
      </c>
      <c r="F1397">
        <v>47.660409999999999</v>
      </c>
      <c r="G1397" t="s">
        <v>25</v>
      </c>
      <c r="H1397" t="s">
        <v>26</v>
      </c>
      <c r="I1397" t="s">
        <v>27</v>
      </c>
      <c r="J1397" t="s">
        <v>28</v>
      </c>
      <c r="K1397">
        <v>2003</v>
      </c>
      <c r="L1397">
        <v>3</v>
      </c>
      <c r="M1397">
        <v>4</v>
      </c>
      <c r="N1397">
        <v>0</v>
      </c>
      <c r="O1397">
        <v>2.5</v>
      </c>
      <c r="P1397" t="s">
        <v>587</v>
      </c>
      <c r="Q1397" s="2">
        <v>9.5116671620660003E-4</v>
      </c>
      <c r="R1397" s="2">
        <v>2.97832785577825E-4</v>
      </c>
      <c r="S1397" t="s">
        <v>31</v>
      </c>
      <c r="T1397" t="s">
        <v>202</v>
      </c>
      <c r="U1397">
        <v>238</v>
      </c>
      <c r="W1397" t="s">
        <v>457</v>
      </c>
      <c r="X1397" t="s">
        <v>458</v>
      </c>
      <c r="Z1397">
        <v>1413</v>
      </c>
      <c r="AA1397" s="5">
        <f>IFERROR(VLOOKUP(X1397,$AF$2:$AG$35,2,FALSE),0)</f>
        <v>0</v>
      </c>
      <c r="AB1397" s="5" t="e">
        <f>VLOOKUP(X1397,$AF$2:$AG$35,1,FALSE)</f>
        <v>#N/A</v>
      </c>
      <c r="AN1397"/>
      <c r="AO1397"/>
      <c r="AP1397"/>
      <c r="AQ1397"/>
    </row>
    <row r="1398" spans="1:43" x14ac:dyDescent="0.25">
      <c r="A1398">
        <v>95743</v>
      </c>
      <c r="B1398">
        <v>22019</v>
      </c>
      <c r="C1398" t="s">
        <v>623</v>
      </c>
      <c r="D1398" t="s">
        <v>579</v>
      </c>
      <c r="E1398" t="s">
        <v>583</v>
      </c>
      <c r="F1398">
        <v>47.660409999999999</v>
      </c>
      <c r="G1398" t="s">
        <v>25</v>
      </c>
      <c r="H1398" t="s">
        <v>26</v>
      </c>
      <c r="I1398" t="s">
        <v>27</v>
      </c>
      <c r="J1398" t="s">
        <v>28</v>
      </c>
      <c r="K1398">
        <v>2003</v>
      </c>
      <c r="L1398">
        <v>3</v>
      </c>
      <c r="M1398">
        <v>4</v>
      </c>
      <c r="N1398">
        <v>0</v>
      </c>
      <c r="O1398">
        <v>2.5</v>
      </c>
      <c r="P1398" t="s">
        <v>587</v>
      </c>
      <c r="Q1398">
        <v>0</v>
      </c>
      <c r="R1398" s="2">
        <v>1.61145841726346E-4</v>
      </c>
      <c r="S1398" t="s">
        <v>31</v>
      </c>
      <c r="T1398" t="s">
        <v>202</v>
      </c>
      <c r="U1398">
        <v>241</v>
      </c>
      <c r="W1398" t="s">
        <v>459</v>
      </c>
      <c r="X1398" t="s">
        <v>460</v>
      </c>
      <c r="Z1398">
        <v>1416</v>
      </c>
      <c r="AA1398" s="5">
        <f>IFERROR(VLOOKUP(X1398,$AF$2:$AG$35,2,FALSE),0)</f>
        <v>0</v>
      </c>
      <c r="AB1398" s="5" t="e">
        <f>VLOOKUP(X1398,$AF$2:$AG$35,1,FALSE)</f>
        <v>#N/A</v>
      </c>
      <c r="AN1398"/>
      <c r="AO1398"/>
      <c r="AP1398"/>
      <c r="AQ1398"/>
    </row>
    <row r="1399" spans="1:43" x14ac:dyDescent="0.25">
      <c r="A1399">
        <v>95743</v>
      </c>
      <c r="B1399">
        <v>22019</v>
      </c>
      <c r="C1399" t="s">
        <v>623</v>
      </c>
      <c r="D1399" t="s">
        <v>579</v>
      </c>
      <c r="E1399" t="s">
        <v>583</v>
      </c>
      <c r="F1399">
        <v>47.660409999999999</v>
      </c>
      <c r="G1399" t="s">
        <v>25</v>
      </c>
      <c r="H1399" t="s">
        <v>26</v>
      </c>
      <c r="I1399" t="s">
        <v>27</v>
      </c>
      <c r="J1399" t="s">
        <v>28</v>
      </c>
      <c r="K1399">
        <v>2003</v>
      </c>
      <c r="L1399">
        <v>3</v>
      </c>
      <c r="M1399">
        <v>4</v>
      </c>
      <c r="N1399">
        <v>0</v>
      </c>
      <c r="O1399">
        <v>2.5</v>
      </c>
      <c r="P1399" t="s">
        <v>587</v>
      </c>
      <c r="Q1399" s="2">
        <v>3.5143335163715398E-3</v>
      </c>
      <c r="R1399" s="2">
        <v>3.4694324609019201E-4</v>
      </c>
      <c r="S1399" t="s">
        <v>31</v>
      </c>
      <c r="T1399" t="s">
        <v>202</v>
      </c>
      <c r="U1399">
        <v>242</v>
      </c>
      <c r="W1399" t="s">
        <v>461</v>
      </c>
      <c r="X1399" t="s">
        <v>462</v>
      </c>
      <c r="Z1399">
        <v>1022</v>
      </c>
      <c r="AA1399" s="5">
        <f>IFERROR(VLOOKUP(X1399,$AF$2:$AG$35,2,FALSE),0)</f>
        <v>0</v>
      </c>
      <c r="AB1399" s="5" t="e">
        <f>VLOOKUP(X1399,$AF$2:$AG$35,1,FALSE)</f>
        <v>#N/A</v>
      </c>
      <c r="AN1399"/>
      <c r="AO1399"/>
      <c r="AP1399"/>
      <c r="AQ1399"/>
    </row>
    <row r="1400" spans="1:43" x14ac:dyDescent="0.25">
      <c r="A1400">
        <v>95743</v>
      </c>
      <c r="B1400">
        <v>22019</v>
      </c>
      <c r="C1400" t="s">
        <v>623</v>
      </c>
      <c r="D1400" t="s">
        <v>579</v>
      </c>
      <c r="E1400" t="s">
        <v>583</v>
      </c>
      <c r="F1400">
        <v>47.660409999999999</v>
      </c>
      <c r="G1400" t="s">
        <v>25</v>
      </c>
      <c r="H1400" t="s">
        <v>26</v>
      </c>
      <c r="I1400" t="s">
        <v>27</v>
      </c>
      <c r="J1400" t="s">
        <v>28</v>
      </c>
      <c r="K1400">
        <v>2003</v>
      </c>
      <c r="L1400">
        <v>3</v>
      </c>
      <c r="M1400">
        <v>4</v>
      </c>
      <c r="N1400">
        <v>0</v>
      </c>
      <c r="O1400">
        <v>2.5</v>
      </c>
      <c r="P1400" t="s">
        <v>587</v>
      </c>
      <c r="Q1400" s="2">
        <v>5.6428127938965001E-4</v>
      </c>
      <c r="R1400" s="2">
        <v>1.6614551174710899E-4</v>
      </c>
      <c r="S1400" t="s">
        <v>31</v>
      </c>
      <c r="T1400" t="s">
        <v>202</v>
      </c>
      <c r="U1400">
        <v>243</v>
      </c>
      <c r="W1400" t="s">
        <v>463</v>
      </c>
      <c r="X1400" t="s">
        <v>464</v>
      </c>
      <c r="Z1400">
        <v>1418</v>
      </c>
      <c r="AA1400" s="5">
        <f>IFERROR(VLOOKUP(X1400,$AF$2:$AG$35,2,FALSE),0)</f>
        <v>0</v>
      </c>
      <c r="AB1400" s="5" t="e">
        <f>VLOOKUP(X1400,$AF$2:$AG$35,1,FALSE)</f>
        <v>#N/A</v>
      </c>
      <c r="AN1400"/>
      <c r="AO1400"/>
      <c r="AP1400"/>
      <c r="AQ1400"/>
    </row>
    <row r="1401" spans="1:43" x14ac:dyDescent="0.25">
      <c r="A1401">
        <v>95743</v>
      </c>
      <c r="B1401">
        <v>22019</v>
      </c>
      <c r="C1401" t="s">
        <v>623</v>
      </c>
      <c r="D1401" t="s">
        <v>579</v>
      </c>
      <c r="E1401" t="s">
        <v>583</v>
      </c>
      <c r="F1401">
        <v>47.660409999999999</v>
      </c>
      <c r="G1401" t="s">
        <v>25</v>
      </c>
      <c r="H1401" t="s">
        <v>26</v>
      </c>
      <c r="I1401" t="s">
        <v>27</v>
      </c>
      <c r="J1401" t="s">
        <v>28</v>
      </c>
      <c r="K1401">
        <v>2003</v>
      </c>
      <c r="L1401">
        <v>3</v>
      </c>
      <c r="M1401">
        <v>4</v>
      </c>
      <c r="N1401">
        <v>0</v>
      </c>
      <c r="O1401">
        <v>2.5</v>
      </c>
      <c r="P1401" t="s">
        <v>587</v>
      </c>
      <c r="Q1401" s="2">
        <v>1.6765938373226E-3</v>
      </c>
      <c r="R1401" s="2">
        <v>3.13461748682738E-4</v>
      </c>
      <c r="S1401" t="s">
        <v>31</v>
      </c>
      <c r="T1401" t="s">
        <v>202</v>
      </c>
      <c r="U1401">
        <v>244</v>
      </c>
      <c r="W1401" t="s">
        <v>465</v>
      </c>
      <c r="X1401" t="s">
        <v>466</v>
      </c>
      <c r="Z1401">
        <v>1024</v>
      </c>
      <c r="AA1401" s="5">
        <f>IFERROR(VLOOKUP(X1401,$AF$2:$AG$35,2,FALSE),0)</f>
        <v>0</v>
      </c>
      <c r="AB1401" s="5" t="e">
        <f>VLOOKUP(X1401,$AF$2:$AG$35,1,FALSE)</f>
        <v>#N/A</v>
      </c>
      <c r="AN1401"/>
      <c r="AO1401"/>
      <c r="AP1401"/>
      <c r="AQ1401"/>
    </row>
    <row r="1402" spans="1:43" x14ac:dyDescent="0.25">
      <c r="A1402">
        <v>95743</v>
      </c>
      <c r="B1402">
        <v>22019</v>
      </c>
      <c r="C1402" t="s">
        <v>623</v>
      </c>
      <c r="D1402" t="s">
        <v>579</v>
      </c>
      <c r="E1402" t="s">
        <v>583</v>
      </c>
      <c r="F1402">
        <v>47.660409999999999</v>
      </c>
      <c r="G1402" t="s">
        <v>25</v>
      </c>
      <c r="H1402" t="s">
        <v>26</v>
      </c>
      <c r="I1402" t="s">
        <v>27</v>
      </c>
      <c r="J1402" t="s">
        <v>28</v>
      </c>
      <c r="K1402">
        <v>2003</v>
      </c>
      <c r="L1402">
        <v>3</v>
      </c>
      <c r="M1402">
        <v>4</v>
      </c>
      <c r="N1402">
        <v>0</v>
      </c>
      <c r="O1402">
        <v>2.5</v>
      </c>
      <c r="P1402" t="s">
        <v>587</v>
      </c>
      <c r="Q1402" s="2">
        <v>2.5796876343587303E-4</v>
      </c>
      <c r="R1402" s="2">
        <v>1.6220404873626301E-4</v>
      </c>
      <c r="S1402" t="s">
        <v>31</v>
      </c>
      <c r="T1402" t="s">
        <v>202</v>
      </c>
      <c r="U1402">
        <v>245</v>
      </c>
      <c r="W1402" t="s">
        <v>467</v>
      </c>
      <c r="X1402" t="s">
        <v>468</v>
      </c>
      <c r="Z1402">
        <v>1025</v>
      </c>
      <c r="AA1402" s="5">
        <f>IFERROR(VLOOKUP(X1402,$AF$2:$AG$35,2,FALSE),0)</f>
        <v>0</v>
      </c>
      <c r="AB1402" s="5" t="e">
        <f>VLOOKUP(X1402,$AF$2:$AG$35,1,FALSE)</f>
        <v>#N/A</v>
      </c>
      <c r="AN1402"/>
      <c r="AO1402"/>
      <c r="AP1402"/>
      <c r="AQ1402"/>
    </row>
    <row r="1403" spans="1:43" x14ac:dyDescent="0.25">
      <c r="A1403">
        <v>95743</v>
      </c>
      <c r="B1403">
        <v>22019</v>
      </c>
      <c r="C1403" t="s">
        <v>623</v>
      </c>
      <c r="D1403" t="s">
        <v>579</v>
      </c>
      <c r="E1403" t="s">
        <v>583</v>
      </c>
      <c r="F1403">
        <v>47.660409999999999</v>
      </c>
      <c r="G1403" t="s">
        <v>25</v>
      </c>
      <c r="H1403" t="s">
        <v>26</v>
      </c>
      <c r="I1403" t="s">
        <v>27</v>
      </c>
      <c r="J1403" t="s">
        <v>28</v>
      </c>
      <c r="K1403">
        <v>2003</v>
      </c>
      <c r="L1403">
        <v>3</v>
      </c>
      <c r="M1403">
        <v>4</v>
      </c>
      <c r="N1403">
        <v>0</v>
      </c>
      <c r="O1403">
        <v>2.5</v>
      </c>
      <c r="P1403" t="s">
        <v>587</v>
      </c>
      <c r="Q1403">
        <v>0</v>
      </c>
      <c r="R1403" s="2">
        <v>1.61145841726346E-4</v>
      </c>
      <c r="S1403" t="s">
        <v>31</v>
      </c>
      <c r="T1403" t="s">
        <v>202</v>
      </c>
      <c r="U1403">
        <v>246</v>
      </c>
      <c r="W1403" t="s">
        <v>469</v>
      </c>
      <c r="X1403" t="s">
        <v>470</v>
      </c>
      <c r="Z1403">
        <v>1026</v>
      </c>
      <c r="AA1403" s="5">
        <f>IFERROR(VLOOKUP(X1403,$AF$2:$AG$35,2,FALSE),0)</f>
        <v>0</v>
      </c>
      <c r="AB1403" s="5" t="e">
        <f>VLOOKUP(X1403,$AF$2:$AG$35,1,FALSE)</f>
        <v>#N/A</v>
      </c>
      <c r="AN1403"/>
      <c r="AO1403"/>
      <c r="AP1403"/>
      <c r="AQ1403"/>
    </row>
    <row r="1404" spans="1:43" x14ac:dyDescent="0.25">
      <c r="A1404">
        <v>95743</v>
      </c>
      <c r="B1404">
        <v>22019</v>
      </c>
      <c r="C1404" t="s">
        <v>623</v>
      </c>
      <c r="D1404" t="s">
        <v>579</v>
      </c>
      <c r="E1404" t="s">
        <v>583</v>
      </c>
      <c r="F1404">
        <v>47.660409999999999</v>
      </c>
      <c r="G1404" t="s">
        <v>25</v>
      </c>
      <c r="H1404" t="s">
        <v>26</v>
      </c>
      <c r="I1404" t="s">
        <v>27</v>
      </c>
      <c r="J1404" t="s">
        <v>28</v>
      </c>
      <c r="K1404">
        <v>2003</v>
      </c>
      <c r="L1404">
        <v>3</v>
      </c>
      <c r="M1404">
        <v>4</v>
      </c>
      <c r="N1404">
        <v>0</v>
      </c>
      <c r="O1404">
        <v>2.5</v>
      </c>
      <c r="P1404" t="s">
        <v>587</v>
      </c>
      <c r="Q1404">
        <v>0</v>
      </c>
      <c r="R1404" s="2">
        <v>1.61145841726346E-4</v>
      </c>
      <c r="S1404" t="s">
        <v>31</v>
      </c>
      <c r="T1404" t="s">
        <v>202</v>
      </c>
      <c r="U1404">
        <v>247</v>
      </c>
      <c r="W1404" t="s">
        <v>471</v>
      </c>
      <c r="X1404" t="s">
        <v>472</v>
      </c>
      <c r="Z1404">
        <v>1027</v>
      </c>
      <c r="AA1404" s="5">
        <f>IFERROR(VLOOKUP(X1404,$AF$2:$AG$35,2,FALSE),0)</f>
        <v>0</v>
      </c>
      <c r="AB1404" s="5" t="e">
        <f>VLOOKUP(X1404,$AF$2:$AG$35,1,FALSE)</f>
        <v>#N/A</v>
      </c>
      <c r="AN1404"/>
      <c r="AO1404"/>
      <c r="AP1404"/>
      <c r="AQ1404"/>
    </row>
    <row r="1405" spans="1:43" x14ac:dyDescent="0.25">
      <c r="A1405">
        <v>95743</v>
      </c>
      <c r="B1405">
        <v>22019</v>
      </c>
      <c r="C1405" t="s">
        <v>623</v>
      </c>
      <c r="D1405" t="s">
        <v>579</v>
      </c>
      <c r="E1405" t="s">
        <v>583</v>
      </c>
      <c r="F1405">
        <v>47.660409999999999</v>
      </c>
      <c r="G1405" t="s">
        <v>25</v>
      </c>
      <c r="H1405" t="s">
        <v>26</v>
      </c>
      <c r="I1405" t="s">
        <v>27</v>
      </c>
      <c r="J1405" t="s">
        <v>28</v>
      </c>
      <c r="K1405">
        <v>2003</v>
      </c>
      <c r="L1405">
        <v>3</v>
      </c>
      <c r="M1405">
        <v>4</v>
      </c>
      <c r="N1405">
        <v>0</v>
      </c>
      <c r="O1405">
        <v>2.5</v>
      </c>
      <c r="P1405" t="s">
        <v>587</v>
      </c>
      <c r="Q1405" s="2">
        <v>1.8055105107036701E-3</v>
      </c>
      <c r="R1405" s="2">
        <v>4.38182733498344E-4</v>
      </c>
      <c r="S1405" t="s">
        <v>31</v>
      </c>
      <c r="T1405" t="s">
        <v>202</v>
      </c>
      <c r="U1405">
        <v>248</v>
      </c>
      <c r="W1405" t="s">
        <v>473</v>
      </c>
      <c r="X1405" t="s">
        <v>474</v>
      </c>
      <c r="Z1405">
        <v>1423</v>
      </c>
      <c r="AA1405" s="5">
        <f>IFERROR(VLOOKUP(X1405,$AF$2:$AG$35,2,FALSE),0)</f>
        <v>0</v>
      </c>
      <c r="AB1405" s="5" t="e">
        <f>VLOOKUP(X1405,$AF$2:$AG$35,1,FALSE)</f>
        <v>#N/A</v>
      </c>
      <c r="AN1405"/>
      <c r="AO1405"/>
      <c r="AP1405"/>
      <c r="AQ1405"/>
    </row>
    <row r="1406" spans="1:43" x14ac:dyDescent="0.25">
      <c r="A1406">
        <v>95743</v>
      </c>
      <c r="B1406">
        <v>22019</v>
      </c>
      <c r="C1406" t="s">
        <v>623</v>
      </c>
      <c r="D1406" t="s">
        <v>579</v>
      </c>
      <c r="E1406" t="s">
        <v>583</v>
      </c>
      <c r="F1406">
        <v>47.660409999999999</v>
      </c>
      <c r="G1406" t="s">
        <v>25</v>
      </c>
      <c r="H1406" t="s">
        <v>26</v>
      </c>
      <c r="I1406" t="s">
        <v>27</v>
      </c>
      <c r="J1406" t="s">
        <v>28</v>
      </c>
      <c r="K1406">
        <v>2003</v>
      </c>
      <c r="L1406">
        <v>3</v>
      </c>
      <c r="M1406">
        <v>4</v>
      </c>
      <c r="N1406">
        <v>0</v>
      </c>
      <c r="O1406">
        <v>2.5</v>
      </c>
      <c r="P1406" t="s">
        <v>587</v>
      </c>
      <c r="Q1406">
        <v>1.2558271487410001E-2</v>
      </c>
      <c r="R1406" s="2">
        <v>1.4621645495244201E-3</v>
      </c>
      <c r="S1406" t="s">
        <v>31</v>
      </c>
      <c r="T1406" t="s">
        <v>202</v>
      </c>
      <c r="U1406">
        <v>249</v>
      </c>
      <c r="V1406" t="s">
        <v>475</v>
      </c>
      <c r="W1406" t="s">
        <v>476</v>
      </c>
      <c r="X1406" t="s">
        <v>477</v>
      </c>
      <c r="Z1406">
        <v>933</v>
      </c>
      <c r="AA1406" s="5">
        <f>IFERROR(VLOOKUP(X1406,$AF$2:$AG$35,2,FALSE),0)</f>
        <v>0</v>
      </c>
      <c r="AB1406" s="5" t="e">
        <f>VLOOKUP(X1406,$AF$2:$AG$35,1,FALSE)</f>
        <v>#N/A</v>
      </c>
      <c r="AN1406"/>
      <c r="AO1406"/>
      <c r="AP1406"/>
      <c r="AQ1406"/>
    </row>
    <row r="1407" spans="1:43" x14ac:dyDescent="0.25">
      <c r="A1407">
        <v>95743</v>
      </c>
      <c r="B1407">
        <v>22019</v>
      </c>
      <c r="C1407" t="s">
        <v>623</v>
      </c>
      <c r="D1407" t="s">
        <v>579</v>
      </c>
      <c r="E1407" t="s">
        <v>583</v>
      </c>
      <c r="F1407">
        <v>47.660409999999999</v>
      </c>
      <c r="G1407" t="s">
        <v>25</v>
      </c>
      <c r="H1407" t="s">
        <v>26</v>
      </c>
      <c r="I1407" t="s">
        <v>27</v>
      </c>
      <c r="J1407" t="s">
        <v>28</v>
      </c>
      <c r="K1407">
        <v>2003</v>
      </c>
      <c r="L1407">
        <v>3</v>
      </c>
      <c r="M1407">
        <v>4</v>
      </c>
      <c r="N1407">
        <v>0</v>
      </c>
      <c r="O1407">
        <v>2.5</v>
      </c>
      <c r="P1407" t="s">
        <v>587</v>
      </c>
      <c r="Q1407">
        <v>0.33541423621949101</v>
      </c>
      <c r="R1407" s="2">
        <v>2.84984899344299E-2</v>
      </c>
      <c r="S1407" t="s">
        <v>31</v>
      </c>
      <c r="T1407" t="s">
        <v>202</v>
      </c>
      <c r="U1407">
        <v>250</v>
      </c>
      <c r="V1407" t="s">
        <v>478</v>
      </c>
      <c r="W1407" t="s">
        <v>479</v>
      </c>
      <c r="X1407" t="s">
        <v>480</v>
      </c>
      <c r="Y1407">
        <v>166.17</v>
      </c>
      <c r="Z1407">
        <v>934</v>
      </c>
      <c r="AA1407" s="5">
        <f>IFERROR(VLOOKUP(X1407,$AF$2:$AG$35,2,FALSE),0)</f>
        <v>0</v>
      </c>
      <c r="AB1407" s="5" t="e">
        <f>VLOOKUP(X1407,$AF$2:$AG$35,1,FALSE)</f>
        <v>#N/A</v>
      </c>
      <c r="AN1407"/>
      <c r="AO1407"/>
      <c r="AP1407"/>
      <c r="AQ1407"/>
    </row>
    <row r="1408" spans="1:43" x14ac:dyDescent="0.25">
      <c r="A1408">
        <v>95743</v>
      </c>
      <c r="B1408">
        <v>22019</v>
      </c>
      <c r="C1408" t="s">
        <v>623</v>
      </c>
      <c r="D1408" t="s">
        <v>579</v>
      </c>
      <c r="E1408" t="s">
        <v>583</v>
      </c>
      <c r="F1408">
        <v>47.660409999999999</v>
      </c>
      <c r="G1408" t="s">
        <v>25</v>
      </c>
      <c r="H1408" t="s">
        <v>26</v>
      </c>
      <c r="I1408" t="s">
        <v>27</v>
      </c>
      <c r="J1408" t="s">
        <v>28</v>
      </c>
      <c r="K1408">
        <v>2003</v>
      </c>
      <c r="L1408">
        <v>3</v>
      </c>
      <c r="M1408">
        <v>4</v>
      </c>
      <c r="N1408">
        <v>0</v>
      </c>
      <c r="O1408">
        <v>2.5</v>
      </c>
      <c r="P1408" t="s">
        <v>587</v>
      </c>
      <c r="Q1408" s="2">
        <v>2.5874199264281202E-2</v>
      </c>
      <c r="R1408" s="2">
        <v>2.96996825643993E-3</v>
      </c>
      <c r="S1408" t="s">
        <v>31</v>
      </c>
      <c r="T1408" t="s">
        <v>202</v>
      </c>
      <c r="U1408">
        <v>251</v>
      </c>
      <c r="V1408" t="s">
        <v>481</v>
      </c>
      <c r="W1408" t="s">
        <v>482</v>
      </c>
      <c r="X1408" t="s">
        <v>483</v>
      </c>
      <c r="Y1408">
        <v>164.2</v>
      </c>
      <c r="Z1408">
        <v>935</v>
      </c>
      <c r="AA1408" s="5">
        <f>IFERROR(VLOOKUP(X1408,$AF$2:$AG$35,2,FALSE),0)</f>
        <v>0</v>
      </c>
      <c r="AB1408" s="5" t="e">
        <f>VLOOKUP(X1408,$AF$2:$AG$35,1,FALSE)</f>
        <v>#N/A</v>
      </c>
      <c r="AN1408"/>
      <c r="AO1408"/>
      <c r="AP1408"/>
      <c r="AQ1408"/>
    </row>
    <row r="1409" spans="1:43" x14ac:dyDescent="0.25">
      <c r="A1409">
        <v>95743</v>
      </c>
      <c r="B1409">
        <v>22019</v>
      </c>
      <c r="C1409" t="s">
        <v>623</v>
      </c>
      <c r="D1409" t="s">
        <v>579</v>
      </c>
      <c r="E1409" t="s">
        <v>583</v>
      </c>
      <c r="F1409">
        <v>47.660409999999999</v>
      </c>
      <c r="G1409" t="s">
        <v>25</v>
      </c>
      <c r="H1409" t="s">
        <v>26</v>
      </c>
      <c r="I1409" t="s">
        <v>27</v>
      </c>
      <c r="J1409" t="s">
        <v>28</v>
      </c>
      <c r="K1409">
        <v>2003</v>
      </c>
      <c r="L1409">
        <v>3</v>
      </c>
      <c r="M1409">
        <v>4</v>
      </c>
      <c r="N1409">
        <v>0</v>
      </c>
      <c r="O1409">
        <v>2.5</v>
      </c>
      <c r="P1409" t="s">
        <v>587</v>
      </c>
      <c r="Q1409" s="2">
        <v>7.8509170755686006E-3</v>
      </c>
      <c r="R1409" s="2">
        <v>1.1720020665246301E-3</v>
      </c>
      <c r="S1409" t="s">
        <v>31</v>
      </c>
      <c r="T1409" t="s">
        <v>202</v>
      </c>
      <c r="U1409">
        <v>252</v>
      </c>
      <c r="V1409" t="s">
        <v>484</v>
      </c>
      <c r="W1409" t="s">
        <v>485</v>
      </c>
      <c r="X1409" t="s">
        <v>486</v>
      </c>
      <c r="Y1409">
        <v>188.22</v>
      </c>
      <c r="Z1409">
        <v>936</v>
      </c>
      <c r="AA1409" s="5">
        <f>IFERROR(VLOOKUP(X1409,$AF$2:$AG$35,2,FALSE),0)</f>
        <v>0</v>
      </c>
      <c r="AB1409" s="5" t="e">
        <f>VLOOKUP(X1409,$AF$2:$AG$35,1,FALSE)</f>
        <v>#N/A</v>
      </c>
      <c r="AN1409"/>
      <c r="AO1409"/>
      <c r="AP1409"/>
      <c r="AQ1409"/>
    </row>
    <row r="1410" spans="1:43" x14ac:dyDescent="0.25">
      <c r="A1410">
        <v>95743</v>
      </c>
      <c r="B1410">
        <v>22019</v>
      </c>
      <c r="C1410" t="s">
        <v>623</v>
      </c>
      <c r="D1410" t="s">
        <v>579</v>
      </c>
      <c r="E1410" t="s">
        <v>583</v>
      </c>
      <c r="F1410">
        <v>47.660409999999999</v>
      </c>
      <c r="G1410" t="s">
        <v>25</v>
      </c>
      <c r="H1410" t="s">
        <v>26</v>
      </c>
      <c r="I1410" t="s">
        <v>27</v>
      </c>
      <c r="J1410" t="s">
        <v>28</v>
      </c>
      <c r="K1410">
        <v>2003</v>
      </c>
      <c r="L1410">
        <v>3</v>
      </c>
      <c r="M1410">
        <v>4</v>
      </c>
      <c r="N1410">
        <v>0</v>
      </c>
      <c r="O1410">
        <v>2.5</v>
      </c>
      <c r="P1410" t="s">
        <v>587</v>
      </c>
      <c r="Q1410">
        <v>0</v>
      </c>
      <c r="R1410" s="2">
        <v>1.5089344535903401E-2</v>
      </c>
      <c r="S1410" t="s">
        <v>31</v>
      </c>
      <c r="T1410" t="s">
        <v>202</v>
      </c>
      <c r="U1410">
        <v>253</v>
      </c>
      <c r="V1410" t="s">
        <v>487</v>
      </c>
      <c r="W1410" t="s">
        <v>488</v>
      </c>
      <c r="X1410" t="s">
        <v>489</v>
      </c>
      <c r="Y1410">
        <v>122.12</v>
      </c>
      <c r="Z1410">
        <v>937</v>
      </c>
      <c r="AA1410" s="5">
        <f>IFERROR(VLOOKUP(X1410,$AF$2:$AG$35,2,FALSE),0)</f>
        <v>0</v>
      </c>
      <c r="AB1410" s="5" t="e">
        <f>VLOOKUP(X1410,$AF$2:$AG$35,1,FALSE)</f>
        <v>#N/A</v>
      </c>
      <c r="AN1410"/>
      <c r="AO1410"/>
      <c r="AP1410"/>
      <c r="AQ1410"/>
    </row>
    <row r="1411" spans="1:43" x14ac:dyDescent="0.25">
      <c r="A1411">
        <v>95743</v>
      </c>
      <c r="B1411">
        <v>22019</v>
      </c>
      <c r="C1411" t="s">
        <v>623</v>
      </c>
      <c r="D1411" t="s">
        <v>579</v>
      </c>
      <c r="E1411" t="s">
        <v>583</v>
      </c>
      <c r="F1411">
        <v>47.660409999999999</v>
      </c>
      <c r="G1411" t="s">
        <v>25</v>
      </c>
      <c r="H1411" t="s">
        <v>26</v>
      </c>
      <c r="I1411" t="s">
        <v>27</v>
      </c>
      <c r="J1411" t="s">
        <v>28</v>
      </c>
      <c r="K1411">
        <v>2003</v>
      </c>
      <c r="L1411">
        <v>3</v>
      </c>
      <c r="M1411">
        <v>4</v>
      </c>
      <c r="N1411">
        <v>0</v>
      </c>
      <c r="O1411">
        <v>2.5</v>
      </c>
      <c r="P1411" t="s">
        <v>587</v>
      </c>
      <c r="Q1411">
        <v>0</v>
      </c>
      <c r="R1411" s="2">
        <v>1.61145841726346E-4</v>
      </c>
      <c r="S1411" t="s">
        <v>31</v>
      </c>
      <c r="T1411" t="s">
        <v>202</v>
      </c>
      <c r="U1411">
        <v>255</v>
      </c>
      <c r="V1411" t="s">
        <v>490</v>
      </c>
      <c r="W1411" t="s">
        <v>491</v>
      </c>
      <c r="X1411" t="s">
        <v>492</v>
      </c>
      <c r="Y1411">
        <v>386.65</v>
      </c>
      <c r="Z1411">
        <v>939</v>
      </c>
      <c r="AA1411" s="5">
        <f>IFERROR(VLOOKUP(X1411,$AF$2:$AG$35,2,FALSE),0)</f>
        <v>0</v>
      </c>
      <c r="AB1411" s="5" t="e">
        <f>VLOOKUP(X1411,$AF$2:$AG$35,1,FALSE)</f>
        <v>#N/A</v>
      </c>
      <c r="AN1411"/>
      <c r="AO1411"/>
      <c r="AP1411"/>
      <c r="AQ1411"/>
    </row>
    <row r="1412" spans="1:43" x14ac:dyDescent="0.25">
      <c r="A1412">
        <v>95743</v>
      </c>
      <c r="B1412">
        <v>22019</v>
      </c>
      <c r="C1412" t="s">
        <v>623</v>
      </c>
      <c r="D1412" t="s">
        <v>579</v>
      </c>
      <c r="E1412" t="s">
        <v>583</v>
      </c>
      <c r="F1412">
        <v>47.660409999999999</v>
      </c>
      <c r="G1412" t="s">
        <v>25</v>
      </c>
      <c r="H1412" t="s">
        <v>26</v>
      </c>
      <c r="I1412" t="s">
        <v>27</v>
      </c>
      <c r="J1412" t="s">
        <v>28</v>
      </c>
      <c r="K1412">
        <v>2003</v>
      </c>
      <c r="L1412">
        <v>3</v>
      </c>
      <c r="M1412">
        <v>4</v>
      </c>
      <c r="N1412">
        <v>0</v>
      </c>
      <c r="O1412">
        <v>2.5</v>
      </c>
      <c r="P1412" t="s">
        <v>587</v>
      </c>
      <c r="Q1412" s="2">
        <v>2.2731042850575199E-3</v>
      </c>
      <c r="R1412" s="2">
        <v>5.5578053868685496E-4</v>
      </c>
      <c r="S1412" t="s">
        <v>31</v>
      </c>
      <c r="T1412" t="s">
        <v>202</v>
      </c>
      <c r="U1412">
        <v>257</v>
      </c>
      <c r="V1412" t="s">
        <v>493</v>
      </c>
      <c r="W1412" t="s">
        <v>494</v>
      </c>
      <c r="X1412" t="s">
        <v>495</v>
      </c>
      <c r="Y1412">
        <v>172.26</v>
      </c>
      <c r="Z1412">
        <v>941</v>
      </c>
      <c r="AA1412" s="5">
        <f>IFERROR(VLOOKUP(X1412,$AF$2:$AG$35,2,FALSE),0)</f>
        <v>0</v>
      </c>
      <c r="AB1412" s="5" t="e">
        <f>VLOOKUP(X1412,$AF$2:$AG$35,1,FALSE)</f>
        <v>#N/A</v>
      </c>
      <c r="AN1412"/>
      <c r="AO1412"/>
      <c r="AP1412"/>
      <c r="AQ1412"/>
    </row>
    <row r="1413" spans="1:43" x14ac:dyDescent="0.25">
      <c r="A1413">
        <v>95743</v>
      </c>
      <c r="B1413">
        <v>22019</v>
      </c>
      <c r="C1413" t="s">
        <v>623</v>
      </c>
      <c r="D1413" t="s">
        <v>579</v>
      </c>
      <c r="E1413" t="s">
        <v>583</v>
      </c>
      <c r="F1413">
        <v>47.660409999999999</v>
      </c>
      <c r="G1413" t="s">
        <v>25</v>
      </c>
      <c r="H1413" t="s">
        <v>26</v>
      </c>
      <c r="I1413" t="s">
        <v>27</v>
      </c>
      <c r="J1413" t="s">
        <v>28</v>
      </c>
      <c r="K1413">
        <v>2003</v>
      </c>
      <c r="L1413">
        <v>3</v>
      </c>
      <c r="M1413">
        <v>4</v>
      </c>
      <c r="N1413">
        <v>0</v>
      </c>
      <c r="O1413">
        <v>2.5</v>
      </c>
      <c r="P1413" t="s">
        <v>587</v>
      </c>
      <c r="Q1413" s="2">
        <v>3.8706554099299698E-2</v>
      </c>
      <c r="R1413" s="2">
        <v>8.1483798746897502E-3</v>
      </c>
      <c r="S1413" t="s">
        <v>31</v>
      </c>
      <c r="T1413" t="s">
        <v>202</v>
      </c>
      <c r="U1413">
        <v>258</v>
      </c>
      <c r="V1413" t="s">
        <v>496</v>
      </c>
      <c r="W1413" t="s">
        <v>497</v>
      </c>
      <c r="X1413" t="s">
        <v>498</v>
      </c>
      <c r="Y1413">
        <v>300.44</v>
      </c>
      <c r="Z1413">
        <v>942</v>
      </c>
      <c r="AA1413" s="5">
        <f>IFERROR(VLOOKUP(X1413,$AF$2:$AG$35,2,FALSE),0)</f>
        <v>0</v>
      </c>
      <c r="AB1413" s="5" t="e">
        <f>VLOOKUP(X1413,$AF$2:$AG$35,1,FALSE)</f>
        <v>#N/A</v>
      </c>
      <c r="AN1413"/>
      <c r="AO1413"/>
      <c r="AP1413"/>
      <c r="AQ1413"/>
    </row>
    <row r="1414" spans="1:43" x14ac:dyDescent="0.25">
      <c r="A1414">
        <v>95743</v>
      </c>
      <c r="B1414">
        <v>22019</v>
      </c>
      <c r="C1414" t="s">
        <v>623</v>
      </c>
      <c r="D1414" t="s">
        <v>579</v>
      </c>
      <c r="E1414" t="s">
        <v>583</v>
      </c>
      <c r="F1414">
        <v>47.660409999999999</v>
      </c>
      <c r="G1414" t="s">
        <v>25</v>
      </c>
      <c r="H1414" t="s">
        <v>26</v>
      </c>
      <c r="I1414" t="s">
        <v>27</v>
      </c>
      <c r="J1414" t="s">
        <v>28</v>
      </c>
      <c r="K1414">
        <v>2003</v>
      </c>
      <c r="L1414">
        <v>3</v>
      </c>
      <c r="M1414">
        <v>4</v>
      </c>
      <c r="N1414">
        <v>0</v>
      </c>
      <c r="O1414">
        <v>2.5</v>
      </c>
      <c r="P1414" t="s">
        <v>587</v>
      </c>
      <c r="Q1414" s="2">
        <v>1.71850529783882E-2</v>
      </c>
      <c r="R1414" s="2">
        <v>4.2253632228285197E-3</v>
      </c>
      <c r="S1414" t="s">
        <v>31</v>
      </c>
      <c r="T1414" t="s">
        <v>202</v>
      </c>
      <c r="U1414">
        <v>260</v>
      </c>
      <c r="V1414" t="s">
        <v>499</v>
      </c>
      <c r="W1414" t="s">
        <v>500</v>
      </c>
      <c r="X1414" t="s">
        <v>501</v>
      </c>
      <c r="Y1414">
        <v>312.52999999999997</v>
      </c>
      <c r="Z1414">
        <v>944</v>
      </c>
      <c r="AA1414" s="5">
        <f>IFERROR(VLOOKUP(X1414,$AF$2:$AG$35,2,FALSE),0)</f>
        <v>0</v>
      </c>
      <c r="AB1414" s="5" t="e">
        <f>VLOOKUP(X1414,$AF$2:$AG$35,1,FALSE)</f>
        <v>#N/A</v>
      </c>
      <c r="AN1414"/>
      <c r="AO1414"/>
      <c r="AP1414"/>
      <c r="AQ1414"/>
    </row>
    <row r="1415" spans="1:43" x14ac:dyDescent="0.25">
      <c r="A1415">
        <v>95743</v>
      </c>
      <c r="B1415">
        <v>22019</v>
      </c>
      <c r="C1415" t="s">
        <v>623</v>
      </c>
      <c r="D1415" t="s">
        <v>579</v>
      </c>
      <c r="E1415" t="s">
        <v>583</v>
      </c>
      <c r="F1415">
        <v>47.660409999999999</v>
      </c>
      <c r="G1415" t="s">
        <v>25</v>
      </c>
      <c r="H1415" t="s">
        <v>26</v>
      </c>
      <c r="I1415" t="s">
        <v>27</v>
      </c>
      <c r="J1415" t="s">
        <v>28</v>
      </c>
      <c r="K1415">
        <v>2003</v>
      </c>
      <c r="L1415">
        <v>3</v>
      </c>
      <c r="M1415">
        <v>4</v>
      </c>
      <c r="N1415">
        <v>0</v>
      </c>
      <c r="O1415">
        <v>2.5</v>
      </c>
      <c r="P1415" t="s">
        <v>587</v>
      </c>
      <c r="Q1415" s="2">
        <v>2.4536147111257699E-2</v>
      </c>
      <c r="R1415" s="2">
        <v>4.9119842024400997E-3</v>
      </c>
      <c r="S1415" t="s">
        <v>31</v>
      </c>
      <c r="T1415" t="s">
        <v>202</v>
      </c>
      <c r="U1415">
        <v>261</v>
      </c>
      <c r="V1415" t="s">
        <v>502</v>
      </c>
      <c r="W1415" t="s">
        <v>503</v>
      </c>
      <c r="X1415" t="s">
        <v>504</v>
      </c>
      <c r="Y1415">
        <v>282.45999999999998</v>
      </c>
      <c r="Z1415">
        <v>945</v>
      </c>
      <c r="AA1415" s="5">
        <f>IFERROR(VLOOKUP(X1415,$AF$2:$AG$35,2,FALSE),0)</f>
        <v>0</v>
      </c>
      <c r="AB1415" s="5" t="e">
        <f>VLOOKUP(X1415,$AF$2:$AG$35,1,FALSE)</f>
        <v>#N/A</v>
      </c>
      <c r="AN1415"/>
      <c r="AO1415"/>
      <c r="AP1415"/>
      <c r="AQ1415"/>
    </row>
    <row r="1416" spans="1:43" x14ac:dyDescent="0.25">
      <c r="A1416">
        <v>95743</v>
      </c>
      <c r="B1416">
        <v>22019</v>
      </c>
      <c r="C1416" t="s">
        <v>623</v>
      </c>
      <c r="D1416" t="s">
        <v>579</v>
      </c>
      <c r="E1416" t="s">
        <v>583</v>
      </c>
      <c r="F1416">
        <v>47.660409999999999</v>
      </c>
      <c r="G1416" t="s">
        <v>25</v>
      </c>
      <c r="H1416" t="s">
        <v>26</v>
      </c>
      <c r="I1416" t="s">
        <v>27</v>
      </c>
      <c r="J1416" t="s">
        <v>28</v>
      </c>
      <c r="K1416">
        <v>2003</v>
      </c>
      <c r="L1416">
        <v>3</v>
      </c>
      <c r="M1416">
        <v>4</v>
      </c>
      <c r="N1416">
        <v>0</v>
      </c>
      <c r="O1416">
        <v>2.5</v>
      </c>
      <c r="P1416" t="s">
        <v>587</v>
      </c>
      <c r="Q1416" s="2">
        <v>5.5278982045780301E-2</v>
      </c>
      <c r="R1416" s="2">
        <v>5.2820130880089399E-3</v>
      </c>
      <c r="S1416" t="s">
        <v>31</v>
      </c>
      <c r="T1416" t="s">
        <v>202</v>
      </c>
      <c r="U1416">
        <v>263</v>
      </c>
      <c r="W1416" t="s">
        <v>505</v>
      </c>
      <c r="X1416" t="s">
        <v>506</v>
      </c>
      <c r="Z1416">
        <v>1438</v>
      </c>
      <c r="AA1416" s="5">
        <f>IFERROR(VLOOKUP(X1416,$AF$2:$AG$35,2,FALSE),0)</f>
        <v>0</v>
      </c>
      <c r="AB1416" s="5" t="e">
        <f>VLOOKUP(X1416,$AF$2:$AG$35,1,FALSE)</f>
        <v>#N/A</v>
      </c>
      <c r="AN1416"/>
      <c r="AO1416"/>
      <c r="AP1416"/>
      <c r="AQ1416"/>
    </row>
    <row r="1417" spans="1:43" x14ac:dyDescent="0.25">
      <c r="A1417">
        <v>95743</v>
      </c>
      <c r="B1417">
        <v>22019</v>
      </c>
      <c r="C1417" t="s">
        <v>623</v>
      </c>
      <c r="D1417" t="s">
        <v>579</v>
      </c>
      <c r="E1417" t="s">
        <v>583</v>
      </c>
      <c r="F1417">
        <v>47.660409999999999</v>
      </c>
      <c r="G1417" t="s">
        <v>25</v>
      </c>
      <c r="H1417" t="s">
        <v>26</v>
      </c>
      <c r="I1417" t="s">
        <v>27</v>
      </c>
      <c r="J1417" t="s">
        <v>28</v>
      </c>
      <c r="K1417">
        <v>2003</v>
      </c>
      <c r="L1417">
        <v>3</v>
      </c>
      <c r="M1417">
        <v>4</v>
      </c>
      <c r="N1417">
        <v>0</v>
      </c>
      <c r="O1417">
        <v>2.5</v>
      </c>
      <c r="P1417" t="s">
        <v>587</v>
      </c>
      <c r="Q1417">
        <v>0</v>
      </c>
      <c r="R1417" s="2">
        <v>1.61145841726346E-4</v>
      </c>
      <c r="S1417" t="s">
        <v>31</v>
      </c>
      <c r="T1417" t="s">
        <v>202</v>
      </c>
      <c r="U1417">
        <v>264</v>
      </c>
      <c r="W1417" t="s">
        <v>507</v>
      </c>
      <c r="X1417" t="s">
        <v>508</v>
      </c>
      <c r="Z1417">
        <v>1044</v>
      </c>
      <c r="AA1417" s="5">
        <f>IFERROR(VLOOKUP(X1417,$AF$2:$AG$35,2,FALSE),0)</f>
        <v>0</v>
      </c>
      <c r="AB1417" s="5" t="e">
        <f>VLOOKUP(X1417,$AF$2:$AG$35,1,FALSE)</f>
        <v>#N/A</v>
      </c>
      <c r="AN1417"/>
      <c r="AO1417"/>
      <c r="AP1417"/>
      <c r="AQ1417"/>
    </row>
    <row r="1418" spans="1:43" x14ac:dyDescent="0.25">
      <c r="A1418">
        <v>95743</v>
      </c>
      <c r="B1418">
        <v>22019</v>
      </c>
      <c r="C1418" t="s">
        <v>623</v>
      </c>
      <c r="D1418" t="s">
        <v>579</v>
      </c>
      <c r="E1418" t="s">
        <v>583</v>
      </c>
      <c r="F1418">
        <v>47.660409999999999</v>
      </c>
      <c r="G1418" t="s">
        <v>25</v>
      </c>
      <c r="H1418" t="s">
        <v>26</v>
      </c>
      <c r="I1418" t="s">
        <v>27</v>
      </c>
      <c r="J1418" t="s">
        <v>28</v>
      </c>
      <c r="K1418">
        <v>2003</v>
      </c>
      <c r="L1418">
        <v>3</v>
      </c>
      <c r="M1418">
        <v>4</v>
      </c>
      <c r="N1418">
        <v>0</v>
      </c>
      <c r="O1418">
        <v>2.5</v>
      </c>
      <c r="P1418" t="s">
        <v>587</v>
      </c>
      <c r="Q1418">
        <v>0.39365952050309999</v>
      </c>
      <c r="R1418" s="2">
        <v>3.0320411857008799E-2</v>
      </c>
      <c r="S1418" t="s">
        <v>31</v>
      </c>
      <c r="T1418" t="s">
        <v>202</v>
      </c>
      <c r="U1418">
        <v>266</v>
      </c>
      <c r="V1418" t="s">
        <v>509</v>
      </c>
      <c r="W1418" t="s">
        <v>510</v>
      </c>
      <c r="X1418" t="s">
        <v>511</v>
      </c>
      <c r="Y1418">
        <v>124.14</v>
      </c>
      <c r="Z1418">
        <v>947</v>
      </c>
      <c r="AA1418" s="5">
        <f>IFERROR(VLOOKUP(X1418,$AF$2:$AG$35,2,FALSE),0)</f>
        <v>0</v>
      </c>
      <c r="AB1418" s="5" t="e">
        <f>VLOOKUP(X1418,$AF$2:$AG$35,1,FALSE)</f>
        <v>#N/A</v>
      </c>
      <c r="AN1418"/>
      <c r="AO1418"/>
      <c r="AP1418"/>
      <c r="AQ1418"/>
    </row>
    <row r="1419" spans="1:43" x14ac:dyDescent="0.25">
      <c r="A1419">
        <v>95743</v>
      </c>
      <c r="B1419">
        <v>22019</v>
      </c>
      <c r="C1419" t="s">
        <v>623</v>
      </c>
      <c r="D1419" t="s">
        <v>579</v>
      </c>
      <c r="E1419" t="s">
        <v>583</v>
      </c>
      <c r="F1419">
        <v>47.660409999999999</v>
      </c>
      <c r="G1419" t="s">
        <v>25</v>
      </c>
      <c r="H1419" t="s">
        <v>26</v>
      </c>
      <c r="I1419" t="s">
        <v>27</v>
      </c>
      <c r="J1419" t="s">
        <v>28</v>
      </c>
      <c r="K1419">
        <v>2003</v>
      </c>
      <c r="L1419">
        <v>3</v>
      </c>
      <c r="M1419">
        <v>4</v>
      </c>
      <c r="N1419">
        <v>0</v>
      </c>
      <c r="O1419">
        <v>2.5</v>
      </c>
      <c r="P1419" t="s">
        <v>587</v>
      </c>
      <c r="Q1419" s="2">
        <v>1.19295318713298E-2</v>
      </c>
      <c r="R1419" s="2">
        <v>1.3459619247044299E-3</v>
      </c>
      <c r="S1419" t="s">
        <v>31</v>
      </c>
      <c r="T1419" t="s">
        <v>202</v>
      </c>
      <c r="U1419">
        <v>267</v>
      </c>
      <c r="V1419" t="s">
        <v>512</v>
      </c>
      <c r="W1419" t="s">
        <v>513</v>
      </c>
      <c r="X1419" t="s">
        <v>514</v>
      </c>
      <c r="Y1419">
        <v>326.56</v>
      </c>
      <c r="Z1419">
        <v>948</v>
      </c>
      <c r="AA1419" s="5">
        <f>IFERROR(VLOOKUP(X1419,$AF$2:$AG$35,2,FALSE),0)</f>
        <v>0</v>
      </c>
      <c r="AB1419" s="5" t="e">
        <f>VLOOKUP(X1419,$AF$2:$AG$35,1,FALSE)</f>
        <v>#N/A</v>
      </c>
      <c r="AN1419"/>
      <c r="AO1419"/>
      <c r="AP1419"/>
      <c r="AQ1419"/>
    </row>
    <row r="1420" spans="1:43" x14ac:dyDescent="0.25">
      <c r="A1420">
        <v>95743</v>
      </c>
      <c r="B1420">
        <v>22019</v>
      </c>
      <c r="C1420" t="s">
        <v>623</v>
      </c>
      <c r="D1420" t="s">
        <v>579</v>
      </c>
      <c r="E1420" t="s">
        <v>583</v>
      </c>
      <c r="F1420">
        <v>47.660409999999999</v>
      </c>
      <c r="G1420" t="s">
        <v>25</v>
      </c>
      <c r="H1420" t="s">
        <v>26</v>
      </c>
      <c r="I1420" t="s">
        <v>27</v>
      </c>
      <c r="J1420" t="s">
        <v>28</v>
      </c>
      <c r="K1420">
        <v>2003</v>
      </c>
      <c r="L1420">
        <v>3</v>
      </c>
      <c r="M1420">
        <v>4</v>
      </c>
      <c r="N1420">
        <v>0</v>
      </c>
      <c r="O1420">
        <v>2.5</v>
      </c>
      <c r="P1420" t="s">
        <v>587</v>
      </c>
      <c r="Q1420" s="2">
        <v>7.0835784939363794E-2</v>
      </c>
      <c r="R1420" s="2">
        <v>7.1721057729344298E-3</v>
      </c>
      <c r="S1420" t="s">
        <v>31</v>
      </c>
      <c r="T1420" t="s">
        <v>202</v>
      </c>
      <c r="U1420">
        <v>268</v>
      </c>
      <c r="V1420" t="s">
        <v>515</v>
      </c>
      <c r="W1420" t="s">
        <v>516</v>
      </c>
      <c r="X1420" t="s">
        <v>517</v>
      </c>
      <c r="Y1420">
        <v>160.16999999999999</v>
      </c>
      <c r="Z1420">
        <v>949</v>
      </c>
      <c r="AA1420" s="5">
        <f>IFERROR(VLOOKUP(X1420,$AF$2:$AG$35,2,FALSE),0)</f>
        <v>0</v>
      </c>
      <c r="AB1420" s="5" t="e">
        <f>VLOOKUP(X1420,$AF$2:$AG$35,1,FALSE)</f>
        <v>#N/A</v>
      </c>
      <c r="AN1420"/>
      <c r="AO1420"/>
      <c r="AP1420"/>
      <c r="AQ1420"/>
    </row>
    <row r="1421" spans="1:43" x14ac:dyDescent="0.25">
      <c r="A1421">
        <v>95743</v>
      </c>
      <c r="B1421">
        <v>22019</v>
      </c>
      <c r="C1421" t="s">
        <v>623</v>
      </c>
      <c r="D1421" t="s">
        <v>579</v>
      </c>
      <c r="E1421" t="s">
        <v>583</v>
      </c>
      <c r="F1421">
        <v>47.660409999999999</v>
      </c>
      <c r="G1421" t="s">
        <v>25</v>
      </c>
      <c r="H1421" t="s">
        <v>26</v>
      </c>
      <c r="I1421" t="s">
        <v>27</v>
      </c>
      <c r="J1421" t="s">
        <v>28</v>
      </c>
      <c r="K1421">
        <v>2003</v>
      </c>
      <c r="L1421">
        <v>3</v>
      </c>
      <c r="M1421">
        <v>4</v>
      </c>
      <c r="N1421">
        <v>0</v>
      </c>
      <c r="O1421">
        <v>2.5</v>
      </c>
      <c r="P1421" t="s">
        <v>587</v>
      </c>
      <c r="Q1421" s="2">
        <v>8.1878743847851307E-2</v>
      </c>
      <c r="R1421" s="2">
        <v>7.2209270692017002E-3</v>
      </c>
      <c r="S1421" t="s">
        <v>31</v>
      </c>
      <c r="T1421" t="s">
        <v>202</v>
      </c>
      <c r="U1421">
        <v>269</v>
      </c>
      <c r="V1421" t="s">
        <v>518</v>
      </c>
      <c r="W1421" t="s">
        <v>519</v>
      </c>
      <c r="X1421" t="s">
        <v>520</v>
      </c>
      <c r="Y1421">
        <v>116.16</v>
      </c>
      <c r="Z1421">
        <v>950</v>
      </c>
      <c r="AA1421" s="5">
        <f>IFERROR(VLOOKUP(X1421,$AF$2:$AG$35,2,FALSE),0)</f>
        <v>0</v>
      </c>
      <c r="AB1421" s="5" t="e">
        <f>VLOOKUP(X1421,$AF$2:$AG$35,1,FALSE)</f>
        <v>#N/A</v>
      </c>
      <c r="AN1421"/>
      <c r="AO1421"/>
      <c r="AP1421"/>
      <c r="AQ1421"/>
    </row>
    <row r="1422" spans="1:43" x14ac:dyDescent="0.25">
      <c r="A1422">
        <v>95743</v>
      </c>
      <c r="B1422">
        <v>22019</v>
      </c>
      <c r="C1422" t="s">
        <v>623</v>
      </c>
      <c r="D1422" t="s">
        <v>579</v>
      </c>
      <c r="E1422" t="s">
        <v>583</v>
      </c>
      <c r="F1422">
        <v>47.660409999999999</v>
      </c>
      <c r="G1422" t="s">
        <v>25</v>
      </c>
      <c r="H1422" t="s">
        <v>26</v>
      </c>
      <c r="I1422" t="s">
        <v>27</v>
      </c>
      <c r="J1422" t="s">
        <v>28</v>
      </c>
      <c r="K1422">
        <v>2003</v>
      </c>
      <c r="L1422">
        <v>3</v>
      </c>
      <c r="M1422">
        <v>4</v>
      </c>
      <c r="N1422">
        <v>0</v>
      </c>
      <c r="O1422">
        <v>2.5</v>
      </c>
      <c r="P1422" t="s">
        <v>587</v>
      </c>
      <c r="Q1422">
        <v>0</v>
      </c>
      <c r="R1422" s="2">
        <v>1.61145841726346E-4</v>
      </c>
      <c r="S1422" t="s">
        <v>31</v>
      </c>
      <c r="T1422" t="s">
        <v>202</v>
      </c>
      <c r="U1422">
        <v>270</v>
      </c>
      <c r="V1422" t="s">
        <v>521</v>
      </c>
      <c r="W1422" t="s">
        <v>522</v>
      </c>
      <c r="X1422" t="s">
        <v>523</v>
      </c>
      <c r="Y1422">
        <v>146.13999999999999</v>
      </c>
      <c r="Z1422">
        <v>951</v>
      </c>
      <c r="AA1422" s="5">
        <f>IFERROR(VLOOKUP(X1422,$AF$2:$AG$35,2,FALSE),0)</f>
        <v>0</v>
      </c>
      <c r="AB1422" s="5" t="e">
        <f>VLOOKUP(X1422,$AF$2:$AG$35,1,FALSE)</f>
        <v>#N/A</v>
      </c>
      <c r="AN1422"/>
      <c r="AO1422"/>
      <c r="AP1422"/>
      <c r="AQ1422"/>
    </row>
    <row r="1423" spans="1:43" x14ac:dyDescent="0.25">
      <c r="A1423">
        <v>95743</v>
      </c>
      <c r="B1423">
        <v>22019</v>
      </c>
      <c r="C1423" t="s">
        <v>623</v>
      </c>
      <c r="D1423" t="s">
        <v>579</v>
      </c>
      <c r="E1423" t="s">
        <v>583</v>
      </c>
      <c r="F1423">
        <v>47.660409999999999</v>
      </c>
      <c r="G1423" t="s">
        <v>25</v>
      </c>
      <c r="H1423" t="s">
        <v>26</v>
      </c>
      <c r="I1423" t="s">
        <v>27</v>
      </c>
      <c r="J1423" t="s">
        <v>28</v>
      </c>
      <c r="K1423">
        <v>2003</v>
      </c>
      <c r="L1423">
        <v>3</v>
      </c>
      <c r="M1423">
        <v>4</v>
      </c>
      <c r="N1423">
        <v>0</v>
      </c>
      <c r="O1423">
        <v>2.5</v>
      </c>
      <c r="P1423" t="s">
        <v>587</v>
      </c>
      <c r="Q1423">
        <v>0.285616379459186</v>
      </c>
      <c r="R1423" s="2">
        <v>2.6686324071278099E-2</v>
      </c>
      <c r="S1423" t="s">
        <v>31</v>
      </c>
      <c r="T1423" t="s">
        <v>202</v>
      </c>
      <c r="U1423">
        <v>271</v>
      </c>
      <c r="V1423" t="s">
        <v>524</v>
      </c>
      <c r="W1423" t="s">
        <v>525</v>
      </c>
      <c r="X1423" t="s">
        <v>526</v>
      </c>
      <c r="Y1423">
        <v>164.2</v>
      </c>
      <c r="Z1423">
        <v>952</v>
      </c>
      <c r="AA1423" s="5">
        <f>IFERROR(VLOOKUP(X1423,$AF$2:$AG$35,2,FALSE),0)</f>
        <v>0</v>
      </c>
      <c r="AB1423" s="5" t="e">
        <f>VLOOKUP(X1423,$AF$2:$AG$35,1,FALSE)</f>
        <v>#N/A</v>
      </c>
      <c r="AN1423"/>
      <c r="AO1423"/>
      <c r="AP1423"/>
      <c r="AQ1423"/>
    </row>
    <row r="1424" spans="1:43" x14ac:dyDescent="0.25">
      <c r="A1424">
        <v>95743</v>
      </c>
      <c r="B1424">
        <v>22019</v>
      </c>
      <c r="C1424" t="s">
        <v>623</v>
      </c>
      <c r="D1424" t="s">
        <v>579</v>
      </c>
      <c r="E1424" t="s">
        <v>583</v>
      </c>
      <c r="F1424">
        <v>47.660409999999999</v>
      </c>
      <c r="G1424" t="s">
        <v>25</v>
      </c>
      <c r="H1424" t="s">
        <v>26</v>
      </c>
      <c r="I1424" t="s">
        <v>27</v>
      </c>
      <c r="J1424" t="s">
        <v>28</v>
      </c>
      <c r="K1424">
        <v>2003</v>
      </c>
      <c r="L1424">
        <v>3</v>
      </c>
      <c r="M1424">
        <v>4</v>
      </c>
      <c r="N1424">
        <v>0</v>
      </c>
      <c r="O1424">
        <v>2.5</v>
      </c>
      <c r="P1424" t="s">
        <v>587</v>
      </c>
      <c r="Q1424">
        <v>0</v>
      </c>
      <c r="R1424" s="2">
        <v>5.6428127938965001E-4</v>
      </c>
      <c r="S1424" t="s">
        <v>31</v>
      </c>
      <c r="T1424" t="s">
        <v>202</v>
      </c>
      <c r="U1424">
        <v>272</v>
      </c>
      <c r="V1424" t="s">
        <v>527</v>
      </c>
      <c r="W1424" t="s">
        <v>528</v>
      </c>
      <c r="X1424" t="s">
        <v>529</v>
      </c>
      <c r="Y1424">
        <v>166.13</v>
      </c>
      <c r="Z1424">
        <v>953</v>
      </c>
      <c r="AA1424" s="5">
        <f>IFERROR(VLOOKUP(X1424,$AF$2:$AG$35,2,FALSE),0)</f>
        <v>0</v>
      </c>
      <c r="AB1424" s="5" t="e">
        <f>VLOOKUP(X1424,$AF$2:$AG$35,1,FALSE)</f>
        <v>#N/A</v>
      </c>
      <c r="AN1424"/>
      <c r="AO1424"/>
      <c r="AP1424"/>
      <c r="AQ1424"/>
    </row>
    <row r="1425" spans="1:43" x14ac:dyDescent="0.25">
      <c r="A1425">
        <v>95743</v>
      </c>
      <c r="B1425">
        <v>22019</v>
      </c>
      <c r="C1425" t="s">
        <v>623</v>
      </c>
      <c r="D1425" t="s">
        <v>579</v>
      </c>
      <c r="E1425" t="s">
        <v>583</v>
      </c>
      <c r="F1425">
        <v>47.660409999999999</v>
      </c>
      <c r="G1425" t="s">
        <v>25</v>
      </c>
      <c r="H1425" t="s">
        <v>26</v>
      </c>
      <c r="I1425" t="s">
        <v>27</v>
      </c>
      <c r="J1425" t="s">
        <v>28</v>
      </c>
      <c r="K1425">
        <v>2003</v>
      </c>
      <c r="L1425">
        <v>3</v>
      </c>
      <c r="M1425">
        <v>4</v>
      </c>
      <c r="N1425">
        <v>0</v>
      </c>
      <c r="O1425">
        <v>2.5</v>
      </c>
      <c r="P1425" t="s">
        <v>587</v>
      </c>
      <c r="Q1425" s="2">
        <v>1.7846021762813601E-2</v>
      </c>
      <c r="R1425" s="2">
        <v>2.0610665832682599E-3</v>
      </c>
      <c r="S1425" t="s">
        <v>31</v>
      </c>
      <c r="T1425" t="s">
        <v>202</v>
      </c>
      <c r="U1425">
        <v>273</v>
      </c>
      <c r="V1425" t="s">
        <v>530</v>
      </c>
      <c r="W1425" t="s">
        <v>531</v>
      </c>
      <c r="X1425" t="s">
        <v>532</v>
      </c>
      <c r="Y1425">
        <v>200.32</v>
      </c>
      <c r="Z1425">
        <v>954</v>
      </c>
      <c r="AA1425" s="5">
        <f>IFERROR(VLOOKUP(X1425,$AF$2:$AG$35,2,FALSE),0)</f>
        <v>0</v>
      </c>
      <c r="AB1425" s="5" t="e">
        <f>VLOOKUP(X1425,$AF$2:$AG$35,1,FALSE)</f>
        <v>#N/A</v>
      </c>
      <c r="AN1425"/>
      <c r="AO1425"/>
      <c r="AP1425"/>
      <c r="AQ1425"/>
    </row>
    <row r="1426" spans="1:43" x14ac:dyDescent="0.25">
      <c r="A1426">
        <v>95743</v>
      </c>
      <c r="B1426">
        <v>22019</v>
      </c>
      <c r="C1426" t="s">
        <v>623</v>
      </c>
      <c r="D1426" t="s">
        <v>579</v>
      </c>
      <c r="E1426" t="s">
        <v>583</v>
      </c>
      <c r="F1426">
        <v>47.660409999999999</v>
      </c>
      <c r="G1426" t="s">
        <v>25</v>
      </c>
      <c r="H1426" t="s">
        <v>26</v>
      </c>
      <c r="I1426" t="s">
        <v>27</v>
      </c>
      <c r="J1426" t="s">
        <v>28</v>
      </c>
      <c r="K1426">
        <v>2003</v>
      </c>
      <c r="L1426">
        <v>3</v>
      </c>
      <c r="M1426">
        <v>4</v>
      </c>
      <c r="N1426">
        <v>0</v>
      </c>
      <c r="O1426">
        <v>2.5</v>
      </c>
      <c r="P1426" t="s">
        <v>587</v>
      </c>
      <c r="Q1426" s="3">
        <v>25.265333670069499</v>
      </c>
      <c r="R1426">
        <v>3.34678307638324</v>
      </c>
      <c r="S1426" t="s">
        <v>31</v>
      </c>
      <c r="T1426" t="s">
        <v>202</v>
      </c>
      <c r="U1426">
        <v>274</v>
      </c>
      <c r="V1426" t="s">
        <v>533</v>
      </c>
      <c r="W1426" s="3" t="s">
        <v>534</v>
      </c>
      <c r="X1426" t="s">
        <v>535</v>
      </c>
      <c r="Y1426">
        <v>162.13999999999999</v>
      </c>
      <c r="Z1426">
        <v>955</v>
      </c>
      <c r="AA1426" s="5">
        <f>IFERROR(VLOOKUP(X1426,$AF$2:$AG$35,2,FALSE),0)</f>
        <v>0</v>
      </c>
      <c r="AB1426" s="5" t="e">
        <f>VLOOKUP(X1426,$AF$2:$AG$35,1,FALSE)</f>
        <v>#N/A</v>
      </c>
      <c r="AN1426"/>
      <c r="AO1426"/>
      <c r="AP1426"/>
      <c r="AQ1426"/>
    </row>
    <row r="1427" spans="1:43" x14ac:dyDescent="0.25">
      <c r="A1427">
        <v>95743</v>
      </c>
      <c r="B1427">
        <v>22019</v>
      </c>
      <c r="C1427" t="s">
        <v>623</v>
      </c>
      <c r="D1427" t="s">
        <v>579</v>
      </c>
      <c r="E1427" t="s">
        <v>583</v>
      </c>
      <c r="F1427">
        <v>47.660409999999999</v>
      </c>
      <c r="G1427" t="s">
        <v>25</v>
      </c>
      <c r="H1427" t="s">
        <v>26</v>
      </c>
      <c r="I1427" t="s">
        <v>27</v>
      </c>
      <c r="J1427" t="s">
        <v>28</v>
      </c>
      <c r="K1427">
        <v>2003</v>
      </c>
      <c r="L1427">
        <v>3</v>
      </c>
      <c r="M1427">
        <v>4</v>
      </c>
      <c r="N1427">
        <v>0</v>
      </c>
      <c r="O1427">
        <v>2.5</v>
      </c>
      <c r="P1427" t="s">
        <v>587</v>
      </c>
      <c r="Q1427">
        <v>0.14302573661592399</v>
      </c>
      <c r="R1427" s="2">
        <v>1.16407461725676E-2</v>
      </c>
      <c r="S1427" t="s">
        <v>31</v>
      </c>
      <c r="T1427" t="s">
        <v>202</v>
      </c>
      <c r="U1427">
        <v>275</v>
      </c>
      <c r="V1427" t="s">
        <v>536</v>
      </c>
      <c r="W1427" t="s">
        <v>537</v>
      </c>
      <c r="X1427" t="s">
        <v>538</v>
      </c>
      <c r="Y1427">
        <v>138.16</v>
      </c>
      <c r="Z1427">
        <v>956</v>
      </c>
      <c r="AA1427" s="5">
        <f>IFERROR(VLOOKUP(X1427,$AF$2:$AG$35,2,FALSE),0)</f>
        <v>0</v>
      </c>
      <c r="AB1427" s="5" t="e">
        <f>VLOOKUP(X1427,$AF$2:$AG$35,1,FALSE)</f>
        <v>#N/A</v>
      </c>
      <c r="AN1427"/>
      <c r="AO1427"/>
      <c r="AP1427"/>
      <c r="AQ1427"/>
    </row>
    <row r="1428" spans="1:43" x14ac:dyDescent="0.25">
      <c r="A1428">
        <v>95743</v>
      </c>
      <c r="B1428">
        <v>22019</v>
      </c>
      <c r="C1428" t="s">
        <v>623</v>
      </c>
      <c r="D1428" t="s">
        <v>579</v>
      </c>
      <c r="E1428" t="s">
        <v>583</v>
      </c>
      <c r="F1428">
        <v>47.660409999999999</v>
      </c>
      <c r="G1428" t="s">
        <v>25</v>
      </c>
      <c r="H1428" t="s">
        <v>26</v>
      </c>
      <c r="I1428" t="s">
        <v>27</v>
      </c>
      <c r="J1428" t="s">
        <v>28</v>
      </c>
      <c r="K1428">
        <v>2003</v>
      </c>
      <c r="L1428">
        <v>3</v>
      </c>
      <c r="M1428">
        <v>4</v>
      </c>
      <c r="N1428">
        <v>0</v>
      </c>
      <c r="O1428">
        <v>2.5</v>
      </c>
      <c r="P1428" t="s">
        <v>587</v>
      </c>
      <c r="Q1428" s="2">
        <v>4.9040200470843801E-2</v>
      </c>
      <c r="R1428" s="2">
        <v>3.80838013488191E-3</v>
      </c>
      <c r="S1428" t="s">
        <v>31</v>
      </c>
      <c r="T1428" t="s">
        <v>202</v>
      </c>
      <c r="U1428">
        <v>276</v>
      </c>
      <c r="W1428" t="s">
        <v>539</v>
      </c>
      <c r="X1428" t="s">
        <v>540</v>
      </c>
      <c r="Z1428">
        <v>1056</v>
      </c>
      <c r="AA1428" s="5">
        <f>IFERROR(VLOOKUP(X1428,$AF$2:$AG$35,2,FALSE),0)</f>
        <v>0</v>
      </c>
      <c r="AB1428" s="5" t="e">
        <f>VLOOKUP(X1428,$AF$2:$AG$35,1,FALSE)</f>
        <v>#N/A</v>
      </c>
      <c r="AN1428"/>
      <c r="AO1428"/>
      <c r="AP1428"/>
      <c r="AQ1428"/>
    </row>
    <row r="1429" spans="1:43" x14ac:dyDescent="0.25">
      <c r="A1429">
        <v>95743</v>
      </c>
      <c r="B1429">
        <v>22019</v>
      </c>
      <c r="C1429" t="s">
        <v>623</v>
      </c>
      <c r="D1429" t="s">
        <v>579</v>
      </c>
      <c r="E1429" t="s">
        <v>583</v>
      </c>
      <c r="F1429">
        <v>47.660409999999999</v>
      </c>
      <c r="G1429" t="s">
        <v>25</v>
      </c>
      <c r="H1429" t="s">
        <v>26</v>
      </c>
      <c r="I1429" t="s">
        <v>27</v>
      </c>
      <c r="J1429" t="s">
        <v>28</v>
      </c>
      <c r="K1429">
        <v>2003</v>
      </c>
      <c r="L1429">
        <v>3</v>
      </c>
      <c r="M1429">
        <v>4</v>
      </c>
      <c r="N1429">
        <v>0</v>
      </c>
      <c r="O1429">
        <v>2.5</v>
      </c>
      <c r="P1429" t="s">
        <v>587</v>
      </c>
      <c r="Q1429" s="2">
        <v>8.6392587832947301E-2</v>
      </c>
      <c r="R1429" s="2">
        <v>7.5360837220195299E-3</v>
      </c>
      <c r="S1429" t="s">
        <v>31</v>
      </c>
      <c r="T1429" t="s">
        <v>202</v>
      </c>
      <c r="U1429">
        <v>277</v>
      </c>
      <c r="V1429" s="1">
        <v>1730647</v>
      </c>
      <c r="W1429" t="s">
        <v>541</v>
      </c>
      <c r="X1429" t="s">
        <v>542</v>
      </c>
      <c r="Y1429">
        <v>168.19</v>
      </c>
      <c r="Z1429">
        <v>957</v>
      </c>
      <c r="AA1429" s="5">
        <f>IFERROR(VLOOKUP(X1429,$AF$2:$AG$35,2,FALSE),0)</f>
        <v>0</v>
      </c>
      <c r="AB1429" s="5" t="e">
        <f>VLOOKUP(X1429,$AF$2:$AG$35,1,FALSE)</f>
        <v>#N/A</v>
      </c>
      <c r="AN1429"/>
      <c r="AO1429"/>
      <c r="AP1429"/>
      <c r="AQ1429"/>
    </row>
    <row r="1430" spans="1:43" x14ac:dyDescent="0.25">
      <c r="A1430">
        <v>95743</v>
      </c>
      <c r="B1430">
        <v>22019</v>
      </c>
      <c r="C1430" t="s">
        <v>623</v>
      </c>
      <c r="D1430" t="s">
        <v>579</v>
      </c>
      <c r="E1430" t="s">
        <v>583</v>
      </c>
      <c r="F1430">
        <v>47.660409999999999</v>
      </c>
      <c r="G1430" t="s">
        <v>25</v>
      </c>
      <c r="H1430" t="s">
        <v>26</v>
      </c>
      <c r="I1430" t="s">
        <v>27</v>
      </c>
      <c r="J1430" t="s">
        <v>28</v>
      </c>
      <c r="K1430">
        <v>2003</v>
      </c>
      <c r="L1430">
        <v>3</v>
      </c>
      <c r="M1430">
        <v>4</v>
      </c>
      <c r="N1430">
        <v>0</v>
      </c>
      <c r="O1430">
        <v>2.5</v>
      </c>
      <c r="P1430" t="s">
        <v>587</v>
      </c>
      <c r="Q1430" s="2">
        <v>1.6088855004627901E-2</v>
      </c>
      <c r="R1430" s="2">
        <v>8.8755180509354301E-3</v>
      </c>
      <c r="S1430" t="s">
        <v>31</v>
      </c>
      <c r="T1430" t="s">
        <v>202</v>
      </c>
      <c r="U1430">
        <v>278</v>
      </c>
      <c r="V1430" t="s">
        <v>543</v>
      </c>
      <c r="W1430" t="s">
        <v>544</v>
      </c>
      <c r="X1430" t="s">
        <v>545</v>
      </c>
      <c r="Y1430">
        <v>228.37</v>
      </c>
      <c r="Z1430">
        <v>958</v>
      </c>
      <c r="AA1430" s="5">
        <f>IFERROR(VLOOKUP(X1430,$AF$2:$AG$35,2,FALSE),0)</f>
        <v>0</v>
      </c>
      <c r="AB1430" s="5" t="e">
        <f>VLOOKUP(X1430,$AF$2:$AG$35,1,FALSE)</f>
        <v>#N/A</v>
      </c>
      <c r="AN1430"/>
      <c r="AO1430"/>
      <c r="AP1430"/>
      <c r="AQ1430"/>
    </row>
    <row r="1431" spans="1:43" x14ac:dyDescent="0.25">
      <c r="A1431">
        <v>95743</v>
      </c>
      <c r="B1431">
        <v>22019</v>
      </c>
      <c r="C1431" t="s">
        <v>623</v>
      </c>
      <c r="D1431" t="s">
        <v>579</v>
      </c>
      <c r="E1431" t="s">
        <v>583</v>
      </c>
      <c r="F1431">
        <v>47.660409999999999</v>
      </c>
      <c r="G1431" t="s">
        <v>25</v>
      </c>
      <c r="H1431" t="s">
        <v>26</v>
      </c>
      <c r="I1431" t="s">
        <v>27</v>
      </c>
      <c r="J1431" t="s">
        <v>28</v>
      </c>
      <c r="K1431">
        <v>2003</v>
      </c>
      <c r="L1431">
        <v>3</v>
      </c>
      <c r="M1431">
        <v>4</v>
      </c>
      <c r="N1431">
        <v>0</v>
      </c>
      <c r="O1431">
        <v>2.5</v>
      </c>
      <c r="P1431" t="s">
        <v>587</v>
      </c>
      <c r="Q1431">
        <v>0</v>
      </c>
      <c r="R1431" s="2">
        <v>6.4485420025282305E-4</v>
      </c>
      <c r="S1431" t="s">
        <v>31</v>
      </c>
      <c r="T1431" t="s">
        <v>202</v>
      </c>
      <c r="U1431">
        <v>279</v>
      </c>
      <c r="V1431" t="s">
        <v>546</v>
      </c>
      <c r="W1431" t="s">
        <v>547</v>
      </c>
      <c r="X1431" t="s">
        <v>548</v>
      </c>
      <c r="Y1431">
        <v>298.5</v>
      </c>
      <c r="Z1431">
        <v>959</v>
      </c>
      <c r="AA1431" s="5">
        <f>IFERROR(VLOOKUP(X1431,$AF$2:$AG$35,2,FALSE),0)</f>
        <v>0</v>
      </c>
      <c r="AB1431" s="5" t="e">
        <f>VLOOKUP(X1431,$AF$2:$AG$35,1,FALSE)</f>
        <v>#N/A</v>
      </c>
      <c r="AN1431"/>
      <c r="AO1431"/>
      <c r="AP1431"/>
      <c r="AQ1431"/>
    </row>
    <row r="1432" spans="1:43" x14ac:dyDescent="0.25">
      <c r="A1432">
        <v>95743</v>
      </c>
      <c r="B1432">
        <v>22019</v>
      </c>
      <c r="C1432" t="s">
        <v>623</v>
      </c>
      <c r="D1432" t="s">
        <v>579</v>
      </c>
      <c r="E1432" t="s">
        <v>583</v>
      </c>
      <c r="F1432">
        <v>47.660409999999999</v>
      </c>
      <c r="G1432" t="s">
        <v>25</v>
      </c>
      <c r="H1432" t="s">
        <v>26</v>
      </c>
      <c r="I1432" t="s">
        <v>27</v>
      </c>
      <c r="J1432" t="s">
        <v>28</v>
      </c>
      <c r="K1432">
        <v>2003</v>
      </c>
      <c r="L1432">
        <v>3</v>
      </c>
      <c r="M1432">
        <v>4</v>
      </c>
      <c r="N1432">
        <v>0</v>
      </c>
      <c r="O1432">
        <v>2.5</v>
      </c>
      <c r="P1432" t="s">
        <v>587</v>
      </c>
      <c r="Q1432">
        <v>0.14853922648641801</v>
      </c>
      <c r="R1432" s="2">
        <v>3.66685663333991E-2</v>
      </c>
      <c r="S1432" t="s">
        <v>31</v>
      </c>
      <c r="T1432" t="s">
        <v>202</v>
      </c>
      <c r="U1432">
        <v>280</v>
      </c>
      <c r="V1432" t="s">
        <v>549</v>
      </c>
      <c r="W1432" t="s">
        <v>550</v>
      </c>
      <c r="X1432" t="s">
        <v>551</v>
      </c>
      <c r="Y1432">
        <v>282.45999999999998</v>
      </c>
      <c r="Z1432">
        <v>960</v>
      </c>
      <c r="AA1432" s="5">
        <f>IFERROR(VLOOKUP(X1432,$AF$2:$AG$35,2,FALSE),0)</f>
        <v>0</v>
      </c>
      <c r="AB1432" s="5" t="e">
        <f>VLOOKUP(X1432,$AF$2:$AG$35,1,FALSE)</f>
        <v>#N/A</v>
      </c>
      <c r="AN1432"/>
      <c r="AO1432"/>
      <c r="AP1432"/>
      <c r="AQ1432"/>
    </row>
    <row r="1433" spans="1:43" x14ac:dyDescent="0.25">
      <c r="A1433">
        <v>95743</v>
      </c>
      <c r="B1433">
        <v>22019</v>
      </c>
      <c r="C1433" t="s">
        <v>623</v>
      </c>
      <c r="D1433" t="s">
        <v>579</v>
      </c>
      <c r="E1433" t="s">
        <v>583</v>
      </c>
      <c r="F1433">
        <v>47.660409999999999</v>
      </c>
      <c r="G1433" t="s">
        <v>25</v>
      </c>
      <c r="H1433" t="s">
        <v>26</v>
      </c>
      <c r="I1433" t="s">
        <v>27</v>
      </c>
      <c r="J1433" t="s">
        <v>28</v>
      </c>
      <c r="K1433">
        <v>2003</v>
      </c>
      <c r="L1433">
        <v>3</v>
      </c>
      <c r="M1433">
        <v>4</v>
      </c>
      <c r="N1433">
        <v>0</v>
      </c>
      <c r="O1433">
        <v>2.5</v>
      </c>
      <c r="P1433" t="s">
        <v>587</v>
      </c>
      <c r="Q1433">
        <v>0.12819449626012999</v>
      </c>
      <c r="R1433" s="2">
        <v>2.1296191112955401E-2</v>
      </c>
      <c r="S1433" t="s">
        <v>31</v>
      </c>
      <c r="T1433" t="s">
        <v>202</v>
      </c>
      <c r="U1433">
        <v>281</v>
      </c>
      <c r="V1433" t="s">
        <v>552</v>
      </c>
      <c r="W1433" t="s">
        <v>553</v>
      </c>
      <c r="X1433" t="s">
        <v>554</v>
      </c>
      <c r="Y1433">
        <v>256.42</v>
      </c>
      <c r="Z1433">
        <v>961</v>
      </c>
      <c r="AA1433" s="5">
        <f>IFERROR(VLOOKUP(X1433,$AF$2:$AG$35,2,FALSE),0)</f>
        <v>0</v>
      </c>
      <c r="AB1433" s="5" t="e">
        <f>VLOOKUP(X1433,$AF$2:$AG$35,1,FALSE)</f>
        <v>#N/A</v>
      </c>
      <c r="AN1433"/>
      <c r="AO1433"/>
      <c r="AP1433"/>
      <c r="AQ1433"/>
    </row>
    <row r="1434" spans="1:43" x14ac:dyDescent="0.25">
      <c r="A1434">
        <v>95743</v>
      </c>
      <c r="B1434">
        <v>22019</v>
      </c>
      <c r="C1434" t="s">
        <v>623</v>
      </c>
      <c r="D1434" t="s">
        <v>579</v>
      </c>
      <c r="E1434" t="s">
        <v>583</v>
      </c>
      <c r="F1434">
        <v>47.660409999999999</v>
      </c>
      <c r="G1434" t="s">
        <v>25</v>
      </c>
      <c r="H1434" t="s">
        <v>26</v>
      </c>
      <c r="I1434" t="s">
        <v>27</v>
      </c>
      <c r="J1434" t="s">
        <v>28</v>
      </c>
      <c r="K1434">
        <v>2003</v>
      </c>
      <c r="L1434">
        <v>3</v>
      </c>
      <c r="M1434">
        <v>4</v>
      </c>
      <c r="N1434">
        <v>0</v>
      </c>
      <c r="O1434">
        <v>2.5</v>
      </c>
      <c r="P1434" t="s">
        <v>587</v>
      </c>
      <c r="Q1434" s="2">
        <v>7.6736566496696202E-3</v>
      </c>
      <c r="R1434" s="2">
        <v>1.0674709904856801E-3</v>
      </c>
      <c r="S1434" t="s">
        <v>31</v>
      </c>
      <c r="T1434" t="s">
        <v>202</v>
      </c>
      <c r="U1434">
        <v>282</v>
      </c>
      <c r="V1434" t="s">
        <v>555</v>
      </c>
      <c r="W1434" t="s">
        <v>556</v>
      </c>
      <c r="X1434" t="s">
        <v>557</v>
      </c>
      <c r="Y1434">
        <v>242.4</v>
      </c>
      <c r="Z1434">
        <v>962</v>
      </c>
      <c r="AA1434" s="5">
        <f>IFERROR(VLOOKUP(X1434,$AF$2:$AG$35,2,FALSE),0)</f>
        <v>0</v>
      </c>
      <c r="AB1434" s="5" t="e">
        <f>VLOOKUP(X1434,$AF$2:$AG$35,1,FALSE)</f>
        <v>#N/A</v>
      </c>
      <c r="AN1434"/>
      <c r="AO1434"/>
      <c r="AP1434"/>
      <c r="AQ1434"/>
    </row>
    <row r="1435" spans="1:43" x14ac:dyDescent="0.25">
      <c r="A1435">
        <v>95743</v>
      </c>
      <c r="B1435">
        <v>22019</v>
      </c>
      <c r="C1435" t="s">
        <v>623</v>
      </c>
      <c r="D1435" t="s">
        <v>579</v>
      </c>
      <c r="E1435" t="s">
        <v>583</v>
      </c>
      <c r="F1435">
        <v>47.660409999999999</v>
      </c>
      <c r="G1435" t="s">
        <v>25</v>
      </c>
      <c r="H1435" t="s">
        <v>26</v>
      </c>
      <c r="I1435" t="s">
        <v>27</v>
      </c>
      <c r="J1435" t="s">
        <v>28</v>
      </c>
      <c r="K1435">
        <v>2003</v>
      </c>
      <c r="L1435">
        <v>3</v>
      </c>
      <c r="M1435">
        <v>4</v>
      </c>
      <c r="N1435">
        <v>0</v>
      </c>
      <c r="O1435">
        <v>2.5</v>
      </c>
      <c r="P1435" t="s">
        <v>587</v>
      </c>
      <c r="Q1435" s="2">
        <v>4.55257315377985E-2</v>
      </c>
      <c r="R1435" s="2">
        <v>4.32651152196509E-3</v>
      </c>
      <c r="S1435" t="s">
        <v>31</v>
      </c>
      <c r="T1435" t="s">
        <v>202</v>
      </c>
      <c r="U1435">
        <v>283</v>
      </c>
      <c r="V1435" t="s">
        <v>558</v>
      </c>
      <c r="W1435" t="s">
        <v>559</v>
      </c>
      <c r="X1435" t="s">
        <v>560</v>
      </c>
      <c r="Y1435">
        <v>166.13</v>
      </c>
      <c r="Z1435">
        <v>963</v>
      </c>
      <c r="AA1435" s="5">
        <f>IFERROR(VLOOKUP(X1435,$AF$2:$AG$35,2,FALSE),0)</f>
        <v>0</v>
      </c>
      <c r="AB1435" s="5" t="e">
        <f>VLOOKUP(X1435,$AF$2:$AG$35,1,FALSE)</f>
        <v>#N/A</v>
      </c>
      <c r="AN1435"/>
      <c r="AO1435"/>
      <c r="AP1435"/>
      <c r="AQ1435"/>
    </row>
    <row r="1436" spans="1:43" x14ac:dyDescent="0.25">
      <c r="A1436">
        <v>95743</v>
      </c>
      <c r="B1436">
        <v>22019</v>
      </c>
      <c r="C1436" t="s">
        <v>623</v>
      </c>
      <c r="D1436" t="s">
        <v>579</v>
      </c>
      <c r="E1436" t="s">
        <v>583</v>
      </c>
      <c r="F1436">
        <v>47.660409999999999</v>
      </c>
      <c r="G1436" t="s">
        <v>25</v>
      </c>
      <c r="H1436" t="s">
        <v>26</v>
      </c>
      <c r="I1436" t="s">
        <v>27</v>
      </c>
      <c r="J1436" t="s">
        <v>28</v>
      </c>
      <c r="K1436">
        <v>2003</v>
      </c>
      <c r="L1436">
        <v>3</v>
      </c>
      <c r="M1436">
        <v>4</v>
      </c>
      <c r="N1436">
        <v>0</v>
      </c>
      <c r="O1436">
        <v>2.5</v>
      </c>
      <c r="P1436" t="s">
        <v>587</v>
      </c>
      <c r="Q1436">
        <v>7.3076660056076007E-2</v>
      </c>
      <c r="R1436" s="2">
        <v>5.8404320055250201E-3</v>
      </c>
      <c r="S1436" t="s">
        <v>31</v>
      </c>
      <c r="T1436" t="s">
        <v>202</v>
      </c>
      <c r="U1436">
        <v>284</v>
      </c>
      <c r="V1436" t="s">
        <v>561</v>
      </c>
      <c r="W1436" t="s">
        <v>562</v>
      </c>
      <c r="X1436" t="s">
        <v>563</v>
      </c>
      <c r="Y1436">
        <v>123.11</v>
      </c>
      <c r="Z1436">
        <v>964</v>
      </c>
      <c r="AA1436" s="5">
        <f>IFERROR(VLOOKUP(X1436,$AF$2:$AG$35,2,FALSE),0)</f>
        <v>0</v>
      </c>
      <c r="AB1436" s="5" t="e">
        <f>VLOOKUP(X1436,$AF$2:$AG$35,1,FALSE)</f>
        <v>#N/A</v>
      </c>
      <c r="AN1436"/>
      <c r="AO1436"/>
      <c r="AP1436"/>
      <c r="AQ1436"/>
    </row>
    <row r="1437" spans="1:43" x14ac:dyDescent="0.25">
      <c r="A1437">
        <v>95743</v>
      </c>
      <c r="B1437">
        <v>22019</v>
      </c>
      <c r="C1437" t="s">
        <v>623</v>
      </c>
      <c r="D1437" t="s">
        <v>579</v>
      </c>
      <c r="E1437" t="s">
        <v>583</v>
      </c>
      <c r="F1437">
        <v>47.660409999999999</v>
      </c>
      <c r="G1437" t="s">
        <v>25</v>
      </c>
      <c r="H1437" t="s">
        <v>26</v>
      </c>
      <c r="I1437" t="s">
        <v>27</v>
      </c>
      <c r="J1437" t="s">
        <v>28</v>
      </c>
      <c r="K1437">
        <v>2003</v>
      </c>
      <c r="L1437">
        <v>3</v>
      </c>
      <c r="M1437">
        <v>4</v>
      </c>
      <c r="N1437">
        <v>0</v>
      </c>
      <c r="O1437">
        <v>2.5</v>
      </c>
      <c r="P1437" t="s">
        <v>587</v>
      </c>
      <c r="Q1437">
        <v>4.9120773391707E-2</v>
      </c>
      <c r="R1437" s="2">
        <v>2.2405861503486599E-2</v>
      </c>
      <c r="S1437" t="s">
        <v>31</v>
      </c>
      <c r="T1437" t="s">
        <v>202</v>
      </c>
      <c r="U1437">
        <v>288</v>
      </c>
      <c r="V1437" t="s">
        <v>564</v>
      </c>
      <c r="W1437" t="s">
        <v>565</v>
      </c>
      <c r="X1437" t="s">
        <v>566</v>
      </c>
      <c r="Y1437">
        <v>284.48</v>
      </c>
      <c r="Z1437">
        <v>966</v>
      </c>
      <c r="AA1437" s="5">
        <f>IFERROR(VLOOKUP(X1437,$AF$2:$AG$35,2,FALSE),0)</f>
        <v>0</v>
      </c>
      <c r="AB1437" s="5" t="e">
        <f>VLOOKUP(X1437,$AF$2:$AG$35,1,FALSE)</f>
        <v>#N/A</v>
      </c>
      <c r="AN1437"/>
      <c r="AO1437"/>
      <c r="AP1437"/>
      <c r="AQ1437"/>
    </row>
    <row r="1438" spans="1:43" x14ac:dyDescent="0.25">
      <c r="A1438">
        <v>95743</v>
      </c>
      <c r="B1438">
        <v>22019</v>
      </c>
      <c r="C1438" t="s">
        <v>623</v>
      </c>
      <c r="D1438" t="s">
        <v>579</v>
      </c>
      <c r="E1438" t="s">
        <v>583</v>
      </c>
      <c r="F1438">
        <v>47.660409999999999</v>
      </c>
      <c r="G1438" t="s">
        <v>25</v>
      </c>
      <c r="H1438" t="s">
        <v>26</v>
      </c>
      <c r="I1438" t="s">
        <v>27</v>
      </c>
      <c r="J1438" t="s">
        <v>28</v>
      </c>
      <c r="K1438">
        <v>2003</v>
      </c>
      <c r="L1438">
        <v>3</v>
      </c>
      <c r="M1438">
        <v>4</v>
      </c>
      <c r="N1438">
        <v>0</v>
      </c>
      <c r="O1438">
        <v>2.5</v>
      </c>
      <c r="P1438" t="s">
        <v>587</v>
      </c>
      <c r="Q1438" s="2">
        <v>7.5156253914388196E-2</v>
      </c>
      <c r="R1438" s="2">
        <v>7.9697498033952392E-3</v>
      </c>
      <c r="S1438" t="s">
        <v>31</v>
      </c>
      <c r="T1438" t="s">
        <v>202</v>
      </c>
      <c r="U1438">
        <v>289</v>
      </c>
      <c r="V1438" t="s">
        <v>567</v>
      </c>
      <c r="W1438" t="s">
        <v>568</v>
      </c>
      <c r="X1438" t="s">
        <v>569</v>
      </c>
      <c r="Y1438">
        <v>118.09</v>
      </c>
      <c r="Z1438">
        <v>967</v>
      </c>
      <c r="AA1438" s="5">
        <f>IFERROR(VLOOKUP(X1438,$AF$2:$AG$35,2,FALSE),0)</f>
        <v>0</v>
      </c>
      <c r="AB1438" s="5" t="e">
        <f>VLOOKUP(X1438,$AF$2:$AG$35,1,FALSE)</f>
        <v>#N/A</v>
      </c>
      <c r="AN1438"/>
      <c r="AO1438"/>
      <c r="AP1438"/>
      <c r="AQ1438"/>
    </row>
    <row r="1439" spans="1:43" x14ac:dyDescent="0.25">
      <c r="A1439">
        <v>95743</v>
      </c>
      <c r="B1439">
        <v>22019</v>
      </c>
      <c r="C1439" t="s">
        <v>623</v>
      </c>
      <c r="D1439" t="s">
        <v>579</v>
      </c>
      <c r="E1439" t="s">
        <v>583</v>
      </c>
      <c r="F1439">
        <v>47.660409999999999</v>
      </c>
      <c r="G1439" t="s">
        <v>25</v>
      </c>
      <c r="H1439" t="s">
        <v>26</v>
      </c>
      <c r="I1439" t="s">
        <v>27</v>
      </c>
      <c r="J1439" t="s">
        <v>28</v>
      </c>
      <c r="K1439">
        <v>2003</v>
      </c>
      <c r="L1439">
        <v>3</v>
      </c>
      <c r="M1439">
        <v>4</v>
      </c>
      <c r="N1439">
        <v>0</v>
      </c>
      <c r="O1439">
        <v>2.5</v>
      </c>
      <c r="P1439" t="s">
        <v>587</v>
      </c>
      <c r="Q1439">
        <v>0</v>
      </c>
      <c r="R1439" s="2">
        <v>1.61145841726346E-4</v>
      </c>
      <c r="S1439" t="s">
        <v>31</v>
      </c>
      <c r="T1439" t="s">
        <v>202</v>
      </c>
      <c r="U1439">
        <v>290</v>
      </c>
      <c r="V1439" t="s">
        <v>570</v>
      </c>
      <c r="W1439" t="s">
        <v>571</v>
      </c>
      <c r="X1439" t="s">
        <v>572</v>
      </c>
      <c r="Y1439">
        <v>182.17</v>
      </c>
      <c r="Z1439">
        <v>968</v>
      </c>
      <c r="AA1439" s="5">
        <f>IFERROR(VLOOKUP(X1439,$AF$2:$AG$35,2,FALSE),0)</f>
        <v>0</v>
      </c>
      <c r="AB1439" s="5" t="e">
        <f>VLOOKUP(X1439,$AF$2:$AG$35,1,FALSE)</f>
        <v>#N/A</v>
      </c>
      <c r="AN1439"/>
      <c r="AO1439"/>
      <c r="AP1439"/>
      <c r="AQ1439"/>
    </row>
    <row r="1440" spans="1:43" x14ac:dyDescent="0.25">
      <c r="A1440">
        <v>95743</v>
      </c>
      <c r="B1440">
        <v>22019</v>
      </c>
      <c r="C1440" t="s">
        <v>623</v>
      </c>
      <c r="D1440" t="s">
        <v>579</v>
      </c>
      <c r="E1440" t="s">
        <v>583</v>
      </c>
      <c r="F1440">
        <v>47.660409999999999</v>
      </c>
      <c r="G1440" t="s">
        <v>25</v>
      </c>
      <c r="H1440" t="s">
        <v>26</v>
      </c>
      <c r="I1440" t="s">
        <v>27</v>
      </c>
      <c r="J1440" t="s">
        <v>28</v>
      </c>
      <c r="K1440">
        <v>2003</v>
      </c>
      <c r="L1440">
        <v>3</v>
      </c>
      <c r="M1440">
        <v>4</v>
      </c>
      <c r="N1440">
        <v>0</v>
      </c>
      <c r="O1440">
        <v>2.5</v>
      </c>
      <c r="P1440" t="s">
        <v>587</v>
      </c>
      <c r="Q1440">
        <v>0.113492037161044</v>
      </c>
      <c r="R1440" s="2">
        <v>1.13708555561525E-2</v>
      </c>
      <c r="S1440" t="s">
        <v>31</v>
      </c>
      <c r="T1440" t="s">
        <v>202</v>
      </c>
      <c r="U1440">
        <v>291</v>
      </c>
      <c r="V1440" t="s">
        <v>573</v>
      </c>
      <c r="W1440" t="s">
        <v>574</v>
      </c>
      <c r="X1440" t="s">
        <v>575</v>
      </c>
      <c r="Y1440">
        <v>154.16</v>
      </c>
      <c r="Z1440">
        <v>969</v>
      </c>
      <c r="AA1440" s="5">
        <f>IFERROR(VLOOKUP(X1440,$AF$2:$AG$35,2,FALSE),0)</f>
        <v>0</v>
      </c>
      <c r="AB1440" s="5" t="e">
        <f>VLOOKUP(X1440,$AF$2:$AG$35,1,FALSE)</f>
        <v>#N/A</v>
      </c>
      <c r="AN1440"/>
      <c r="AO1440"/>
      <c r="AP1440"/>
      <c r="AQ1440"/>
    </row>
    <row r="1441" spans="1:43" x14ac:dyDescent="0.25">
      <c r="A1441">
        <v>95743</v>
      </c>
      <c r="B1441">
        <v>22019</v>
      </c>
      <c r="C1441" t="s">
        <v>623</v>
      </c>
      <c r="D1441" t="s">
        <v>579</v>
      </c>
      <c r="E1441" t="s">
        <v>583</v>
      </c>
      <c r="F1441">
        <v>47.660409999999999</v>
      </c>
      <c r="G1441" t="s">
        <v>25</v>
      </c>
      <c r="H1441" t="s">
        <v>26</v>
      </c>
      <c r="I1441" t="s">
        <v>27</v>
      </c>
      <c r="J1441" t="s">
        <v>28</v>
      </c>
      <c r="K1441">
        <v>2003</v>
      </c>
      <c r="L1441">
        <v>3</v>
      </c>
      <c r="M1441">
        <v>4</v>
      </c>
      <c r="N1441">
        <v>0</v>
      </c>
      <c r="O1441">
        <v>2.5</v>
      </c>
      <c r="P1441" t="s">
        <v>587</v>
      </c>
      <c r="Q1441" s="2">
        <v>5.9648336440017496E-3</v>
      </c>
      <c r="R1441" s="2">
        <v>1.0999907875599E-3</v>
      </c>
      <c r="S1441" t="s">
        <v>31</v>
      </c>
      <c r="T1441" t="s">
        <v>202</v>
      </c>
      <c r="U1441">
        <v>292</v>
      </c>
      <c r="V1441" t="s">
        <v>576</v>
      </c>
      <c r="W1441" t="s">
        <v>577</v>
      </c>
      <c r="X1441" t="s">
        <v>578</v>
      </c>
      <c r="Y1441">
        <v>214.34</v>
      </c>
      <c r="Z1441">
        <v>970</v>
      </c>
      <c r="AA1441" s="5">
        <f>IFERROR(VLOOKUP(X1441,$AF$2:$AG$35,2,FALSE),0)</f>
        <v>0</v>
      </c>
      <c r="AB1441" s="5" t="e">
        <f>VLOOKUP(X1441,$AF$2:$AG$35,1,FALSE)</f>
        <v>#N/A</v>
      </c>
    </row>
    <row r="1442" spans="1:43" x14ac:dyDescent="0.25">
      <c r="A1442">
        <v>95744</v>
      </c>
      <c r="B1442">
        <v>22020</v>
      </c>
      <c r="C1442" t="s">
        <v>623</v>
      </c>
      <c r="D1442" t="s">
        <v>584</v>
      </c>
      <c r="E1442" t="s">
        <v>585</v>
      </c>
      <c r="F1442">
        <v>50.87818</v>
      </c>
      <c r="G1442" t="s">
        <v>25</v>
      </c>
      <c r="H1442" t="s">
        <v>26</v>
      </c>
      <c r="I1442" t="s">
        <v>27</v>
      </c>
      <c r="J1442" t="s">
        <v>28</v>
      </c>
      <c r="K1442">
        <v>2003</v>
      </c>
      <c r="L1442">
        <v>3</v>
      </c>
      <c r="M1442">
        <v>5</v>
      </c>
      <c r="N1442">
        <v>0</v>
      </c>
      <c r="O1442">
        <v>2.5</v>
      </c>
      <c r="P1442" t="s">
        <v>588</v>
      </c>
      <c r="Q1442" s="2">
        <v>7.7909814206573502E-2</v>
      </c>
      <c r="R1442" s="2">
        <v>6.6231515085641596E-2</v>
      </c>
      <c r="S1442" t="s">
        <v>31</v>
      </c>
      <c r="T1442" t="s">
        <v>32</v>
      </c>
      <c r="U1442">
        <v>1</v>
      </c>
      <c r="V1442" t="s">
        <v>33</v>
      </c>
      <c r="W1442" t="s">
        <v>34</v>
      </c>
      <c r="X1442" t="s">
        <v>35</v>
      </c>
      <c r="Y1442">
        <v>35.453000000000003</v>
      </c>
      <c r="Z1442">
        <v>337</v>
      </c>
      <c r="AA1442" s="5">
        <f>IFERROR(VLOOKUP(X1442,$AF$2:$AG$35,2,FALSE),0)</f>
        <v>0</v>
      </c>
      <c r="AB1442" s="5" t="e">
        <f>VLOOKUP(X1442,$AF$2:$AG$35,1,FALSE)</f>
        <v>#N/A</v>
      </c>
      <c r="AK1442">
        <v>2668</v>
      </c>
      <c r="AL1442" s="3" t="s">
        <v>613</v>
      </c>
      <c r="AM1442" t="s">
        <v>614</v>
      </c>
      <c r="AN1442" s="10">
        <v>0</v>
      </c>
    </row>
    <row r="1443" spans="1:43" x14ac:dyDescent="0.25">
      <c r="A1443">
        <v>95744</v>
      </c>
      <c r="B1443">
        <v>22020</v>
      </c>
      <c r="C1443" t="s">
        <v>623</v>
      </c>
      <c r="D1443" t="s">
        <v>584</v>
      </c>
      <c r="E1443" t="s">
        <v>585</v>
      </c>
      <c r="F1443">
        <v>50.87818</v>
      </c>
      <c r="G1443" t="s">
        <v>25</v>
      </c>
      <c r="H1443" t="s">
        <v>26</v>
      </c>
      <c r="I1443" t="s">
        <v>27</v>
      </c>
      <c r="J1443" t="s">
        <v>28</v>
      </c>
      <c r="K1443">
        <v>2003</v>
      </c>
      <c r="L1443">
        <v>3</v>
      </c>
      <c r="M1443">
        <v>5</v>
      </c>
      <c r="N1443">
        <v>0</v>
      </c>
      <c r="O1443">
        <v>2.5</v>
      </c>
      <c r="P1443" t="s">
        <v>588</v>
      </c>
      <c r="Q1443" s="32">
        <v>0.105369830689218</v>
      </c>
      <c r="R1443" s="2">
        <v>2.5743160066304799E-2</v>
      </c>
      <c r="S1443" t="s">
        <v>31</v>
      </c>
      <c r="T1443" t="s">
        <v>32</v>
      </c>
      <c r="U1443">
        <v>2</v>
      </c>
      <c r="V1443" t="s">
        <v>36</v>
      </c>
      <c r="W1443" t="s">
        <v>37</v>
      </c>
      <c r="X1443" t="s">
        <v>38</v>
      </c>
      <c r="Y1443">
        <v>62.004899999999999</v>
      </c>
      <c r="Z1443">
        <v>613</v>
      </c>
      <c r="AA1443" s="5">
        <f>IFERROR(VLOOKUP(X1443,$AF$2:$AG$35,2,FALSE),0)</f>
        <v>0</v>
      </c>
      <c r="AB1443" s="5" t="e">
        <f>VLOOKUP(X1443,$AF$2:$AG$35,1,FALSE)</f>
        <v>#N/A</v>
      </c>
      <c r="AK1443">
        <v>2669</v>
      </c>
      <c r="AL1443" s="3" t="s">
        <v>615</v>
      </c>
      <c r="AM1443" t="s">
        <v>614</v>
      </c>
      <c r="AN1443" s="10">
        <f>0.7*Q1453</f>
        <v>32.455156034846581</v>
      </c>
    </row>
    <row r="1444" spans="1:43" x14ac:dyDescent="0.25">
      <c r="A1444">
        <v>95744</v>
      </c>
      <c r="B1444">
        <v>22020</v>
      </c>
      <c r="C1444" t="s">
        <v>623</v>
      </c>
      <c r="D1444" t="s">
        <v>584</v>
      </c>
      <c r="E1444" t="s">
        <v>585</v>
      </c>
      <c r="F1444">
        <v>50.87818</v>
      </c>
      <c r="G1444" t="s">
        <v>25</v>
      </c>
      <c r="H1444" t="s">
        <v>26</v>
      </c>
      <c r="I1444" t="s">
        <v>27</v>
      </c>
      <c r="J1444" t="s">
        <v>28</v>
      </c>
      <c r="K1444">
        <v>2003</v>
      </c>
      <c r="L1444">
        <v>3</v>
      </c>
      <c r="M1444">
        <v>5</v>
      </c>
      <c r="N1444">
        <v>0</v>
      </c>
      <c r="O1444">
        <v>2.5</v>
      </c>
      <c r="P1444" t="s">
        <v>588</v>
      </c>
      <c r="Q1444" s="33">
        <v>6.4615218488760298E-2</v>
      </c>
      <c r="R1444" s="2">
        <v>2.40710671175287E-2</v>
      </c>
      <c r="S1444" t="s">
        <v>31</v>
      </c>
      <c r="T1444" t="s">
        <v>32</v>
      </c>
      <c r="U1444">
        <v>4</v>
      </c>
      <c r="V1444" t="s">
        <v>42</v>
      </c>
      <c r="W1444" t="s">
        <v>43</v>
      </c>
      <c r="X1444" t="s">
        <v>44</v>
      </c>
      <c r="Y1444">
        <v>96.057599999999994</v>
      </c>
      <c r="Z1444">
        <v>699</v>
      </c>
      <c r="AA1444" s="5">
        <f>IFERROR(VLOOKUP(X1444,$AF$2:$AG$35,2,FALSE),0)</f>
        <v>0</v>
      </c>
      <c r="AB1444" s="5" t="e">
        <f>VLOOKUP(X1444,$AF$2:$AG$35,1,FALSE)</f>
        <v>#N/A</v>
      </c>
      <c r="AK1444">
        <v>2670</v>
      </c>
      <c r="AL1444" s="3" t="s">
        <v>616</v>
      </c>
      <c r="AM1444" t="s">
        <v>614</v>
      </c>
      <c r="AN1444" s="11">
        <f>IF(AN1447&lt;0, AN1448, AN1448-AN1447/96*16)</f>
        <v>6.4916233680012925E-2</v>
      </c>
      <c r="AO1444" s="11"/>
      <c r="AP1444" s="11"/>
      <c r="AQ1444" s="11"/>
    </row>
    <row r="1445" spans="1:43" x14ac:dyDescent="0.25">
      <c r="A1445">
        <v>95744</v>
      </c>
      <c r="B1445">
        <v>22020</v>
      </c>
      <c r="C1445" t="s">
        <v>623</v>
      </c>
      <c r="D1445" t="s">
        <v>584</v>
      </c>
      <c r="E1445" t="s">
        <v>585</v>
      </c>
      <c r="F1445">
        <v>50.87818</v>
      </c>
      <c r="G1445" t="s">
        <v>25</v>
      </c>
      <c r="H1445" t="s">
        <v>26</v>
      </c>
      <c r="I1445" t="s">
        <v>27</v>
      </c>
      <c r="J1445" t="s">
        <v>28</v>
      </c>
      <c r="K1445">
        <v>2003</v>
      </c>
      <c r="L1445">
        <v>3</v>
      </c>
      <c r="M1445">
        <v>5</v>
      </c>
      <c r="N1445">
        <v>0</v>
      </c>
      <c r="O1445">
        <v>2.5</v>
      </c>
      <c r="P1445" t="s">
        <v>588</v>
      </c>
      <c r="Q1445" s="32">
        <v>0.228131281603174</v>
      </c>
      <c r="R1445">
        <v>3.1544895422740998E-2</v>
      </c>
      <c r="S1445" t="s">
        <v>31</v>
      </c>
      <c r="T1445" t="s">
        <v>45</v>
      </c>
      <c r="U1445">
        <v>5</v>
      </c>
      <c r="V1445" t="s">
        <v>46</v>
      </c>
      <c r="W1445" t="s">
        <v>47</v>
      </c>
      <c r="X1445" t="s">
        <v>48</v>
      </c>
      <c r="Y1445">
        <v>18.0383</v>
      </c>
      <c r="Z1445">
        <v>784</v>
      </c>
      <c r="AA1445" s="5">
        <f>IFERROR(VLOOKUP(X1445,$AF$2:$AG$35,2,FALSE),0)</f>
        <v>0</v>
      </c>
      <c r="AB1445" s="5" t="e">
        <f>VLOOKUP(X1445,$AF$2:$AG$35,1,FALSE)</f>
        <v>#N/A</v>
      </c>
      <c r="AK1445">
        <v>2671</v>
      </c>
      <c r="AL1445" s="3" t="s">
        <v>617</v>
      </c>
      <c r="AM1445" t="s">
        <v>614</v>
      </c>
      <c r="AN1445" s="10">
        <f>100-(SUM(AN1442:AN1444)+SUM(Q1443:Q1445)+Q1453+Q1457+SUM(Q1459:Q1463)+SUM(Q1465:Q1498))</f>
        <v>16.609762023419279</v>
      </c>
    </row>
    <row r="1446" spans="1:43" x14ac:dyDescent="0.25">
      <c r="A1446">
        <v>95744</v>
      </c>
      <c r="B1446">
        <v>22020</v>
      </c>
      <c r="C1446" t="s">
        <v>623</v>
      </c>
      <c r="D1446" t="s">
        <v>584</v>
      </c>
      <c r="E1446" t="s">
        <v>585</v>
      </c>
      <c r="F1446">
        <v>50.87818</v>
      </c>
      <c r="G1446" t="s">
        <v>25</v>
      </c>
      <c r="H1446" t="s">
        <v>26</v>
      </c>
      <c r="I1446" t="s">
        <v>27</v>
      </c>
      <c r="J1446" t="s">
        <v>28</v>
      </c>
      <c r="K1446">
        <v>2003</v>
      </c>
      <c r="L1446">
        <v>3</v>
      </c>
      <c r="M1446">
        <v>5</v>
      </c>
      <c r="N1446">
        <v>0</v>
      </c>
      <c r="O1446">
        <v>2.5</v>
      </c>
      <c r="P1446" t="s">
        <v>588</v>
      </c>
      <c r="Q1446" s="40">
        <v>8.0115904325686604E-3</v>
      </c>
      <c r="R1446" s="2">
        <v>4.0341138184671402E-3</v>
      </c>
      <c r="S1446" t="s">
        <v>31</v>
      </c>
      <c r="T1446" t="s">
        <v>49</v>
      </c>
      <c r="U1446">
        <v>6</v>
      </c>
      <c r="V1446" t="s">
        <v>50</v>
      </c>
      <c r="W1446" t="s">
        <v>51</v>
      </c>
      <c r="X1446" t="s">
        <v>52</v>
      </c>
      <c r="Y1446">
        <v>22.98977</v>
      </c>
      <c r="Z1446">
        <v>785</v>
      </c>
      <c r="AA1446" s="5">
        <f>IFERROR(VLOOKUP(X1446,$AF$2:$AG$35,2,FALSE),0)</f>
        <v>0</v>
      </c>
      <c r="AB1446" s="5" t="e">
        <f>VLOOKUP(X1446,$AF$2:$AG$35,1,FALSE)</f>
        <v>#N/A</v>
      </c>
      <c r="AL1446" s="3" t="s">
        <v>780</v>
      </c>
      <c r="AN1446" s="10">
        <f>(SUM(AN1442:AN1444)+SUM(Q1443:Q1445)+Q1453+Q1457+SUM(Q1459:Q1463)+SUM(Q1465:Q1498))</f>
        <v>83.390237976580721</v>
      </c>
    </row>
    <row r="1447" spans="1:43" x14ac:dyDescent="0.25">
      <c r="A1447">
        <v>95744</v>
      </c>
      <c r="B1447">
        <v>22020</v>
      </c>
      <c r="C1447" t="s">
        <v>623</v>
      </c>
      <c r="D1447" t="s">
        <v>584</v>
      </c>
      <c r="E1447" t="s">
        <v>585</v>
      </c>
      <c r="F1447">
        <v>50.87818</v>
      </c>
      <c r="G1447" t="s">
        <v>25</v>
      </c>
      <c r="H1447" t="s">
        <v>26</v>
      </c>
      <c r="I1447" t="s">
        <v>27</v>
      </c>
      <c r="J1447" t="s">
        <v>28</v>
      </c>
      <c r="K1447">
        <v>2003</v>
      </c>
      <c r="L1447">
        <v>3</v>
      </c>
      <c r="M1447">
        <v>5</v>
      </c>
      <c r="N1447">
        <v>0</v>
      </c>
      <c r="O1447">
        <v>2.5</v>
      </c>
      <c r="P1447" t="s">
        <v>588</v>
      </c>
      <c r="Q1447">
        <v>0.112386192496623</v>
      </c>
      <c r="R1447" s="2">
        <v>9.60381683383894E-3</v>
      </c>
      <c r="S1447" t="s">
        <v>31</v>
      </c>
      <c r="T1447" t="s">
        <v>53</v>
      </c>
      <c r="U1447">
        <v>7</v>
      </c>
      <c r="V1447" t="s">
        <v>54</v>
      </c>
      <c r="W1447" t="s">
        <v>55</v>
      </c>
      <c r="X1447" t="s">
        <v>56</v>
      </c>
      <c r="Y1447">
        <v>39.098300000000002</v>
      </c>
      <c r="Z1447">
        <v>2302</v>
      </c>
      <c r="AA1447" s="5">
        <f>IFERROR(VLOOKUP(X1447,$AF$2:$AG$35,2,FALSE),0)</f>
        <v>0</v>
      </c>
      <c r="AB1447" s="5" t="e">
        <f>VLOOKUP(X1447,$AF$2:$AG$35,1,FALSE)</f>
        <v>#N/A</v>
      </c>
      <c r="AL1447" s="3" t="s">
        <v>618</v>
      </c>
      <c r="AM1447" s="5"/>
      <c r="AN1447" s="10">
        <f>IF(Q1444=0,0,Q1444-Q1445/18/2*96)</f>
        <v>-0.54373486578637031</v>
      </c>
    </row>
    <row r="1448" spans="1:43" x14ac:dyDescent="0.25">
      <c r="A1448">
        <v>95744</v>
      </c>
      <c r="B1448">
        <v>22020</v>
      </c>
      <c r="C1448" t="s">
        <v>623</v>
      </c>
      <c r="D1448" t="s">
        <v>584</v>
      </c>
      <c r="E1448" t="s">
        <v>585</v>
      </c>
      <c r="F1448">
        <v>50.87818</v>
      </c>
      <c r="G1448" t="s">
        <v>25</v>
      </c>
      <c r="H1448" t="s">
        <v>26</v>
      </c>
      <c r="I1448" t="s">
        <v>27</v>
      </c>
      <c r="J1448" t="s">
        <v>28</v>
      </c>
      <c r="K1448">
        <v>2003</v>
      </c>
      <c r="L1448">
        <v>3</v>
      </c>
      <c r="M1448">
        <v>5</v>
      </c>
      <c r="N1448">
        <v>0</v>
      </c>
      <c r="O1448">
        <v>2.5</v>
      </c>
      <c r="P1448" t="s">
        <v>588</v>
      </c>
      <c r="Q1448">
        <v>25.685590192552699</v>
      </c>
      <c r="R1448">
        <v>5.2880768116439203</v>
      </c>
      <c r="S1448" t="s">
        <v>31</v>
      </c>
      <c r="T1448" t="s">
        <v>57</v>
      </c>
      <c r="U1448">
        <v>8</v>
      </c>
      <c r="W1448" t="s">
        <v>58</v>
      </c>
      <c r="X1448" t="s">
        <v>59</v>
      </c>
      <c r="Y1448">
        <v>12.010999999999999</v>
      </c>
      <c r="Z1448">
        <v>1183</v>
      </c>
      <c r="AA1448" s="5">
        <f>IFERROR(VLOOKUP(X1448,$AF$2:$AG$35,2,FALSE),0)</f>
        <v>0</v>
      </c>
      <c r="AB1448" s="5" t="e">
        <f>VLOOKUP(X1448,$AF$2:$AG$35,1,FALSE)</f>
        <v>#N/A</v>
      </c>
      <c r="AL1448" s="3" t="s">
        <v>619</v>
      </c>
      <c r="AM1448" s="8"/>
      <c r="AN1448" s="11">
        <f>SUMPRODUCT(Q1442:Q1647,AA1442:AA1647)</f>
        <v>6.4916233680012925E-2</v>
      </c>
      <c r="AP1448" s="11"/>
      <c r="AQ1448" s="11"/>
    </row>
    <row r="1449" spans="1:43" x14ac:dyDescent="0.25">
      <c r="A1449">
        <v>95744</v>
      </c>
      <c r="B1449">
        <v>22020</v>
      </c>
      <c r="C1449" t="s">
        <v>623</v>
      </c>
      <c r="D1449" t="s">
        <v>584</v>
      </c>
      <c r="E1449" t="s">
        <v>585</v>
      </c>
      <c r="F1449">
        <v>50.87818</v>
      </c>
      <c r="G1449" t="s">
        <v>25</v>
      </c>
      <c r="H1449" t="s">
        <v>26</v>
      </c>
      <c r="I1449" t="s">
        <v>27</v>
      </c>
      <c r="J1449" t="s">
        <v>28</v>
      </c>
      <c r="K1449">
        <v>2003</v>
      </c>
      <c r="L1449">
        <v>3</v>
      </c>
      <c r="M1449">
        <v>5</v>
      </c>
      <c r="N1449">
        <v>0</v>
      </c>
      <c r="O1449">
        <v>2.5</v>
      </c>
      <c r="P1449" t="s">
        <v>588</v>
      </c>
      <c r="Q1449">
        <v>6.8331650982278198</v>
      </c>
      <c r="R1449">
        <v>1.4105459973902299</v>
      </c>
      <c r="S1449" t="s">
        <v>31</v>
      </c>
      <c r="T1449" t="s">
        <v>57</v>
      </c>
      <c r="U1449">
        <v>9</v>
      </c>
      <c r="W1449" t="s">
        <v>60</v>
      </c>
      <c r="X1449" t="s">
        <v>61</v>
      </c>
      <c r="Y1449">
        <v>12.010999999999999</v>
      </c>
      <c r="Z1449">
        <v>789</v>
      </c>
      <c r="AA1449" s="5">
        <f>IFERROR(VLOOKUP(X1449,$AF$2:$AG$35,2,FALSE),0)</f>
        <v>0</v>
      </c>
      <c r="AB1449" s="5" t="e">
        <f>VLOOKUP(X1449,$AF$2:$AG$35,1,FALSE)</f>
        <v>#N/A</v>
      </c>
      <c r="AL1449" s="11" t="s">
        <v>762</v>
      </c>
    </row>
    <row r="1450" spans="1:43" x14ac:dyDescent="0.25">
      <c r="A1450">
        <v>95744</v>
      </c>
      <c r="B1450">
        <v>22020</v>
      </c>
      <c r="C1450" t="s">
        <v>623</v>
      </c>
      <c r="D1450" t="s">
        <v>584</v>
      </c>
      <c r="E1450" t="s">
        <v>585</v>
      </c>
      <c r="F1450">
        <v>50.87818</v>
      </c>
      <c r="G1450" t="s">
        <v>25</v>
      </c>
      <c r="H1450" t="s">
        <v>26</v>
      </c>
      <c r="I1450" t="s">
        <v>27</v>
      </c>
      <c r="J1450" t="s">
        <v>28</v>
      </c>
      <c r="K1450">
        <v>2003</v>
      </c>
      <c r="L1450">
        <v>3</v>
      </c>
      <c r="M1450">
        <v>5</v>
      </c>
      <c r="N1450">
        <v>0</v>
      </c>
      <c r="O1450">
        <v>2.5</v>
      </c>
      <c r="P1450" t="s">
        <v>588</v>
      </c>
      <c r="Q1450">
        <v>8.3255435959484601</v>
      </c>
      <c r="R1450">
        <v>1.72402606952286</v>
      </c>
      <c r="S1450" t="s">
        <v>31</v>
      </c>
      <c r="T1450" t="s">
        <v>57</v>
      </c>
      <c r="U1450">
        <v>10</v>
      </c>
      <c r="W1450" t="s">
        <v>62</v>
      </c>
      <c r="X1450" t="s">
        <v>63</v>
      </c>
      <c r="Y1450">
        <v>12.010999999999999</v>
      </c>
      <c r="Z1450">
        <v>790</v>
      </c>
      <c r="AA1450" s="5">
        <f>IFERROR(VLOOKUP(X1450,$AF$2:$AG$35,2,FALSE),0)</f>
        <v>0</v>
      </c>
      <c r="AB1450" s="5" t="e">
        <f>VLOOKUP(X1450,$AF$2:$AG$35,1,FALSE)</f>
        <v>#N/A</v>
      </c>
    </row>
    <row r="1451" spans="1:43" x14ac:dyDescent="0.25">
      <c r="A1451">
        <v>95744</v>
      </c>
      <c r="B1451">
        <v>22020</v>
      </c>
      <c r="C1451" t="s">
        <v>623</v>
      </c>
      <c r="D1451" t="s">
        <v>584</v>
      </c>
      <c r="E1451" t="s">
        <v>585</v>
      </c>
      <c r="F1451">
        <v>50.87818</v>
      </c>
      <c r="G1451" t="s">
        <v>25</v>
      </c>
      <c r="H1451" t="s">
        <v>26</v>
      </c>
      <c r="I1451" t="s">
        <v>27</v>
      </c>
      <c r="J1451" t="s">
        <v>28</v>
      </c>
      <c r="K1451">
        <v>2003</v>
      </c>
      <c r="L1451">
        <v>3</v>
      </c>
      <c r="M1451">
        <v>5</v>
      </c>
      <c r="N1451">
        <v>0</v>
      </c>
      <c r="O1451">
        <v>2.5</v>
      </c>
      <c r="P1451" t="s">
        <v>588</v>
      </c>
      <c r="Q1451">
        <v>4.2296221340836704</v>
      </c>
      <c r="R1451">
        <v>1.25215089584314</v>
      </c>
      <c r="S1451" t="s">
        <v>31</v>
      </c>
      <c r="T1451" t="s">
        <v>57</v>
      </c>
      <c r="U1451">
        <v>11</v>
      </c>
      <c r="W1451" t="s">
        <v>64</v>
      </c>
      <c r="X1451" t="s">
        <v>65</v>
      </c>
      <c r="Y1451">
        <v>12.010999999999999</v>
      </c>
      <c r="Z1451">
        <v>791</v>
      </c>
      <c r="AA1451" s="5">
        <f>IFERROR(VLOOKUP(X1451,$AF$2:$AG$35,2,FALSE),0)</f>
        <v>0</v>
      </c>
      <c r="AB1451" s="5" t="e">
        <f>VLOOKUP(X1451,$AF$2:$AG$35,1,FALSE)</f>
        <v>#N/A</v>
      </c>
    </row>
    <row r="1452" spans="1:43" x14ac:dyDescent="0.25">
      <c r="A1452">
        <v>95744</v>
      </c>
      <c r="B1452">
        <v>22020</v>
      </c>
      <c r="C1452" t="s">
        <v>623</v>
      </c>
      <c r="D1452" t="s">
        <v>584</v>
      </c>
      <c r="E1452" t="s">
        <v>585</v>
      </c>
      <c r="F1452">
        <v>50.87818</v>
      </c>
      <c r="G1452" t="s">
        <v>25</v>
      </c>
      <c r="H1452" t="s">
        <v>26</v>
      </c>
      <c r="I1452" t="s">
        <v>27</v>
      </c>
      <c r="J1452" t="s">
        <v>28</v>
      </c>
      <c r="K1452">
        <v>2003</v>
      </c>
      <c r="L1452">
        <v>3</v>
      </c>
      <c r="M1452">
        <v>5</v>
      </c>
      <c r="N1452">
        <v>0</v>
      </c>
      <c r="O1452">
        <v>2.5</v>
      </c>
      <c r="P1452" t="s">
        <v>588</v>
      </c>
      <c r="Q1452">
        <v>1.2905876003968</v>
      </c>
      <c r="R1452">
        <v>0.21559994551926501</v>
      </c>
      <c r="S1452" t="s">
        <v>31</v>
      </c>
      <c r="T1452" t="s">
        <v>57</v>
      </c>
      <c r="U1452">
        <v>12</v>
      </c>
      <c r="W1452" t="s">
        <v>66</v>
      </c>
      <c r="X1452" t="s">
        <v>67</v>
      </c>
      <c r="Y1452">
        <v>12.010999999999999</v>
      </c>
      <c r="Z1452">
        <v>792</v>
      </c>
      <c r="AA1452" s="5">
        <f>IFERROR(VLOOKUP(X1452,$AF$2:$AG$35,2,FALSE),0)</f>
        <v>0</v>
      </c>
      <c r="AB1452" s="5" t="e">
        <f>VLOOKUP(X1452,$AF$2:$AG$35,1,FALSE)</f>
        <v>#N/A</v>
      </c>
    </row>
    <row r="1453" spans="1:43" x14ac:dyDescent="0.25">
      <c r="A1453">
        <v>95744</v>
      </c>
      <c r="B1453">
        <v>22020</v>
      </c>
      <c r="C1453" t="s">
        <v>623</v>
      </c>
      <c r="D1453" t="s">
        <v>584</v>
      </c>
      <c r="E1453" t="s">
        <v>585</v>
      </c>
      <c r="F1453">
        <v>50.87818</v>
      </c>
      <c r="G1453" t="s">
        <v>25</v>
      </c>
      <c r="H1453" t="s">
        <v>26</v>
      </c>
      <c r="I1453" t="s">
        <v>27</v>
      </c>
      <c r="J1453" t="s">
        <v>28</v>
      </c>
      <c r="K1453">
        <v>2003</v>
      </c>
      <c r="L1453">
        <v>3</v>
      </c>
      <c r="M1453">
        <v>5</v>
      </c>
      <c r="N1453">
        <v>0</v>
      </c>
      <c r="O1453">
        <v>2.5</v>
      </c>
      <c r="P1453" t="s">
        <v>588</v>
      </c>
      <c r="Q1453" s="32">
        <v>46.364508621209403</v>
      </c>
      <c r="R1453">
        <v>6.1596024299077898</v>
      </c>
      <c r="S1453" t="s">
        <v>31</v>
      </c>
      <c r="T1453" t="s">
        <v>57</v>
      </c>
      <c r="U1453">
        <v>13</v>
      </c>
      <c r="W1453" s="3" t="s">
        <v>68</v>
      </c>
      <c r="X1453" t="s">
        <v>69</v>
      </c>
      <c r="Y1453">
        <v>12.010999999999999</v>
      </c>
      <c r="Z1453">
        <v>626</v>
      </c>
      <c r="AA1453" s="5">
        <f>IFERROR(VLOOKUP(X1453,$AF$2:$AG$35,2,FALSE),0)</f>
        <v>0</v>
      </c>
      <c r="AB1453" s="5" t="e">
        <f>VLOOKUP(X1453,$AF$2:$AG$35,1,FALSE)</f>
        <v>#N/A</v>
      </c>
    </row>
    <row r="1454" spans="1:43" x14ac:dyDescent="0.25">
      <c r="A1454">
        <v>95744</v>
      </c>
      <c r="B1454">
        <v>22020</v>
      </c>
      <c r="C1454" t="s">
        <v>623</v>
      </c>
      <c r="D1454" t="s">
        <v>584</v>
      </c>
      <c r="E1454" t="s">
        <v>585</v>
      </c>
      <c r="F1454">
        <v>50.87818</v>
      </c>
      <c r="G1454" t="s">
        <v>25</v>
      </c>
      <c r="H1454" t="s">
        <v>26</v>
      </c>
      <c r="I1454" t="s">
        <v>27</v>
      </c>
      <c r="J1454" t="s">
        <v>28</v>
      </c>
      <c r="K1454">
        <v>2003</v>
      </c>
      <c r="L1454">
        <v>3</v>
      </c>
      <c r="M1454">
        <v>5</v>
      </c>
      <c r="N1454">
        <v>0</v>
      </c>
      <c r="O1454">
        <v>2.5</v>
      </c>
      <c r="P1454" t="s">
        <v>588</v>
      </c>
      <c r="Q1454">
        <v>3.8303529968116998</v>
      </c>
      <c r="R1454">
        <v>0.31472233224923901</v>
      </c>
      <c r="S1454" t="s">
        <v>31</v>
      </c>
      <c r="T1454" t="s">
        <v>57</v>
      </c>
      <c r="U1454">
        <v>14</v>
      </c>
      <c r="W1454" t="s">
        <v>70</v>
      </c>
      <c r="X1454" t="s">
        <v>71</v>
      </c>
      <c r="Y1454">
        <v>12.010999999999999</v>
      </c>
      <c r="Z1454">
        <v>794</v>
      </c>
      <c r="AA1454" s="5">
        <f>IFERROR(VLOOKUP(X1454,$AF$2:$AG$35,2,FALSE),0)</f>
        <v>0</v>
      </c>
      <c r="AB1454" s="5" t="e">
        <f>VLOOKUP(X1454,$AF$2:$AG$35,1,FALSE)</f>
        <v>#N/A</v>
      </c>
    </row>
    <row r="1455" spans="1:43" x14ac:dyDescent="0.25">
      <c r="A1455">
        <v>95744</v>
      </c>
      <c r="B1455">
        <v>22020</v>
      </c>
      <c r="C1455" t="s">
        <v>623</v>
      </c>
      <c r="D1455" t="s">
        <v>584</v>
      </c>
      <c r="E1455" t="s">
        <v>585</v>
      </c>
      <c r="F1455">
        <v>50.87818</v>
      </c>
      <c r="G1455" t="s">
        <v>25</v>
      </c>
      <c r="H1455" t="s">
        <v>26</v>
      </c>
      <c r="I1455" t="s">
        <v>27</v>
      </c>
      <c r="J1455" t="s">
        <v>28</v>
      </c>
      <c r="K1455">
        <v>2003</v>
      </c>
      <c r="L1455">
        <v>3</v>
      </c>
      <c r="M1455">
        <v>5</v>
      </c>
      <c r="N1455">
        <v>0</v>
      </c>
      <c r="O1455">
        <v>2.5</v>
      </c>
      <c r="P1455" t="s">
        <v>588</v>
      </c>
      <c r="Q1455">
        <v>1.0941045890738299</v>
      </c>
      <c r="R1455">
        <v>0.34454246186954302</v>
      </c>
      <c r="S1455" t="s">
        <v>31</v>
      </c>
      <c r="T1455" t="s">
        <v>57</v>
      </c>
      <c r="U1455">
        <v>15</v>
      </c>
      <c r="W1455" t="s">
        <v>72</v>
      </c>
      <c r="X1455" t="s">
        <v>73</v>
      </c>
      <c r="Y1455">
        <v>12.010999999999999</v>
      </c>
      <c r="Z1455">
        <v>1190</v>
      </c>
      <c r="AA1455" s="5">
        <f>IFERROR(VLOOKUP(X1455,$AF$2:$AG$35,2,FALSE),0)</f>
        <v>0</v>
      </c>
      <c r="AB1455" s="5" t="e">
        <f>VLOOKUP(X1455,$AF$2:$AG$35,1,FALSE)</f>
        <v>#N/A</v>
      </c>
    </row>
    <row r="1456" spans="1:43" x14ac:dyDescent="0.25">
      <c r="A1456">
        <v>95744</v>
      </c>
      <c r="B1456">
        <v>22020</v>
      </c>
      <c r="C1456" t="s">
        <v>623</v>
      </c>
      <c r="D1456" t="s">
        <v>584</v>
      </c>
      <c r="E1456" t="s">
        <v>585</v>
      </c>
      <c r="F1456">
        <v>50.87818</v>
      </c>
      <c r="G1456" t="s">
        <v>25</v>
      </c>
      <c r="H1456" t="s">
        <v>26</v>
      </c>
      <c r="I1456" t="s">
        <v>27</v>
      </c>
      <c r="J1456" t="s">
        <v>28</v>
      </c>
      <c r="K1456">
        <v>2003</v>
      </c>
      <c r="L1456">
        <v>3</v>
      </c>
      <c r="M1456">
        <v>5</v>
      </c>
      <c r="N1456">
        <v>0</v>
      </c>
      <c r="O1456">
        <v>2.5</v>
      </c>
      <c r="P1456" t="s">
        <v>588</v>
      </c>
      <c r="Q1456">
        <v>0.12889040053059</v>
      </c>
      <c r="R1456">
        <v>4.2090732395467997E-2</v>
      </c>
      <c r="S1456" t="s">
        <v>31</v>
      </c>
      <c r="T1456" t="s">
        <v>57</v>
      </c>
      <c r="U1456">
        <v>16</v>
      </c>
      <c r="W1456" t="s">
        <v>74</v>
      </c>
      <c r="X1456" t="s">
        <v>75</v>
      </c>
      <c r="Y1456">
        <v>12.010999999999999</v>
      </c>
      <c r="Z1456">
        <v>796</v>
      </c>
      <c r="AA1456" s="5">
        <f>IFERROR(VLOOKUP(X1456,$AF$2:$AG$35,2,FALSE),0)</f>
        <v>0</v>
      </c>
      <c r="AB1456" s="5" t="e">
        <f>VLOOKUP(X1456,$AF$2:$AG$35,1,FALSE)</f>
        <v>#N/A</v>
      </c>
    </row>
    <row r="1457" spans="1:43" x14ac:dyDescent="0.25">
      <c r="A1457">
        <v>95744</v>
      </c>
      <c r="B1457">
        <v>22020</v>
      </c>
      <c r="C1457" t="s">
        <v>623</v>
      </c>
      <c r="D1457" t="s">
        <v>584</v>
      </c>
      <c r="E1457" t="s">
        <v>585</v>
      </c>
      <c r="F1457">
        <v>50.87818</v>
      </c>
      <c r="G1457" t="s">
        <v>25</v>
      </c>
      <c r="H1457" t="s">
        <v>26</v>
      </c>
      <c r="I1457" t="s">
        <v>27</v>
      </c>
      <c r="J1457" t="s">
        <v>28</v>
      </c>
      <c r="K1457">
        <v>2003</v>
      </c>
      <c r="L1457">
        <v>3</v>
      </c>
      <c r="M1457">
        <v>5</v>
      </c>
      <c r="N1457">
        <v>0</v>
      </c>
      <c r="O1457">
        <v>2.5</v>
      </c>
      <c r="P1457" t="s">
        <v>588</v>
      </c>
      <c r="Q1457" s="32">
        <v>3.7627603860193299</v>
      </c>
      <c r="R1457">
        <v>0.50743814045624802</v>
      </c>
      <c r="S1457" t="s">
        <v>31</v>
      </c>
      <c r="T1457" t="s">
        <v>57</v>
      </c>
      <c r="U1457">
        <v>17</v>
      </c>
      <c r="W1457" s="3" t="s">
        <v>76</v>
      </c>
      <c r="X1457" t="s">
        <v>77</v>
      </c>
      <c r="Y1457">
        <v>12.010999999999999</v>
      </c>
      <c r="Z1457">
        <v>797</v>
      </c>
      <c r="AA1457" s="5">
        <f>IFERROR(VLOOKUP(X1457,$AF$2:$AG$35,2,FALSE),0)</f>
        <v>0</v>
      </c>
      <c r="AB1457" s="5" t="e">
        <f>VLOOKUP(X1457,$AF$2:$AG$35,1,FALSE)</f>
        <v>#N/A</v>
      </c>
      <c r="AN1457"/>
      <c r="AO1457"/>
      <c r="AP1457"/>
      <c r="AQ1457"/>
    </row>
    <row r="1458" spans="1:43" x14ac:dyDescent="0.25">
      <c r="A1458">
        <v>95744</v>
      </c>
      <c r="B1458">
        <v>22020</v>
      </c>
      <c r="C1458" t="s">
        <v>623</v>
      </c>
      <c r="D1458" t="s">
        <v>584</v>
      </c>
      <c r="E1458" t="s">
        <v>585</v>
      </c>
      <c r="F1458">
        <v>50.87818</v>
      </c>
      <c r="G1458" t="s">
        <v>25</v>
      </c>
      <c r="H1458" t="s">
        <v>26</v>
      </c>
      <c r="I1458" t="s">
        <v>27</v>
      </c>
      <c r="J1458" t="s">
        <v>28</v>
      </c>
      <c r="K1458">
        <v>2003</v>
      </c>
      <c r="L1458">
        <v>3</v>
      </c>
      <c r="M1458">
        <v>5</v>
      </c>
      <c r="N1458">
        <v>0</v>
      </c>
      <c r="O1458">
        <v>2.5</v>
      </c>
      <c r="P1458" t="s">
        <v>588</v>
      </c>
      <c r="Q1458">
        <v>50.127269007228797</v>
      </c>
      <c r="R1458">
        <v>6.2509475642647603</v>
      </c>
      <c r="S1458" t="s">
        <v>31</v>
      </c>
      <c r="T1458" t="s">
        <v>57</v>
      </c>
      <c r="U1458">
        <v>18</v>
      </c>
      <c r="V1458" t="s">
        <v>78</v>
      </c>
      <c r="W1458" t="s">
        <v>79</v>
      </c>
      <c r="X1458" t="s">
        <v>80</v>
      </c>
      <c r="Y1458">
        <v>12.010999999999999</v>
      </c>
      <c r="Z1458">
        <v>436</v>
      </c>
      <c r="AA1458" s="5">
        <f>IFERROR(VLOOKUP(X1458,$AF$2:$AG$35,2,FALSE),0)</f>
        <v>0</v>
      </c>
      <c r="AB1458" s="5" t="e">
        <f>VLOOKUP(X1458,$AF$2:$AG$35,1,FALSE)</f>
        <v>#N/A</v>
      </c>
      <c r="AN1458"/>
      <c r="AO1458"/>
      <c r="AP1458"/>
      <c r="AQ1458"/>
    </row>
    <row r="1459" spans="1:43" x14ac:dyDescent="0.25">
      <c r="A1459">
        <v>95744</v>
      </c>
      <c r="B1459">
        <v>22020</v>
      </c>
      <c r="C1459" t="s">
        <v>623</v>
      </c>
      <c r="D1459" t="s">
        <v>584</v>
      </c>
      <c r="E1459" t="s">
        <v>585</v>
      </c>
      <c r="F1459">
        <v>50.87818</v>
      </c>
      <c r="G1459" t="s">
        <v>25</v>
      </c>
      <c r="H1459" t="s">
        <v>26</v>
      </c>
      <c r="I1459" t="s">
        <v>27</v>
      </c>
      <c r="J1459" t="s">
        <v>28</v>
      </c>
      <c r="K1459">
        <v>2003</v>
      </c>
      <c r="L1459">
        <v>3</v>
      </c>
      <c r="M1459">
        <v>5</v>
      </c>
      <c r="N1459">
        <v>0</v>
      </c>
      <c r="O1459">
        <v>2.5</v>
      </c>
      <c r="P1459" t="s">
        <v>588</v>
      </c>
      <c r="Q1459" s="38">
        <v>0</v>
      </c>
      <c r="R1459">
        <v>0.15516443623491399</v>
      </c>
      <c r="S1459" t="s">
        <v>31</v>
      </c>
      <c r="T1459" t="s">
        <v>81</v>
      </c>
      <c r="U1459">
        <v>20</v>
      </c>
      <c r="V1459" t="s">
        <v>82</v>
      </c>
      <c r="W1459" t="s">
        <v>83</v>
      </c>
      <c r="X1459" t="s">
        <v>84</v>
      </c>
      <c r="Y1459">
        <v>22.98977</v>
      </c>
      <c r="Z1459">
        <v>696</v>
      </c>
      <c r="AA1459" s="5">
        <f>IFERROR(VLOOKUP(X1459,$AF$2:$AG$35,2,FALSE),0)</f>
        <v>0</v>
      </c>
      <c r="AB1459" s="5" t="e">
        <f>VLOOKUP(X1459,$AF$2:$AG$35,1,FALSE)</f>
        <v>#N/A</v>
      </c>
      <c r="AN1459"/>
      <c r="AO1459"/>
      <c r="AP1459"/>
      <c r="AQ1459"/>
    </row>
    <row r="1460" spans="1:43" x14ac:dyDescent="0.25">
      <c r="A1460">
        <v>95744</v>
      </c>
      <c r="B1460">
        <v>22020</v>
      </c>
      <c r="C1460" t="s">
        <v>623</v>
      </c>
      <c r="D1460" t="s">
        <v>584</v>
      </c>
      <c r="E1460" t="s">
        <v>585</v>
      </c>
      <c r="F1460">
        <v>50.87818</v>
      </c>
      <c r="G1460" t="s">
        <v>25</v>
      </c>
      <c r="H1460" t="s">
        <v>26</v>
      </c>
      <c r="I1460" t="s">
        <v>27</v>
      </c>
      <c r="J1460" t="s">
        <v>28</v>
      </c>
      <c r="K1460">
        <v>2003</v>
      </c>
      <c r="L1460">
        <v>3</v>
      </c>
      <c r="M1460">
        <v>5</v>
      </c>
      <c r="N1460">
        <v>0</v>
      </c>
      <c r="O1460">
        <v>2.5</v>
      </c>
      <c r="P1460" t="s">
        <v>588</v>
      </c>
      <c r="Q1460" s="38">
        <v>0</v>
      </c>
      <c r="R1460" s="2">
        <v>3.4468084718173198E-2</v>
      </c>
      <c r="S1460" t="s">
        <v>31</v>
      </c>
      <c r="T1460" t="s">
        <v>81</v>
      </c>
      <c r="U1460">
        <v>21</v>
      </c>
      <c r="V1460" t="s">
        <v>85</v>
      </c>
      <c r="W1460" t="s">
        <v>86</v>
      </c>
      <c r="X1460" t="s">
        <v>87</v>
      </c>
      <c r="Y1460">
        <v>24.305</v>
      </c>
      <c r="Z1460">
        <v>525</v>
      </c>
      <c r="AA1460" s="5">
        <f>IFERROR(VLOOKUP(X1460,$AF$2:$AG$35,2,FALSE),0)</f>
        <v>0</v>
      </c>
      <c r="AB1460" s="5" t="e">
        <f>VLOOKUP(X1460,$AF$2:$AG$35,1,FALSE)</f>
        <v>#N/A</v>
      </c>
      <c r="AN1460"/>
      <c r="AO1460"/>
      <c r="AP1460"/>
      <c r="AQ1460"/>
    </row>
    <row r="1461" spans="1:43" x14ac:dyDescent="0.25">
      <c r="A1461">
        <v>95744</v>
      </c>
      <c r="B1461">
        <v>22020</v>
      </c>
      <c r="C1461" t="s">
        <v>623</v>
      </c>
      <c r="D1461" t="s">
        <v>584</v>
      </c>
      <c r="E1461" t="s">
        <v>585</v>
      </c>
      <c r="F1461">
        <v>50.87818</v>
      </c>
      <c r="G1461" t="s">
        <v>25</v>
      </c>
      <c r="H1461" t="s">
        <v>26</v>
      </c>
      <c r="I1461" t="s">
        <v>27</v>
      </c>
      <c r="J1461" t="s">
        <v>28</v>
      </c>
      <c r="K1461">
        <v>2003</v>
      </c>
      <c r="L1461">
        <v>3</v>
      </c>
      <c r="M1461">
        <v>5</v>
      </c>
      <c r="N1461">
        <v>0</v>
      </c>
      <c r="O1461">
        <v>2.5</v>
      </c>
      <c r="P1461" t="s">
        <v>588</v>
      </c>
      <c r="Q1461" s="33">
        <v>3.0586693080034401E-2</v>
      </c>
      <c r="R1461" s="2">
        <v>2.1369514169105101E-2</v>
      </c>
      <c r="S1461" t="s">
        <v>31</v>
      </c>
      <c r="T1461" t="s">
        <v>81</v>
      </c>
      <c r="U1461">
        <v>22</v>
      </c>
      <c r="V1461" t="s">
        <v>88</v>
      </c>
      <c r="W1461" t="s">
        <v>89</v>
      </c>
      <c r="X1461" t="s">
        <v>90</v>
      </c>
      <c r="Y1461">
        <v>26.981539999999999</v>
      </c>
      <c r="Z1461">
        <v>292</v>
      </c>
      <c r="AA1461" s="5">
        <f>IFERROR(VLOOKUP(X1461,$AF$2:$AG$35,2,FALSE),0)</f>
        <v>0.88900000000000001</v>
      </c>
      <c r="AB1461" s="5" t="str">
        <f>VLOOKUP(X1461,$AF$2:$AG$35,1,FALSE)</f>
        <v>Al</v>
      </c>
      <c r="AN1461"/>
      <c r="AO1461"/>
      <c r="AP1461"/>
      <c r="AQ1461"/>
    </row>
    <row r="1462" spans="1:43" x14ac:dyDescent="0.25">
      <c r="A1462">
        <v>95744</v>
      </c>
      <c r="B1462">
        <v>22020</v>
      </c>
      <c r="C1462" t="s">
        <v>623</v>
      </c>
      <c r="D1462" t="s">
        <v>584</v>
      </c>
      <c r="E1462" t="s">
        <v>585</v>
      </c>
      <c r="F1462">
        <v>50.87818</v>
      </c>
      <c r="G1462" t="s">
        <v>25</v>
      </c>
      <c r="H1462" t="s">
        <v>26</v>
      </c>
      <c r="I1462" t="s">
        <v>27</v>
      </c>
      <c r="J1462" t="s">
        <v>28</v>
      </c>
      <c r="K1462">
        <v>2003</v>
      </c>
      <c r="L1462">
        <v>3</v>
      </c>
      <c r="M1462">
        <v>5</v>
      </c>
      <c r="N1462">
        <v>0</v>
      </c>
      <c r="O1462">
        <v>2.5</v>
      </c>
      <c r="P1462" t="s">
        <v>588</v>
      </c>
      <c r="Q1462" s="33">
        <v>2.3926954863313199E-2</v>
      </c>
      <c r="R1462" s="2">
        <v>9.1191548411301109E-3</v>
      </c>
      <c r="S1462" t="s">
        <v>31</v>
      </c>
      <c r="T1462" t="s">
        <v>81</v>
      </c>
      <c r="U1462">
        <v>23</v>
      </c>
      <c r="V1462" t="s">
        <v>91</v>
      </c>
      <c r="W1462" t="s">
        <v>92</v>
      </c>
      <c r="X1462" t="s">
        <v>93</v>
      </c>
      <c r="Y1462">
        <v>28.0855</v>
      </c>
      <c r="Z1462">
        <v>694</v>
      </c>
      <c r="AA1462" s="5">
        <f>IFERROR(VLOOKUP(X1462,$AF$2:$AG$35,2,FALSE),0)</f>
        <v>1.139</v>
      </c>
      <c r="AB1462" s="5" t="str">
        <f>VLOOKUP(X1462,$AF$2:$AG$35,1,FALSE)</f>
        <v>Si</v>
      </c>
      <c r="AN1462"/>
      <c r="AO1462"/>
      <c r="AP1462"/>
      <c r="AQ1462"/>
    </row>
    <row r="1463" spans="1:43" x14ac:dyDescent="0.25">
      <c r="A1463">
        <v>95744</v>
      </c>
      <c r="B1463">
        <v>22020</v>
      </c>
      <c r="C1463" t="s">
        <v>623</v>
      </c>
      <c r="D1463" t="s">
        <v>584</v>
      </c>
      <c r="E1463" t="s">
        <v>585</v>
      </c>
      <c r="F1463">
        <v>50.87818</v>
      </c>
      <c r="G1463" t="s">
        <v>25</v>
      </c>
      <c r="H1463" t="s">
        <v>26</v>
      </c>
      <c r="I1463" t="s">
        <v>27</v>
      </c>
      <c r="J1463" t="s">
        <v>28</v>
      </c>
      <c r="K1463">
        <v>2003</v>
      </c>
      <c r="L1463">
        <v>3</v>
      </c>
      <c r="M1463">
        <v>5</v>
      </c>
      <c r="N1463">
        <v>0</v>
      </c>
      <c r="O1463">
        <v>2.5</v>
      </c>
      <c r="P1463" t="s">
        <v>588</v>
      </c>
      <c r="Q1463" s="33">
        <v>3.3091351786696602E-3</v>
      </c>
      <c r="R1463" s="2">
        <v>3.27187183981111E-3</v>
      </c>
      <c r="S1463" t="s">
        <v>31</v>
      </c>
      <c r="T1463" t="s">
        <v>81</v>
      </c>
      <c r="U1463">
        <v>24</v>
      </c>
      <c r="V1463" t="s">
        <v>94</v>
      </c>
      <c r="W1463" t="s">
        <v>95</v>
      </c>
      <c r="X1463" t="s">
        <v>29</v>
      </c>
      <c r="Y1463">
        <v>30.973759999999999</v>
      </c>
      <c r="Z1463">
        <v>666</v>
      </c>
      <c r="AA1463" s="5">
        <f>IFERROR(VLOOKUP(X1463,$AF$2:$AG$35,2,FALSE),0)</f>
        <v>1.0329999999999999</v>
      </c>
      <c r="AB1463" s="5" t="str">
        <f>VLOOKUP(X1463,$AF$2:$AG$35,1,FALSE)</f>
        <v>P</v>
      </c>
      <c r="AN1463"/>
      <c r="AO1463"/>
      <c r="AP1463"/>
      <c r="AQ1463"/>
    </row>
    <row r="1464" spans="1:43" x14ac:dyDescent="0.25">
      <c r="A1464">
        <v>95744</v>
      </c>
      <c r="B1464">
        <v>22020</v>
      </c>
      <c r="C1464" t="s">
        <v>623</v>
      </c>
      <c r="D1464" t="s">
        <v>584</v>
      </c>
      <c r="E1464" t="s">
        <v>585</v>
      </c>
      <c r="F1464">
        <v>50.87818</v>
      </c>
      <c r="G1464" t="s">
        <v>25</v>
      </c>
      <c r="H1464" t="s">
        <v>26</v>
      </c>
      <c r="I1464" t="s">
        <v>27</v>
      </c>
      <c r="J1464" t="s">
        <v>28</v>
      </c>
      <c r="K1464">
        <v>2003</v>
      </c>
      <c r="L1464">
        <v>3</v>
      </c>
      <c r="M1464">
        <v>5</v>
      </c>
      <c r="N1464">
        <v>0</v>
      </c>
      <c r="O1464">
        <v>2.5</v>
      </c>
      <c r="P1464" t="s">
        <v>588</v>
      </c>
      <c r="Q1464" s="2">
        <v>3.3514323952391303E-2</v>
      </c>
      <c r="R1464" s="2">
        <v>3.5053827738396001E-3</v>
      </c>
      <c r="S1464" t="s">
        <v>31</v>
      </c>
      <c r="T1464" t="s">
        <v>81</v>
      </c>
      <c r="U1464">
        <v>25</v>
      </c>
      <c r="V1464" t="s">
        <v>96</v>
      </c>
      <c r="W1464" t="s">
        <v>97</v>
      </c>
      <c r="X1464" t="s">
        <v>98</v>
      </c>
      <c r="Y1464">
        <v>32.06</v>
      </c>
      <c r="Z1464">
        <v>700</v>
      </c>
      <c r="AA1464" s="5">
        <f>IFERROR(VLOOKUP(X1464,$AF$2:$AG$35,2,FALSE),0)</f>
        <v>0</v>
      </c>
      <c r="AB1464" s="5" t="e">
        <f>VLOOKUP(X1464,$AF$2:$AG$35,1,FALSE)</f>
        <v>#N/A</v>
      </c>
      <c r="AN1464"/>
      <c r="AO1464"/>
      <c r="AP1464"/>
      <c r="AQ1464"/>
    </row>
    <row r="1465" spans="1:43" x14ac:dyDescent="0.25">
      <c r="A1465">
        <v>95744</v>
      </c>
      <c r="B1465">
        <v>22020</v>
      </c>
      <c r="C1465" t="s">
        <v>623</v>
      </c>
      <c r="D1465" t="s">
        <v>584</v>
      </c>
      <c r="E1465" t="s">
        <v>585</v>
      </c>
      <c r="F1465">
        <v>50.87818</v>
      </c>
      <c r="G1465" t="s">
        <v>25</v>
      </c>
      <c r="H1465" t="s">
        <v>26</v>
      </c>
      <c r="I1465" t="s">
        <v>27</v>
      </c>
      <c r="J1465" t="s">
        <v>28</v>
      </c>
      <c r="K1465">
        <v>2003</v>
      </c>
      <c r="L1465">
        <v>3</v>
      </c>
      <c r="M1465">
        <v>5</v>
      </c>
      <c r="N1465">
        <v>0</v>
      </c>
      <c r="O1465">
        <v>2.5</v>
      </c>
      <c r="P1465" t="s">
        <v>588</v>
      </c>
      <c r="Q1465" s="32">
        <v>0.13137847209349901</v>
      </c>
      <c r="R1465" s="2">
        <v>1.08242454733848E-2</v>
      </c>
      <c r="S1465" t="s">
        <v>31</v>
      </c>
      <c r="T1465" t="s">
        <v>81</v>
      </c>
      <c r="U1465">
        <v>26</v>
      </c>
      <c r="V1465" t="s">
        <v>99</v>
      </c>
      <c r="W1465" t="s">
        <v>100</v>
      </c>
      <c r="X1465" t="s">
        <v>101</v>
      </c>
      <c r="Y1465">
        <v>35.453000000000003</v>
      </c>
      <c r="Z1465">
        <v>795</v>
      </c>
      <c r="AA1465" s="5">
        <f>IFERROR(VLOOKUP(X1465,$AF$2:$AG$35,2,FALSE),0)</f>
        <v>0</v>
      </c>
      <c r="AB1465" s="5" t="e">
        <f>VLOOKUP(X1465,$AF$2:$AG$35,1,FALSE)</f>
        <v>#N/A</v>
      </c>
      <c r="AN1465"/>
      <c r="AO1465"/>
      <c r="AP1465"/>
      <c r="AQ1465"/>
    </row>
    <row r="1466" spans="1:43" x14ac:dyDescent="0.25">
      <c r="A1466">
        <v>95744</v>
      </c>
      <c r="B1466">
        <v>22020</v>
      </c>
      <c r="C1466" t="s">
        <v>623</v>
      </c>
      <c r="D1466" t="s">
        <v>584</v>
      </c>
      <c r="E1466" t="s">
        <v>585</v>
      </c>
      <c r="F1466">
        <v>50.87818</v>
      </c>
      <c r="G1466" t="s">
        <v>25</v>
      </c>
      <c r="H1466" t="s">
        <v>26</v>
      </c>
      <c r="I1466" t="s">
        <v>27</v>
      </c>
      <c r="J1466" t="s">
        <v>28</v>
      </c>
      <c r="K1466">
        <v>2003</v>
      </c>
      <c r="L1466">
        <v>3</v>
      </c>
      <c r="M1466">
        <v>5</v>
      </c>
      <c r="N1466">
        <v>0</v>
      </c>
      <c r="O1466">
        <v>2.5</v>
      </c>
      <c r="P1466" t="s">
        <v>588</v>
      </c>
      <c r="Q1466" s="32">
        <v>0.11039573524629499</v>
      </c>
      <c r="R1466" s="2">
        <v>8.67032712377451E-3</v>
      </c>
      <c r="S1466" t="s">
        <v>31</v>
      </c>
      <c r="T1466" t="s">
        <v>81</v>
      </c>
      <c r="U1466">
        <v>27</v>
      </c>
      <c r="V1466" s="1">
        <v>2023695</v>
      </c>
      <c r="W1466" t="s">
        <v>102</v>
      </c>
      <c r="X1466" t="s">
        <v>103</v>
      </c>
      <c r="Y1466">
        <v>39.098300000000002</v>
      </c>
      <c r="Z1466">
        <v>669</v>
      </c>
      <c r="AA1466" s="5">
        <f>IFERROR(VLOOKUP(X1466,$AF$2:$AG$35,2,FALSE),0)</f>
        <v>0</v>
      </c>
      <c r="AB1466" s="5" t="e">
        <f>VLOOKUP(X1466,$AF$2:$AG$35,1,FALSE)</f>
        <v>#N/A</v>
      </c>
      <c r="AN1466"/>
      <c r="AO1466"/>
      <c r="AP1466"/>
      <c r="AQ1466"/>
    </row>
    <row r="1467" spans="1:43" x14ac:dyDescent="0.25">
      <c r="A1467">
        <v>95744</v>
      </c>
      <c r="B1467">
        <v>22020</v>
      </c>
      <c r="C1467" t="s">
        <v>623</v>
      </c>
      <c r="D1467" t="s">
        <v>584</v>
      </c>
      <c r="E1467" t="s">
        <v>585</v>
      </c>
      <c r="F1467">
        <v>50.87818</v>
      </c>
      <c r="G1467" t="s">
        <v>25</v>
      </c>
      <c r="H1467" t="s">
        <v>26</v>
      </c>
      <c r="I1467" t="s">
        <v>27</v>
      </c>
      <c r="J1467" t="s">
        <v>28</v>
      </c>
      <c r="K1467">
        <v>2003</v>
      </c>
      <c r="L1467">
        <v>3</v>
      </c>
      <c r="M1467">
        <v>5</v>
      </c>
      <c r="N1467">
        <v>0</v>
      </c>
      <c r="O1467">
        <v>2.5</v>
      </c>
      <c r="P1467" t="s">
        <v>588</v>
      </c>
      <c r="Q1467" s="33">
        <v>2.3105891247553099E-2</v>
      </c>
      <c r="R1467" s="2">
        <v>3.64708186117764E-3</v>
      </c>
      <c r="S1467" t="s">
        <v>31</v>
      </c>
      <c r="T1467" t="s">
        <v>81</v>
      </c>
      <c r="U1467">
        <v>28</v>
      </c>
      <c r="V1467" t="s">
        <v>104</v>
      </c>
      <c r="W1467" t="s">
        <v>105</v>
      </c>
      <c r="X1467" t="s">
        <v>106</v>
      </c>
      <c r="Y1467">
        <v>40.08</v>
      </c>
      <c r="Z1467">
        <v>329</v>
      </c>
      <c r="AA1467" s="5">
        <f>IFERROR(VLOOKUP(X1467,$AF$2:$AG$35,2,FALSE),0)</f>
        <v>0</v>
      </c>
      <c r="AB1467" s="5" t="e">
        <f>VLOOKUP(X1467,$AF$2:$AG$35,1,FALSE)</f>
        <v>#N/A</v>
      </c>
      <c r="AN1467"/>
      <c r="AO1467"/>
      <c r="AP1467"/>
      <c r="AQ1467"/>
    </row>
    <row r="1468" spans="1:43" x14ac:dyDescent="0.25">
      <c r="A1468">
        <v>95744</v>
      </c>
      <c r="B1468">
        <v>22020</v>
      </c>
      <c r="C1468" t="s">
        <v>623</v>
      </c>
      <c r="D1468" t="s">
        <v>584</v>
      </c>
      <c r="E1468" t="s">
        <v>585</v>
      </c>
      <c r="F1468">
        <v>50.87818</v>
      </c>
      <c r="G1468" t="s">
        <v>25</v>
      </c>
      <c r="H1468" t="s">
        <v>26</v>
      </c>
      <c r="I1468" t="s">
        <v>27</v>
      </c>
      <c r="J1468" t="s">
        <v>28</v>
      </c>
      <c r="K1468">
        <v>2003</v>
      </c>
      <c r="L1468">
        <v>3</v>
      </c>
      <c r="M1468">
        <v>5</v>
      </c>
      <c r="N1468">
        <v>0</v>
      </c>
      <c r="O1468">
        <v>2.5</v>
      </c>
      <c r="P1468" t="s">
        <v>588</v>
      </c>
      <c r="Q1468" s="33">
        <v>1.6172465158911899E-3</v>
      </c>
      <c r="R1468" s="2">
        <v>1.9514942889255898E-2</v>
      </c>
      <c r="S1468" t="s">
        <v>31</v>
      </c>
      <c r="T1468" t="s">
        <v>81</v>
      </c>
      <c r="U1468">
        <v>29</v>
      </c>
      <c r="V1468" t="s">
        <v>107</v>
      </c>
      <c r="W1468" t="s">
        <v>108</v>
      </c>
      <c r="X1468" t="s">
        <v>109</v>
      </c>
      <c r="Y1468">
        <v>47.88</v>
      </c>
      <c r="Z1468">
        <v>715</v>
      </c>
      <c r="AA1468" s="5">
        <f>IFERROR(VLOOKUP(X1468,$AF$2:$AG$35,2,FALSE),0)</f>
        <v>0.66900000000000004</v>
      </c>
      <c r="AB1468" s="5" t="str">
        <f>VLOOKUP(X1468,$AF$2:$AG$35,1,FALSE)</f>
        <v>Ti</v>
      </c>
      <c r="AN1468"/>
      <c r="AO1468"/>
      <c r="AP1468"/>
      <c r="AQ1468"/>
    </row>
    <row r="1469" spans="1:43" x14ac:dyDescent="0.25">
      <c r="A1469">
        <v>95744</v>
      </c>
      <c r="B1469">
        <v>22020</v>
      </c>
      <c r="C1469" t="s">
        <v>623</v>
      </c>
      <c r="D1469" t="s">
        <v>584</v>
      </c>
      <c r="E1469" t="s">
        <v>585</v>
      </c>
      <c r="F1469">
        <v>50.87818</v>
      </c>
      <c r="G1469" t="s">
        <v>25</v>
      </c>
      <c r="H1469" t="s">
        <v>26</v>
      </c>
      <c r="I1469" t="s">
        <v>27</v>
      </c>
      <c r="J1469" t="s">
        <v>28</v>
      </c>
      <c r="K1469">
        <v>2003</v>
      </c>
      <c r="L1469">
        <v>3</v>
      </c>
      <c r="M1469">
        <v>5</v>
      </c>
      <c r="N1469">
        <v>0</v>
      </c>
      <c r="O1469">
        <v>2.5</v>
      </c>
      <c r="P1469" t="s">
        <v>588</v>
      </c>
      <c r="Q1469" s="33">
        <v>4.5614645320007902E-4</v>
      </c>
      <c r="R1469" s="2">
        <v>9.2639479838647395E-3</v>
      </c>
      <c r="S1469" t="s">
        <v>31</v>
      </c>
      <c r="T1469" t="s">
        <v>81</v>
      </c>
      <c r="U1469">
        <v>30</v>
      </c>
      <c r="V1469" t="s">
        <v>110</v>
      </c>
      <c r="W1469" t="s">
        <v>111</v>
      </c>
      <c r="X1469" t="s">
        <v>112</v>
      </c>
      <c r="Y1469">
        <v>50.941499999999998</v>
      </c>
      <c r="Z1469">
        <v>767</v>
      </c>
      <c r="AA1469" s="5">
        <f>IFERROR(VLOOKUP(X1469,$AF$2:$AG$35,2,FALSE),0)</f>
        <v>0</v>
      </c>
      <c r="AB1469" s="5" t="e">
        <f>VLOOKUP(X1469,$AF$2:$AG$35,1,FALSE)</f>
        <v>#N/A</v>
      </c>
      <c r="AN1469"/>
      <c r="AO1469"/>
      <c r="AP1469"/>
      <c r="AQ1469"/>
    </row>
    <row r="1470" spans="1:43" x14ac:dyDescent="0.25">
      <c r="A1470">
        <v>95744</v>
      </c>
      <c r="B1470">
        <v>22020</v>
      </c>
      <c r="C1470" t="s">
        <v>623</v>
      </c>
      <c r="D1470" t="s">
        <v>584</v>
      </c>
      <c r="E1470" t="s">
        <v>585</v>
      </c>
      <c r="F1470">
        <v>50.87818</v>
      </c>
      <c r="G1470" t="s">
        <v>25</v>
      </c>
      <c r="H1470" t="s">
        <v>26</v>
      </c>
      <c r="I1470" t="s">
        <v>27</v>
      </c>
      <c r="J1470" t="s">
        <v>28</v>
      </c>
      <c r="K1470">
        <v>2003</v>
      </c>
      <c r="L1470">
        <v>3</v>
      </c>
      <c r="M1470">
        <v>5</v>
      </c>
      <c r="N1470">
        <v>0</v>
      </c>
      <c r="O1470">
        <v>2.5</v>
      </c>
      <c r="P1470" t="s">
        <v>588</v>
      </c>
      <c r="Q1470" s="32">
        <v>0</v>
      </c>
      <c r="R1470" s="2">
        <v>2.18120940348401E-3</v>
      </c>
      <c r="S1470" t="s">
        <v>31</v>
      </c>
      <c r="T1470" t="s">
        <v>81</v>
      </c>
      <c r="U1470">
        <v>31</v>
      </c>
      <c r="V1470" t="s">
        <v>113</v>
      </c>
      <c r="W1470" t="s">
        <v>114</v>
      </c>
      <c r="X1470" t="s">
        <v>115</v>
      </c>
      <c r="Y1470">
        <v>51.996000000000002</v>
      </c>
      <c r="Z1470">
        <v>347</v>
      </c>
      <c r="AA1470" s="5">
        <f>IFERROR(VLOOKUP(X1470,$AF$2:$AG$35,2,FALSE),0)</f>
        <v>0.69199999999999995</v>
      </c>
      <c r="AB1470" s="5" t="str">
        <f>VLOOKUP(X1470,$AF$2:$AG$35,1,FALSE)</f>
        <v>Cr</v>
      </c>
      <c r="AN1470"/>
      <c r="AO1470"/>
      <c r="AP1470"/>
      <c r="AQ1470"/>
    </row>
    <row r="1471" spans="1:43" x14ac:dyDescent="0.25">
      <c r="A1471">
        <v>95744</v>
      </c>
      <c r="B1471">
        <v>22020</v>
      </c>
      <c r="C1471" t="s">
        <v>623</v>
      </c>
      <c r="D1471" t="s">
        <v>584</v>
      </c>
      <c r="E1471" t="s">
        <v>585</v>
      </c>
      <c r="F1471">
        <v>50.87818</v>
      </c>
      <c r="G1471" t="s">
        <v>25</v>
      </c>
      <c r="H1471" t="s">
        <v>26</v>
      </c>
      <c r="I1471" t="s">
        <v>27</v>
      </c>
      <c r="J1471" t="s">
        <v>28</v>
      </c>
      <c r="K1471">
        <v>2003</v>
      </c>
      <c r="L1471">
        <v>3</v>
      </c>
      <c r="M1471">
        <v>5</v>
      </c>
      <c r="N1471">
        <v>0</v>
      </c>
      <c r="O1471">
        <v>2.5</v>
      </c>
      <c r="P1471" t="s">
        <v>588</v>
      </c>
      <c r="Q1471" s="33">
        <v>4.6444002507644401E-4</v>
      </c>
      <c r="R1471" s="2">
        <v>1.03695767515392E-3</v>
      </c>
      <c r="S1471" t="s">
        <v>31</v>
      </c>
      <c r="T1471" t="s">
        <v>81</v>
      </c>
      <c r="U1471">
        <v>32</v>
      </c>
      <c r="V1471" t="s">
        <v>116</v>
      </c>
      <c r="W1471" t="s">
        <v>117</v>
      </c>
      <c r="X1471" t="s">
        <v>118</v>
      </c>
      <c r="Y1471">
        <v>54.938000000000002</v>
      </c>
      <c r="Z1471">
        <v>526</v>
      </c>
      <c r="AA1471" s="5">
        <f>IFERROR(VLOOKUP(X1471,$AF$2:$AG$35,2,FALSE),0)</f>
        <v>0.63100000000000001</v>
      </c>
      <c r="AB1471" s="5" t="str">
        <f>VLOOKUP(X1471,$AF$2:$AG$35,1,FALSE)</f>
        <v>Mn</v>
      </c>
      <c r="AN1471"/>
      <c r="AO1471"/>
      <c r="AP1471"/>
      <c r="AQ1471"/>
    </row>
    <row r="1472" spans="1:43" x14ac:dyDescent="0.25">
      <c r="A1472">
        <v>95744</v>
      </c>
      <c r="B1472">
        <v>22020</v>
      </c>
      <c r="C1472" t="s">
        <v>623</v>
      </c>
      <c r="D1472" t="s">
        <v>584</v>
      </c>
      <c r="E1472" t="s">
        <v>585</v>
      </c>
      <c r="F1472">
        <v>50.87818</v>
      </c>
      <c r="G1472" t="s">
        <v>25</v>
      </c>
      <c r="H1472" t="s">
        <v>26</v>
      </c>
      <c r="I1472" t="s">
        <v>27</v>
      </c>
      <c r="J1472" t="s">
        <v>28</v>
      </c>
      <c r="K1472">
        <v>2003</v>
      </c>
      <c r="L1472">
        <v>3</v>
      </c>
      <c r="M1472">
        <v>5</v>
      </c>
      <c r="N1472">
        <v>0</v>
      </c>
      <c r="O1472">
        <v>2.5</v>
      </c>
      <c r="P1472" t="s">
        <v>588</v>
      </c>
      <c r="Q1472" s="33">
        <v>1.20422663644821E-2</v>
      </c>
      <c r="R1472">
        <v>2.008599757143E-3</v>
      </c>
      <c r="S1472" t="s">
        <v>31</v>
      </c>
      <c r="T1472" t="s">
        <v>81</v>
      </c>
      <c r="U1472">
        <v>33</v>
      </c>
      <c r="V1472" t="s">
        <v>119</v>
      </c>
      <c r="W1472" t="s">
        <v>120</v>
      </c>
      <c r="X1472" t="s">
        <v>121</v>
      </c>
      <c r="Y1472">
        <v>55.847000000000001</v>
      </c>
      <c r="Z1472">
        <v>488</v>
      </c>
      <c r="AA1472" s="5">
        <f>IFERROR(VLOOKUP(X1472,$AF$2:$AG$35,2,FALSE),0)</f>
        <v>0.35799999999999998</v>
      </c>
      <c r="AB1472" s="5" t="str">
        <f>VLOOKUP(X1472,$AF$2:$AG$35,1,FALSE)</f>
        <v>Fe</v>
      </c>
      <c r="AN1472"/>
      <c r="AO1472"/>
      <c r="AP1472"/>
      <c r="AQ1472"/>
    </row>
    <row r="1473" spans="1:43" x14ac:dyDescent="0.25">
      <c r="A1473">
        <v>95744</v>
      </c>
      <c r="B1473">
        <v>22020</v>
      </c>
      <c r="C1473" t="s">
        <v>623</v>
      </c>
      <c r="D1473" t="s">
        <v>584</v>
      </c>
      <c r="E1473" t="s">
        <v>585</v>
      </c>
      <c r="F1473">
        <v>50.87818</v>
      </c>
      <c r="G1473" t="s">
        <v>25</v>
      </c>
      <c r="H1473" t="s">
        <v>26</v>
      </c>
      <c r="I1473" t="s">
        <v>27</v>
      </c>
      <c r="J1473" t="s">
        <v>28</v>
      </c>
      <c r="K1473">
        <v>2003</v>
      </c>
      <c r="L1473">
        <v>3</v>
      </c>
      <c r="M1473">
        <v>5</v>
      </c>
      <c r="N1473">
        <v>0</v>
      </c>
      <c r="O1473">
        <v>2.5</v>
      </c>
      <c r="P1473" t="s">
        <v>588</v>
      </c>
      <c r="Q1473" s="33">
        <v>9.95228625163808E-5</v>
      </c>
      <c r="R1473" s="2">
        <v>6.5521115732052396E-4</v>
      </c>
      <c r="S1473" t="s">
        <v>31</v>
      </c>
      <c r="T1473" t="s">
        <v>81</v>
      </c>
      <c r="U1473">
        <v>34</v>
      </c>
      <c r="V1473" t="s">
        <v>122</v>
      </c>
      <c r="W1473" t="s">
        <v>123</v>
      </c>
      <c r="X1473" t="s">
        <v>124</v>
      </c>
      <c r="Y1473">
        <v>58.933199999999999</v>
      </c>
      <c r="Z1473">
        <v>379</v>
      </c>
      <c r="AA1473" s="5">
        <f>IFERROR(VLOOKUP(X1473,$AF$2:$AG$35,2,FALSE),0)</f>
        <v>0.33900000000000002</v>
      </c>
      <c r="AB1473" s="5" t="str">
        <f>VLOOKUP(X1473,$AF$2:$AG$35,1,FALSE)</f>
        <v>Co</v>
      </c>
      <c r="AN1473"/>
      <c r="AO1473"/>
      <c r="AP1473"/>
      <c r="AQ1473"/>
    </row>
    <row r="1474" spans="1:43" x14ac:dyDescent="0.25">
      <c r="A1474">
        <v>95744</v>
      </c>
      <c r="B1474">
        <v>22020</v>
      </c>
      <c r="C1474" t="s">
        <v>623</v>
      </c>
      <c r="D1474" t="s">
        <v>584</v>
      </c>
      <c r="E1474" t="s">
        <v>585</v>
      </c>
      <c r="F1474">
        <v>50.87818</v>
      </c>
      <c r="G1474" t="s">
        <v>25</v>
      </c>
      <c r="H1474" t="s">
        <v>26</v>
      </c>
      <c r="I1474" t="s">
        <v>27</v>
      </c>
      <c r="J1474" t="s">
        <v>28</v>
      </c>
      <c r="K1474">
        <v>2003</v>
      </c>
      <c r="L1474">
        <v>3</v>
      </c>
      <c r="M1474">
        <v>5</v>
      </c>
      <c r="N1474">
        <v>0</v>
      </c>
      <c r="O1474">
        <v>2.5</v>
      </c>
      <c r="P1474" t="s">
        <v>588</v>
      </c>
      <c r="Q1474" s="32">
        <v>0</v>
      </c>
      <c r="R1474">
        <v>5.2249502821100004E-4</v>
      </c>
      <c r="S1474" t="s">
        <v>31</v>
      </c>
      <c r="T1474" t="s">
        <v>81</v>
      </c>
      <c r="U1474">
        <v>35</v>
      </c>
      <c r="V1474" t="s">
        <v>125</v>
      </c>
      <c r="W1474" t="s">
        <v>126</v>
      </c>
      <c r="X1474" t="s">
        <v>127</v>
      </c>
      <c r="Y1474">
        <v>58.69</v>
      </c>
      <c r="Z1474">
        <v>612</v>
      </c>
      <c r="AA1474" s="5">
        <f>IFERROR(VLOOKUP(X1474,$AF$2:$AG$35,2,FALSE),0)</f>
        <v>0.27300000000000002</v>
      </c>
      <c r="AB1474" s="5" t="str">
        <f>VLOOKUP(X1474,$AF$2:$AG$35,1,FALSE)</f>
        <v>Ni</v>
      </c>
      <c r="AN1474"/>
      <c r="AO1474"/>
      <c r="AP1474"/>
      <c r="AQ1474"/>
    </row>
    <row r="1475" spans="1:43" x14ac:dyDescent="0.25">
      <c r="A1475">
        <v>95744</v>
      </c>
      <c r="B1475">
        <v>22020</v>
      </c>
      <c r="C1475" t="s">
        <v>623</v>
      </c>
      <c r="D1475" t="s">
        <v>584</v>
      </c>
      <c r="E1475" t="s">
        <v>585</v>
      </c>
      <c r="F1475">
        <v>50.87818</v>
      </c>
      <c r="G1475" t="s">
        <v>25</v>
      </c>
      <c r="H1475" t="s">
        <v>26</v>
      </c>
      <c r="I1475" t="s">
        <v>27</v>
      </c>
      <c r="J1475" t="s">
        <v>28</v>
      </c>
      <c r="K1475">
        <v>2003</v>
      </c>
      <c r="L1475">
        <v>3</v>
      </c>
      <c r="M1475">
        <v>5</v>
      </c>
      <c r="N1475">
        <v>0</v>
      </c>
      <c r="O1475">
        <v>2.5</v>
      </c>
      <c r="P1475" t="s">
        <v>588</v>
      </c>
      <c r="Q1475" s="32">
        <v>0</v>
      </c>
      <c r="R1475" s="2">
        <v>7.0495360949103102E-4</v>
      </c>
      <c r="S1475" t="s">
        <v>31</v>
      </c>
      <c r="T1475" t="s">
        <v>81</v>
      </c>
      <c r="U1475">
        <v>36</v>
      </c>
      <c r="V1475" t="s">
        <v>128</v>
      </c>
      <c r="W1475" t="s">
        <v>129</v>
      </c>
      <c r="X1475" t="s">
        <v>130</v>
      </c>
      <c r="Y1475">
        <v>63.545999999999999</v>
      </c>
      <c r="Z1475">
        <v>380</v>
      </c>
      <c r="AA1475" s="5">
        <f>IFERROR(VLOOKUP(X1475,$AF$2:$AG$35,2,FALSE),0)</f>
        <v>0.252</v>
      </c>
      <c r="AB1475" s="5" t="str">
        <f>VLOOKUP(X1475,$AF$2:$AG$35,1,FALSE)</f>
        <v>Cu</v>
      </c>
      <c r="AN1475"/>
      <c r="AO1475"/>
      <c r="AP1475"/>
      <c r="AQ1475"/>
    </row>
    <row r="1476" spans="1:43" x14ac:dyDescent="0.25">
      <c r="A1476">
        <v>95744</v>
      </c>
      <c r="B1476">
        <v>22020</v>
      </c>
      <c r="C1476" t="s">
        <v>623</v>
      </c>
      <c r="D1476" t="s">
        <v>584</v>
      </c>
      <c r="E1476" t="s">
        <v>585</v>
      </c>
      <c r="F1476">
        <v>50.87818</v>
      </c>
      <c r="G1476" t="s">
        <v>25</v>
      </c>
      <c r="H1476" t="s">
        <v>26</v>
      </c>
      <c r="I1476" t="s">
        <v>27</v>
      </c>
      <c r="J1476" t="s">
        <v>28</v>
      </c>
      <c r="K1476">
        <v>2003</v>
      </c>
      <c r="L1476">
        <v>3</v>
      </c>
      <c r="M1476">
        <v>5</v>
      </c>
      <c r="N1476">
        <v>0</v>
      </c>
      <c r="O1476">
        <v>2.5</v>
      </c>
      <c r="P1476" t="s">
        <v>588</v>
      </c>
      <c r="Q1476" s="33">
        <v>3.8316302068806601E-3</v>
      </c>
      <c r="R1476" s="2">
        <v>5.4111618914518802E-4</v>
      </c>
      <c r="S1476" t="s">
        <v>31</v>
      </c>
      <c r="T1476" t="s">
        <v>81</v>
      </c>
      <c r="U1476">
        <v>37</v>
      </c>
      <c r="V1476" t="s">
        <v>131</v>
      </c>
      <c r="W1476" t="s">
        <v>132</v>
      </c>
      <c r="X1476" t="s">
        <v>133</v>
      </c>
      <c r="Y1476">
        <v>65.38</v>
      </c>
      <c r="Z1476">
        <v>778</v>
      </c>
      <c r="AA1476" s="5">
        <f>IFERROR(VLOOKUP(X1476,$AF$2:$AG$35,2,FALSE),0)</f>
        <v>0.245</v>
      </c>
      <c r="AB1476" s="5" t="str">
        <f>VLOOKUP(X1476,$AF$2:$AG$35,1,FALSE)</f>
        <v>Zn</v>
      </c>
      <c r="AN1476"/>
      <c r="AO1476"/>
      <c r="AP1476"/>
      <c r="AQ1476"/>
    </row>
    <row r="1477" spans="1:43" x14ac:dyDescent="0.25">
      <c r="A1477">
        <v>95744</v>
      </c>
      <c r="B1477">
        <v>22020</v>
      </c>
      <c r="C1477" t="s">
        <v>623</v>
      </c>
      <c r="D1477" t="s">
        <v>584</v>
      </c>
      <c r="E1477" t="s">
        <v>585</v>
      </c>
      <c r="F1477">
        <v>50.87818</v>
      </c>
      <c r="G1477" t="s">
        <v>25</v>
      </c>
      <c r="H1477" t="s">
        <v>26</v>
      </c>
      <c r="I1477" t="s">
        <v>27</v>
      </c>
      <c r="J1477" t="s">
        <v>28</v>
      </c>
      <c r="K1477">
        <v>2003</v>
      </c>
      <c r="L1477">
        <v>3</v>
      </c>
      <c r="M1477">
        <v>5</v>
      </c>
      <c r="N1477">
        <v>0</v>
      </c>
      <c r="O1477">
        <v>2.5</v>
      </c>
      <c r="P1477" t="s">
        <v>588</v>
      </c>
      <c r="Q1477" s="32">
        <v>0</v>
      </c>
      <c r="R1477" s="2">
        <v>3.2344930317823799E-3</v>
      </c>
      <c r="S1477" t="s">
        <v>31</v>
      </c>
      <c r="T1477" t="s">
        <v>81</v>
      </c>
      <c r="U1477">
        <v>38</v>
      </c>
      <c r="V1477" t="s">
        <v>134</v>
      </c>
      <c r="W1477" t="s">
        <v>135</v>
      </c>
      <c r="X1477" t="s">
        <v>136</v>
      </c>
      <c r="Y1477">
        <v>69.72</v>
      </c>
      <c r="Z1477">
        <v>468</v>
      </c>
      <c r="AA1477" s="5">
        <f>IFERROR(VLOOKUP(X1477,$AF$2:$AG$35,2,FALSE),0)</f>
        <v>0.34399999999999997</v>
      </c>
      <c r="AB1477" s="5" t="str">
        <f>VLOOKUP(X1477,$AF$2:$AG$35,1,FALSE)</f>
        <v>Ga</v>
      </c>
      <c r="AN1477"/>
      <c r="AO1477"/>
      <c r="AP1477"/>
      <c r="AQ1477"/>
    </row>
    <row r="1478" spans="1:43" x14ac:dyDescent="0.25">
      <c r="A1478">
        <v>95744</v>
      </c>
      <c r="B1478">
        <v>22020</v>
      </c>
      <c r="C1478" t="s">
        <v>623</v>
      </c>
      <c r="D1478" t="s">
        <v>584</v>
      </c>
      <c r="E1478" t="s">
        <v>585</v>
      </c>
      <c r="F1478">
        <v>50.87818</v>
      </c>
      <c r="G1478" t="s">
        <v>25</v>
      </c>
      <c r="H1478" t="s">
        <v>26</v>
      </c>
      <c r="I1478" t="s">
        <v>27</v>
      </c>
      <c r="J1478" t="s">
        <v>28</v>
      </c>
      <c r="K1478">
        <v>2003</v>
      </c>
      <c r="L1478">
        <v>3</v>
      </c>
      <c r="M1478">
        <v>5</v>
      </c>
      <c r="N1478">
        <v>0</v>
      </c>
      <c r="O1478">
        <v>2.5</v>
      </c>
      <c r="P1478" t="s">
        <v>588</v>
      </c>
      <c r="Q1478" s="32">
        <v>0</v>
      </c>
      <c r="R1478" s="2">
        <v>1.79141152529486E-3</v>
      </c>
      <c r="S1478" t="s">
        <v>31</v>
      </c>
      <c r="T1478" t="s">
        <v>81</v>
      </c>
      <c r="U1478">
        <v>39</v>
      </c>
      <c r="V1478" t="s">
        <v>137</v>
      </c>
      <c r="W1478" t="s">
        <v>138</v>
      </c>
      <c r="X1478" t="s">
        <v>139</v>
      </c>
      <c r="Y1478">
        <v>74.921599999999998</v>
      </c>
      <c r="Z1478">
        <v>298</v>
      </c>
      <c r="AA1478" s="5">
        <f>IFERROR(VLOOKUP(X1478,$AF$2:$AG$35,2,FALSE),0)</f>
        <v>0.42699999999999999</v>
      </c>
      <c r="AB1478" s="5" t="str">
        <f>VLOOKUP(X1478,$AF$2:$AG$35,1,FALSE)</f>
        <v>As</v>
      </c>
      <c r="AN1478"/>
      <c r="AO1478"/>
      <c r="AP1478"/>
      <c r="AQ1478"/>
    </row>
    <row r="1479" spans="1:43" x14ac:dyDescent="0.25">
      <c r="A1479">
        <v>95744</v>
      </c>
      <c r="B1479">
        <v>22020</v>
      </c>
      <c r="C1479" t="s">
        <v>623</v>
      </c>
      <c r="D1479" t="s">
        <v>584</v>
      </c>
      <c r="E1479" t="s">
        <v>585</v>
      </c>
      <c r="F1479">
        <v>50.87818</v>
      </c>
      <c r="G1479" t="s">
        <v>25</v>
      </c>
      <c r="H1479" t="s">
        <v>26</v>
      </c>
      <c r="I1479" t="s">
        <v>27</v>
      </c>
      <c r="J1479" t="s">
        <v>28</v>
      </c>
      <c r="K1479">
        <v>2003</v>
      </c>
      <c r="L1479">
        <v>3</v>
      </c>
      <c r="M1479">
        <v>5</v>
      </c>
      <c r="N1479">
        <v>0</v>
      </c>
      <c r="O1479">
        <v>2.5</v>
      </c>
      <c r="P1479" t="s">
        <v>588</v>
      </c>
      <c r="Q1479" s="32">
        <v>0</v>
      </c>
      <c r="R1479" s="2">
        <v>7.4642146887285595E-4</v>
      </c>
      <c r="S1479" t="s">
        <v>31</v>
      </c>
      <c r="T1479" t="s">
        <v>81</v>
      </c>
      <c r="U1479">
        <v>40</v>
      </c>
      <c r="V1479" t="s">
        <v>140</v>
      </c>
      <c r="W1479" t="s">
        <v>141</v>
      </c>
      <c r="X1479" t="s">
        <v>142</v>
      </c>
      <c r="Y1479">
        <v>78.959999999999994</v>
      </c>
      <c r="Z1479">
        <v>693</v>
      </c>
      <c r="AA1479" s="5">
        <f>IFERROR(VLOOKUP(X1479,$AF$2:$AG$35,2,FALSE),0)</f>
        <v>0.40500000000000003</v>
      </c>
      <c r="AB1479" s="5" t="str">
        <f>VLOOKUP(X1479,$AF$2:$AG$35,1,FALSE)</f>
        <v>Se</v>
      </c>
      <c r="AN1479"/>
      <c r="AO1479"/>
      <c r="AP1479"/>
      <c r="AQ1479"/>
    </row>
    <row r="1480" spans="1:43" x14ac:dyDescent="0.25">
      <c r="A1480">
        <v>95744</v>
      </c>
      <c r="B1480">
        <v>22020</v>
      </c>
      <c r="C1480" t="s">
        <v>623</v>
      </c>
      <c r="D1480" t="s">
        <v>584</v>
      </c>
      <c r="E1480" t="s">
        <v>585</v>
      </c>
      <c r="F1480">
        <v>50.87818</v>
      </c>
      <c r="G1480" t="s">
        <v>25</v>
      </c>
      <c r="H1480" t="s">
        <v>26</v>
      </c>
      <c r="I1480" t="s">
        <v>27</v>
      </c>
      <c r="J1480" t="s">
        <v>28</v>
      </c>
      <c r="K1480">
        <v>2003</v>
      </c>
      <c r="L1480">
        <v>3</v>
      </c>
      <c r="M1480">
        <v>5</v>
      </c>
      <c r="N1480">
        <v>0</v>
      </c>
      <c r="O1480">
        <v>2.5</v>
      </c>
      <c r="P1480" t="s">
        <v>588</v>
      </c>
      <c r="Q1480" s="33">
        <v>6.4689860635647504E-4</v>
      </c>
      <c r="R1480" s="2">
        <v>4.2421247203401998E-4</v>
      </c>
      <c r="S1480" t="s">
        <v>31</v>
      </c>
      <c r="T1480" t="s">
        <v>81</v>
      </c>
      <c r="U1480">
        <v>41</v>
      </c>
      <c r="V1480" t="s">
        <v>143</v>
      </c>
      <c r="W1480" t="s">
        <v>144</v>
      </c>
      <c r="X1480" t="s">
        <v>145</v>
      </c>
      <c r="Y1480">
        <v>79.903999999999996</v>
      </c>
      <c r="Z1480">
        <v>810</v>
      </c>
      <c r="AA1480" s="5">
        <f>IFERROR(VLOOKUP(X1480,$AF$2:$AG$35,2,FALSE),0)</f>
        <v>0</v>
      </c>
      <c r="AB1480" s="5" t="e">
        <f>VLOOKUP(X1480,$AF$2:$AG$35,1,FALSE)</f>
        <v>#N/A</v>
      </c>
      <c r="AN1480"/>
      <c r="AO1480"/>
      <c r="AP1480"/>
      <c r="AQ1480"/>
    </row>
    <row r="1481" spans="1:43" x14ac:dyDescent="0.25">
      <c r="A1481">
        <v>95744</v>
      </c>
      <c r="B1481">
        <v>22020</v>
      </c>
      <c r="C1481" t="s">
        <v>623</v>
      </c>
      <c r="D1481" t="s">
        <v>584</v>
      </c>
      <c r="E1481" t="s">
        <v>585</v>
      </c>
      <c r="F1481">
        <v>50.87818</v>
      </c>
      <c r="G1481" t="s">
        <v>25</v>
      </c>
      <c r="H1481" t="s">
        <v>26</v>
      </c>
      <c r="I1481" t="s">
        <v>27</v>
      </c>
      <c r="J1481" t="s">
        <v>28</v>
      </c>
      <c r="K1481">
        <v>2003</v>
      </c>
      <c r="L1481">
        <v>3</v>
      </c>
      <c r="M1481">
        <v>5</v>
      </c>
      <c r="N1481">
        <v>0</v>
      </c>
      <c r="O1481">
        <v>2.5</v>
      </c>
      <c r="P1481" t="s">
        <v>588</v>
      </c>
      <c r="Q1481" s="33">
        <v>1.16110006269111E-4</v>
      </c>
      <c r="R1481" s="2">
        <v>7.9620415827100699E-4</v>
      </c>
      <c r="S1481" t="s">
        <v>31</v>
      </c>
      <c r="T1481" t="s">
        <v>81</v>
      </c>
      <c r="U1481">
        <v>42</v>
      </c>
      <c r="V1481" t="s">
        <v>146</v>
      </c>
      <c r="W1481" t="s">
        <v>147</v>
      </c>
      <c r="X1481" t="s">
        <v>148</v>
      </c>
      <c r="Y1481">
        <v>85.467799999999997</v>
      </c>
      <c r="Z1481">
        <v>689</v>
      </c>
      <c r="AA1481" s="5">
        <f>IFERROR(VLOOKUP(X1481,$AF$2:$AG$35,2,FALSE),0)</f>
        <v>9.4E-2</v>
      </c>
      <c r="AB1481" s="5" t="str">
        <f>VLOOKUP(X1481,$AF$2:$AG$35,1,FALSE)</f>
        <v>Rb</v>
      </c>
      <c r="AN1481"/>
      <c r="AO1481"/>
      <c r="AP1481"/>
      <c r="AQ1481"/>
    </row>
    <row r="1482" spans="1:43" x14ac:dyDescent="0.25">
      <c r="A1482">
        <v>95744</v>
      </c>
      <c r="B1482">
        <v>22020</v>
      </c>
      <c r="C1482" t="s">
        <v>623</v>
      </c>
      <c r="D1482" t="s">
        <v>584</v>
      </c>
      <c r="E1482" t="s">
        <v>585</v>
      </c>
      <c r="F1482">
        <v>50.87818</v>
      </c>
      <c r="G1482" t="s">
        <v>25</v>
      </c>
      <c r="H1482" t="s">
        <v>26</v>
      </c>
      <c r="I1482" t="s">
        <v>27</v>
      </c>
      <c r="J1482" t="s">
        <v>28</v>
      </c>
      <c r="K1482">
        <v>2003</v>
      </c>
      <c r="L1482">
        <v>3</v>
      </c>
      <c r="M1482">
        <v>5</v>
      </c>
      <c r="N1482">
        <v>0</v>
      </c>
      <c r="O1482">
        <v>2.5</v>
      </c>
      <c r="P1482" t="s">
        <v>588</v>
      </c>
      <c r="Q1482" s="32">
        <v>0</v>
      </c>
      <c r="R1482" s="2">
        <v>9.4546719390561798E-4</v>
      </c>
      <c r="S1482" t="s">
        <v>31</v>
      </c>
      <c r="T1482" t="s">
        <v>81</v>
      </c>
      <c r="U1482">
        <v>43</v>
      </c>
      <c r="V1482" t="s">
        <v>149</v>
      </c>
      <c r="W1482" t="s">
        <v>150</v>
      </c>
      <c r="X1482" t="s">
        <v>151</v>
      </c>
      <c r="Y1482">
        <v>87.62</v>
      </c>
      <c r="Z1482">
        <v>697</v>
      </c>
      <c r="AA1482" s="5">
        <f>IFERROR(VLOOKUP(X1482,$AF$2:$AG$35,2,FALSE),0)</f>
        <v>0.183</v>
      </c>
      <c r="AB1482" s="5" t="str">
        <f>VLOOKUP(X1482,$AF$2:$AG$35,1,FALSE)</f>
        <v>Sr</v>
      </c>
      <c r="AN1482"/>
      <c r="AO1482"/>
      <c r="AP1482"/>
      <c r="AQ1482"/>
    </row>
    <row r="1483" spans="1:43" x14ac:dyDescent="0.25">
      <c r="A1483">
        <v>95744</v>
      </c>
      <c r="B1483">
        <v>22020</v>
      </c>
      <c r="C1483" t="s">
        <v>623</v>
      </c>
      <c r="D1483" t="s">
        <v>584</v>
      </c>
      <c r="E1483" t="s">
        <v>585</v>
      </c>
      <c r="F1483">
        <v>50.87818</v>
      </c>
      <c r="G1483" t="s">
        <v>25</v>
      </c>
      <c r="H1483" t="s">
        <v>26</v>
      </c>
      <c r="I1483" t="s">
        <v>27</v>
      </c>
      <c r="J1483" t="s">
        <v>28</v>
      </c>
      <c r="K1483">
        <v>2003</v>
      </c>
      <c r="L1483">
        <v>3</v>
      </c>
      <c r="M1483">
        <v>5</v>
      </c>
      <c r="N1483">
        <v>0</v>
      </c>
      <c r="O1483">
        <v>2.5</v>
      </c>
      <c r="P1483" t="s">
        <v>588</v>
      </c>
      <c r="Q1483" s="32">
        <v>0</v>
      </c>
      <c r="R1483" s="2">
        <v>1.1362193470620099E-3</v>
      </c>
      <c r="S1483" t="s">
        <v>31</v>
      </c>
      <c r="T1483" t="s">
        <v>81</v>
      </c>
      <c r="U1483">
        <v>44</v>
      </c>
      <c r="V1483" t="s">
        <v>152</v>
      </c>
      <c r="W1483" t="s">
        <v>153</v>
      </c>
      <c r="X1483" t="s">
        <v>154</v>
      </c>
      <c r="Y1483">
        <v>88.905900000000003</v>
      </c>
      <c r="Z1483">
        <v>777</v>
      </c>
      <c r="AA1483" s="5">
        <f>IFERROR(VLOOKUP(X1483,$AF$2:$AG$35,2,FALSE),0)</f>
        <v>0</v>
      </c>
      <c r="AB1483" s="5" t="e">
        <f>VLOOKUP(X1483,$AF$2:$AG$35,1,FALSE)</f>
        <v>#N/A</v>
      </c>
      <c r="AN1483"/>
      <c r="AO1483"/>
      <c r="AP1483"/>
      <c r="AQ1483"/>
    </row>
    <row r="1484" spans="1:43" x14ac:dyDescent="0.25">
      <c r="A1484">
        <v>95744</v>
      </c>
      <c r="B1484">
        <v>22020</v>
      </c>
      <c r="C1484" t="s">
        <v>623</v>
      </c>
      <c r="D1484" t="s">
        <v>584</v>
      </c>
      <c r="E1484" t="s">
        <v>585</v>
      </c>
      <c r="F1484">
        <v>50.87818</v>
      </c>
      <c r="G1484" t="s">
        <v>25</v>
      </c>
      <c r="H1484" t="s">
        <v>26</v>
      </c>
      <c r="I1484" t="s">
        <v>27</v>
      </c>
      <c r="J1484" t="s">
        <v>28</v>
      </c>
      <c r="K1484">
        <v>2003</v>
      </c>
      <c r="L1484">
        <v>3</v>
      </c>
      <c r="M1484">
        <v>5</v>
      </c>
      <c r="N1484">
        <v>0</v>
      </c>
      <c r="O1484">
        <v>2.5</v>
      </c>
      <c r="P1484" t="s">
        <v>588</v>
      </c>
      <c r="Q1484" s="32">
        <v>0</v>
      </c>
      <c r="R1484" s="2">
        <v>1.33526507209478E-3</v>
      </c>
      <c r="S1484" t="s">
        <v>31</v>
      </c>
      <c r="T1484" t="s">
        <v>81</v>
      </c>
      <c r="U1484">
        <v>45</v>
      </c>
      <c r="V1484" t="s">
        <v>155</v>
      </c>
      <c r="W1484" t="s">
        <v>156</v>
      </c>
      <c r="X1484" t="s">
        <v>157</v>
      </c>
      <c r="Y1484">
        <v>91.22</v>
      </c>
      <c r="Z1484">
        <v>779</v>
      </c>
      <c r="AA1484" s="5">
        <f>IFERROR(VLOOKUP(X1484,$AF$2:$AG$35,2,FALSE),0)</f>
        <v>0.35099999999999998</v>
      </c>
      <c r="AB1484" s="5" t="str">
        <f>VLOOKUP(X1484,$AF$2:$AG$35,1,FALSE)</f>
        <v>Zr</v>
      </c>
      <c r="AN1484"/>
      <c r="AO1484"/>
      <c r="AP1484"/>
      <c r="AQ1484"/>
    </row>
    <row r="1485" spans="1:43" x14ac:dyDescent="0.25">
      <c r="A1485">
        <v>95744</v>
      </c>
      <c r="B1485">
        <v>22020</v>
      </c>
      <c r="C1485" t="s">
        <v>623</v>
      </c>
      <c r="D1485" t="s">
        <v>584</v>
      </c>
      <c r="E1485" t="s">
        <v>585</v>
      </c>
      <c r="F1485">
        <v>50.87818</v>
      </c>
      <c r="G1485" t="s">
        <v>25</v>
      </c>
      <c r="H1485" t="s">
        <v>26</v>
      </c>
      <c r="I1485" t="s">
        <v>27</v>
      </c>
      <c r="J1485" t="s">
        <v>28</v>
      </c>
      <c r="K1485">
        <v>2003</v>
      </c>
      <c r="L1485">
        <v>3</v>
      </c>
      <c r="M1485">
        <v>5</v>
      </c>
      <c r="N1485">
        <v>0</v>
      </c>
      <c r="O1485">
        <v>2.5</v>
      </c>
      <c r="P1485" t="s">
        <v>588</v>
      </c>
      <c r="Q1485" s="32">
        <v>0</v>
      </c>
      <c r="R1485" s="2">
        <v>2.3387872691349502E-3</v>
      </c>
      <c r="S1485" t="s">
        <v>31</v>
      </c>
      <c r="T1485" t="s">
        <v>81</v>
      </c>
      <c r="U1485">
        <v>46</v>
      </c>
      <c r="V1485" t="s">
        <v>158</v>
      </c>
      <c r="W1485" t="s">
        <v>159</v>
      </c>
      <c r="X1485" t="s">
        <v>160</v>
      </c>
      <c r="Y1485">
        <v>95.94</v>
      </c>
      <c r="Z1485">
        <v>586</v>
      </c>
      <c r="AA1485" s="5">
        <f>IFERROR(VLOOKUP(X1485,$AF$2:$AG$35,2,FALSE),0)</f>
        <v>0.41699999999999998</v>
      </c>
      <c r="AB1485" s="5" t="str">
        <f>VLOOKUP(X1485,$AF$2:$AG$35,1,FALSE)</f>
        <v>Mo</v>
      </c>
      <c r="AN1485"/>
      <c r="AO1485"/>
      <c r="AP1485"/>
      <c r="AQ1485"/>
    </row>
    <row r="1486" spans="1:43" x14ac:dyDescent="0.25">
      <c r="A1486">
        <v>95744</v>
      </c>
      <c r="B1486">
        <v>22020</v>
      </c>
      <c r="C1486" t="s">
        <v>623</v>
      </c>
      <c r="D1486" t="s">
        <v>584</v>
      </c>
      <c r="E1486" t="s">
        <v>585</v>
      </c>
      <c r="F1486">
        <v>50.87818</v>
      </c>
      <c r="G1486" t="s">
        <v>25</v>
      </c>
      <c r="H1486" t="s">
        <v>26</v>
      </c>
      <c r="I1486" t="s">
        <v>27</v>
      </c>
      <c r="J1486" t="s">
        <v>28</v>
      </c>
      <c r="K1486">
        <v>2003</v>
      </c>
      <c r="L1486">
        <v>3</v>
      </c>
      <c r="M1486">
        <v>5</v>
      </c>
      <c r="N1486">
        <v>0</v>
      </c>
      <c r="O1486">
        <v>2.5</v>
      </c>
      <c r="P1486" t="s">
        <v>588</v>
      </c>
      <c r="Q1486" s="32">
        <v>0</v>
      </c>
      <c r="R1486" s="2">
        <v>2.3636679847640501E-3</v>
      </c>
      <c r="S1486" t="s">
        <v>31</v>
      </c>
      <c r="T1486" t="s">
        <v>81</v>
      </c>
      <c r="U1486">
        <v>47</v>
      </c>
      <c r="V1486" s="1">
        <v>2023568</v>
      </c>
      <c r="W1486" t="s">
        <v>161</v>
      </c>
      <c r="X1486" t="s">
        <v>162</v>
      </c>
      <c r="Y1486">
        <v>106.42</v>
      </c>
      <c r="Z1486">
        <v>649</v>
      </c>
      <c r="AA1486" s="5">
        <f>IFERROR(VLOOKUP(X1486,$AF$2:$AG$35,2,FALSE),0)</f>
        <v>0.22600000000000001</v>
      </c>
      <c r="AB1486" s="5" t="str">
        <f>VLOOKUP(X1486,$AF$2:$AG$35,1,FALSE)</f>
        <v>Pd</v>
      </c>
      <c r="AN1486"/>
      <c r="AO1486"/>
      <c r="AP1486"/>
      <c r="AQ1486"/>
    </row>
    <row r="1487" spans="1:43" x14ac:dyDescent="0.25">
      <c r="A1487">
        <v>95744</v>
      </c>
      <c r="B1487">
        <v>22020</v>
      </c>
      <c r="C1487" t="s">
        <v>623</v>
      </c>
      <c r="D1487" t="s">
        <v>584</v>
      </c>
      <c r="E1487" t="s">
        <v>585</v>
      </c>
      <c r="F1487">
        <v>50.87818</v>
      </c>
      <c r="G1487" t="s">
        <v>25</v>
      </c>
      <c r="H1487" t="s">
        <v>26</v>
      </c>
      <c r="I1487" t="s">
        <v>27</v>
      </c>
      <c r="J1487" t="s">
        <v>28</v>
      </c>
      <c r="K1487">
        <v>2003</v>
      </c>
      <c r="L1487">
        <v>3</v>
      </c>
      <c r="M1487">
        <v>5</v>
      </c>
      <c r="N1487">
        <v>0</v>
      </c>
      <c r="O1487">
        <v>2.5</v>
      </c>
      <c r="P1487" t="s">
        <v>588</v>
      </c>
      <c r="Q1487" s="32">
        <v>0</v>
      </c>
      <c r="R1487" s="2">
        <v>3.15985088489509E-3</v>
      </c>
      <c r="S1487" t="s">
        <v>31</v>
      </c>
      <c r="T1487" t="s">
        <v>81</v>
      </c>
      <c r="U1487">
        <v>48</v>
      </c>
      <c r="V1487" t="s">
        <v>163</v>
      </c>
      <c r="W1487" t="s">
        <v>164</v>
      </c>
      <c r="X1487" t="s">
        <v>165</v>
      </c>
      <c r="Y1487">
        <v>107.8682</v>
      </c>
      <c r="Z1487">
        <v>695</v>
      </c>
      <c r="AA1487" s="5">
        <f>IFERROR(VLOOKUP(X1487,$AF$2:$AG$35,2,FALSE),0)</f>
        <v>7.3999999999999996E-2</v>
      </c>
      <c r="AB1487" s="5" t="str">
        <f>VLOOKUP(X1487,$AF$2:$AG$35,1,FALSE)</f>
        <v>Ag</v>
      </c>
      <c r="AN1487"/>
      <c r="AO1487"/>
      <c r="AP1487"/>
      <c r="AQ1487"/>
    </row>
    <row r="1488" spans="1:43" x14ac:dyDescent="0.25">
      <c r="A1488">
        <v>95744</v>
      </c>
      <c r="B1488">
        <v>22020</v>
      </c>
      <c r="C1488" t="s">
        <v>623</v>
      </c>
      <c r="D1488" t="s">
        <v>584</v>
      </c>
      <c r="E1488" t="s">
        <v>585</v>
      </c>
      <c r="F1488">
        <v>50.87818</v>
      </c>
      <c r="G1488" t="s">
        <v>25</v>
      </c>
      <c r="H1488" t="s">
        <v>26</v>
      </c>
      <c r="I1488" t="s">
        <v>27</v>
      </c>
      <c r="J1488" t="s">
        <v>28</v>
      </c>
      <c r="K1488">
        <v>2003</v>
      </c>
      <c r="L1488">
        <v>3</v>
      </c>
      <c r="M1488">
        <v>5</v>
      </c>
      <c r="N1488">
        <v>0</v>
      </c>
      <c r="O1488">
        <v>2.5</v>
      </c>
      <c r="P1488" t="s">
        <v>588</v>
      </c>
      <c r="Q1488" s="33">
        <v>9.9522862516380909E-4</v>
      </c>
      <c r="R1488" s="2">
        <v>2.72074866193712E-3</v>
      </c>
      <c r="S1488" t="s">
        <v>31</v>
      </c>
      <c r="T1488" t="s">
        <v>81</v>
      </c>
      <c r="U1488">
        <v>49</v>
      </c>
      <c r="V1488" t="s">
        <v>166</v>
      </c>
      <c r="W1488" t="s">
        <v>167</v>
      </c>
      <c r="X1488" t="s">
        <v>168</v>
      </c>
      <c r="Y1488">
        <v>112.41</v>
      </c>
      <c r="Z1488">
        <v>328</v>
      </c>
      <c r="AA1488" s="5">
        <f>IFERROR(VLOOKUP(X1488,$AF$2:$AG$35,2,FALSE),0)</f>
        <v>0.14199999999999999</v>
      </c>
      <c r="AB1488" s="5" t="str">
        <f>VLOOKUP(X1488,$AF$2:$AG$35,1,FALSE)</f>
        <v>Cd</v>
      </c>
      <c r="AN1488"/>
      <c r="AO1488"/>
      <c r="AP1488"/>
      <c r="AQ1488"/>
    </row>
    <row r="1489" spans="1:43" x14ac:dyDescent="0.25">
      <c r="A1489">
        <v>95744</v>
      </c>
      <c r="B1489">
        <v>22020</v>
      </c>
      <c r="C1489" t="s">
        <v>623</v>
      </c>
      <c r="D1489" t="s">
        <v>584</v>
      </c>
      <c r="E1489" t="s">
        <v>585</v>
      </c>
      <c r="F1489">
        <v>50.87818</v>
      </c>
      <c r="G1489" t="s">
        <v>25</v>
      </c>
      <c r="H1489" t="s">
        <v>26</v>
      </c>
      <c r="I1489" t="s">
        <v>27</v>
      </c>
      <c r="J1489" t="s">
        <v>28</v>
      </c>
      <c r="K1489">
        <v>2003</v>
      </c>
      <c r="L1489">
        <v>3</v>
      </c>
      <c r="M1489">
        <v>5</v>
      </c>
      <c r="N1489">
        <v>0</v>
      </c>
      <c r="O1489">
        <v>2.5</v>
      </c>
      <c r="P1489" t="s">
        <v>588</v>
      </c>
      <c r="Q1489" s="33">
        <v>1.1611000626911101E-3</v>
      </c>
      <c r="R1489" s="2">
        <v>3.7408533963401601E-3</v>
      </c>
      <c r="S1489" t="s">
        <v>31</v>
      </c>
      <c r="T1489" t="s">
        <v>81</v>
      </c>
      <c r="U1489">
        <v>50</v>
      </c>
      <c r="V1489" t="s">
        <v>169</v>
      </c>
      <c r="W1489" t="s">
        <v>170</v>
      </c>
      <c r="X1489" t="s">
        <v>171</v>
      </c>
      <c r="Y1489">
        <v>114.82</v>
      </c>
      <c r="Z1489">
        <v>487</v>
      </c>
      <c r="AA1489" s="5">
        <f>IFERROR(VLOOKUP(X1489,$AF$2:$AG$35,2,FALSE),0)</f>
        <v>0.20899999999999999</v>
      </c>
      <c r="AB1489" s="5" t="str">
        <f>VLOOKUP(X1489,$AF$2:$AG$35,1,FALSE)</f>
        <v>In</v>
      </c>
      <c r="AN1489"/>
      <c r="AO1489"/>
      <c r="AP1489"/>
      <c r="AQ1489"/>
    </row>
    <row r="1490" spans="1:43" x14ac:dyDescent="0.25">
      <c r="A1490">
        <v>95744</v>
      </c>
      <c r="B1490">
        <v>22020</v>
      </c>
      <c r="C1490" t="s">
        <v>623</v>
      </c>
      <c r="D1490" t="s">
        <v>584</v>
      </c>
      <c r="E1490" t="s">
        <v>585</v>
      </c>
      <c r="F1490">
        <v>50.87818</v>
      </c>
      <c r="G1490" t="s">
        <v>25</v>
      </c>
      <c r="H1490" t="s">
        <v>26</v>
      </c>
      <c r="I1490" t="s">
        <v>27</v>
      </c>
      <c r="J1490" t="s">
        <v>28</v>
      </c>
      <c r="K1490">
        <v>2003</v>
      </c>
      <c r="L1490">
        <v>3</v>
      </c>
      <c r="M1490">
        <v>5</v>
      </c>
      <c r="N1490">
        <v>0</v>
      </c>
      <c r="O1490">
        <v>2.5</v>
      </c>
      <c r="P1490" t="s">
        <v>588</v>
      </c>
      <c r="Q1490" s="32">
        <v>0</v>
      </c>
      <c r="R1490" s="2">
        <v>5.7557388821973601E-3</v>
      </c>
      <c r="S1490" t="s">
        <v>31</v>
      </c>
      <c r="T1490" t="s">
        <v>81</v>
      </c>
      <c r="U1490">
        <v>51</v>
      </c>
      <c r="V1490" t="s">
        <v>172</v>
      </c>
      <c r="W1490" t="s">
        <v>173</v>
      </c>
      <c r="X1490" t="s">
        <v>174</v>
      </c>
      <c r="Y1490">
        <v>118.69</v>
      </c>
      <c r="Z1490">
        <v>714</v>
      </c>
      <c r="AA1490" s="5">
        <f>IFERROR(VLOOKUP(X1490,$AF$2:$AG$35,2,FALSE),0)</f>
        <v>0.20200000000000001</v>
      </c>
      <c r="AB1490" s="5" t="str">
        <f>VLOOKUP(X1490,$AF$2:$AG$35,1,FALSE)</f>
        <v>Sn</v>
      </c>
      <c r="AN1490"/>
      <c r="AO1490"/>
      <c r="AP1490"/>
      <c r="AQ1490"/>
    </row>
    <row r="1491" spans="1:43" x14ac:dyDescent="0.25">
      <c r="A1491">
        <v>95744</v>
      </c>
      <c r="B1491">
        <v>22020</v>
      </c>
      <c r="C1491" t="s">
        <v>623</v>
      </c>
      <c r="D1491" t="s">
        <v>584</v>
      </c>
      <c r="E1491" t="s">
        <v>585</v>
      </c>
      <c r="F1491">
        <v>50.87818</v>
      </c>
      <c r="G1491" t="s">
        <v>25</v>
      </c>
      <c r="H1491" t="s">
        <v>26</v>
      </c>
      <c r="I1491" t="s">
        <v>27</v>
      </c>
      <c r="J1491" t="s">
        <v>28</v>
      </c>
      <c r="K1491">
        <v>2003</v>
      </c>
      <c r="L1491">
        <v>3</v>
      </c>
      <c r="M1491">
        <v>5</v>
      </c>
      <c r="N1491">
        <v>0</v>
      </c>
      <c r="O1491">
        <v>2.5</v>
      </c>
      <c r="P1491" t="s">
        <v>588</v>
      </c>
      <c r="Q1491" s="32">
        <v>0</v>
      </c>
      <c r="R1491" s="2">
        <v>6.4275182041829302E-3</v>
      </c>
      <c r="S1491" t="s">
        <v>31</v>
      </c>
      <c r="T1491" t="s">
        <v>81</v>
      </c>
      <c r="U1491">
        <v>52</v>
      </c>
      <c r="V1491" t="s">
        <v>175</v>
      </c>
      <c r="W1491" t="s">
        <v>176</v>
      </c>
      <c r="X1491" t="s">
        <v>177</v>
      </c>
      <c r="Y1491">
        <v>121.75</v>
      </c>
      <c r="Z1491">
        <v>296</v>
      </c>
      <c r="AA1491" s="5">
        <f>IFERROR(VLOOKUP(X1491,$AF$2:$AG$35,2,FALSE),0)</f>
        <v>0.26300000000000001</v>
      </c>
      <c r="AB1491" s="5" t="str">
        <f>VLOOKUP(X1491,$AF$2:$AG$35,1,FALSE)</f>
        <v>Sb</v>
      </c>
      <c r="AN1491"/>
      <c r="AO1491"/>
      <c r="AP1491"/>
      <c r="AQ1491"/>
    </row>
    <row r="1492" spans="1:43" x14ac:dyDescent="0.25">
      <c r="A1492">
        <v>95744</v>
      </c>
      <c r="B1492">
        <v>22020</v>
      </c>
      <c r="C1492" t="s">
        <v>623</v>
      </c>
      <c r="D1492" t="s">
        <v>584</v>
      </c>
      <c r="E1492" t="s">
        <v>585</v>
      </c>
      <c r="F1492">
        <v>50.87818</v>
      </c>
      <c r="G1492" t="s">
        <v>25</v>
      </c>
      <c r="H1492" t="s">
        <v>26</v>
      </c>
      <c r="I1492" t="s">
        <v>27</v>
      </c>
      <c r="J1492" t="s">
        <v>28</v>
      </c>
      <c r="K1492">
        <v>2003</v>
      </c>
      <c r="L1492">
        <v>3</v>
      </c>
      <c r="M1492">
        <v>5</v>
      </c>
      <c r="N1492">
        <v>0</v>
      </c>
      <c r="O1492">
        <v>2.5</v>
      </c>
      <c r="P1492" t="s">
        <v>588</v>
      </c>
      <c r="Q1492" s="32">
        <v>0</v>
      </c>
      <c r="R1492" s="2">
        <v>3.0901848811336299E-2</v>
      </c>
      <c r="S1492" t="s">
        <v>31</v>
      </c>
      <c r="T1492" t="s">
        <v>81</v>
      </c>
      <c r="U1492">
        <v>53</v>
      </c>
      <c r="V1492" t="s">
        <v>178</v>
      </c>
      <c r="W1492" t="s">
        <v>179</v>
      </c>
      <c r="X1492" t="s">
        <v>180</v>
      </c>
      <c r="Y1492">
        <v>137.33000000000001</v>
      </c>
      <c r="Z1492">
        <v>300</v>
      </c>
      <c r="AA1492" s="5">
        <f>IFERROR(VLOOKUP(X1492,$AF$2:$AG$35,2,FALSE),0)</f>
        <v>0.11700000000000001</v>
      </c>
      <c r="AB1492" s="5" t="str">
        <f>VLOOKUP(X1492,$AF$2:$AG$35,1,FALSE)</f>
        <v>Ba</v>
      </c>
      <c r="AN1492"/>
      <c r="AO1492"/>
      <c r="AP1492"/>
      <c r="AQ1492"/>
    </row>
    <row r="1493" spans="1:43" x14ac:dyDescent="0.25">
      <c r="A1493">
        <v>95744</v>
      </c>
      <c r="B1493">
        <v>22020</v>
      </c>
      <c r="C1493" t="s">
        <v>623</v>
      </c>
      <c r="D1493" t="s">
        <v>584</v>
      </c>
      <c r="E1493" t="s">
        <v>585</v>
      </c>
      <c r="F1493">
        <v>50.87818</v>
      </c>
      <c r="G1493" t="s">
        <v>25</v>
      </c>
      <c r="H1493" t="s">
        <v>26</v>
      </c>
      <c r="I1493" t="s">
        <v>27</v>
      </c>
      <c r="J1493" t="s">
        <v>28</v>
      </c>
      <c r="K1493">
        <v>2003</v>
      </c>
      <c r="L1493">
        <v>3</v>
      </c>
      <c r="M1493">
        <v>5</v>
      </c>
      <c r="N1493">
        <v>0</v>
      </c>
      <c r="O1493">
        <v>2.5</v>
      </c>
      <c r="P1493" t="s">
        <v>588</v>
      </c>
      <c r="Q1493" s="32">
        <v>0</v>
      </c>
      <c r="R1493" s="2">
        <v>3.8457292790704797E-2</v>
      </c>
      <c r="S1493" t="s">
        <v>31</v>
      </c>
      <c r="T1493" t="s">
        <v>81</v>
      </c>
      <c r="U1493">
        <v>54</v>
      </c>
      <c r="V1493" t="s">
        <v>181</v>
      </c>
      <c r="W1493" t="s">
        <v>182</v>
      </c>
      <c r="X1493" t="s">
        <v>183</v>
      </c>
      <c r="Y1493">
        <v>138.90549999999999</v>
      </c>
      <c r="Z1493">
        <v>519</v>
      </c>
      <c r="AA1493" s="5">
        <f>IFERROR(VLOOKUP(X1493,$AF$2:$AG$35,2,FALSE),0)</f>
        <v>0.17299999999999999</v>
      </c>
      <c r="AB1493" s="5" t="str">
        <f>VLOOKUP(X1493,$AF$2:$AG$35,1,FALSE)</f>
        <v>La</v>
      </c>
      <c r="AN1493"/>
      <c r="AO1493"/>
      <c r="AP1493"/>
      <c r="AQ1493"/>
    </row>
    <row r="1494" spans="1:43" x14ac:dyDescent="0.25">
      <c r="A1494">
        <v>95744</v>
      </c>
      <c r="B1494">
        <v>22020</v>
      </c>
      <c r="C1494" t="s">
        <v>623</v>
      </c>
      <c r="D1494" t="s">
        <v>584</v>
      </c>
      <c r="E1494" t="s">
        <v>585</v>
      </c>
      <c r="F1494">
        <v>50.87818</v>
      </c>
      <c r="G1494" t="s">
        <v>25</v>
      </c>
      <c r="H1494" t="s">
        <v>26</v>
      </c>
      <c r="I1494" t="s">
        <v>27</v>
      </c>
      <c r="J1494" t="s">
        <v>28</v>
      </c>
      <c r="K1494">
        <v>2003</v>
      </c>
      <c r="L1494">
        <v>3</v>
      </c>
      <c r="M1494">
        <v>5</v>
      </c>
      <c r="N1494">
        <v>0</v>
      </c>
      <c r="O1494">
        <v>2.5</v>
      </c>
      <c r="P1494" t="s">
        <v>588</v>
      </c>
      <c r="Q1494" s="32">
        <v>0</v>
      </c>
      <c r="R1494" s="2">
        <v>2.8446951535932201E-3</v>
      </c>
      <c r="S1494" t="s">
        <v>31</v>
      </c>
      <c r="T1494" t="s">
        <v>81</v>
      </c>
      <c r="U1494">
        <v>55</v>
      </c>
      <c r="V1494" t="s">
        <v>184</v>
      </c>
      <c r="W1494" t="s">
        <v>185</v>
      </c>
      <c r="X1494" t="s">
        <v>186</v>
      </c>
      <c r="Y1494">
        <v>196.9665</v>
      </c>
      <c r="Z1494">
        <v>477</v>
      </c>
      <c r="AA1494" s="5">
        <f>IFERROR(VLOOKUP(X1494,$AF$2:$AG$35,2,FALSE),0)</f>
        <v>0</v>
      </c>
      <c r="AB1494" s="5" t="e">
        <f>VLOOKUP(X1494,$AF$2:$AG$35,1,FALSE)</f>
        <v>#N/A</v>
      </c>
      <c r="AN1494"/>
      <c r="AO1494"/>
      <c r="AP1494"/>
      <c r="AQ1494"/>
    </row>
    <row r="1495" spans="1:43" x14ac:dyDescent="0.25">
      <c r="A1495">
        <v>95744</v>
      </c>
      <c r="B1495">
        <v>22020</v>
      </c>
      <c r="C1495" t="s">
        <v>623</v>
      </c>
      <c r="D1495" t="s">
        <v>584</v>
      </c>
      <c r="E1495" t="s">
        <v>585</v>
      </c>
      <c r="F1495">
        <v>50.87818</v>
      </c>
      <c r="G1495" t="s">
        <v>25</v>
      </c>
      <c r="H1495" t="s">
        <v>26</v>
      </c>
      <c r="I1495" t="s">
        <v>27</v>
      </c>
      <c r="J1495" t="s">
        <v>28</v>
      </c>
      <c r="K1495">
        <v>2003</v>
      </c>
      <c r="L1495">
        <v>3</v>
      </c>
      <c r="M1495">
        <v>5</v>
      </c>
      <c r="N1495">
        <v>0</v>
      </c>
      <c r="O1495">
        <v>2.5</v>
      </c>
      <c r="P1495" t="s">
        <v>588</v>
      </c>
      <c r="Q1495" s="32">
        <v>0</v>
      </c>
      <c r="R1495" s="2">
        <v>1.32697150021841E-3</v>
      </c>
      <c r="S1495" t="s">
        <v>31</v>
      </c>
      <c r="T1495" t="s">
        <v>81</v>
      </c>
      <c r="U1495">
        <v>56</v>
      </c>
      <c r="V1495" t="s">
        <v>187</v>
      </c>
      <c r="W1495" t="s">
        <v>188</v>
      </c>
      <c r="X1495" t="s">
        <v>189</v>
      </c>
      <c r="Y1495">
        <v>200.59</v>
      </c>
      <c r="Z1495">
        <v>528</v>
      </c>
      <c r="AA1495" s="5">
        <f>IFERROR(VLOOKUP(X1495,$AF$2:$AG$35,2,FALSE),0)</f>
        <v>0.06</v>
      </c>
      <c r="AB1495" s="5" t="str">
        <f>VLOOKUP(X1495,$AF$2:$AG$35,1,FALSE)</f>
        <v>Hg</v>
      </c>
      <c r="AN1495"/>
      <c r="AO1495"/>
      <c r="AP1495"/>
      <c r="AQ1495"/>
    </row>
    <row r="1496" spans="1:43" x14ac:dyDescent="0.25">
      <c r="A1496">
        <v>95744</v>
      </c>
      <c r="B1496">
        <v>22020</v>
      </c>
      <c r="C1496" t="s">
        <v>623</v>
      </c>
      <c r="D1496" t="s">
        <v>584</v>
      </c>
      <c r="E1496" t="s">
        <v>585</v>
      </c>
      <c r="F1496">
        <v>50.87818</v>
      </c>
      <c r="G1496" t="s">
        <v>25</v>
      </c>
      <c r="H1496" t="s">
        <v>26</v>
      </c>
      <c r="I1496" t="s">
        <v>27</v>
      </c>
      <c r="J1496" t="s">
        <v>28</v>
      </c>
      <c r="K1496">
        <v>2003</v>
      </c>
      <c r="L1496">
        <v>3</v>
      </c>
      <c r="M1496">
        <v>5</v>
      </c>
      <c r="N1496">
        <v>0</v>
      </c>
      <c r="O1496">
        <v>2.5</v>
      </c>
      <c r="P1496" t="s">
        <v>588</v>
      </c>
      <c r="Q1496" s="33">
        <v>1.8245858128003201E-4</v>
      </c>
      <c r="R1496" s="2">
        <v>1.19430934654469E-3</v>
      </c>
      <c r="S1496" t="s">
        <v>31</v>
      </c>
      <c r="T1496" t="s">
        <v>81</v>
      </c>
      <c r="U1496">
        <v>57</v>
      </c>
      <c r="V1496" t="s">
        <v>190</v>
      </c>
      <c r="W1496" t="s">
        <v>191</v>
      </c>
      <c r="X1496" t="s">
        <v>192</v>
      </c>
      <c r="Y1496">
        <v>204.38300000000001</v>
      </c>
      <c r="Z1496">
        <v>712</v>
      </c>
      <c r="AA1496" s="5">
        <f>IFERROR(VLOOKUP(X1496,$AF$2:$AG$35,2,FALSE),0)</f>
        <v>0</v>
      </c>
      <c r="AB1496" s="5" t="e">
        <f>VLOOKUP(X1496,$AF$2:$AG$35,1,FALSE)</f>
        <v>#N/A</v>
      </c>
      <c r="AN1496"/>
      <c r="AO1496"/>
      <c r="AP1496"/>
      <c r="AQ1496"/>
    </row>
    <row r="1497" spans="1:43" x14ac:dyDescent="0.25">
      <c r="A1497">
        <v>95744</v>
      </c>
      <c r="B1497">
        <v>22020</v>
      </c>
      <c r="C1497" t="s">
        <v>623</v>
      </c>
      <c r="D1497" t="s">
        <v>584</v>
      </c>
      <c r="E1497" t="s">
        <v>585</v>
      </c>
      <c r="F1497">
        <v>50.87818</v>
      </c>
      <c r="G1497" t="s">
        <v>25</v>
      </c>
      <c r="H1497" t="s">
        <v>26</v>
      </c>
      <c r="I1497" t="s">
        <v>27</v>
      </c>
      <c r="J1497" t="s">
        <v>28</v>
      </c>
      <c r="K1497">
        <v>2003</v>
      </c>
      <c r="L1497">
        <v>3</v>
      </c>
      <c r="M1497">
        <v>5</v>
      </c>
      <c r="N1497">
        <v>0</v>
      </c>
      <c r="O1497">
        <v>2.5</v>
      </c>
      <c r="P1497" t="s">
        <v>588</v>
      </c>
      <c r="Q1497" s="32">
        <v>0</v>
      </c>
      <c r="R1497" s="2">
        <v>2.4963651347858899E-3</v>
      </c>
      <c r="S1497" t="s">
        <v>31</v>
      </c>
      <c r="T1497" t="s">
        <v>81</v>
      </c>
      <c r="U1497">
        <v>58</v>
      </c>
      <c r="V1497" t="s">
        <v>193</v>
      </c>
      <c r="W1497" t="s">
        <v>194</v>
      </c>
      <c r="X1497" t="s">
        <v>195</v>
      </c>
      <c r="Y1497">
        <v>207.2</v>
      </c>
      <c r="Z1497">
        <v>520</v>
      </c>
      <c r="AA1497" s="5">
        <f>IFERROR(VLOOKUP(X1497,$AF$2:$AG$35,2,FALSE),0)</f>
        <v>0.11600000000000001</v>
      </c>
      <c r="AB1497" s="5" t="str">
        <f>VLOOKUP(X1497,$AF$2:$AG$35,1,FALSE)</f>
        <v>Pb</v>
      </c>
      <c r="AN1497"/>
      <c r="AO1497"/>
      <c r="AP1497"/>
      <c r="AQ1497"/>
    </row>
    <row r="1498" spans="1:43" x14ac:dyDescent="0.25">
      <c r="A1498">
        <v>95744</v>
      </c>
      <c r="B1498">
        <v>22020</v>
      </c>
      <c r="C1498" t="s">
        <v>623</v>
      </c>
      <c r="D1498" t="s">
        <v>584</v>
      </c>
      <c r="E1498" t="s">
        <v>585</v>
      </c>
      <c r="F1498">
        <v>50.87818</v>
      </c>
      <c r="G1498" t="s">
        <v>25</v>
      </c>
      <c r="H1498" t="s">
        <v>26</v>
      </c>
      <c r="I1498" t="s">
        <v>27</v>
      </c>
      <c r="J1498" t="s">
        <v>28</v>
      </c>
      <c r="K1498">
        <v>2003</v>
      </c>
      <c r="L1498">
        <v>3</v>
      </c>
      <c r="M1498">
        <v>5</v>
      </c>
      <c r="N1498">
        <v>0</v>
      </c>
      <c r="O1498">
        <v>2.5</v>
      </c>
      <c r="P1498" t="s">
        <v>588</v>
      </c>
      <c r="Q1498" s="33">
        <v>4.6444002507644401E-4</v>
      </c>
      <c r="R1498" s="2">
        <v>1.93254238348041E-3</v>
      </c>
      <c r="S1498" t="s">
        <v>31</v>
      </c>
      <c r="T1498" t="s">
        <v>81</v>
      </c>
      <c r="U1498">
        <v>59</v>
      </c>
      <c r="V1498" t="s">
        <v>196</v>
      </c>
      <c r="W1498" t="s">
        <v>197</v>
      </c>
      <c r="X1498" t="s">
        <v>198</v>
      </c>
      <c r="Y1498">
        <v>238.02889999999999</v>
      </c>
      <c r="Z1498">
        <v>765</v>
      </c>
      <c r="AA1498" s="5">
        <f>IFERROR(VLOOKUP(X1498,$AF$2:$AG$35,2,FALSE),0)</f>
        <v>0</v>
      </c>
      <c r="AB1498" s="5" t="e">
        <f>VLOOKUP(X1498,$AF$2:$AG$35,1,FALSE)</f>
        <v>#N/A</v>
      </c>
      <c r="AN1498"/>
      <c r="AO1498"/>
      <c r="AP1498"/>
      <c r="AQ1498"/>
    </row>
    <row r="1499" spans="1:43" x14ac:dyDescent="0.25">
      <c r="A1499">
        <v>95744</v>
      </c>
      <c r="B1499">
        <v>22020</v>
      </c>
      <c r="C1499" t="s">
        <v>623</v>
      </c>
      <c r="D1499" t="s">
        <v>584</v>
      </c>
      <c r="E1499" t="s">
        <v>585</v>
      </c>
      <c r="F1499">
        <v>50.87818</v>
      </c>
      <c r="G1499" t="s">
        <v>25</v>
      </c>
      <c r="H1499" t="s">
        <v>26</v>
      </c>
      <c r="I1499" t="s">
        <v>27</v>
      </c>
      <c r="J1499" t="s">
        <v>28</v>
      </c>
      <c r="K1499">
        <v>2003</v>
      </c>
      <c r="L1499">
        <v>3</v>
      </c>
      <c r="M1499">
        <v>5</v>
      </c>
      <c r="N1499">
        <v>0</v>
      </c>
      <c r="O1499">
        <v>2.5</v>
      </c>
      <c r="P1499" t="s">
        <v>588</v>
      </c>
      <c r="Q1499">
        <v>0.75084194268295901</v>
      </c>
      <c r="R1499">
        <v>0.213043249530703</v>
      </c>
      <c r="S1499" t="s">
        <v>31</v>
      </c>
      <c r="T1499" t="s">
        <v>45</v>
      </c>
      <c r="U1499">
        <v>60</v>
      </c>
      <c r="V1499" t="s">
        <v>199</v>
      </c>
      <c r="W1499" t="s">
        <v>200</v>
      </c>
      <c r="X1499" t="s">
        <v>201</v>
      </c>
      <c r="Y1499">
        <v>17.0304</v>
      </c>
      <c r="Z1499">
        <v>294</v>
      </c>
      <c r="AA1499" s="5">
        <f>IFERROR(VLOOKUP(X1499,$AF$2:$AG$35,2,FALSE),0)</f>
        <v>0</v>
      </c>
      <c r="AB1499" s="5" t="e">
        <f>VLOOKUP(X1499,$AF$2:$AG$35,1,FALSE)</f>
        <v>#N/A</v>
      </c>
      <c r="AN1499"/>
      <c r="AO1499"/>
      <c r="AP1499"/>
      <c r="AQ1499"/>
    </row>
    <row r="1500" spans="1:43" x14ac:dyDescent="0.25">
      <c r="A1500">
        <v>95744</v>
      </c>
      <c r="B1500">
        <v>22020</v>
      </c>
      <c r="C1500" t="s">
        <v>623</v>
      </c>
      <c r="D1500" t="s">
        <v>584</v>
      </c>
      <c r="E1500" t="s">
        <v>585</v>
      </c>
      <c r="F1500">
        <v>50.87818</v>
      </c>
      <c r="G1500" t="s">
        <v>25</v>
      </c>
      <c r="H1500" t="s">
        <v>26</v>
      </c>
      <c r="I1500" t="s">
        <v>27</v>
      </c>
      <c r="J1500" t="s">
        <v>28</v>
      </c>
      <c r="K1500">
        <v>2003</v>
      </c>
      <c r="L1500">
        <v>3</v>
      </c>
      <c r="M1500">
        <v>5</v>
      </c>
      <c r="N1500">
        <v>0</v>
      </c>
      <c r="O1500">
        <v>2.5</v>
      </c>
      <c r="P1500" t="s">
        <v>588</v>
      </c>
      <c r="Q1500">
        <v>0</v>
      </c>
      <c r="R1500" s="2">
        <v>1.4347879346111601E-4</v>
      </c>
      <c r="S1500" t="s">
        <v>31</v>
      </c>
      <c r="T1500" t="s">
        <v>202</v>
      </c>
      <c r="U1500">
        <v>78</v>
      </c>
      <c r="W1500" t="s">
        <v>203</v>
      </c>
      <c r="X1500" t="s">
        <v>204</v>
      </c>
      <c r="Z1500">
        <v>1253</v>
      </c>
      <c r="AA1500" s="5">
        <f>IFERROR(VLOOKUP(X1500,$AF$2:$AG$35,2,FALSE),0)</f>
        <v>0</v>
      </c>
      <c r="AB1500" s="5" t="e">
        <f>VLOOKUP(X1500,$AF$2:$AG$35,1,FALSE)</f>
        <v>#N/A</v>
      </c>
      <c r="AN1500"/>
      <c r="AO1500"/>
      <c r="AP1500"/>
      <c r="AQ1500"/>
    </row>
    <row r="1501" spans="1:43" x14ac:dyDescent="0.25">
      <c r="A1501">
        <v>95744</v>
      </c>
      <c r="B1501">
        <v>22020</v>
      </c>
      <c r="C1501" t="s">
        <v>623</v>
      </c>
      <c r="D1501" t="s">
        <v>584</v>
      </c>
      <c r="E1501" t="s">
        <v>585</v>
      </c>
      <c r="F1501">
        <v>50.87818</v>
      </c>
      <c r="G1501" t="s">
        <v>25</v>
      </c>
      <c r="H1501" t="s">
        <v>26</v>
      </c>
      <c r="I1501" t="s">
        <v>27</v>
      </c>
      <c r="J1501" t="s">
        <v>28</v>
      </c>
      <c r="K1501">
        <v>2003</v>
      </c>
      <c r="L1501">
        <v>3</v>
      </c>
      <c r="M1501">
        <v>5</v>
      </c>
      <c r="N1501">
        <v>0</v>
      </c>
      <c r="O1501">
        <v>2.5</v>
      </c>
      <c r="P1501" t="s">
        <v>588</v>
      </c>
      <c r="Q1501" s="2">
        <v>1.0043515542278101E-4</v>
      </c>
      <c r="R1501" s="2">
        <v>2.2970414432413799E-4</v>
      </c>
      <c r="S1501" t="s">
        <v>31</v>
      </c>
      <c r="T1501" t="s">
        <v>202</v>
      </c>
      <c r="U1501">
        <v>80</v>
      </c>
      <c r="W1501" t="s">
        <v>205</v>
      </c>
      <c r="X1501" t="s">
        <v>206</v>
      </c>
      <c r="Z1501">
        <v>1255</v>
      </c>
      <c r="AA1501" s="5">
        <f>IFERROR(VLOOKUP(X1501,$AF$2:$AG$35,2,FALSE),0)</f>
        <v>0</v>
      </c>
      <c r="AB1501" s="5" t="e">
        <f>VLOOKUP(X1501,$AF$2:$AG$35,1,FALSE)</f>
        <v>#N/A</v>
      </c>
      <c r="AN1501"/>
      <c r="AO1501"/>
      <c r="AP1501"/>
      <c r="AQ1501"/>
    </row>
    <row r="1502" spans="1:43" x14ac:dyDescent="0.25">
      <c r="A1502">
        <v>95744</v>
      </c>
      <c r="B1502">
        <v>22020</v>
      </c>
      <c r="C1502" t="s">
        <v>623</v>
      </c>
      <c r="D1502" t="s">
        <v>584</v>
      </c>
      <c r="E1502" t="s">
        <v>585</v>
      </c>
      <c r="F1502">
        <v>50.87818</v>
      </c>
      <c r="G1502" t="s">
        <v>25</v>
      </c>
      <c r="H1502" t="s">
        <v>26</v>
      </c>
      <c r="I1502" t="s">
        <v>27</v>
      </c>
      <c r="J1502" t="s">
        <v>28</v>
      </c>
      <c r="K1502">
        <v>2003</v>
      </c>
      <c r="L1502">
        <v>3</v>
      </c>
      <c r="M1502">
        <v>5</v>
      </c>
      <c r="N1502">
        <v>0</v>
      </c>
      <c r="O1502">
        <v>2.5</v>
      </c>
      <c r="P1502" t="s">
        <v>588</v>
      </c>
      <c r="Q1502" s="2">
        <v>2.79800234392928E-3</v>
      </c>
      <c r="R1502" s="2">
        <v>3.0345779749821003E-4</v>
      </c>
      <c r="S1502" t="s">
        <v>31</v>
      </c>
      <c r="T1502" t="s">
        <v>202</v>
      </c>
      <c r="U1502">
        <v>81</v>
      </c>
      <c r="W1502" t="s">
        <v>207</v>
      </c>
      <c r="X1502" t="s">
        <v>208</v>
      </c>
      <c r="Z1502">
        <v>1256</v>
      </c>
      <c r="AA1502" s="5">
        <f>IFERROR(VLOOKUP(X1502,$AF$2:$AG$35,2,FALSE),0)</f>
        <v>0</v>
      </c>
      <c r="AB1502" s="5" t="e">
        <f>VLOOKUP(X1502,$AF$2:$AG$35,1,FALSE)</f>
        <v>#N/A</v>
      </c>
      <c r="AN1502"/>
      <c r="AO1502"/>
      <c r="AP1502"/>
      <c r="AQ1502"/>
    </row>
    <row r="1503" spans="1:43" x14ac:dyDescent="0.25">
      <c r="A1503">
        <v>95744</v>
      </c>
      <c r="B1503">
        <v>22020</v>
      </c>
      <c r="C1503" t="s">
        <v>623</v>
      </c>
      <c r="D1503" t="s">
        <v>584</v>
      </c>
      <c r="E1503" t="s">
        <v>585</v>
      </c>
      <c r="F1503">
        <v>50.87818</v>
      </c>
      <c r="G1503" t="s">
        <v>25</v>
      </c>
      <c r="H1503" t="s">
        <v>26</v>
      </c>
      <c r="I1503" t="s">
        <v>27</v>
      </c>
      <c r="J1503" t="s">
        <v>28</v>
      </c>
      <c r="K1503">
        <v>2003</v>
      </c>
      <c r="L1503">
        <v>3</v>
      </c>
      <c r="M1503">
        <v>5</v>
      </c>
      <c r="N1503">
        <v>0</v>
      </c>
      <c r="O1503">
        <v>2.5</v>
      </c>
      <c r="P1503" t="s">
        <v>588</v>
      </c>
      <c r="Q1503" s="2">
        <v>1.2913091411500399E-4</v>
      </c>
      <c r="R1503" s="2">
        <v>4.1622173658925599E-4</v>
      </c>
      <c r="S1503" t="s">
        <v>31</v>
      </c>
      <c r="T1503" t="s">
        <v>202</v>
      </c>
      <c r="U1503">
        <v>83</v>
      </c>
      <c r="V1503" t="s">
        <v>209</v>
      </c>
      <c r="W1503" t="s">
        <v>210</v>
      </c>
      <c r="X1503" t="s">
        <v>211</v>
      </c>
      <c r="Y1503">
        <v>154.21</v>
      </c>
      <c r="Z1503">
        <v>846</v>
      </c>
      <c r="AA1503" s="5">
        <f>IFERROR(VLOOKUP(X1503,$AF$2:$AG$35,2,FALSE),0)</f>
        <v>0</v>
      </c>
      <c r="AB1503" s="5" t="e">
        <f>VLOOKUP(X1503,$AF$2:$AG$35,1,FALSE)</f>
        <v>#N/A</v>
      </c>
      <c r="AN1503"/>
      <c r="AO1503"/>
      <c r="AP1503"/>
      <c r="AQ1503"/>
    </row>
    <row r="1504" spans="1:43" x14ac:dyDescent="0.25">
      <c r="A1504">
        <v>95744</v>
      </c>
      <c r="B1504">
        <v>22020</v>
      </c>
      <c r="C1504" t="s">
        <v>623</v>
      </c>
      <c r="D1504" t="s">
        <v>584</v>
      </c>
      <c r="E1504" t="s">
        <v>585</v>
      </c>
      <c r="F1504">
        <v>50.87818</v>
      </c>
      <c r="G1504" t="s">
        <v>25</v>
      </c>
      <c r="H1504" t="s">
        <v>26</v>
      </c>
      <c r="I1504" t="s">
        <v>27</v>
      </c>
      <c r="J1504" t="s">
        <v>28</v>
      </c>
      <c r="K1504">
        <v>2003</v>
      </c>
      <c r="L1504">
        <v>3</v>
      </c>
      <c r="M1504">
        <v>5</v>
      </c>
      <c r="N1504">
        <v>0</v>
      </c>
      <c r="O1504">
        <v>2.5</v>
      </c>
      <c r="P1504" t="s">
        <v>588</v>
      </c>
      <c r="Q1504" s="2">
        <v>2.0518296822127201E-3</v>
      </c>
      <c r="R1504" s="2">
        <v>9.2977200614442995E-4</v>
      </c>
      <c r="S1504" t="s">
        <v>31</v>
      </c>
      <c r="T1504" t="s">
        <v>202</v>
      </c>
      <c r="U1504">
        <v>84</v>
      </c>
      <c r="V1504" t="s">
        <v>212</v>
      </c>
      <c r="W1504" t="s">
        <v>213</v>
      </c>
      <c r="X1504" t="s">
        <v>214</v>
      </c>
      <c r="Y1504">
        <v>152.19</v>
      </c>
      <c r="Z1504">
        <v>847</v>
      </c>
      <c r="AA1504" s="5">
        <f>IFERROR(VLOOKUP(X1504,$AF$2:$AG$35,2,FALSE),0)</f>
        <v>0</v>
      </c>
      <c r="AB1504" s="5" t="e">
        <f>VLOOKUP(X1504,$AF$2:$AG$35,1,FALSE)</f>
        <v>#N/A</v>
      </c>
      <c r="AN1504"/>
      <c r="AO1504"/>
      <c r="AP1504"/>
      <c r="AQ1504"/>
    </row>
    <row r="1505" spans="1:43" x14ac:dyDescent="0.25">
      <c r="A1505">
        <v>95744</v>
      </c>
      <c r="B1505">
        <v>22020</v>
      </c>
      <c r="C1505" t="s">
        <v>623</v>
      </c>
      <c r="D1505" t="s">
        <v>584</v>
      </c>
      <c r="E1505" t="s">
        <v>585</v>
      </c>
      <c r="F1505">
        <v>50.87818</v>
      </c>
      <c r="G1505" t="s">
        <v>25</v>
      </c>
      <c r="H1505" t="s">
        <v>26</v>
      </c>
      <c r="I1505" t="s">
        <v>27</v>
      </c>
      <c r="J1505" t="s">
        <v>28</v>
      </c>
      <c r="K1505">
        <v>2003</v>
      </c>
      <c r="L1505">
        <v>3</v>
      </c>
      <c r="M1505">
        <v>5</v>
      </c>
      <c r="N1505">
        <v>0</v>
      </c>
      <c r="O1505">
        <v>2.5</v>
      </c>
      <c r="P1505" t="s">
        <v>588</v>
      </c>
      <c r="Q1505">
        <v>0</v>
      </c>
      <c r="R1505" s="2">
        <v>1.5782667280722699E-4</v>
      </c>
      <c r="S1505" t="s">
        <v>31</v>
      </c>
      <c r="T1505" t="s">
        <v>202</v>
      </c>
      <c r="U1505">
        <v>85</v>
      </c>
      <c r="V1505" t="s">
        <v>215</v>
      </c>
      <c r="W1505" t="s">
        <v>216</v>
      </c>
      <c r="X1505" t="s">
        <v>217</v>
      </c>
      <c r="Y1505">
        <v>182.17</v>
      </c>
      <c r="Z1505">
        <v>848</v>
      </c>
      <c r="AA1505" s="5">
        <f>IFERROR(VLOOKUP(X1505,$AF$2:$AG$35,2,FALSE),0)</f>
        <v>0</v>
      </c>
      <c r="AB1505" s="5" t="e">
        <f>VLOOKUP(X1505,$AF$2:$AG$35,1,FALSE)</f>
        <v>#N/A</v>
      </c>
      <c r="AN1505"/>
      <c r="AO1505"/>
      <c r="AP1505"/>
      <c r="AQ1505"/>
    </row>
    <row r="1506" spans="1:43" x14ac:dyDescent="0.25">
      <c r="A1506">
        <v>95744</v>
      </c>
      <c r="B1506">
        <v>22020</v>
      </c>
      <c r="C1506" t="s">
        <v>623</v>
      </c>
      <c r="D1506" t="s">
        <v>584</v>
      </c>
      <c r="E1506" t="s">
        <v>585</v>
      </c>
      <c r="F1506">
        <v>50.87818</v>
      </c>
      <c r="G1506" t="s">
        <v>25</v>
      </c>
      <c r="H1506" t="s">
        <v>26</v>
      </c>
      <c r="I1506" t="s">
        <v>27</v>
      </c>
      <c r="J1506" t="s">
        <v>28</v>
      </c>
      <c r="K1506">
        <v>2003</v>
      </c>
      <c r="L1506">
        <v>3</v>
      </c>
      <c r="M1506">
        <v>5</v>
      </c>
      <c r="N1506">
        <v>0</v>
      </c>
      <c r="O1506">
        <v>2.5</v>
      </c>
      <c r="P1506" t="s">
        <v>588</v>
      </c>
      <c r="Q1506" s="2">
        <v>1.4061751116376999E-3</v>
      </c>
      <c r="R1506" s="2">
        <v>2.11540506552911E-4</v>
      </c>
      <c r="S1506" t="s">
        <v>31</v>
      </c>
      <c r="T1506" t="s">
        <v>202</v>
      </c>
      <c r="U1506">
        <v>86</v>
      </c>
      <c r="V1506" t="s">
        <v>218</v>
      </c>
      <c r="W1506" t="s">
        <v>219</v>
      </c>
      <c r="X1506" t="s">
        <v>220</v>
      </c>
      <c r="Y1506">
        <v>208.21</v>
      </c>
      <c r="Z1506">
        <v>849</v>
      </c>
      <c r="AA1506" s="5">
        <f>IFERROR(VLOOKUP(X1506,$AF$2:$AG$35,2,FALSE),0)</f>
        <v>0</v>
      </c>
      <c r="AB1506" s="5" t="e">
        <f>VLOOKUP(X1506,$AF$2:$AG$35,1,FALSE)</f>
        <v>#N/A</v>
      </c>
      <c r="AN1506"/>
      <c r="AO1506"/>
      <c r="AP1506"/>
      <c r="AQ1506"/>
    </row>
    <row r="1507" spans="1:43" x14ac:dyDescent="0.25">
      <c r="A1507">
        <v>95744</v>
      </c>
      <c r="B1507">
        <v>22020</v>
      </c>
      <c r="C1507" t="s">
        <v>623</v>
      </c>
      <c r="D1507" t="s">
        <v>584</v>
      </c>
      <c r="E1507" t="s">
        <v>585</v>
      </c>
      <c r="F1507">
        <v>50.87818</v>
      </c>
      <c r="G1507" t="s">
        <v>25</v>
      </c>
      <c r="H1507" t="s">
        <v>26</v>
      </c>
      <c r="I1507" t="s">
        <v>27</v>
      </c>
      <c r="J1507" t="s">
        <v>28</v>
      </c>
      <c r="K1507">
        <v>2003</v>
      </c>
      <c r="L1507">
        <v>3</v>
      </c>
      <c r="M1507">
        <v>5</v>
      </c>
      <c r="N1507">
        <v>0</v>
      </c>
      <c r="O1507">
        <v>2.5</v>
      </c>
      <c r="P1507" t="s">
        <v>588</v>
      </c>
      <c r="Q1507" s="2">
        <v>1.4347879346111601E-5</v>
      </c>
      <c r="R1507" s="2">
        <v>2.2956719536379301E-4</v>
      </c>
      <c r="S1507" t="s">
        <v>31</v>
      </c>
      <c r="T1507" t="s">
        <v>202</v>
      </c>
      <c r="U1507">
        <v>87</v>
      </c>
      <c r="V1507" t="s">
        <v>221</v>
      </c>
      <c r="W1507" t="s">
        <v>222</v>
      </c>
      <c r="X1507" t="s">
        <v>223</v>
      </c>
      <c r="Y1507">
        <v>206.24</v>
      </c>
      <c r="Z1507">
        <v>850</v>
      </c>
      <c r="AA1507" s="5">
        <f>IFERROR(VLOOKUP(X1507,$AF$2:$AG$35,2,FALSE),0)</f>
        <v>0</v>
      </c>
      <c r="AB1507" s="5" t="e">
        <f>VLOOKUP(X1507,$AF$2:$AG$35,1,FALSE)</f>
        <v>#N/A</v>
      </c>
      <c r="AN1507"/>
      <c r="AO1507"/>
      <c r="AP1507"/>
      <c r="AQ1507"/>
    </row>
    <row r="1508" spans="1:43" x14ac:dyDescent="0.25">
      <c r="A1508">
        <v>95744</v>
      </c>
      <c r="B1508">
        <v>22020</v>
      </c>
      <c r="C1508" t="s">
        <v>623</v>
      </c>
      <c r="D1508" t="s">
        <v>584</v>
      </c>
      <c r="E1508" t="s">
        <v>585</v>
      </c>
      <c r="F1508">
        <v>50.87818</v>
      </c>
      <c r="G1508" t="s">
        <v>25</v>
      </c>
      <c r="H1508" t="s">
        <v>26</v>
      </c>
      <c r="I1508" t="s">
        <v>27</v>
      </c>
      <c r="J1508" t="s">
        <v>28</v>
      </c>
      <c r="K1508">
        <v>2003</v>
      </c>
      <c r="L1508">
        <v>3</v>
      </c>
      <c r="M1508">
        <v>5</v>
      </c>
      <c r="N1508">
        <v>0</v>
      </c>
      <c r="O1508">
        <v>2.5</v>
      </c>
      <c r="P1508" t="s">
        <v>588</v>
      </c>
      <c r="Q1508" s="2">
        <v>6.5000040223823601E-3</v>
      </c>
      <c r="R1508" s="2">
        <v>1.38473180436308E-3</v>
      </c>
      <c r="S1508" t="s">
        <v>31</v>
      </c>
      <c r="T1508" t="s">
        <v>202</v>
      </c>
      <c r="U1508">
        <v>89</v>
      </c>
      <c r="V1508" t="s">
        <v>224</v>
      </c>
      <c r="W1508" t="s">
        <v>225</v>
      </c>
      <c r="X1508" t="s">
        <v>226</v>
      </c>
      <c r="Y1508">
        <v>178.23</v>
      </c>
      <c r="Z1508">
        <v>852</v>
      </c>
      <c r="AA1508" s="5">
        <f>IFERROR(VLOOKUP(X1508,$AF$2:$AG$35,2,FALSE),0)</f>
        <v>0</v>
      </c>
      <c r="AB1508" s="5" t="e">
        <f>VLOOKUP(X1508,$AF$2:$AG$35,1,FALSE)</f>
        <v>#N/A</v>
      </c>
      <c r="AN1508"/>
      <c r="AO1508"/>
      <c r="AP1508"/>
      <c r="AQ1508"/>
    </row>
    <row r="1509" spans="1:43" x14ac:dyDescent="0.25">
      <c r="A1509">
        <v>95744</v>
      </c>
      <c r="B1509">
        <v>22020</v>
      </c>
      <c r="C1509" t="s">
        <v>623</v>
      </c>
      <c r="D1509" t="s">
        <v>584</v>
      </c>
      <c r="E1509" t="s">
        <v>585</v>
      </c>
      <c r="F1509">
        <v>50.87818</v>
      </c>
      <c r="G1509" t="s">
        <v>25</v>
      </c>
      <c r="H1509" t="s">
        <v>26</v>
      </c>
      <c r="I1509" t="s">
        <v>27</v>
      </c>
      <c r="J1509" t="s">
        <v>28</v>
      </c>
      <c r="K1509">
        <v>2003</v>
      </c>
      <c r="L1509">
        <v>3</v>
      </c>
      <c r="M1509">
        <v>5</v>
      </c>
      <c r="N1509">
        <v>0</v>
      </c>
      <c r="O1509">
        <v>2.5</v>
      </c>
      <c r="P1509" t="s">
        <v>588</v>
      </c>
      <c r="Q1509" s="2">
        <v>2.0590450897451599E-2</v>
      </c>
      <c r="R1509" s="2">
        <v>1.2867855012203101E-2</v>
      </c>
      <c r="S1509" t="s">
        <v>31</v>
      </c>
      <c r="T1509" t="s">
        <v>202</v>
      </c>
      <c r="U1509">
        <v>90</v>
      </c>
      <c r="W1509" t="s">
        <v>227</v>
      </c>
      <c r="X1509" t="s">
        <v>228</v>
      </c>
      <c r="Z1509">
        <v>1265</v>
      </c>
      <c r="AA1509" s="5">
        <f>IFERROR(VLOOKUP(X1509,$AF$2:$AG$35,2,FALSE),0)</f>
        <v>0</v>
      </c>
      <c r="AB1509" s="5" t="e">
        <f>VLOOKUP(X1509,$AF$2:$AG$35,1,FALSE)</f>
        <v>#N/A</v>
      </c>
      <c r="AN1509"/>
      <c r="AO1509"/>
      <c r="AP1509"/>
      <c r="AQ1509"/>
    </row>
    <row r="1510" spans="1:43" x14ac:dyDescent="0.25">
      <c r="A1510">
        <v>95744</v>
      </c>
      <c r="B1510">
        <v>22020</v>
      </c>
      <c r="C1510" t="s">
        <v>623</v>
      </c>
      <c r="D1510" t="s">
        <v>584</v>
      </c>
      <c r="E1510" t="s">
        <v>585</v>
      </c>
      <c r="F1510">
        <v>50.87818</v>
      </c>
      <c r="G1510" t="s">
        <v>25</v>
      </c>
      <c r="H1510" t="s">
        <v>26</v>
      </c>
      <c r="I1510" t="s">
        <v>27</v>
      </c>
      <c r="J1510" t="s">
        <v>28</v>
      </c>
      <c r="K1510">
        <v>2003</v>
      </c>
      <c r="L1510">
        <v>3</v>
      </c>
      <c r="M1510">
        <v>5</v>
      </c>
      <c r="N1510">
        <v>0</v>
      </c>
      <c r="O1510">
        <v>2.5</v>
      </c>
      <c r="P1510" t="s">
        <v>588</v>
      </c>
      <c r="Q1510" s="2">
        <v>1.4347879346111601E-4</v>
      </c>
      <c r="R1510" s="2">
        <v>1.5815604463312899E-4</v>
      </c>
      <c r="S1510" t="s">
        <v>31</v>
      </c>
      <c r="T1510" t="s">
        <v>202</v>
      </c>
      <c r="U1510">
        <v>91</v>
      </c>
      <c r="W1510" t="s">
        <v>229</v>
      </c>
      <c r="X1510" t="s">
        <v>230</v>
      </c>
      <c r="Z1510">
        <v>1266</v>
      </c>
      <c r="AA1510" s="5">
        <f>IFERROR(VLOOKUP(X1510,$AF$2:$AG$35,2,FALSE),0)</f>
        <v>0</v>
      </c>
      <c r="AB1510" s="5" t="e">
        <f>VLOOKUP(X1510,$AF$2:$AG$35,1,FALSE)</f>
        <v>#N/A</v>
      </c>
      <c r="AN1510"/>
      <c r="AO1510"/>
      <c r="AP1510"/>
      <c r="AQ1510"/>
    </row>
    <row r="1511" spans="1:43" x14ac:dyDescent="0.25">
      <c r="A1511">
        <v>95744</v>
      </c>
      <c r="B1511">
        <v>22020</v>
      </c>
      <c r="C1511" t="s">
        <v>623</v>
      </c>
      <c r="D1511" t="s">
        <v>584</v>
      </c>
      <c r="E1511" t="s">
        <v>585</v>
      </c>
      <c r="F1511">
        <v>50.87818</v>
      </c>
      <c r="G1511" t="s">
        <v>25</v>
      </c>
      <c r="H1511" t="s">
        <v>26</v>
      </c>
      <c r="I1511" t="s">
        <v>27</v>
      </c>
      <c r="J1511" t="s">
        <v>28</v>
      </c>
      <c r="K1511">
        <v>2003</v>
      </c>
      <c r="L1511">
        <v>3</v>
      </c>
      <c r="M1511">
        <v>5</v>
      </c>
      <c r="N1511">
        <v>0</v>
      </c>
      <c r="O1511">
        <v>2.5</v>
      </c>
      <c r="P1511" t="s">
        <v>588</v>
      </c>
      <c r="Q1511" s="2">
        <v>7.7486842040878901E-4</v>
      </c>
      <c r="R1511" s="2">
        <v>3.0626480192564302E-4</v>
      </c>
      <c r="S1511" t="s">
        <v>31</v>
      </c>
      <c r="T1511" t="s">
        <v>202</v>
      </c>
      <c r="U1511">
        <v>93</v>
      </c>
      <c r="W1511" t="s">
        <v>231</v>
      </c>
      <c r="X1511" t="s">
        <v>232</v>
      </c>
      <c r="Z1511">
        <v>1268</v>
      </c>
      <c r="AA1511" s="5">
        <f>IFERROR(VLOOKUP(X1511,$AF$2:$AG$35,2,FALSE),0)</f>
        <v>0</v>
      </c>
      <c r="AB1511" s="5" t="e">
        <f>VLOOKUP(X1511,$AF$2:$AG$35,1,FALSE)</f>
        <v>#N/A</v>
      </c>
      <c r="AN1511"/>
      <c r="AO1511"/>
      <c r="AP1511"/>
      <c r="AQ1511"/>
    </row>
    <row r="1512" spans="1:43" x14ac:dyDescent="0.25">
      <c r="A1512">
        <v>95744</v>
      </c>
      <c r="B1512">
        <v>22020</v>
      </c>
      <c r="C1512" t="s">
        <v>623</v>
      </c>
      <c r="D1512" t="s">
        <v>584</v>
      </c>
      <c r="E1512" t="s">
        <v>585</v>
      </c>
      <c r="F1512">
        <v>50.87818</v>
      </c>
      <c r="G1512" t="s">
        <v>25</v>
      </c>
      <c r="H1512" t="s">
        <v>26</v>
      </c>
      <c r="I1512" t="s">
        <v>27</v>
      </c>
      <c r="J1512" t="s">
        <v>28</v>
      </c>
      <c r="K1512">
        <v>2003</v>
      </c>
      <c r="L1512">
        <v>3</v>
      </c>
      <c r="M1512">
        <v>5</v>
      </c>
      <c r="N1512">
        <v>0</v>
      </c>
      <c r="O1512">
        <v>2.5</v>
      </c>
      <c r="P1512" t="s">
        <v>588</v>
      </c>
      <c r="Q1512" s="2">
        <v>2.0374818028666098E-3</v>
      </c>
      <c r="R1512" s="2">
        <v>3.4717729327999702E-4</v>
      </c>
      <c r="S1512" t="s">
        <v>31</v>
      </c>
      <c r="T1512" t="s">
        <v>202</v>
      </c>
      <c r="U1512">
        <v>94</v>
      </c>
      <c r="W1512" t="s">
        <v>233</v>
      </c>
      <c r="X1512" t="s">
        <v>234</v>
      </c>
      <c r="Z1512">
        <v>1269</v>
      </c>
      <c r="AA1512" s="5">
        <f>IFERROR(VLOOKUP(X1512,$AF$2:$AG$35,2,FALSE),0)</f>
        <v>0</v>
      </c>
      <c r="AB1512" s="5" t="e">
        <f>VLOOKUP(X1512,$AF$2:$AG$35,1,FALSE)</f>
        <v>#N/A</v>
      </c>
      <c r="AN1512"/>
      <c r="AO1512"/>
      <c r="AP1512"/>
      <c r="AQ1512"/>
    </row>
    <row r="1513" spans="1:43" x14ac:dyDescent="0.25">
      <c r="A1513">
        <v>95744</v>
      </c>
      <c r="B1513">
        <v>22020</v>
      </c>
      <c r="C1513" t="s">
        <v>623</v>
      </c>
      <c r="D1513" t="s">
        <v>584</v>
      </c>
      <c r="E1513" t="s">
        <v>585</v>
      </c>
      <c r="F1513">
        <v>50.87818</v>
      </c>
      <c r="G1513" t="s">
        <v>25</v>
      </c>
      <c r="H1513" t="s">
        <v>26</v>
      </c>
      <c r="I1513" t="s">
        <v>27</v>
      </c>
      <c r="J1513" t="s">
        <v>28</v>
      </c>
      <c r="K1513">
        <v>2003</v>
      </c>
      <c r="L1513">
        <v>3</v>
      </c>
      <c r="M1513">
        <v>5</v>
      </c>
      <c r="N1513">
        <v>0</v>
      </c>
      <c r="O1513">
        <v>2.5</v>
      </c>
      <c r="P1513" t="s">
        <v>588</v>
      </c>
      <c r="Q1513" s="2">
        <v>1.67878481921382E-3</v>
      </c>
      <c r="R1513" s="2">
        <v>5.1612694173737298E-4</v>
      </c>
      <c r="S1513" t="s">
        <v>31</v>
      </c>
      <c r="T1513" t="s">
        <v>202</v>
      </c>
      <c r="U1513">
        <v>96</v>
      </c>
      <c r="V1513" t="s">
        <v>235</v>
      </c>
      <c r="W1513" t="s">
        <v>236</v>
      </c>
      <c r="X1513" t="s">
        <v>237</v>
      </c>
      <c r="Y1513">
        <v>258.27</v>
      </c>
      <c r="Z1513">
        <v>853</v>
      </c>
      <c r="AA1513" s="5">
        <f>IFERROR(VLOOKUP(X1513,$AF$2:$AG$35,2,FALSE),0)</f>
        <v>0</v>
      </c>
      <c r="AB1513" s="5" t="e">
        <f>VLOOKUP(X1513,$AF$2:$AG$35,1,FALSE)</f>
        <v>#N/A</v>
      </c>
      <c r="AN1513"/>
      <c r="AO1513"/>
      <c r="AP1513"/>
      <c r="AQ1513"/>
    </row>
    <row r="1514" spans="1:43" x14ac:dyDescent="0.25">
      <c r="A1514">
        <v>95744</v>
      </c>
      <c r="B1514">
        <v>22020</v>
      </c>
      <c r="C1514" t="s">
        <v>623</v>
      </c>
      <c r="D1514" t="s">
        <v>584</v>
      </c>
      <c r="E1514" t="s">
        <v>585</v>
      </c>
      <c r="F1514">
        <v>50.87818</v>
      </c>
      <c r="G1514" t="s">
        <v>25</v>
      </c>
      <c r="H1514" t="s">
        <v>26</v>
      </c>
      <c r="I1514" t="s">
        <v>27</v>
      </c>
      <c r="J1514" t="s">
        <v>28</v>
      </c>
      <c r="K1514">
        <v>2003</v>
      </c>
      <c r="L1514">
        <v>3</v>
      </c>
      <c r="M1514">
        <v>5</v>
      </c>
      <c r="N1514">
        <v>0</v>
      </c>
      <c r="O1514">
        <v>2.5</v>
      </c>
      <c r="P1514" t="s">
        <v>588</v>
      </c>
      <c r="Q1514" s="2">
        <v>5.92600591281913E-3</v>
      </c>
      <c r="R1514" s="2">
        <v>2.1366739388726901E-3</v>
      </c>
      <c r="S1514" t="s">
        <v>31</v>
      </c>
      <c r="T1514" t="s">
        <v>202</v>
      </c>
      <c r="U1514">
        <v>97</v>
      </c>
      <c r="V1514" t="s">
        <v>238</v>
      </c>
      <c r="W1514" t="s">
        <v>239</v>
      </c>
      <c r="X1514" t="s">
        <v>240</v>
      </c>
      <c r="Y1514">
        <v>228.29</v>
      </c>
      <c r="Z1514">
        <v>854</v>
      </c>
      <c r="AA1514" s="5">
        <f>IFERROR(VLOOKUP(X1514,$AF$2:$AG$35,2,FALSE),0)</f>
        <v>0</v>
      </c>
      <c r="AB1514" s="5" t="e">
        <f>VLOOKUP(X1514,$AF$2:$AG$35,1,FALSE)</f>
        <v>#N/A</v>
      </c>
      <c r="AN1514"/>
      <c r="AO1514"/>
      <c r="AP1514"/>
      <c r="AQ1514"/>
    </row>
    <row r="1515" spans="1:43" x14ac:dyDescent="0.25">
      <c r="A1515">
        <v>95744</v>
      </c>
      <c r="B1515">
        <v>22020</v>
      </c>
      <c r="C1515" t="s">
        <v>623</v>
      </c>
      <c r="D1515" t="s">
        <v>584</v>
      </c>
      <c r="E1515" t="s">
        <v>585</v>
      </c>
      <c r="F1515">
        <v>50.87818</v>
      </c>
      <c r="G1515" t="s">
        <v>25</v>
      </c>
      <c r="H1515" t="s">
        <v>26</v>
      </c>
      <c r="I1515" t="s">
        <v>27</v>
      </c>
      <c r="J1515" t="s">
        <v>28</v>
      </c>
      <c r="K1515">
        <v>2003</v>
      </c>
      <c r="L1515">
        <v>3</v>
      </c>
      <c r="M1515">
        <v>5</v>
      </c>
      <c r="N1515">
        <v>0</v>
      </c>
      <c r="O1515">
        <v>2.5</v>
      </c>
      <c r="P1515" t="s">
        <v>588</v>
      </c>
      <c r="Q1515">
        <v>0</v>
      </c>
      <c r="R1515" s="2">
        <v>4.7348001842168201E-4</v>
      </c>
      <c r="S1515" t="s">
        <v>31</v>
      </c>
      <c r="T1515" t="s">
        <v>202</v>
      </c>
      <c r="U1515">
        <v>98</v>
      </c>
      <c r="V1515" t="s">
        <v>241</v>
      </c>
      <c r="W1515" t="s">
        <v>242</v>
      </c>
      <c r="X1515" t="s">
        <v>243</v>
      </c>
      <c r="Y1515">
        <v>252.31</v>
      </c>
      <c r="Z1515">
        <v>855</v>
      </c>
      <c r="AA1515" s="5">
        <f>IFERROR(VLOOKUP(X1515,$AF$2:$AG$35,2,FALSE),0)</f>
        <v>0</v>
      </c>
      <c r="AB1515" s="5" t="e">
        <f>VLOOKUP(X1515,$AF$2:$AG$35,1,FALSE)</f>
        <v>#N/A</v>
      </c>
      <c r="AN1515"/>
      <c r="AO1515"/>
      <c r="AP1515"/>
      <c r="AQ1515"/>
    </row>
    <row r="1516" spans="1:43" x14ac:dyDescent="0.25">
      <c r="A1516">
        <v>95744</v>
      </c>
      <c r="B1516">
        <v>22020</v>
      </c>
      <c r="C1516" t="s">
        <v>623</v>
      </c>
      <c r="D1516" t="s">
        <v>584</v>
      </c>
      <c r="E1516" t="s">
        <v>585</v>
      </c>
      <c r="F1516">
        <v>50.87818</v>
      </c>
      <c r="G1516" t="s">
        <v>25</v>
      </c>
      <c r="H1516" t="s">
        <v>26</v>
      </c>
      <c r="I1516" t="s">
        <v>27</v>
      </c>
      <c r="J1516" t="s">
        <v>28</v>
      </c>
      <c r="K1516">
        <v>2003</v>
      </c>
      <c r="L1516">
        <v>3</v>
      </c>
      <c r="M1516">
        <v>5</v>
      </c>
      <c r="N1516">
        <v>0</v>
      </c>
      <c r="O1516">
        <v>2.5</v>
      </c>
      <c r="P1516" t="s">
        <v>588</v>
      </c>
      <c r="Q1516" s="2">
        <v>6.1695881188279799E-4</v>
      </c>
      <c r="R1516" s="2">
        <v>9.0502513018471203E-4</v>
      </c>
      <c r="S1516" t="s">
        <v>31</v>
      </c>
      <c r="T1516" t="s">
        <v>202</v>
      </c>
      <c r="U1516">
        <v>100</v>
      </c>
      <c r="W1516" t="s">
        <v>244</v>
      </c>
      <c r="X1516" t="s">
        <v>245</v>
      </c>
      <c r="Z1516">
        <v>1275</v>
      </c>
      <c r="AA1516" s="5">
        <f>IFERROR(VLOOKUP(X1516,$AF$2:$AG$35,2,FALSE),0)</f>
        <v>0</v>
      </c>
      <c r="AB1516" s="5" t="e">
        <f>VLOOKUP(X1516,$AF$2:$AG$35,1,FALSE)</f>
        <v>#N/A</v>
      </c>
      <c r="AN1516"/>
      <c r="AO1516"/>
      <c r="AP1516"/>
      <c r="AQ1516"/>
    </row>
    <row r="1517" spans="1:43" x14ac:dyDescent="0.25">
      <c r="A1517">
        <v>95744</v>
      </c>
      <c r="B1517">
        <v>22020</v>
      </c>
      <c r="C1517" t="s">
        <v>623</v>
      </c>
      <c r="D1517" t="s">
        <v>584</v>
      </c>
      <c r="E1517" t="s">
        <v>585</v>
      </c>
      <c r="F1517">
        <v>50.87818</v>
      </c>
      <c r="G1517" t="s">
        <v>25</v>
      </c>
      <c r="H1517" t="s">
        <v>26</v>
      </c>
      <c r="I1517" t="s">
        <v>27</v>
      </c>
      <c r="J1517" t="s">
        <v>28</v>
      </c>
      <c r="K1517">
        <v>2003</v>
      </c>
      <c r="L1517">
        <v>3</v>
      </c>
      <c r="M1517">
        <v>5</v>
      </c>
      <c r="N1517">
        <v>0</v>
      </c>
      <c r="O1517">
        <v>2.5</v>
      </c>
      <c r="P1517" t="s">
        <v>588</v>
      </c>
      <c r="Q1517" s="2">
        <v>8.6087276076669397E-5</v>
      </c>
      <c r="R1517" s="2">
        <v>2.153443367457E-4</v>
      </c>
      <c r="S1517" t="s">
        <v>31</v>
      </c>
      <c r="T1517" t="s">
        <v>202</v>
      </c>
      <c r="U1517">
        <v>101</v>
      </c>
      <c r="V1517" t="s">
        <v>246</v>
      </c>
      <c r="W1517" t="s">
        <v>247</v>
      </c>
      <c r="X1517" t="s">
        <v>248</v>
      </c>
      <c r="Y1517">
        <v>252.31</v>
      </c>
      <c r="Z1517">
        <v>857</v>
      </c>
      <c r="AA1517" s="5">
        <f>IFERROR(VLOOKUP(X1517,$AF$2:$AG$35,2,FALSE),0)</f>
        <v>0</v>
      </c>
      <c r="AB1517" s="5" t="e">
        <f>VLOOKUP(X1517,$AF$2:$AG$35,1,FALSE)</f>
        <v>#N/A</v>
      </c>
      <c r="AN1517"/>
      <c r="AO1517"/>
      <c r="AP1517"/>
      <c r="AQ1517"/>
    </row>
    <row r="1518" spans="1:43" x14ac:dyDescent="0.25">
      <c r="A1518">
        <v>95744</v>
      </c>
      <c r="B1518">
        <v>22020</v>
      </c>
      <c r="C1518" t="s">
        <v>623</v>
      </c>
      <c r="D1518" t="s">
        <v>584</v>
      </c>
      <c r="E1518" t="s">
        <v>585</v>
      </c>
      <c r="F1518">
        <v>50.87818</v>
      </c>
      <c r="G1518" t="s">
        <v>25</v>
      </c>
      <c r="H1518" t="s">
        <v>26</v>
      </c>
      <c r="I1518" t="s">
        <v>27</v>
      </c>
      <c r="J1518" t="s">
        <v>28</v>
      </c>
      <c r="K1518">
        <v>2003</v>
      </c>
      <c r="L1518">
        <v>3</v>
      </c>
      <c r="M1518">
        <v>5</v>
      </c>
      <c r="N1518">
        <v>0</v>
      </c>
      <c r="O1518">
        <v>2.5</v>
      </c>
      <c r="P1518" t="s">
        <v>588</v>
      </c>
      <c r="Q1518" s="2">
        <v>5.1652365646001695E-4</v>
      </c>
      <c r="R1518" s="2">
        <v>5.8941216212472596E-4</v>
      </c>
      <c r="S1518" t="s">
        <v>31</v>
      </c>
      <c r="T1518" t="s">
        <v>202</v>
      </c>
      <c r="U1518">
        <v>102</v>
      </c>
      <c r="V1518" t="s">
        <v>249</v>
      </c>
      <c r="W1518" t="s">
        <v>250</v>
      </c>
      <c r="X1518" t="s">
        <v>251</v>
      </c>
      <c r="Y1518">
        <v>276.33</v>
      </c>
      <c r="Z1518">
        <v>858</v>
      </c>
      <c r="AA1518" s="5">
        <f>IFERROR(VLOOKUP(X1518,$AF$2:$AG$35,2,FALSE),0)</f>
        <v>0</v>
      </c>
      <c r="AB1518" s="5" t="e">
        <f>VLOOKUP(X1518,$AF$2:$AG$35,1,FALSE)</f>
        <v>#N/A</v>
      </c>
      <c r="AN1518"/>
      <c r="AO1518"/>
      <c r="AP1518"/>
      <c r="AQ1518"/>
    </row>
    <row r="1519" spans="1:43" x14ac:dyDescent="0.25">
      <c r="A1519">
        <v>95744</v>
      </c>
      <c r="B1519">
        <v>22020</v>
      </c>
      <c r="C1519" t="s">
        <v>623</v>
      </c>
      <c r="D1519" t="s">
        <v>584</v>
      </c>
      <c r="E1519" t="s">
        <v>585</v>
      </c>
      <c r="F1519">
        <v>50.87818</v>
      </c>
      <c r="G1519" t="s">
        <v>25</v>
      </c>
      <c r="H1519" t="s">
        <v>26</v>
      </c>
      <c r="I1519" t="s">
        <v>27</v>
      </c>
      <c r="J1519" t="s">
        <v>28</v>
      </c>
      <c r="K1519">
        <v>2003</v>
      </c>
      <c r="L1519">
        <v>3</v>
      </c>
      <c r="M1519">
        <v>5</v>
      </c>
      <c r="N1519">
        <v>0</v>
      </c>
      <c r="O1519">
        <v>2.5</v>
      </c>
      <c r="P1519" t="s">
        <v>588</v>
      </c>
      <c r="Q1519">
        <v>0</v>
      </c>
      <c r="R1519" s="2">
        <v>2.15218190191674E-4</v>
      </c>
      <c r="S1519" t="s">
        <v>31</v>
      </c>
      <c r="T1519" t="s">
        <v>202</v>
      </c>
      <c r="U1519">
        <v>103</v>
      </c>
      <c r="V1519" t="s">
        <v>252</v>
      </c>
      <c r="W1519" t="s">
        <v>253</v>
      </c>
      <c r="X1519" t="s">
        <v>254</v>
      </c>
      <c r="Y1519">
        <v>182.26</v>
      </c>
      <c r="Z1519">
        <v>859</v>
      </c>
      <c r="AA1519" s="5">
        <f>IFERROR(VLOOKUP(X1519,$AF$2:$AG$35,2,FALSE),0)</f>
        <v>0</v>
      </c>
      <c r="AB1519" s="5" t="e">
        <f>VLOOKUP(X1519,$AF$2:$AG$35,1,FALSE)</f>
        <v>#N/A</v>
      </c>
      <c r="AN1519"/>
      <c r="AO1519"/>
      <c r="AP1519"/>
      <c r="AQ1519"/>
    </row>
    <row r="1520" spans="1:43" x14ac:dyDescent="0.25">
      <c r="A1520">
        <v>95744</v>
      </c>
      <c r="B1520">
        <v>22020</v>
      </c>
      <c r="C1520" t="s">
        <v>623</v>
      </c>
      <c r="D1520" t="s">
        <v>584</v>
      </c>
      <c r="E1520" t="s">
        <v>585</v>
      </c>
      <c r="F1520">
        <v>50.87818</v>
      </c>
      <c r="G1520" t="s">
        <v>25</v>
      </c>
      <c r="H1520" t="s">
        <v>26</v>
      </c>
      <c r="I1520" t="s">
        <v>27</v>
      </c>
      <c r="J1520" t="s">
        <v>28</v>
      </c>
      <c r="K1520">
        <v>2003</v>
      </c>
      <c r="L1520">
        <v>3</v>
      </c>
      <c r="M1520">
        <v>5</v>
      </c>
      <c r="N1520">
        <v>0</v>
      </c>
      <c r="O1520">
        <v>2.5</v>
      </c>
      <c r="P1520" t="s">
        <v>588</v>
      </c>
      <c r="Q1520" s="2">
        <v>7.4617266171656503E-4</v>
      </c>
      <c r="R1520" s="2">
        <v>3.2008394389724398E-4</v>
      </c>
      <c r="S1520" t="s">
        <v>31</v>
      </c>
      <c r="T1520" t="s">
        <v>202</v>
      </c>
      <c r="U1520">
        <v>104</v>
      </c>
      <c r="V1520" t="s">
        <v>255</v>
      </c>
      <c r="W1520" t="s">
        <v>256</v>
      </c>
      <c r="X1520" t="s">
        <v>257</v>
      </c>
      <c r="Y1520">
        <v>154.21</v>
      </c>
      <c r="Z1520">
        <v>860</v>
      </c>
      <c r="AA1520" s="5">
        <f>IFERROR(VLOOKUP(X1520,$AF$2:$AG$35,2,FALSE),0)</f>
        <v>0</v>
      </c>
      <c r="AB1520" s="5" t="e">
        <f>VLOOKUP(X1520,$AF$2:$AG$35,1,FALSE)</f>
        <v>#N/A</v>
      </c>
      <c r="AN1520"/>
      <c r="AO1520"/>
      <c r="AP1520"/>
      <c r="AQ1520"/>
    </row>
    <row r="1521" spans="1:43" x14ac:dyDescent="0.25">
      <c r="A1521">
        <v>95744</v>
      </c>
      <c r="B1521">
        <v>22020</v>
      </c>
      <c r="C1521" t="s">
        <v>623</v>
      </c>
      <c r="D1521" t="s">
        <v>584</v>
      </c>
      <c r="E1521" t="s">
        <v>585</v>
      </c>
      <c r="F1521">
        <v>50.87818</v>
      </c>
      <c r="G1521" t="s">
        <v>25</v>
      </c>
      <c r="H1521" t="s">
        <v>26</v>
      </c>
      <c r="I1521" t="s">
        <v>27</v>
      </c>
      <c r="J1521" t="s">
        <v>28</v>
      </c>
      <c r="K1521">
        <v>2003</v>
      </c>
      <c r="L1521">
        <v>3</v>
      </c>
      <c r="M1521">
        <v>5</v>
      </c>
      <c r="N1521">
        <v>0</v>
      </c>
      <c r="O1521">
        <v>2.5</v>
      </c>
      <c r="P1521" t="s">
        <v>588</v>
      </c>
      <c r="Q1521" s="2">
        <v>1.5782667280722699E-4</v>
      </c>
      <c r="R1521" s="2">
        <v>1.86855740768482E-4</v>
      </c>
      <c r="S1521" t="s">
        <v>31</v>
      </c>
      <c r="T1521" t="s">
        <v>202</v>
      </c>
      <c r="U1521">
        <v>105</v>
      </c>
      <c r="W1521" t="s">
        <v>258</v>
      </c>
      <c r="X1521" t="s">
        <v>259</v>
      </c>
      <c r="Z1521">
        <v>1280</v>
      </c>
      <c r="AA1521" s="5">
        <f>IFERROR(VLOOKUP(X1521,$AF$2:$AG$35,2,FALSE),0)</f>
        <v>0</v>
      </c>
      <c r="AB1521" s="5" t="e">
        <f>VLOOKUP(X1521,$AF$2:$AG$35,1,FALSE)</f>
        <v>#N/A</v>
      </c>
      <c r="AN1521"/>
      <c r="AO1521"/>
      <c r="AP1521"/>
      <c r="AQ1521"/>
    </row>
    <row r="1522" spans="1:43" x14ac:dyDescent="0.25">
      <c r="A1522">
        <v>95744</v>
      </c>
      <c r="B1522">
        <v>22020</v>
      </c>
      <c r="C1522" t="s">
        <v>623</v>
      </c>
      <c r="D1522" t="s">
        <v>584</v>
      </c>
      <c r="E1522" t="s">
        <v>585</v>
      </c>
      <c r="F1522">
        <v>50.87818</v>
      </c>
      <c r="G1522" t="s">
        <v>25</v>
      </c>
      <c r="H1522" t="s">
        <v>26</v>
      </c>
      <c r="I1522" t="s">
        <v>27</v>
      </c>
      <c r="J1522" t="s">
        <v>28</v>
      </c>
      <c r="K1522">
        <v>2003</v>
      </c>
      <c r="L1522">
        <v>3</v>
      </c>
      <c r="M1522">
        <v>5</v>
      </c>
      <c r="N1522">
        <v>0</v>
      </c>
      <c r="O1522">
        <v>2.5</v>
      </c>
      <c r="P1522" t="s">
        <v>588</v>
      </c>
      <c r="Q1522" s="2">
        <v>2.8695758692223099E-5</v>
      </c>
      <c r="R1522" s="2">
        <v>2.8696118955167499E-4</v>
      </c>
      <c r="S1522" t="s">
        <v>31</v>
      </c>
      <c r="T1522" t="s">
        <v>202</v>
      </c>
      <c r="U1522">
        <v>106</v>
      </c>
      <c r="W1522" t="s">
        <v>260</v>
      </c>
      <c r="X1522" t="s">
        <v>261</v>
      </c>
      <c r="Z1522">
        <v>1281</v>
      </c>
      <c r="AA1522" s="5">
        <f>IFERROR(VLOOKUP(X1522,$AF$2:$AG$35,2,FALSE),0)</f>
        <v>0</v>
      </c>
      <c r="AB1522" s="5" t="e">
        <f>VLOOKUP(X1522,$AF$2:$AG$35,1,FALSE)</f>
        <v>#N/A</v>
      </c>
      <c r="AN1522"/>
      <c r="AO1522"/>
      <c r="AP1522"/>
      <c r="AQ1522"/>
    </row>
    <row r="1523" spans="1:43" x14ac:dyDescent="0.25">
      <c r="A1523">
        <v>95744</v>
      </c>
      <c r="B1523">
        <v>22020</v>
      </c>
      <c r="C1523" t="s">
        <v>623</v>
      </c>
      <c r="D1523" t="s">
        <v>584</v>
      </c>
      <c r="E1523" t="s">
        <v>585</v>
      </c>
      <c r="F1523">
        <v>50.87818</v>
      </c>
      <c r="G1523" t="s">
        <v>25</v>
      </c>
      <c r="H1523" t="s">
        <v>26</v>
      </c>
      <c r="I1523" t="s">
        <v>27</v>
      </c>
      <c r="J1523" t="s">
        <v>28</v>
      </c>
      <c r="K1523">
        <v>2003</v>
      </c>
      <c r="L1523">
        <v>3</v>
      </c>
      <c r="M1523">
        <v>5</v>
      </c>
      <c r="N1523">
        <v>0</v>
      </c>
      <c r="O1523">
        <v>2.5</v>
      </c>
      <c r="P1523" t="s">
        <v>588</v>
      </c>
      <c r="Q1523" s="2">
        <v>2.7260970757611997E-4</v>
      </c>
      <c r="R1523" s="2">
        <v>1.7329433844314601E-4</v>
      </c>
      <c r="S1523" t="s">
        <v>31</v>
      </c>
      <c r="T1523" t="s">
        <v>202</v>
      </c>
      <c r="U1523">
        <v>108</v>
      </c>
      <c r="W1523" t="s">
        <v>262</v>
      </c>
      <c r="X1523" t="s">
        <v>263</v>
      </c>
      <c r="Z1523">
        <v>1461</v>
      </c>
      <c r="AA1523" s="5">
        <f>IFERROR(VLOOKUP(X1523,$AF$2:$AG$35,2,FALSE),0)</f>
        <v>0</v>
      </c>
      <c r="AB1523" s="5" t="e">
        <f>VLOOKUP(X1523,$AF$2:$AG$35,1,FALSE)</f>
        <v>#N/A</v>
      </c>
      <c r="AN1523"/>
      <c r="AO1523"/>
      <c r="AP1523"/>
      <c r="AQ1523"/>
    </row>
    <row r="1524" spans="1:43" x14ac:dyDescent="0.25">
      <c r="A1524">
        <v>95744</v>
      </c>
      <c r="B1524">
        <v>22020</v>
      </c>
      <c r="C1524" t="s">
        <v>623</v>
      </c>
      <c r="D1524" t="s">
        <v>584</v>
      </c>
      <c r="E1524" t="s">
        <v>585</v>
      </c>
      <c r="F1524">
        <v>50.87818</v>
      </c>
      <c r="G1524" t="s">
        <v>25</v>
      </c>
      <c r="H1524" t="s">
        <v>26</v>
      </c>
      <c r="I1524" t="s">
        <v>27</v>
      </c>
      <c r="J1524" t="s">
        <v>28</v>
      </c>
      <c r="K1524">
        <v>2003</v>
      </c>
      <c r="L1524">
        <v>3</v>
      </c>
      <c r="M1524">
        <v>5</v>
      </c>
      <c r="N1524">
        <v>0</v>
      </c>
      <c r="O1524">
        <v>2.5</v>
      </c>
      <c r="P1524" t="s">
        <v>588</v>
      </c>
      <c r="Q1524">
        <v>0</v>
      </c>
      <c r="R1524" s="2">
        <v>4.0174062169112402E-4</v>
      </c>
      <c r="S1524" t="s">
        <v>31</v>
      </c>
      <c r="T1524" t="s">
        <v>202</v>
      </c>
      <c r="U1524">
        <v>111</v>
      </c>
      <c r="V1524" t="s">
        <v>264</v>
      </c>
      <c r="W1524" t="s">
        <v>265</v>
      </c>
      <c r="X1524" t="s">
        <v>266</v>
      </c>
      <c r="Y1524">
        <v>228.29</v>
      </c>
      <c r="Z1524">
        <v>864</v>
      </c>
      <c r="AA1524" s="5">
        <f>IFERROR(VLOOKUP(X1524,$AF$2:$AG$35,2,FALSE),0)</f>
        <v>0</v>
      </c>
      <c r="AB1524" s="5" t="e">
        <f>VLOOKUP(X1524,$AF$2:$AG$35,1,FALSE)</f>
        <v>#N/A</v>
      </c>
      <c r="AN1524"/>
      <c r="AO1524"/>
      <c r="AP1524"/>
      <c r="AQ1524"/>
    </row>
    <row r="1525" spans="1:43" x14ac:dyDescent="0.25">
      <c r="A1525">
        <v>95744</v>
      </c>
      <c r="B1525">
        <v>22020</v>
      </c>
      <c r="C1525" t="s">
        <v>623</v>
      </c>
      <c r="D1525" t="s">
        <v>584</v>
      </c>
      <c r="E1525" t="s">
        <v>585</v>
      </c>
      <c r="F1525">
        <v>50.87818</v>
      </c>
      <c r="G1525" t="s">
        <v>25</v>
      </c>
      <c r="H1525" t="s">
        <v>26</v>
      </c>
      <c r="I1525" t="s">
        <v>27</v>
      </c>
      <c r="J1525" t="s">
        <v>28</v>
      </c>
      <c r="K1525">
        <v>2003</v>
      </c>
      <c r="L1525">
        <v>3</v>
      </c>
      <c r="M1525">
        <v>5</v>
      </c>
      <c r="N1525">
        <v>0</v>
      </c>
      <c r="O1525">
        <v>2.5</v>
      </c>
      <c r="P1525" t="s">
        <v>588</v>
      </c>
      <c r="Q1525" s="2">
        <v>8.1791205844712297E-4</v>
      </c>
      <c r="R1525" s="2">
        <v>3.6333815288587897E-4</v>
      </c>
      <c r="S1525" t="s">
        <v>31</v>
      </c>
      <c r="T1525" t="s">
        <v>202</v>
      </c>
      <c r="U1525">
        <v>113</v>
      </c>
      <c r="W1525" t="s">
        <v>267</v>
      </c>
      <c r="X1525" t="s">
        <v>268</v>
      </c>
      <c r="Z1525">
        <v>1288</v>
      </c>
      <c r="AA1525" s="5">
        <f>IFERROR(VLOOKUP(X1525,$AF$2:$AG$35,2,FALSE),0)</f>
        <v>0</v>
      </c>
      <c r="AB1525" s="5" t="e">
        <f>VLOOKUP(X1525,$AF$2:$AG$35,1,FALSE)</f>
        <v>#N/A</v>
      </c>
      <c r="AN1525"/>
      <c r="AO1525"/>
      <c r="AP1525"/>
      <c r="AQ1525"/>
    </row>
    <row r="1526" spans="1:43" x14ac:dyDescent="0.25">
      <c r="A1526">
        <v>95744</v>
      </c>
      <c r="B1526">
        <v>22020</v>
      </c>
      <c r="C1526" t="s">
        <v>623</v>
      </c>
      <c r="D1526" t="s">
        <v>584</v>
      </c>
      <c r="E1526" t="s">
        <v>585</v>
      </c>
      <c r="F1526">
        <v>50.87818</v>
      </c>
      <c r="G1526" t="s">
        <v>25</v>
      </c>
      <c r="H1526" t="s">
        <v>26</v>
      </c>
      <c r="I1526" t="s">
        <v>27</v>
      </c>
      <c r="J1526" t="s">
        <v>28</v>
      </c>
      <c r="K1526">
        <v>2003</v>
      </c>
      <c r="L1526">
        <v>3</v>
      </c>
      <c r="M1526">
        <v>5</v>
      </c>
      <c r="N1526">
        <v>0</v>
      </c>
      <c r="O1526">
        <v>2.5</v>
      </c>
      <c r="P1526" t="s">
        <v>588</v>
      </c>
      <c r="Q1526" s="2">
        <v>3.71634955779919E-3</v>
      </c>
      <c r="R1526" s="2">
        <v>4.00334038912434E-4</v>
      </c>
      <c r="S1526" t="s">
        <v>31</v>
      </c>
      <c r="T1526" t="s">
        <v>202</v>
      </c>
      <c r="U1526">
        <v>116</v>
      </c>
      <c r="W1526" t="s">
        <v>269</v>
      </c>
      <c r="X1526" t="s">
        <v>270</v>
      </c>
      <c r="Z1526">
        <v>896</v>
      </c>
      <c r="AA1526" s="5">
        <f>IFERROR(VLOOKUP(X1526,$AF$2:$AG$35,2,FALSE),0)</f>
        <v>0</v>
      </c>
      <c r="AB1526" s="5" t="e">
        <f>VLOOKUP(X1526,$AF$2:$AG$35,1,FALSE)</f>
        <v>#N/A</v>
      </c>
      <c r="AN1526"/>
      <c r="AO1526"/>
      <c r="AP1526"/>
      <c r="AQ1526"/>
    </row>
    <row r="1527" spans="1:43" x14ac:dyDescent="0.25">
      <c r="A1527">
        <v>95744</v>
      </c>
      <c r="B1527">
        <v>22020</v>
      </c>
      <c r="C1527" t="s">
        <v>623</v>
      </c>
      <c r="D1527" t="s">
        <v>584</v>
      </c>
      <c r="E1527" t="s">
        <v>585</v>
      </c>
      <c r="F1527">
        <v>50.87818</v>
      </c>
      <c r="G1527" t="s">
        <v>25</v>
      </c>
      <c r="H1527" t="s">
        <v>26</v>
      </c>
      <c r="I1527" t="s">
        <v>27</v>
      </c>
      <c r="J1527" t="s">
        <v>28</v>
      </c>
      <c r="K1527">
        <v>2003</v>
      </c>
      <c r="L1527">
        <v>3</v>
      </c>
      <c r="M1527">
        <v>5</v>
      </c>
      <c r="N1527">
        <v>0</v>
      </c>
      <c r="O1527">
        <v>2.5</v>
      </c>
      <c r="P1527" t="s">
        <v>588</v>
      </c>
      <c r="Q1527" s="2">
        <v>1.6328881924500101E-2</v>
      </c>
      <c r="R1527" s="2">
        <v>1.06953021512318E-2</v>
      </c>
      <c r="S1527" t="s">
        <v>31</v>
      </c>
      <c r="T1527" t="s">
        <v>202</v>
      </c>
      <c r="U1527">
        <v>118</v>
      </c>
      <c r="W1527" t="s">
        <v>271</v>
      </c>
      <c r="X1527" t="s">
        <v>272</v>
      </c>
      <c r="Z1527">
        <v>1293</v>
      </c>
      <c r="AA1527" s="5">
        <f>IFERROR(VLOOKUP(X1527,$AF$2:$AG$35,2,FALSE),0)</f>
        <v>0</v>
      </c>
      <c r="AB1527" s="5" t="e">
        <f>VLOOKUP(X1527,$AF$2:$AG$35,1,FALSE)</f>
        <v>#N/A</v>
      </c>
      <c r="AN1527"/>
      <c r="AO1527"/>
      <c r="AP1527"/>
      <c r="AQ1527"/>
    </row>
    <row r="1528" spans="1:43" x14ac:dyDescent="0.25">
      <c r="A1528">
        <v>95744</v>
      </c>
      <c r="B1528">
        <v>22020</v>
      </c>
      <c r="C1528" t="s">
        <v>623</v>
      </c>
      <c r="D1528" t="s">
        <v>584</v>
      </c>
      <c r="E1528" t="s">
        <v>585</v>
      </c>
      <c r="F1528">
        <v>50.87818</v>
      </c>
      <c r="G1528" t="s">
        <v>25</v>
      </c>
      <c r="H1528" t="s">
        <v>26</v>
      </c>
      <c r="I1528" t="s">
        <v>27</v>
      </c>
      <c r="J1528" t="s">
        <v>28</v>
      </c>
      <c r="K1528">
        <v>2003</v>
      </c>
      <c r="L1528">
        <v>3</v>
      </c>
      <c r="M1528">
        <v>5</v>
      </c>
      <c r="N1528">
        <v>0</v>
      </c>
      <c r="O1528">
        <v>2.5</v>
      </c>
      <c r="P1528" t="s">
        <v>588</v>
      </c>
      <c r="Q1528" s="2">
        <v>1.1192175247154699E-3</v>
      </c>
      <c r="R1528" s="2">
        <v>2.9776064593264699E-4</v>
      </c>
      <c r="S1528" t="s">
        <v>31</v>
      </c>
      <c r="T1528" t="s">
        <v>202</v>
      </c>
      <c r="U1528">
        <v>119</v>
      </c>
      <c r="V1528" t="s">
        <v>273</v>
      </c>
      <c r="W1528" t="s">
        <v>274</v>
      </c>
      <c r="X1528" t="s">
        <v>275</v>
      </c>
      <c r="Y1528">
        <v>242.31</v>
      </c>
      <c r="Z1528">
        <v>866</v>
      </c>
      <c r="AA1528" s="5">
        <f>IFERROR(VLOOKUP(X1528,$AF$2:$AG$35,2,FALSE),0)</f>
        <v>0</v>
      </c>
      <c r="AB1528" s="5" t="e">
        <f>VLOOKUP(X1528,$AF$2:$AG$35,1,FALSE)</f>
        <v>#N/A</v>
      </c>
      <c r="AN1528"/>
      <c r="AO1528"/>
      <c r="AP1528"/>
      <c r="AQ1528"/>
    </row>
    <row r="1529" spans="1:43" x14ac:dyDescent="0.25">
      <c r="A1529">
        <v>95744</v>
      </c>
      <c r="B1529">
        <v>22020</v>
      </c>
      <c r="C1529" t="s">
        <v>623</v>
      </c>
      <c r="D1529" t="s">
        <v>584</v>
      </c>
      <c r="E1529" t="s">
        <v>585</v>
      </c>
      <c r="F1529">
        <v>50.87818</v>
      </c>
      <c r="G1529" t="s">
        <v>25</v>
      </c>
      <c r="H1529" t="s">
        <v>26</v>
      </c>
      <c r="I1529" t="s">
        <v>27</v>
      </c>
      <c r="J1529" t="s">
        <v>28</v>
      </c>
      <c r="K1529">
        <v>2003</v>
      </c>
      <c r="L1529">
        <v>3</v>
      </c>
      <c r="M1529">
        <v>5</v>
      </c>
      <c r="N1529">
        <v>0</v>
      </c>
      <c r="O1529">
        <v>2.5</v>
      </c>
      <c r="P1529" t="s">
        <v>588</v>
      </c>
      <c r="Q1529" s="2">
        <v>3.80243683387586E-3</v>
      </c>
      <c r="R1529" s="2">
        <v>5.0791883167891096E-4</v>
      </c>
      <c r="S1529" t="s">
        <v>31</v>
      </c>
      <c r="T1529" t="s">
        <v>202</v>
      </c>
      <c r="U1529">
        <v>120</v>
      </c>
      <c r="V1529" t="s">
        <v>276</v>
      </c>
      <c r="W1529" t="s">
        <v>277</v>
      </c>
      <c r="X1529" t="s">
        <v>278</v>
      </c>
      <c r="Y1529">
        <v>228.29</v>
      </c>
      <c r="Z1529">
        <v>867</v>
      </c>
      <c r="AA1529" s="5">
        <f>IFERROR(VLOOKUP(X1529,$AF$2:$AG$35,2,FALSE),0)</f>
        <v>0</v>
      </c>
      <c r="AB1529" s="5" t="e">
        <f>VLOOKUP(X1529,$AF$2:$AG$35,1,FALSE)</f>
        <v>#N/A</v>
      </c>
      <c r="AN1529"/>
      <c r="AO1529"/>
      <c r="AP1529"/>
      <c r="AQ1529"/>
    </row>
    <row r="1530" spans="1:43" x14ac:dyDescent="0.25">
      <c r="A1530">
        <v>95744</v>
      </c>
      <c r="B1530">
        <v>22020</v>
      </c>
      <c r="C1530" t="s">
        <v>623</v>
      </c>
      <c r="D1530" t="s">
        <v>584</v>
      </c>
      <c r="E1530" t="s">
        <v>585</v>
      </c>
      <c r="F1530">
        <v>50.87818</v>
      </c>
      <c r="G1530" t="s">
        <v>25</v>
      </c>
      <c r="H1530" t="s">
        <v>26</v>
      </c>
      <c r="I1530" t="s">
        <v>27</v>
      </c>
      <c r="J1530" t="s">
        <v>28</v>
      </c>
      <c r="K1530">
        <v>2003</v>
      </c>
      <c r="L1530">
        <v>3</v>
      </c>
      <c r="M1530">
        <v>5</v>
      </c>
      <c r="N1530">
        <v>0</v>
      </c>
      <c r="O1530">
        <v>2.5</v>
      </c>
      <c r="P1530" t="s">
        <v>588</v>
      </c>
      <c r="Q1530" s="2">
        <v>2.5826182823000799E-4</v>
      </c>
      <c r="R1530" s="2">
        <v>1.44639453119719E-4</v>
      </c>
      <c r="S1530" t="s">
        <v>31</v>
      </c>
      <c r="T1530" t="s">
        <v>202</v>
      </c>
      <c r="U1530">
        <v>121</v>
      </c>
      <c r="W1530" t="s">
        <v>279</v>
      </c>
      <c r="X1530" t="s">
        <v>280</v>
      </c>
      <c r="Z1530">
        <v>1296</v>
      </c>
      <c r="AA1530" s="5">
        <f>IFERROR(VLOOKUP(X1530,$AF$2:$AG$35,2,FALSE),0)</f>
        <v>0</v>
      </c>
      <c r="AB1530" s="5" t="e">
        <f>VLOOKUP(X1530,$AF$2:$AG$35,1,FALSE)</f>
        <v>#N/A</v>
      </c>
      <c r="AN1530"/>
      <c r="AO1530"/>
      <c r="AP1530"/>
      <c r="AQ1530"/>
    </row>
    <row r="1531" spans="1:43" x14ac:dyDescent="0.25">
      <c r="A1531">
        <v>95744</v>
      </c>
      <c r="B1531">
        <v>22020</v>
      </c>
      <c r="C1531" t="s">
        <v>623</v>
      </c>
      <c r="D1531" t="s">
        <v>584</v>
      </c>
      <c r="E1531" t="s">
        <v>585</v>
      </c>
      <c r="F1531">
        <v>50.87818</v>
      </c>
      <c r="G1531" t="s">
        <v>25</v>
      </c>
      <c r="H1531" t="s">
        <v>26</v>
      </c>
      <c r="I1531" t="s">
        <v>27</v>
      </c>
      <c r="J1531" t="s">
        <v>28</v>
      </c>
      <c r="K1531">
        <v>2003</v>
      </c>
      <c r="L1531">
        <v>3</v>
      </c>
      <c r="M1531">
        <v>5</v>
      </c>
      <c r="N1531">
        <v>0</v>
      </c>
      <c r="O1531">
        <v>2.5</v>
      </c>
      <c r="P1531" t="s">
        <v>588</v>
      </c>
      <c r="Q1531" s="2">
        <v>1.1622611627538E-3</v>
      </c>
      <c r="R1531" s="2">
        <v>3.1242148413881699E-4</v>
      </c>
      <c r="S1531" t="s">
        <v>31</v>
      </c>
      <c r="T1531" t="s">
        <v>202</v>
      </c>
      <c r="U1531">
        <v>122</v>
      </c>
      <c r="V1531" t="s">
        <v>281</v>
      </c>
      <c r="W1531" t="s">
        <v>282</v>
      </c>
      <c r="X1531" t="s">
        <v>283</v>
      </c>
      <c r="Y1531">
        <v>300.35000000000002</v>
      </c>
      <c r="Z1531">
        <v>868</v>
      </c>
      <c r="AA1531" s="5">
        <f>IFERROR(VLOOKUP(X1531,$AF$2:$AG$35,2,FALSE),0)</f>
        <v>0</v>
      </c>
      <c r="AB1531" s="5" t="e">
        <f>VLOOKUP(X1531,$AF$2:$AG$35,1,FALSE)</f>
        <v>#N/A</v>
      </c>
      <c r="AN1531"/>
      <c r="AO1531"/>
      <c r="AP1531"/>
      <c r="AQ1531"/>
    </row>
    <row r="1532" spans="1:43" x14ac:dyDescent="0.25">
      <c r="A1532">
        <v>95744</v>
      </c>
      <c r="B1532">
        <v>22020</v>
      </c>
      <c r="C1532" t="s">
        <v>623</v>
      </c>
      <c r="D1532" t="s">
        <v>584</v>
      </c>
      <c r="E1532" t="s">
        <v>585</v>
      </c>
      <c r="F1532">
        <v>50.87818</v>
      </c>
      <c r="G1532" t="s">
        <v>25</v>
      </c>
      <c r="H1532" t="s">
        <v>26</v>
      </c>
      <c r="I1532" t="s">
        <v>27</v>
      </c>
      <c r="J1532" t="s">
        <v>28</v>
      </c>
      <c r="K1532">
        <v>2003</v>
      </c>
      <c r="L1532">
        <v>3</v>
      </c>
      <c r="M1532">
        <v>5</v>
      </c>
      <c r="N1532">
        <v>0</v>
      </c>
      <c r="O1532">
        <v>2.5</v>
      </c>
      <c r="P1532" t="s">
        <v>588</v>
      </c>
      <c r="Q1532" s="2">
        <v>6.1695881188279799E-4</v>
      </c>
      <c r="R1532" s="2">
        <v>2.61917350668469E-4</v>
      </c>
      <c r="S1532" t="s">
        <v>31</v>
      </c>
      <c r="T1532" t="s">
        <v>202</v>
      </c>
      <c r="U1532">
        <v>123</v>
      </c>
      <c r="W1532" t="s">
        <v>284</v>
      </c>
      <c r="X1532" t="s">
        <v>285</v>
      </c>
      <c r="Z1532">
        <v>1298</v>
      </c>
      <c r="AA1532" s="5">
        <f>IFERROR(VLOOKUP(X1532,$AF$2:$AG$35,2,FALSE),0)</f>
        <v>0</v>
      </c>
      <c r="AB1532" s="5" t="e">
        <f>VLOOKUP(X1532,$AF$2:$AG$35,1,FALSE)</f>
        <v>#N/A</v>
      </c>
      <c r="AN1532"/>
      <c r="AO1532"/>
      <c r="AP1532"/>
      <c r="AQ1532"/>
    </row>
    <row r="1533" spans="1:43" x14ac:dyDescent="0.25">
      <c r="A1533">
        <v>95744</v>
      </c>
      <c r="B1533">
        <v>22020</v>
      </c>
      <c r="C1533" t="s">
        <v>623</v>
      </c>
      <c r="D1533" t="s">
        <v>584</v>
      </c>
      <c r="E1533" t="s">
        <v>585</v>
      </c>
      <c r="F1533">
        <v>50.87818</v>
      </c>
      <c r="G1533" t="s">
        <v>25</v>
      </c>
      <c r="H1533" t="s">
        <v>26</v>
      </c>
      <c r="I1533" t="s">
        <v>27</v>
      </c>
      <c r="J1533" t="s">
        <v>28</v>
      </c>
      <c r="K1533">
        <v>2003</v>
      </c>
      <c r="L1533">
        <v>3</v>
      </c>
      <c r="M1533">
        <v>5</v>
      </c>
      <c r="N1533">
        <v>0</v>
      </c>
      <c r="O1533">
        <v>2.5</v>
      </c>
      <c r="P1533" t="s">
        <v>588</v>
      </c>
      <c r="Q1533" s="2">
        <v>2.9414811373904E-3</v>
      </c>
      <c r="R1533" s="2">
        <v>7.05916446206797E-4</v>
      </c>
      <c r="S1533" t="s">
        <v>31</v>
      </c>
      <c r="T1533" t="s">
        <v>202</v>
      </c>
      <c r="U1533">
        <v>126</v>
      </c>
      <c r="W1533" t="s">
        <v>286</v>
      </c>
      <c r="X1533" t="s">
        <v>287</v>
      </c>
      <c r="Z1533">
        <v>1301</v>
      </c>
      <c r="AA1533" s="5">
        <f>IFERROR(VLOOKUP(X1533,$AF$2:$AG$35,2,FALSE),0)</f>
        <v>0</v>
      </c>
      <c r="AB1533" s="5" t="e">
        <f>VLOOKUP(X1533,$AF$2:$AG$35,1,FALSE)</f>
        <v>#N/A</v>
      </c>
      <c r="AN1533"/>
      <c r="AO1533"/>
      <c r="AP1533"/>
      <c r="AQ1533"/>
    </row>
    <row r="1534" spans="1:43" x14ac:dyDescent="0.25">
      <c r="A1534">
        <v>95744</v>
      </c>
      <c r="B1534">
        <v>22020</v>
      </c>
      <c r="C1534" t="s">
        <v>623</v>
      </c>
      <c r="D1534" t="s">
        <v>584</v>
      </c>
      <c r="E1534" t="s">
        <v>585</v>
      </c>
      <c r="F1534">
        <v>50.87818</v>
      </c>
      <c r="G1534" t="s">
        <v>25</v>
      </c>
      <c r="H1534" t="s">
        <v>26</v>
      </c>
      <c r="I1534" t="s">
        <v>27</v>
      </c>
      <c r="J1534" t="s">
        <v>28</v>
      </c>
      <c r="K1534">
        <v>2003</v>
      </c>
      <c r="L1534">
        <v>3</v>
      </c>
      <c r="M1534">
        <v>5</v>
      </c>
      <c r="N1534">
        <v>0</v>
      </c>
      <c r="O1534">
        <v>2.5</v>
      </c>
      <c r="P1534" t="s">
        <v>588</v>
      </c>
      <c r="Q1534" s="2">
        <v>6.45654570575021E-4</v>
      </c>
      <c r="R1534" s="2">
        <v>1.5216338778353199E-3</v>
      </c>
      <c r="S1534" t="s">
        <v>31</v>
      </c>
      <c r="T1534" t="s">
        <v>202</v>
      </c>
      <c r="U1534">
        <v>128</v>
      </c>
      <c r="V1534" t="s">
        <v>288</v>
      </c>
      <c r="W1534" t="s">
        <v>289</v>
      </c>
      <c r="X1534" t="s">
        <v>290</v>
      </c>
      <c r="Y1534">
        <v>156.22</v>
      </c>
      <c r="Z1534">
        <v>871</v>
      </c>
      <c r="AA1534" s="5">
        <f>IFERROR(VLOOKUP(X1534,$AF$2:$AG$35,2,FALSE),0)</f>
        <v>0</v>
      </c>
      <c r="AB1534" s="5" t="e">
        <f>VLOOKUP(X1534,$AF$2:$AG$35,1,FALSE)</f>
        <v>#N/A</v>
      </c>
      <c r="AN1534"/>
      <c r="AO1534"/>
      <c r="AP1534"/>
      <c r="AQ1534"/>
    </row>
    <row r="1535" spans="1:43" x14ac:dyDescent="0.25">
      <c r="A1535">
        <v>95744</v>
      </c>
      <c r="B1535">
        <v>22020</v>
      </c>
      <c r="C1535" t="s">
        <v>623</v>
      </c>
      <c r="D1535" t="s">
        <v>584</v>
      </c>
      <c r="E1535" t="s">
        <v>585</v>
      </c>
      <c r="F1535">
        <v>50.87818</v>
      </c>
      <c r="G1535" t="s">
        <v>25</v>
      </c>
      <c r="H1535" t="s">
        <v>26</v>
      </c>
      <c r="I1535" t="s">
        <v>27</v>
      </c>
      <c r="J1535" t="s">
        <v>28</v>
      </c>
      <c r="K1535">
        <v>2003</v>
      </c>
      <c r="L1535">
        <v>3</v>
      </c>
      <c r="M1535">
        <v>5</v>
      </c>
      <c r="N1535">
        <v>0</v>
      </c>
      <c r="O1535">
        <v>2.5</v>
      </c>
      <c r="P1535" t="s">
        <v>588</v>
      </c>
      <c r="Q1535" s="2">
        <v>1.17660904209991E-3</v>
      </c>
      <c r="R1535" s="2">
        <v>6.9377898679485203E-4</v>
      </c>
      <c r="S1535" t="s">
        <v>31</v>
      </c>
      <c r="T1535" t="s">
        <v>202</v>
      </c>
      <c r="U1535">
        <v>129</v>
      </c>
      <c r="V1535" t="s">
        <v>291</v>
      </c>
      <c r="W1535" t="s">
        <v>292</v>
      </c>
      <c r="X1535" t="s">
        <v>293</v>
      </c>
      <c r="Z1535">
        <v>872</v>
      </c>
      <c r="AA1535" s="5">
        <f>IFERROR(VLOOKUP(X1535,$AF$2:$AG$35,2,FALSE),0)</f>
        <v>0</v>
      </c>
      <c r="AB1535" s="5" t="e">
        <f>VLOOKUP(X1535,$AF$2:$AG$35,1,FALSE)</f>
        <v>#N/A</v>
      </c>
      <c r="AN1535"/>
      <c r="AO1535"/>
      <c r="AP1535"/>
      <c r="AQ1535"/>
    </row>
    <row r="1536" spans="1:43" x14ac:dyDescent="0.25">
      <c r="A1536">
        <v>95744</v>
      </c>
      <c r="B1536">
        <v>22020</v>
      </c>
      <c r="C1536" t="s">
        <v>623</v>
      </c>
      <c r="D1536" t="s">
        <v>584</v>
      </c>
      <c r="E1536" t="s">
        <v>585</v>
      </c>
      <c r="F1536">
        <v>50.87818</v>
      </c>
      <c r="G1536" t="s">
        <v>25</v>
      </c>
      <c r="H1536" t="s">
        <v>26</v>
      </c>
      <c r="I1536" t="s">
        <v>27</v>
      </c>
      <c r="J1536" t="s">
        <v>28</v>
      </c>
      <c r="K1536">
        <v>2003</v>
      </c>
      <c r="L1536">
        <v>3</v>
      </c>
      <c r="M1536">
        <v>5</v>
      </c>
      <c r="N1536">
        <v>0</v>
      </c>
      <c r="O1536">
        <v>2.5</v>
      </c>
      <c r="P1536" t="s">
        <v>588</v>
      </c>
      <c r="Q1536" s="2">
        <v>1.1048696453693501E-3</v>
      </c>
      <c r="R1536" s="2">
        <v>1.6350444131081599E-4</v>
      </c>
      <c r="S1536" t="s">
        <v>31</v>
      </c>
      <c r="T1536" t="s">
        <v>202</v>
      </c>
      <c r="U1536">
        <v>130</v>
      </c>
      <c r="V1536" t="s">
        <v>294</v>
      </c>
      <c r="W1536" t="s">
        <v>295</v>
      </c>
      <c r="X1536" t="s">
        <v>296</v>
      </c>
      <c r="Y1536">
        <v>168.19</v>
      </c>
      <c r="Z1536">
        <v>873</v>
      </c>
      <c r="AA1536" s="5">
        <f>IFERROR(VLOOKUP(X1536,$AF$2:$AG$35,2,FALSE),0)</f>
        <v>0</v>
      </c>
      <c r="AB1536" s="5" t="e">
        <f>VLOOKUP(X1536,$AF$2:$AG$35,1,FALSE)</f>
        <v>#N/A</v>
      </c>
      <c r="AN1536"/>
      <c r="AO1536"/>
      <c r="AP1536"/>
      <c r="AQ1536"/>
    </row>
    <row r="1537" spans="1:43" x14ac:dyDescent="0.25">
      <c r="A1537">
        <v>95744</v>
      </c>
      <c r="B1537">
        <v>22020</v>
      </c>
      <c r="C1537" t="s">
        <v>623</v>
      </c>
      <c r="D1537" t="s">
        <v>584</v>
      </c>
      <c r="E1537" t="s">
        <v>585</v>
      </c>
      <c r="F1537">
        <v>50.87818</v>
      </c>
      <c r="G1537" t="s">
        <v>25</v>
      </c>
      <c r="H1537" t="s">
        <v>26</v>
      </c>
      <c r="I1537" t="s">
        <v>27</v>
      </c>
      <c r="J1537" t="s">
        <v>28</v>
      </c>
      <c r="K1537">
        <v>2003</v>
      </c>
      <c r="L1537">
        <v>3</v>
      </c>
      <c r="M1537">
        <v>5</v>
      </c>
      <c r="N1537">
        <v>0</v>
      </c>
      <c r="O1537">
        <v>2.5</v>
      </c>
      <c r="P1537" t="s">
        <v>588</v>
      </c>
      <c r="Q1537" s="2">
        <v>1.7648720952904899E-3</v>
      </c>
      <c r="R1537" s="2">
        <v>1.09765638257256E-3</v>
      </c>
      <c r="S1537" t="s">
        <v>31</v>
      </c>
      <c r="T1537" t="s">
        <v>202</v>
      </c>
      <c r="U1537">
        <v>131</v>
      </c>
      <c r="V1537" t="s">
        <v>297</v>
      </c>
      <c r="W1537" t="s">
        <v>298</v>
      </c>
      <c r="X1537" t="s">
        <v>299</v>
      </c>
      <c r="Y1537">
        <v>156.22</v>
      </c>
      <c r="Z1537">
        <v>1106</v>
      </c>
      <c r="AA1537" s="5">
        <f>IFERROR(VLOOKUP(X1537,$AF$2:$AG$35,2,FALSE),0)</f>
        <v>0</v>
      </c>
      <c r="AB1537" s="5" t="e">
        <f>VLOOKUP(X1537,$AF$2:$AG$35,1,FALSE)</f>
        <v>#N/A</v>
      </c>
      <c r="AN1537"/>
      <c r="AO1537"/>
      <c r="AP1537"/>
      <c r="AQ1537"/>
    </row>
    <row r="1538" spans="1:43" x14ac:dyDescent="0.25">
      <c r="A1538">
        <v>95744</v>
      </c>
      <c r="B1538">
        <v>22020</v>
      </c>
      <c r="C1538" t="s">
        <v>623</v>
      </c>
      <c r="D1538" t="s">
        <v>584</v>
      </c>
      <c r="E1538" t="s">
        <v>585</v>
      </c>
      <c r="F1538">
        <v>50.87818</v>
      </c>
      <c r="G1538" t="s">
        <v>25</v>
      </c>
      <c r="H1538" t="s">
        <v>26</v>
      </c>
      <c r="I1538" t="s">
        <v>27</v>
      </c>
      <c r="J1538" t="s">
        <v>28</v>
      </c>
      <c r="K1538">
        <v>2003</v>
      </c>
      <c r="L1538">
        <v>3</v>
      </c>
      <c r="M1538">
        <v>5</v>
      </c>
      <c r="N1538">
        <v>0</v>
      </c>
      <c r="O1538">
        <v>2.5</v>
      </c>
      <c r="P1538" t="s">
        <v>588</v>
      </c>
      <c r="Q1538" s="2">
        <v>8.8965145517768101E-4</v>
      </c>
      <c r="R1538" s="2">
        <v>1.6999623438328999E-4</v>
      </c>
      <c r="S1538" t="s">
        <v>31</v>
      </c>
      <c r="T1538" t="s">
        <v>202</v>
      </c>
      <c r="U1538">
        <v>132</v>
      </c>
      <c r="V1538" t="s">
        <v>300</v>
      </c>
      <c r="W1538" t="s">
        <v>301</v>
      </c>
      <c r="X1538" t="s">
        <v>302</v>
      </c>
      <c r="Y1538">
        <v>156.22</v>
      </c>
      <c r="Z1538">
        <v>875</v>
      </c>
      <c r="AA1538" s="5">
        <f>IFERROR(VLOOKUP(X1538,$AF$2:$AG$35,2,FALSE),0)</f>
        <v>0</v>
      </c>
      <c r="AB1538" s="5" t="e">
        <f>VLOOKUP(X1538,$AF$2:$AG$35,1,FALSE)</f>
        <v>#N/A</v>
      </c>
      <c r="AN1538"/>
      <c r="AO1538"/>
      <c r="AP1538"/>
      <c r="AQ1538"/>
    </row>
    <row r="1539" spans="1:43" x14ac:dyDescent="0.25">
      <c r="A1539">
        <v>95744</v>
      </c>
      <c r="B1539">
        <v>22020</v>
      </c>
      <c r="C1539" t="s">
        <v>623</v>
      </c>
      <c r="D1539" t="s">
        <v>584</v>
      </c>
      <c r="E1539" t="s">
        <v>585</v>
      </c>
      <c r="F1539">
        <v>50.87818</v>
      </c>
      <c r="G1539" t="s">
        <v>25</v>
      </c>
      <c r="H1539" t="s">
        <v>26</v>
      </c>
      <c r="I1539" t="s">
        <v>27</v>
      </c>
      <c r="J1539" t="s">
        <v>28</v>
      </c>
      <c r="K1539">
        <v>2003</v>
      </c>
      <c r="L1539">
        <v>3</v>
      </c>
      <c r="M1539">
        <v>5</v>
      </c>
      <c r="N1539">
        <v>0</v>
      </c>
      <c r="O1539">
        <v>2.5</v>
      </c>
      <c r="P1539" t="s">
        <v>588</v>
      </c>
      <c r="Q1539" s="2">
        <v>6.8869820861335604E-4</v>
      </c>
      <c r="R1539" s="2">
        <v>2.7692475854175101E-4</v>
      </c>
      <c r="S1539" t="s">
        <v>31</v>
      </c>
      <c r="T1539" t="s">
        <v>202</v>
      </c>
      <c r="U1539">
        <v>133</v>
      </c>
      <c r="V1539" t="s">
        <v>303</v>
      </c>
      <c r="W1539" t="s">
        <v>304</v>
      </c>
      <c r="X1539" t="s">
        <v>305</v>
      </c>
      <c r="Y1539">
        <v>206.28</v>
      </c>
      <c r="Z1539">
        <v>876</v>
      </c>
      <c r="AA1539" s="5">
        <f>IFERROR(VLOOKUP(X1539,$AF$2:$AG$35,2,FALSE),0)</f>
        <v>0</v>
      </c>
      <c r="AB1539" s="5" t="e">
        <f>VLOOKUP(X1539,$AF$2:$AG$35,1,FALSE)</f>
        <v>#N/A</v>
      </c>
      <c r="AN1539"/>
      <c r="AO1539"/>
      <c r="AP1539"/>
      <c r="AQ1539"/>
    </row>
    <row r="1540" spans="1:43" x14ac:dyDescent="0.25">
      <c r="A1540">
        <v>95744</v>
      </c>
      <c r="B1540">
        <v>22020</v>
      </c>
      <c r="C1540" t="s">
        <v>623</v>
      </c>
      <c r="D1540" t="s">
        <v>584</v>
      </c>
      <c r="E1540" t="s">
        <v>585</v>
      </c>
      <c r="F1540">
        <v>50.87818</v>
      </c>
      <c r="G1540" t="s">
        <v>25</v>
      </c>
      <c r="H1540" t="s">
        <v>26</v>
      </c>
      <c r="I1540" t="s">
        <v>27</v>
      </c>
      <c r="J1540" t="s">
        <v>28</v>
      </c>
      <c r="K1540">
        <v>2003</v>
      </c>
      <c r="L1540">
        <v>3</v>
      </c>
      <c r="M1540">
        <v>5</v>
      </c>
      <c r="N1540">
        <v>0</v>
      </c>
      <c r="O1540">
        <v>2.5</v>
      </c>
      <c r="P1540" t="s">
        <v>588</v>
      </c>
      <c r="Q1540" s="2">
        <v>1.4347879346111601E-4</v>
      </c>
      <c r="R1540" s="2">
        <v>9.3272280304831099E-4</v>
      </c>
      <c r="S1540" t="s">
        <v>31</v>
      </c>
      <c r="T1540" t="s">
        <v>202</v>
      </c>
      <c r="U1540">
        <v>134</v>
      </c>
      <c r="V1540" t="s">
        <v>306</v>
      </c>
      <c r="W1540" t="s">
        <v>307</v>
      </c>
      <c r="X1540" t="s">
        <v>308</v>
      </c>
      <c r="Y1540">
        <v>156.22</v>
      </c>
      <c r="Z1540">
        <v>877</v>
      </c>
      <c r="AA1540" s="5">
        <f>IFERROR(VLOOKUP(X1540,$AF$2:$AG$35,2,FALSE),0)</f>
        <v>0</v>
      </c>
      <c r="AB1540" s="5" t="e">
        <f>VLOOKUP(X1540,$AF$2:$AG$35,1,FALSE)</f>
        <v>#N/A</v>
      </c>
      <c r="AN1540"/>
      <c r="AO1540"/>
      <c r="AP1540"/>
      <c r="AQ1540"/>
    </row>
    <row r="1541" spans="1:43" x14ac:dyDescent="0.25">
      <c r="A1541">
        <v>95744</v>
      </c>
      <c r="B1541">
        <v>22020</v>
      </c>
      <c r="C1541" t="s">
        <v>623</v>
      </c>
      <c r="D1541" t="s">
        <v>584</v>
      </c>
      <c r="E1541" t="s">
        <v>585</v>
      </c>
      <c r="F1541">
        <v>50.87818</v>
      </c>
      <c r="G1541" t="s">
        <v>25</v>
      </c>
      <c r="H1541" t="s">
        <v>26</v>
      </c>
      <c r="I1541" t="s">
        <v>27</v>
      </c>
      <c r="J1541" t="s">
        <v>28</v>
      </c>
      <c r="K1541">
        <v>2003</v>
      </c>
      <c r="L1541">
        <v>3</v>
      </c>
      <c r="M1541">
        <v>5</v>
      </c>
      <c r="N1541">
        <v>0</v>
      </c>
      <c r="O1541">
        <v>2.5</v>
      </c>
      <c r="P1541" t="s">
        <v>588</v>
      </c>
      <c r="Q1541" s="2">
        <v>7.4617266171656503E-4</v>
      </c>
      <c r="R1541" s="2">
        <v>8.1959473235887405E-4</v>
      </c>
      <c r="S1541" t="s">
        <v>31</v>
      </c>
      <c r="T1541" t="s">
        <v>202</v>
      </c>
      <c r="U1541">
        <v>136</v>
      </c>
      <c r="V1541" t="s">
        <v>309</v>
      </c>
      <c r="W1541" t="s">
        <v>310</v>
      </c>
      <c r="X1541" t="s">
        <v>311</v>
      </c>
      <c r="Y1541">
        <v>156.22</v>
      </c>
      <c r="Z1541">
        <v>879</v>
      </c>
      <c r="AA1541" s="5">
        <f>IFERROR(VLOOKUP(X1541,$AF$2:$AG$35,2,FALSE),0)</f>
        <v>0</v>
      </c>
      <c r="AB1541" s="5" t="e">
        <f>VLOOKUP(X1541,$AF$2:$AG$35,1,FALSE)</f>
        <v>#N/A</v>
      </c>
      <c r="AN1541"/>
      <c r="AO1541"/>
      <c r="AP1541"/>
      <c r="AQ1541"/>
    </row>
    <row r="1542" spans="1:43" x14ac:dyDescent="0.25">
      <c r="A1542">
        <v>95744</v>
      </c>
      <c r="B1542">
        <v>22020</v>
      </c>
      <c r="C1542" t="s">
        <v>623</v>
      </c>
      <c r="D1542" t="s">
        <v>584</v>
      </c>
      <c r="E1542" t="s">
        <v>585</v>
      </c>
      <c r="F1542">
        <v>50.87818</v>
      </c>
      <c r="G1542" t="s">
        <v>25</v>
      </c>
      <c r="H1542" t="s">
        <v>26</v>
      </c>
      <c r="I1542" t="s">
        <v>27</v>
      </c>
      <c r="J1542" t="s">
        <v>28</v>
      </c>
      <c r="K1542">
        <v>2003</v>
      </c>
      <c r="L1542">
        <v>3</v>
      </c>
      <c r="M1542">
        <v>5</v>
      </c>
      <c r="N1542">
        <v>0</v>
      </c>
      <c r="O1542">
        <v>2.5</v>
      </c>
      <c r="P1542" t="s">
        <v>588</v>
      </c>
      <c r="Q1542">
        <v>0</v>
      </c>
      <c r="R1542" s="2">
        <v>1.7217455215333901E-4</v>
      </c>
      <c r="S1542" t="s">
        <v>31</v>
      </c>
      <c r="T1542" t="s">
        <v>202</v>
      </c>
      <c r="U1542">
        <v>137</v>
      </c>
      <c r="W1542" t="s">
        <v>312</v>
      </c>
      <c r="X1542" t="s">
        <v>313</v>
      </c>
      <c r="Z1542">
        <v>1312</v>
      </c>
      <c r="AA1542" s="5">
        <f>IFERROR(VLOOKUP(X1542,$AF$2:$AG$35,2,FALSE),0)</f>
        <v>0</v>
      </c>
      <c r="AB1542" s="5" t="e">
        <f>VLOOKUP(X1542,$AF$2:$AG$35,1,FALSE)</f>
        <v>#N/A</v>
      </c>
      <c r="AN1542"/>
      <c r="AO1542"/>
      <c r="AP1542"/>
      <c r="AQ1542"/>
    </row>
    <row r="1543" spans="1:43" x14ac:dyDescent="0.25">
      <c r="A1543">
        <v>95744</v>
      </c>
      <c r="B1543">
        <v>22020</v>
      </c>
      <c r="C1543" t="s">
        <v>623</v>
      </c>
      <c r="D1543" t="s">
        <v>584</v>
      </c>
      <c r="E1543" t="s">
        <v>585</v>
      </c>
      <c r="F1543">
        <v>50.87818</v>
      </c>
      <c r="G1543" t="s">
        <v>25</v>
      </c>
      <c r="H1543" t="s">
        <v>26</v>
      </c>
      <c r="I1543" t="s">
        <v>27</v>
      </c>
      <c r="J1543" t="s">
        <v>28</v>
      </c>
      <c r="K1543">
        <v>2003</v>
      </c>
      <c r="L1543">
        <v>3</v>
      </c>
      <c r="M1543">
        <v>5</v>
      </c>
      <c r="N1543">
        <v>0</v>
      </c>
      <c r="O1543">
        <v>2.5</v>
      </c>
      <c r="P1543" t="s">
        <v>588</v>
      </c>
      <c r="Q1543">
        <v>0</v>
      </c>
      <c r="R1543" s="2">
        <v>1.4347879346111601E-4</v>
      </c>
      <c r="S1543" t="s">
        <v>31</v>
      </c>
      <c r="T1543" t="s">
        <v>202</v>
      </c>
      <c r="U1543">
        <v>139</v>
      </c>
      <c r="W1543" t="s">
        <v>314</v>
      </c>
      <c r="X1543" t="s">
        <v>315</v>
      </c>
      <c r="Z1543">
        <v>1314</v>
      </c>
      <c r="AA1543" s="5">
        <f>IFERROR(VLOOKUP(X1543,$AF$2:$AG$35,2,FALSE),0)</f>
        <v>0</v>
      </c>
      <c r="AB1543" s="5" t="e">
        <f>VLOOKUP(X1543,$AF$2:$AG$35,1,FALSE)</f>
        <v>#N/A</v>
      </c>
      <c r="AN1543"/>
      <c r="AO1543"/>
      <c r="AP1543"/>
      <c r="AQ1543"/>
    </row>
    <row r="1544" spans="1:43" x14ac:dyDescent="0.25">
      <c r="A1544">
        <v>95744</v>
      </c>
      <c r="B1544">
        <v>22020</v>
      </c>
      <c r="C1544" t="s">
        <v>623</v>
      </c>
      <c r="D1544" t="s">
        <v>584</v>
      </c>
      <c r="E1544" t="s">
        <v>585</v>
      </c>
      <c r="F1544">
        <v>50.87818</v>
      </c>
      <c r="G1544" t="s">
        <v>25</v>
      </c>
      <c r="H1544" t="s">
        <v>26</v>
      </c>
      <c r="I1544" t="s">
        <v>27</v>
      </c>
      <c r="J1544" t="s">
        <v>28</v>
      </c>
      <c r="K1544">
        <v>2003</v>
      </c>
      <c r="L1544">
        <v>3</v>
      </c>
      <c r="M1544">
        <v>5</v>
      </c>
      <c r="N1544">
        <v>0</v>
      </c>
      <c r="O1544">
        <v>2.5</v>
      </c>
      <c r="P1544" t="s">
        <v>588</v>
      </c>
      <c r="Q1544" s="2">
        <v>2.0087860441743801E-3</v>
      </c>
      <c r="R1544" s="2">
        <v>2.7016663014828399E-4</v>
      </c>
      <c r="S1544" t="s">
        <v>31</v>
      </c>
      <c r="T1544" t="s">
        <v>202</v>
      </c>
      <c r="U1544">
        <v>144</v>
      </c>
      <c r="V1544" t="s">
        <v>316</v>
      </c>
      <c r="W1544" t="s">
        <v>317</v>
      </c>
      <c r="X1544" t="s">
        <v>318</v>
      </c>
      <c r="Y1544">
        <v>156.22</v>
      </c>
      <c r="Z1544">
        <v>2806</v>
      </c>
      <c r="AA1544" s="5">
        <f>IFERROR(VLOOKUP(X1544,$AF$2:$AG$35,2,FALSE),0)</f>
        <v>0</v>
      </c>
      <c r="AB1544" s="5" t="e">
        <f>VLOOKUP(X1544,$AF$2:$AG$35,1,FALSE)</f>
        <v>#N/A</v>
      </c>
      <c r="AN1544"/>
      <c r="AO1544"/>
      <c r="AP1544"/>
      <c r="AQ1544"/>
    </row>
    <row r="1545" spans="1:43" x14ac:dyDescent="0.25">
      <c r="A1545">
        <v>95744</v>
      </c>
      <c r="B1545">
        <v>22020</v>
      </c>
      <c r="C1545" t="s">
        <v>623</v>
      </c>
      <c r="D1545" t="s">
        <v>584</v>
      </c>
      <c r="E1545" t="s">
        <v>585</v>
      </c>
      <c r="F1545">
        <v>50.87818</v>
      </c>
      <c r="G1545" t="s">
        <v>25</v>
      </c>
      <c r="H1545" t="s">
        <v>26</v>
      </c>
      <c r="I1545" t="s">
        <v>27</v>
      </c>
      <c r="J1545" t="s">
        <v>28</v>
      </c>
      <c r="K1545">
        <v>2003</v>
      </c>
      <c r="L1545">
        <v>3</v>
      </c>
      <c r="M1545">
        <v>5</v>
      </c>
      <c r="N1545">
        <v>0</v>
      </c>
      <c r="O1545">
        <v>2.5</v>
      </c>
      <c r="P1545" t="s">
        <v>588</v>
      </c>
      <c r="Q1545" s="2">
        <v>2.7260970757611997E-4</v>
      </c>
      <c r="R1545" s="2">
        <v>1.5899512776508599E-4</v>
      </c>
      <c r="S1545" t="s">
        <v>31</v>
      </c>
      <c r="T1545" t="s">
        <v>202</v>
      </c>
      <c r="U1545">
        <v>145</v>
      </c>
      <c r="W1545" t="s">
        <v>319</v>
      </c>
      <c r="X1545" t="s">
        <v>320</v>
      </c>
      <c r="Z1545">
        <v>1320</v>
      </c>
      <c r="AA1545" s="5">
        <f>IFERROR(VLOOKUP(X1545,$AF$2:$AG$35,2,FALSE),0)</f>
        <v>0</v>
      </c>
      <c r="AB1545" s="5" t="e">
        <f>VLOOKUP(X1545,$AF$2:$AG$35,1,FALSE)</f>
        <v>#N/A</v>
      </c>
      <c r="AN1545"/>
      <c r="AO1545"/>
      <c r="AP1545"/>
      <c r="AQ1545"/>
    </row>
    <row r="1546" spans="1:43" x14ac:dyDescent="0.25">
      <c r="A1546">
        <v>95744</v>
      </c>
      <c r="B1546">
        <v>22020</v>
      </c>
      <c r="C1546" t="s">
        <v>623</v>
      </c>
      <c r="D1546" t="s">
        <v>584</v>
      </c>
      <c r="E1546" t="s">
        <v>585</v>
      </c>
      <c r="F1546">
        <v>50.87818</v>
      </c>
      <c r="G1546" t="s">
        <v>25</v>
      </c>
      <c r="H1546" t="s">
        <v>26</v>
      </c>
      <c r="I1546" t="s">
        <v>27</v>
      </c>
      <c r="J1546" t="s">
        <v>28</v>
      </c>
      <c r="K1546">
        <v>2003</v>
      </c>
      <c r="L1546">
        <v>3</v>
      </c>
      <c r="M1546">
        <v>5</v>
      </c>
      <c r="N1546">
        <v>0</v>
      </c>
      <c r="O1546">
        <v>2.5</v>
      </c>
      <c r="P1546" t="s">
        <v>588</v>
      </c>
      <c r="Q1546" s="2">
        <v>1.00297482129633E-2</v>
      </c>
      <c r="R1546" s="2">
        <v>7.5664848614939305E-4</v>
      </c>
      <c r="S1546" t="s">
        <v>31</v>
      </c>
      <c r="T1546" t="s">
        <v>202</v>
      </c>
      <c r="U1546">
        <v>147</v>
      </c>
      <c r="V1546" t="s">
        <v>321</v>
      </c>
      <c r="W1546" t="s">
        <v>322</v>
      </c>
      <c r="X1546" t="s">
        <v>323</v>
      </c>
      <c r="Y1546">
        <v>180.2</v>
      </c>
      <c r="Z1546">
        <v>881</v>
      </c>
      <c r="AA1546" s="5">
        <f>IFERROR(VLOOKUP(X1546,$AF$2:$AG$35,2,FALSE),0)</f>
        <v>0</v>
      </c>
      <c r="AB1546" s="5" t="e">
        <f>VLOOKUP(X1546,$AF$2:$AG$35,1,FALSE)</f>
        <v>#N/A</v>
      </c>
      <c r="AN1546"/>
      <c r="AO1546"/>
      <c r="AP1546"/>
      <c r="AQ1546"/>
    </row>
    <row r="1547" spans="1:43" x14ac:dyDescent="0.25">
      <c r="A1547">
        <v>95744</v>
      </c>
      <c r="B1547">
        <v>22020</v>
      </c>
      <c r="C1547" t="s">
        <v>623</v>
      </c>
      <c r="D1547" t="s">
        <v>584</v>
      </c>
      <c r="E1547" t="s">
        <v>585</v>
      </c>
      <c r="F1547">
        <v>50.87818</v>
      </c>
      <c r="G1547" t="s">
        <v>25</v>
      </c>
      <c r="H1547" t="s">
        <v>26</v>
      </c>
      <c r="I1547" t="s">
        <v>27</v>
      </c>
      <c r="J1547" t="s">
        <v>28</v>
      </c>
      <c r="K1547">
        <v>2003</v>
      </c>
      <c r="L1547">
        <v>3</v>
      </c>
      <c r="M1547">
        <v>5</v>
      </c>
      <c r="N1547">
        <v>0</v>
      </c>
      <c r="O1547">
        <v>2.5</v>
      </c>
      <c r="P1547" t="s">
        <v>588</v>
      </c>
      <c r="Q1547" s="2">
        <v>7.3608767831490497E-3</v>
      </c>
      <c r="R1547" s="2">
        <v>5.8887575351139595E-4</v>
      </c>
      <c r="S1547" t="s">
        <v>31</v>
      </c>
      <c r="T1547" t="s">
        <v>202</v>
      </c>
      <c r="U1547">
        <v>148</v>
      </c>
      <c r="V1547" t="s">
        <v>324</v>
      </c>
      <c r="W1547" t="s">
        <v>325</v>
      </c>
      <c r="X1547" t="s">
        <v>326</v>
      </c>
      <c r="Y1547">
        <v>202.25</v>
      </c>
      <c r="Z1547">
        <v>882</v>
      </c>
      <c r="AA1547" s="5">
        <f>IFERROR(VLOOKUP(X1547,$AF$2:$AG$35,2,FALSE),0)</f>
        <v>0</v>
      </c>
      <c r="AB1547" s="5" t="e">
        <f>VLOOKUP(X1547,$AF$2:$AG$35,1,FALSE)</f>
        <v>#N/A</v>
      </c>
      <c r="AN1547"/>
      <c r="AO1547"/>
      <c r="AP1547"/>
      <c r="AQ1547"/>
    </row>
    <row r="1548" spans="1:43" x14ac:dyDescent="0.25">
      <c r="A1548">
        <v>95744</v>
      </c>
      <c r="B1548">
        <v>22020</v>
      </c>
      <c r="C1548" t="s">
        <v>623</v>
      </c>
      <c r="D1548" t="s">
        <v>584</v>
      </c>
      <c r="E1548" t="s">
        <v>585</v>
      </c>
      <c r="F1548">
        <v>50.87818</v>
      </c>
      <c r="G1548" t="s">
        <v>25</v>
      </c>
      <c r="H1548" t="s">
        <v>26</v>
      </c>
      <c r="I1548" t="s">
        <v>27</v>
      </c>
      <c r="J1548" t="s">
        <v>28</v>
      </c>
      <c r="K1548">
        <v>2003</v>
      </c>
      <c r="L1548">
        <v>3</v>
      </c>
      <c r="M1548">
        <v>5</v>
      </c>
      <c r="N1548">
        <v>0</v>
      </c>
      <c r="O1548">
        <v>2.5</v>
      </c>
      <c r="P1548" t="s">
        <v>588</v>
      </c>
      <c r="Q1548">
        <v>0</v>
      </c>
      <c r="R1548" s="2">
        <v>2.43913948883897E-4</v>
      </c>
      <c r="S1548" t="s">
        <v>31</v>
      </c>
      <c r="T1548" t="s">
        <v>202</v>
      </c>
      <c r="U1548">
        <v>149</v>
      </c>
      <c r="V1548" t="s">
        <v>327</v>
      </c>
      <c r="W1548" t="s">
        <v>328</v>
      </c>
      <c r="X1548" t="s">
        <v>329</v>
      </c>
      <c r="Y1548">
        <v>166.22</v>
      </c>
      <c r="Z1548">
        <v>883</v>
      </c>
      <c r="AA1548" s="5">
        <f>IFERROR(VLOOKUP(X1548,$AF$2:$AG$35,2,FALSE),0)</f>
        <v>0</v>
      </c>
      <c r="AB1548" s="5" t="e">
        <f>VLOOKUP(X1548,$AF$2:$AG$35,1,FALSE)</f>
        <v>#N/A</v>
      </c>
      <c r="AN1548"/>
      <c r="AO1548"/>
      <c r="AP1548"/>
      <c r="AQ1548"/>
    </row>
    <row r="1549" spans="1:43" x14ac:dyDescent="0.25">
      <c r="A1549">
        <v>95744</v>
      </c>
      <c r="B1549">
        <v>22020</v>
      </c>
      <c r="C1549" t="s">
        <v>623</v>
      </c>
      <c r="D1549" t="s">
        <v>584</v>
      </c>
      <c r="E1549" t="s">
        <v>585</v>
      </c>
      <c r="F1549">
        <v>50.87818</v>
      </c>
      <c r="G1549" t="s">
        <v>25</v>
      </c>
      <c r="H1549" t="s">
        <v>26</v>
      </c>
      <c r="I1549" t="s">
        <v>27</v>
      </c>
      <c r="J1549" t="s">
        <v>28</v>
      </c>
      <c r="K1549">
        <v>2003</v>
      </c>
      <c r="L1549">
        <v>3</v>
      </c>
      <c r="M1549">
        <v>5</v>
      </c>
      <c r="N1549">
        <v>0</v>
      </c>
      <c r="O1549">
        <v>2.5</v>
      </c>
      <c r="P1549" t="s">
        <v>588</v>
      </c>
      <c r="Q1549" s="2">
        <v>4.1898295762208696E-3</v>
      </c>
      <c r="R1549" s="2">
        <v>3.6689755824319498E-4</v>
      </c>
      <c r="S1549" t="s">
        <v>31</v>
      </c>
      <c r="T1549" t="s">
        <v>202</v>
      </c>
      <c r="U1549">
        <v>150</v>
      </c>
      <c r="W1549" t="s">
        <v>330</v>
      </c>
      <c r="X1549" t="s">
        <v>331</v>
      </c>
      <c r="Z1549">
        <v>1325</v>
      </c>
      <c r="AA1549" s="5">
        <f>IFERROR(VLOOKUP(X1549,$AF$2:$AG$35,2,FALSE),0)</f>
        <v>0</v>
      </c>
      <c r="AB1549" s="5" t="e">
        <f>VLOOKUP(X1549,$AF$2:$AG$35,1,FALSE)</f>
        <v>#N/A</v>
      </c>
      <c r="AN1549"/>
      <c r="AO1549"/>
      <c r="AP1549"/>
      <c r="AQ1549"/>
    </row>
    <row r="1550" spans="1:43" x14ac:dyDescent="0.25">
      <c r="A1550">
        <v>95744</v>
      </c>
      <c r="B1550">
        <v>22020</v>
      </c>
      <c r="C1550" t="s">
        <v>623</v>
      </c>
      <c r="D1550" t="s">
        <v>584</v>
      </c>
      <c r="E1550" t="s">
        <v>585</v>
      </c>
      <c r="F1550">
        <v>50.87818</v>
      </c>
      <c r="G1550" t="s">
        <v>25</v>
      </c>
      <c r="H1550" t="s">
        <v>26</v>
      </c>
      <c r="I1550" t="s">
        <v>27</v>
      </c>
      <c r="J1550" t="s">
        <v>28</v>
      </c>
      <c r="K1550">
        <v>2003</v>
      </c>
      <c r="L1550">
        <v>3</v>
      </c>
      <c r="M1550">
        <v>5</v>
      </c>
      <c r="N1550">
        <v>0</v>
      </c>
      <c r="O1550">
        <v>2.5</v>
      </c>
      <c r="P1550" t="s">
        <v>588</v>
      </c>
      <c r="Q1550" s="2">
        <v>5.3807864976668897E-3</v>
      </c>
      <c r="R1550" s="2">
        <v>1.84776407509719E-3</v>
      </c>
      <c r="S1550" t="s">
        <v>31</v>
      </c>
      <c r="T1550" t="s">
        <v>202</v>
      </c>
      <c r="U1550">
        <v>154</v>
      </c>
      <c r="V1550" t="s">
        <v>332</v>
      </c>
      <c r="W1550" t="s">
        <v>333</v>
      </c>
      <c r="X1550" t="s">
        <v>334</v>
      </c>
      <c r="Y1550">
        <v>276.33</v>
      </c>
      <c r="Z1550">
        <v>884</v>
      </c>
      <c r="AA1550" s="5">
        <f>IFERROR(VLOOKUP(X1550,$AF$2:$AG$35,2,FALSE),0)</f>
        <v>0</v>
      </c>
      <c r="AB1550" s="5" t="e">
        <f>VLOOKUP(X1550,$AF$2:$AG$35,1,FALSE)</f>
        <v>#N/A</v>
      </c>
      <c r="AN1550"/>
      <c r="AO1550"/>
      <c r="AP1550"/>
      <c r="AQ1550"/>
    </row>
    <row r="1551" spans="1:43" x14ac:dyDescent="0.25">
      <c r="A1551">
        <v>95744</v>
      </c>
      <c r="B1551">
        <v>22020</v>
      </c>
      <c r="C1551" t="s">
        <v>623</v>
      </c>
      <c r="D1551" t="s">
        <v>584</v>
      </c>
      <c r="E1551" t="s">
        <v>585</v>
      </c>
      <c r="F1551">
        <v>50.87818</v>
      </c>
      <c r="G1551" t="s">
        <v>25</v>
      </c>
      <c r="H1551" t="s">
        <v>26</v>
      </c>
      <c r="I1551" t="s">
        <v>27</v>
      </c>
      <c r="J1551" t="s">
        <v>28</v>
      </c>
      <c r="K1551">
        <v>2003</v>
      </c>
      <c r="L1551">
        <v>3</v>
      </c>
      <c r="M1551">
        <v>5</v>
      </c>
      <c r="N1551">
        <v>0</v>
      </c>
      <c r="O1551">
        <v>2.5</v>
      </c>
      <c r="P1551" t="s">
        <v>588</v>
      </c>
      <c r="Q1551">
        <v>0</v>
      </c>
      <c r="R1551" s="2">
        <v>1.4347879346111601E-4</v>
      </c>
      <c r="S1551" t="s">
        <v>31</v>
      </c>
      <c r="T1551" t="s">
        <v>202</v>
      </c>
      <c r="U1551">
        <v>155</v>
      </c>
      <c r="W1551" t="s">
        <v>335</v>
      </c>
      <c r="X1551" t="s">
        <v>336</v>
      </c>
      <c r="Z1551">
        <v>1330</v>
      </c>
      <c r="AA1551" s="5">
        <f>IFERROR(VLOOKUP(X1551,$AF$2:$AG$35,2,FALSE),0)</f>
        <v>0</v>
      </c>
      <c r="AB1551" s="5" t="e">
        <f>VLOOKUP(X1551,$AF$2:$AG$35,1,FALSE)</f>
        <v>#N/A</v>
      </c>
      <c r="AN1551"/>
      <c r="AO1551"/>
      <c r="AP1551"/>
      <c r="AQ1551"/>
    </row>
    <row r="1552" spans="1:43" x14ac:dyDescent="0.25">
      <c r="A1552">
        <v>95744</v>
      </c>
      <c r="B1552">
        <v>22020</v>
      </c>
      <c r="C1552" t="s">
        <v>623</v>
      </c>
      <c r="D1552" t="s">
        <v>584</v>
      </c>
      <c r="E1552" t="s">
        <v>585</v>
      </c>
      <c r="F1552">
        <v>50.87818</v>
      </c>
      <c r="G1552" t="s">
        <v>25</v>
      </c>
      <c r="H1552" t="s">
        <v>26</v>
      </c>
      <c r="I1552" t="s">
        <v>27</v>
      </c>
      <c r="J1552" t="s">
        <v>28</v>
      </c>
      <c r="K1552">
        <v>2003</v>
      </c>
      <c r="L1552">
        <v>3</v>
      </c>
      <c r="M1552">
        <v>5</v>
      </c>
      <c r="N1552">
        <v>0</v>
      </c>
      <c r="O1552">
        <v>2.5</v>
      </c>
      <c r="P1552" t="s">
        <v>588</v>
      </c>
      <c r="Q1552">
        <v>0</v>
      </c>
      <c r="R1552" s="2">
        <v>1.4347879346111601E-4</v>
      </c>
      <c r="S1552" t="s">
        <v>31</v>
      </c>
      <c r="T1552" t="s">
        <v>202</v>
      </c>
      <c r="U1552">
        <v>156</v>
      </c>
      <c r="V1552" t="s">
        <v>337</v>
      </c>
      <c r="W1552" t="s">
        <v>338</v>
      </c>
      <c r="X1552" t="s">
        <v>339</v>
      </c>
      <c r="Y1552">
        <v>180.25</v>
      </c>
      <c r="Z1552">
        <v>885</v>
      </c>
      <c r="AA1552" s="5">
        <f>IFERROR(VLOOKUP(X1552,$AF$2:$AG$35,2,FALSE),0)</f>
        <v>0</v>
      </c>
      <c r="AB1552" s="5" t="e">
        <f>VLOOKUP(X1552,$AF$2:$AG$35,1,FALSE)</f>
        <v>#N/A</v>
      </c>
      <c r="AN1552"/>
      <c r="AO1552"/>
      <c r="AP1552"/>
      <c r="AQ1552"/>
    </row>
    <row r="1553" spans="1:43" x14ac:dyDescent="0.25">
      <c r="A1553">
        <v>95744</v>
      </c>
      <c r="B1553">
        <v>22020</v>
      </c>
      <c r="C1553" t="s">
        <v>623</v>
      </c>
      <c r="D1553" t="s">
        <v>584</v>
      </c>
      <c r="E1553" t="s">
        <v>585</v>
      </c>
      <c r="F1553">
        <v>50.87818</v>
      </c>
      <c r="G1553" t="s">
        <v>25</v>
      </c>
      <c r="H1553" t="s">
        <v>26</v>
      </c>
      <c r="I1553" t="s">
        <v>27</v>
      </c>
      <c r="J1553" t="s">
        <v>28</v>
      </c>
      <c r="K1553">
        <v>2003</v>
      </c>
      <c r="L1553">
        <v>3</v>
      </c>
      <c r="M1553">
        <v>5</v>
      </c>
      <c r="N1553">
        <v>0</v>
      </c>
      <c r="O1553">
        <v>2.5</v>
      </c>
      <c r="P1553" t="s">
        <v>588</v>
      </c>
      <c r="Q1553" s="2">
        <v>4.0893944207980896E-3</v>
      </c>
      <c r="R1553" s="2">
        <v>4.08000639674858E-4</v>
      </c>
      <c r="S1553" t="s">
        <v>31</v>
      </c>
      <c r="T1553" t="s">
        <v>202</v>
      </c>
      <c r="U1553">
        <v>157</v>
      </c>
      <c r="V1553" t="s">
        <v>340</v>
      </c>
      <c r="W1553" t="s">
        <v>341</v>
      </c>
      <c r="X1553" t="s">
        <v>342</v>
      </c>
      <c r="Y1553">
        <v>192.26</v>
      </c>
      <c r="Z1553">
        <v>886</v>
      </c>
      <c r="AA1553" s="5">
        <f>IFERROR(VLOOKUP(X1553,$AF$2:$AG$35,2,FALSE),0)</f>
        <v>0</v>
      </c>
      <c r="AB1553" s="5" t="e">
        <f>VLOOKUP(X1553,$AF$2:$AG$35,1,FALSE)</f>
        <v>#N/A</v>
      </c>
      <c r="AN1553"/>
      <c r="AO1553"/>
      <c r="AP1553"/>
      <c r="AQ1553"/>
    </row>
    <row r="1554" spans="1:43" x14ac:dyDescent="0.25">
      <c r="A1554">
        <v>95744</v>
      </c>
      <c r="B1554">
        <v>22020</v>
      </c>
      <c r="C1554" t="s">
        <v>623</v>
      </c>
      <c r="D1554" t="s">
        <v>584</v>
      </c>
      <c r="E1554" t="s">
        <v>585</v>
      </c>
      <c r="F1554">
        <v>50.87818</v>
      </c>
      <c r="G1554" t="s">
        <v>25</v>
      </c>
      <c r="H1554" t="s">
        <v>26</v>
      </c>
      <c r="I1554" t="s">
        <v>27</v>
      </c>
      <c r="J1554" t="s">
        <v>28</v>
      </c>
      <c r="K1554">
        <v>2003</v>
      </c>
      <c r="L1554">
        <v>3</v>
      </c>
      <c r="M1554">
        <v>5</v>
      </c>
      <c r="N1554">
        <v>0</v>
      </c>
      <c r="O1554">
        <v>2.5</v>
      </c>
      <c r="P1554" t="s">
        <v>588</v>
      </c>
      <c r="Q1554">
        <v>0</v>
      </c>
      <c r="R1554" s="2">
        <v>1.4347879346111601E-4</v>
      </c>
      <c r="S1554" t="s">
        <v>31</v>
      </c>
      <c r="T1554" t="s">
        <v>202</v>
      </c>
      <c r="U1554">
        <v>158</v>
      </c>
      <c r="V1554" t="s">
        <v>343</v>
      </c>
      <c r="W1554" t="s">
        <v>344</v>
      </c>
      <c r="X1554" t="s">
        <v>345</v>
      </c>
      <c r="Y1554">
        <v>216.28</v>
      </c>
      <c r="Z1554">
        <v>887</v>
      </c>
      <c r="AA1554" s="5">
        <f>IFERROR(VLOOKUP(X1554,$AF$2:$AG$35,2,FALSE),0)</f>
        <v>0</v>
      </c>
      <c r="AB1554" s="5" t="e">
        <f>VLOOKUP(X1554,$AF$2:$AG$35,1,FALSE)</f>
        <v>#N/A</v>
      </c>
      <c r="AN1554"/>
      <c r="AO1554"/>
      <c r="AP1554"/>
      <c r="AQ1554"/>
    </row>
    <row r="1555" spans="1:43" x14ac:dyDescent="0.25">
      <c r="A1555">
        <v>95744</v>
      </c>
      <c r="B1555">
        <v>22020</v>
      </c>
      <c r="C1555" t="s">
        <v>623</v>
      </c>
      <c r="D1555" t="s">
        <v>584</v>
      </c>
      <c r="E1555" t="s">
        <v>585</v>
      </c>
      <c r="F1555">
        <v>50.87818</v>
      </c>
      <c r="G1555" t="s">
        <v>25</v>
      </c>
      <c r="H1555" t="s">
        <v>26</v>
      </c>
      <c r="I1555" t="s">
        <v>27</v>
      </c>
      <c r="J1555" t="s">
        <v>28</v>
      </c>
      <c r="K1555">
        <v>2003</v>
      </c>
      <c r="L1555">
        <v>3</v>
      </c>
      <c r="M1555">
        <v>5</v>
      </c>
      <c r="N1555">
        <v>0</v>
      </c>
      <c r="O1555">
        <v>2.5</v>
      </c>
      <c r="P1555" t="s">
        <v>588</v>
      </c>
      <c r="Q1555">
        <v>0</v>
      </c>
      <c r="R1555" s="2">
        <v>1.5782667280722699E-4</v>
      </c>
      <c r="S1555" t="s">
        <v>31</v>
      </c>
      <c r="T1555" t="s">
        <v>202</v>
      </c>
      <c r="U1555">
        <v>159</v>
      </c>
      <c r="V1555" t="s">
        <v>346</v>
      </c>
      <c r="W1555" t="s">
        <v>347</v>
      </c>
      <c r="X1555" t="s">
        <v>348</v>
      </c>
      <c r="Y1555">
        <v>168.23</v>
      </c>
      <c r="Z1555">
        <v>888</v>
      </c>
      <c r="AA1555" s="5">
        <f>IFERROR(VLOOKUP(X1555,$AF$2:$AG$35,2,FALSE),0)</f>
        <v>0</v>
      </c>
      <c r="AB1555" s="5" t="e">
        <f>VLOOKUP(X1555,$AF$2:$AG$35,1,FALSE)</f>
        <v>#N/A</v>
      </c>
      <c r="AN1555"/>
      <c r="AO1555"/>
      <c r="AP1555"/>
      <c r="AQ1555"/>
    </row>
    <row r="1556" spans="1:43" x14ac:dyDescent="0.25">
      <c r="A1556">
        <v>95744</v>
      </c>
      <c r="B1556">
        <v>22020</v>
      </c>
      <c r="C1556" t="s">
        <v>623</v>
      </c>
      <c r="D1556" t="s">
        <v>584</v>
      </c>
      <c r="E1556" t="s">
        <v>585</v>
      </c>
      <c r="F1556">
        <v>50.87818</v>
      </c>
      <c r="G1556" t="s">
        <v>25</v>
      </c>
      <c r="H1556" t="s">
        <v>26</v>
      </c>
      <c r="I1556" t="s">
        <v>27</v>
      </c>
      <c r="J1556" t="s">
        <v>28</v>
      </c>
      <c r="K1556">
        <v>2003</v>
      </c>
      <c r="L1556">
        <v>3</v>
      </c>
      <c r="M1556">
        <v>5</v>
      </c>
      <c r="N1556">
        <v>0</v>
      </c>
      <c r="O1556">
        <v>2.5</v>
      </c>
      <c r="P1556" t="s">
        <v>588</v>
      </c>
      <c r="Q1556" s="2">
        <v>3.5298271262997399E-3</v>
      </c>
      <c r="R1556" s="2">
        <v>5.8693591068168297E-4</v>
      </c>
      <c r="S1556" t="s">
        <v>31</v>
      </c>
      <c r="T1556" t="s">
        <v>202</v>
      </c>
      <c r="U1556">
        <v>160</v>
      </c>
      <c r="V1556" t="s">
        <v>349</v>
      </c>
      <c r="W1556" t="s">
        <v>350</v>
      </c>
      <c r="X1556" t="s">
        <v>351</v>
      </c>
      <c r="Y1556">
        <v>192.26</v>
      </c>
      <c r="Z1556">
        <v>889</v>
      </c>
      <c r="AA1556" s="5">
        <f>IFERROR(VLOOKUP(X1556,$AF$2:$AG$35,2,FALSE),0)</f>
        <v>0</v>
      </c>
      <c r="AB1556" s="5" t="e">
        <f>VLOOKUP(X1556,$AF$2:$AG$35,1,FALSE)</f>
        <v>#N/A</v>
      </c>
      <c r="AN1556"/>
      <c r="AO1556"/>
      <c r="AP1556"/>
      <c r="AQ1556"/>
    </row>
    <row r="1557" spans="1:43" x14ac:dyDescent="0.25">
      <c r="A1557">
        <v>95744</v>
      </c>
      <c r="B1557">
        <v>22020</v>
      </c>
      <c r="C1557" t="s">
        <v>623</v>
      </c>
      <c r="D1557" t="s">
        <v>584</v>
      </c>
      <c r="E1557" t="s">
        <v>585</v>
      </c>
      <c r="F1557">
        <v>50.87818</v>
      </c>
      <c r="G1557" t="s">
        <v>25</v>
      </c>
      <c r="H1557" t="s">
        <v>26</v>
      </c>
      <c r="I1557" t="s">
        <v>27</v>
      </c>
      <c r="J1557" t="s">
        <v>28</v>
      </c>
      <c r="K1557">
        <v>2003</v>
      </c>
      <c r="L1557">
        <v>3</v>
      </c>
      <c r="M1557">
        <v>5</v>
      </c>
      <c r="N1557">
        <v>0</v>
      </c>
      <c r="O1557">
        <v>2.5</v>
      </c>
      <c r="P1557" t="s">
        <v>588</v>
      </c>
      <c r="Q1557">
        <v>0</v>
      </c>
      <c r="R1557" s="2">
        <v>1.5782667280722699E-4</v>
      </c>
      <c r="S1557" t="s">
        <v>31</v>
      </c>
      <c r="T1557" t="s">
        <v>202</v>
      </c>
      <c r="U1557">
        <v>161</v>
      </c>
      <c r="V1557" t="s">
        <v>352</v>
      </c>
      <c r="W1557" t="s">
        <v>353</v>
      </c>
      <c r="X1557" t="s">
        <v>354</v>
      </c>
      <c r="Y1557">
        <v>168.23</v>
      </c>
      <c r="Z1557">
        <v>890</v>
      </c>
      <c r="AA1557" s="5">
        <f>IFERROR(VLOOKUP(X1557,$AF$2:$AG$35,2,FALSE),0)</f>
        <v>0</v>
      </c>
      <c r="AB1557" s="5" t="e">
        <f>VLOOKUP(X1557,$AF$2:$AG$35,1,FALSE)</f>
        <v>#N/A</v>
      </c>
      <c r="AN1557"/>
      <c r="AO1557"/>
      <c r="AP1557"/>
      <c r="AQ1557"/>
    </row>
    <row r="1558" spans="1:43" x14ac:dyDescent="0.25">
      <c r="A1558">
        <v>95744</v>
      </c>
      <c r="B1558">
        <v>22020</v>
      </c>
      <c r="C1558" t="s">
        <v>623</v>
      </c>
      <c r="D1558" t="s">
        <v>584</v>
      </c>
      <c r="E1558" t="s">
        <v>585</v>
      </c>
      <c r="F1558">
        <v>50.87818</v>
      </c>
      <c r="G1558" t="s">
        <v>25</v>
      </c>
      <c r="H1558" t="s">
        <v>26</v>
      </c>
      <c r="I1558" t="s">
        <v>27</v>
      </c>
      <c r="J1558" t="s">
        <v>28</v>
      </c>
      <c r="K1558">
        <v>2003</v>
      </c>
      <c r="L1558">
        <v>3</v>
      </c>
      <c r="M1558">
        <v>5</v>
      </c>
      <c r="N1558">
        <v>0</v>
      </c>
      <c r="O1558">
        <v>2.5</v>
      </c>
      <c r="P1558" t="s">
        <v>588</v>
      </c>
      <c r="Q1558">
        <v>0</v>
      </c>
      <c r="R1558" s="2">
        <v>1.5782667280722699E-4</v>
      </c>
      <c r="S1558" t="s">
        <v>31</v>
      </c>
      <c r="T1558" t="s">
        <v>202</v>
      </c>
      <c r="U1558">
        <v>162</v>
      </c>
      <c r="V1558" t="s">
        <v>355</v>
      </c>
      <c r="W1558" t="s">
        <v>356</v>
      </c>
      <c r="X1558" t="s">
        <v>357</v>
      </c>
      <c r="Y1558">
        <v>168.23</v>
      </c>
      <c r="Z1558">
        <v>891</v>
      </c>
      <c r="AA1558" s="5">
        <f>IFERROR(VLOOKUP(X1558,$AF$2:$AG$35,2,FALSE),0)</f>
        <v>0</v>
      </c>
      <c r="AB1558" s="5" t="e">
        <f>VLOOKUP(X1558,$AF$2:$AG$35,1,FALSE)</f>
        <v>#N/A</v>
      </c>
      <c r="AN1558"/>
      <c r="AO1558"/>
      <c r="AP1558"/>
      <c r="AQ1558"/>
    </row>
    <row r="1559" spans="1:43" x14ac:dyDescent="0.25">
      <c r="A1559">
        <v>95744</v>
      </c>
      <c r="B1559">
        <v>22020</v>
      </c>
      <c r="C1559" t="s">
        <v>623</v>
      </c>
      <c r="D1559" t="s">
        <v>584</v>
      </c>
      <c r="E1559" t="s">
        <v>585</v>
      </c>
      <c r="F1559">
        <v>50.87818</v>
      </c>
      <c r="G1559" t="s">
        <v>25</v>
      </c>
      <c r="H1559" t="s">
        <v>26</v>
      </c>
      <c r="I1559" t="s">
        <v>27</v>
      </c>
      <c r="J1559" t="s">
        <v>28</v>
      </c>
      <c r="K1559">
        <v>2003</v>
      </c>
      <c r="L1559">
        <v>3</v>
      </c>
      <c r="M1559">
        <v>5</v>
      </c>
      <c r="N1559">
        <v>0</v>
      </c>
      <c r="O1559">
        <v>2.5</v>
      </c>
      <c r="P1559" t="s">
        <v>588</v>
      </c>
      <c r="Q1559" s="2">
        <v>4.5913213907557002E-4</v>
      </c>
      <c r="R1559" s="2">
        <v>1.6113627336979E-4</v>
      </c>
      <c r="S1559" t="s">
        <v>31</v>
      </c>
      <c r="T1559" t="s">
        <v>202</v>
      </c>
      <c r="U1559">
        <v>163</v>
      </c>
      <c r="V1559" s="1">
        <v>531039</v>
      </c>
      <c r="W1559" t="s">
        <v>358</v>
      </c>
      <c r="X1559" t="s">
        <v>359</v>
      </c>
      <c r="Y1559">
        <v>216.28</v>
      </c>
      <c r="Z1559">
        <v>892</v>
      </c>
      <c r="AA1559" s="5">
        <f>IFERROR(VLOOKUP(X1559,$AF$2:$AG$35,2,FALSE),0)</f>
        <v>0</v>
      </c>
      <c r="AB1559" s="5" t="e">
        <f>VLOOKUP(X1559,$AF$2:$AG$35,1,FALSE)</f>
        <v>#N/A</v>
      </c>
      <c r="AN1559"/>
      <c r="AO1559"/>
      <c r="AP1559"/>
      <c r="AQ1559"/>
    </row>
    <row r="1560" spans="1:43" x14ac:dyDescent="0.25">
      <c r="A1560">
        <v>95744</v>
      </c>
      <c r="B1560">
        <v>22020</v>
      </c>
      <c r="C1560" t="s">
        <v>623</v>
      </c>
      <c r="D1560" t="s">
        <v>584</v>
      </c>
      <c r="E1560" t="s">
        <v>585</v>
      </c>
      <c r="F1560">
        <v>50.87818</v>
      </c>
      <c r="G1560" t="s">
        <v>25</v>
      </c>
      <c r="H1560" t="s">
        <v>26</v>
      </c>
      <c r="I1560" t="s">
        <v>27</v>
      </c>
      <c r="J1560" t="s">
        <v>28</v>
      </c>
      <c r="K1560">
        <v>2003</v>
      </c>
      <c r="L1560">
        <v>3</v>
      </c>
      <c r="M1560">
        <v>5</v>
      </c>
      <c r="N1560">
        <v>0</v>
      </c>
      <c r="O1560">
        <v>2.5</v>
      </c>
      <c r="P1560" t="s">
        <v>588</v>
      </c>
      <c r="Q1560" s="2">
        <v>7.1747690302434203E-4</v>
      </c>
      <c r="R1560" s="2">
        <v>3.4811809802038799E-4</v>
      </c>
      <c r="S1560" t="s">
        <v>31</v>
      </c>
      <c r="T1560" t="s">
        <v>202</v>
      </c>
      <c r="U1560">
        <v>164</v>
      </c>
      <c r="V1560" t="s">
        <v>360</v>
      </c>
      <c r="W1560" t="s">
        <v>361</v>
      </c>
      <c r="X1560" t="s">
        <v>362</v>
      </c>
      <c r="Y1560">
        <v>242.31</v>
      </c>
      <c r="Z1560">
        <v>893</v>
      </c>
      <c r="AA1560" s="5">
        <f>IFERROR(VLOOKUP(X1560,$AF$2:$AG$35,2,FALSE),0)</f>
        <v>0</v>
      </c>
      <c r="AB1560" s="5" t="e">
        <f>VLOOKUP(X1560,$AF$2:$AG$35,1,FALSE)</f>
        <v>#N/A</v>
      </c>
      <c r="AN1560"/>
      <c r="AO1560"/>
      <c r="AP1560"/>
      <c r="AQ1560"/>
    </row>
    <row r="1561" spans="1:43" x14ac:dyDescent="0.25">
      <c r="A1561">
        <v>95744</v>
      </c>
      <c r="B1561">
        <v>22020</v>
      </c>
      <c r="C1561" t="s">
        <v>623</v>
      </c>
      <c r="D1561" t="s">
        <v>584</v>
      </c>
      <c r="E1561" t="s">
        <v>585</v>
      </c>
      <c r="F1561">
        <v>50.87818</v>
      </c>
      <c r="G1561" t="s">
        <v>25</v>
      </c>
      <c r="H1561" t="s">
        <v>26</v>
      </c>
      <c r="I1561" t="s">
        <v>27</v>
      </c>
      <c r="J1561" t="s">
        <v>28</v>
      </c>
      <c r="K1561">
        <v>2003</v>
      </c>
      <c r="L1561">
        <v>3</v>
      </c>
      <c r="M1561">
        <v>5</v>
      </c>
      <c r="N1561">
        <v>0</v>
      </c>
      <c r="O1561">
        <v>2.5</v>
      </c>
      <c r="P1561" t="s">
        <v>588</v>
      </c>
      <c r="Q1561">
        <v>0</v>
      </c>
      <c r="R1561" s="2">
        <v>1.7217455215333901E-4</v>
      </c>
      <c r="S1561" t="s">
        <v>31</v>
      </c>
      <c r="T1561" t="s">
        <v>202</v>
      </c>
      <c r="U1561">
        <v>165</v>
      </c>
      <c r="V1561" t="s">
        <v>363</v>
      </c>
      <c r="W1561" t="s">
        <v>364</v>
      </c>
      <c r="X1561" t="s">
        <v>365</v>
      </c>
      <c r="Y1561">
        <v>266.33999999999997</v>
      </c>
      <c r="Z1561">
        <v>894</v>
      </c>
      <c r="AA1561" s="5">
        <f>IFERROR(VLOOKUP(X1561,$AF$2:$AG$35,2,FALSE),0)</f>
        <v>0</v>
      </c>
      <c r="AB1561" s="5" t="e">
        <f>VLOOKUP(X1561,$AF$2:$AG$35,1,FALSE)</f>
        <v>#N/A</v>
      </c>
      <c r="AN1561"/>
      <c r="AO1561"/>
      <c r="AP1561"/>
      <c r="AQ1561"/>
    </row>
    <row r="1562" spans="1:43" x14ac:dyDescent="0.25">
      <c r="A1562">
        <v>95744</v>
      </c>
      <c r="B1562">
        <v>22020</v>
      </c>
      <c r="C1562" t="s">
        <v>623</v>
      </c>
      <c r="D1562" t="s">
        <v>584</v>
      </c>
      <c r="E1562" t="s">
        <v>585</v>
      </c>
      <c r="F1562">
        <v>50.87818</v>
      </c>
      <c r="G1562" t="s">
        <v>25</v>
      </c>
      <c r="H1562" t="s">
        <v>26</v>
      </c>
      <c r="I1562" t="s">
        <v>27</v>
      </c>
      <c r="J1562" t="s">
        <v>28</v>
      </c>
      <c r="K1562">
        <v>2003</v>
      </c>
      <c r="L1562">
        <v>3</v>
      </c>
      <c r="M1562">
        <v>5</v>
      </c>
      <c r="N1562">
        <v>0</v>
      </c>
      <c r="O1562">
        <v>2.5</v>
      </c>
      <c r="P1562" t="s">
        <v>588</v>
      </c>
      <c r="Q1562" s="2">
        <v>1.4347879346111601E-4</v>
      </c>
      <c r="R1562" s="2">
        <v>1.5815604463312899E-4</v>
      </c>
      <c r="S1562" t="s">
        <v>31</v>
      </c>
      <c r="T1562" t="s">
        <v>202</v>
      </c>
      <c r="U1562">
        <v>166</v>
      </c>
      <c r="V1562" t="s">
        <v>366</v>
      </c>
      <c r="W1562" t="s">
        <v>367</v>
      </c>
      <c r="X1562" t="s">
        <v>368</v>
      </c>
      <c r="Y1562">
        <v>192.26</v>
      </c>
      <c r="Z1562">
        <v>895</v>
      </c>
      <c r="AA1562" s="5">
        <f>IFERROR(VLOOKUP(X1562,$AF$2:$AG$35,2,FALSE),0)</f>
        <v>0</v>
      </c>
      <c r="AB1562" s="5" t="e">
        <f>VLOOKUP(X1562,$AF$2:$AG$35,1,FALSE)</f>
        <v>#N/A</v>
      </c>
      <c r="AN1562"/>
      <c r="AO1562"/>
      <c r="AP1562"/>
      <c r="AQ1562"/>
    </row>
    <row r="1563" spans="1:43" x14ac:dyDescent="0.25">
      <c r="A1563">
        <v>95744</v>
      </c>
      <c r="B1563">
        <v>22020</v>
      </c>
      <c r="C1563" t="s">
        <v>623</v>
      </c>
      <c r="D1563" t="s">
        <v>584</v>
      </c>
      <c r="E1563" t="s">
        <v>585</v>
      </c>
      <c r="F1563">
        <v>50.87818</v>
      </c>
      <c r="G1563" t="s">
        <v>25</v>
      </c>
      <c r="H1563" t="s">
        <v>26</v>
      </c>
      <c r="I1563" t="s">
        <v>27</v>
      </c>
      <c r="J1563" t="s">
        <v>28</v>
      </c>
      <c r="K1563">
        <v>2003</v>
      </c>
      <c r="L1563">
        <v>3</v>
      </c>
      <c r="M1563">
        <v>5</v>
      </c>
      <c r="N1563">
        <v>0</v>
      </c>
      <c r="O1563">
        <v>2.5</v>
      </c>
      <c r="P1563" t="s">
        <v>588</v>
      </c>
      <c r="Q1563" s="2">
        <v>9.0971360554660801E-3</v>
      </c>
      <c r="R1563" s="2">
        <v>9.3325150566492905E-4</v>
      </c>
      <c r="S1563" t="s">
        <v>31</v>
      </c>
      <c r="T1563" t="s">
        <v>202</v>
      </c>
      <c r="U1563">
        <v>167</v>
      </c>
      <c r="V1563" t="s">
        <v>369</v>
      </c>
      <c r="W1563" t="s">
        <v>370</v>
      </c>
      <c r="X1563" t="s">
        <v>371</v>
      </c>
      <c r="Y1563">
        <v>142.19999999999999</v>
      </c>
      <c r="Z1563">
        <v>105</v>
      </c>
      <c r="AA1563" s="5">
        <f>IFERROR(VLOOKUP(X1563,$AF$2:$AG$35,2,FALSE),0)</f>
        <v>0</v>
      </c>
      <c r="AB1563" s="5" t="e">
        <f>VLOOKUP(X1563,$AF$2:$AG$35,1,FALSE)</f>
        <v>#N/A</v>
      </c>
      <c r="AN1563"/>
      <c r="AO1563"/>
      <c r="AP1563"/>
      <c r="AQ1563"/>
    </row>
    <row r="1564" spans="1:43" x14ac:dyDescent="0.25">
      <c r="A1564">
        <v>95744</v>
      </c>
      <c r="B1564">
        <v>22020</v>
      </c>
      <c r="C1564" t="s">
        <v>623</v>
      </c>
      <c r="D1564" t="s">
        <v>584</v>
      </c>
      <c r="E1564" t="s">
        <v>585</v>
      </c>
      <c r="F1564">
        <v>50.87818</v>
      </c>
      <c r="G1564" t="s">
        <v>25</v>
      </c>
      <c r="H1564" t="s">
        <v>26</v>
      </c>
      <c r="I1564" t="s">
        <v>27</v>
      </c>
      <c r="J1564" t="s">
        <v>28</v>
      </c>
      <c r="K1564">
        <v>2003</v>
      </c>
      <c r="L1564">
        <v>3</v>
      </c>
      <c r="M1564">
        <v>5</v>
      </c>
      <c r="N1564">
        <v>0</v>
      </c>
      <c r="O1564">
        <v>2.5</v>
      </c>
      <c r="P1564" t="s">
        <v>588</v>
      </c>
      <c r="Q1564" s="2">
        <v>1.79789709850217E-2</v>
      </c>
      <c r="R1564" s="2">
        <v>1.5224534576418799E-3</v>
      </c>
      <c r="S1564" t="s">
        <v>31</v>
      </c>
      <c r="T1564" t="s">
        <v>202</v>
      </c>
      <c r="U1564">
        <v>168</v>
      </c>
      <c r="V1564" t="s">
        <v>372</v>
      </c>
      <c r="W1564" t="s">
        <v>373</v>
      </c>
      <c r="X1564" t="s">
        <v>374</v>
      </c>
      <c r="Y1564">
        <v>142.19999999999999</v>
      </c>
      <c r="Z1564">
        <v>196</v>
      </c>
      <c r="AA1564" s="5">
        <f>IFERROR(VLOOKUP(X1564,$AF$2:$AG$35,2,FALSE),0)</f>
        <v>0</v>
      </c>
      <c r="AB1564" s="5" t="e">
        <f>VLOOKUP(X1564,$AF$2:$AG$35,1,FALSE)</f>
        <v>#N/A</v>
      </c>
      <c r="AN1564"/>
      <c r="AO1564"/>
      <c r="AP1564"/>
      <c r="AQ1564"/>
    </row>
    <row r="1565" spans="1:43" x14ac:dyDescent="0.25">
      <c r="A1565">
        <v>95744</v>
      </c>
      <c r="B1565">
        <v>22020</v>
      </c>
      <c r="C1565" t="s">
        <v>623</v>
      </c>
      <c r="D1565" t="s">
        <v>584</v>
      </c>
      <c r="E1565" t="s">
        <v>585</v>
      </c>
      <c r="F1565">
        <v>50.87818</v>
      </c>
      <c r="G1565" t="s">
        <v>25</v>
      </c>
      <c r="H1565" t="s">
        <v>26</v>
      </c>
      <c r="I1565" t="s">
        <v>27</v>
      </c>
      <c r="J1565" t="s">
        <v>28</v>
      </c>
      <c r="K1565">
        <v>2003</v>
      </c>
      <c r="L1565">
        <v>3</v>
      </c>
      <c r="M1565">
        <v>5</v>
      </c>
      <c r="N1565">
        <v>0</v>
      </c>
      <c r="O1565">
        <v>2.5</v>
      </c>
      <c r="P1565" t="s">
        <v>588</v>
      </c>
      <c r="Q1565">
        <v>0.14443437881271101</v>
      </c>
      <c r="R1565" s="2">
        <v>1.17756585586369E-2</v>
      </c>
      <c r="S1565" t="s">
        <v>31</v>
      </c>
      <c r="T1565" t="s">
        <v>202</v>
      </c>
      <c r="U1565">
        <v>171</v>
      </c>
      <c r="V1565" t="s">
        <v>375</v>
      </c>
      <c r="W1565" t="s">
        <v>376</v>
      </c>
      <c r="X1565" t="s">
        <v>377</v>
      </c>
      <c r="Y1565">
        <v>128.16999999999999</v>
      </c>
      <c r="Z1565">
        <v>611</v>
      </c>
      <c r="AA1565" s="5">
        <f>IFERROR(VLOOKUP(X1565,$AF$2:$AG$35,2,FALSE),0)</f>
        <v>0</v>
      </c>
      <c r="AB1565" s="5" t="e">
        <f>VLOOKUP(X1565,$AF$2:$AG$35,1,FALSE)</f>
        <v>#N/A</v>
      </c>
      <c r="AN1565"/>
      <c r="AO1565"/>
      <c r="AP1565"/>
      <c r="AQ1565"/>
    </row>
    <row r="1566" spans="1:43" x14ac:dyDescent="0.25">
      <c r="A1566">
        <v>95744</v>
      </c>
      <c r="B1566">
        <v>22020</v>
      </c>
      <c r="C1566" t="s">
        <v>623</v>
      </c>
      <c r="D1566" t="s">
        <v>584</v>
      </c>
      <c r="E1566" t="s">
        <v>585</v>
      </c>
      <c r="F1566">
        <v>50.87818</v>
      </c>
      <c r="G1566" t="s">
        <v>25</v>
      </c>
      <c r="H1566" t="s">
        <v>26</v>
      </c>
      <c r="I1566" t="s">
        <v>27</v>
      </c>
      <c r="J1566" t="s">
        <v>28</v>
      </c>
      <c r="K1566">
        <v>2003</v>
      </c>
      <c r="L1566">
        <v>3</v>
      </c>
      <c r="M1566">
        <v>5</v>
      </c>
      <c r="N1566">
        <v>0</v>
      </c>
      <c r="O1566">
        <v>2.5</v>
      </c>
      <c r="P1566" t="s">
        <v>588</v>
      </c>
      <c r="Q1566">
        <v>0</v>
      </c>
      <c r="R1566" s="2">
        <v>1.8652243149945E-4</v>
      </c>
      <c r="S1566" t="s">
        <v>31</v>
      </c>
      <c r="T1566" t="s">
        <v>202</v>
      </c>
      <c r="U1566">
        <v>172</v>
      </c>
      <c r="V1566" t="s">
        <v>378</v>
      </c>
      <c r="W1566" t="s">
        <v>379</v>
      </c>
      <c r="X1566" t="s">
        <v>380</v>
      </c>
      <c r="Y1566">
        <v>252.31</v>
      </c>
      <c r="Z1566">
        <v>901</v>
      </c>
      <c r="AA1566" s="5">
        <f>IFERROR(VLOOKUP(X1566,$AF$2:$AG$35,2,FALSE),0)</f>
        <v>0</v>
      </c>
      <c r="AB1566" s="5" t="e">
        <f>VLOOKUP(X1566,$AF$2:$AG$35,1,FALSE)</f>
        <v>#N/A</v>
      </c>
      <c r="AN1566"/>
      <c r="AO1566"/>
      <c r="AP1566"/>
      <c r="AQ1566"/>
    </row>
    <row r="1567" spans="1:43" x14ac:dyDescent="0.25">
      <c r="A1567">
        <v>95744</v>
      </c>
      <c r="B1567">
        <v>22020</v>
      </c>
      <c r="C1567" t="s">
        <v>623</v>
      </c>
      <c r="D1567" t="s">
        <v>584</v>
      </c>
      <c r="E1567" t="s">
        <v>585</v>
      </c>
      <c r="F1567">
        <v>50.87818</v>
      </c>
      <c r="G1567" t="s">
        <v>25</v>
      </c>
      <c r="H1567" t="s">
        <v>26</v>
      </c>
      <c r="I1567" t="s">
        <v>27</v>
      </c>
      <c r="J1567" t="s">
        <v>28</v>
      </c>
      <c r="K1567">
        <v>2003</v>
      </c>
      <c r="L1567">
        <v>3</v>
      </c>
      <c r="M1567">
        <v>5</v>
      </c>
      <c r="N1567">
        <v>0</v>
      </c>
      <c r="O1567">
        <v>2.5</v>
      </c>
      <c r="P1567" t="s">
        <v>588</v>
      </c>
      <c r="Q1567" s="2">
        <v>2.6616891965693501E-2</v>
      </c>
      <c r="R1567" s="2">
        <v>2.21653225430639E-3</v>
      </c>
      <c r="S1567" t="s">
        <v>31</v>
      </c>
      <c r="T1567" t="s">
        <v>202</v>
      </c>
      <c r="U1567">
        <v>173</v>
      </c>
      <c r="V1567" t="s">
        <v>381</v>
      </c>
      <c r="W1567" t="s">
        <v>382</v>
      </c>
      <c r="X1567" t="s">
        <v>383</v>
      </c>
      <c r="Y1567">
        <v>178.23</v>
      </c>
      <c r="Z1567">
        <v>902</v>
      </c>
      <c r="AA1567" s="5">
        <f>IFERROR(VLOOKUP(X1567,$AF$2:$AG$35,2,FALSE),0)</f>
        <v>0</v>
      </c>
      <c r="AB1567" s="5" t="e">
        <f>VLOOKUP(X1567,$AF$2:$AG$35,1,FALSE)</f>
        <v>#N/A</v>
      </c>
      <c r="AN1567"/>
      <c r="AO1567"/>
      <c r="AP1567"/>
      <c r="AQ1567"/>
    </row>
    <row r="1568" spans="1:43" x14ac:dyDescent="0.25">
      <c r="A1568">
        <v>95744</v>
      </c>
      <c r="B1568">
        <v>22020</v>
      </c>
      <c r="C1568" t="s">
        <v>623</v>
      </c>
      <c r="D1568" t="s">
        <v>584</v>
      </c>
      <c r="E1568" t="s">
        <v>585</v>
      </c>
      <c r="F1568">
        <v>50.87818</v>
      </c>
      <c r="G1568" t="s">
        <v>25</v>
      </c>
      <c r="H1568" t="s">
        <v>26</v>
      </c>
      <c r="I1568" t="s">
        <v>27</v>
      </c>
      <c r="J1568" t="s">
        <v>28</v>
      </c>
      <c r="K1568">
        <v>2003</v>
      </c>
      <c r="L1568">
        <v>3</v>
      </c>
      <c r="M1568">
        <v>5</v>
      </c>
      <c r="N1568">
        <v>0</v>
      </c>
      <c r="O1568">
        <v>2.5</v>
      </c>
      <c r="P1568" t="s">
        <v>588</v>
      </c>
      <c r="Q1568">
        <v>0</v>
      </c>
      <c r="R1568" s="2">
        <v>1.4347879346111601E-4</v>
      </c>
      <c r="S1568" t="s">
        <v>31</v>
      </c>
      <c r="T1568" t="s">
        <v>202</v>
      </c>
      <c r="U1568">
        <v>174</v>
      </c>
      <c r="V1568" t="s">
        <v>384</v>
      </c>
      <c r="W1568" t="s">
        <v>385</v>
      </c>
      <c r="X1568" t="s">
        <v>386</v>
      </c>
      <c r="Y1568">
        <v>180.2</v>
      </c>
      <c r="Z1568">
        <v>903</v>
      </c>
      <c r="AA1568" s="5">
        <f>IFERROR(VLOOKUP(X1568,$AF$2:$AG$35,2,FALSE),0)</f>
        <v>0</v>
      </c>
      <c r="AB1568" s="5" t="e">
        <f>VLOOKUP(X1568,$AF$2:$AG$35,1,FALSE)</f>
        <v>#N/A</v>
      </c>
      <c r="AN1568"/>
      <c r="AO1568"/>
      <c r="AP1568"/>
      <c r="AQ1568"/>
    </row>
    <row r="1569" spans="1:43" x14ac:dyDescent="0.25">
      <c r="A1569">
        <v>95744</v>
      </c>
      <c r="B1569">
        <v>22020</v>
      </c>
      <c r="C1569" t="s">
        <v>623</v>
      </c>
      <c r="D1569" t="s">
        <v>584</v>
      </c>
      <c r="E1569" t="s">
        <v>585</v>
      </c>
      <c r="F1569">
        <v>50.87818</v>
      </c>
      <c r="G1569" t="s">
        <v>25</v>
      </c>
      <c r="H1569" t="s">
        <v>26</v>
      </c>
      <c r="I1569" t="s">
        <v>27</v>
      </c>
      <c r="J1569" t="s">
        <v>28</v>
      </c>
      <c r="K1569">
        <v>2003</v>
      </c>
      <c r="L1569">
        <v>3</v>
      </c>
      <c r="M1569">
        <v>5</v>
      </c>
      <c r="N1569">
        <v>0</v>
      </c>
      <c r="O1569">
        <v>2.5</v>
      </c>
      <c r="P1569" t="s">
        <v>588</v>
      </c>
      <c r="Q1569" s="2">
        <v>2.7693065852370598E-3</v>
      </c>
      <c r="R1569" s="2">
        <v>3.7179690236889302E-4</v>
      </c>
      <c r="S1569" t="s">
        <v>31</v>
      </c>
      <c r="T1569" t="s">
        <v>202</v>
      </c>
      <c r="U1569">
        <v>175</v>
      </c>
      <c r="V1569" t="s">
        <v>387</v>
      </c>
      <c r="W1569" t="s">
        <v>388</v>
      </c>
      <c r="X1569" t="s">
        <v>389</v>
      </c>
      <c r="Y1569">
        <v>202.25</v>
      </c>
      <c r="Z1569">
        <v>904</v>
      </c>
      <c r="AA1569" s="5">
        <f>IFERROR(VLOOKUP(X1569,$AF$2:$AG$35,2,FALSE),0)</f>
        <v>0</v>
      </c>
      <c r="AB1569" s="5" t="e">
        <f>VLOOKUP(X1569,$AF$2:$AG$35,1,FALSE)</f>
        <v>#N/A</v>
      </c>
      <c r="AN1569"/>
      <c r="AO1569"/>
      <c r="AP1569"/>
      <c r="AQ1569"/>
    </row>
    <row r="1570" spans="1:43" x14ac:dyDescent="0.25">
      <c r="A1570">
        <v>95744</v>
      </c>
      <c r="B1570">
        <v>22020</v>
      </c>
      <c r="C1570" t="s">
        <v>623</v>
      </c>
      <c r="D1570" t="s">
        <v>584</v>
      </c>
      <c r="E1570" t="s">
        <v>585</v>
      </c>
      <c r="F1570">
        <v>50.87818</v>
      </c>
      <c r="G1570" t="s">
        <v>25</v>
      </c>
      <c r="H1570" t="s">
        <v>26</v>
      </c>
      <c r="I1570" t="s">
        <v>27</v>
      </c>
      <c r="J1570" t="s">
        <v>28</v>
      </c>
      <c r="K1570">
        <v>2003</v>
      </c>
      <c r="L1570">
        <v>3</v>
      </c>
      <c r="M1570">
        <v>5</v>
      </c>
      <c r="N1570">
        <v>0</v>
      </c>
      <c r="O1570">
        <v>2.5</v>
      </c>
      <c r="P1570" t="s">
        <v>588</v>
      </c>
      <c r="Q1570">
        <v>0</v>
      </c>
      <c r="R1570" s="2">
        <v>2.0087031084556201E-4</v>
      </c>
      <c r="S1570" t="s">
        <v>31</v>
      </c>
      <c r="T1570" t="s">
        <v>202</v>
      </c>
      <c r="U1570">
        <v>176</v>
      </c>
      <c r="V1570" t="s">
        <v>390</v>
      </c>
      <c r="W1570" t="s">
        <v>391</v>
      </c>
      <c r="X1570" t="s">
        <v>392</v>
      </c>
      <c r="Y1570">
        <v>234.34</v>
      </c>
      <c r="Z1570">
        <v>905</v>
      </c>
      <c r="AA1570" s="5">
        <f>IFERROR(VLOOKUP(X1570,$AF$2:$AG$35,2,FALSE),0)</f>
        <v>0</v>
      </c>
      <c r="AB1570" s="5" t="e">
        <f>VLOOKUP(X1570,$AF$2:$AG$35,1,FALSE)</f>
        <v>#N/A</v>
      </c>
      <c r="AN1570"/>
      <c r="AO1570"/>
      <c r="AP1570"/>
      <c r="AQ1570"/>
    </row>
    <row r="1571" spans="1:43" x14ac:dyDescent="0.25">
      <c r="A1571">
        <v>95744</v>
      </c>
      <c r="B1571">
        <v>22020</v>
      </c>
      <c r="C1571" t="s">
        <v>623</v>
      </c>
      <c r="D1571" t="s">
        <v>584</v>
      </c>
      <c r="E1571" t="s">
        <v>585</v>
      </c>
      <c r="F1571">
        <v>50.87818</v>
      </c>
      <c r="G1571" t="s">
        <v>25</v>
      </c>
      <c r="H1571" t="s">
        <v>26</v>
      </c>
      <c r="I1571" t="s">
        <v>27</v>
      </c>
      <c r="J1571" t="s">
        <v>28</v>
      </c>
      <c r="K1571">
        <v>2003</v>
      </c>
      <c r="L1571">
        <v>3</v>
      </c>
      <c r="M1571">
        <v>5</v>
      </c>
      <c r="N1571">
        <v>0</v>
      </c>
      <c r="O1571">
        <v>2.5</v>
      </c>
      <c r="P1571" t="s">
        <v>588</v>
      </c>
      <c r="Q1571" s="2">
        <v>4.3043638038334702E-4</v>
      </c>
      <c r="R1571" s="2">
        <v>1.4673142108814999E-4</v>
      </c>
      <c r="S1571" t="s">
        <v>31</v>
      </c>
      <c r="T1571" t="s">
        <v>202</v>
      </c>
      <c r="U1571">
        <v>178</v>
      </c>
      <c r="V1571" t="s">
        <v>393</v>
      </c>
      <c r="W1571" t="s">
        <v>394</v>
      </c>
      <c r="X1571" t="s">
        <v>395</v>
      </c>
      <c r="Y1571">
        <v>170.25</v>
      </c>
      <c r="Z1571">
        <v>906</v>
      </c>
      <c r="AA1571" s="5">
        <f>IFERROR(VLOOKUP(X1571,$AF$2:$AG$35,2,FALSE),0)</f>
        <v>0</v>
      </c>
      <c r="AB1571" s="5" t="e">
        <f>VLOOKUP(X1571,$AF$2:$AG$35,1,FALSE)</f>
        <v>#N/A</v>
      </c>
      <c r="AN1571"/>
      <c r="AO1571"/>
      <c r="AP1571"/>
      <c r="AQ1571"/>
    </row>
    <row r="1572" spans="1:43" x14ac:dyDescent="0.25">
      <c r="A1572">
        <v>95744</v>
      </c>
      <c r="B1572">
        <v>22020</v>
      </c>
      <c r="C1572" t="s">
        <v>623</v>
      </c>
      <c r="D1572" t="s">
        <v>584</v>
      </c>
      <c r="E1572" t="s">
        <v>585</v>
      </c>
      <c r="F1572">
        <v>50.87818</v>
      </c>
      <c r="G1572" t="s">
        <v>25</v>
      </c>
      <c r="H1572" t="s">
        <v>26</v>
      </c>
      <c r="I1572" t="s">
        <v>27</v>
      </c>
      <c r="J1572" t="s">
        <v>28</v>
      </c>
      <c r="K1572">
        <v>2003</v>
      </c>
      <c r="L1572">
        <v>3</v>
      </c>
      <c r="M1572">
        <v>5</v>
      </c>
      <c r="N1572">
        <v>0</v>
      </c>
      <c r="O1572">
        <v>2.5</v>
      </c>
      <c r="P1572" t="s">
        <v>588</v>
      </c>
      <c r="Q1572" s="2">
        <v>7.4617266171656503E-4</v>
      </c>
      <c r="R1572" s="2">
        <v>2.4963273535358701E-4</v>
      </c>
      <c r="S1572" t="s">
        <v>31</v>
      </c>
      <c r="T1572" t="s">
        <v>202</v>
      </c>
      <c r="U1572">
        <v>179</v>
      </c>
      <c r="V1572" t="s">
        <v>396</v>
      </c>
      <c r="W1572" t="s">
        <v>397</v>
      </c>
      <c r="X1572" t="s">
        <v>398</v>
      </c>
      <c r="Y1572">
        <v>170.25</v>
      </c>
      <c r="Z1572">
        <v>907</v>
      </c>
      <c r="AA1572" s="5">
        <f>IFERROR(VLOOKUP(X1572,$AF$2:$AG$35,2,FALSE),0)</f>
        <v>0</v>
      </c>
      <c r="AB1572" s="5" t="e">
        <f>VLOOKUP(X1572,$AF$2:$AG$35,1,FALSE)</f>
        <v>#N/A</v>
      </c>
      <c r="AN1572"/>
      <c r="AO1572"/>
      <c r="AP1572"/>
      <c r="AQ1572"/>
    </row>
    <row r="1573" spans="1:43" x14ac:dyDescent="0.25">
      <c r="A1573">
        <v>95744</v>
      </c>
      <c r="B1573">
        <v>22020</v>
      </c>
      <c r="C1573" t="s">
        <v>623</v>
      </c>
      <c r="D1573" t="s">
        <v>584</v>
      </c>
      <c r="E1573" t="s">
        <v>585</v>
      </c>
      <c r="F1573">
        <v>50.87818</v>
      </c>
      <c r="G1573" t="s">
        <v>25</v>
      </c>
      <c r="H1573" t="s">
        <v>26</v>
      </c>
      <c r="I1573" t="s">
        <v>27</v>
      </c>
      <c r="J1573" t="s">
        <v>28</v>
      </c>
      <c r="K1573">
        <v>2003</v>
      </c>
      <c r="L1573">
        <v>3</v>
      </c>
      <c r="M1573">
        <v>5</v>
      </c>
      <c r="N1573">
        <v>0</v>
      </c>
      <c r="O1573">
        <v>2.5</v>
      </c>
      <c r="P1573" t="s">
        <v>588</v>
      </c>
      <c r="Q1573" s="2">
        <v>3.5869698365278898E-4</v>
      </c>
      <c r="R1573" s="2">
        <v>1.5983573280483999E-4</v>
      </c>
      <c r="S1573" t="s">
        <v>31</v>
      </c>
      <c r="T1573" t="s">
        <v>202</v>
      </c>
      <c r="U1573">
        <v>180</v>
      </c>
      <c r="V1573" t="s">
        <v>399</v>
      </c>
      <c r="W1573" t="s">
        <v>400</v>
      </c>
      <c r="X1573" t="s">
        <v>401</v>
      </c>
      <c r="Y1573">
        <v>170.25</v>
      </c>
      <c r="Z1573">
        <v>908</v>
      </c>
      <c r="AA1573" s="5">
        <f>IFERROR(VLOOKUP(X1573,$AF$2:$AG$35,2,FALSE),0)</f>
        <v>0</v>
      </c>
      <c r="AB1573" s="5" t="e">
        <f>VLOOKUP(X1573,$AF$2:$AG$35,1,FALSE)</f>
        <v>#N/A</v>
      </c>
      <c r="AN1573"/>
      <c r="AO1573"/>
      <c r="AP1573"/>
      <c r="AQ1573"/>
    </row>
    <row r="1574" spans="1:43" x14ac:dyDescent="0.25">
      <c r="A1574">
        <v>95744</v>
      </c>
      <c r="B1574">
        <v>22020</v>
      </c>
      <c r="C1574" t="s">
        <v>623</v>
      </c>
      <c r="D1574" t="s">
        <v>584</v>
      </c>
      <c r="E1574" t="s">
        <v>585</v>
      </c>
      <c r="F1574">
        <v>50.87818</v>
      </c>
      <c r="G1574" t="s">
        <v>25</v>
      </c>
      <c r="H1574" t="s">
        <v>26</v>
      </c>
      <c r="I1574" t="s">
        <v>27</v>
      </c>
      <c r="J1574" t="s">
        <v>28</v>
      </c>
      <c r="K1574">
        <v>2003</v>
      </c>
      <c r="L1574">
        <v>3</v>
      </c>
      <c r="M1574">
        <v>5</v>
      </c>
      <c r="N1574">
        <v>0</v>
      </c>
      <c r="O1574">
        <v>2.5</v>
      </c>
      <c r="P1574" t="s">
        <v>588</v>
      </c>
      <c r="Q1574" s="2">
        <v>9.0399933452379295E-4</v>
      </c>
      <c r="R1574" s="2">
        <v>2.2456180356972901E-4</v>
      </c>
      <c r="S1574" t="s">
        <v>31</v>
      </c>
      <c r="T1574" t="s">
        <v>202</v>
      </c>
      <c r="U1574">
        <v>181</v>
      </c>
      <c r="V1574" t="s">
        <v>402</v>
      </c>
      <c r="W1574" t="s">
        <v>403</v>
      </c>
      <c r="X1574" t="s">
        <v>404</v>
      </c>
      <c r="Y1574">
        <v>196.2</v>
      </c>
      <c r="Z1574">
        <v>909</v>
      </c>
      <c r="AA1574" s="5">
        <f>IFERROR(VLOOKUP(X1574,$AF$2:$AG$35,2,FALSE),0)</f>
        <v>0</v>
      </c>
      <c r="AB1574" s="5" t="e">
        <f>VLOOKUP(X1574,$AF$2:$AG$35,1,FALSE)</f>
        <v>#N/A</v>
      </c>
      <c r="AN1574"/>
      <c r="AO1574"/>
      <c r="AP1574"/>
      <c r="AQ1574"/>
    </row>
    <row r="1575" spans="1:43" x14ac:dyDescent="0.25">
      <c r="A1575">
        <v>95744</v>
      </c>
      <c r="B1575">
        <v>22020</v>
      </c>
      <c r="C1575" t="s">
        <v>623</v>
      </c>
      <c r="D1575" t="s">
        <v>584</v>
      </c>
      <c r="E1575" t="s">
        <v>585</v>
      </c>
      <c r="F1575">
        <v>50.87818</v>
      </c>
      <c r="G1575" t="s">
        <v>25</v>
      </c>
      <c r="H1575" t="s">
        <v>26</v>
      </c>
      <c r="I1575" t="s">
        <v>27</v>
      </c>
      <c r="J1575" t="s">
        <v>28</v>
      </c>
      <c r="K1575">
        <v>2003</v>
      </c>
      <c r="L1575">
        <v>3</v>
      </c>
      <c r="M1575">
        <v>5</v>
      </c>
      <c r="N1575">
        <v>0</v>
      </c>
      <c r="O1575">
        <v>2.5</v>
      </c>
      <c r="P1575" t="s">
        <v>588</v>
      </c>
      <c r="Q1575" s="2">
        <v>9.1834721386990401E-4</v>
      </c>
      <c r="R1575" s="2">
        <v>3.36398076236298E-4</v>
      </c>
      <c r="S1575" t="s">
        <v>31</v>
      </c>
      <c r="T1575" t="s">
        <v>202</v>
      </c>
      <c r="U1575">
        <v>209</v>
      </c>
      <c r="W1575" t="s">
        <v>405</v>
      </c>
      <c r="X1575" t="s">
        <v>406</v>
      </c>
      <c r="Z1575">
        <v>989</v>
      </c>
      <c r="AA1575" s="5">
        <f>IFERROR(VLOOKUP(X1575,$AF$2:$AG$35,2,FALSE),0)</f>
        <v>0</v>
      </c>
      <c r="AB1575" s="5" t="e">
        <f>VLOOKUP(X1575,$AF$2:$AG$35,1,FALSE)</f>
        <v>#N/A</v>
      </c>
      <c r="AN1575"/>
      <c r="AO1575"/>
      <c r="AP1575"/>
      <c r="AQ1575"/>
    </row>
    <row r="1576" spans="1:43" x14ac:dyDescent="0.25">
      <c r="A1576">
        <v>95744</v>
      </c>
      <c r="B1576">
        <v>22020</v>
      </c>
      <c r="C1576" t="s">
        <v>623</v>
      </c>
      <c r="D1576" t="s">
        <v>584</v>
      </c>
      <c r="E1576" t="s">
        <v>585</v>
      </c>
      <c r="F1576">
        <v>50.87818</v>
      </c>
      <c r="G1576" t="s">
        <v>25</v>
      </c>
      <c r="H1576" t="s">
        <v>26</v>
      </c>
      <c r="I1576" t="s">
        <v>27</v>
      </c>
      <c r="J1576" t="s">
        <v>28</v>
      </c>
      <c r="K1576">
        <v>2003</v>
      </c>
      <c r="L1576">
        <v>3</v>
      </c>
      <c r="M1576">
        <v>5</v>
      </c>
      <c r="N1576">
        <v>0</v>
      </c>
      <c r="O1576">
        <v>2.5</v>
      </c>
      <c r="P1576" t="s">
        <v>588</v>
      </c>
      <c r="Q1576">
        <v>0</v>
      </c>
      <c r="R1576" s="2">
        <v>1.4347879346111601E-4</v>
      </c>
      <c r="S1576" t="s">
        <v>31</v>
      </c>
      <c r="T1576" t="s">
        <v>202</v>
      </c>
      <c r="U1576">
        <v>210</v>
      </c>
      <c r="W1576" t="s">
        <v>407</v>
      </c>
      <c r="X1576" t="s">
        <v>408</v>
      </c>
      <c r="Z1576">
        <v>990</v>
      </c>
      <c r="AA1576" s="5">
        <f>IFERROR(VLOOKUP(X1576,$AF$2:$AG$35,2,FALSE),0)</f>
        <v>0</v>
      </c>
      <c r="AB1576" s="5" t="e">
        <f>VLOOKUP(X1576,$AF$2:$AG$35,1,FALSE)</f>
        <v>#N/A</v>
      </c>
      <c r="AN1576"/>
      <c r="AO1576"/>
      <c r="AP1576"/>
      <c r="AQ1576"/>
    </row>
    <row r="1577" spans="1:43" x14ac:dyDescent="0.25">
      <c r="A1577">
        <v>95744</v>
      </c>
      <c r="B1577">
        <v>22020</v>
      </c>
      <c r="C1577" t="s">
        <v>623</v>
      </c>
      <c r="D1577" t="s">
        <v>584</v>
      </c>
      <c r="E1577" t="s">
        <v>585</v>
      </c>
      <c r="F1577">
        <v>50.87818</v>
      </c>
      <c r="G1577" t="s">
        <v>25</v>
      </c>
      <c r="H1577" t="s">
        <v>26</v>
      </c>
      <c r="I1577" t="s">
        <v>27</v>
      </c>
      <c r="J1577" t="s">
        <v>28</v>
      </c>
      <c r="K1577">
        <v>2003</v>
      </c>
      <c r="L1577">
        <v>3</v>
      </c>
      <c r="M1577">
        <v>5</v>
      </c>
      <c r="N1577">
        <v>0</v>
      </c>
      <c r="O1577">
        <v>2.5</v>
      </c>
      <c r="P1577" t="s">
        <v>588</v>
      </c>
      <c r="Q1577">
        <v>0</v>
      </c>
      <c r="R1577" s="2">
        <v>1.4347879346111601E-4</v>
      </c>
      <c r="S1577" t="s">
        <v>31</v>
      </c>
      <c r="T1577" t="s">
        <v>202</v>
      </c>
      <c r="U1577">
        <v>211</v>
      </c>
      <c r="W1577" t="s">
        <v>407</v>
      </c>
      <c r="X1577" t="s">
        <v>409</v>
      </c>
      <c r="Z1577">
        <v>990</v>
      </c>
      <c r="AA1577" s="5">
        <f>IFERROR(VLOOKUP(X1577,$AF$2:$AG$35,2,FALSE),0)</f>
        <v>0</v>
      </c>
      <c r="AB1577" s="5" t="e">
        <f>VLOOKUP(X1577,$AF$2:$AG$35,1,FALSE)</f>
        <v>#N/A</v>
      </c>
      <c r="AN1577"/>
      <c r="AO1577"/>
      <c r="AP1577"/>
      <c r="AQ1577"/>
    </row>
    <row r="1578" spans="1:43" x14ac:dyDescent="0.25">
      <c r="A1578">
        <v>95744</v>
      </c>
      <c r="B1578">
        <v>22020</v>
      </c>
      <c r="C1578" t="s">
        <v>623</v>
      </c>
      <c r="D1578" t="s">
        <v>584</v>
      </c>
      <c r="E1578" t="s">
        <v>585</v>
      </c>
      <c r="F1578">
        <v>50.87818</v>
      </c>
      <c r="G1578" t="s">
        <v>25</v>
      </c>
      <c r="H1578" t="s">
        <v>26</v>
      </c>
      <c r="I1578" t="s">
        <v>27</v>
      </c>
      <c r="J1578" t="s">
        <v>28</v>
      </c>
      <c r="K1578">
        <v>2003</v>
      </c>
      <c r="L1578">
        <v>3</v>
      </c>
      <c r="M1578">
        <v>5</v>
      </c>
      <c r="N1578">
        <v>0</v>
      </c>
      <c r="O1578">
        <v>2.5</v>
      </c>
      <c r="P1578" t="s">
        <v>588</v>
      </c>
      <c r="Q1578" s="2">
        <v>1.2626963181765799E-3</v>
      </c>
      <c r="R1578" s="2">
        <v>3.5582534889934202E-4</v>
      </c>
      <c r="S1578" t="s">
        <v>31</v>
      </c>
      <c r="T1578" t="s">
        <v>202</v>
      </c>
      <c r="U1578">
        <v>212</v>
      </c>
      <c r="W1578" t="s">
        <v>410</v>
      </c>
      <c r="X1578" t="s">
        <v>411</v>
      </c>
      <c r="Z1578">
        <v>1387</v>
      </c>
      <c r="AA1578" s="5">
        <f>IFERROR(VLOOKUP(X1578,$AF$2:$AG$35,2,FALSE),0)</f>
        <v>0</v>
      </c>
      <c r="AB1578" s="5" t="e">
        <f>VLOOKUP(X1578,$AF$2:$AG$35,1,FALSE)</f>
        <v>#N/A</v>
      </c>
      <c r="AN1578"/>
      <c r="AO1578"/>
      <c r="AP1578"/>
      <c r="AQ1578"/>
    </row>
    <row r="1579" spans="1:43" x14ac:dyDescent="0.25">
      <c r="A1579">
        <v>95744</v>
      </c>
      <c r="B1579">
        <v>22020</v>
      </c>
      <c r="C1579" t="s">
        <v>623</v>
      </c>
      <c r="D1579" t="s">
        <v>584</v>
      </c>
      <c r="E1579" t="s">
        <v>585</v>
      </c>
      <c r="F1579">
        <v>50.87818</v>
      </c>
      <c r="G1579" t="s">
        <v>25</v>
      </c>
      <c r="H1579" t="s">
        <v>26</v>
      </c>
      <c r="I1579" t="s">
        <v>27</v>
      </c>
      <c r="J1579" t="s">
        <v>28</v>
      </c>
      <c r="K1579">
        <v>2003</v>
      </c>
      <c r="L1579">
        <v>3</v>
      </c>
      <c r="M1579">
        <v>5</v>
      </c>
      <c r="N1579">
        <v>0</v>
      </c>
      <c r="O1579">
        <v>2.5</v>
      </c>
      <c r="P1579" t="s">
        <v>588</v>
      </c>
      <c r="Q1579">
        <v>0</v>
      </c>
      <c r="R1579" s="2">
        <v>1.4347879346111601E-4</v>
      </c>
      <c r="S1579" t="s">
        <v>31</v>
      </c>
      <c r="T1579" t="s">
        <v>202</v>
      </c>
      <c r="U1579">
        <v>213</v>
      </c>
      <c r="W1579" t="s">
        <v>412</v>
      </c>
      <c r="X1579" t="s">
        <v>413</v>
      </c>
      <c r="Z1579">
        <v>993</v>
      </c>
      <c r="AA1579" s="5">
        <f>IFERROR(VLOOKUP(X1579,$AF$2:$AG$35,2,FALSE),0)</f>
        <v>0</v>
      </c>
      <c r="AB1579" s="5" t="e">
        <f>VLOOKUP(X1579,$AF$2:$AG$35,1,FALSE)</f>
        <v>#N/A</v>
      </c>
      <c r="AN1579"/>
      <c r="AO1579"/>
      <c r="AP1579"/>
      <c r="AQ1579"/>
    </row>
    <row r="1580" spans="1:43" x14ac:dyDescent="0.25">
      <c r="A1580">
        <v>95744</v>
      </c>
      <c r="B1580">
        <v>22020</v>
      </c>
      <c r="C1580" t="s">
        <v>623</v>
      </c>
      <c r="D1580" t="s">
        <v>584</v>
      </c>
      <c r="E1580" t="s">
        <v>585</v>
      </c>
      <c r="F1580">
        <v>50.87818</v>
      </c>
      <c r="G1580" t="s">
        <v>25</v>
      </c>
      <c r="H1580" t="s">
        <v>26</v>
      </c>
      <c r="I1580" t="s">
        <v>27</v>
      </c>
      <c r="J1580" t="s">
        <v>28</v>
      </c>
      <c r="K1580">
        <v>2003</v>
      </c>
      <c r="L1580">
        <v>3</v>
      </c>
      <c r="M1580">
        <v>5</v>
      </c>
      <c r="N1580">
        <v>0</v>
      </c>
      <c r="O1580">
        <v>2.5</v>
      </c>
      <c r="P1580" t="s">
        <v>588</v>
      </c>
      <c r="Q1580">
        <v>0</v>
      </c>
      <c r="R1580" s="2">
        <v>1.4347879346111601E-4</v>
      </c>
      <c r="S1580" t="s">
        <v>31</v>
      </c>
      <c r="T1580" t="s">
        <v>202</v>
      </c>
      <c r="U1580">
        <v>214</v>
      </c>
      <c r="W1580" t="s">
        <v>414</v>
      </c>
      <c r="X1580" t="s">
        <v>415</v>
      </c>
      <c r="Z1580">
        <v>994</v>
      </c>
      <c r="AA1580" s="5">
        <f>IFERROR(VLOOKUP(X1580,$AF$2:$AG$35,2,FALSE),0)</f>
        <v>0</v>
      </c>
      <c r="AB1580" s="5" t="e">
        <f>VLOOKUP(X1580,$AF$2:$AG$35,1,FALSE)</f>
        <v>#N/A</v>
      </c>
      <c r="AN1580"/>
      <c r="AO1580"/>
      <c r="AP1580"/>
      <c r="AQ1580"/>
    </row>
    <row r="1581" spans="1:43" x14ac:dyDescent="0.25">
      <c r="A1581">
        <v>95744</v>
      </c>
      <c r="B1581">
        <v>22020</v>
      </c>
      <c r="C1581" t="s">
        <v>623</v>
      </c>
      <c r="D1581" t="s">
        <v>584</v>
      </c>
      <c r="E1581" t="s">
        <v>585</v>
      </c>
      <c r="F1581">
        <v>50.87818</v>
      </c>
      <c r="G1581" t="s">
        <v>25</v>
      </c>
      <c r="H1581" t="s">
        <v>26</v>
      </c>
      <c r="I1581" t="s">
        <v>27</v>
      </c>
      <c r="J1581" t="s">
        <v>28</v>
      </c>
      <c r="K1581">
        <v>2003</v>
      </c>
      <c r="L1581">
        <v>3</v>
      </c>
      <c r="M1581">
        <v>5</v>
      </c>
      <c r="N1581">
        <v>0</v>
      </c>
      <c r="O1581">
        <v>2.5</v>
      </c>
      <c r="P1581" t="s">
        <v>588</v>
      </c>
      <c r="Q1581">
        <v>0</v>
      </c>
      <c r="R1581" s="2">
        <v>1.4347879346111601E-4</v>
      </c>
      <c r="S1581" t="s">
        <v>31</v>
      </c>
      <c r="T1581" t="s">
        <v>202</v>
      </c>
      <c r="U1581">
        <v>215</v>
      </c>
      <c r="W1581" t="s">
        <v>416</v>
      </c>
      <c r="X1581" t="s">
        <v>417</v>
      </c>
      <c r="Z1581">
        <v>1390</v>
      </c>
      <c r="AA1581" s="5">
        <f>IFERROR(VLOOKUP(X1581,$AF$2:$AG$35,2,FALSE),0)</f>
        <v>0</v>
      </c>
      <c r="AB1581" s="5" t="e">
        <f>VLOOKUP(X1581,$AF$2:$AG$35,1,FALSE)</f>
        <v>#N/A</v>
      </c>
      <c r="AN1581"/>
      <c r="AO1581"/>
      <c r="AP1581"/>
      <c r="AQ1581"/>
    </row>
    <row r="1582" spans="1:43" x14ac:dyDescent="0.25">
      <c r="A1582">
        <v>95744</v>
      </c>
      <c r="B1582">
        <v>22020</v>
      </c>
      <c r="C1582" t="s">
        <v>623</v>
      </c>
      <c r="D1582" t="s">
        <v>584</v>
      </c>
      <c r="E1582" t="s">
        <v>585</v>
      </c>
      <c r="F1582">
        <v>50.87818</v>
      </c>
      <c r="G1582" t="s">
        <v>25</v>
      </c>
      <c r="H1582" t="s">
        <v>26</v>
      </c>
      <c r="I1582" t="s">
        <v>27</v>
      </c>
      <c r="J1582" t="s">
        <v>28</v>
      </c>
      <c r="K1582">
        <v>2003</v>
      </c>
      <c r="L1582">
        <v>3</v>
      </c>
      <c r="M1582">
        <v>5</v>
      </c>
      <c r="N1582">
        <v>0</v>
      </c>
      <c r="O1582">
        <v>2.5</v>
      </c>
      <c r="P1582" t="s">
        <v>588</v>
      </c>
      <c r="Q1582" s="2">
        <v>2.4823489983148302E-3</v>
      </c>
      <c r="R1582" s="2">
        <v>6.9698486601149504E-4</v>
      </c>
      <c r="S1582" t="s">
        <v>31</v>
      </c>
      <c r="T1582" t="s">
        <v>202</v>
      </c>
      <c r="U1582">
        <v>216</v>
      </c>
      <c r="W1582" t="s">
        <v>418</v>
      </c>
      <c r="X1582" t="s">
        <v>419</v>
      </c>
      <c r="Z1582">
        <v>1391</v>
      </c>
      <c r="AA1582" s="5">
        <f>IFERROR(VLOOKUP(X1582,$AF$2:$AG$35,2,FALSE),0)</f>
        <v>0</v>
      </c>
      <c r="AB1582" s="5" t="e">
        <f>VLOOKUP(X1582,$AF$2:$AG$35,1,FALSE)</f>
        <v>#N/A</v>
      </c>
      <c r="AN1582"/>
      <c r="AO1582"/>
      <c r="AP1582"/>
      <c r="AQ1582"/>
    </row>
    <row r="1583" spans="1:43" x14ac:dyDescent="0.25">
      <c r="A1583">
        <v>95744</v>
      </c>
      <c r="B1583">
        <v>22020</v>
      </c>
      <c r="C1583" t="s">
        <v>623</v>
      </c>
      <c r="D1583" t="s">
        <v>584</v>
      </c>
      <c r="E1583" t="s">
        <v>585</v>
      </c>
      <c r="F1583">
        <v>50.87818</v>
      </c>
      <c r="G1583" t="s">
        <v>25</v>
      </c>
      <c r="H1583" t="s">
        <v>26</v>
      </c>
      <c r="I1583" t="s">
        <v>27</v>
      </c>
      <c r="J1583" t="s">
        <v>28</v>
      </c>
      <c r="K1583">
        <v>2003</v>
      </c>
      <c r="L1583">
        <v>3</v>
      </c>
      <c r="M1583">
        <v>5</v>
      </c>
      <c r="N1583">
        <v>0</v>
      </c>
      <c r="O1583">
        <v>2.5</v>
      </c>
      <c r="P1583" t="s">
        <v>588</v>
      </c>
      <c r="Q1583" s="2">
        <v>1.0044344899465701E-3</v>
      </c>
      <c r="R1583" s="2">
        <v>1.7318078239391999E-4</v>
      </c>
      <c r="S1583" t="s">
        <v>31</v>
      </c>
      <c r="T1583" t="s">
        <v>202</v>
      </c>
      <c r="U1583">
        <v>218</v>
      </c>
      <c r="W1583" t="s">
        <v>420</v>
      </c>
      <c r="X1583" t="s">
        <v>421</v>
      </c>
      <c r="Z1583">
        <v>1393</v>
      </c>
      <c r="AA1583" s="5">
        <f>IFERROR(VLOOKUP(X1583,$AF$2:$AG$35,2,FALSE),0)</f>
        <v>0</v>
      </c>
      <c r="AB1583" s="5" t="e">
        <f>VLOOKUP(X1583,$AF$2:$AG$35,1,FALSE)</f>
        <v>#N/A</v>
      </c>
      <c r="AN1583"/>
      <c r="AO1583"/>
      <c r="AP1583"/>
      <c r="AQ1583"/>
    </row>
    <row r="1584" spans="1:43" x14ac:dyDescent="0.25">
      <c r="A1584">
        <v>95744</v>
      </c>
      <c r="B1584">
        <v>22020</v>
      </c>
      <c r="C1584" t="s">
        <v>623</v>
      </c>
      <c r="D1584" t="s">
        <v>584</v>
      </c>
      <c r="E1584" t="s">
        <v>585</v>
      </c>
      <c r="F1584">
        <v>50.87818</v>
      </c>
      <c r="G1584" t="s">
        <v>25</v>
      </c>
      <c r="H1584" t="s">
        <v>26</v>
      </c>
      <c r="I1584" t="s">
        <v>27</v>
      </c>
      <c r="J1584" t="s">
        <v>28</v>
      </c>
      <c r="K1584">
        <v>2003</v>
      </c>
      <c r="L1584">
        <v>3</v>
      </c>
      <c r="M1584">
        <v>5</v>
      </c>
      <c r="N1584">
        <v>0</v>
      </c>
      <c r="O1584">
        <v>2.5</v>
      </c>
      <c r="P1584" t="s">
        <v>588</v>
      </c>
      <c r="Q1584" s="2">
        <v>6.0694847062802504E-3</v>
      </c>
      <c r="R1584" s="2">
        <v>1.62212780816075E-3</v>
      </c>
      <c r="S1584" t="s">
        <v>31</v>
      </c>
      <c r="T1584" t="s">
        <v>202</v>
      </c>
      <c r="U1584">
        <v>219</v>
      </c>
      <c r="W1584" t="s">
        <v>422</v>
      </c>
      <c r="X1584" t="s">
        <v>423</v>
      </c>
      <c r="Z1584">
        <v>999</v>
      </c>
      <c r="AA1584" s="5">
        <f>IFERROR(VLOOKUP(X1584,$AF$2:$AG$35,2,FALSE),0)</f>
        <v>0</v>
      </c>
      <c r="AB1584" s="5" t="e">
        <f>VLOOKUP(X1584,$AF$2:$AG$35,1,FALSE)</f>
        <v>#N/A</v>
      </c>
      <c r="AN1584"/>
      <c r="AO1584"/>
      <c r="AP1584"/>
      <c r="AQ1584"/>
    </row>
    <row r="1585" spans="1:43" x14ac:dyDescent="0.25">
      <c r="A1585">
        <v>95744</v>
      </c>
      <c r="B1585">
        <v>22020</v>
      </c>
      <c r="C1585" t="s">
        <v>623</v>
      </c>
      <c r="D1585" t="s">
        <v>584</v>
      </c>
      <c r="E1585" t="s">
        <v>585</v>
      </c>
      <c r="F1585">
        <v>50.87818</v>
      </c>
      <c r="G1585" t="s">
        <v>25</v>
      </c>
      <c r="H1585" t="s">
        <v>26</v>
      </c>
      <c r="I1585" t="s">
        <v>27</v>
      </c>
      <c r="J1585" t="s">
        <v>28</v>
      </c>
      <c r="K1585">
        <v>2003</v>
      </c>
      <c r="L1585">
        <v>3</v>
      </c>
      <c r="M1585">
        <v>5</v>
      </c>
      <c r="N1585">
        <v>0</v>
      </c>
      <c r="O1585">
        <v>2.5</v>
      </c>
      <c r="P1585" t="s">
        <v>588</v>
      </c>
      <c r="Q1585">
        <v>0</v>
      </c>
      <c r="R1585" s="2">
        <v>1.4347879346111601E-4</v>
      </c>
      <c r="S1585" t="s">
        <v>31</v>
      </c>
      <c r="T1585" t="s">
        <v>202</v>
      </c>
      <c r="U1585">
        <v>221</v>
      </c>
      <c r="W1585" t="s">
        <v>424</v>
      </c>
      <c r="X1585" t="s">
        <v>425</v>
      </c>
      <c r="Z1585">
        <v>1396</v>
      </c>
      <c r="AA1585" s="5">
        <f>IFERROR(VLOOKUP(X1585,$AF$2:$AG$35,2,FALSE),0)</f>
        <v>0</v>
      </c>
      <c r="AB1585" s="5" t="e">
        <f>VLOOKUP(X1585,$AF$2:$AG$35,1,FALSE)</f>
        <v>#N/A</v>
      </c>
      <c r="AN1585"/>
      <c r="AO1585"/>
      <c r="AP1585"/>
      <c r="AQ1585"/>
    </row>
    <row r="1586" spans="1:43" x14ac:dyDescent="0.25">
      <c r="A1586">
        <v>95744</v>
      </c>
      <c r="B1586">
        <v>22020</v>
      </c>
      <c r="C1586" t="s">
        <v>623</v>
      </c>
      <c r="D1586" t="s">
        <v>584</v>
      </c>
      <c r="E1586" t="s">
        <v>585</v>
      </c>
      <c r="F1586">
        <v>50.87818</v>
      </c>
      <c r="G1586" t="s">
        <v>25</v>
      </c>
      <c r="H1586" t="s">
        <v>26</v>
      </c>
      <c r="I1586" t="s">
        <v>27</v>
      </c>
      <c r="J1586" t="s">
        <v>28</v>
      </c>
      <c r="K1586">
        <v>2003</v>
      </c>
      <c r="L1586">
        <v>3</v>
      </c>
      <c r="M1586">
        <v>5</v>
      </c>
      <c r="N1586">
        <v>0</v>
      </c>
      <c r="O1586">
        <v>2.5</v>
      </c>
      <c r="P1586" t="s">
        <v>588</v>
      </c>
      <c r="Q1586">
        <v>0</v>
      </c>
      <c r="R1586" s="2">
        <v>1.4347879346111601E-4</v>
      </c>
      <c r="S1586" t="s">
        <v>31</v>
      </c>
      <c r="T1586" t="s">
        <v>202</v>
      </c>
      <c r="U1586">
        <v>222</v>
      </c>
      <c r="W1586" t="s">
        <v>426</v>
      </c>
      <c r="X1586" t="s">
        <v>427</v>
      </c>
      <c r="Z1586">
        <v>1397</v>
      </c>
      <c r="AA1586" s="5">
        <f>IFERROR(VLOOKUP(X1586,$AF$2:$AG$35,2,FALSE),0)</f>
        <v>0</v>
      </c>
      <c r="AB1586" s="5" t="e">
        <f>VLOOKUP(X1586,$AF$2:$AG$35,1,FALSE)</f>
        <v>#N/A</v>
      </c>
      <c r="AN1586"/>
      <c r="AO1586"/>
      <c r="AP1586"/>
      <c r="AQ1586"/>
    </row>
    <row r="1587" spans="1:43" x14ac:dyDescent="0.25">
      <c r="A1587">
        <v>95744</v>
      </c>
      <c r="B1587">
        <v>22020</v>
      </c>
      <c r="C1587" t="s">
        <v>623</v>
      </c>
      <c r="D1587" t="s">
        <v>584</v>
      </c>
      <c r="E1587" t="s">
        <v>585</v>
      </c>
      <c r="F1587">
        <v>50.87818</v>
      </c>
      <c r="G1587" t="s">
        <v>25</v>
      </c>
      <c r="H1587" t="s">
        <v>26</v>
      </c>
      <c r="I1587" t="s">
        <v>27</v>
      </c>
      <c r="J1587" t="s">
        <v>28</v>
      </c>
      <c r="K1587">
        <v>2003</v>
      </c>
      <c r="L1587">
        <v>3</v>
      </c>
      <c r="M1587">
        <v>5</v>
      </c>
      <c r="N1587">
        <v>0</v>
      </c>
      <c r="O1587">
        <v>2.5</v>
      </c>
      <c r="P1587" t="s">
        <v>588</v>
      </c>
      <c r="Q1587">
        <v>0</v>
      </c>
      <c r="R1587" s="2">
        <v>1.4347879346111601E-4</v>
      </c>
      <c r="S1587" t="s">
        <v>31</v>
      </c>
      <c r="T1587" t="s">
        <v>202</v>
      </c>
      <c r="U1587">
        <v>223</v>
      </c>
      <c r="W1587" t="s">
        <v>428</v>
      </c>
      <c r="X1587" t="s">
        <v>429</v>
      </c>
      <c r="Z1587">
        <v>1398</v>
      </c>
      <c r="AA1587" s="5">
        <f>IFERROR(VLOOKUP(X1587,$AF$2:$AG$35,2,FALSE),0)</f>
        <v>0</v>
      </c>
      <c r="AB1587" s="5" t="e">
        <f>VLOOKUP(X1587,$AF$2:$AG$35,1,FALSE)</f>
        <v>#N/A</v>
      </c>
      <c r="AN1587"/>
      <c r="AO1587"/>
      <c r="AP1587"/>
      <c r="AQ1587"/>
    </row>
    <row r="1588" spans="1:43" x14ac:dyDescent="0.25">
      <c r="A1588">
        <v>95744</v>
      </c>
      <c r="B1588">
        <v>22020</v>
      </c>
      <c r="C1588" t="s">
        <v>623</v>
      </c>
      <c r="D1588" t="s">
        <v>584</v>
      </c>
      <c r="E1588" t="s">
        <v>585</v>
      </c>
      <c r="F1588">
        <v>50.87818</v>
      </c>
      <c r="G1588" t="s">
        <v>25</v>
      </c>
      <c r="H1588" t="s">
        <v>26</v>
      </c>
      <c r="I1588" t="s">
        <v>27</v>
      </c>
      <c r="J1588" t="s">
        <v>28</v>
      </c>
      <c r="K1588">
        <v>2003</v>
      </c>
      <c r="L1588">
        <v>3</v>
      </c>
      <c r="M1588">
        <v>5</v>
      </c>
      <c r="N1588">
        <v>0</v>
      </c>
      <c r="O1588">
        <v>2.5</v>
      </c>
      <c r="P1588" t="s">
        <v>588</v>
      </c>
      <c r="Q1588">
        <v>0</v>
      </c>
      <c r="R1588" s="2">
        <v>1.4347879346111601E-4</v>
      </c>
      <c r="S1588" t="s">
        <v>31</v>
      </c>
      <c r="T1588" t="s">
        <v>202</v>
      </c>
      <c r="U1588">
        <v>224</v>
      </c>
      <c r="W1588" t="s">
        <v>430</v>
      </c>
      <c r="X1588" t="s">
        <v>431</v>
      </c>
      <c r="Z1588">
        <v>1004</v>
      </c>
      <c r="AA1588" s="5">
        <f>IFERROR(VLOOKUP(X1588,$AF$2:$AG$35,2,FALSE),0)</f>
        <v>0</v>
      </c>
      <c r="AB1588" s="5" t="e">
        <f>VLOOKUP(X1588,$AF$2:$AG$35,1,FALSE)</f>
        <v>#N/A</v>
      </c>
      <c r="AN1588"/>
      <c r="AO1588"/>
      <c r="AP1588"/>
      <c r="AQ1588"/>
    </row>
    <row r="1589" spans="1:43" x14ac:dyDescent="0.25">
      <c r="A1589">
        <v>95744</v>
      </c>
      <c r="B1589">
        <v>22020</v>
      </c>
      <c r="C1589" t="s">
        <v>623</v>
      </c>
      <c r="D1589" t="s">
        <v>584</v>
      </c>
      <c r="E1589" t="s">
        <v>585</v>
      </c>
      <c r="F1589">
        <v>50.87818</v>
      </c>
      <c r="G1589" t="s">
        <v>25</v>
      </c>
      <c r="H1589" t="s">
        <v>26</v>
      </c>
      <c r="I1589" t="s">
        <v>27</v>
      </c>
      <c r="J1589" t="s">
        <v>28</v>
      </c>
      <c r="K1589">
        <v>2003</v>
      </c>
      <c r="L1589">
        <v>3</v>
      </c>
      <c r="M1589">
        <v>5</v>
      </c>
      <c r="N1589">
        <v>0</v>
      </c>
      <c r="O1589">
        <v>2.5</v>
      </c>
      <c r="P1589" t="s">
        <v>588</v>
      </c>
      <c r="Q1589">
        <v>0</v>
      </c>
      <c r="R1589" s="2">
        <v>1.4347879346111601E-4</v>
      </c>
      <c r="S1589" t="s">
        <v>31</v>
      </c>
      <c r="T1589" t="s">
        <v>202</v>
      </c>
      <c r="U1589">
        <v>225</v>
      </c>
      <c r="W1589" t="s">
        <v>432</v>
      </c>
      <c r="X1589" t="s">
        <v>433</v>
      </c>
      <c r="Z1589">
        <v>1005</v>
      </c>
      <c r="AA1589" s="5">
        <f>IFERROR(VLOOKUP(X1589,$AF$2:$AG$35,2,FALSE),0)</f>
        <v>0</v>
      </c>
      <c r="AB1589" s="5" t="e">
        <f>VLOOKUP(X1589,$AF$2:$AG$35,1,FALSE)</f>
        <v>#N/A</v>
      </c>
      <c r="AN1589"/>
      <c r="AO1589"/>
      <c r="AP1589"/>
      <c r="AQ1589"/>
    </row>
    <row r="1590" spans="1:43" x14ac:dyDescent="0.25">
      <c r="A1590">
        <v>95744</v>
      </c>
      <c r="B1590">
        <v>22020</v>
      </c>
      <c r="C1590" t="s">
        <v>623</v>
      </c>
      <c r="D1590" t="s">
        <v>584</v>
      </c>
      <c r="E1590" t="s">
        <v>585</v>
      </c>
      <c r="F1590">
        <v>50.87818</v>
      </c>
      <c r="G1590" t="s">
        <v>25</v>
      </c>
      <c r="H1590" t="s">
        <v>26</v>
      </c>
      <c r="I1590" t="s">
        <v>27</v>
      </c>
      <c r="J1590" t="s">
        <v>28</v>
      </c>
      <c r="K1590">
        <v>2003</v>
      </c>
      <c r="L1590">
        <v>3</v>
      </c>
      <c r="M1590">
        <v>5</v>
      </c>
      <c r="N1590">
        <v>0</v>
      </c>
      <c r="O1590">
        <v>2.5</v>
      </c>
      <c r="P1590" t="s">
        <v>588</v>
      </c>
      <c r="Q1590">
        <v>0</v>
      </c>
      <c r="R1590" s="2">
        <v>1.4347879346111601E-4</v>
      </c>
      <c r="S1590" t="s">
        <v>31</v>
      </c>
      <c r="T1590" t="s">
        <v>202</v>
      </c>
      <c r="U1590">
        <v>226</v>
      </c>
      <c r="W1590" t="s">
        <v>434</v>
      </c>
      <c r="X1590" t="s">
        <v>435</v>
      </c>
      <c r="Z1590">
        <v>1006</v>
      </c>
      <c r="AA1590" s="5">
        <f>IFERROR(VLOOKUP(X1590,$AF$2:$AG$35,2,FALSE),0)</f>
        <v>0</v>
      </c>
      <c r="AB1590" s="5" t="e">
        <f>VLOOKUP(X1590,$AF$2:$AG$35,1,FALSE)</f>
        <v>#N/A</v>
      </c>
      <c r="AN1590"/>
      <c r="AO1590"/>
      <c r="AP1590"/>
      <c r="AQ1590"/>
    </row>
    <row r="1591" spans="1:43" x14ac:dyDescent="0.25">
      <c r="A1591">
        <v>95744</v>
      </c>
      <c r="B1591">
        <v>22020</v>
      </c>
      <c r="C1591" t="s">
        <v>623</v>
      </c>
      <c r="D1591" t="s">
        <v>584</v>
      </c>
      <c r="E1591" t="s">
        <v>585</v>
      </c>
      <c r="F1591">
        <v>50.87818</v>
      </c>
      <c r="G1591" t="s">
        <v>25</v>
      </c>
      <c r="H1591" t="s">
        <v>26</v>
      </c>
      <c r="I1591" t="s">
        <v>27</v>
      </c>
      <c r="J1591" t="s">
        <v>28</v>
      </c>
      <c r="K1591">
        <v>2003</v>
      </c>
      <c r="L1591">
        <v>3</v>
      </c>
      <c r="M1591">
        <v>5</v>
      </c>
      <c r="N1591">
        <v>0</v>
      </c>
      <c r="O1591">
        <v>2.5</v>
      </c>
      <c r="P1591" t="s">
        <v>588</v>
      </c>
      <c r="Q1591">
        <v>0</v>
      </c>
      <c r="R1591" s="2">
        <v>1.4347879346111601E-4</v>
      </c>
      <c r="S1591" t="s">
        <v>31</v>
      </c>
      <c r="T1591" t="s">
        <v>202</v>
      </c>
      <c r="U1591">
        <v>227</v>
      </c>
      <c r="W1591" t="s">
        <v>436</v>
      </c>
      <c r="X1591" t="s">
        <v>437</v>
      </c>
      <c r="Z1591">
        <v>1402</v>
      </c>
      <c r="AA1591" s="5">
        <f>IFERROR(VLOOKUP(X1591,$AF$2:$AG$35,2,FALSE),0)</f>
        <v>0</v>
      </c>
      <c r="AB1591" s="5" t="e">
        <f>VLOOKUP(X1591,$AF$2:$AG$35,1,FALSE)</f>
        <v>#N/A</v>
      </c>
      <c r="AN1591"/>
      <c r="AO1591"/>
      <c r="AP1591"/>
      <c r="AQ1591"/>
    </row>
    <row r="1592" spans="1:43" x14ac:dyDescent="0.25">
      <c r="A1592">
        <v>95744</v>
      </c>
      <c r="B1592">
        <v>22020</v>
      </c>
      <c r="C1592" t="s">
        <v>623</v>
      </c>
      <c r="D1592" t="s">
        <v>584</v>
      </c>
      <c r="E1592" t="s">
        <v>585</v>
      </c>
      <c r="F1592">
        <v>50.87818</v>
      </c>
      <c r="G1592" t="s">
        <v>25</v>
      </c>
      <c r="H1592" t="s">
        <v>26</v>
      </c>
      <c r="I1592" t="s">
        <v>27</v>
      </c>
      <c r="J1592" t="s">
        <v>28</v>
      </c>
      <c r="K1592">
        <v>2003</v>
      </c>
      <c r="L1592">
        <v>3</v>
      </c>
      <c r="M1592">
        <v>5</v>
      </c>
      <c r="N1592">
        <v>0</v>
      </c>
      <c r="O1592">
        <v>2.5</v>
      </c>
      <c r="P1592" t="s">
        <v>588</v>
      </c>
      <c r="Q1592">
        <v>0</v>
      </c>
      <c r="R1592" s="2">
        <v>1.4347879346111601E-4</v>
      </c>
      <c r="S1592" t="s">
        <v>31</v>
      </c>
      <c r="T1592" t="s">
        <v>202</v>
      </c>
      <c r="U1592">
        <v>228</v>
      </c>
      <c r="W1592" t="s">
        <v>438</v>
      </c>
      <c r="X1592" t="s">
        <v>439</v>
      </c>
      <c r="Z1592">
        <v>1008</v>
      </c>
      <c r="AA1592" s="5">
        <f>IFERROR(VLOOKUP(X1592,$AF$2:$AG$35,2,FALSE),0)</f>
        <v>0</v>
      </c>
      <c r="AB1592" s="5" t="e">
        <f>VLOOKUP(X1592,$AF$2:$AG$35,1,FALSE)</f>
        <v>#N/A</v>
      </c>
      <c r="AN1592"/>
      <c r="AO1592"/>
      <c r="AP1592"/>
      <c r="AQ1592"/>
    </row>
    <row r="1593" spans="1:43" x14ac:dyDescent="0.25">
      <c r="A1593">
        <v>95744</v>
      </c>
      <c r="B1593">
        <v>22020</v>
      </c>
      <c r="C1593" t="s">
        <v>623</v>
      </c>
      <c r="D1593" t="s">
        <v>584</v>
      </c>
      <c r="E1593" t="s">
        <v>585</v>
      </c>
      <c r="F1593">
        <v>50.87818</v>
      </c>
      <c r="G1593" t="s">
        <v>25</v>
      </c>
      <c r="H1593" t="s">
        <v>26</v>
      </c>
      <c r="I1593" t="s">
        <v>27</v>
      </c>
      <c r="J1593" t="s">
        <v>28</v>
      </c>
      <c r="K1593">
        <v>2003</v>
      </c>
      <c r="L1593">
        <v>3</v>
      </c>
      <c r="M1593">
        <v>5</v>
      </c>
      <c r="N1593">
        <v>0</v>
      </c>
      <c r="O1593">
        <v>2.5</v>
      </c>
      <c r="P1593" t="s">
        <v>588</v>
      </c>
      <c r="Q1593" s="2">
        <v>1.3344357149071399E-3</v>
      </c>
      <c r="R1593" s="2">
        <v>3.70992985738061E-4</v>
      </c>
      <c r="S1593" t="s">
        <v>31</v>
      </c>
      <c r="T1593" t="s">
        <v>202</v>
      </c>
      <c r="U1593">
        <v>229</v>
      </c>
      <c r="W1593" t="s">
        <v>405</v>
      </c>
      <c r="X1593" t="s">
        <v>440</v>
      </c>
      <c r="Z1593">
        <v>989</v>
      </c>
      <c r="AA1593" s="5">
        <f>IFERROR(VLOOKUP(X1593,$AF$2:$AG$35,2,FALSE),0)</f>
        <v>0</v>
      </c>
      <c r="AB1593" s="5" t="e">
        <f>VLOOKUP(X1593,$AF$2:$AG$35,1,FALSE)</f>
        <v>#N/A</v>
      </c>
      <c r="AN1593"/>
      <c r="AO1593"/>
      <c r="AP1593"/>
      <c r="AQ1593"/>
    </row>
    <row r="1594" spans="1:43" x14ac:dyDescent="0.25">
      <c r="A1594">
        <v>95744</v>
      </c>
      <c r="B1594">
        <v>22020</v>
      </c>
      <c r="C1594" t="s">
        <v>623</v>
      </c>
      <c r="D1594" t="s">
        <v>584</v>
      </c>
      <c r="E1594" t="s">
        <v>585</v>
      </c>
      <c r="F1594">
        <v>50.87818</v>
      </c>
      <c r="G1594" t="s">
        <v>25</v>
      </c>
      <c r="H1594" t="s">
        <v>26</v>
      </c>
      <c r="I1594" t="s">
        <v>27</v>
      </c>
      <c r="J1594" t="s">
        <v>28</v>
      </c>
      <c r="K1594">
        <v>2003</v>
      </c>
      <c r="L1594">
        <v>3</v>
      </c>
      <c r="M1594">
        <v>5</v>
      </c>
      <c r="N1594">
        <v>0</v>
      </c>
      <c r="O1594">
        <v>2.5</v>
      </c>
      <c r="P1594" t="s">
        <v>588</v>
      </c>
      <c r="Q1594" s="2">
        <v>1.67878481921382E-3</v>
      </c>
      <c r="R1594" s="2">
        <v>3.7796377514290102E-4</v>
      </c>
      <c r="S1594" t="s">
        <v>31</v>
      </c>
      <c r="T1594" t="s">
        <v>202</v>
      </c>
      <c r="U1594">
        <v>230</v>
      </c>
      <c r="W1594" t="s">
        <v>441</v>
      </c>
      <c r="X1594" t="s">
        <v>442</v>
      </c>
      <c r="Z1594">
        <v>1010</v>
      </c>
      <c r="AA1594" s="5">
        <f>IFERROR(VLOOKUP(X1594,$AF$2:$AG$35,2,FALSE),0)</f>
        <v>0</v>
      </c>
      <c r="AB1594" s="5" t="e">
        <f>VLOOKUP(X1594,$AF$2:$AG$35,1,FALSE)</f>
        <v>#N/A</v>
      </c>
      <c r="AN1594"/>
      <c r="AO1594"/>
      <c r="AP1594"/>
      <c r="AQ1594"/>
    </row>
    <row r="1595" spans="1:43" x14ac:dyDescent="0.25">
      <c r="A1595">
        <v>95744</v>
      </c>
      <c r="B1595">
        <v>22020</v>
      </c>
      <c r="C1595" t="s">
        <v>623</v>
      </c>
      <c r="D1595" t="s">
        <v>584</v>
      </c>
      <c r="E1595" t="s">
        <v>585</v>
      </c>
      <c r="F1595">
        <v>50.87818</v>
      </c>
      <c r="G1595" t="s">
        <v>25</v>
      </c>
      <c r="H1595" t="s">
        <v>26</v>
      </c>
      <c r="I1595" t="s">
        <v>27</v>
      </c>
      <c r="J1595" t="s">
        <v>28</v>
      </c>
      <c r="K1595">
        <v>2003</v>
      </c>
      <c r="L1595">
        <v>3</v>
      </c>
      <c r="M1595">
        <v>5</v>
      </c>
      <c r="N1595">
        <v>0</v>
      </c>
      <c r="O1595">
        <v>2.5</v>
      </c>
      <c r="P1595" t="s">
        <v>588</v>
      </c>
      <c r="Q1595" s="2">
        <v>1.5496539050988099E-3</v>
      </c>
      <c r="R1595" s="2">
        <v>3.6149593553604E-4</v>
      </c>
      <c r="S1595" t="s">
        <v>31</v>
      </c>
      <c r="T1595" t="s">
        <v>202</v>
      </c>
      <c r="U1595">
        <v>231</v>
      </c>
      <c r="W1595" t="s">
        <v>443</v>
      </c>
      <c r="X1595" t="s">
        <v>444</v>
      </c>
      <c r="Z1595">
        <v>1011</v>
      </c>
      <c r="AA1595" s="5">
        <f>IFERROR(VLOOKUP(X1595,$AF$2:$AG$35,2,FALSE),0)</f>
        <v>0</v>
      </c>
      <c r="AB1595" s="5" t="e">
        <f>VLOOKUP(X1595,$AF$2:$AG$35,1,FALSE)</f>
        <v>#N/A</v>
      </c>
      <c r="AN1595"/>
      <c r="AO1595"/>
      <c r="AP1595"/>
      <c r="AQ1595"/>
    </row>
    <row r="1596" spans="1:43" x14ac:dyDescent="0.25">
      <c r="A1596">
        <v>95744</v>
      </c>
      <c r="B1596">
        <v>22020</v>
      </c>
      <c r="C1596" t="s">
        <v>623</v>
      </c>
      <c r="D1596" t="s">
        <v>584</v>
      </c>
      <c r="E1596" t="s">
        <v>585</v>
      </c>
      <c r="F1596">
        <v>50.87818</v>
      </c>
      <c r="G1596" t="s">
        <v>25</v>
      </c>
      <c r="H1596" t="s">
        <v>26</v>
      </c>
      <c r="I1596" t="s">
        <v>27</v>
      </c>
      <c r="J1596" t="s">
        <v>28</v>
      </c>
      <c r="K1596">
        <v>2003</v>
      </c>
      <c r="L1596">
        <v>3</v>
      </c>
      <c r="M1596">
        <v>5</v>
      </c>
      <c r="N1596">
        <v>0</v>
      </c>
      <c r="O1596">
        <v>2.5</v>
      </c>
      <c r="P1596" t="s">
        <v>588</v>
      </c>
      <c r="Q1596" s="2">
        <v>5.3087153580612802E-4</v>
      </c>
      <c r="R1596" s="2">
        <v>1.7626680966369501E-4</v>
      </c>
      <c r="S1596" t="s">
        <v>31</v>
      </c>
      <c r="T1596" t="s">
        <v>202</v>
      </c>
      <c r="U1596">
        <v>232</v>
      </c>
      <c r="W1596" t="s">
        <v>445</v>
      </c>
      <c r="X1596" t="s">
        <v>446</v>
      </c>
      <c r="Z1596">
        <v>1407</v>
      </c>
      <c r="AA1596" s="5">
        <f>IFERROR(VLOOKUP(X1596,$AF$2:$AG$35,2,FALSE),0)</f>
        <v>0</v>
      </c>
      <c r="AB1596" s="5" t="e">
        <f>VLOOKUP(X1596,$AF$2:$AG$35,1,FALSE)</f>
        <v>#N/A</v>
      </c>
      <c r="AN1596"/>
      <c r="AO1596"/>
      <c r="AP1596"/>
      <c r="AQ1596"/>
    </row>
    <row r="1597" spans="1:43" x14ac:dyDescent="0.25">
      <c r="A1597">
        <v>95744</v>
      </c>
      <c r="B1597">
        <v>22020</v>
      </c>
      <c r="C1597" t="s">
        <v>623</v>
      </c>
      <c r="D1597" t="s">
        <v>584</v>
      </c>
      <c r="E1597" t="s">
        <v>585</v>
      </c>
      <c r="F1597">
        <v>50.87818</v>
      </c>
      <c r="G1597" t="s">
        <v>25</v>
      </c>
      <c r="H1597" t="s">
        <v>26</v>
      </c>
      <c r="I1597" t="s">
        <v>27</v>
      </c>
      <c r="J1597" t="s">
        <v>28</v>
      </c>
      <c r="K1597">
        <v>2003</v>
      </c>
      <c r="L1597">
        <v>3</v>
      </c>
      <c r="M1597">
        <v>5</v>
      </c>
      <c r="N1597">
        <v>0</v>
      </c>
      <c r="O1597">
        <v>2.5</v>
      </c>
      <c r="P1597" t="s">
        <v>588</v>
      </c>
      <c r="Q1597" s="2">
        <v>9.9008661060046195E-4</v>
      </c>
      <c r="R1597" s="2">
        <v>2.2636158981868701E-4</v>
      </c>
      <c r="S1597" t="s">
        <v>31</v>
      </c>
      <c r="T1597" t="s">
        <v>202</v>
      </c>
      <c r="U1597">
        <v>233</v>
      </c>
      <c r="W1597" t="s">
        <v>447</v>
      </c>
      <c r="X1597" t="s">
        <v>448</v>
      </c>
      <c r="Z1597">
        <v>1408</v>
      </c>
      <c r="AA1597" s="5">
        <f>IFERROR(VLOOKUP(X1597,$AF$2:$AG$35,2,FALSE),0)</f>
        <v>0</v>
      </c>
      <c r="AB1597" s="5" t="e">
        <f>VLOOKUP(X1597,$AF$2:$AG$35,1,FALSE)</f>
        <v>#N/A</v>
      </c>
      <c r="AN1597"/>
      <c r="AO1597"/>
      <c r="AP1597"/>
      <c r="AQ1597"/>
    </row>
    <row r="1598" spans="1:43" x14ac:dyDescent="0.25">
      <c r="A1598">
        <v>95744</v>
      </c>
      <c r="B1598">
        <v>22020</v>
      </c>
      <c r="C1598" t="s">
        <v>623</v>
      </c>
      <c r="D1598" t="s">
        <v>584</v>
      </c>
      <c r="E1598" t="s">
        <v>585</v>
      </c>
      <c r="F1598">
        <v>50.87818</v>
      </c>
      <c r="G1598" t="s">
        <v>25</v>
      </c>
      <c r="H1598" t="s">
        <v>26</v>
      </c>
      <c r="I1598" t="s">
        <v>27</v>
      </c>
      <c r="J1598" t="s">
        <v>28</v>
      </c>
      <c r="K1598">
        <v>2003</v>
      </c>
      <c r="L1598">
        <v>3</v>
      </c>
      <c r="M1598">
        <v>5</v>
      </c>
      <c r="N1598">
        <v>0</v>
      </c>
      <c r="O1598">
        <v>2.5</v>
      </c>
      <c r="P1598" t="s">
        <v>588</v>
      </c>
      <c r="Q1598" s="2">
        <v>1.0043515542278101E-4</v>
      </c>
      <c r="R1598" s="2">
        <v>2.0101625707664701E-4</v>
      </c>
      <c r="S1598" t="s">
        <v>31</v>
      </c>
      <c r="T1598" t="s">
        <v>202</v>
      </c>
      <c r="U1598">
        <v>234</v>
      </c>
      <c r="W1598" t="s">
        <v>449</v>
      </c>
      <c r="X1598" t="s">
        <v>450</v>
      </c>
      <c r="Z1598">
        <v>1409</v>
      </c>
      <c r="AA1598" s="5">
        <f>IFERROR(VLOOKUP(X1598,$AF$2:$AG$35,2,FALSE),0)</f>
        <v>0</v>
      </c>
      <c r="AB1598" s="5" t="e">
        <f>VLOOKUP(X1598,$AF$2:$AG$35,1,FALSE)</f>
        <v>#N/A</v>
      </c>
      <c r="AN1598"/>
      <c r="AO1598"/>
      <c r="AP1598"/>
      <c r="AQ1598"/>
    </row>
    <row r="1599" spans="1:43" x14ac:dyDescent="0.25">
      <c r="A1599">
        <v>95744</v>
      </c>
      <c r="B1599">
        <v>22020</v>
      </c>
      <c r="C1599" t="s">
        <v>623</v>
      </c>
      <c r="D1599" t="s">
        <v>584</v>
      </c>
      <c r="E1599" t="s">
        <v>585</v>
      </c>
      <c r="F1599">
        <v>50.87818</v>
      </c>
      <c r="G1599" t="s">
        <v>25</v>
      </c>
      <c r="H1599" t="s">
        <v>26</v>
      </c>
      <c r="I1599" t="s">
        <v>27</v>
      </c>
      <c r="J1599" t="s">
        <v>28</v>
      </c>
      <c r="K1599">
        <v>2003</v>
      </c>
      <c r="L1599">
        <v>3</v>
      </c>
      <c r="M1599">
        <v>5</v>
      </c>
      <c r="N1599">
        <v>0</v>
      </c>
      <c r="O1599">
        <v>2.5</v>
      </c>
      <c r="P1599" t="s">
        <v>588</v>
      </c>
      <c r="Q1599">
        <v>0</v>
      </c>
      <c r="R1599" s="2">
        <v>1.4347879346111601E-4</v>
      </c>
      <c r="S1599" t="s">
        <v>31</v>
      </c>
      <c r="T1599" t="s">
        <v>202</v>
      </c>
      <c r="U1599">
        <v>235</v>
      </c>
      <c r="W1599" t="s">
        <v>451</v>
      </c>
      <c r="X1599" t="s">
        <v>452</v>
      </c>
      <c r="Z1599">
        <v>1410</v>
      </c>
      <c r="AA1599" s="5">
        <f>IFERROR(VLOOKUP(X1599,$AF$2:$AG$35,2,FALSE),0)</f>
        <v>0</v>
      </c>
      <c r="AB1599" s="5" t="e">
        <f>VLOOKUP(X1599,$AF$2:$AG$35,1,FALSE)</f>
        <v>#N/A</v>
      </c>
      <c r="AN1599"/>
      <c r="AO1599"/>
      <c r="AP1599"/>
      <c r="AQ1599"/>
    </row>
    <row r="1600" spans="1:43" x14ac:dyDescent="0.25">
      <c r="A1600">
        <v>95744</v>
      </c>
      <c r="B1600">
        <v>22020</v>
      </c>
      <c r="C1600" t="s">
        <v>623</v>
      </c>
      <c r="D1600" t="s">
        <v>584</v>
      </c>
      <c r="E1600" t="s">
        <v>585</v>
      </c>
      <c r="F1600">
        <v>50.87818</v>
      </c>
      <c r="G1600" t="s">
        <v>25</v>
      </c>
      <c r="H1600" t="s">
        <v>26</v>
      </c>
      <c r="I1600" t="s">
        <v>27</v>
      </c>
      <c r="J1600" t="s">
        <v>28</v>
      </c>
      <c r="K1600">
        <v>2003</v>
      </c>
      <c r="L1600">
        <v>3</v>
      </c>
      <c r="M1600">
        <v>5</v>
      </c>
      <c r="N1600">
        <v>0</v>
      </c>
      <c r="O1600">
        <v>2.5</v>
      </c>
      <c r="P1600" t="s">
        <v>588</v>
      </c>
      <c r="Q1600" s="2">
        <v>7.4617266171656503E-4</v>
      </c>
      <c r="R1600" s="2">
        <v>1.5293026671554899E-4</v>
      </c>
      <c r="S1600" t="s">
        <v>31</v>
      </c>
      <c r="T1600" t="s">
        <v>202</v>
      </c>
      <c r="U1600">
        <v>236</v>
      </c>
      <c r="W1600" t="s">
        <v>453</v>
      </c>
      <c r="X1600" t="s">
        <v>454</v>
      </c>
      <c r="Z1600">
        <v>1411</v>
      </c>
      <c r="AA1600" s="5">
        <f>IFERROR(VLOOKUP(X1600,$AF$2:$AG$35,2,FALSE),0)</f>
        <v>0</v>
      </c>
      <c r="AB1600" s="5" t="e">
        <f>VLOOKUP(X1600,$AF$2:$AG$35,1,FALSE)</f>
        <v>#N/A</v>
      </c>
      <c r="AN1600"/>
      <c r="AO1600"/>
      <c r="AP1600"/>
      <c r="AQ1600"/>
    </row>
    <row r="1601" spans="1:43" x14ac:dyDescent="0.25">
      <c r="A1601">
        <v>95744</v>
      </c>
      <c r="B1601">
        <v>22020</v>
      </c>
      <c r="C1601" t="s">
        <v>623</v>
      </c>
      <c r="D1601" t="s">
        <v>584</v>
      </c>
      <c r="E1601" t="s">
        <v>585</v>
      </c>
      <c r="F1601">
        <v>50.87818</v>
      </c>
      <c r="G1601" t="s">
        <v>25</v>
      </c>
      <c r="H1601" t="s">
        <v>26</v>
      </c>
      <c r="I1601" t="s">
        <v>27</v>
      </c>
      <c r="J1601" t="s">
        <v>28</v>
      </c>
      <c r="K1601">
        <v>2003</v>
      </c>
      <c r="L1601">
        <v>3</v>
      </c>
      <c r="M1601">
        <v>5</v>
      </c>
      <c r="N1601">
        <v>0</v>
      </c>
      <c r="O1601">
        <v>2.5</v>
      </c>
      <c r="P1601" t="s">
        <v>588</v>
      </c>
      <c r="Q1601" s="2">
        <v>1.52095814640659E-3</v>
      </c>
      <c r="R1601" s="2">
        <v>2.4070629366322599E-4</v>
      </c>
      <c r="S1601" t="s">
        <v>31</v>
      </c>
      <c r="T1601" t="s">
        <v>202</v>
      </c>
      <c r="U1601">
        <v>237</v>
      </c>
      <c r="W1601" t="s">
        <v>455</v>
      </c>
      <c r="X1601" t="s">
        <v>456</v>
      </c>
      <c r="Z1601">
        <v>1017</v>
      </c>
      <c r="AA1601" s="5">
        <f>IFERROR(VLOOKUP(X1601,$AF$2:$AG$35,2,FALSE),0)</f>
        <v>0</v>
      </c>
      <c r="AB1601" s="5" t="e">
        <f>VLOOKUP(X1601,$AF$2:$AG$35,1,FALSE)</f>
        <v>#N/A</v>
      </c>
      <c r="AN1601"/>
      <c r="AO1601"/>
      <c r="AP1601"/>
      <c r="AQ1601"/>
    </row>
    <row r="1602" spans="1:43" x14ac:dyDescent="0.25">
      <c r="A1602">
        <v>95744</v>
      </c>
      <c r="B1602">
        <v>22020</v>
      </c>
      <c r="C1602" t="s">
        <v>623</v>
      </c>
      <c r="D1602" t="s">
        <v>584</v>
      </c>
      <c r="E1602" t="s">
        <v>585</v>
      </c>
      <c r="F1602">
        <v>50.87818</v>
      </c>
      <c r="G1602" t="s">
        <v>25</v>
      </c>
      <c r="H1602" t="s">
        <v>26</v>
      </c>
      <c r="I1602" t="s">
        <v>27</v>
      </c>
      <c r="J1602" t="s">
        <v>28</v>
      </c>
      <c r="K1602">
        <v>2003</v>
      </c>
      <c r="L1602">
        <v>3</v>
      </c>
      <c r="M1602">
        <v>5</v>
      </c>
      <c r="N1602">
        <v>0</v>
      </c>
      <c r="O1602">
        <v>2.5</v>
      </c>
      <c r="P1602" t="s">
        <v>588</v>
      </c>
      <c r="Q1602">
        <v>0</v>
      </c>
      <c r="R1602" s="2">
        <v>1.4347879346111601E-4</v>
      </c>
      <c r="S1602" t="s">
        <v>31</v>
      </c>
      <c r="T1602" t="s">
        <v>202</v>
      </c>
      <c r="U1602">
        <v>238</v>
      </c>
      <c r="W1602" t="s">
        <v>457</v>
      </c>
      <c r="X1602" t="s">
        <v>458</v>
      </c>
      <c r="Z1602">
        <v>1413</v>
      </c>
      <c r="AA1602" s="5">
        <f>IFERROR(VLOOKUP(X1602,$AF$2:$AG$35,2,FALSE),0)</f>
        <v>0</v>
      </c>
      <c r="AB1602" s="5" t="e">
        <f>VLOOKUP(X1602,$AF$2:$AG$35,1,FALSE)</f>
        <v>#N/A</v>
      </c>
      <c r="AN1602"/>
      <c r="AO1602"/>
      <c r="AP1602"/>
      <c r="AQ1602"/>
    </row>
    <row r="1603" spans="1:43" x14ac:dyDescent="0.25">
      <c r="A1603">
        <v>95744</v>
      </c>
      <c r="B1603">
        <v>22020</v>
      </c>
      <c r="C1603" t="s">
        <v>623</v>
      </c>
      <c r="D1603" t="s">
        <v>584</v>
      </c>
      <c r="E1603" t="s">
        <v>585</v>
      </c>
      <c r="F1603">
        <v>50.87818</v>
      </c>
      <c r="G1603" t="s">
        <v>25</v>
      </c>
      <c r="H1603" t="s">
        <v>26</v>
      </c>
      <c r="I1603" t="s">
        <v>27</v>
      </c>
      <c r="J1603" t="s">
        <v>28</v>
      </c>
      <c r="K1603">
        <v>2003</v>
      </c>
      <c r="L1603">
        <v>3</v>
      </c>
      <c r="M1603">
        <v>5</v>
      </c>
      <c r="N1603">
        <v>0</v>
      </c>
      <c r="O1603">
        <v>2.5</v>
      </c>
      <c r="P1603" t="s">
        <v>588</v>
      </c>
      <c r="Q1603">
        <v>0</v>
      </c>
      <c r="R1603" s="2">
        <v>1.4347879346111601E-4</v>
      </c>
      <c r="S1603" t="s">
        <v>31</v>
      </c>
      <c r="T1603" t="s">
        <v>202</v>
      </c>
      <c r="U1603">
        <v>241</v>
      </c>
      <c r="W1603" t="s">
        <v>459</v>
      </c>
      <c r="X1603" t="s">
        <v>460</v>
      </c>
      <c r="Z1603">
        <v>1416</v>
      </c>
      <c r="AA1603" s="5">
        <f>IFERROR(VLOOKUP(X1603,$AF$2:$AG$35,2,FALSE),0)</f>
        <v>0</v>
      </c>
      <c r="AB1603" s="5" t="e">
        <f>VLOOKUP(X1603,$AF$2:$AG$35,1,FALSE)</f>
        <v>#N/A</v>
      </c>
      <c r="AN1603"/>
      <c r="AO1603"/>
      <c r="AP1603"/>
      <c r="AQ1603"/>
    </row>
    <row r="1604" spans="1:43" x14ac:dyDescent="0.25">
      <c r="A1604">
        <v>95744</v>
      </c>
      <c r="B1604">
        <v>22020</v>
      </c>
      <c r="C1604" t="s">
        <v>623</v>
      </c>
      <c r="D1604" t="s">
        <v>584</v>
      </c>
      <c r="E1604" t="s">
        <v>585</v>
      </c>
      <c r="F1604">
        <v>50.87818</v>
      </c>
      <c r="G1604" t="s">
        <v>25</v>
      </c>
      <c r="H1604" t="s">
        <v>26</v>
      </c>
      <c r="I1604" t="s">
        <v>27</v>
      </c>
      <c r="J1604" t="s">
        <v>28</v>
      </c>
      <c r="K1604">
        <v>2003</v>
      </c>
      <c r="L1604">
        <v>3</v>
      </c>
      <c r="M1604">
        <v>5</v>
      </c>
      <c r="N1604">
        <v>0</v>
      </c>
      <c r="O1604">
        <v>2.5</v>
      </c>
      <c r="P1604" t="s">
        <v>588</v>
      </c>
      <c r="Q1604" s="2">
        <v>1.32008783556103E-3</v>
      </c>
      <c r="R1604" s="2">
        <v>1.83515632827766E-4</v>
      </c>
      <c r="S1604" t="s">
        <v>31</v>
      </c>
      <c r="T1604" t="s">
        <v>202</v>
      </c>
      <c r="U1604">
        <v>242</v>
      </c>
      <c r="W1604" t="s">
        <v>461</v>
      </c>
      <c r="X1604" t="s">
        <v>462</v>
      </c>
      <c r="Z1604">
        <v>1022</v>
      </c>
      <c r="AA1604" s="5">
        <f>IFERROR(VLOOKUP(X1604,$AF$2:$AG$35,2,FALSE),0)</f>
        <v>0</v>
      </c>
      <c r="AB1604" s="5" t="e">
        <f>VLOOKUP(X1604,$AF$2:$AG$35,1,FALSE)</f>
        <v>#N/A</v>
      </c>
      <c r="AN1604"/>
      <c r="AO1604"/>
      <c r="AP1604"/>
      <c r="AQ1604"/>
    </row>
    <row r="1605" spans="1:43" x14ac:dyDescent="0.25">
      <c r="A1605">
        <v>95744</v>
      </c>
      <c r="B1605">
        <v>22020</v>
      </c>
      <c r="C1605" t="s">
        <v>623</v>
      </c>
      <c r="D1605" t="s">
        <v>584</v>
      </c>
      <c r="E1605" t="s">
        <v>585</v>
      </c>
      <c r="F1605">
        <v>50.87818</v>
      </c>
      <c r="G1605" t="s">
        <v>25</v>
      </c>
      <c r="H1605" t="s">
        <v>26</v>
      </c>
      <c r="I1605" t="s">
        <v>27</v>
      </c>
      <c r="J1605" t="s">
        <v>28</v>
      </c>
      <c r="K1605">
        <v>2003</v>
      </c>
      <c r="L1605">
        <v>3</v>
      </c>
      <c r="M1605">
        <v>5</v>
      </c>
      <c r="N1605">
        <v>0</v>
      </c>
      <c r="O1605">
        <v>2.5</v>
      </c>
      <c r="P1605" t="s">
        <v>588</v>
      </c>
      <c r="Q1605">
        <v>0</v>
      </c>
      <c r="R1605" s="2">
        <v>1.4347879346111601E-4</v>
      </c>
      <c r="S1605" t="s">
        <v>31</v>
      </c>
      <c r="T1605" t="s">
        <v>202</v>
      </c>
      <c r="U1605">
        <v>243</v>
      </c>
      <c r="W1605" t="s">
        <v>463</v>
      </c>
      <c r="X1605" t="s">
        <v>464</v>
      </c>
      <c r="Z1605">
        <v>1418</v>
      </c>
      <c r="AA1605" s="5">
        <f>IFERROR(VLOOKUP(X1605,$AF$2:$AG$35,2,FALSE),0)</f>
        <v>0</v>
      </c>
      <c r="AB1605" s="5" t="e">
        <f>VLOOKUP(X1605,$AF$2:$AG$35,1,FALSE)</f>
        <v>#N/A</v>
      </c>
      <c r="AN1605"/>
      <c r="AO1605"/>
      <c r="AP1605"/>
      <c r="AQ1605"/>
    </row>
    <row r="1606" spans="1:43" x14ac:dyDescent="0.25">
      <c r="A1606">
        <v>95744</v>
      </c>
      <c r="B1606">
        <v>22020</v>
      </c>
      <c r="C1606" t="s">
        <v>623</v>
      </c>
      <c r="D1606" t="s">
        <v>584</v>
      </c>
      <c r="E1606" t="s">
        <v>585</v>
      </c>
      <c r="F1606">
        <v>50.87818</v>
      </c>
      <c r="G1606" t="s">
        <v>25</v>
      </c>
      <c r="H1606" t="s">
        <v>26</v>
      </c>
      <c r="I1606" t="s">
        <v>27</v>
      </c>
      <c r="J1606" t="s">
        <v>28</v>
      </c>
      <c r="K1606">
        <v>2003</v>
      </c>
      <c r="L1606">
        <v>3</v>
      </c>
      <c r="M1606">
        <v>5</v>
      </c>
      <c r="N1606">
        <v>0</v>
      </c>
      <c r="O1606">
        <v>2.5</v>
      </c>
      <c r="P1606" t="s">
        <v>588</v>
      </c>
      <c r="Q1606" s="2">
        <v>1.1192175247154699E-3</v>
      </c>
      <c r="R1606" s="2">
        <v>2.29394892048956E-4</v>
      </c>
      <c r="S1606" t="s">
        <v>31</v>
      </c>
      <c r="T1606" t="s">
        <v>202</v>
      </c>
      <c r="U1606">
        <v>244</v>
      </c>
      <c r="W1606" t="s">
        <v>465</v>
      </c>
      <c r="X1606" t="s">
        <v>466</v>
      </c>
      <c r="Z1606">
        <v>1024</v>
      </c>
      <c r="AA1606" s="5">
        <f>IFERROR(VLOOKUP(X1606,$AF$2:$AG$35,2,FALSE),0)</f>
        <v>0</v>
      </c>
      <c r="AB1606" s="5" t="e">
        <f>VLOOKUP(X1606,$AF$2:$AG$35,1,FALSE)</f>
        <v>#N/A</v>
      </c>
      <c r="AN1606"/>
      <c r="AO1606"/>
      <c r="AP1606"/>
      <c r="AQ1606"/>
    </row>
    <row r="1607" spans="1:43" x14ac:dyDescent="0.25">
      <c r="A1607">
        <v>95744</v>
      </c>
      <c r="B1607">
        <v>22020</v>
      </c>
      <c r="C1607" t="s">
        <v>623</v>
      </c>
      <c r="D1607" t="s">
        <v>584</v>
      </c>
      <c r="E1607" t="s">
        <v>585</v>
      </c>
      <c r="F1607">
        <v>50.87818</v>
      </c>
      <c r="G1607" t="s">
        <v>25</v>
      </c>
      <c r="H1607" t="s">
        <v>26</v>
      </c>
      <c r="I1607" t="s">
        <v>27</v>
      </c>
      <c r="J1607" t="s">
        <v>28</v>
      </c>
      <c r="K1607">
        <v>2003</v>
      </c>
      <c r="L1607">
        <v>3</v>
      </c>
      <c r="M1607">
        <v>5</v>
      </c>
      <c r="N1607">
        <v>0</v>
      </c>
      <c r="O1607">
        <v>2.5</v>
      </c>
      <c r="P1607" t="s">
        <v>588</v>
      </c>
      <c r="Q1607" s="2">
        <v>1.32008783556103E-3</v>
      </c>
      <c r="R1607" s="2">
        <v>1.83515632827766E-4</v>
      </c>
      <c r="S1607" t="s">
        <v>31</v>
      </c>
      <c r="T1607" t="s">
        <v>202</v>
      </c>
      <c r="U1607">
        <v>245</v>
      </c>
      <c r="W1607" t="s">
        <v>467</v>
      </c>
      <c r="X1607" t="s">
        <v>468</v>
      </c>
      <c r="Z1607">
        <v>1025</v>
      </c>
      <c r="AA1607" s="5">
        <f>IFERROR(VLOOKUP(X1607,$AF$2:$AG$35,2,FALSE),0)</f>
        <v>0</v>
      </c>
      <c r="AB1607" s="5" t="e">
        <f>VLOOKUP(X1607,$AF$2:$AG$35,1,FALSE)</f>
        <v>#N/A</v>
      </c>
      <c r="AN1607"/>
      <c r="AO1607"/>
      <c r="AP1607"/>
      <c r="AQ1607"/>
    </row>
    <row r="1608" spans="1:43" x14ac:dyDescent="0.25">
      <c r="A1608">
        <v>95744</v>
      </c>
      <c r="B1608">
        <v>22020</v>
      </c>
      <c r="C1608" t="s">
        <v>623</v>
      </c>
      <c r="D1608" t="s">
        <v>584</v>
      </c>
      <c r="E1608" t="s">
        <v>585</v>
      </c>
      <c r="F1608">
        <v>50.87818</v>
      </c>
      <c r="G1608" t="s">
        <v>25</v>
      </c>
      <c r="H1608" t="s">
        <v>26</v>
      </c>
      <c r="I1608" t="s">
        <v>27</v>
      </c>
      <c r="J1608" t="s">
        <v>28</v>
      </c>
      <c r="K1608">
        <v>2003</v>
      </c>
      <c r="L1608">
        <v>3</v>
      </c>
      <c r="M1608">
        <v>5</v>
      </c>
      <c r="N1608">
        <v>0</v>
      </c>
      <c r="O1608">
        <v>2.5</v>
      </c>
      <c r="P1608" t="s">
        <v>588</v>
      </c>
      <c r="Q1608">
        <v>0</v>
      </c>
      <c r="R1608" s="2">
        <v>1.4347879346111601E-4</v>
      </c>
      <c r="S1608" t="s">
        <v>31</v>
      </c>
      <c r="T1608" t="s">
        <v>202</v>
      </c>
      <c r="U1608">
        <v>246</v>
      </c>
      <c r="W1608" t="s">
        <v>469</v>
      </c>
      <c r="X1608" t="s">
        <v>470</v>
      </c>
      <c r="Z1608">
        <v>1026</v>
      </c>
      <c r="AA1608" s="5">
        <f>IFERROR(VLOOKUP(X1608,$AF$2:$AG$35,2,FALSE),0)</f>
        <v>0</v>
      </c>
      <c r="AB1608" s="5" t="e">
        <f>VLOOKUP(X1608,$AF$2:$AG$35,1,FALSE)</f>
        <v>#N/A</v>
      </c>
      <c r="AN1608"/>
      <c r="AO1608"/>
      <c r="AP1608"/>
      <c r="AQ1608"/>
    </row>
    <row r="1609" spans="1:43" x14ac:dyDescent="0.25">
      <c r="A1609">
        <v>95744</v>
      </c>
      <c r="B1609">
        <v>22020</v>
      </c>
      <c r="C1609" t="s">
        <v>623</v>
      </c>
      <c r="D1609" t="s">
        <v>584</v>
      </c>
      <c r="E1609" t="s">
        <v>585</v>
      </c>
      <c r="F1609">
        <v>50.87818</v>
      </c>
      <c r="G1609" t="s">
        <v>25</v>
      </c>
      <c r="H1609" t="s">
        <v>26</v>
      </c>
      <c r="I1609" t="s">
        <v>27</v>
      </c>
      <c r="J1609" t="s">
        <v>28</v>
      </c>
      <c r="K1609">
        <v>2003</v>
      </c>
      <c r="L1609">
        <v>3</v>
      </c>
      <c r="M1609">
        <v>5</v>
      </c>
      <c r="N1609">
        <v>0</v>
      </c>
      <c r="O1609">
        <v>2.5</v>
      </c>
      <c r="P1609" t="s">
        <v>588</v>
      </c>
      <c r="Q1609">
        <v>0</v>
      </c>
      <c r="R1609" s="2">
        <v>1.4347879346111601E-4</v>
      </c>
      <c r="S1609" t="s">
        <v>31</v>
      </c>
      <c r="T1609" t="s">
        <v>202</v>
      </c>
      <c r="U1609">
        <v>247</v>
      </c>
      <c r="W1609" t="s">
        <v>471</v>
      </c>
      <c r="X1609" t="s">
        <v>472</v>
      </c>
      <c r="Z1609">
        <v>1027</v>
      </c>
      <c r="AA1609" s="5">
        <f>IFERROR(VLOOKUP(X1609,$AF$2:$AG$35,2,FALSE),0)</f>
        <v>0</v>
      </c>
      <c r="AB1609" s="5" t="e">
        <f>VLOOKUP(X1609,$AF$2:$AG$35,1,FALSE)</f>
        <v>#N/A</v>
      </c>
      <c r="AN1609"/>
      <c r="AO1609"/>
      <c r="AP1609"/>
      <c r="AQ1609"/>
    </row>
    <row r="1610" spans="1:43" x14ac:dyDescent="0.25">
      <c r="A1610">
        <v>95744</v>
      </c>
      <c r="B1610">
        <v>22020</v>
      </c>
      <c r="C1610" t="s">
        <v>623</v>
      </c>
      <c r="D1610" t="s">
        <v>584</v>
      </c>
      <c r="E1610" t="s">
        <v>585</v>
      </c>
      <c r="F1610">
        <v>50.87818</v>
      </c>
      <c r="G1610" t="s">
        <v>25</v>
      </c>
      <c r="H1610" t="s">
        <v>26</v>
      </c>
      <c r="I1610" t="s">
        <v>27</v>
      </c>
      <c r="J1610" t="s">
        <v>28</v>
      </c>
      <c r="K1610">
        <v>2003</v>
      </c>
      <c r="L1610">
        <v>3</v>
      </c>
      <c r="M1610">
        <v>5</v>
      </c>
      <c r="N1610">
        <v>0</v>
      </c>
      <c r="O1610">
        <v>2.5</v>
      </c>
      <c r="P1610" t="s">
        <v>588</v>
      </c>
      <c r="Q1610">
        <v>0</v>
      </c>
      <c r="R1610" s="2">
        <v>1.4347879346111601E-4</v>
      </c>
      <c r="S1610" t="s">
        <v>31</v>
      </c>
      <c r="T1610" t="s">
        <v>202</v>
      </c>
      <c r="U1610">
        <v>248</v>
      </c>
      <c r="W1610" t="s">
        <v>473</v>
      </c>
      <c r="X1610" t="s">
        <v>474</v>
      </c>
      <c r="Z1610">
        <v>1423</v>
      </c>
      <c r="AA1610" s="5">
        <f>IFERROR(VLOOKUP(X1610,$AF$2:$AG$35,2,FALSE),0)</f>
        <v>0</v>
      </c>
      <c r="AB1610" s="5" t="e">
        <f>VLOOKUP(X1610,$AF$2:$AG$35,1,FALSE)</f>
        <v>#N/A</v>
      </c>
      <c r="AN1610"/>
      <c r="AO1610"/>
      <c r="AP1610"/>
      <c r="AQ1610"/>
    </row>
    <row r="1611" spans="1:43" x14ac:dyDescent="0.25">
      <c r="A1611">
        <v>95744</v>
      </c>
      <c r="B1611">
        <v>22020</v>
      </c>
      <c r="C1611" t="s">
        <v>623</v>
      </c>
      <c r="D1611" t="s">
        <v>584</v>
      </c>
      <c r="E1611" t="s">
        <v>585</v>
      </c>
      <c r="F1611">
        <v>50.87818</v>
      </c>
      <c r="G1611" t="s">
        <v>25</v>
      </c>
      <c r="H1611" t="s">
        <v>26</v>
      </c>
      <c r="I1611" t="s">
        <v>27</v>
      </c>
      <c r="J1611" t="s">
        <v>28</v>
      </c>
      <c r="K1611">
        <v>2003</v>
      </c>
      <c r="L1611">
        <v>3</v>
      </c>
      <c r="M1611">
        <v>5</v>
      </c>
      <c r="N1611">
        <v>0</v>
      </c>
      <c r="O1611">
        <v>2.5</v>
      </c>
      <c r="P1611" t="s">
        <v>588</v>
      </c>
      <c r="Q1611">
        <v>0</v>
      </c>
      <c r="R1611" s="2">
        <v>1.4347879346111601E-4</v>
      </c>
      <c r="S1611" t="s">
        <v>31</v>
      </c>
      <c r="T1611" t="s">
        <v>202</v>
      </c>
      <c r="U1611">
        <v>249</v>
      </c>
      <c r="V1611" t="s">
        <v>475</v>
      </c>
      <c r="W1611" t="s">
        <v>476</v>
      </c>
      <c r="X1611" t="s">
        <v>477</v>
      </c>
      <c r="Z1611">
        <v>933</v>
      </c>
      <c r="AA1611" s="5">
        <f>IFERROR(VLOOKUP(X1611,$AF$2:$AG$35,2,FALSE),0)</f>
        <v>0</v>
      </c>
      <c r="AB1611" s="5" t="e">
        <f>VLOOKUP(X1611,$AF$2:$AG$35,1,FALSE)</f>
        <v>#N/A</v>
      </c>
      <c r="AN1611"/>
      <c r="AO1611"/>
      <c r="AP1611"/>
      <c r="AQ1611"/>
    </row>
    <row r="1612" spans="1:43" x14ac:dyDescent="0.25">
      <c r="A1612">
        <v>95744</v>
      </c>
      <c r="B1612">
        <v>22020</v>
      </c>
      <c r="C1612" t="s">
        <v>623</v>
      </c>
      <c r="D1612" t="s">
        <v>584</v>
      </c>
      <c r="E1612" t="s">
        <v>585</v>
      </c>
      <c r="F1612">
        <v>50.87818</v>
      </c>
      <c r="G1612" t="s">
        <v>25</v>
      </c>
      <c r="H1612" t="s">
        <v>26</v>
      </c>
      <c r="I1612" t="s">
        <v>27</v>
      </c>
      <c r="J1612" t="s">
        <v>28</v>
      </c>
      <c r="K1612">
        <v>2003</v>
      </c>
      <c r="L1612">
        <v>3</v>
      </c>
      <c r="M1612">
        <v>5</v>
      </c>
      <c r="N1612">
        <v>0</v>
      </c>
      <c r="O1612">
        <v>2.5</v>
      </c>
      <c r="P1612" t="s">
        <v>588</v>
      </c>
      <c r="Q1612" s="2">
        <v>5.5457871101471802E-2</v>
      </c>
      <c r="R1612" s="2">
        <v>4.8097987392173996E-3</v>
      </c>
      <c r="S1612" t="s">
        <v>31</v>
      </c>
      <c r="T1612" t="s">
        <v>202</v>
      </c>
      <c r="U1612">
        <v>250</v>
      </c>
      <c r="V1612" t="s">
        <v>478</v>
      </c>
      <c r="W1612" t="s">
        <v>479</v>
      </c>
      <c r="X1612" t="s">
        <v>480</v>
      </c>
      <c r="Y1612">
        <v>166.17</v>
      </c>
      <c r="Z1612">
        <v>934</v>
      </c>
      <c r="AA1612" s="5">
        <f>IFERROR(VLOOKUP(X1612,$AF$2:$AG$35,2,FALSE),0)</f>
        <v>0</v>
      </c>
      <c r="AB1612" s="5" t="e">
        <f>VLOOKUP(X1612,$AF$2:$AG$35,1,FALSE)</f>
        <v>#N/A</v>
      </c>
      <c r="AN1612"/>
      <c r="AO1612"/>
      <c r="AP1612"/>
      <c r="AQ1612"/>
    </row>
    <row r="1613" spans="1:43" x14ac:dyDescent="0.25">
      <c r="A1613">
        <v>95744</v>
      </c>
      <c r="B1613">
        <v>22020</v>
      </c>
      <c r="C1613" t="s">
        <v>623</v>
      </c>
      <c r="D1613" t="s">
        <v>584</v>
      </c>
      <c r="E1613" t="s">
        <v>585</v>
      </c>
      <c r="F1613">
        <v>50.87818</v>
      </c>
      <c r="G1613" t="s">
        <v>25</v>
      </c>
      <c r="H1613" t="s">
        <v>26</v>
      </c>
      <c r="I1613" t="s">
        <v>27</v>
      </c>
      <c r="J1613" t="s">
        <v>28</v>
      </c>
      <c r="K1613">
        <v>2003</v>
      </c>
      <c r="L1613">
        <v>3</v>
      </c>
      <c r="M1613">
        <v>5</v>
      </c>
      <c r="N1613">
        <v>0</v>
      </c>
      <c r="O1613">
        <v>2.5</v>
      </c>
      <c r="P1613" t="s">
        <v>588</v>
      </c>
      <c r="Q1613" s="2">
        <v>3.64314219884651E-2</v>
      </c>
      <c r="R1613" s="2">
        <v>4.1460265400566501E-3</v>
      </c>
      <c r="S1613" t="s">
        <v>31</v>
      </c>
      <c r="T1613" t="s">
        <v>202</v>
      </c>
      <c r="U1613">
        <v>251</v>
      </c>
      <c r="V1613" t="s">
        <v>481</v>
      </c>
      <c r="W1613" t="s">
        <v>482</v>
      </c>
      <c r="X1613" t="s">
        <v>483</v>
      </c>
      <c r="Y1613">
        <v>164.2</v>
      </c>
      <c r="Z1613">
        <v>935</v>
      </c>
      <c r="AA1613" s="5">
        <f>IFERROR(VLOOKUP(X1613,$AF$2:$AG$35,2,FALSE),0)</f>
        <v>0</v>
      </c>
      <c r="AB1613" s="5" t="e">
        <f>VLOOKUP(X1613,$AF$2:$AG$35,1,FALSE)</f>
        <v>#N/A</v>
      </c>
      <c r="AN1613"/>
      <c r="AO1613"/>
      <c r="AP1613"/>
      <c r="AQ1613"/>
    </row>
    <row r="1614" spans="1:43" x14ac:dyDescent="0.25">
      <c r="A1614">
        <v>95744</v>
      </c>
      <c r="B1614">
        <v>22020</v>
      </c>
      <c r="C1614" t="s">
        <v>623</v>
      </c>
      <c r="D1614" t="s">
        <v>584</v>
      </c>
      <c r="E1614" t="s">
        <v>585</v>
      </c>
      <c r="F1614">
        <v>50.87818</v>
      </c>
      <c r="G1614" t="s">
        <v>25</v>
      </c>
      <c r="H1614" t="s">
        <v>26</v>
      </c>
      <c r="I1614" t="s">
        <v>27</v>
      </c>
      <c r="J1614" t="s">
        <v>28</v>
      </c>
      <c r="K1614">
        <v>2003</v>
      </c>
      <c r="L1614">
        <v>3</v>
      </c>
      <c r="M1614">
        <v>5</v>
      </c>
      <c r="N1614">
        <v>0</v>
      </c>
      <c r="O1614">
        <v>2.5</v>
      </c>
      <c r="P1614" t="s">
        <v>588</v>
      </c>
      <c r="Q1614" s="2">
        <v>5.5960046878585704E-3</v>
      </c>
      <c r="R1614" s="2">
        <v>9.0901894640734099E-4</v>
      </c>
      <c r="S1614" t="s">
        <v>31</v>
      </c>
      <c r="T1614" t="s">
        <v>202</v>
      </c>
      <c r="U1614">
        <v>252</v>
      </c>
      <c r="V1614" t="s">
        <v>484</v>
      </c>
      <c r="W1614" t="s">
        <v>485</v>
      </c>
      <c r="X1614" t="s">
        <v>486</v>
      </c>
      <c r="Y1614">
        <v>188.22</v>
      </c>
      <c r="Z1614">
        <v>936</v>
      </c>
      <c r="AA1614" s="5">
        <f>IFERROR(VLOOKUP(X1614,$AF$2:$AG$35,2,FALSE),0)</f>
        <v>0</v>
      </c>
      <c r="AB1614" s="5" t="e">
        <f>VLOOKUP(X1614,$AF$2:$AG$35,1,FALSE)</f>
        <v>#N/A</v>
      </c>
      <c r="AN1614"/>
      <c r="AO1614"/>
      <c r="AP1614"/>
      <c r="AQ1614"/>
    </row>
    <row r="1615" spans="1:43" x14ac:dyDescent="0.25">
      <c r="A1615">
        <v>95744</v>
      </c>
      <c r="B1615">
        <v>22020</v>
      </c>
      <c r="C1615" t="s">
        <v>623</v>
      </c>
      <c r="D1615" t="s">
        <v>584</v>
      </c>
      <c r="E1615" t="s">
        <v>585</v>
      </c>
      <c r="F1615">
        <v>50.87818</v>
      </c>
      <c r="G1615" t="s">
        <v>25</v>
      </c>
      <c r="H1615" t="s">
        <v>26</v>
      </c>
      <c r="I1615" t="s">
        <v>27</v>
      </c>
      <c r="J1615" t="s">
        <v>28</v>
      </c>
      <c r="K1615">
        <v>2003</v>
      </c>
      <c r="L1615">
        <v>3</v>
      </c>
      <c r="M1615">
        <v>5</v>
      </c>
      <c r="N1615">
        <v>0</v>
      </c>
      <c r="O1615">
        <v>2.5</v>
      </c>
      <c r="P1615" t="s">
        <v>588</v>
      </c>
      <c r="Q1615">
        <v>0</v>
      </c>
      <c r="R1615" s="2">
        <v>1.19525299167798E-2</v>
      </c>
      <c r="S1615" t="s">
        <v>31</v>
      </c>
      <c r="T1615" t="s">
        <v>202</v>
      </c>
      <c r="U1615">
        <v>253</v>
      </c>
      <c r="V1615" t="s">
        <v>487</v>
      </c>
      <c r="W1615" t="s">
        <v>488</v>
      </c>
      <c r="X1615" t="s">
        <v>489</v>
      </c>
      <c r="Y1615">
        <v>122.12</v>
      </c>
      <c r="Z1615">
        <v>937</v>
      </c>
      <c r="AA1615" s="5">
        <f>IFERROR(VLOOKUP(X1615,$AF$2:$AG$35,2,FALSE),0)</f>
        <v>0</v>
      </c>
      <c r="AB1615" s="5" t="e">
        <f>VLOOKUP(X1615,$AF$2:$AG$35,1,FALSE)</f>
        <v>#N/A</v>
      </c>
      <c r="AN1615"/>
      <c r="AO1615"/>
      <c r="AP1615"/>
      <c r="AQ1615"/>
    </row>
    <row r="1616" spans="1:43" x14ac:dyDescent="0.25">
      <c r="A1616">
        <v>95744</v>
      </c>
      <c r="B1616">
        <v>22020</v>
      </c>
      <c r="C1616" t="s">
        <v>623</v>
      </c>
      <c r="D1616" t="s">
        <v>584</v>
      </c>
      <c r="E1616" t="s">
        <v>585</v>
      </c>
      <c r="F1616">
        <v>50.87818</v>
      </c>
      <c r="G1616" t="s">
        <v>25</v>
      </c>
      <c r="H1616" t="s">
        <v>26</v>
      </c>
      <c r="I1616" t="s">
        <v>27</v>
      </c>
      <c r="J1616" t="s">
        <v>28</v>
      </c>
      <c r="K1616">
        <v>2003</v>
      </c>
      <c r="L1616">
        <v>3</v>
      </c>
      <c r="M1616">
        <v>5</v>
      </c>
      <c r="N1616">
        <v>0</v>
      </c>
      <c r="O1616">
        <v>2.5</v>
      </c>
      <c r="P1616" t="s">
        <v>588</v>
      </c>
      <c r="Q1616">
        <v>0</v>
      </c>
      <c r="R1616" s="2">
        <v>1.4347879346111601E-4</v>
      </c>
      <c r="S1616" t="s">
        <v>31</v>
      </c>
      <c r="T1616" t="s">
        <v>202</v>
      </c>
      <c r="U1616">
        <v>255</v>
      </c>
      <c r="V1616" t="s">
        <v>490</v>
      </c>
      <c r="W1616" t="s">
        <v>491</v>
      </c>
      <c r="X1616" t="s">
        <v>492</v>
      </c>
      <c r="Y1616">
        <v>386.65</v>
      </c>
      <c r="Z1616">
        <v>939</v>
      </c>
      <c r="AA1616" s="5">
        <f>IFERROR(VLOOKUP(X1616,$AF$2:$AG$35,2,FALSE),0)</f>
        <v>0</v>
      </c>
      <c r="AB1616" s="5" t="e">
        <f>VLOOKUP(X1616,$AF$2:$AG$35,1,FALSE)</f>
        <v>#N/A</v>
      </c>
      <c r="AN1616"/>
      <c r="AO1616"/>
      <c r="AP1616"/>
      <c r="AQ1616"/>
    </row>
    <row r="1617" spans="1:43" x14ac:dyDescent="0.25">
      <c r="A1617">
        <v>95744</v>
      </c>
      <c r="B1617">
        <v>22020</v>
      </c>
      <c r="C1617" t="s">
        <v>623</v>
      </c>
      <c r="D1617" t="s">
        <v>584</v>
      </c>
      <c r="E1617" t="s">
        <v>585</v>
      </c>
      <c r="F1617">
        <v>50.87818</v>
      </c>
      <c r="G1617" t="s">
        <v>25</v>
      </c>
      <c r="H1617" t="s">
        <v>26</v>
      </c>
      <c r="I1617" t="s">
        <v>27</v>
      </c>
      <c r="J1617" t="s">
        <v>28</v>
      </c>
      <c r="K1617">
        <v>2003</v>
      </c>
      <c r="L1617">
        <v>3</v>
      </c>
      <c r="M1617">
        <v>5</v>
      </c>
      <c r="N1617">
        <v>0</v>
      </c>
      <c r="O1617">
        <v>2.5</v>
      </c>
      <c r="P1617" t="s">
        <v>588</v>
      </c>
      <c r="Q1617">
        <v>0</v>
      </c>
      <c r="R1617" s="2">
        <v>2.2956606953778501E-4</v>
      </c>
      <c r="S1617" t="s">
        <v>31</v>
      </c>
      <c r="T1617" t="s">
        <v>202</v>
      </c>
      <c r="U1617">
        <v>257</v>
      </c>
      <c r="V1617" t="s">
        <v>493</v>
      </c>
      <c r="W1617" t="s">
        <v>494</v>
      </c>
      <c r="X1617" t="s">
        <v>495</v>
      </c>
      <c r="Y1617">
        <v>172.26</v>
      </c>
      <c r="Z1617">
        <v>941</v>
      </c>
      <c r="AA1617" s="5">
        <f>IFERROR(VLOOKUP(X1617,$AF$2:$AG$35,2,FALSE),0)</f>
        <v>0</v>
      </c>
      <c r="AB1617" s="5" t="e">
        <f>VLOOKUP(X1617,$AF$2:$AG$35,1,FALSE)</f>
        <v>#N/A</v>
      </c>
      <c r="AN1617"/>
      <c r="AO1617"/>
      <c r="AP1617"/>
      <c r="AQ1617"/>
    </row>
    <row r="1618" spans="1:43" x14ac:dyDescent="0.25">
      <c r="A1618">
        <v>95744</v>
      </c>
      <c r="B1618">
        <v>22020</v>
      </c>
      <c r="C1618" t="s">
        <v>623</v>
      </c>
      <c r="D1618" t="s">
        <v>584</v>
      </c>
      <c r="E1618" t="s">
        <v>585</v>
      </c>
      <c r="F1618">
        <v>50.87818</v>
      </c>
      <c r="G1618" t="s">
        <v>25</v>
      </c>
      <c r="H1618" t="s">
        <v>26</v>
      </c>
      <c r="I1618" t="s">
        <v>27</v>
      </c>
      <c r="J1618" t="s">
        <v>28</v>
      </c>
      <c r="K1618">
        <v>2003</v>
      </c>
      <c r="L1618">
        <v>3</v>
      </c>
      <c r="M1618">
        <v>5</v>
      </c>
      <c r="N1618">
        <v>0</v>
      </c>
      <c r="O1618">
        <v>2.5</v>
      </c>
      <c r="P1618" t="s">
        <v>588</v>
      </c>
      <c r="Q1618" s="2">
        <v>2.6688714298142798E-3</v>
      </c>
      <c r="R1618" s="2">
        <v>1.1634212003443401E-3</v>
      </c>
      <c r="S1618" t="s">
        <v>31</v>
      </c>
      <c r="T1618" t="s">
        <v>202</v>
      </c>
      <c r="U1618">
        <v>258</v>
      </c>
      <c r="V1618" t="s">
        <v>496</v>
      </c>
      <c r="W1618" t="s">
        <v>497</v>
      </c>
      <c r="X1618" t="s">
        <v>498</v>
      </c>
      <c r="Y1618">
        <v>300.44</v>
      </c>
      <c r="Z1618">
        <v>942</v>
      </c>
      <c r="AA1618" s="5">
        <f>IFERROR(VLOOKUP(X1618,$AF$2:$AG$35,2,FALSE),0)</f>
        <v>0</v>
      </c>
      <c r="AB1618" s="5" t="e">
        <f>VLOOKUP(X1618,$AF$2:$AG$35,1,FALSE)</f>
        <v>#N/A</v>
      </c>
      <c r="AN1618"/>
      <c r="AO1618"/>
      <c r="AP1618"/>
      <c r="AQ1618"/>
    </row>
    <row r="1619" spans="1:43" x14ac:dyDescent="0.25">
      <c r="A1619">
        <v>95744</v>
      </c>
      <c r="B1619">
        <v>22020</v>
      </c>
      <c r="C1619" t="s">
        <v>623</v>
      </c>
      <c r="D1619" t="s">
        <v>584</v>
      </c>
      <c r="E1619" t="s">
        <v>585</v>
      </c>
      <c r="F1619">
        <v>50.87818</v>
      </c>
      <c r="G1619" t="s">
        <v>25</v>
      </c>
      <c r="H1619" t="s">
        <v>26</v>
      </c>
      <c r="I1619" t="s">
        <v>27</v>
      </c>
      <c r="J1619" t="s">
        <v>28</v>
      </c>
      <c r="K1619">
        <v>2003</v>
      </c>
      <c r="L1619">
        <v>3</v>
      </c>
      <c r="M1619">
        <v>5</v>
      </c>
      <c r="N1619">
        <v>0</v>
      </c>
      <c r="O1619">
        <v>2.5</v>
      </c>
      <c r="P1619" t="s">
        <v>588</v>
      </c>
      <c r="Q1619" s="2">
        <v>2.3747150225033601E-2</v>
      </c>
      <c r="R1619" s="2">
        <v>5.5696805539321003E-3</v>
      </c>
      <c r="S1619" t="s">
        <v>31</v>
      </c>
      <c r="T1619" t="s">
        <v>202</v>
      </c>
      <c r="U1619">
        <v>260</v>
      </c>
      <c r="V1619" t="s">
        <v>499</v>
      </c>
      <c r="W1619" t="s">
        <v>500</v>
      </c>
      <c r="X1619" t="s">
        <v>501</v>
      </c>
      <c r="Y1619">
        <v>312.52999999999997</v>
      </c>
      <c r="Z1619">
        <v>944</v>
      </c>
      <c r="AA1619" s="5">
        <f>IFERROR(VLOOKUP(X1619,$AF$2:$AG$35,2,FALSE),0)</f>
        <v>0</v>
      </c>
      <c r="AB1619" s="5" t="e">
        <f>VLOOKUP(X1619,$AF$2:$AG$35,1,FALSE)</f>
        <v>#N/A</v>
      </c>
      <c r="AN1619"/>
      <c r="AO1619"/>
      <c r="AP1619"/>
      <c r="AQ1619"/>
    </row>
    <row r="1620" spans="1:43" x14ac:dyDescent="0.25">
      <c r="A1620">
        <v>95744</v>
      </c>
      <c r="B1620">
        <v>22020</v>
      </c>
      <c r="C1620" t="s">
        <v>623</v>
      </c>
      <c r="D1620" t="s">
        <v>584</v>
      </c>
      <c r="E1620" t="s">
        <v>585</v>
      </c>
      <c r="F1620">
        <v>50.87818</v>
      </c>
      <c r="G1620" t="s">
        <v>25</v>
      </c>
      <c r="H1620" t="s">
        <v>26</v>
      </c>
      <c r="I1620" t="s">
        <v>27</v>
      </c>
      <c r="J1620" t="s">
        <v>28</v>
      </c>
      <c r="K1620">
        <v>2003</v>
      </c>
      <c r="L1620">
        <v>3</v>
      </c>
      <c r="M1620">
        <v>5</v>
      </c>
      <c r="N1620">
        <v>0</v>
      </c>
      <c r="O1620">
        <v>2.5</v>
      </c>
      <c r="P1620" t="s">
        <v>588</v>
      </c>
      <c r="Q1620" s="2">
        <v>1.44921874967603E-3</v>
      </c>
      <c r="R1620" s="2">
        <v>7.9585378923123897E-4</v>
      </c>
      <c r="S1620" t="s">
        <v>31</v>
      </c>
      <c r="T1620" t="s">
        <v>202</v>
      </c>
      <c r="U1620">
        <v>261</v>
      </c>
      <c r="V1620" t="s">
        <v>502</v>
      </c>
      <c r="W1620" t="s">
        <v>503</v>
      </c>
      <c r="X1620" t="s">
        <v>504</v>
      </c>
      <c r="Y1620">
        <v>282.45999999999998</v>
      </c>
      <c r="Z1620">
        <v>945</v>
      </c>
      <c r="AA1620" s="5">
        <f>IFERROR(VLOOKUP(X1620,$AF$2:$AG$35,2,FALSE),0)</f>
        <v>0</v>
      </c>
      <c r="AB1620" s="5" t="e">
        <f>VLOOKUP(X1620,$AF$2:$AG$35,1,FALSE)</f>
        <v>#N/A</v>
      </c>
      <c r="AN1620"/>
      <c r="AO1620"/>
      <c r="AP1620"/>
      <c r="AQ1620"/>
    </row>
    <row r="1621" spans="1:43" x14ac:dyDescent="0.25">
      <c r="A1621">
        <v>95744</v>
      </c>
      <c r="B1621">
        <v>22020</v>
      </c>
      <c r="C1621" t="s">
        <v>623</v>
      </c>
      <c r="D1621" t="s">
        <v>584</v>
      </c>
      <c r="E1621" t="s">
        <v>585</v>
      </c>
      <c r="F1621">
        <v>50.87818</v>
      </c>
      <c r="G1621" t="s">
        <v>25</v>
      </c>
      <c r="H1621" t="s">
        <v>26</v>
      </c>
      <c r="I1621" t="s">
        <v>27</v>
      </c>
      <c r="J1621" t="s">
        <v>28</v>
      </c>
      <c r="K1621">
        <v>2003</v>
      </c>
      <c r="L1621">
        <v>3</v>
      </c>
      <c r="M1621">
        <v>5</v>
      </c>
      <c r="N1621">
        <v>0</v>
      </c>
      <c r="O1621">
        <v>2.5</v>
      </c>
      <c r="P1621" t="s">
        <v>588</v>
      </c>
      <c r="Q1621" s="2">
        <v>6.9247012510272599E-2</v>
      </c>
      <c r="R1621" s="2">
        <v>6.6158170871257896E-3</v>
      </c>
      <c r="S1621" t="s">
        <v>31</v>
      </c>
      <c r="T1621" t="s">
        <v>202</v>
      </c>
      <c r="U1621">
        <v>263</v>
      </c>
      <c r="W1621" t="s">
        <v>505</v>
      </c>
      <c r="X1621" t="s">
        <v>506</v>
      </c>
      <c r="Z1621">
        <v>1438</v>
      </c>
      <c r="AA1621" s="5">
        <f>IFERROR(VLOOKUP(X1621,$AF$2:$AG$35,2,FALSE),0)</f>
        <v>0</v>
      </c>
      <c r="AB1621" s="5" t="e">
        <f>VLOOKUP(X1621,$AF$2:$AG$35,1,FALSE)</f>
        <v>#N/A</v>
      </c>
      <c r="AN1621"/>
      <c r="AO1621"/>
      <c r="AP1621"/>
      <c r="AQ1621"/>
    </row>
    <row r="1622" spans="1:43" x14ac:dyDescent="0.25">
      <c r="A1622">
        <v>95744</v>
      </c>
      <c r="B1622">
        <v>22020</v>
      </c>
      <c r="C1622" t="s">
        <v>623</v>
      </c>
      <c r="D1622" t="s">
        <v>584</v>
      </c>
      <c r="E1622" t="s">
        <v>585</v>
      </c>
      <c r="F1622">
        <v>50.87818</v>
      </c>
      <c r="G1622" t="s">
        <v>25</v>
      </c>
      <c r="H1622" t="s">
        <v>26</v>
      </c>
      <c r="I1622" t="s">
        <v>27</v>
      </c>
      <c r="J1622" t="s">
        <v>28</v>
      </c>
      <c r="K1622">
        <v>2003</v>
      </c>
      <c r="L1622">
        <v>3</v>
      </c>
      <c r="M1622">
        <v>5</v>
      </c>
      <c r="N1622">
        <v>0</v>
      </c>
      <c r="O1622">
        <v>2.5</v>
      </c>
      <c r="P1622" t="s">
        <v>588</v>
      </c>
      <c r="Q1622" s="2">
        <v>6.4612398674322294E-2</v>
      </c>
      <c r="R1622" s="2">
        <v>6.5374728688091998E-3</v>
      </c>
      <c r="S1622" t="s">
        <v>31</v>
      </c>
      <c r="T1622" t="s">
        <v>202</v>
      </c>
      <c r="U1622">
        <v>264</v>
      </c>
      <c r="W1622" t="s">
        <v>507</v>
      </c>
      <c r="X1622" t="s">
        <v>508</v>
      </c>
      <c r="Z1622">
        <v>1044</v>
      </c>
      <c r="AA1622" s="5">
        <f>IFERROR(VLOOKUP(X1622,$AF$2:$AG$35,2,FALSE),0)</f>
        <v>0</v>
      </c>
      <c r="AB1622" s="5" t="e">
        <f>VLOOKUP(X1622,$AF$2:$AG$35,1,FALSE)</f>
        <v>#N/A</v>
      </c>
      <c r="AN1622"/>
      <c r="AO1622"/>
      <c r="AP1622"/>
      <c r="AQ1622"/>
    </row>
    <row r="1623" spans="1:43" x14ac:dyDescent="0.25">
      <c r="A1623">
        <v>95744</v>
      </c>
      <c r="B1623">
        <v>22020</v>
      </c>
      <c r="C1623" t="s">
        <v>623</v>
      </c>
      <c r="D1623" t="s">
        <v>584</v>
      </c>
      <c r="E1623" t="s">
        <v>585</v>
      </c>
      <c r="F1623">
        <v>50.87818</v>
      </c>
      <c r="G1623" t="s">
        <v>25</v>
      </c>
      <c r="H1623" t="s">
        <v>26</v>
      </c>
      <c r="I1623" t="s">
        <v>27</v>
      </c>
      <c r="J1623" t="s">
        <v>28</v>
      </c>
      <c r="K1623">
        <v>2003</v>
      </c>
      <c r="L1623">
        <v>3</v>
      </c>
      <c r="M1623">
        <v>5</v>
      </c>
      <c r="N1623">
        <v>0</v>
      </c>
      <c r="O1623">
        <v>2.5</v>
      </c>
      <c r="P1623" t="s">
        <v>588</v>
      </c>
      <c r="Q1623">
        <v>0.37559264827931998</v>
      </c>
      <c r="R1623" s="2">
        <v>2.89621993885435E-2</v>
      </c>
      <c r="S1623" t="s">
        <v>31</v>
      </c>
      <c r="T1623" t="s">
        <v>202</v>
      </c>
      <c r="U1623">
        <v>266</v>
      </c>
      <c r="V1623" t="s">
        <v>509</v>
      </c>
      <c r="W1623" t="s">
        <v>510</v>
      </c>
      <c r="X1623" t="s">
        <v>511</v>
      </c>
      <c r="Y1623">
        <v>124.14</v>
      </c>
      <c r="Z1623">
        <v>947</v>
      </c>
      <c r="AA1623" s="5">
        <f>IFERROR(VLOOKUP(X1623,$AF$2:$AG$35,2,FALSE),0)</f>
        <v>0</v>
      </c>
      <c r="AB1623" s="5" t="e">
        <f>VLOOKUP(X1623,$AF$2:$AG$35,1,FALSE)</f>
        <v>#N/A</v>
      </c>
      <c r="AN1623"/>
      <c r="AO1623"/>
      <c r="AP1623"/>
      <c r="AQ1623"/>
    </row>
    <row r="1624" spans="1:43" x14ac:dyDescent="0.25">
      <c r="A1624">
        <v>95744</v>
      </c>
      <c r="B1624">
        <v>22020</v>
      </c>
      <c r="C1624" t="s">
        <v>623</v>
      </c>
      <c r="D1624" t="s">
        <v>584</v>
      </c>
      <c r="E1624" t="s">
        <v>585</v>
      </c>
      <c r="F1624">
        <v>50.87818</v>
      </c>
      <c r="G1624" t="s">
        <v>25</v>
      </c>
      <c r="H1624" t="s">
        <v>26</v>
      </c>
      <c r="I1624" t="s">
        <v>27</v>
      </c>
      <c r="J1624" t="s">
        <v>28</v>
      </c>
      <c r="K1624">
        <v>2003</v>
      </c>
      <c r="L1624">
        <v>3</v>
      </c>
      <c r="M1624">
        <v>5</v>
      </c>
      <c r="N1624">
        <v>0</v>
      </c>
      <c r="O1624">
        <v>2.5</v>
      </c>
      <c r="P1624" t="s">
        <v>588</v>
      </c>
      <c r="Q1624" s="2">
        <v>1.9442537614043898E-2</v>
      </c>
      <c r="R1624" s="2">
        <v>2.0002561155266101E-3</v>
      </c>
      <c r="S1624" t="s">
        <v>31</v>
      </c>
      <c r="T1624" t="s">
        <v>202</v>
      </c>
      <c r="U1624">
        <v>267</v>
      </c>
      <c r="V1624" t="s">
        <v>512</v>
      </c>
      <c r="W1624" t="s">
        <v>513</v>
      </c>
      <c r="X1624" t="s">
        <v>514</v>
      </c>
      <c r="Y1624">
        <v>326.56</v>
      </c>
      <c r="Z1624">
        <v>948</v>
      </c>
      <c r="AA1624" s="5">
        <f>IFERROR(VLOOKUP(X1624,$AF$2:$AG$35,2,FALSE),0)</f>
        <v>0</v>
      </c>
      <c r="AB1624" s="5" t="e">
        <f>VLOOKUP(X1624,$AF$2:$AG$35,1,FALSE)</f>
        <v>#N/A</v>
      </c>
      <c r="AN1624"/>
      <c r="AO1624"/>
      <c r="AP1624"/>
      <c r="AQ1624"/>
    </row>
    <row r="1625" spans="1:43" x14ac:dyDescent="0.25">
      <c r="A1625">
        <v>95744</v>
      </c>
      <c r="B1625">
        <v>22020</v>
      </c>
      <c r="C1625" t="s">
        <v>623</v>
      </c>
      <c r="D1625" t="s">
        <v>584</v>
      </c>
      <c r="E1625" t="s">
        <v>585</v>
      </c>
      <c r="F1625">
        <v>50.87818</v>
      </c>
      <c r="G1625" t="s">
        <v>25</v>
      </c>
      <c r="H1625" t="s">
        <v>26</v>
      </c>
      <c r="I1625" t="s">
        <v>27</v>
      </c>
      <c r="J1625" t="s">
        <v>28</v>
      </c>
      <c r="K1625">
        <v>2003</v>
      </c>
      <c r="L1625">
        <v>3</v>
      </c>
      <c r="M1625">
        <v>5</v>
      </c>
      <c r="N1625">
        <v>0</v>
      </c>
      <c r="O1625">
        <v>2.5</v>
      </c>
      <c r="P1625" t="s">
        <v>588</v>
      </c>
      <c r="Q1625" s="2">
        <v>2.08487127256816E-2</v>
      </c>
      <c r="R1625" s="2">
        <v>2.1625877240661799E-3</v>
      </c>
      <c r="S1625" t="s">
        <v>31</v>
      </c>
      <c r="T1625" t="s">
        <v>202</v>
      </c>
      <c r="U1625">
        <v>268</v>
      </c>
      <c r="V1625" t="s">
        <v>515</v>
      </c>
      <c r="W1625" t="s">
        <v>516</v>
      </c>
      <c r="X1625" t="s">
        <v>517</v>
      </c>
      <c r="Y1625">
        <v>160.16999999999999</v>
      </c>
      <c r="Z1625">
        <v>949</v>
      </c>
      <c r="AA1625" s="5">
        <f>IFERROR(VLOOKUP(X1625,$AF$2:$AG$35,2,FALSE),0)</f>
        <v>0</v>
      </c>
      <c r="AB1625" s="5" t="e">
        <f>VLOOKUP(X1625,$AF$2:$AG$35,1,FALSE)</f>
        <v>#N/A</v>
      </c>
      <c r="AN1625"/>
      <c r="AO1625"/>
      <c r="AP1625"/>
      <c r="AQ1625"/>
    </row>
    <row r="1626" spans="1:43" x14ac:dyDescent="0.25">
      <c r="A1626">
        <v>95744</v>
      </c>
      <c r="B1626">
        <v>22020</v>
      </c>
      <c r="C1626" t="s">
        <v>623</v>
      </c>
      <c r="D1626" t="s">
        <v>584</v>
      </c>
      <c r="E1626" t="s">
        <v>585</v>
      </c>
      <c r="F1626">
        <v>50.87818</v>
      </c>
      <c r="G1626" t="s">
        <v>25</v>
      </c>
      <c r="H1626" t="s">
        <v>26</v>
      </c>
      <c r="I1626" t="s">
        <v>27</v>
      </c>
      <c r="J1626" t="s">
        <v>28</v>
      </c>
      <c r="K1626">
        <v>2003</v>
      </c>
      <c r="L1626">
        <v>3</v>
      </c>
      <c r="M1626">
        <v>5</v>
      </c>
      <c r="N1626">
        <v>0</v>
      </c>
      <c r="O1626">
        <v>2.5</v>
      </c>
      <c r="P1626" t="s">
        <v>588</v>
      </c>
      <c r="Q1626" s="2">
        <v>6.4267966634296902E-2</v>
      </c>
      <c r="R1626" s="2">
        <v>5.7207185848913E-3</v>
      </c>
      <c r="S1626" t="s">
        <v>31</v>
      </c>
      <c r="T1626" t="s">
        <v>202</v>
      </c>
      <c r="U1626">
        <v>269</v>
      </c>
      <c r="V1626" t="s">
        <v>518</v>
      </c>
      <c r="W1626" t="s">
        <v>519</v>
      </c>
      <c r="X1626" t="s">
        <v>520</v>
      </c>
      <c r="Y1626">
        <v>116.16</v>
      </c>
      <c r="Z1626">
        <v>950</v>
      </c>
      <c r="AA1626" s="5">
        <f>IFERROR(VLOOKUP(X1626,$AF$2:$AG$35,2,FALSE),0)</f>
        <v>0</v>
      </c>
      <c r="AB1626" s="5" t="e">
        <f>VLOOKUP(X1626,$AF$2:$AG$35,1,FALSE)</f>
        <v>#N/A</v>
      </c>
      <c r="AN1626"/>
      <c r="AO1626"/>
      <c r="AP1626"/>
      <c r="AQ1626"/>
    </row>
    <row r="1627" spans="1:43" x14ac:dyDescent="0.25">
      <c r="A1627">
        <v>95744</v>
      </c>
      <c r="B1627">
        <v>22020</v>
      </c>
      <c r="C1627" t="s">
        <v>623</v>
      </c>
      <c r="D1627" t="s">
        <v>584</v>
      </c>
      <c r="E1627" t="s">
        <v>585</v>
      </c>
      <c r="F1627">
        <v>50.87818</v>
      </c>
      <c r="G1627" t="s">
        <v>25</v>
      </c>
      <c r="H1627" t="s">
        <v>26</v>
      </c>
      <c r="I1627" t="s">
        <v>27</v>
      </c>
      <c r="J1627" t="s">
        <v>28</v>
      </c>
      <c r="K1627">
        <v>2003</v>
      </c>
      <c r="L1627">
        <v>3</v>
      </c>
      <c r="M1627">
        <v>5</v>
      </c>
      <c r="N1627">
        <v>0</v>
      </c>
      <c r="O1627">
        <v>2.5</v>
      </c>
      <c r="P1627" t="s">
        <v>588</v>
      </c>
      <c r="Q1627">
        <v>0</v>
      </c>
      <c r="R1627" s="2">
        <v>3.8739274234501198E-4</v>
      </c>
      <c r="S1627" t="s">
        <v>31</v>
      </c>
      <c r="T1627" t="s">
        <v>202</v>
      </c>
      <c r="U1627">
        <v>270</v>
      </c>
      <c r="V1627" t="s">
        <v>521</v>
      </c>
      <c r="W1627" t="s">
        <v>522</v>
      </c>
      <c r="X1627" t="s">
        <v>523</v>
      </c>
      <c r="Y1627">
        <v>146.13999999999999</v>
      </c>
      <c r="Z1627">
        <v>951</v>
      </c>
      <c r="AA1627" s="5">
        <f>IFERROR(VLOOKUP(X1627,$AF$2:$AG$35,2,FALSE),0)</f>
        <v>0</v>
      </c>
      <c r="AB1627" s="5" t="e">
        <f>VLOOKUP(X1627,$AF$2:$AG$35,1,FALSE)</f>
        <v>#N/A</v>
      </c>
      <c r="AN1627"/>
      <c r="AO1627"/>
      <c r="AP1627"/>
      <c r="AQ1627"/>
    </row>
    <row r="1628" spans="1:43" x14ac:dyDescent="0.25">
      <c r="A1628">
        <v>95744</v>
      </c>
      <c r="B1628">
        <v>22020</v>
      </c>
      <c r="C1628" t="s">
        <v>623</v>
      </c>
      <c r="D1628" t="s">
        <v>584</v>
      </c>
      <c r="E1628" t="s">
        <v>585</v>
      </c>
      <c r="F1628">
        <v>50.87818</v>
      </c>
      <c r="G1628" t="s">
        <v>25</v>
      </c>
      <c r="H1628" t="s">
        <v>26</v>
      </c>
      <c r="I1628" t="s">
        <v>27</v>
      </c>
      <c r="J1628" t="s">
        <v>28</v>
      </c>
      <c r="K1628">
        <v>2003</v>
      </c>
      <c r="L1628">
        <v>3</v>
      </c>
      <c r="M1628">
        <v>5</v>
      </c>
      <c r="N1628">
        <v>0</v>
      </c>
      <c r="O1628">
        <v>2.5</v>
      </c>
      <c r="P1628" t="s">
        <v>588</v>
      </c>
      <c r="Q1628">
        <v>0.32198573654921597</v>
      </c>
      <c r="R1628" s="2">
        <v>3.0109871914671599E-2</v>
      </c>
      <c r="S1628" t="s">
        <v>31</v>
      </c>
      <c r="T1628" t="s">
        <v>202</v>
      </c>
      <c r="U1628">
        <v>271</v>
      </c>
      <c r="V1628" t="s">
        <v>524</v>
      </c>
      <c r="W1628" t="s">
        <v>525</v>
      </c>
      <c r="X1628" t="s">
        <v>526</v>
      </c>
      <c r="Y1628">
        <v>164.2</v>
      </c>
      <c r="Z1628">
        <v>952</v>
      </c>
      <c r="AA1628" s="5">
        <f>IFERROR(VLOOKUP(X1628,$AF$2:$AG$35,2,FALSE),0)</f>
        <v>0</v>
      </c>
      <c r="AB1628" s="5" t="e">
        <f>VLOOKUP(X1628,$AF$2:$AG$35,1,FALSE)</f>
        <v>#N/A</v>
      </c>
      <c r="AN1628"/>
      <c r="AO1628"/>
      <c r="AP1628"/>
      <c r="AQ1628"/>
    </row>
    <row r="1629" spans="1:43" x14ac:dyDescent="0.25">
      <c r="A1629">
        <v>95744</v>
      </c>
      <c r="B1629">
        <v>22020</v>
      </c>
      <c r="C1629" t="s">
        <v>623</v>
      </c>
      <c r="D1629" t="s">
        <v>584</v>
      </c>
      <c r="E1629" t="s">
        <v>585</v>
      </c>
      <c r="F1629">
        <v>50.87818</v>
      </c>
      <c r="G1629" t="s">
        <v>25</v>
      </c>
      <c r="H1629" t="s">
        <v>26</v>
      </c>
      <c r="I1629" t="s">
        <v>27</v>
      </c>
      <c r="J1629" t="s">
        <v>28</v>
      </c>
      <c r="K1629">
        <v>2003</v>
      </c>
      <c r="L1629">
        <v>3</v>
      </c>
      <c r="M1629">
        <v>5</v>
      </c>
      <c r="N1629">
        <v>0</v>
      </c>
      <c r="O1629">
        <v>2.5</v>
      </c>
      <c r="P1629" t="s">
        <v>588</v>
      </c>
      <c r="Q1629">
        <v>0</v>
      </c>
      <c r="R1629" s="2">
        <v>2.8695758692223099E-4</v>
      </c>
      <c r="S1629" t="s">
        <v>31</v>
      </c>
      <c r="T1629" t="s">
        <v>202</v>
      </c>
      <c r="U1629">
        <v>272</v>
      </c>
      <c r="V1629" t="s">
        <v>527</v>
      </c>
      <c r="W1629" t="s">
        <v>528</v>
      </c>
      <c r="X1629" t="s">
        <v>529</v>
      </c>
      <c r="Y1629">
        <v>166.13</v>
      </c>
      <c r="Z1629">
        <v>953</v>
      </c>
      <c r="AA1629" s="5">
        <f>IFERROR(VLOOKUP(X1629,$AF$2:$AG$35,2,FALSE),0)</f>
        <v>0</v>
      </c>
      <c r="AB1629" s="5" t="e">
        <f>VLOOKUP(X1629,$AF$2:$AG$35,1,FALSE)</f>
        <v>#N/A</v>
      </c>
      <c r="AN1629"/>
      <c r="AO1629"/>
      <c r="AP1629"/>
      <c r="AQ1629"/>
    </row>
    <row r="1630" spans="1:43" x14ac:dyDescent="0.25">
      <c r="A1630">
        <v>95744</v>
      </c>
      <c r="B1630">
        <v>22020</v>
      </c>
      <c r="C1630" t="s">
        <v>623</v>
      </c>
      <c r="D1630" t="s">
        <v>584</v>
      </c>
      <c r="E1630" t="s">
        <v>585</v>
      </c>
      <c r="F1630">
        <v>50.87818</v>
      </c>
      <c r="G1630" t="s">
        <v>25</v>
      </c>
      <c r="H1630" t="s">
        <v>26</v>
      </c>
      <c r="I1630" t="s">
        <v>27</v>
      </c>
      <c r="J1630" t="s">
        <v>28</v>
      </c>
      <c r="K1630">
        <v>2003</v>
      </c>
      <c r="L1630">
        <v>3</v>
      </c>
      <c r="M1630">
        <v>5</v>
      </c>
      <c r="N1630">
        <v>0</v>
      </c>
      <c r="O1630">
        <v>2.5</v>
      </c>
      <c r="P1630" t="s">
        <v>588</v>
      </c>
      <c r="Q1630">
        <v>0</v>
      </c>
      <c r="R1630" s="2">
        <v>3.1565334561445502E-4</v>
      </c>
      <c r="S1630" t="s">
        <v>31</v>
      </c>
      <c r="T1630" t="s">
        <v>202</v>
      </c>
      <c r="U1630">
        <v>273</v>
      </c>
      <c r="V1630" t="s">
        <v>530</v>
      </c>
      <c r="W1630" t="s">
        <v>531</v>
      </c>
      <c r="X1630" t="s">
        <v>532</v>
      </c>
      <c r="Y1630">
        <v>200.32</v>
      </c>
      <c r="Z1630">
        <v>954</v>
      </c>
      <c r="AA1630" s="5">
        <f>IFERROR(VLOOKUP(X1630,$AF$2:$AG$35,2,FALSE),0)</f>
        <v>0</v>
      </c>
      <c r="AB1630" s="5" t="e">
        <f>VLOOKUP(X1630,$AF$2:$AG$35,1,FALSE)</f>
        <v>#N/A</v>
      </c>
      <c r="AN1630"/>
      <c r="AO1630"/>
      <c r="AP1630"/>
      <c r="AQ1630"/>
    </row>
    <row r="1631" spans="1:43" x14ac:dyDescent="0.25">
      <c r="A1631">
        <v>95744</v>
      </c>
      <c r="B1631">
        <v>22020</v>
      </c>
      <c r="C1631" t="s">
        <v>623</v>
      </c>
      <c r="D1631" t="s">
        <v>584</v>
      </c>
      <c r="E1631" t="s">
        <v>585</v>
      </c>
      <c r="F1631">
        <v>50.87818</v>
      </c>
      <c r="G1631" t="s">
        <v>25</v>
      </c>
      <c r="H1631" t="s">
        <v>26</v>
      </c>
      <c r="I1631" t="s">
        <v>27</v>
      </c>
      <c r="J1631" t="s">
        <v>28</v>
      </c>
      <c r="K1631">
        <v>2003</v>
      </c>
      <c r="L1631">
        <v>3</v>
      </c>
      <c r="M1631">
        <v>5</v>
      </c>
      <c r="N1631">
        <v>0</v>
      </c>
      <c r="O1631">
        <v>2.5</v>
      </c>
      <c r="P1631" t="s">
        <v>588</v>
      </c>
      <c r="Q1631" s="3">
        <v>74.014862993095306</v>
      </c>
      <c r="R1631">
        <v>9.8061587740904805</v>
      </c>
      <c r="S1631" t="s">
        <v>31</v>
      </c>
      <c r="T1631" t="s">
        <v>202</v>
      </c>
      <c r="U1631">
        <v>274</v>
      </c>
      <c r="V1631" t="s">
        <v>533</v>
      </c>
      <c r="W1631" s="3" t="s">
        <v>534</v>
      </c>
      <c r="X1631" t="s">
        <v>535</v>
      </c>
      <c r="Y1631">
        <v>162.13999999999999</v>
      </c>
      <c r="Z1631">
        <v>955</v>
      </c>
      <c r="AA1631" s="5">
        <f>IFERROR(VLOOKUP(X1631,$AF$2:$AG$35,2,FALSE),0)</f>
        <v>0</v>
      </c>
      <c r="AB1631" s="5" t="e">
        <f>VLOOKUP(X1631,$AF$2:$AG$35,1,FALSE)</f>
        <v>#N/A</v>
      </c>
      <c r="AN1631"/>
      <c r="AO1631"/>
      <c r="AP1631"/>
      <c r="AQ1631"/>
    </row>
    <row r="1632" spans="1:43" x14ac:dyDescent="0.25">
      <c r="A1632">
        <v>95744</v>
      </c>
      <c r="B1632">
        <v>22020</v>
      </c>
      <c r="C1632" t="s">
        <v>623</v>
      </c>
      <c r="D1632" t="s">
        <v>584</v>
      </c>
      <c r="E1632" t="s">
        <v>585</v>
      </c>
      <c r="F1632">
        <v>50.87818</v>
      </c>
      <c r="G1632" t="s">
        <v>25</v>
      </c>
      <c r="H1632" t="s">
        <v>26</v>
      </c>
      <c r="I1632" t="s">
        <v>27</v>
      </c>
      <c r="J1632" t="s">
        <v>28</v>
      </c>
      <c r="K1632">
        <v>2003</v>
      </c>
      <c r="L1632">
        <v>3</v>
      </c>
      <c r="M1632">
        <v>5</v>
      </c>
      <c r="N1632">
        <v>0</v>
      </c>
      <c r="O1632">
        <v>2.5</v>
      </c>
      <c r="P1632" t="s">
        <v>588</v>
      </c>
      <c r="Q1632">
        <v>0.10616634533222399</v>
      </c>
      <c r="R1632" s="2">
        <v>8.6507829714823296E-3</v>
      </c>
      <c r="S1632" t="s">
        <v>31</v>
      </c>
      <c r="T1632" t="s">
        <v>202</v>
      </c>
      <c r="U1632">
        <v>275</v>
      </c>
      <c r="V1632" t="s">
        <v>536</v>
      </c>
      <c r="W1632" t="s">
        <v>537</v>
      </c>
      <c r="X1632" t="s">
        <v>538</v>
      </c>
      <c r="Y1632">
        <v>138.16</v>
      </c>
      <c r="Z1632">
        <v>956</v>
      </c>
      <c r="AA1632" s="5">
        <f>IFERROR(VLOOKUP(X1632,$AF$2:$AG$35,2,FALSE),0)</f>
        <v>0</v>
      </c>
      <c r="AB1632" s="5" t="e">
        <f>VLOOKUP(X1632,$AF$2:$AG$35,1,FALSE)</f>
        <v>#N/A</v>
      </c>
      <c r="AN1632"/>
      <c r="AO1632"/>
      <c r="AP1632"/>
      <c r="AQ1632"/>
    </row>
    <row r="1633" spans="1:50" x14ac:dyDescent="0.25">
      <c r="A1633">
        <v>95744</v>
      </c>
      <c r="B1633">
        <v>22020</v>
      </c>
      <c r="C1633" t="s">
        <v>623</v>
      </c>
      <c r="D1633" t="s">
        <v>584</v>
      </c>
      <c r="E1633" t="s">
        <v>585</v>
      </c>
      <c r="F1633">
        <v>50.87818</v>
      </c>
      <c r="G1633" t="s">
        <v>25</v>
      </c>
      <c r="H1633" t="s">
        <v>26</v>
      </c>
      <c r="I1633" t="s">
        <v>27</v>
      </c>
      <c r="J1633" t="s">
        <v>28</v>
      </c>
      <c r="K1633">
        <v>2003</v>
      </c>
      <c r="L1633">
        <v>3</v>
      </c>
      <c r="M1633">
        <v>5</v>
      </c>
      <c r="N1633">
        <v>0</v>
      </c>
      <c r="O1633">
        <v>2.5</v>
      </c>
      <c r="P1633" t="s">
        <v>588</v>
      </c>
      <c r="Q1633" s="2">
        <v>5.5429175342779601E-2</v>
      </c>
      <c r="R1633" s="2">
        <v>4.3027230362192503E-3</v>
      </c>
      <c r="S1633" t="s">
        <v>31</v>
      </c>
      <c r="T1633" t="s">
        <v>202</v>
      </c>
      <c r="U1633">
        <v>276</v>
      </c>
      <c r="W1633" t="s">
        <v>539</v>
      </c>
      <c r="X1633" t="s">
        <v>540</v>
      </c>
      <c r="Z1633">
        <v>1056</v>
      </c>
      <c r="AA1633" s="5">
        <f>IFERROR(VLOOKUP(X1633,$AF$2:$AG$35,2,FALSE),0)</f>
        <v>0</v>
      </c>
      <c r="AB1633" s="5" t="e">
        <f>VLOOKUP(X1633,$AF$2:$AG$35,1,FALSE)</f>
        <v>#N/A</v>
      </c>
    </row>
    <row r="1634" spans="1:50" x14ac:dyDescent="0.25">
      <c r="A1634">
        <v>95744</v>
      </c>
      <c r="B1634">
        <v>22020</v>
      </c>
      <c r="C1634" t="s">
        <v>623</v>
      </c>
      <c r="D1634" t="s">
        <v>584</v>
      </c>
      <c r="E1634" t="s">
        <v>585</v>
      </c>
      <c r="F1634">
        <v>50.87818</v>
      </c>
      <c r="G1634" t="s">
        <v>25</v>
      </c>
      <c r="H1634" t="s">
        <v>26</v>
      </c>
      <c r="I1634" t="s">
        <v>27</v>
      </c>
      <c r="J1634" t="s">
        <v>28</v>
      </c>
      <c r="K1634">
        <v>2003</v>
      </c>
      <c r="L1634">
        <v>3</v>
      </c>
      <c r="M1634">
        <v>5</v>
      </c>
      <c r="N1634">
        <v>0</v>
      </c>
      <c r="O1634">
        <v>2.5</v>
      </c>
      <c r="P1634" t="s">
        <v>588</v>
      </c>
      <c r="Q1634" s="2">
        <v>4.6518644654531698E-2</v>
      </c>
      <c r="R1634" s="2">
        <v>4.0603350115461304E-3</v>
      </c>
      <c r="S1634" t="s">
        <v>31</v>
      </c>
      <c r="T1634" t="s">
        <v>202</v>
      </c>
      <c r="U1634">
        <v>277</v>
      </c>
      <c r="V1634" s="1">
        <v>1730647</v>
      </c>
      <c r="W1634" t="s">
        <v>541</v>
      </c>
      <c r="X1634" t="s">
        <v>542</v>
      </c>
      <c r="Y1634">
        <v>168.19</v>
      </c>
      <c r="Z1634">
        <v>957</v>
      </c>
      <c r="AA1634" s="5">
        <f>IFERROR(VLOOKUP(X1634,$AF$2:$AG$35,2,FALSE),0)</f>
        <v>0</v>
      </c>
      <c r="AB1634" s="5" t="e">
        <f>VLOOKUP(X1634,$AF$2:$AG$35,1,FALSE)</f>
        <v>#N/A</v>
      </c>
    </row>
    <row r="1635" spans="1:50" x14ac:dyDescent="0.25">
      <c r="A1635">
        <v>95744</v>
      </c>
      <c r="B1635">
        <v>22020</v>
      </c>
      <c r="C1635" t="s">
        <v>623</v>
      </c>
      <c r="D1635" t="s">
        <v>584</v>
      </c>
      <c r="E1635" t="s">
        <v>585</v>
      </c>
      <c r="F1635">
        <v>50.87818</v>
      </c>
      <c r="G1635" t="s">
        <v>25</v>
      </c>
      <c r="H1635" t="s">
        <v>26</v>
      </c>
      <c r="I1635" t="s">
        <v>27</v>
      </c>
      <c r="J1635" t="s">
        <v>28</v>
      </c>
      <c r="K1635">
        <v>2003</v>
      </c>
      <c r="L1635">
        <v>3</v>
      </c>
      <c r="M1635">
        <v>5</v>
      </c>
      <c r="N1635">
        <v>0</v>
      </c>
      <c r="O1635">
        <v>2.5</v>
      </c>
      <c r="P1635" t="s">
        <v>588</v>
      </c>
      <c r="Q1635">
        <v>0</v>
      </c>
      <c r="R1635" s="2">
        <v>1.34878359425325E-3</v>
      </c>
      <c r="S1635" t="s">
        <v>31</v>
      </c>
      <c r="T1635" t="s">
        <v>202</v>
      </c>
      <c r="U1635">
        <v>278</v>
      </c>
      <c r="V1635" t="s">
        <v>543</v>
      </c>
      <c r="W1635" t="s">
        <v>544</v>
      </c>
      <c r="X1635" t="s">
        <v>545</v>
      </c>
      <c r="Y1635">
        <v>228.37</v>
      </c>
      <c r="Z1635">
        <v>958</v>
      </c>
      <c r="AA1635" s="5">
        <f>IFERROR(VLOOKUP(X1635,$AF$2:$AG$35,2,FALSE),0)</f>
        <v>0</v>
      </c>
      <c r="AB1635" s="5" t="e">
        <f>VLOOKUP(X1635,$AF$2:$AG$35,1,FALSE)</f>
        <v>#N/A</v>
      </c>
    </row>
    <row r="1636" spans="1:50" x14ac:dyDescent="0.25">
      <c r="A1636">
        <v>95744</v>
      </c>
      <c r="B1636">
        <v>22020</v>
      </c>
      <c r="C1636" t="s">
        <v>623</v>
      </c>
      <c r="D1636" t="s">
        <v>584</v>
      </c>
      <c r="E1636" t="s">
        <v>585</v>
      </c>
      <c r="F1636">
        <v>50.87818</v>
      </c>
      <c r="G1636" t="s">
        <v>25</v>
      </c>
      <c r="H1636" t="s">
        <v>26</v>
      </c>
      <c r="I1636" t="s">
        <v>27</v>
      </c>
      <c r="J1636" t="s">
        <v>28</v>
      </c>
      <c r="K1636">
        <v>2003</v>
      </c>
      <c r="L1636">
        <v>3</v>
      </c>
      <c r="M1636">
        <v>5</v>
      </c>
      <c r="N1636">
        <v>0</v>
      </c>
      <c r="O1636">
        <v>2.5</v>
      </c>
      <c r="P1636" t="s">
        <v>588</v>
      </c>
      <c r="Q1636" s="2">
        <v>3.5872186436841798E-3</v>
      </c>
      <c r="R1636" s="2">
        <v>9.9444164139525395E-4</v>
      </c>
      <c r="S1636" t="s">
        <v>31</v>
      </c>
      <c r="T1636" t="s">
        <v>202</v>
      </c>
      <c r="U1636">
        <v>279</v>
      </c>
      <c r="V1636" t="s">
        <v>546</v>
      </c>
      <c r="W1636" t="s">
        <v>547</v>
      </c>
      <c r="X1636" t="s">
        <v>548</v>
      </c>
      <c r="Y1636">
        <v>298.5</v>
      </c>
      <c r="Z1636">
        <v>959</v>
      </c>
      <c r="AA1636" s="5">
        <f>IFERROR(VLOOKUP(X1636,$AF$2:$AG$35,2,FALSE),0)</f>
        <v>0</v>
      </c>
      <c r="AB1636" s="5" t="e">
        <f>VLOOKUP(X1636,$AF$2:$AG$35,1,FALSE)</f>
        <v>#N/A</v>
      </c>
    </row>
    <row r="1637" spans="1:50" x14ac:dyDescent="0.25">
      <c r="A1637">
        <v>95744</v>
      </c>
      <c r="B1637">
        <v>22020</v>
      </c>
      <c r="C1637" t="s">
        <v>623</v>
      </c>
      <c r="D1637" t="s">
        <v>584</v>
      </c>
      <c r="E1637" t="s">
        <v>585</v>
      </c>
      <c r="F1637">
        <v>50.87818</v>
      </c>
      <c r="G1637" t="s">
        <v>25</v>
      </c>
      <c r="H1637" t="s">
        <v>26</v>
      </c>
      <c r="I1637" t="s">
        <v>27</v>
      </c>
      <c r="J1637" t="s">
        <v>28</v>
      </c>
      <c r="K1637">
        <v>2003</v>
      </c>
      <c r="L1637">
        <v>3</v>
      </c>
      <c r="M1637">
        <v>5</v>
      </c>
      <c r="N1637">
        <v>0</v>
      </c>
      <c r="O1637">
        <v>2.5</v>
      </c>
      <c r="P1637" t="s">
        <v>588</v>
      </c>
      <c r="Q1637" s="2">
        <v>1.73189685351006E-2</v>
      </c>
      <c r="R1637" s="2">
        <v>8.3130361331443907E-3</v>
      </c>
      <c r="S1637" t="s">
        <v>31</v>
      </c>
      <c r="T1637" t="s">
        <v>202</v>
      </c>
      <c r="U1637">
        <v>280</v>
      </c>
      <c r="V1637" t="s">
        <v>549</v>
      </c>
      <c r="W1637" t="s">
        <v>550</v>
      </c>
      <c r="X1637" t="s">
        <v>551</v>
      </c>
      <c r="Y1637">
        <v>282.45999999999998</v>
      </c>
      <c r="Z1637">
        <v>960</v>
      </c>
      <c r="AA1637" s="5">
        <f>IFERROR(VLOOKUP(X1637,$AF$2:$AG$35,2,FALSE),0)</f>
        <v>0</v>
      </c>
      <c r="AB1637" s="5" t="e">
        <f>VLOOKUP(X1637,$AF$2:$AG$35,1,FALSE)</f>
        <v>#N/A</v>
      </c>
    </row>
    <row r="1638" spans="1:50" x14ac:dyDescent="0.25">
      <c r="A1638">
        <v>95744</v>
      </c>
      <c r="B1638">
        <v>22020</v>
      </c>
      <c r="C1638" t="s">
        <v>623</v>
      </c>
      <c r="D1638" t="s">
        <v>584</v>
      </c>
      <c r="E1638" t="s">
        <v>585</v>
      </c>
      <c r="F1638">
        <v>50.87818</v>
      </c>
      <c r="G1638" t="s">
        <v>25</v>
      </c>
      <c r="H1638" t="s">
        <v>26</v>
      </c>
      <c r="I1638" t="s">
        <v>27</v>
      </c>
      <c r="J1638" t="s">
        <v>28</v>
      </c>
      <c r="K1638">
        <v>2003</v>
      </c>
      <c r="L1638">
        <v>3</v>
      </c>
      <c r="M1638">
        <v>5</v>
      </c>
      <c r="N1638">
        <v>0</v>
      </c>
      <c r="O1638">
        <v>2.5</v>
      </c>
      <c r="P1638" t="s">
        <v>588</v>
      </c>
      <c r="Q1638" s="2">
        <v>7.6378323223883895E-2</v>
      </c>
      <c r="R1638" s="2">
        <v>1.42819789563639E-2</v>
      </c>
      <c r="S1638" t="s">
        <v>31</v>
      </c>
      <c r="T1638" t="s">
        <v>202</v>
      </c>
      <c r="U1638">
        <v>281</v>
      </c>
      <c r="V1638" t="s">
        <v>552</v>
      </c>
      <c r="W1638" t="s">
        <v>553</v>
      </c>
      <c r="X1638" t="s">
        <v>554</v>
      </c>
      <c r="Y1638">
        <v>256.42</v>
      </c>
      <c r="Z1638">
        <v>961</v>
      </c>
      <c r="AA1638" s="5">
        <f>IFERROR(VLOOKUP(X1638,$AF$2:$AG$35,2,FALSE),0)</f>
        <v>0</v>
      </c>
      <c r="AB1638" s="5" t="e">
        <f>VLOOKUP(X1638,$AF$2:$AG$35,1,FALSE)</f>
        <v>#N/A</v>
      </c>
    </row>
    <row r="1639" spans="1:50" x14ac:dyDescent="0.25">
      <c r="A1639">
        <v>95744</v>
      </c>
      <c r="B1639">
        <v>22020</v>
      </c>
      <c r="C1639" t="s">
        <v>623</v>
      </c>
      <c r="D1639" t="s">
        <v>584</v>
      </c>
      <c r="E1639" t="s">
        <v>585</v>
      </c>
      <c r="F1639">
        <v>50.87818</v>
      </c>
      <c r="G1639" t="s">
        <v>25</v>
      </c>
      <c r="H1639" t="s">
        <v>26</v>
      </c>
      <c r="I1639" t="s">
        <v>27</v>
      </c>
      <c r="J1639" t="s">
        <v>28</v>
      </c>
      <c r="K1639">
        <v>2003</v>
      </c>
      <c r="L1639">
        <v>3</v>
      </c>
      <c r="M1639">
        <v>5</v>
      </c>
      <c r="N1639">
        <v>0</v>
      </c>
      <c r="O1639">
        <v>2.5</v>
      </c>
      <c r="P1639" t="s">
        <v>588</v>
      </c>
      <c r="Q1639">
        <v>0</v>
      </c>
      <c r="R1639" s="2">
        <v>2.0087031084556201E-4</v>
      </c>
      <c r="S1639" t="s">
        <v>31</v>
      </c>
      <c r="T1639" t="s">
        <v>202</v>
      </c>
      <c r="U1639">
        <v>282</v>
      </c>
      <c r="V1639" t="s">
        <v>555</v>
      </c>
      <c r="W1639" t="s">
        <v>556</v>
      </c>
      <c r="X1639" t="s">
        <v>557</v>
      </c>
      <c r="Y1639">
        <v>242.4</v>
      </c>
      <c r="Z1639">
        <v>962</v>
      </c>
      <c r="AA1639" s="5">
        <f>IFERROR(VLOOKUP(X1639,$AF$2:$AG$35,2,FALSE),0)</f>
        <v>0</v>
      </c>
      <c r="AB1639" s="5" t="e">
        <f>VLOOKUP(X1639,$AF$2:$AG$35,1,FALSE)</f>
        <v>#N/A</v>
      </c>
    </row>
    <row r="1640" spans="1:50" x14ac:dyDescent="0.25">
      <c r="A1640">
        <v>95744</v>
      </c>
      <c r="B1640">
        <v>22020</v>
      </c>
      <c r="C1640" t="s">
        <v>623</v>
      </c>
      <c r="D1640" t="s">
        <v>584</v>
      </c>
      <c r="E1640" t="s">
        <v>585</v>
      </c>
      <c r="F1640">
        <v>50.87818</v>
      </c>
      <c r="G1640" t="s">
        <v>25</v>
      </c>
      <c r="H1640" t="s">
        <v>26</v>
      </c>
      <c r="I1640" t="s">
        <v>27</v>
      </c>
      <c r="J1640" t="s">
        <v>28</v>
      </c>
      <c r="K1640">
        <v>2003</v>
      </c>
      <c r="L1640">
        <v>3</v>
      </c>
      <c r="M1640">
        <v>5</v>
      </c>
      <c r="N1640">
        <v>0</v>
      </c>
      <c r="O1640">
        <v>2.5</v>
      </c>
      <c r="P1640" t="s">
        <v>588</v>
      </c>
      <c r="Q1640" s="2">
        <v>8.2505282383267403E-3</v>
      </c>
      <c r="R1640" s="2">
        <v>9.1468580275059499E-4</v>
      </c>
      <c r="S1640" t="s">
        <v>31</v>
      </c>
      <c r="T1640" t="s">
        <v>202</v>
      </c>
      <c r="U1640">
        <v>283</v>
      </c>
      <c r="V1640" t="s">
        <v>558</v>
      </c>
      <c r="W1640" t="s">
        <v>559</v>
      </c>
      <c r="X1640" t="s">
        <v>560</v>
      </c>
      <c r="Y1640">
        <v>166.13</v>
      </c>
      <c r="Z1640">
        <v>963</v>
      </c>
      <c r="AA1640" s="5">
        <f>IFERROR(VLOOKUP(X1640,$AF$2:$AG$35,2,FALSE),0)</f>
        <v>0</v>
      </c>
      <c r="AB1640" s="5" t="e">
        <f>VLOOKUP(X1640,$AF$2:$AG$35,1,FALSE)</f>
        <v>#N/A</v>
      </c>
    </row>
    <row r="1641" spans="1:50" x14ac:dyDescent="0.25">
      <c r="A1641">
        <v>95744</v>
      </c>
      <c r="B1641">
        <v>22020</v>
      </c>
      <c r="C1641" t="s">
        <v>623</v>
      </c>
      <c r="D1641" t="s">
        <v>584</v>
      </c>
      <c r="E1641" t="s">
        <v>585</v>
      </c>
      <c r="F1641">
        <v>50.87818</v>
      </c>
      <c r="G1641" t="s">
        <v>25</v>
      </c>
      <c r="H1641" t="s">
        <v>26</v>
      </c>
      <c r="I1641" t="s">
        <v>27</v>
      </c>
      <c r="J1641" t="s">
        <v>28</v>
      </c>
      <c r="K1641">
        <v>2003</v>
      </c>
      <c r="L1641">
        <v>3</v>
      </c>
      <c r="M1641">
        <v>5</v>
      </c>
      <c r="N1641">
        <v>0</v>
      </c>
      <c r="O1641">
        <v>2.5</v>
      </c>
      <c r="P1641" t="s">
        <v>588</v>
      </c>
      <c r="Q1641" s="2">
        <v>8.0926932719476305E-2</v>
      </c>
      <c r="R1641" s="2">
        <v>6.4682777206021098E-3</v>
      </c>
      <c r="S1641" t="s">
        <v>31</v>
      </c>
      <c r="T1641" t="s">
        <v>202</v>
      </c>
      <c r="U1641">
        <v>284</v>
      </c>
      <c r="V1641" t="s">
        <v>561</v>
      </c>
      <c r="W1641" t="s">
        <v>562</v>
      </c>
      <c r="X1641" t="s">
        <v>563</v>
      </c>
      <c r="Y1641">
        <v>123.11</v>
      </c>
      <c r="Z1641">
        <v>964</v>
      </c>
      <c r="AA1641" s="5">
        <f>IFERROR(VLOOKUP(X1641,$AF$2:$AG$35,2,FALSE),0)</f>
        <v>0</v>
      </c>
      <c r="AB1641" s="5" t="e">
        <f>VLOOKUP(X1641,$AF$2:$AG$35,1,FALSE)</f>
        <v>#N/A</v>
      </c>
    </row>
    <row r="1642" spans="1:50" x14ac:dyDescent="0.25">
      <c r="A1642">
        <v>95744</v>
      </c>
      <c r="B1642">
        <v>22020</v>
      </c>
      <c r="C1642" t="s">
        <v>623</v>
      </c>
      <c r="D1642" t="s">
        <v>584</v>
      </c>
      <c r="E1642" t="s">
        <v>585</v>
      </c>
      <c r="F1642">
        <v>50.87818</v>
      </c>
      <c r="G1642" t="s">
        <v>25</v>
      </c>
      <c r="H1642" t="s">
        <v>26</v>
      </c>
      <c r="I1642" t="s">
        <v>27</v>
      </c>
      <c r="J1642" t="s">
        <v>28</v>
      </c>
      <c r="K1642">
        <v>2003</v>
      </c>
      <c r="L1642">
        <v>3</v>
      </c>
      <c r="M1642">
        <v>5</v>
      </c>
      <c r="N1642">
        <v>0</v>
      </c>
      <c r="O1642">
        <v>2.5</v>
      </c>
      <c r="P1642" t="s">
        <v>588</v>
      </c>
      <c r="Q1642">
        <v>0</v>
      </c>
      <c r="R1642" s="2">
        <v>1.4347879346111601E-4</v>
      </c>
      <c r="S1642" t="s">
        <v>31</v>
      </c>
      <c r="T1642" t="s">
        <v>202</v>
      </c>
      <c r="U1642">
        <v>288</v>
      </c>
      <c r="V1642" t="s">
        <v>564</v>
      </c>
      <c r="W1642" t="s">
        <v>565</v>
      </c>
      <c r="X1642" t="s">
        <v>566</v>
      </c>
      <c r="Y1642">
        <v>284.48</v>
      </c>
      <c r="Z1642">
        <v>966</v>
      </c>
      <c r="AA1642" s="5">
        <f>IFERROR(VLOOKUP(X1642,$AF$2:$AG$35,2,FALSE),0)</f>
        <v>0</v>
      </c>
      <c r="AB1642" s="5" t="e">
        <f>VLOOKUP(X1642,$AF$2:$AG$35,1,FALSE)</f>
        <v>#N/A</v>
      </c>
    </row>
    <row r="1643" spans="1:50" x14ac:dyDescent="0.25">
      <c r="A1643">
        <v>95744</v>
      </c>
      <c r="B1643">
        <v>22020</v>
      </c>
      <c r="C1643" t="s">
        <v>623</v>
      </c>
      <c r="D1643" t="s">
        <v>584</v>
      </c>
      <c r="E1643" t="s">
        <v>585</v>
      </c>
      <c r="F1643">
        <v>50.87818</v>
      </c>
      <c r="G1643" t="s">
        <v>25</v>
      </c>
      <c r="H1643" t="s">
        <v>26</v>
      </c>
      <c r="I1643" t="s">
        <v>27</v>
      </c>
      <c r="J1643" t="s">
        <v>28</v>
      </c>
      <c r="K1643">
        <v>2003</v>
      </c>
      <c r="L1643">
        <v>3</v>
      </c>
      <c r="M1643">
        <v>5</v>
      </c>
      <c r="N1643">
        <v>0</v>
      </c>
      <c r="O1643">
        <v>2.5</v>
      </c>
      <c r="P1643" t="s">
        <v>588</v>
      </c>
      <c r="Q1643" s="2">
        <v>7.8401540083123195E-2</v>
      </c>
      <c r="R1643" s="2">
        <v>8.1675811881303292E-3</v>
      </c>
      <c r="S1643" t="s">
        <v>31</v>
      </c>
      <c r="T1643" t="s">
        <v>202</v>
      </c>
      <c r="U1643">
        <v>289</v>
      </c>
      <c r="V1643" t="s">
        <v>567</v>
      </c>
      <c r="W1643" t="s">
        <v>568</v>
      </c>
      <c r="X1643" t="s">
        <v>569</v>
      </c>
      <c r="Y1643">
        <v>118.09</v>
      </c>
      <c r="Z1643">
        <v>967</v>
      </c>
      <c r="AA1643" s="5">
        <f>IFERROR(VLOOKUP(X1643,$AF$2:$AG$35,2,FALSE),0)</f>
        <v>0</v>
      </c>
      <c r="AB1643" s="5" t="e">
        <f>VLOOKUP(X1643,$AF$2:$AG$35,1,FALSE)</f>
        <v>#N/A</v>
      </c>
    </row>
    <row r="1644" spans="1:50" x14ac:dyDescent="0.25">
      <c r="A1644">
        <v>95744</v>
      </c>
      <c r="B1644">
        <v>22020</v>
      </c>
      <c r="C1644" t="s">
        <v>623</v>
      </c>
      <c r="D1644" t="s">
        <v>584</v>
      </c>
      <c r="E1644" t="s">
        <v>585</v>
      </c>
      <c r="F1644">
        <v>50.87818</v>
      </c>
      <c r="G1644" t="s">
        <v>25</v>
      </c>
      <c r="H1644" t="s">
        <v>26</v>
      </c>
      <c r="I1644" t="s">
        <v>27</v>
      </c>
      <c r="J1644" t="s">
        <v>28</v>
      </c>
      <c r="K1644">
        <v>2003</v>
      </c>
      <c r="L1644">
        <v>3</v>
      </c>
      <c r="M1644">
        <v>5</v>
      </c>
      <c r="N1644">
        <v>0</v>
      </c>
      <c r="O1644">
        <v>2.5</v>
      </c>
      <c r="P1644" t="s">
        <v>588</v>
      </c>
      <c r="Q1644">
        <v>0.237428624483736</v>
      </c>
      <c r="R1644" s="2">
        <v>3.4516872577372203E-2</v>
      </c>
      <c r="S1644" t="s">
        <v>31</v>
      </c>
      <c r="T1644" t="s">
        <v>202</v>
      </c>
      <c r="U1644">
        <v>290</v>
      </c>
      <c r="V1644" t="s">
        <v>570</v>
      </c>
      <c r="W1644" t="s">
        <v>571</v>
      </c>
      <c r="X1644" t="s">
        <v>572</v>
      </c>
      <c r="Y1644">
        <v>182.17</v>
      </c>
      <c r="Z1644">
        <v>968</v>
      </c>
      <c r="AA1644" s="5">
        <f>IFERROR(VLOOKUP(X1644,$AF$2:$AG$35,2,FALSE),0)</f>
        <v>0</v>
      </c>
      <c r="AB1644" s="5" t="e">
        <f>VLOOKUP(X1644,$AF$2:$AG$35,1,FALSE)</f>
        <v>#N/A</v>
      </c>
    </row>
    <row r="1645" spans="1:50" x14ac:dyDescent="0.25">
      <c r="A1645">
        <v>95744</v>
      </c>
      <c r="B1645">
        <v>22020</v>
      </c>
      <c r="C1645" t="s">
        <v>623</v>
      </c>
      <c r="D1645" t="s">
        <v>584</v>
      </c>
      <c r="E1645" t="s">
        <v>585</v>
      </c>
      <c r="F1645">
        <v>50.87818</v>
      </c>
      <c r="G1645" t="s">
        <v>25</v>
      </c>
      <c r="H1645" t="s">
        <v>26</v>
      </c>
      <c r="I1645" t="s">
        <v>27</v>
      </c>
      <c r="J1645" t="s">
        <v>28</v>
      </c>
      <c r="K1645">
        <v>2003</v>
      </c>
      <c r="L1645">
        <v>3</v>
      </c>
      <c r="M1645">
        <v>5</v>
      </c>
      <c r="N1645">
        <v>0</v>
      </c>
      <c r="O1645">
        <v>2.5</v>
      </c>
      <c r="P1645" t="s">
        <v>588</v>
      </c>
      <c r="Q1645">
        <v>6.7726054363866001E-2</v>
      </c>
      <c r="R1645" s="2">
        <v>6.7948049504184104E-3</v>
      </c>
      <c r="S1645" t="s">
        <v>31</v>
      </c>
      <c r="T1645" t="s">
        <v>202</v>
      </c>
      <c r="U1645">
        <v>291</v>
      </c>
      <c r="V1645" t="s">
        <v>573</v>
      </c>
      <c r="W1645" t="s">
        <v>574</v>
      </c>
      <c r="X1645" t="s">
        <v>575</v>
      </c>
      <c r="Y1645">
        <v>154.16</v>
      </c>
      <c r="Z1645">
        <v>969</v>
      </c>
      <c r="AA1645" s="5">
        <f>IFERROR(VLOOKUP(X1645,$AF$2:$AG$35,2,FALSE),0)</f>
        <v>0</v>
      </c>
      <c r="AB1645" s="5" t="e">
        <f>VLOOKUP(X1645,$AF$2:$AG$35,1,FALSE)</f>
        <v>#N/A</v>
      </c>
    </row>
    <row r="1646" spans="1:50" x14ac:dyDescent="0.25">
      <c r="A1646">
        <v>95744</v>
      </c>
      <c r="B1646">
        <v>22020</v>
      </c>
      <c r="C1646" t="s">
        <v>623</v>
      </c>
      <c r="D1646" t="s">
        <v>584</v>
      </c>
      <c r="E1646" t="s">
        <v>585</v>
      </c>
      <c r="F1646">
        <v>50.87818</v>
      </c>
      <c r="G1646" t="s">
        <v>25</v>
      </c>
      <c r="H1646" t="s">
        <v>26</v>
      </c>
      <c r="I1646" t="s">
        <v>27</v>
      </c>
      <c r="J1646" t="s">
        <v>28</v>
      </c>
      <c r="K1646">
        <v>2003</v>
      </c>
      <c r="L1646">
        <v>3</v>
      </c>
      <c r="M1646">
        <v>5</v>
      </c>
      <c r="N1646">
        <v>0</v>
      </c>
      <c r="O1646">
        <v>2.5</v>
      </c>
      <c r="P1646" t="s">
        <v>588</v>
      </c>
      <c r="Q1646" s="2">
        <v>7.1739396730557896E-5</v>
      </c>
      <c r="R1646" s="2">
        <v>3.0132690986277701E-4</v>
      </c>
      <c r="S1646" t="s">
        <v>31</v>
      </c>
      <c r="T1646" t="s">
        <v>202</v>
      </c>
      <c r="U1646">
        <v>292</v>
      </c>
      <c r="V1646" t="s">
        <v>576</v>
      </c>
      <c r="W1646" t="s">
        <v>577</v>
      </c>
      <c r="X1646" t="s">
        <v>578</v>
      </c>
      <c r="Y1646">
        <v>214.34</v>
      </c>
      <c r="Z1646">
        <v>970</v>
      </c>
      <c r="AA1646" s="5">
        <f>IFERROR(VLOOKUP(X1646,$AF$2:$AG$35,2,FALSE),0)</f>
        <v>0</v>
      </c>
      <c r="AB1646" s="5" t="e">
        <f>VLOOKUP(X1646,$AF$2:$AG$35,1,FALSE)</f>
        <v>#N/A</v>
      </c>
    </row>
    <row r="1647" spans="1:50" x14ac:dyDescent="0.25">
      <c r="A1647">
        <v>95745</v>
      </c>
      <c r="B1647">
        <v>22021</v>
      </c>
      <c r="C1647" t="s">
        <v>623</v>
      </c>
      <c r="D1647" t="s">
        <v>584</v>
      </c>
      <c r="E1647" t="s">
        <v>586</v>
      </c>
      <c r="F1647">
        <v>61.64141</v>
      </c>
      <c r="G1647" t="s">
        <v>25</v>
      </c>
      <c r="H1647" t="s">
        <v>26</v>
      </c>
      <c r="I1647" t="s">
        <v>27</v>
      </c>
      <c r="J1647" t="s">
        <v>28</v>
      </c>
      <c r="K1647">
        <v>2003</v>
      </c>
      <c r="L1647">
        <v>3</v>
      </c>
      <c r="M1647">
        <v>5</v>
      </c>
      <c r="N1647">
        <v>0</v>
      </c>
      <c r="O1647">
        <v>2.5</v>
      </c>
      <c r="P1647" t="s">
        <v>589</v>
      </c>
      <c r="Q1647" s="2">
        <v>3.86542966147497E-2</v>
      </c>
      <c r="R1647">
        <v>4.8427254538307998E-2</v>
      </c>
      <c r="S1647" t="s">
        <v>31</v>
      </c>
      <c r="T1647" t="s">
        <v>32</v>
      </c>
      <c r="U1647">
        <v>1</v>
      </c>
      <c r="V1647" t="s">
        <v>33</v>
      </c>
      <c r="W1647" t="s">
        <v>34</v>
      </c>
      <c r="X1647" t="s">
        <v>35</v>
      </c>
      <c r="Y1647">
        <v>35.453000000000003</v>
      </c>
      <c r="Z1647">
        <v>337</v>
      </c>
      <c r="AA1647" s="5">
        <f>IFERROR(VLOOKUP(X1647,$AF$2:$AG$35,2,FALSE),0)</f>
        <v>0</v>
      </c>
      <c r="AB1647" s="5" t="e">
        <f>VLOOKUP(X1647,$AF$2:$AG$35,1,FALSE)</f>
        <v>#N/A</v>
      </c>
      <c r="AK1647">
        <v>2668</v>
      </c>
      <c r="AL1647" s="3" t="s">
        <v>613</v>
      </c>
      <c r="AM1647" t="s">
        <v>614</v>
      </c>
      <c r="AN1647" s="10">
        <v>0</v>
      </c>
      <c r="AQ1647">
        <v>95745</v>
      </c>
      <c r="AR1647" s="2">
        <v>3.86542966147497E-2</v>
      </c>
      <c r="AS1647">
        <v>4.8427254538307998E-2</v>
      </c>
      <c r="AT1647" t="s">
        <v>31</v>
      </c>
      <c r="AU1647" t="s">
        <v>32</v>
      </c>
      <c r="AV1647">
        <v>1</v>
      </c>
      <c r="AW1647" t="s">
        <v>33</v>
      </c>
      <c r="AX1647" t="s">
        <v>34</v>
      </c>
    </row>
    <row r="1648" spans="1:50" x14ac:dyDescent="0.25">
      <c r="A1648">
        <v>95745</v>
      </c>
      <c r="B1648">
        <v>22021</v>
      </c>
      <c r="C1648" t="s">
        <v>623</v>
      </c>
      <c r="D1648" t="s">
        <v>584</v>
      </c>
      <c r="E1648" t="s">
        <v>586</v>
      </c>
      <c r="F1648">
        <v>61.64141</v>
      </c>
      <c r="G1648" t="s">
        <v>25</v>
      </c>
      <c r="H1648" t="s">
        <v>26</v>
      </c>
      <c r="I1648" t="s">
        <v>27</v>
      </c>
      <c r="J1648" t="s">
        <v>28</v>
      </c>
      <c r="K1648">
        <v>2003</v>
      </c>
      <c r="L1648">
        <v>3</v>
      </c>
      <c r="M1648">
        <v>5</v>
      </c>
      <c r="N1648">
        <v>0</v>
      </c>
      <c r="O1648">
        <v>2.5</v>
      </c>
      <c r="P1648" t="s">
        <v>589</v>
      </c>
      <c r="Q1648" s="33">
        <v>7.1483973191660402E-2</v>
      </c>
      <c r="R1648" s="2">
        <v>1.9152919240672101E-2</v>
      </c>
      <c r="S1648" t="s">
        <v>31</v>
      </c>
      <c r="T1648" t="s">
        <v>32</v>
      </c>
      <c r="U1648">
        <v>2</v>
      </c>
      <c r="V1648" t="s">
        <v>36</v>
      </c>
      <c r="W1648" t="s">
        <v>37</v>
      </c>
      <c r="X1648" t="s">
        <v>38</v>
      </c>
      <c r="Y1648">
        <v>62.004899999999999</v>
      </c>
      <c r="Z1648">
        <v>613</v>
      </c>
      <c r="AA1648" s="5">
        <f>IFERROR(VLOOKUP(X1648,$AF$2:$AG$35,2,FALSE),0)</f>
        <v>0</v>
      </c>
      <c r="AB1648" s="5" t="e">
        <f>VLOOKUP(X1648,$AF$2:$AG$35,1,FALSE)</f>
        <v>#N/A</v>
      </c>
      <c r="AK1648">
        <v>2669</v>
      </c>
      <c r="AL1648" s="3" t="s">
        <v>615</v>
      </c>
      <c r="AM1648" t="s">
        <v>614</v>
      </c>
      <c r="AN1648" s="10">
        <f>0.7*Q1658</f>
        <v>39.069099999999999</v>
      </c>
      <c r="AQ1648">
        <v>95745</v>
      </c>
      <c r="AR1648" s="33">
        <v>7.1483973191660402E-2</v>
      </c>
      <c r="AS1648" s="2">
        <v>1.9152919240672101E-2</v>
      </c>
      <c r="AT1648" t="s">
        <v>31</v>
      </c>
      <c r="AU1648" t="s">
        <v>32</v>
      </c>
      <c r="AV1648">
        <v>2</v>
      </c>
      <c r="AW1648" t="s">
        <v>36</v>
      </c>
      <c r="AX1648" t="s">
        <v>37</v>
      </c>
    </row>
    <row r="1649" spans="1:50" x14ac:dyDescent="0.25">
      <c r="A1649">
        <v>95745</v>
      </c>
      <c r="B1649">
        <v>22021</v>
      </c>
      <c r="C1649" t="s">
        <v>623</v>
      </c>
      <c r="D1649" t="s">
        <v>584</v>
      </c>
      <c r="E1649" t="s">
        <v>586</v>
      </c>
      <c r="F1649">
        <v>61.64141</v>
      </c>
      <c r="G1649" t="s">
        <v>25</v>
      </c>
      <c r="H1649" t="s">
        <v>26</v>
      </c>
      <c r="I1649" t="s">
        <v>27</v>
      </c>
      <c r="J1649" t="s">
        <v>28</v>
      </c>
      <c r="K1649">
        <v>2003</v>
      </c>
      <c r="L1649">
        <v>3</v>
      </c>
      <c r="M1649">
        <v>5</v>
      </c>
      <c r="N1649">
        <v>0</v>
      </c>
      <c r="O1649">
        <v>2.5</v>
      </c>
      <c r="P1649" t="s">
        <v>589</v>
      </c>
      <c r="Q1649" s="33">
        <v>5.2668201861455703E-2</v>
      </c>
      <c r="R1649">
        <v>1.8295825236603998E-2</v>
      </c>
      <c r="S1649" t="s">
        <v>31</v>
      </c>
      <c r="T1649" t="s">
        <v>32</v>
      </c>
      <c r="U1649">
        <v>4</v>
      </c>
      <c r="V1649" t="s">
        <v>42</v>
      </c>
      <c r="W1649" t="s">
        <v>43</v>
      </c>
      <c r="X1649" t="s">
        <v>44</v>
      </c>
      <c r="Y1649">
        <v>96.057599999999994</v>
      </c>
      <c r="Z1649">
        <v>699</v>
      </c>
      <c r="AA1649" s="5">
        <f>IFERROR(VLOOKUP(X1649,$AF$2:$AG$35,2,FALSE),0)</f>
        <v>0</v>
      </c>
      <c r="AB1649" s="5" t="e">
        <f>VLOOKUP(X1649,$AF$2:$AG$35,1,FALSE)</f>
        <v>#N/A</v>
      </c>
      <c r="AK1649">
        <v>2670</v>
      </c>
      <c r="AL1649" s="3" t="s">
        <v>616</v>
      </c>
      <c r="AM1649" t="s">
        <v>614</v>
      </c>
      <c r="AN1649" s="11">
        <f>IF(AN1652&lt;0, AN1653, AN1653-AN1652/96*16)</f>
        <v>3.5474112102682739E-2</v>
      </c>
      <c r="AO1649" s="11"/>
      <c r="AP1649" s="11"/>
      <c r="AQ1649">
        <v>95745</v>
      </c>
      <c r="AR1649" s="33">
        <v>5.2668201861455703E-2</v>
      </c>
      <c r="AS1649">
        <v>1.8295825236603998E-2</v>
      </c>
      <c r="AT1649" t="s">
        <v>31</v>
      </c>
      <c r="AU1649" t="s">
        <v>32</v>
      </c>
      <c r="AV1649">
        <v>4</v>
      </c>
      <c r="AW1649" t="s">
        <v>42</v>
      </c>
      <c r="AX1649" t="s">
        <v>43</v>
      </c>
    </row>
    <row r="1650" spans="1:50" x14ac:dyDescent="0.25">
      <c r="A1650">
        <v>95745</v>
      </c>
      <c r="B1650">
        <v>22021</v>
      </c>
      <c r="C1650" t="s">
        <v>623</v>
      </c>
      <c r="D1650" t="s">
        <v>584</v>
      </c>
      <c r="E1650" t="s">
        <v>586</v>
      </c>
      <c r="F1650">
        <v>61.64141</v>
      </c>
      <c r="G1650" t="s">
        <v>25</v>
      </c>
      <c r="H1650" t="s">
        <v>26</v>
      </c>
      <c r="I1650" t="s">
        <v>27</v>
      </c>
      <c r="J1650" t="s">
        <v>28</v>
      </c>
      <c r="K1650">
        <v>2003</v>
      </c>
      <c r="L1650">
        <v>3</v>
      </c>
      <c r="M1650">
        <v>5</v>
      </c>
      <c r="N1650">
        <v>0</v>
      </c>
      <c r="O1650">
        <v>2.5</v>
      </c>
      <c r="P1650" t="s">
        <v>589</v>
      </c>
      <c r="Q1650" s="33">
        <v>9.6385493228897307E-2</v>
      </c>
      <c r="R1650" s="2">
        <v>1.9853281016925201E-2</v>
      </c>
      <c r="S1650" t="s">
        <v>31</v>
      </c>
      <c r="T1650" t="s">
        <v>45</v>
      </c>
      <c r="U1650">
        <v>5</v>
      </c>
      <c r="V1650" t="s">
        <v>46</v>
      </c>
      <c r="W1650" t="s">
        <v>47</v>
      </c>
      <c r="X1650" t="s">
        <v>48</v>
      </c>
      <c r="Y1650">
        <v>18.0383</v>
      </c>
      <c r="Z1650">
        <v>784</v>
      </c>
      <c r="AA1650" s="5">
        <f>IFERROR(VLOOKUP(X1650,$AF$2:$AG$35,2,FALSE),0)</f>
        <v>0</v>
      </c>
      <c r="AB1650" s="5" t="e">
        <f>VLOOKUP(X1650,$AF$2:$AG$35,1,FALSE)</f>
        <v>#N/A</v>
      </c>
      <c r="AK1650">
        <v>2671</v>
      </c>
      <c r="AL1650" s="3" t="s">
        <v>617</v>
      </c>
      <c r="AM1650" t="s">
        <v>614</v>
      </c>
      <c r="AN1650" s="10">
        <f>100-(SUM(AN1647:AN1649)+SUM(Q1648:Q1650)+Q1658+Q1662+SUM(Q1664:Q1668)+SUM(Q1670:Q1703))</f>
        <v>4.5758153579527061E-3</v>
      </c>
      <c r="AQ1650">
        <v>95745</v>
      </c>
      <c r="AR1650" s="33">
        <v>9.6385493228897307E-2</v>
      </c>
      <c r="AS1650" s="2">
        <v>1.9853281016925201E-2</v>
      </c>
      <c r="AT1650" t="s">
        <v>31</v>
      </c>
      <c r="AU1650" t="s">
        <v>45</v>
      </c>
      <c r="AV1650">
        <v>5</v>
      </c>
      <c r="AW1650" t="s">
        <v>46</v>
      </c>
      <c r="AX1650" t="s">
        <v>47</v>
      </c>
    </row>
    <row r="1651" spans="1:50" x14ac:dyDescent="0.25">
      <c r="A1651">
        <v>95745</v>
      </c>
      <c r="B1651">
        <v>22021</v>
      </c>
      <c r="C1651" t="s">
        <v>623</v>
      </c>
      <c r="D1651" t="s">
        <v>584</v>
      </c>
      <c r="E1651" t="s">
        <v>586</v>
      </c>
      <c r="F1651">
        <v>61.64141</v>
      </c>
      <c r="G1651" t="s">
        <v>25</v>
      </c>
      <c r="H1651" t="s">
        <v>26</v>
      </c>
      <c r="I1651" t="s">
        <v>27</v>
      </c>
      <c r="J1651" t="s">
        <v>28</v>
      </c>
      <c r="K1651">
        <v>2003</v>
      </c>
      <c r="L1651">
        <v>3</v>
      </c>
      <c r="M1651">
        <v>5</v>
      </c>
      <c r="N1651">
        <v>0</v>
      </c>
      <c r="O1651">
        <v>2.5</v>
      </c>
      <c r="P1651" t="s">
        <v>589</v>
      </c>
      <c r="Q1651" s="41">
        <v>0</v>
      </c>
      <c r="R1651" s="2">
        <v>2.9884725474341998E-3</v>
      </c>
      <c r="S1651" t="s">
        <v>31</v>
      </c>
      <c r="T1651" t="s">
        <v>49</v>
      </c>
      <c r="U1651">
        <v>6</v>
      </c>
      <c r="V1651" t="s">
        <v>50</v>
      </c>
      <c r="W1651" t="s">
        <v>51</v>
      </c>
      <c r="X1651" t="s">
        <v>52</v>
      </c>
      <c r="Y1651">
        <v>22.98977</v>
      </c>
      <c r="Z1651">
        <v>785</v>
      </c>
      <c r="AA1651" s="5">
        <f>IFERROR(VLOOKUP(X1651,$AF$2:$AG$35,2,FALSE),0)</f>
        <v>0</v>
      </c>
      <c r="AB1651" s="5" t="e">
        <f>VLOOKUP(X1651,$AF$2:$AG$35,1,FALSE)</f>
        <v>#N/A</v>
      </c>
      <c r="AL1651" s="3" t="s">
        <v>780</v>
      </c>
      <c r="AN1651" s="10">
        <f>(SUM(AN1647:AN1649)+SUM(Q1648:Q1650)+Q1658+Q1662+SUM(Q1664:Q1668)+SUM(Q1670:Q1703))</f>
        <v>99.995424184642047</v>
      </c>
      <c r="AQ1651">
        <v>95745</v>
      </c>
      <c r="AR1651" s="41">
        <v>0</v>
      </c>
      <c r="AS1651" s="2">
        <v>2.9884725474341998E-3</v>
      </c>
      <c r="AT1651" t="s">
        <v>31</v>
      </c>
      <c r="AU1651" t="s">
        <v>49</v>
      </c>
      <c r="AV1651">
        <v>6</v>
      </c>
      <c r="AW1651" t="s">
        <v>50</v>
      </c>
      <c r="AX1651" t="s">
        <v>51</v>
      </c>
    </row>
    <row r="1652" spans="1:50" x14ac:dyDescent="0.25">
      <c r="A1652">
        <v>95745</v>
      </c>
      <c r="B1652">
        <v>22021</v>
      </c>
      <c r="C1652" t="s">
        <v>623</v>
      </c>
      <c r="D1652" t="s">
        <v>584</v>
      </c>
      <c r="E1652" t="s">
        <v>586</v>
      </c>
      <c r="F1652">
        <v>61.64141</v>
      </c>
      <c r="G1652" t="s">
        <v>25</v>
      </c>
      <c r="H1652" t="s">
        <v>26</v>
      </c>
      <c r="I1652" t="s">
        <v>27</v>
      </c>
      <c r="J1652" t="s">
        <v>28</v>
      </c>
      <c r="K1652">
        <v>2003</v>
      </c>
      <c r="L1652">
        <v>3</v>
      </c>
      <c r="M1652">
        <v>5</v>
      </c>
      <c r="N1652">
        <v>0</v>
      </c>
      <c r="O1652">
        <v>2.5</v>
      </c>
      <c r="P1652" t="s">
        <v>589</v>
      </c>
      <c r="Q1652" s="2">
        <v>7.2586516461587605E-2</v>
      </c>
      <c r="R1652" s="2">
        <v>6.3025293125771502E-3</v>
      </c>
      <c r="S1652" t="s">
        <v>31</v>
      </c>
      <c r="T1652" t="s">
        <v>53</v>
      </c>
      <c r="U1652">
        <v>7</v>
      </c>
      <c r="V1652" t="s">
        <v>54</v>
      </c>
      <c r="W1652" t="s">
        <v>55</v>
      </c>
      <c r="X1652" t="s">
        <v>56</v>
      </c>
      <c r="Y1652">
        <v>39.098300000000002</v>
      </c>
      <c r="Z1652">
        <v>2302</v>
      </c>
      <c r="AA1652" s="5">
        <f>IFERROR(VLOOKUP(X1652,$AF$2:$AG$35,2,FALSE),0)</f>
        <v>0</v>
      </c>
      <c r="AB1652" s="5" t="e">
        <f>VLOOKUP(X1652,$AF$2:$AG$35,1,FALSE)</f>
        <v>#N/A</v>
      </c>
      <c r="AL1652" s="3" t="s">
        <v>618</v>
      </c>
      <c r="AM1652" s="5"/>
      <c r="AN1652" s="10">
        <f>IF(Q1649=0,0,Q1649-Q1650/18/2*96)</f>
        <v>-0.20435978008227046</v>
      </c>
      <c r="AQ1652">
        <v>95745</v>
      </c>
      <c r="AR1652" s="2">
        <v>7.2586516461587605E-2</v>
      </c>
      <c r="AS1652" s="2">
        <v>6.3025293125771502E-3</v>
      </c>
      <c r="AT1652" t="s">
        <v>31</v>
      </c>
      <c r="AU1652" t="s">
        <v>53</v>
      </c>
      <c r="AV1652">
        <v>7</v>
      </c>
      <c r="AW1652" t="s">
        <v>54</v>
      </c>
      <c r="AX1652" t="s">
        <v>55</v>
      </c>
    </row>
    <row r="1653" spans="1:50" x14ac:dyDescent="0.25">
      <c r="A1653">
        <v>95745</v>
      </c>
      <c r="B1653">
        <v>22021</v>
      </c>
      <c r="C1653" t="s">
        <v>623</v>
      </c>
      <c r="D1653" t="s">
        <v>584</v>
      </c>
      <c r="E1653" t="s">
        <v>586</v>
      </c>
      <c r="F1653">
        <v>61.64141</v>
      </c>
      <c r="G1653" t="s">
        <v>25</v>
      </c>
      <c r="H1653" t="s">
        <v>26</v>
      </c>
      <c r="I1653" t="s">
        <v>27</v>
      </c>
      <c r="J1653" t="s">
        <v>28</v>
      </c>
      <c r="K1653">
        <v>2003</v>
      </c>
      <c r="L1653">
        <v>3</v>
      </c>
      <c r="M1653">
        <v>5</v>
      </c>
      <c r="N1653">
        <v>0</v>
      </c>
      <c r="O1653">
        <v>2.5</v>
      </c>
      <c r="P1653" t="s">
        <v>589</v>
      </c>
      <c r="Q1653">
        <v>33.0933367434803</v>
      </c>
      <c r="R1653">
        <v>6.8057936070635598</v>
      </c>
      <c r="S1653" t="s">
        <v>31</v>
      </c>
      <c r="T1653" t="s">
        <v>57</v>
      </c>
      <c r="U1653">
        <v>8</v>
      </c>
      <c r="W1653" t="s">
        <v>58</v>
      </c>
      <c r="X1653" t="s">
        <v>59</v>
      </c>
      <c r="Y1653">
        <v>12.010999999999999</v>
      </c>
      <c r="Z1653">
        <v>1183</v>
      </c>
      <c r="AA1653" s="5">
        <f>IFERROR(VLOOKUP(X1653,$AF$2:$AG$35,2,FALSE),0)</f>
        <v>0</v>
      </c>
      <c r="AB1653" s="5" t="e">
        <f>VLOOKUP(X1653,$AF$2:$AG$35,1,FALSE)</f>
        <v>#N/A</v>
      </c>
      <c r="AL1653" s="3" t="s">
        <v>619</v>
      </c>
      <c r="AM1653" s="8"/>
      <c r="AN1653" s="11">
        <f>SUMPRODUCT(Q1647:Q1852,AA1647:AA1852)+(Q1671-Q1652)*0.205+(Q1664-Q1651)*0.348</f>
        <v>3.5474112102682739E-2</v>
      </c>
      <c r="AO1653" s="11"/>
      <c r="AP1653" s="11"/>
      <c r="AQ1653">
        <v>95745</v>
      </c>
      <c r="AR1653">
        <v>33.0933367434803</v>
      </c>
      <c r="AS1653">
        <v>6.8057936070635598</v>
      </c>
      <c r="AT1653" t="s">
        <v>31</v>
      </c>
      <c r="AU1653" t="s">
        <v>57</v>
      </c>
      <c r="AV1653">
        <v>8</v>
      </c>
      <c r="AX1653" t="s">
        <v>58</v>
      </c>
    </row>
    <row r="1654" spans="1:50" x14ac:dyDescent="0.25">
      <c r="A1654">
        <v>95745</v>
      </c>
      <c r="B1654">
        <v>22021</v>
      </c>
      <c r="C1654" t="s">
        <v>623</v>
      </c>
      <c r="D1654" t="s">
        <v>584</v>
      </c>
      <c r="E1654" t="s">
        <v>586</v>
      </c>
      <c r="F1654">
        <v>61.64141</v>
      </c>
      <c r="G1654" t="s">
        <v>25</v>
      </c>
      <c r="H1654" t="s">
        <v>26</v>
      </c>
      <c r="I1654" t="s">
        <v>27</v>
      </c>
      <c r="J1654" t="s">
        <v>28</v>
      </c>
      <c r="K1654">
        <v>2003</v>
      </c>
      <c r="L1654">
        <v>3</v>
      </c>
      <c r="M1654">
        <v>5</v>
      </c>
      <c r="N1654">
        <v>0</v>
      </c>
      <c r="O1654">
        <v>2.5</v>
      </c>
      <c r="P1654" t="s">
        <v>589</v>
      </c>
      <c r="Q1654">
        <v>8.4774261881735296</v>
      </c>
      <c r="R1654">
        <v>1.74232006572559</v>
      </c>
      <c r="S1654" t="s">
        <v>31</v>
      </c>
      <c r="T1654" t="s">
        <v>57</v>
      </c>
      <c r="U1654">
        <v>9</v>
      </c>
      <c r="W1654" t="s">
        <v>60</v>
      </c>
      <c r="X1654" t="s">
        <v>61</v>
      </c>
      <c r="Y1654">
        <v>12.010999999999999</v>
      </c>
      <c r="Z1654">
        <v>789</v>
      </c>
      <c r="AA1654" s="5">
        <f>IFERROR(VLOOKUP(X1654,$AF$2:$AG$35,2,FALSE),0)</f>
        <v>0</v>
      </c>
      <c r="AB1654" s="5" t="e">
        <f>VLOOKUP(X1654,$AF$2:$AG$35,1,FALSE)</f>
        <v>#N/A</v>
      </c>
      <c r="AQ1654">
        <v>95745</v>
      </c>
      <c r="AR1654">
        <v>8.4774261881735296</v>
      </c>
      <c r="AS1654">
        <v>1.74232006572559</v>
      </c>
      <c r="AT1654" t="s">
        <v>31</v>
      </c>
      <c r="AU1654" t="s">
        <v>57</v>
      </c>
      <c r="AV1654">
        <v>9</v>
      </c>
      <c r="AX1654" t="s">
        <v>60</v>
      </c>
    </row>
    <row r="1655" spans="1:50" x14ac:dyDescent="0.25">
      <c r="A1655">
        <v>95745</v>
      </c>
      <c r="B1655">
        <v>22021</v>
      </c>
      <c r="C1655" t="s">
        <v>623</v>
      </c>
      <c r="D1655" t="s">
        <v>584</v>
      </c>
      <c r="E1655" t="s">
        <v>586</v>
      </c>
      <c r="F1655">
        <v>61.64141</v>
      </c>
      <c r="G1655" t="s">
        <v>25</v>
      </c>
      <c r="H1655" t="s">
        <v>26</v>
      </c>
      <c r="I1655" t="s">
        <v>27</v>
      </c>
      <c r="J1655" t="s">
        <v>28</v>
      </c>
      <c r="K1655">
        <v>2003</v>
      </c>
      <c r="L1655">
        <v>3</v>
      </c>
      <c r="M1655">
        <v>5</v>
      </c>
      <c r="N1655">
        <v>0</v>
      </c>
      <c r="O1655">
        <v>2.5</v>
      </c>
      <c r="P1655" t="s">
        <v>589</v>
      </c>
      <c r="Q1655">
        <v>8.3540283848314107</v>
      </c>
      <c r="R1655">
        <v>1.7213288393638699</v>
      </c>
      <c r="S1655" t="s">
        <v>31</v>
      </c>
      <c r="T1655" t="s">
        <v>57</v>
      </c>
      <c r="U1655">
        <v>10</v>
      </c>
      <c r="W1655" t="s">
        <v>62</v>
      </c>
      <c r="X1655" t="s">
        <v>63</v>
      </c>
      <c r="Y1655">
        <v>12.010999999999999</v>
      </c>
      <c r="Z1655">
        <v>790</v>
      </c>
      <c r="AA1655" s="5">
        <f>IFERROR(VLOOKUP(X1655,$AF$2:$AG$35,2,FALSE),0)</f>
        <v>0</v>
      </c>
      <c r="AB1655" s="5" t="e">
        <f>VLOOKUP(X1655,$AF$2:$AG$35,1,FALSE)</f>
        <v>#N/A</v>
      </c>
      <c r="AN1655" s="59"/>
      <c r="AO1655" s="59"/>
      <c r="AP1655" s="59"/>
      <c r="AQ1655">
        <v>95745</v>
      </c>
      <c r="AR1655">
        <v>8.3540283848314107</v>
      </c>
      <c r="AS1655">
        <v>1.7213288393638699</v>
      </c>
      <c r="AT1655" t="s">
        <v>31</v>
      </c>
      <c r="AU1655" t="s">
        <v>57</v>
      </c>
      <c r="AV1655">
        <v>10</v>
      </c>
      <c r="AX1655" t="s">
        <v>62</v>
      </c>
    </row>
    <row r="1656" spans="1:50" x14ac:dyDescent="0.25">
      <c r="A1656">
        <v>95745</v>
      </c>
      <c r="B1656">
        <v>22021</v>
      </c>
      <c r="C1656" t="s">
        <v>623</v>
      </c>
      <c r="D1656" t="s">
        <v>584</v>
      </c>
      <c r="E1656" t="s">
        <v>586</v>
      </c>
      <c r="F1656">
        <v>61.64141</v>
      </c>
      <c r="G1656" t="s">
        <v>25</v>
      </c>
      <c r="H1656" t="s">
        <v>26</v>
      </c>
      <c r="I1656" t="s">
        <v>27</v>
      </c>
      <c r="J1656" t="s">
        <v>28</v>
      </c>
      <c r="K1656">
        <v>2003</v>
      </c>
      <c r="L1656">
        <v>3</v>
      </c>
      <c r="M1656">
        <v>5</v>
      </c>
      <c r="N1656">
        <v>0</v>
      </c>
      <c r="O1656">
        <v>2.5</v>
      </c>
      <c r="P1656" t="s">
        <v>589</v>
      </c>
      <c r="Q1656">
        <v>4.8111361512550097</v>
      </c>
      <c r="R1656">
        <v>1.42399485080944</v>
      </c>
      <c r="S1656" t="s">
        <v>31</v>
      </c>
      <c r="T1656" t="s">
        <v>57</v>
      </c>
      <c r="U1656">
        <v>11</v>
      </c>
      <c r="W1656" t="s">
        <v>64</v>
      </c>
      <c r="X1656" t="s">
        <v>65</v>
      </c>
      <c r="Y1656">
        <v>12.010999999999999</v>
      </c>
      <c r="Z1656">
        <v>791</v>
      </c>
      <c r="AA1656" s="5">
        <f>IFERROR(VLOOKUP(X1656,$AF$2:$AG$35,2,FALSE),0)</f>
        <v>0</v>
      </c>
      <c r="AB1656" s="5" t="e">
        <f>VLOOKUP(X1656,$AF$2:$AG$35,1,FALSE)</f>
        <v>#N/A</v>
      </c>
      <c r="AL1656" s="3" t="s">
        <v>749</v>
      </c>
      <c r="AN1656" s="61">
        <f>(SUM(AN1647:AN1649)+SUM(AR1648:AR1650)+AR1658+AR1662+SUM(AR1664:AR1668)+SUM(AR1670:AR1703))-100</f>
        <v>0.78191090722845047</v>
      </c>
      <c r="AO1656" s="60"/>
      <c r="AP1656" s="60"/>
      <c r="AQ1656">
        <v>95745</v>
      </c>
      <c r="AR1656">
        <v>4.8111361512550097</v>
      </c>
      <c r="AS1656">
        <v>1.42399485080944</v>
      </c>
      <c r="AT1656" t="s">
        <v>31</v>
      </c>
      <c r="AU1656" t="s">
        <v>57</v>
      </c>
      <c r="AV1656">
        <v>11</v>
      </c>
      <c r="AX1656" t="s">
        <v>64</v>
      </c>
    </row>
    <row r="1657" spans="1:50" x14ac:dyDescent="0.25">
      <c r="A1657">
        <v>95745</v>
      </c>
      <c r="B1657">
        <v>22021</v>
      </c>
      <c r="C1657" t="s">
        <v>623</v>
      </c>
      <c r="D1657" t="s">
        <v>584</v>
      </c>
      <c r="E1657" t="s">
        <v>586</v>
      </c>
      <c r="F1657">
        <v>61.64141</v>
      </c>
      <c r="G1657" t="s">
        <v>25</v>
      </c>
      <c r="H1657" t="s">
        <v>26</v>
      </c>
      <c r="I1657" t="s">
        <v>27</v>
      </c>
      <c r="J1657" t="s">
        <v>28</v>
      </c>
      <c r="K1657">
        <v>2003</v>
      </c>
      <c r="L1657">
        <v>3</v>
      </c>
      <c r="M1657">
        <v>5</v>
      </c>
      <c r="N1657">
        <v>0</v>
      </c>
      <c r="O1657">
        <v>2.5</v>
      </c>
      <c r="P1657" t="s">
        <v>589</v>
      </c>
      <c r="Q1657">
        <v>1.8635592548461299</v>
      </c>
      <c r="R1657">
        <v>0.30878860646143003</v>
      </c>
      <c r="S1657" t="s">
        <v>31</v>
      </c>
      <c r="T1657" t="s">
        <v>57</v>
      </c>
      <c r="U1657">
        <v>12</v>
      </c>
      <c r="W1657" t="s">
        <v>66</v>
      </c>
      <c r="X1657" t="s">
        <v>67</v>
      </c>
      <c r="Y1657">
        <v>12.010999999999999</v>
      </c>
      <c r="Z1657">
        <v>792</v>
      </c>
      <c r="AA1657" s="5">
        <f>IFERROR(VLOOKUP(X1657,$AF$2:$AG$35,2,FALSE),0)</f>
        <v>0</v>
      </c>
      <c r="AB1657" s="5" t="e">
        <f>VLOOKUP(X1657,$AF$2:$AG$35,1,FALSE)</f>
        <v>#N/A</v>
      </c>
      <c r="AL1657" s="3" t="s">
        <v>781</v>
      </c>
      <c r="AN1657" s="60">
        <f>(SUM(AN1647:AN1649)+SUM(AR1648:AR1650)+AR1658+AR1662+SUM(AR1664:AR1668)+SUM(AR1670:AR1703))</f>
        <v>100.78191090722845</v>
      </c>
      <c r="AO1657" s="60"/>
      <c r="AP1657" s="60"/>
      <c r="AQ1657">
        <v>95745</v>
      </c>
      <c r="AR1657">
        <v>1.8635592548461299</v>
      </c>
      <c r="AS1657">
        <v>0.30878860646143003</v>
      </c>
      <c r="AT1657" t="s">
        <v>31</v>
      </c>
      <c r="AU1657" t="s">
        <v>57</v>
      </c>
      <c r="AV1657">
        <v>12</v>
      </c>
      <c r="AX1657" t="s">
        <v>66</v>
      </c>
    </row>
    <row r="1658" spans="1:50" x14ac:dyDescent="0.25">
      <c r="A1658">
        <v>95745</v>
      </c>
      <c r="B1658">
        <v>22021</v>
      </c>
      <c r="C1658" t="s">
        <v>623</v>
      </c>
      <c r="D1658" t="s">
        <v>584</v>
      </c>
      <c r="E1658" t="s">
        <v>586</v>
      </c>
      <c r="F1658">
        <v>61.64141</v>
      </c>
      <c r="G1658" t="s">
        <v>25</v>
      </c>
      <c r="H1658" t="s">
        <v>26</v>
      </c>
      <c r="I1658" t="s">
        <v>27</v>
      </c>
      <c r="J1658" t="s">
        <v>28</v>
      </c>
      <c r="K1658">
        <v>2003</v>
      </c>
      <c r="L1658">
        <v>3</v>
      </c>
      <c r="M1658">
        <v>5</v>
      </c>
      <c r="N1658">
        <v>0</v>
      </c>
      <c r="O1658">
        <v>2.5</v>
      </c>
      <c r="P1658" t="s">
        <v>589</v>
      </c>
      <c r="Q1658" s="32">
        <v>55.813000000000002</v>
      </c>
      <c r="R1658">
        <v>7.7006929528215897</v>
      </c>
      <c r="S1658" t="s">
        <v>31</v>
      </c>
      <c r="T1658" t="s">
        <v>57</v>
      </c>
      <c r="U1658">
        <v>13</v>
      </c>
      <c r="W1658" s="3" t="s">
        <v>68</v>
      </c>
      <c r="X1658" t="s">
        <v>69</v>
      </c>
      <c r="Y1658">
        <v>12.010999999999999</v>
      </c>
      <c r="Z1658">
        <v>626</v>
      </c>
      <c r="AA1658" s="5">
        <f>IFERROR(VLOOKUP(X1658,$AF$2:$AG$35,2,FALSE),0)</f>
        <v>0</v>
      </c>
      <c r="AB1658" s="5" t="e">
        <f>VLOOKUP(X1658,$AF$2:$AG$35,1,FALSE)</f>
        <v>#N/A</v>
      </c>
      <c r="AN1658" s="5"/>
      <c r="AO1658" s="5"/>
      <c r="AP1658" s="5"/>
      <c r="AQ1658">
        <v>95745</v>
      </c>
      <c r="AR1658" s="3">
        <v>56.599486722586398</v>
      </c>
      <c r="AS1658">
        <v>7.7006929528215897</v>
      </c>
      <c r="AT1658" t="s">
        <v>31</v>
      </c>
      <c r="AU1658" t="s">
        <v>57</v>
      </c>
      <c r="AV1658">
        <v>13</v>
      </c>
      <c r="AX1658" s="3" t="s">
        <v>68</v>
      </c>
    </row>
    <row r="1659" spans="1:50" x14ac:dyDescent="0.25">
      <c r="A1659">
        <v>95745</v>
      </c>
      <c r="B1659">
        <v>22021</v>
      </c>
      <c r="C1659" t="s">
        <v>623</v>
      </c>
      <c r="D1659" t="s">
        <v>584</v>
      </c>
      <c r="E1659" t="s">
        <v>586</v>
      </c>
      <c r="F1659">
        <v>61.64141</v>
      </c>
      <c r="G1659" t="s">
        <v>25</v>
      </c>
      <c r="H1659" t="s">
        <v>26</v>
      </c>
      <c r="I1659" t="s">
        <v>27</v>
      </c>
      <c r="J1659" t="s">
        <v>28</v>
      </c>
      <c r="K1659">
        <v>2003</v>
      </c>
      <c r="L1659">
        <v>3</v>
      </c>
      <c r="M1659">
        <v>5</v>
      </c>
      <c r="N1659">
        <v>0</v>
      </c>
      <c r="O1659">
        <v>2.5</v>
      </c>
      <c r="P1659" t="s">
        <v>589</v>
      </c>
      <c r="Q1659">
        <v>5.5046431216133502</v>
      </c>
      <c r="R1659">
        <v>0.45120890664233798</v>
      </c>
      <c r="S1659" t="s">
        <v>31</v>
      </c>
      <c r="T1659" t="s">
        <v>57</v>
      </c>
      <c r="U1659">
        <v>14</v>
      </c>
      <c r="W1659" t="s">
        <v>70</v>
      </c>
      <c r="X1659" t="s">
        <v>71</v>
      </c>
      <c r="Y1659">
        <v>12.010999999999999</v>
      </c>
      <c r="Z1659">
        <v>794</v>
      </c>
      <c r="AA1659" s="5">
        <f>IFERROR(VLOOKUP(X1659,$AF$2:$AG$35,2,FALSE),0)</f>
        <v>0</v>
      </c>
      <c r="AB1659" s="5" t="e">
        <f>VLOOKUP(X1659,$AF$2:$AG$35,1,FALSE)</f>
        <v>#N/A</v>
      </c>
      <c r="AQ1659">
        <v>95745</v>
      </c>
      <c r="AR1659">
        <v>5.5046431216133502</v>
      </c>
      <c r="AS1659">
        <v>0.45120890664233798</v>
      </c>
      <c r="AT1659" t="s">
        <v>31</v>
      </c>
      <c r="AU1659" t="s">
        <v>57</v>
      </c>
      <c r="AV1659">
        <v>14</v>
      </c>
      <c r="AX1659" t="s">
        <v>70</v>
      </c>
    </row>
    <row r="1660" spans="1:50" x14ac:dyDescent="0.25">
      <c r="A1660">
        <v>95745</v>
      </c>
      <c r="B1660">
        <v>22021</v>
      </c>
      <c r="C1660" t="s">
        <v>623</v>
      </c>
      <c r="D1660" t="s">
        <v>584</v>
      </c>
      <c r="E1660" t="s">
        <v>586</v>
      </c>
      <c r="F1660">
        <v>61.64141</v>
      </c>
      <c r="G1660" t="s">
        <v>25</v>
      </c>
      <c r="H1660" t="s">
        <v>26</v>
      </c>
      <c r="I1660" t="s">
        <v>27</v>
      </c>
      <c r="J1660" t="s">
        <v>28</v>
      </c>
      <c r="K1660">
        <v>2003</v>
      </c>
      <c r="L1660">
        <v>3</v>
      </c>
      <c r="M1660">
        <v>5</v>
      </c>
      <c r="N1660">
        <v>0</v>
      </c>
      <c r="O1660">
        <v>2.5</v>
      </c>
      <c r="P1660" t="s">
        <v>589</v>
      </c>
      <c r="Q1660">
        <v>0.80336235077312601</v>
      </c>
      <c r="R1660">
        <v>0.25284219205213099</v>
      </c>
      <c r="S1660" t="s">
        <v>31</v>
      </c>
      <c r="T1660" t="s">
        <v>57</v>
      </c>
      <c r="U1660">
        <v>15</v>
      </c>
      <c r="W1660" t="s">
        <v>72</v>
      </c>
      <c r="X1660" t="s">
        <v>73</v>
      </c>
      <c r="Y1660">
        <v>12.010999999999999</v>
      </c>
      <c r="Z1660">
        <v>1190</v>
      </c>
      <c r="AA1660" s="5">
        <f>IFERROR(VLOOKUP(X1660,$AF$2:$AG$35,2,FALSE),0)</f>
        <v>0</v>
      </c>
      <c r="AB1660" s="5" t="e">
        <f>VLOOKUP(X1660,$AF$2:$AG$35,1,FALSE)</f>
        <v>#N/A</v>
      </c>
      <c r="AQ1660">
        <v>95745</v>
      </c>
      <c r="AR1660">
        <v>0.80336235077312601</v>
      </c>
      <c r="AS1660">
        <v>0.25284219205213099</v>
      </c>
      <c r="AT1660" t="s">
        <v>31</v>
      </c>
      <c r="AU1660" t="s">
        <v>57</v>
      </c>
      <c r="AV1660">
        <v>15</v>
      </c>
      <c r="AX1660" t="s">
        <v>72</v>
      </c>
    </row>
    <row r="1661" spans="1:50" x14ac:dyDescent="0.25">
      <c r="A1661">
        <v>95745</v>
      </c>
      <c r="B1661">
        <v>22021</v>
      </c>
      <c r="C1661" t="s">
        <v>623</v>
      </c>
      <c r="D1661" t="s">
        <v>584</v>
      </c>
      <c r="E1661" t="s">
        <v>586</v>
      </c>
      <c r="F1661">
        <v>61.64141</v>
      </c>
      <c r="G1661" t="s">
        <v>25</v>
      </c>
      <c r="H1661" t="s">
        <v>26</v>
      </c>
      <c r="I1661" t="s">
        <v>27</v>
      </c>
      <c r="J1661" t="s">
        <v>28</v>
      </c>
      <c r="K1661">
        <v>2003</v>
      </c>
      <c r="L1661">
        <v>3</v>
      </c>
      <c r="M1661">
        <v>5</v>
      </c>
      <c r="N1661">
        <v>0</v>
      </c>
      <c r="O1661">
        <v>2.5</v>
      </c>
      <c r="P1661" t="s">
        <v>589</v>
      </c>
      <c r="Q1661">
        <v>0.113866606916559</v>
      </c>
      <c r="R1661" s="2">
        <v>3.6942243035523299E-2</v>
      </c>
      <c r="S1661" t="s">
        <v>31</v>
      </c>
      <c r="T1661" t="s">
        <v>57</v>
      </c>
      <c r="U1661">
        <v>16</v>
      </c>
      <c r="W1661" t="s">
        <v>74</v>
      </c>
      <c r="X1661" t="s">
        <v>75</v>
      </c>
      <c r="Y1661">
        <v>12.010999999999999</v>
      </c>
      <c r="Z1661">
        <v>796</v>
      </c>
      <c r="AA1661" s="5">
        <f>IFERROR(VLOOKUP(X1661,$AF$2:$AG$35,2,FALSE),0)</f>
        <v>0</v>
      </c>
      <c r="AB1661" s="5" t="e">
        <f>VLOOKUP(X1661,$AF$2:$AG$35,1,FALSE)</f>
        <v>#N/A</v>
      </c>
      <c r="AQ1661">
        <v>95745</v>
      </c>
      <c r="AR1661">
        <v>0.113866606916559</v>
      </c>
      <c r="AS1661" s="2">
        <v>3.6942243035523299E-2</v>
      </c>
      <c r="AT1661" t="s">
        <v>31</v>
      </c>
      <c r="AU1661" t="s">
        <v>57</v>
      </c>
      <c r="AV1661">
        <v>16</v>
      </c>
      <c r="AX1661" t="s">
        <v>74</v>
      </c>
    </row>
    <row r="1662" spans="1:50" x14ac:dyDescent="0.25">
      <c r="A1662">
        <v>95745</v>
      </c>
      <c r="B1662">
        <v>22021</v>
      </c>
      <c r="C1662" t="s">
        <v>623</v>
      </c>
      <c r="D1662" t="s">
        <v>584</v>
      </c>
      <c r="E1662" t="s">
        <v>586</v>
      </c>
      <c r="F1662">
        <v>61.64141</v>
      </c>
      <c r="G1662" t="s">
        <v>25</v>
      </c>
      <c r="H1662" t="s">
        <v>26</v>
      </c>
      <c r="I1662" t="s">
        <v>27</v>
      </c>
      <c r="J1662" t="s">
        <v>28</v>
      </c>
      <c r="K1662">
        <v>2003</v>
      </c>
      <c r="L1662">
        <v>3</v>
      </c>
      <c r="M1662">
        <v>5</v>
      </c>
      <c r="N1662">
        <v>0</v>
      </c>
      <c r="O1662">
        <v>2.5</v>
      </c>
      <c r="P1662" t="s">
        <v>589</v>
      </c>
      <c r="Q1662" s="32">
        <v>4.5583128244569098</v>
      </c>
      <c r="R1662">
        <v>0.57447966828729002</v>
      </c>
      <c r="S1662" t="s">
        <v>31</v>
      </c>
      <c r="T1662" t="s">
        <v>57</v>
      </c>
      <c r="U1662">
        <v>17</v>
      </c>
      <c r="W1662" s="3" t="s">
        <v>76</v>
      </c>
      <c r="X1662" t="s">
        <v>77</v>
      </c>
      <c r="Y1662">
        <v>12.010999999999999</v>
      </c>
      <c r="Z1662">
        <v>797</v>
      </c>
      <c r="AA1662" s="5">
        <f>IFERROR(VLOOKUP(X1662,$AF$2:$AG$35,2,FALSE),0)</f>
        <v>0</v>
      </c>
      <c r="AB1662" s="5" t="e">
        <f>VLOOKUP(X1662,$AF$2:$AG$35,1,FALSE)</f>
        <v>#N/A</v>
      </c>
      <c r="AQ1662">
        <v>95745</v>
      </c>
      <c r="AR1662" s="32">
        <v>4.5583128244569098</v>
      </c>
      <c r="AS1662">
        <v>0.57447966828729002</v>
      </c>
      <c r="AT1662" t="s">
        <v>31</v>
      </c>
      <c r="AU1662" t="s">
        <v>57</v>
      </c>
      <c r="AV1662">
        <v>17</v>
      </c>
      <c r="AX1662" s="3" t="s">
        <v>76</v>
      </c>
    </row>
    <row r="1663" spans="1:50" x14ac:dyDescent="0.25">
      <c r="A1663">
        <v>95745</v>
      </c>
      <c r="B1663">
        <v>22021</v>
      </c>
      <c r="C1663" t="s">
        <v>623</v>
      </c>
      <c r="D1663" t="s">
        <v>584</v>
      </c>
      <c r="E1663" t="s">
        <v>586</v>
      </c>
      <c r="F1663">
        <v>61.64141</v>
      </c>
      <c r="G1663" t="s">
        <v>25</v>
      </c>
      <c r="H1663" t="s">
        <v>26</v>
      </c>
      <c r="I1663" t="s">
        <v>27</v>
      </c>
      <c r="J1663" t="s">
        <v>28</v>
      </c>
      <c r="K1663">
        <v>2003</v>
      </c>
      <c r="L1663">
        <v>3</v>
      </c>
      <c r="M1663">
        <v>5</v>
      </c>
      <c r="N1663">
        <v>0</v>
      </c>
      <c r="O1663">
        <v>2.5</v>
      </c>
      <c r="P1663" t="s">
        <v>589</v>
      </c>
      <c r="Q1663">
        <v>61.157799547043297</v>
      </c>
      <c r="R1663">
        <v>7.8053381396152499</v>
      </c>
      <c r="S1663" t="s">
        <v>31</v>
      </c>
      <c r="T1663" t="s">
        <v>57</v>
      </c>
      <c r="U1663">
        <v>18</v>
      </c>
      <c r="V1663" t="s">
        <v>78</v>
      </c>
      <c r="W1663" t="s">
        <v>79</v>
      </c>
      <c r="X1663" t="s">
        <v>80</v>
      </c>
      <c r="Y1663">
        <v>12.010999999999999</v>
      </c>
      <c r="Z1663">
        <v>436</v>
      </c>
      <c r="AA1663" s="5">
        <f>IFERROR(VLOOKUP(X1663,$AF$2:$AG$35,2,FALSE),0)</f>
        <v>0</v>
      </c>
      <c r="AB1663" s="5" t="e">
        <f>VLOOKUP(X1663,$AF$2:$AG$35,1,FALSE)</f>
        <v>#N/A</v>
      </c>
      <c r="AQ1663">
        <v>95745</v>
      </c>
      <c r="AR1663">
        <v>61.157799547043297</v>
      </c>
      <c r="AS1663">
        <v>7.8053381396152499</v>
      </c>
      <c r="AT1663" t="s">
        <v>31</v>
      </c>
      <c r="AU1663" t="s">
        <v>57</v>
      </c>
      <c r="AV1663">
        <v>18</v>
      </c>
      <c r="AW1663" t="s">
        <v>78</v>
      </c>
      <c r="AX1663" t="s">
        <v>79</v>
      </c>
    </row>
    <row r="1664" spans="1:50" x14ac:dyDescent="0.25">
      <c r="A1664">
        <v>95745</v>
      </c>
      <c r="B1664">
        <v>22021</v>
      </c>
      <c r="C1664" t="s">
        <v>623</v>
      </c>
      <c r="D1664" t="s">
        <v>584</v>
      </c>
      <c r="E1664" t="s">
        <v>586</v>
      </c>
      <c r="F1664">
        <v>61.64141</v>
      </c>
      <c r="G1664" t="s">
        <v>25</v>
      </c>
      <c r="H1664" t="s">
        <v>26</v>
      </c>
      <c r="I1664" t="s">
        <v>27</v>
      </c>
      <c r="J1664" t="s">
        <v>28</v>
      </c>
      <c r="K1664">
        <v>2003</v>
      </c>
      <c r="L1664">
        <v>3</v>
      </c>
      <c r="M1664">
        <v>5</v>
      </c>
      <c r="N1664">
        <v>0</v>
      </c>
      <c r="O1664">
        <v>2.5</v>
      </c>
      <c r="P1664" t="s">
        <v>589</v>
      </c>
      <c r="Q1664" s="39">
        <v>2.69470279459176E-2</v>
      </c>
      <c r="R1664" s="2">
        <v>8.4572922530711803E-2</v>
      </c>
      <c r="S1664" t="s">
        <v>31</v>
      </c>
      <c r="T1664" t="s">
        <v>81</v>
      </c>
      <c r="U1664">
        <v>20</v>
      </c>
      <c r="V1664" t="s">
        <v>82</v>
      </c>
      <c r="W1664" t="s">
        <v>83</v>
      </c>
      <c r="X1664" t="s">
        <v>84</v>
      </c>
      <c r="Y1664">
        <v>22.98977</v>
      </c>
      <c r="Z1664">
        <v>696</v>
      </c>
      <c r="AA1664" s="5">
        <f>IFERROR(VLOOKUP(X1664,$AF$2:$AG$35,2,FALSE),0)</f>
        <v>0</v>
      </c>
      <c r="AB1664" s="5" t="e">
        <f>VLOOKUP(X1664,$AF$2:$AG$35,1,FALSE)</f>
        <v>#N/A</v>
      </c>
      <c r="AQ1664">
        <v>95745</v>
      </c>
      <c r="AR1664" s="39">
        <v>2.69470279459176E-2</v>
      </c>
      <c r="AS1664" s="2">
        <v>8.4572922530711803E-2</v>
      </c>
      <c r="AT1664" t="s">
        <v>31</v>
      </c>
      <c r="AU1664" t="s">
        <v>81</v>
      </c>
      <c r="AV1664">
        <v>20</v>
      </c>
      <c r="AW1664" t="s">
        <v>82</v>
      </c>
      <c r="AX1664" t="s">
        <v>83</v>
      </c>
    </row>
    <row r="1665" spans="1:50" x14ac:dyDescent="0.25">
      <c r="A1665">
        <v>95745</v>
      </c>
      <c r="B1665">
        <v>22021</v>
      </c>
      <c r="C1665" t="s">
        <v>623</v>
      </c>
      <c r="D1665" t="s">
        <v>584</v>
      </c>
      <c r="E1665" t="s">
        <v>586</v>
      </c>
      <c r="F1665">
        <v>61.64141</v>
      </c>
      <c r="G1665" t="s">
        <v>25</v>
      </c>
      <c r="H1665" t="s">
        <v>26</v>
      </c>
      <c r="I1665" t="s">
        <v>27</v>
      </c>
      <c r="J1665" t="s">
        <v>28</v>
      </c>
      <c r="K1665">
        <v>2003</v>
      </c>
      <c r="L1665">
        <v>3</v>
      </c>
      <c r="M1665">
        <v>5</v>
      </c>
      <c r="N1665">
        <v>0</v>
      </c>
      <c r="O1665">
        <v>2.5</v>
      </c>
      <c r="P1665" t="s">
        <v>589</v>
      </c>
      <c r="Q1665" s="39">
        <v>8.9799247905911293E-3</v>
      </c>
      <c r="R1665" s="2">
        <v>1.69720622352631E-2</v>
      </c>
      <c r="S1665" t="s">
        <v>31</v>
      </c>
      <c r="T1665" t="s">
        <v>81</v>
      </c>
      <c r="U1665">
        <v>21</v>
      </c>
      <c r="V1665" t="s">
        <v>85</v>
      </c>
      <c r="W1665" t="s">
        <v>86</v>
      </c>
      <c r="X1665" t="s">
        <v>87</v>
      </c>
      <c r="Y1665">
        <v>24.305</v>
      </c>
      <c r="Z1665">
        <v>525</v>
      </c>
      <c r="AA1665" s="5">
        <f>IFERROR(VLOOKUP(X1665,$AF$2:$AG$35,2,FALSE),0)</f>
        <v>0</v>
      </c>
      <c r="AB1665" s="5" t="e">
        <f>VLOOKUP(X1665,$AF$2:$AG$35,1,FALSE)</f>
        <v>#N/A</v>
      </c>
      <c r="AN1665"/>
      <c r="AO1665"/>
      <c r="AP1665"/>
      <c r="AQ1665">
        <v>95745</v>
      </c>
      <c r="AR1665" s="39">
        <v>8.9799247905911293E-3</v>
      </c>
      <c r="AS1665" s="2">
        <v>1.69720622352631E-2</v>
      </c>
      <c r="AT1665" t="s">
        <v>31</v>
      </c>
      <c r="AU1665" t="s">
        <v>81</v>
      </c>
      <c r="AV1665">
        <v>21</v>
      </c>
      <c r="AW1665" t="s">
        <v>85</v>
      </c>
      <c r="AX1665" t="s">
        <v>86</v>
      </c>
    </row>
    <row r="1666" spans="1:50" x14ac:dyDescent="0.25">
      <c r="A1666">
        <v>95745</v>
      </c>
      <c r="B1666">
        <v>22021</v>
      </c>
      <c r="C1666" t="s">
        <v>623</v>
      </c>
      <c r="D1666" t="s">
        <v>584</v>
      </c>
      <c r="E1666" t="s">
        <v>586</v>
      </c>
      <c r="F1666">
        <v>61.64141</v>
      </c>
      <c r="G1666" t="s">
        <v>25</v>
      </c>
      <c r="H1666" t="s">
        <v>26</v>
      </c>
      <c r="I1666" t="s">
        <v>27</v>
      </c>
      <c r="J1666" t="s">
        <v>28</v>
      </c>
      <c r="K1666">
        <v>2003</v>
      </c>
      <c r="L1666">
        <v>3</v>
      </c>
      <c r="M1666">
        <v>5</v>
      </c>
      <c r="N1666">
        <v>0</v>
      </c>
      <c r="O1666">
        <v>2.5</v>
      </c>
      <c r="P1666" t="s">
        <v>589</v>
      </c>
      <c r="Q1666" s="33">
        <v>3.4744620150994701E-3</v>
      </c>
      <c r="R1666" s="2">
        <v>1.7757601035205298E-2</v>
      </c>
      <c r="S1666" t="s">
        <v>31</v>
      </c>
      <c r="T1666" t="s">
        <v>81</v>
      </c>
      <c r="U1666">
        <v>22</v>
      </c>
      <c r="V1666" t="s">
        <v>88</v>
      </c>
      <c r="W1666" t="s">
        <v>89</v>
      </c>
      <c r="X1666" t="s">
        <v>90</v>
      </c>
      <c r="Y1666">
        <v>26.981539999999999</v>
      </c>
      <c r="Z1666">
        <v>292</v>
      </c>
      <c r="AA1666" s="5">
        <f>IFERROR(VLOOKUP(X1666,$AF$2:$AG$35,2,FALSE),0)</f>
        <v>0.88900000000000001</v>
      </c>
      <c r="AB1666" s="5" t="str">
        <f>VLOOKUP(X1666,$AF$2:$AG$35,1,FALSE)</f>
        <v>Al</v>
      </c>
      <c r="AN1666"/>
      <c r="AO1666"/>
      <c r="AP1666"/>
      <c r="AQ1666">
        <v>95745</v>
      </c>
      <c r="AR1666" s="33">
        <v>3.4744620150994701E-3</v>
      </c>
      <c r="AS1666" s="2">
        <v>1.7757601035205298E-2</v>
      </c>
      <c r="AT1666" t="s">
        <v>31</v>
      </c>
      <c r="AU1666" t="s">
        <v>81</v>
      </c>
      <c r="AV1666">
        <v>22</v>
      </c>
      <c r="AW1666" t="s">
        <v>88</v>
      </c>
      <c r="AX1666" t="s">
        <v>89</v>
      </c>
    </row>
    <row r="1667" spans="1:50" x14ac:dyDescent="0.25">
      <c r="A1667">
        <v>95745</v>
      </c>
      <c r="B1667">
        <v>22021</v>
      </c>
      <c r="C1667" t="s">
        <v>623</v>
      </c>
      <c r="D1667" t="s">
        <v>584</v>
      </c>
      <c r="E1667" t="s">
        <v>586</v>
      </c>
      <c r="F1667">
        <v>61.64141</v>
      </c>
      <c r="G1667" t="s">
        <v>25</v>
      </c>
      <c r="H1667" t="s">
        <v>26</v>
      </c>
      <c r="I1667" t="s">
        <v>27</v>
      </c>
      <c r="J1667" t="s">
        <v>28</v>
      </c>
      <c r="K1667">
        <v>2003</v>
      </c>
      <c r="L1667">
        <v>3</v>
      </c>
      <c r="M1667">
        <v>5</v>
      </c>
      <c r="N1667">
        <v>0</v>
      </c>
      <c r="O1667">
        <v>2.5</v>
      </c>
      <c r="P1667" t="s">
        <v>589</v>
      </c>
      <c r="Q1667" s="33">
        <v>1.26792476041626E-2</v>
      </c>
      <c r="R1667" s="2">
        <v>6.8117179262205899E-3</v>
      </c>
      <c r="S1667" t="s">
        <v>31</v>
      </c>
      <c r="T1667" t="s">
        <v>81</v>
      </c>
      <c r="U1667">
        <v>23</v>
      </c>
      <c r="V1667" t="s">
        <v>91</v>
      </c>
      <c r="W1667" t="s">
        <v>92</v>
      </c>
      <c r="X1667" t="s">
        <v>93</v>
      </c>
      <c r="Y1667">
        <v>28.0855</v>
      </c>
      <c r="Z1667">
        <v>694</v>
      </c>
      <c r="AA1667" s="5">
        <f>IFERROR(VLOOKUP(X1667,$AF$2:$AG$35,2,FALSE),0)</f>
        <v>1.139</v>
      </c>
      <c r="AB1667" s="5" t="str">
        <f>VLOOKUP(X1667,$AF$2:$AG$35,1,FALSE)</f>
        <v>Si</v>
      </c>
      <c r="AN1667"/>
      <c r="AO1667"/>
      <c r="AP1667"/>
      <c r="AQ1667">
        <v>95745</v>
      </c>
      <c r="AR1667" s="33">
        <v>1.26792476041626E-2</v>
      </c>
      <c r="AS1667" s="2">
        <v>6.8117179262205899E-3</v>
      </c>
      <c r="AT1667" t="s">
        <v>31</v>
      </c>
      <c r="AU1667" t="s">
        <v>81</v>
      </c>
      <c r="AV1667">
        <v>23</v>
      </c>
      <c r="AW1667" t="s">
        <v>91</v>
      </c>
      <c r="AX1667" t="s">
        <v>92</v>
      </c>
    </row>
    <row r="1668" spans="1:50" x14ac:dyDescent="0.25">
      <c r="A1668">
        <v>95745</v>
      </c>
      <c r="B1668">
        <v>22021</v>
      </c>
      <c r="C1668" t="s">
        <v>623</v>
      </c>
      <c r="D1668" t="s">
        <v>584</v>
      </c>
      <c r="E1668" t="s">
        <v>586</v>
      </c>
      <c r="F1668">
        <v>61.64141</v>
      </c>
      <c r="G1668" t="s">
        <v>25</v>
      </c>
      <c r="H1668" t="s">
        <v>26</v>
      </c>
      <c r="I1668" t="s">
        <v>27</v>
      </c>
      <c r="J1668" t="s">
        <v>28</v>
      </c>
      <c r="K1668">
        <v>2003</v>
      </c>
      <c r="L1668">
        <v>3</v>
      </c>
      <c r="M1668">
        <v>5</v>
      </c>
      <c r="N1668">
        <v>0</v>
      </c>
      <c r="O1668">
        <v>2.5</v>
      </c>
      <c r="P1668" t="s">
        <v>589</v>
      </c>
      <c r="Q1668" s="32">
        <v>0</v>
      </c>
      <c r="R1668" s="2">
        <v>3.4599548668109601E-3</v>
      </c>
      <c r="S1668" t="s">
        <v>31</v>
      </c>
      <c r="T1668" t="s">
        <v>81</v>
      </c>
      <c r="U1668">
        <v>24</v>
      </c>
      <c r="V1668" t="s">
        <v>94</v>
      </c>
      <c r="W1668" t="s">
        <v>95</v>
      </c>
      <c r="X1668" t="s">
        <v>29</v>
      </c>
      <c r="Y1668">
        <v>30.973759999999999</v>
      </c>
      <c r="Z1668">
        <v>666</v>
      </c>
      <c r="AA1668" s="5">
        <f>IFERROR(VLOOKUP(X1668,$AF$2:$AG$35,2,FALSE),0)</f>
        <v>1.0329999999999999</v>
      </c>
      <c r="AB1668" s="5" t="str">
        <f>VLOOKUP(X1668,$AF$2:$AG$35,1,FALSE)</f>
        <v>P</v>
      </c>
      <c r="AN1668"/>
      <c r="AO1668"/>
      <c r="AP1668"/>
      <c r="AQ1668">
        <v>95745</v>
      </c>
      <c r="AR1668" s="32">
        <v>0</v>
      </c>
      <c r="AS1668" s="2">
        <v>3.4599548668109601E-3</v>
      </c>
      <c r="AT1668" t="s">
        <v>31</v>
      </c>
      <c r="AU1668" t="s">
        <v>81</v>
      </c>
      <c r="AV1668">
        <v>24</v>
      </c>
      <c r="AW1668" t="s">
        <v>94</v>
      </c>
      <c r="AX1668" t="s">
        <v>95</v>
      </c>
    </row>
    <row r="1669" spans="1:50" x14ac:dyDescent="0.25">
      <c r="A1669">
        <v>95745</v>
      </c>
      <c r="B1669">
        <v>22021</v>
      </c>
      <c r="C1669" t="s">
        <v>623</v>
      </c>
      <c r="D1669" t="s">
        <v>584</v>
      </c>
      <c r="E1669" t="s">
        <v>586</v>
      </c>
      <c r="F1669">
        <v>61.64141</v>
      </c>
      <c r="G1669" t="s">
        <v>25</v>
      </c>
      <c r="H1669" t="s">
        <v>26</v>
      </c>
      <c r="I1669" t="s">
        <v>27</v>
      </c>
      <c r="J1669" t="s">
        <v>28</v>
      </c>
      <c r="K1669">
        <v>2003</v>
      </c>
      <c r="L1669">
        <v>3</v>
      </c>
      <c r="M1669">
        <v>5</v>
      </c>
      <c r="N1669">
        <v>0</v>
      </c>
      <c r="O1669">
        <v>2.5</v>
      </c>
      <c r="P1669" t="s">
        <v>589</v>
      </c>
      <c r="Q1669" s="2">
        <v>2.9340707413522699E-2</v>
      </c>
      <c r="R1669" s="2">
        <v>2.92661585912754E-3</v>
      </c>
      <c r="S1669" t="s">
        <v>31</v>
      </c>
      <c r="T1669" t="s">
        <v>81</v>
      </c>
      <c r="U1669">
        <v>25</v>
      </c>
      <c r="V1669" t="s">
        <v>96</v>
      </c>
      <c r="W1669" t="s">
        <v>97</v>
      </c>
      <c r="X1669" t="s">
        <v>98</v>
      </c>
      <c r="Y1669">
        <v>32.06</v>
      </c>
      <c r="Z1669">
        <v>700</v>
      </c>
      <c r="AA1669" s="5">
        <f>IFERROR(VLOOKUP(X1669,$AF$2:$AG$35,2,FALSE),0)</f>
        <v>0</v>
      </c>
      <c r="AB1669" s="5" t="e">
        <f>VLOOKUP(X1669,$AF$2:$AG$35,1,FALSE)</f>
        <v>#N/A</v>
      </c>
      <c r="AN1669"/>
      <c r="AO1669"/>
      <c r="AP1669"/>
      <c r="AQ1669">
        <v>95745</v>
      </c>
      <c r="AR1669" s="2">
        <v>2.9340707413522699E-2</v>
      </c>
      <c r="AS1669" s="2">
        <v>2.92661585912754E-3</v>
      </c>
      <c r="AT1669" t="s">
        <v>31</v>
      </c>
      <c r="AU1669" t="s">
        <v>81</v>
      </c>
      <c r="AV1669">
        <v>25</v>
      </c>
      <c r="AW1669" t="s">
        <v>96</v>
      </c>
      <c r="AX1669" t="s">
        <v>97</v>
      </c>
    </row>
    <row r="1670" spans="1:50" x14ac:dyDescent="0.25">
      <c r="A1670">
        <v>95745</v>
      </c>
      <c r="B1670">
        <v>22021</v>
      </c>
      <c r="C1670" t="s">
        <v>623</v>
      </c>
      <c r="D1670" t="s">
        <v>584</v>
      </c>
      <c r="E1670" t="s">
        <v>586</v>
      </c>
      <c r="F1670">
        <v>61.64141</v>
      </c>
      <c r="G1670" t="s">
        <v>25</v>
      </c>
      <c r="H1670" t="s">
        <v>26</v>
      </c>
      <c r="I1670" t="s">
        <v>27</v>
      </c>
      <c r="J1670" t="s">
        <v>28</v>
      </c>
      <c r="K1670">
        <v>2003</v>
      </c>
      <c r="L1670">
        <v>3</v>
      </c>
      <c r="M1670">
        <v>5</v>
      </c>
      <c r="N1670">
        <v>0</v>
      </c>
      <c r="O1670">
        <v>2.5</v>
      </c>
      <c r="P1670" t="s">
        <v>589</v>
      </c>
      <c r="Q1670" s="32">
        <v>0.11942284471106</v>
      </c>
      <c r="R1670" s="2">
        <v>9.5114422125290397E-3</v>
      </c>
      <c r="S1670" t="s">
        <v>31</v>
      </c>
      <c r="T1670" t="s">
        <v>81</v>
      </c>
      <c r="U1670">
        <v>26</v>
      </c>
      <c r="V1670" t="s">
        <v>99</v>
      </c>
      <c r="W1670" t="s">
        <v>100</v>
      </c>
      <c r="X1670" t="s">
        <v>101</v>
      </c>
      <c r="Y1670">
        <v>35.453000000000003</v>
      </c>
      <c r="Z1670">
        <v>795</v>
      </c>
      <c r="AA1670" s="5">
        <f>IFERROR(VLOOKUP(X1670,$AF$2:$AG$35,2,FALSE),0)</f>
        <v>0</v>
      </c>
      <c r="AB1670" s="5" t="e">
        <f>VLOOKUP(X1670,$AF$2:$AG$35,1,FALSE)</f>
        <v>#N/A</v>
      </c>
      <c r="AN1670"/>
      <c r="AO1670"/>
      <c r="AP1670"/>
      <c r="AQ1670">
        <v>95745</v>
      </c>
      <c r="AR1670" s="32">
        <v>0.11942284471106</v>
      </c>
      <c r="AS1670" s="2">
        <v>9.5114422125290397E-3</v>
      </c>
      <c r="AT1670" t="s">
        <v>31</v>
      </c>
      <c r="AU1670" t="s">
        <v>81</v>
      </c>
      <c r="AV1670">
        <v>26</v>
      </c>
      <c r="AW1670" t="s">
        <v>99</v>
      </c>
      <c r="AX1670" t="s">
        <v>100</v>
      </c>
    </row>
    <row r="1671" spans="1:50" x14ac:dyDescent="0.25">
      <c r="A1671">
        <v>95745</v>
      </c>
      <c r="B1671">
        <v>22021</v>
      </c>
      <c r="C1671" t="s">
        <v>623</v>
      </c>
      <c r="D1671" t="s">
        <v>584</v>
      </c>
      <c r="E1671" t="s">
        <v>586</v>
      </c>
      <c r="F1671">
        <v>61.64141</v>
      </c>
      <c r="G1671" t="s">
        <v>25</v>
      </c>
      <c r="H1671" t="s">
        <v>26</v>
      </c>
      <c r="I1671" t="s">
        <v>27</v>
      </c>
      <c r="J1671" t="s">
        <v>28</v>
      </c>
      <c r="K1671">
        <v>2003</v>
      </c>
      <c r="L1671">
        <v>3</v>
      </c>
      <c r="M1671">
        <v>5</v>
      </c>
      <c r="N1671">
        <v>0</v>
      </c>
      <c r="O1671">
        <v>2.5</v>
      </c>
      <c r="P1671" t="s">
        <v>589</v>
      </c>
      <c r="Q1671" s="33">
        <v>9.4448788932380498E-2</v>
      </c>
      <c r="R1671" s="2">
        <v>7.2675432903112399E-3</v>
      </c>
      <c r="S1671" t="s">
        <v>31</v>
      </c>
      <c r="T1671" t="s">
        <v>81</v>
      </c>
      <c r="U1671">
        <v>27</v>
      </c>
      <c r="V1671" s="1">
        <v>2023695</v>
      </c>
      <c r="W1671" t="s">
        <v>102</v>
      </c>
      <c r="X1671" t="s">
        <v>103</v>
      </c>
      <c r="Y1671">
        <v>39.098300000000002</v>
      </c>
      <c r="Z1671">
        <v>669</v>
      </c>
      <c r="AA1671" s="5">
        <f>IFERROR(VLOOKUP(X1671,$AF$2:$AG$35,2,FALSE),0)</f>
        <v>0</v>
      </c>
      <c r="AB1671" s="5" t="e">
        <f>VLOOKUP(X1671,$AF$2:$AG$35,1,FALSE)</f>
        <v>#N/A</v>
      </c>
      <c r="AN1671"/>
      <c r="AO1671"/>
      <c r="AP1671"/>
      <c r="AQ1671">
        <v>95745</v>
      </c>
      <c r="AR1671" s="33">
        <v>9.4448788932380498E-2</v>
      </c>
      <c r="AS1671" s="2">
        <v>7.2675432903112399E-3</v>
      </c>
      <c r="AT1671" t="s">
        <v>31</v>
      </c>
      <c r="AU1671" t="s">
        <v>81</v>
      </c>
      <c r="AV1671">
        <v>27</v>
      </c>
      <c r="AW1671" s="1">
        <v>2023695</v>
      </c>
      <c r="AX1671" t="s">
        <v>102</v>
      </c>
    </row>
    <row r="1672" spans="1:50" x14ac:dyDescent="0.25">
      <c r="A1672">
        <v>95745</v>
      </c>
      <c r="B1672">
        <v>22021</v>
      </c>
      <c r="C1672" t="s">
        <v>623</v>
      </c>
      <c r="D1672" t="s">
        <v>584</v>
      </c>
      <c r="E1672" t="s">
        <v>586</v>
      </c>
      <c r="F1672">
        <v>61.64141</v>
      </c>
      <c r="G1672" t="s">
        <v>25</v>
      </c>
      <c r="H1672" t="s">
        <v>26</v>
      </c>
      <c r="I1672" t="s">
        <v>27</v>
      </c>
      <c r="J1672" t="s">
        <v>28</v>
      </c>
      <c r="K1672">
        <v>2003</v>
      </c>
      <c r="L1672">
        <v>3</v>
      </c>
      <c r="M1672">
        <v>5</v>
      </c>
      <c r="N1672">
        <v>0</v>
      </c>
      <c r="O1672">
        <v>2.5</v>
      </c>
      <c r="P1672" t="s">
        <v>589</v>
      </c>
      <c r="Q1672" s="33">
        <v>9.2410534597844093E-3</v>
      </c>
      <c r="R1672" s="2">
        <v>2.52347249125429E-3</v>
      </c>
      <c r="S1672" t="s">
        <v>31</v>
      </c>
      <c r="T1672" t="s">
        <v>81</v>
      </c>
      <c r="U1672">
        <v>28</v>
      </c>
      <c r="V1672" t="s">
        <v>104</v>
      </c>
      <c r="W1672" t="s">
        <v>105</v>
      </c>
      <c r="X1672" t="s">
        <v>106</v>
      </c>
      <c r="Y1672">
        <v>40.08</v>
      </c>
      <c r="Z1672">
        <v>329</v>
      </c>
      <c r="AA1672" s="5">
        <f>IFERROR(VLOOKUP(X1672,$AF$2:$AG$35,2,FALSE),0)</f>
        <v>0</v>
      </c>
      <c r="AB1672" s="5" t="e">
        <f>VLOOKUP(X1672,$AF$2:$AG$35,1,FALSE)</f>
        <v>#N/A</v>
      </c>
      <c r="AN1672"/>
      <c r="AO1672"/>
      <c r="AP1672"/>
      <c r="AQ1672">
        <v>95745</v>
      </c>
      <c r="AR1672" s="33">
        <v>9.2410534597844093E-3</v>
      </c>
      <c r="AS1672" s="2">
        <v>2.52347249125429E-3</v>
      </c>
      <c r="AT1672" t="s">
        <v>31</v>
      </c>
      <c r="AU1672" t="s">
        <v>81</v>
      </c>
      <c r="AV1672">
        <v>28</v>
      </c>
      <c r="AW1672" t="s">
        <v>104</v>
      </c>
      <c r="AX1672" t="s">
        <v>105</v>
      </c>
    </row>
    <row r="1673" spans="1:50" x14ac:dyDescent="0.25">
      <c r="A1673">
        <v>95745</v>
      </c>
      <c r="B1673">
        <v>22021</v>
      </c>
      <c r="C1673" t="s">
        <v>623</v>
      </c>
      <c r="D1673" t="s">
        <v>584</v>
      </c>
      <c r="E1673" t="s">
        <v>586</v>
      </c>
      <c r="F1673">
        <v>61.64141</v>
      </c>
      <c r="G1673" t="s">
        <v>25</v>
      </c>
      <c r="H1673" t="s">
        <v>26</v>
      </c>
      <c r="I1673" t="s">
        <v>27</v>
      </c>
      <c r="J1673" t="s">
        <v>28</v>
      </c>
      <c r="K1673">
        <v>2003</v>
      </c>
      <c r="L1673">
        <v>3</v>
      </c>
      <c r="M1673">
        <v>5</v>
      </c>
      <c r="N1673">
        <v>0</v>
      </c>
      <c r="O1673">
        <v>2.5</v>
      </c>
      <c r="P1673" t="s">
        <v>589</v>
      </c>
      <c r="Q1673" s="32">
        <v>0</v>
      </c>
      <c r="R1673" s="2">
        <v>1.54428593531248E-2</v>
      </c>
      <c r="S1673" t="s">
        <v>31</v>
      </c>
      <c r="T1673" t="s">
        <v>81</v>
      </c>
      <c r="U1673">
        <v>29</v>
      </c>
      <c r="V1673" t="s">
        <v>107</v>
      </c>
      <c r="W1673" t="s">
        <v>108</v>
      </c>
      <c r="X1673" t="s">
        <v>109</v>
      </c>
      <c r="Y1673">
        <v>47.88</v>
      </c>
      <c r="Z1673">
        <v>715</v>
      </c>
      <c r="AA1673" s="5">
        <f>IFERROR(VLOOKUP(X1673,$AF$2:$AG$35,2,FALSE),0)</f>
        <v>0.66900000000000004</v>
      </c>
      <c r="AB1673" s="5" t="str">
        <f>VLOOKUP(X1673,$AF$2:$AG$35,1,FALSE)</f>
        <v>Ti</v>
      </c>
      <c r="AN1673"/>
      <c r="AO1673"/>
      <c r="AP1673"/>
      <c r="AQ1673">
        <v>95745</v>
      </c>
      <c r="AR1673" s="32">
        <v>0</v>
      </c>
      <c r="AS1673" s="2">
        <v>1.54428593531248E-2</v>
      </c>
      <c r="AT1673" t="s">
        <v>31</v>
      </c>
      <c r="AU1673" t="s">
        <v>81</v>
      </c>
      <c r="AV1673">
        <v>29</v>
      </c>
      <c r="AW1673" t="s">
        <v>107</v>
      </c>
      <c r="AX1673" t="s">
        <v>108</v>
      </c>
    </row>
    <row r="1674" spans="1:50" x14ac:dyDescent="0.25">
      <c r="A1674">
        <v>95745</v>
      </c>
      <c r="B1674">
        <v>22021</v>
      </c>
      <c r="C1674" t="s">
        <v>623</v>
      </c>
      <c r="D1674" t="s">
        <v>584</v>
      </c>
      <c r="E1674" t="s">
        <v>586</v>
      </c>
      <c r="F1674">
        <v>61.64141</v>
      </c>
      <c r="G1674" t="s">
        <v>25</v>
      </c>
      <c r="H1674" t="s">
        <v>26</v>
      </c>
      <c r="I1674" t="s">
        <v>27</v>
      </c>
      <c r="J1674" t="s">
        <v>28</v>
      </c>
      <c r="K1674">
        <v>2003</v>
      </c>
      <c r="L1674">
        <v>3</v>
      </c>
      <c r="M1674">
        <v>5</v>
      </c>
      <c r="N1674">
        <v>0</v>
      </c>
      <c r="O1674">
        <v>2.5</v>
      </c>
      <c r="P1674" t="s">
        <v>589</v>
      </c>
      <c r="Q1674" s="32">
        <v>0</v>
      </c>
      <c r="R1674" s="2">
        <v>8.6172460833782404E-3</v>
      </c>
      <c r="S1674" t="s">
        <v>31</v>
      </c>
      <c r="T1674" t="s">
        <v>81</v>
      </c>
      <c r="U1674">
        <v>30</v>
      </c>
      <c r="V1674" t="s">
        <v>110</v>
      </c>
      <c r="W1674" t="s">
        <v>111</v>
      </c>
      <c r="X1674" t="s">
        <v>112</v>
      </c>
      <c r="Y1674">
        <v>50.941499999999998</v>
      </c>
      <c r="Z1674">
        <v>767</v>
      </c>
      <c r="AA1674" s="5">
        <f>IFERROR(VLOOKUP(X1674,$AF$2:$AG$35,2,FALSE),0)</f>
        <v>0</v>
      </c>
      <c r="AB1674" s="5" t="e">
        <f>VLOOKUP(X1674,$AF$2:$AG$35,1,FALSE)</f>
        <v>#N/A</v>
      </c>
      <c r="AN1674"/>
      <c r="AO1674"/>
      <c r="AP1674"/>
      <c r="AQ1674">
        <v>95745</v>
      </c>
      <c r="AR1674" s="32">
        <v>0</v>
      </c>
      <c r="AS1674" s="2">
        <v>8.6172460833782404E-3</v>
      </c>
      <c r="AT1674" t="s">
        <v>31</v>
      </c>
      <c r="AU1674" t="s">
        <v>81</v>
      </c>
      <c r="AV1674">
        <v>30</v>
      </c>
      <c r="AW1674" t="s">
        <v>110</v>
      </c>
      <c r="AX1674" t="s">
        <v>111</v>
      </c>
    </row>
    <row r="1675" spans="1:50" x14ac:dyDescent="0.25">
      <c r="A1675">
        <v>95745</v>
      </c>
      <c r="B1675">
        <v>22021</v>
      </c>
      <c r="C1675" t="s">
        <v>623</v>
      </c>
      <c r="D1675" t="s">
        <v>584</v>
      </c>
      <c r="E1675" t="s">
        <v>586</v>
      </c>
      <c r="F1675">
        <v>61.64141</v>
      </c>
      <c r="G1675" t="s">
        <v>25</v>
      </c>
      <c r="H1675" t="s">
        <v>26</v>
      </c>
      <c r="I1675" t="s">
        <v>27</v>
      </c>
      <c r="J1675" t="s">
        <v>28</v>
      </c>
      <c r="K1675">
        <v>2003</v>
      </c>
      <c r="L1675">
        <v>3</v>
      </c>
      <c r="M1675">
        <v>5</v>
      </c>
      <c r="N1675">
        <v>0</v>
      </c>
      <c r="O1675">
        <v>2.5</v>
      </c>
      <c r="P1675" t="s">
        <v>589</v>
      </c>
      <c r="Q1675" s="32">
        <v>0</v>
      </c>
      <c r="R1675" s="2">
        <v>2.36466517102804E-3</v>
      </c>
      <c r="S1675" t="s">
        <v>31</v>
      </c>
      <c r="T1675" t="s">
        <v>81</v>
      </c>
      <c r="U1675">
        <v>31</v>
      </c>
      <c r="V1675" t="s">
        <v>113</v>
      </c>
      <c r="W1675" t="s">
        <v>114</v>
      </c>
      <c r="X1675" t="s">
        <v>115</v>
      </c>
      <c r="Y1675">
        <v>51.996000000000002</v>
      </c>
      <c r="Z1675">
        <v>347</v>
      </c>
      <c r="AA1675" s="5">
        <f>IFERROR(VLOOKUP(X1675,$AF$2:$AG$35,2,FALSE),0)</f>
        <v>0.69199999999999995</v>
      </c>
      <c r="AB1675" s="5" t="str">
        <f>VLOOKUP(X1675,$AF$2:$AG$35,1,FALSE)</f>
        <v>Cr</v>
      </c>
      <c r="AN1675"/>
      <c r="AO1675"/>
      <c r="AP1675"/>
      <c r="AQ1675">
        <v>95745</v>
      </c>
      <c r="AR1675" s="32">
        <v>0</v>
      </c>
      <c r="AS1675" s="2">
        <v>2.36466517102804E-3</v>
      </c>
      <c r="AT1675" t="s">
        <v>31</v>
      </c>
      <c r="AU1675" t="s">
        <v>81</v>
      </c>
      <c r="AV1675">
        <v>31</v>
      </c>
      <c r="AW1675" t="s">
        <v>113</v>
      </c>
      <c r="AX1675" t="s">
        <v>114</v>
      </c>
    </row>
    <row r="1676" spans="1:50" x14ac:dyDescent="0.25">
      <c r="A1676">
        <v>95745</v>
      </c>
      <c r="B1676">
        <v>22021</v>
      </c>
      <c r="C1676" t="s">
        <v>623</v>
      </c>
      <c r="D1676" t="s">
        <v>584</v>
      </c>
      <c r="E1676" t="s">
        <v>586</v>
      </c>
      <c r="F1676">
        <v>61.64141</v>
      </c>
      <c r="G1676" t="s">
        <v>25</v>
      </c>
      <c r="H1676" t="s">
        <v>26</v>
      </c>
      <c r="I1676" t="s">
        <v>27</v>
      </c>
      <c r="J1676" t="s">
        <v>28</v>
      </c>
      <c r="K1676">
        <v>2003</v>
      </c>
      <c r="L1676">
        <v>3</v>
      </c>
      <c r="M1676">
        <v>5</v>
      </c>
      <c r="N1676">
        <v>0</v>
      </c>
      <c r="O1676">
        <v>2.5</v>
      </c>
      <c r="P1676" t="s">
        <v>589</v>
      </c>
      <c r="Q1676" s="32">
        <v>0</v>
      </c>
      <c r="R1676" s="2">
        <v>9.7197893533054205E-4</v>
      </c>
      <c r="S1676" t="s">
        <v>31</v>
      </c>
      <c r="T1676" t="s">
        <v>81</v>
      </c>
      <c r="U1676">
        <v>32</v>
      </c>
      <c r="V1676" t="s">
        <v>116</v>
      </c>
      <c r="W1676" t="s">
        <v>117</v>
      </c>
      <c r="X1676" t="s">
        <v>118</v>
      </c>
      <c r="Y1676">
        <v>54.938000000000002</v>
      </c>
      <c r="Z1676">
        <v>526</v>
      </c>
      <c r="AA1676" s="5">
        <f>IFERROR(VLOOKUP(X1676,$AF$2:$AG$35,2,FALSE),0)</f>
        <v>0.63100000000000001</v>
      </c>
      <c r="AB1676" s="5" t="str">
        <f>VLOOKUP(X1676,$AF$2:$AG$35,1,FALSE)</f>
        <v>Mn</v>
      </c>
      <c r="AN1676"/>
      <c r="AO1676"/>
      <c r="AP1676"/>
      <c r="AQ1676">
        <v>95745</v>
      </c>
      <c r="AR1676" s="32">
        <v>0</v>
      </c>
      <c r="AS1676" s="2">
        <v>9.7197893533054205E-4</v>
      </c>
      <c r="AT1676" t="s">
        <v>31</v>
      </c>
      <c r="AU1676" t="s">
        <v>81</v>
      </c>
      <c r="AV1676">
        <v>32</v>
      </c>
      <c r="AW1676" t="s">
        <v>116</v>
      </c>
      <c r="AX1676" t="s">
        <v>117</v>
      </c>
    </row>
    <row r="1677" spans="1:50" x14ac:dyDescent="0.25">
      <c r="A1677">
        <v>95745</v>
      </c>
      <c r="B1677">
        <v>22021</v>
      </c>
      <c r="C1677" t="s">
        <v>623</v>
      </c>
      <c r="D1677" t="s">
        <v>584</v>
      </c>
      <c r="E1677" t="s">
        <v>586</v>
      </c>
      <c r="F1677">
        <v>61.64141</v>
      </c>
      <c r="G1677" t="s">
        <v>25</v>
      </c>
      <c r="H1677" t="s">
        <v>26</v>
      </c>
      <c r="I1677" t="s">
        <v>27</v>
      </c>
      <c r="J1677" t="s">
        <v>28</v>
      </c>
      <c r="K1677">
        <v>2003</v>
      </c>
      <c r="L1677">
        <v>3</v>
      </c>
      <c r="M1677">
        <v>5</v>
      </c>
      <c r="N1677">
        <v>0</v>
      </c>
      <c r="O1677">
        <v>2.5</v>
      </c>
      <c r="P1677" t="s">
        <v>589</v>
      </c>
      <c r="Q1677" s="33">
        <v>9.5021821289776904E-4</v>
      </c>
      <c r="R1677" s="2">
        <v>1.3645010326471499E-3</v>
      </c>
      <c r="S1677" t="s">
        <v>31</v>
      </c>
      <c r="T1677" t="s">
        <v>81</v>
      </c>
      <c r="U1677">
        <v>33</v>
      </c>
      <c r="V1677" t="s">
        <v>119</v>
      </c>
      <c r="W1677" t="s">
        <v>120</v>
      </c>
      <c r="X1677" t="s">
        <v>121</v>
      </c>
      <c r="Y1677">
        <v>55.847000000000001</v>
      </c>
      <c r="Z1677">
        <v>488</v>
      </c>
      <c r="AA1677" s="5">
        <f>IFERROR(VLOOKUP(X1677,$AF$2:$AG$35,2,FALSE),0)</f>
        <v>0.35799999999999998</v>
      </c>
      <c r="AB1677" s="5" t="str">
        <f>VLOOKUP(X1677,$AF$2:$AG$35,1,FALSE)</f>
        <v>Fe</v>
      </c>
      <c r="AN1677"/>
      <c r="AO1677"/>
      <c r="AP1677"/>
      <c r="AQ1677">
        <v>95745</v>
      </c>
      <c r="AR1677" s="33">
        <v>9.5021821289776904E-4</v>
      </c>
      <c r="AS1677" s="2">
        <v>1.3645010326471499E-3</v>
      </c>
      <c r="AT1677" t="s">
        <v>31</v>
      </c>
      <c r="AU1677" t="s">
        <v>81</v>
      </c>
      <c r="AV1677">
        <v>33</v>
      </c>
      <c r="AW1677" t="s">
        <v>119</v>
      </c>
      <c r="AX1677" t="s">
        <v>120</v>
      </c>
    </row>
    <row r="1678" spans="1:50" x14ac:dyDescent="0.25">
      <c r="A1678">
        <v>95745</v>
      </c>
      <c r="B1678">
        <v>22021</v>
      </c>
      <c r="C1678" t="s">
        <v>623</v>
      </c>
      <c r="D1678" t="s">
        <v>584</v>
      </c>
      <c r="E1678" t="s">
        <v>586</v>
      </c>
      <c r="F1678">
        <v>61.64141</v>
      </c>
      <c r="G1678" t="s">
        <v>25</v>
      </c>
      <c r="H1678" t="s">
        <v>26</v>
      </c>
      <c r="I1678" t="s">
        <v>27</v>
      </c>
      <c r="J1678" t="s">
        <v>28</v>
      </c>
      <c r="K1678">
        <v>2003</v>
      </c>
      <c r="L1678">
        <v>3</v>
      </c>
      <c r="M1678">
        <v>5</v>
      </c>
      <c r="N1678">
        <v>0</v>
      </c>
      <c r="O1678">
        <v>2.5</v>
      </c>
      <c r="P1678" t="s">
        <v>589</v>
      </c>
      <c r="Q1678" s="32">
        <v>0</v>
      </c>
      <c r="R1678" s="2">
        <v>4.5697517108824002E-4</v>
      </c>
      <c r="S1678" t="s">
        <v>31</v>
      </c>
      <c r="T1678" t="s">
        <v>81</v>
      </c>
      <c r="U1678">
        <v>34</v>
      </c>
      <c r="V1678" t="s">
        <v>122</v>
      </c>
      <c r="W1678" t="s">
        <v>123</v>
      </c>
      <c r="X1678" t="s">
        <v>124</v>
      </c>
      <c r="Y1678">
        <v>58.933199999999999</v>
      </c>
      <c r="Z1678">
        <v>379</v>
      </c>
      <c r="AA1678" s="5">
        <f>IFERROR(VLOOKUP(X1678,$AF$2:$AG$35,2,FALSE),0)</f>
        <v>0.33900000000000002</v>
      </c>
      <c r="AB1678" s="5" t="str">
        <f>VLOOKUP(X1678,$AF$2:$AG$35,1,FALSE)</f>
        <v>Co</v>
      </c>
      <c r="AN1678"/>
      <c r="AO1678"/>
      <c r="AP1678"/>
      <c r="AQ1678">
        <v>95745</v>
      </c>
      <c r="AR1678" s="32">
        <v>0</v>
      </c>
      <c r="AS1678" s="2">
        <v>4.5697517108824002E-4</v>
      </c>
      <c r="AT1678" t="s">
        <v>31</v>
      </c>
      <c r="AU1678" t="s">
        <v>81</v>
      </c>
      <c r="AV1678">
        <v>34</v>
      </c>
      <c r="AW1678" t="s">
        <v>122</v>
      </c>
      <c r="AX1678" t="s">
        <v>123</v>
      </c>
    </row>
    <row r="1679" spans="1:50" x14ac:dyDescent="0.25">
      <c r="A1679">
        <v>95745</v>
      </c>
      <c r="B1679">
        <v>22021</v>
      </c>
      <c r="C1679" t="s">
        <v>623</v>
      </c>
      <c r="D1679" t="s">
        <v>584</v>
      </c>
      <c r="E1679" t="s">
        <v>586</v>
      </c>
      <c r="F1679">
        <v>61.64141</v>
      </c>
      <c r="G1679" t="s">
        <v>25</v>
      </c>
      <c r="H1679" t="s">
        <v>26</v>
      </c>
      <c r="I1679" t="s">
        <v>27</v>
      </c>
      <c r="J1679" t="s">
        <v>28</v>
      </c>
      <c r="K1679">
        <v>2003</v>
      </c>
      <c r="L1679">
        <v>3</v>
      </c>
      <c r="M1679">
        <v>5</v>
      </c>
      <c r="N1679">
        <v>0</v>
      </c>
      <c r="O1679">
        <v>2.5</v>
      </c>
      <c r="P1679" t="s">
        <v>589</v>
      </c>
      <c r="Q1679" s="32">
        <v>0</v>
      </c>
      <c r="R1679" s="2">
        <v>4.0620015207843498E-4</v>
      </c>
      <c r="S1679" t="s">
        <v>31</v>
      </c>
      <c r="T1679" t="s">
        <v>81</v>
      </c>
      <c r="U1679">
        <v>35</v>
      </c>
      <c r="V1679" t="s">
        <v>125</v>
      </c>
      <c r="W1679" t="s">
        <v>126</v>
      </c>
      <c r="X1679" t="s">
        <v>127</v>
      </c>
      <c r="Y1679">
        <v>58.69</v>
      </c>
      <c r="Z1679">
        <v>612</v>
      </c>
      <c r="AA1679" s="5">
        <f>IFERROR(VLOOKUP(X1679,$AF$2:$AG$35,2,FALSE),0)</f>
        <v>0.27300000000000002</v>
      </c>
      <c r="AB1679" s="5" t="str">
        <f>VLOOKUP(X1679,$AF$2:$AG$35,1,FALSE)</f>
        <v>Ni</v>
      </c>
      <c r="AN1679"/>
      <c r="AO1679"/>
      <c r="AP1679"/>
      <c r="AQ1679">
        <v>95745</v>
      </c>
      <c r="AR1679" s="32">
        <v>0</v>
      </c>
      <c r="AS1679" s="2">
        <v>4.0620015207843498E-4</v>
      </c>
      <c r="AT1679" t="s">
        <v>31</v>
      </c>
      <c r="AU1679" t="s">
        <v>81</v>
      </c>
      <c r="AV1679">
        <v>35</v>
      </c>
      <c r="AW1679" t="s">
        <v>125</v>
      </c>
      <c r="AX1679" t="s">
        <v>126</v>
      </c>
    </row>
    <row r="1680" spans="1:50" x14ac:dyDescent="0.25">
      <c r="A1680">
        <v>95745</v>
      </c>
      <c r="B1680">
        <v>22021</v>
      </c>
      <c r="C1680" t="s">
        <v>623</v>
      </c>
      <c r="D1680" t="s">
        <v>584</v>
      </c>
      <c r="E1680" t="s">
        <v>586</v>
      </c>
      <c r="F1680">
        <v>61.64141</v>
      </c>
      <c r="G1680" t="s">
        <v>25</v>
      </c>
      <c r="H1680" t="s">
        <v>26</v>
      </c>
      <c r="I1680" t="s">
        <v>27</v>
      </c>
      <c r="J1680" t="s">
        <v>28</v>
      </c>
      <c r="K1680">
        <v>2003</v>
      </c>
      <c r="L1680">
        <v>3</v>
      </c>
      <c r="M1680">
        <v>5</v>
      </c>
      <c r="N1680">
        <v>0</v>
      </c>
      <c r="O1680">
        <v>2.5</v>
      </c>
      <c r="P1680" t="s">
        <v>589</v>
      </c>
      <c r="Q1680" s="32">
        <v>0</v>
      </c>
      <c r="R1680" s="2">
        <v>5.3676448667507601E-4</v>
      </c>
      <c r="S1680" t="s">
        <v>31</v>
      </c>
      <c r="T1680" t="s">
        <v>81</v>
      </c>
      <c r="U1680">
        <v>36</v>
      </c>
      <c r="V1680" t="s">
        <v>128</v>
      </c>
      <c r="W1680" t="s">
        <v>129</v>
      </c>
      <c r="X1680" t="s">
        <v>130</v>
      </c>
      <c r="Y1680">
        <v>63.545999999999999</v>
      </c>
      <c r="Z1680">
        <v>380</v>
      </c>
      <c r="AA1680" s="5">
        <f>IFERROR(VLOOKUP(X1680,$AF$2:$AG$35,2,FALSE),0)</f>
        <v>0.252</v>
      </c>
      <c r="AB1680" s="5" t="str">
        <f>VLOOKUP(X1680,$AF$2:$AG$35,1,FALSE)</f>
        <v>Cu</v>
      </c>
      <c r="AN1680"/>
      <c r="AO1680"/>
      <c r="AP1680"/>
      <c r="AQ1680">
        <v>95745</v>
      </c>
      <c r="AR1680" s="32">
        <v>0</v>
      </c>
      <c r="AS1680" s="2">
        <v>5.3676448667507601E-4</v>
      </c>
      <c r="AT1680" t="s">
        <v>31</v>
      </c>
      <c r="AU1680" t="s">
        <v>81</v>
      </c>
      <c r="AV1680">
        <v>36</v>
      </c>
      <c r="AW1680" t="s">
        <v>128</v>
      </c>
      <c r="AX1680" t="s">
        <v>129</v>
      </c>
    </row>
    <row r="1681" spans="1:50" x14ac:dyDescent="0.25">
      <c r="A1681">
        <v>95745</v>
      </c>
      <c r="B1681">
        <v>22021</v>
      </c>
      <c r="C1681" t="s">
        <v>623</v>
      </c>
      <c r="D1681" t="s">
        <v>584</v>
      </c>
      <c r="E1681" t="s">
        <v>586</v>
      </c>
      <c r="F1681">
        <v>61.64141</v>
      </c>
      <c r="G1681" t="s">
        <v>25</v>
      </c>
      <c r="H1681" t="s">
        <v>26</v>
      </c>
      <c r="I1681" t="s">
        <v>27</v>
      </c>
      <c r="J1681" t="s">
        <v>28</v>
      </c>
      <c r="K1681">
        <v>2003</v>
      </c>
      <c r="L1681">
        <v>3</v>
      </c>
      <c r="M1681">
        <v>5</v>
      </c>
      <c r="N1681">
        <v>0</v>
      </c>
      <c r="O1681">
        <v>2.5</v>
      </c>
      <c r="P1681" t="s">
        <v>589</v>
      </c>
      <c r="Q1681" s="33">
        <v>2.9014296577031099E-3</v>
      </c>
      <c r="R1681" s="2">
        <v>4.1095318611275599E-4</v>
      </c>
      <c r="S1681" t="s">
        <v>31</v>
      </c>
      <c r="T1681" t="s">
        <v>81</v>
      </c>
      <c r="U1681">
        <v>37</v>
      </c>
      <c r="V1681" t="s">
        <v>131</v>
      </c>
      <c r="W1681" t="s">
        <v>132</v>
      </c>
      <c r="X1681" t="s">
        <v>133</v>
      </c>
      <c r="Y1681">
        <v>65.38</v>
      </c>
      <c r="Z1681">
        <v>778</v>
      </c>
      <c r="AA1681" s="5">
        <f>IFERROR(VLOOKUP(X1681,$AF$2:$AG$35,2,FALSE),0)</f>
        <v>0.245</v>
      </c>
      <c r="AB1681" s="5" t="str">
        <f>VLOOKUP(X1681,$AF$2:$AG$35,1,FALSE)</f>
        <v>Zn</v>
      </c>
      <c r="AN1681"/>
      <c r="AO1681"/>
      <c r="AP1681"/>
      <c r="AQ1681">
        <v>95745</v>
      </c>
      <c r="AR1681" s="33">
        <v>2.9014296577031099E-3</v>
      </c>
      <c r="AS1681" s="2">
        <v>4.1095318611275599E-4</v>
      </c>
      <c r="AT1681" t="s">
        <v>31</v>
      </c>
      <c r="AU1681" t="s">
        <v>81</v>
      </c>
      <c r="AV1681">
        <v>37</v>
      </c>
      <c r="AW1681" t="s">
        <v>131</v>
      </c>
      <c r="AX1681" t="s">
        <v>132</v>
      </c>
    </row>
    <row r="1682" spans="1:50" x14ac:dyDescent="0.25">
      <c r="A1682">
        <v>95745</v>
      </c>
      <c r="B1682">
        <v>22021</v>
      </c>
      <c r="C1682" t="s">
        <v>623</v>
      </c>
      <c r="D1682" t="s">
        <v>584</v>
      </c>
      <c r="E1682" t="s">
        <v>586</v>
      </c>
      <c r="F1682">
        <v>61.64141</v>
      </c>
      <c r="G1682" t="s">
        <v>25</v>
      </c>
      <c r="H1682" t="s">
        <v>26</v>
      </c>
      <c r="I1682" t="s">
        <v>27</v>
      </c>
      <c r="J1682" t="s">
        <v>28</v>
      </c>
      <c r="K1682">
        <v>2003</v>
      </c>
      <c r="L1682">
        <v>3</v>
      </c>
      <c r="M1682">
        <v>5</v>
      </c>
      <c r="N1682">
        <v>0</v>
      </c>
      <c r="O1682">
        <v>2.5</v>
      </c>
      <c r="P1682" t="s">
        <v>589</v>
      </c>
      <c r="Q1682" s="32">
        <v>0</v>
      </c>
      <c r="R1682" s="2">
        <v>2.4807223573361601E-3</v>
      </c>
      <c r="S1682" t="s">
        <v>31</v>
      </c>
      <c r="T1682" t="s">
        <v>81</v>
      </c>
      <c r="U1682">
        <v>38</v>
      </c>
      <c r="V1682" t="s">
        <v>134</v>
      </c>
      <c r="W1682" t="s">
        <v>135</v>
      </c>
      <c r="X1682" t="s">
        <v>136</v>
      </c>
      <c r="Y1682">
        <v>69.72</v>
      </c>
      <c r="Z1682">
        <v>468</v>
      </c>
      <c r="AA1682" s="5">
        <f>IFERROR(VLOOKUP(X1682,$AF$2:$AG$35,2,FALSE),0)</f>
        <v>0.34399999999999997</v>
      </c>
      <c r="AB1682" s="5" t="str">
        <f>VLOOKUP(X1682,$AF$2:$AG$35,1,FALSE)</f>
        <v>Ga</v>
      </c>
      <c r="AN1682"/>
      <c r="AO1682"/>
      <c r="AP1682"/>
      <c r="AQ1682">
        <v>95745</v>
      </c>
      <c r="AR1682" s="32">
        <v>0</v>
      </c>
      <c r="AS1682" s="2">
        <v>2.4807223573361601E-3</v>
      </c>
      <c r="AT1682" t="s">
        <v>31</v>
      </c>
      <c r="AU1682" t="s">
        <v>81</v>
      </c>
      <c r="AV1682">
        <v>38</v>
      </c>
      <c r="AW1682" t="s">
        <v>134</v>
      </c>
      <c r="AX1682" t="s">
        <v>135</v>
      </c>
    </row>
    <row r="1683" spans="1:50" x14ac:dyDescent="0.25">
      <c r="A1683">
        <v>95745</v>
      </c>
      <c r="B1683">
        <v>22021</v>
      </c>
      <c r="C1683" t="s">
        <v>623</v>
      </c>
      <c r="D1683" t="s">
        <v>584</v>
      </c>
      <c r="E1683" t="s">
        <v>586</v>
      </c>
      <c r="F1683">
        <v>61.64141</v>
      </c>
      <c r="G1683" t="s">
        <v>25</v>
      </c>
      <c r="H1683" t="s">
        <v>26</v>
      </c>
      <c r="I1683" t="s">
        <v>27</v>
      </c>
      <c r="J1683" t="s">
        <v>28</v>
      </c>
      <c r="K1683">
        <v>2003</v>
      </c>
      <c r="L1683">
        <v>3</v>
      </c>
      <c r="M1683">
        <v>5</v>
      </c>
      <c r="N1683">
        <v>0</v>
      </c>
      <c r="O1683">
        <v>2.5</v>
      </c>
      <c r="P1683" t="s">
        <v>589</v>
      </c>
      <c r="Q1683" s="32">
        <v>0</v>
      </c>
      <c r="R1683" s="2">
        <v>1.3999398098417501E-3</v>
      </c>
      <c r="S1683" t="s">
        <v>31</v>
      </c>
      <c r="T1683" t="s">
        <v>81</v>
      </c>
      <c r="U1683">
        <v>39</v>
      </c>
      <c r="V1683" t="s">
        <v>137</v>
      </c>
      <c r="W1683" t="s">
        <v>138</v>
      </c>
      <c r="X1683" t="s">
        <v>139</v>
      </c>
      <c r="Y1683">
        <v>74.921599999999998</v>
      </c>
      <c r="Z1683">
        <v>298</v>
      </c>
      <c r="AA1683" s="5">
        <f>IFERROR(VLOOKUP(X1683,$AF$2:$AG$35,2,FALSE),0)</f>
        <v>0.42699999999999999</v>
      </c>
      <c r="AB1683" s="5" t="str">
        <f>VLOOKUP(X1683,$AF$2:$AG$35,1,FALSE)</f>
        <v>As</v>
      </c>
      <c r="AN1683"/>
      <c r="AO1683"/>
      <c r="AP1683"/>
      <c r="AQ1683">
        <v>95745</v>
      </c>
      <c r="AR1683" s="32">
        <v>0</v>
      </c>
      <c r="AS1683" s="2">
        <v>1.3999398098417501E-3</v>
      </c>
      <c r="AT1683" t="s">
        <v>31</v>
      </c>
      <c r="AU1683" t="s">
        <v>81</v>
      </c>
      <c r="AV1683">
        <v>39</v>
      </c>
      <c r="AW1683" t="s">
        <v>137</v>
      </c>
      <c r="AX1683" t="s">
        <v>138</v>
      </c>
    </row>
    <row r="1684" spans="1:50" x14ac:dyDescent="0.25">
      <c r="A1684">
        <v>95745</v>
      </c>
      <c r="B1684">
        <v>22021</v>
      </c>
      <c r="C1684" t="s">
        <v>623</v>
      </c>
      <c r="D1684" t="s">
        <v>584</v>
      </c>
      <c r="E1684" t="s">
        <v>586</v>
      </c>
      <c r="F1684">
        <v>61.64141</v>
      </c>
      <c r="G1684" t="s">
        <v>25</v>
      </c>
      <c r="H1684" t="s">
        <v>26</v>
      </c>
      <c r="I1684" t="s">
        <v>27</v>
      </c>
      <c r="J1684" t="s">
        <v>28</v>
      </c>
      <c r="K1684">
        <v>2003</v>
      </c>
      <c r="L1684">
        <v>3</v>
      </c>
      <c r="M1684">
        <v>5</v>
      </c>
      <c r="N1684">
        <v>0</v>
      </c>
      <c r="O1684">
        <v>2.5</v>
      </c>
      <c r="P1684" t="s">
        <v>589</v>
      </c>
      <c r="Q1684" s="32">
        <v>0</v>
      </c>
      <c r="R1684" s="2">
        <v>5.7303235739636403E-4</v>
      </c>
      <c r="S1684" t="s">
        <v>31</v>
      </c>
      <c r="T1684" t="s">
        <v>81</v>
      </c>
      <c r="U1684">
        <v>40</v>
      </c>
      <c r="V1684" t="s">
        <v>140</v>
      </c>
      <c r="W1684" t="s">
        <v>141</v>
      </c>
      <c r="X1684" t="s">
        <v>142</v>
      </c>
      <c r="Y1684">
        <v>78.959999999999994</v>
      </c>
      <c r="Z1684">
        <v>693</v>
      </c>
      <c r="AA1684" s="5">
        <f>IFERROR(VLOOKUP(X1684,$AF$2:$AG$35,2,FALSE),0)</f>
        <v>0.40500000000000003</v>
      </c>
      <c r="AB1684" s="5" t="str">
        <f>VLOOKUP(X1684,$AF$2:$AG$35,1,FALSE)</f>
        <v>Se</v>
      </c>
      <c r="AN1684"/>
      <c r="AO1684"/>
      <c r="AP1684"/>
      <c r="AQ1684">
        <v>95745</v>
      </c>
      <c r="AR1684" s="32">
        <v>0</v>
      </c>
      <c r="AS1684" s="2">
        <v>5.7303235739636403E-4</v>
      </c>
      <c r="AT1684" t="s">
        <v>31</v>
      </c>
      <c r="AU1684" t="s">
        <v>81</v>
      </c>
      <c r="AV1684">
        <v>40</v>
      </c>
      <c r="AW1684" t="s">
        <v>140</v>
      </c>
      <c r="AX1684" t="s">
        <v>141</v>
      </c>
    </row>
    <row r="1685" spans="1:50" x14ac:dyDescent="0.25">
      <c r="A1685">
        <v>95745</v>
      </c>
      <c r="B1685">
        <v>22021</v>
      </c>
      <c r="C1685" t="s">
        <v>623</v>
      </c>
      <c r="D1685" t="s">
        <v>584</v>
      </c>
      <c r="E1685" t="s">
        <v>586</v>
      </c>
      <c r="F1685">
        <v>61.64141</v>
      </c>
      <c r="G1685" t="s">
        <v>25</v>
      </c>
      <c r="H1685" t="s">
        <v>26</v>
      </c>
      <c r="I1685" t="s">
        <v>27</v>
      </c>
      <c r="J1685" t="s">
        <v>28</v>
      </c>
      <c r="K1685">
        <v>2003</v>
      </c>
      <c r="L1685">
        <v>3</v>
      </c>
      <c r="M1685">
        <v>5</v>
      </c>
      <c r="N1685">
        <v>0</v>
      </c>
      <c r="O1685">
        <v>2.5</v>
      </c>
      <c r="P1685" t="s">
        <v>589</v>
      </c>
      <c r="Q1685" s="33">
        <v>3.6267870721288901E-4</v>
      </c>
      <c r="R1685" s="2">
        <v>3.1967306944676803E-4</v>
      </c>
      <c r="S1685" t="s">
        <v>31</v>
      </c>
      <c r="T1685" t="s">
        <v>81</v>
      </c>
      <c r="U1685">
        <v>41</v>
      </c>
      <c r="V1685" t="s">
        <v>143</v>
      </c>
      <c r="W1685" t="s">
        <v>144</v>
      </c>
      <c r="X1685" t="s">
        <v>145</v>
      </c>
      <c r="Y1685">
        <v>79.903999999999996</v>
      </c>
      <c r="Z1685">
        <v>810</v>
      </c>
      <c r="AA1685" s="5">
        <f>IFERROR(VLOOKUP(X1685,$AF$2:$AG$35,2,FALSE),0)</f>
        <v>0</v>
      </c>
      <c r="AB1685" s="5" t="e">
        <f>VLOOKUP(X1685,$AF$2:$AG$35,1,FALSE)</f>
        <v>#N/A</v>
      </c>
      <c r="AN1685"/>
      <c r="AO1685"/>
      <c r="AP1685"/>
      <c r="AQ1685">
        <v>95745</v>
      </c>
      <c r="AR1685" s="33">
        <v>3.6267870721288901E-4</v>
      </c>
      <c r="AS1685" s="2">
        <v>3.1967306944676803E-4</v>
      </c>
      <c r="AT1685" t="s">
        <v>31</v>
      </c>
      <c r="AU1685" t="s">
        <v>81</v>
      </c>
      <c r="AV1685">
        <v>41</v>
      </c>
      <c r="AW1685" t="s">
        <v>143</v>
      </c>
      <c r="AX1685" t="s">
        <v>144</v>
      </c>
    </row>
    <row r="1686" spans="1:50" x14ac:dyDescent="0.25">
      <c r="A1686">
        <v>95745</v>
      </c>
      <c r="B1686">
        <v>22021</v>
      </c>
      <c r="C1686" t="s">
        <v>623</v>
      </c>
      <c r="D1686" t="s">
        <v>584</v>
      </c>
      <c r="E1686" t="s">
        <v>586</v>
      </c>
      <c r="F1686">
        <v>61.64141</v>
      </c>
      <c r="G1686" t="s">
        <v>25</v>
      </c>
      <c r="H1686" t="s">
        <v>26</v>
      </c>
      <c r="I1686" t="s">
        <v>27</v>
      </c>
      <c r="J1686" t="s">
        <v>28</v>
      </c>
      <c r="K1686">
        <v>2003</v>
      </c>
      <c r="L1686">
        <v>3</v>
      </c>
      <c r="M1686">
        <v>5</v>
      </c>
      <c r="N1686">
        <v>0</v>
      </c>
      <c r="O1686">
        <v>2.5</v>
      </c>
      <c r="P1686" t="s">
        <v>589</v>
      </c>
      <c r="Q1686" s="33">
        <v>1.45071482885156E-5</v>
      </c>
      <c r="R1686" s="2">
        <v>6.1655422981662597E-4</v>
      </c>
      <c r="S1686" t="s">
        <v>31</v>
      </c>
      <c r="T1686" t="s">
        <v>81</v>
      </c>
      <c r="U1686">
        <v>42</v>
      </c>
      <c r="V1686" t="s">
        <v>146</v>
      </c>
      <c r="W1686" t="s">
        <v>147</v>
      </c>
      <c r="X1686" t="s">
        <v>148</v>
      </c>
      <c r="Y1686">
        <v>85.467799999999997</v>
      </c>
      <c r="Z1686">
        <v>689</v>
      </c>
      <c r="AA1686" s="5">
        <f>IFERROR(VLOOKUP(X1686,$AF$2:$AG$35,2,FALSE),0)</f>
        <v>9.4E-2</v>
      </c>
      <c r="AB1686" s="5" t="str">
        <f>VLOOKUP(X1686,$AF$2:$AG$35,1,FALSE)</f>
        <v>Rb</v>
      </c>
      <c r="AN1686"/>
      <c r="AO1686"/>
      <c r="AP1686"/>
      <c r="AQ1686">
        <v>95745</v>
      </c>
      <c r="AR1686" s="33">
        <v>1.45071482885156E-5</v>
      </c>
      <c r="AS1686" s="2">
        <v>6.1655422981662597E-4</v>
      </c>
      <c r="AT1686" t="s">
        <v>31</v>
      </c>
      <c r="AU1686" t="s">
        <v>81</v>
      </c>
      <c r="AV1686">
        <v>42</v>
      </c>
      <c r="AW1686" t="s">
        <v>146</v>
      </c>
      <c r="AX1686" t="s">
        <v>147</v>
      </c>
    </row>
    <row r="1687" spans="1:50" x14ac:dyDescent="0.25">
      <c r="A1687">
        <v>95745</v>
      </c>
      <c r="B1687">
        <v>22021</v>
      </c>
      <c r="C1687" t="s">
        <v>623</v>
      </c>
      <c r="D1687" t="s">
        <v>584</v>
      </c>
      <c r="E1687" t="s">
        <v>586</v>
      </c>
      <c r="F1687">
        <v>61.64141</v>
      </c>
      <c r="G1687" t="s">
        <v>25</v>
      </c>
      <c r="H1687" t="s">
        <v>26</v>
      </c>
      <c r="I1687" t="s">
        <v>27</v>
      </c>
      <c r="J1687" t="s">
        <v>28</v>
      </c>
      <c r="K1687">
        <v>2003</v>
      </c>
      <c r="L1687">
        <v>3</v>
      </c>
      <c r="M1687">
        <v>5</v>
      </c>
      <c r="N1687">
        <v>0</v>
      </c>
      <c r="O1687">
        <v>2.5</v>
      </c>
      <c r="P1687" t="s">
        <v>589</v>
      </c>
      <c r="Q1687" s="32">
        <v>0</v>
      </c>
      <c r="R1687" s="2">
        <v>7.3261098857003504E-4</v>
      </c>
      <c r="S1687" t="s">
        <v>31</v>
      </c>
      <c r="T1687" t="s">
        <v>81</v>
      </c>
      <c r="U1687">
        <v>43</v>
      </c>
      <c r="V1687" t="s">
        <v>149</v>
      </c>
      <c r="W1687" t="s">
        <v>150</v>
      </c>
      <c r="X1687" t="s">
        <v>151</v>
      </c>
      <c r="Y1687">
        <v>87.62</v>
      </c>
      <c r="Z1687">
        <v>697</v>
      </c>
      <c r="AA1687" s="5">
        <f>IFERROR(VLOOKUP(X1687,$AF$2:$AG$35,2,FALSE),0)</f>
        <v>0.183</v>
      </c>
      <c r="AB1687" s="5" t="str">
        <f>VLOOKUP(X1687,$AF$2:$AG$35,1,FALSE)</f>
        <v>Sr</v>
      </c>
      <c r="AN1687"/>
      <c r="AO1687"/>
      <c r="AP1687"/>
      <c r="AQ1687">
        <v>95745</v>
      </c>
      <c r="AR1687" s="32">
        <v>0</v>
      </c>
      <c r="AS1687" s="2">
        <v>7.3261098857003504E-4</v>
      </c>
      <c r="AT1687" t="s">
        <v>31</v>
      </c>
      <c r="AU1687" t="s">
        <v>81</v>
      </c>
      <c r="AV1687">
        <v>43</v>
      </c>
      <c r="AW1687" t="s">
        <v>149</v>
      </c>
      <c r="AX1687" t="s">
        <v>150</v>
      </c>
    </row>
    <row r="1688" spans="1:50" x14ac:dyDescent="0.25">
      <c r="A1688">
        <v>95745</v>
      </c>
      <c r="B1688">
        <v>22021</v>
      </c>
      <c r="C1688" t="s">
        <v>623</v>
      </c>
      <c r="D1688" t="s">
        <v>584</v>
      </c>
      <c r="E1688" t="s">
        <v>586</v>
      </c>
      <c r="F1688">
        <v>61.64141</v>
      </c>
      <c r="G1688" t="s">
        <v>25</v>
      </c>
      <c r="H1688" t="s">
        <v>26</v>
      </c>
      <c r="I1688" t="s">
        <v>27</v>
      </c>
      <c r="J1688" t="s">
        <v>28</v>
      </c>
      <c r="K1688">
        <v>2003</v>
      </c>
      <c r="L1688">
        <v>3</v>
      </c>
      <c r="M1688">
        <v>5</v>
      </c>
      <c r="N1688">
        <v>0</v>
      </c>
      <c r="O1688">
        <v>2.5</v>
      </c>
      <c r="P1688" t="s">
        <v>589</v>
      </c>
      <c r="Q1688" s="32">
        <v>0</v>
      </c>
      <c r="R1688" s="2">
        <v>8.7768247145519104E-4</v>
      </c>
      <c r="S1688" t="s">
        <v>31</v>
      </c>
      <c r="T1688" t="s">
        <v>81</v>
      </c>
      <c r="U1688">
        <v>44</v>
      </c>
      <c r="V1688" t="s">
        <v>152</v>
      </c>
      <c r="W1688" t="s">
        <v>153</v>
      </c>
      <c r="X1688" t="s">
        <v>154</v>
      </c>
      <c r="Y1688">
        <v>88.905900000000003</v>
      </c>
      <c r="Z1688">
        <v>777</v>
      </c>
      <c r="AA1688" s="5">
        <f>IFERROR(VLOOKUP(X1688,$AF$2:$AG$35,2,FALSE),0)</f>
        <v>0</v>
      </c>
      <c r="AB1688" s="5" t="e">
        <f>VLOOKUP(X1688,$AF$2:$AG$35,1,FALSE)</f>
        <v>#N/A</v>
      </c>
      <c r="AN1688"/>
      <c r="AO1688"/>
      <c r="AP1688"/>
      <c r="AQ1688">
        <v>95745</v>
      </c>
      <c r="AR1688" s="32">
        <v>0</v>
      </c>
      <c r="AS1688" s="2">
        <v>8.7768247145519104E-4</v>
      </c>
      <c r="AT1688" t="s">
        <v>31</v>
      </c>
      <c r="AU1688" t="s">
        <v>81</v>
      </c>
      <c r="AV1688">
        <v>44</v>
      </c>
      <c r="AW1688" t="s">
        <v>152</v>
      </c>
      <c r="AX1688" t="s">
        <v>153</v>
      </c>
    </row>
    <row r="1689" spans="1:50" x14ac:dyDescent="0.25">
      <c r="A1689">
        <v>95745</v>
      </c>
      <c r="B1689">
        <v>22021</v>
      </c>
      <c r="C1689" t="s">
        <v>623</v>
      </c>
      <c r="D1689" t="s">
        <v>584</v>
      </c>
      <c r="E1689" t="s">
        <v>586</v>
      </c>
      <c r="F1689">
        <v>61.64141</v>
      </c>
      <c r="G1689" t="s">
        <v>25</v>
      </c>
      <c r="H1689" t="s">
        <v>26</v>
      </c>
      <c r="I1689" t="s">
        <v>27</v>
      </c>
      <c r="J1689" t="s">
        <v>28</v>
      </c>
      <c r="K1689">
        <v>2003</v>
      </c>
      <c r="L1689">
        <v>3</v>
      </c>
      <c r="M1689">
        <v>5</v>
      </c>
      <c r="N1689">
        <v>0</v>
      </c>
      <c r="O1689">
        <v>2.5</v>
      </c>
      <c r="P1689" t="s">
        <v>589</v>
      </c>
      <c r="Q1689" s="32">
        <v>0</v>
      </c>
      <c r="R1689" s="2">
        <v>1.0372611026288601E-3</v>
      </c>
      <c r="S1689" t="s">
        <v>31</v>
      </c>
      <c r="T1689" t="s">
        <v>81</v>
      </c>
      <c r="U1689">
        <v>45</v>
      </c>
      <c r="V1689" t="s">
        <v>155</v>
      </c>
      <c r="W1689" t="s">
        <v>156</v>
      </c>
      <c r="X1689" t="s">
        <v>157</v>
      </c>
      <c r="Y1689">
        <v>91.22</v>
      </c>
      <c r="Z1689">
        <v>779</v>
      </c>
      <c r="AA1689" s="5">
        <f>IFERROR(VLOOKUP(X1689,$AF$2:$AG$35,2,FALSE),0)</f>
        <v>0.35099999999999998</v>
      </c>
      <c r="AB1689" s="5" t="str">
        <f>VLOOKUP(X1689,$AF$2:$AG$35,1,FALSE)</f>
        <v>Zr</v>
      </c>
      <c r="AN1689"/>
      <c r="AO1689"/>
      <c r="AP1689"/>
      <c r="AQ1689">
        <v>95745</v>
      </c>
      <c r="AR1689" s="32">
        <v>0</v>
      </c>
      <c r="AS1689" s="2">
        <v>1.0372611026288601E-3</v>
      </c>
      <c r="AT1689" t="s">
        <v>31</v>
      </c>
      <c r="AU1689" t="s">
        <v>81</v>
      </c>
      <c r="AV1689">
        <v>45</v>
      </c>
      <c r="AW1689" t="s">
        <v>155</v>
      </c>
      <c r="AX1689" t="s">
        <v>156</v>
      </c>
    </row>
    <row r="1690" spans="1:50" x14ac:dyDescent="0.25">
      <c r="A1690">
        <v>95745</v>
      </c>
      <c r="B1690">
        <v>22021</v>
      </c>
      <c r="C1690" t="s">
        <v>623</v>
      </c>
      <c r="D1690" t="s">
        <v>584</v>
      </c>
      <c r="E1690" t="s">
        <v>586</v>
      </c>
      <c r="F1690">
        <v>61.64141</v>
      </c>
      <c r="G1690" t="s">
        <v>25</v>
      </c>
      <c r="H1690" t="s">
        <v>26</v>
      </c>
      <c r="I1690" t="s">
        <v>27</v>
      </c>
      <c r="J1690" t="s">
        <v>28</v>
      </c>
      <c r="K1690">
        <v>2003</v>
      </c>
      <c r="L1690">
        <v>3</v>
      </c>
      <c r="M1690">
        <v>5</v>
      </c>
      <c r="N1690">
        <v>0</v>
      </c>
      <c r="O1690">
        <v>2.5</v>
      </c>
      <c r="P1690" t="s">
        <v>589</v>
      </c>
      <c r="Q1690" s="32">
        <v>0</v>
      </c>
      <c r="R1690" s="2">
        <v>1.81339353606444E-3</v>
      </c>
      <c r="S1690" t="s">
        <v>31</v>
      </c>
      <c r="T1690" t="s">
        <v>81</v>
      </c>
      <c r="U1690">
        <v>46</v>
      </c>
      <c r="V1690" t="s">
        <v>158</v>
      </c>
      <c r="W1690" t="s">
        <v>159</v>
      </c>
      <c r="X1690" t="s">
        <v>160</v>
      </c>
      <c r="Y1690">
        <v>95.94</v>
      </c>
      <c r="Z1690">
        <v>586</v>
      </c>
      <c r="AA1690" s="5">
        <f>IFERROR(VLOOKUP(X1690,$AF$2:$AG$35,2,FALSE),0)</f>
        <v>0.41699999999999998</v>
      </c>
      <c r="AB1690" s="5" t="str">
        <f>VLOOKUP(X1690,$AF$2:$AG$35,1,FALSE)</f>
        <v>Mo</v>
      </c>
      <c r="AN1690"/>
      <c r="AO1690"/>
      <c r="AP1690"/>
      <c r="AQ1690">
        <v>95745</v>
      </c>
      <c r="AR1690" s="32">
        <v>0</v>
      </c>
      <c r="AS1690" s="2">
        <v>1.81339353606444E-3</v>
      </c>
      <c r="AT1690" t="s">
        <v>31</v>
      </c>
      <c r="AU1690" t="s">
        <v>81</v>
      </c>
      <c r="AV1690">
        <v>46</v>
      </c>
      <c r="AW1690" t="s">
        <v>158</v>
      </c>
      <c r="AX1690" t="s">
        <v>159</v>
      </c>
    </row>
    <row r="1691" spans="1:50" x14ac:dyDescent="0.25">
      <c r="A1691">
        <v>95745</v>
      </c>
      <c r="B1691">
        <v>22021</v>
      </c>
      <c r="C1691" t="s">
        <v>623</v>
      </c>
      <c r="D1691" t="s">
        <v>584</v>
      </c>
      <c r="E1691" t="s">
        <v>586</v>
      </c>
      <c r="F1691">
        <v>61.64141</v>
      </c>
      <c r="G1691" t="s">
        <v>25</v>
      </c>
      <c r="H1691" t="s">
        <v>26</v>
      </c>
      <c r="I1691" t="s">
        <v>27</v>
      </c>
      <c r="J1691" t="s">
        <v>28</v>
      </c>
      <c r="K1691">
        <v>2003</v>
      </c>
      <c r="L1691">
        <v>3</v>
      </c>
      <c r="M1691">
        <v>5</v>
      </c>
      <c r="N1691">
        <v>0</v>
      </c>
      <c r="O1691">
        <v>2.5</v>
      </c>
      <c r="P1691" t="s">
        <v>589</v>
      </c>
      <c r="Q1691" s="32">
        <v>0</v>
      </c>
      <c r="R1691" s="2">
        <v>1.79888638777593E-3</v>
      </c>
      <c r="S1691" t="s">
        <v>31</v>
      </c>
      <c r="T1691" t="s">
        <v>81</v>
      </c>
      <c r="U1691">
        <v>47</v>
      </c>
      <c r="V1691" s="1">
        <v>2023568</v>
      </c>
      <c r="W1691" t="s">
        <v>161</v>
      </c>
      <c r="X1691" t="s">
        <v>162</v>
      </c>
      <c r="Y1691">
        <v>106.42</v>
      </c>
      <c r="Z1691">
        <v>649</v>
      </c>
      <c r="AA1691" s="5">
        <f>IFERROR(VLOOKUP(X1691,$AF$2:$AG$35,2,FALSE),0)</f>
        <v>0.22600000000000001</v>
      </c>
      <c r="AB1691" s="5" t="str">
        <f>VLOOKUP(X1691,$AF$2:$AG$35,1,FALSE)</f>
        <v>Pd</v>
      </c>
      <c r="AN1691"/>
      <c r="AO1691"/>
      <c r="AP1691"/>
      <c r="AQ1691">
        <v>95745</v>
      </c>
      <c r="AR1691" s="32">
        <v>0</v>
      </c>
      <c r="AS1691" s="2">
        <v>1.79888638777593E-3</v>
      </c>
      <c r="AT1691" t="s">
        <v>31</v>
      </c>
      <c r="AU1691" t="s">
        <v>81</v>
      </c>
      <c r="AV1691">
        <v>47</v>
      </c>
      <c r="AW1691" s="1">
        <v>2023568</v>
      </c>
      <c r="AX1691" t="s">
        <v>161</v>
      </c>
    </row>
    <row r="1692" spans="1:50" x14ac:dyDescent="0.25">
      <c r="A1692">
        <v>95745</v>
      </c>
      <c r="B1692">
        <v>22021</v>
      </c>
      <c r="C1692" t="s">
        <v>623</v>
      </c>
      <c r="D1692" t="s">
        <v>584</v>
      </c>
      <c r="E1692" t="s">
        <v>586</v>
      </c>
      <c r="F1692">
        <v>61.64141</v>
      </c>
      <c r="G1692" t="s">
        <v>25</v>
      </c>
      <c r="H1692" t="s">
        <v>26</v>
      </c>
      <c r="I1692" t="s">
        <v>27</v>
      </c>
      <c r="J1692" t="s">
        <v>28</v>
      </c>
      <c r="K1692">
        <v>2003</v>
      </c>
      <c r="L1692">
        <v>3</v>
      </c>
      <c r="M1692">
        <v>5</v>
      </c>
      <c r="N1692">
        <v>0</v>
      </c>
      <c r="O1692">
        <v>2.5</v>
      </c>
      <c r="P1692" t="s">
        <v>589</v>
      </c>
      <c r="Q1692" s="32">
        <v>0</v>
      </c>
      <c r="R1692" s="2">
        <v>2.42994733832636E-3</v>
      </c>
      <c r="S1692" t="s">
        <v>31</v>
      </c>
      <c r="T1692" t="s">
        <v>81</v>
      </c>
      <c r="U1692">
        <v>48</v>
      </c>
      <c r="V1692" t="s">
        <v>163</v>
      </c>
      <c r="W1692" t="s">
        <v>164</v>
      </c>
      <c r="X1692" t="s">
        <v>165</v>
      </c>
      <c r="Y1692">
        <v>107.8682</v>
      </c>
      <c r="Z1692">
        <v>695</v>
      </c>
      <c r="AA1692" s="5">
        <f>IFERROR(VLOOKUP(X1692,$AF$2:$AG$35,2,FALSE),0)</f>
        <v>7.3999999999999996E-2</v>
      </c>
      <c r="AB1692" s="5" t="str">
        <f>VLOOKUP(X1692,$AF$2:$AG$35,1,FALSE)</f>
        <v>Ag</v>
      </c>
      <c r="AN1692"/>
      <c r="AO1692"/>
      <c r="AP1692"/>
      <c r="AQ1692">
        <v>95745</v>
      </c>
      <c r="AR1692" s="32">
        <v>0</v>
      </c>
      <c r="AS1692" s="2">
        <v>2.42994733832636E-3</v>
      </c>
      <c r="AT1692" t="s">
        <v>31</v>
      </c>
      <c r="AU1692" t="s">
        <v>81</v>
      </c>
      <c r="AV1692">
        <v>48</v>
      </c>
      <c r="AW1692" t="s">
        <v>163</v>
      </c>
      <c r="AX1692" t="s">
        <v>164</v>
      </c>
    </row>
    <row r="1693" spans="1:50" x14ac:dyDescent="0.25">
      <c r="A1693">
        <v>95745</v>
      </c>
      <c r="B1693">
        <v>22021</v>
      </c>
      <c r="C1693" t="s">
        <v>623</v>
      </c>
      <c r="D1693" t="s">
        <v>584</v>
      </c>
      <c r="E1693" t="s">
        <v>586</v>
      </c>
      <c r="F1693">
        <v>61.64141</v>
      </c>
      <c r="G1693" t="s">
        <v>25</v>
      </c>
      <c r="H1693" t="s">
        <v>26</v>
      </c>
      <c r="I1693" t="s">
        <v>27</v>
      </c>
      <c r="J1693" t="s">
        <v>28</v>
      </c>
      <c r="K1693">
        <v>2003</v>
      </c>
      <c r="L1693">
        <v>3</v>
      </c>
      <c r="M1693">
        <v>5</v>
      </c>
      <c r="N1693">
        <v>0</v>
      </c>
      <c r="O1693">
        <v>2.5</v>
      </c>
      <c r="P1693" t="s">
        <v>589</v>
      </c>
      <c r="Q1693" s="33">
        <v>1.51599699614988E-3</v>
      </c>
      <c r="R1693" s="2">
        <v>2.1701455726226E-3</v>
      </c>
      <c r="S1693" t="s">
        <v>31</v>
      </c>
      <c r="T1693" t="s">
        <v>81</v>
      </c>
      <c r="U1693">
        <v>49</v>
      </c>
      <c r="V1693" t="s">
        <v>166</v>
      </c>
      <c r="W1693" t="s">
        <v>167</v>
      </c>
      <c r="X1693" t="s">
        <v>168</v>
      </c>
      <c r="Y1693">
        <v>112.41</v>
      </c>
      <c r="Z1693">
        <v>328</v>
      </c>
      <c r="AA1693" s="5">
        <f>IFERROR(VLOOKUP(X1693,$AF$2:$AG$35,2,FALSE),0)</f>
        <v>0.14199999999999999</v>
      </c>
      <c r="AB1693" s="5" t="str">
        <f>VLOOKUP(X1693,$AF$2:$AG$35,1,FALSE)</f>
        <v>Cd</v>
      </c>
      <c r="AN1693"/>
      <c r="AO1693"/>
      <c r="AP1693"/>
      <c r="AQ1693">
        <v>95745</v>
      </c>
      <c r="AR1693" s="33">
        <v>1.51599699614988E-3</v>
      </c>
      <c r="AS1693" s="2">
        <v>2.1701455726226E-3</v>
      </c>
      <c r="AT1693" t="s">
        <v>31</v>
      </c>
      <c r="AU1693" t="s">
        <v>81</v>
      </c>
      <c r="AV1693">
        <v>49</v>
      </c>
      <c r="AW1693" t="s">
        <v>166</v>
      </c>
      <c r="AX1693" t="s">
        <v>167</v>
      </c>
    </row>
    <row r="1694" spans="1:50" x14ac:dyDescent="0.25">
      <c r="A1694">
        <v>95745</v>
      </c>
      <c r="B1694">
        <v>22021</v>
      </c>
      <c r="C1694" t="s">
        <v>623</v>
      </c>
      <c r="D1694" t="s">
        <v>584</v>
      </c>
      <c r="E1694" t="s">
        <v>586</v>
      </c>
      <c r="F1694">
        <v>61.64141</v>
      </c>
      <c r="G1694" t="s">
        <v>25</v>
      </c>
      <c r="H1694" t="s">
        <v>26</v>
      </c>
      <c r="I1694" t="s">
        <v>27</v>
      </c>
      <c r="J1694" t="s">
        <v>28</v>
      </c>
      <c r="K1694">
        <v>2003</v>
      </c>
      <c r="L1694">
        <v>3</v>
      </c>
      <c r="M1694">
        <v>5</v>
      </c>
      <c r="N1694">
        <v>0</v>
      </c>
      <c r="O1694">
        <v>2.5</v>
      </c>
      <c r="P1694" t="s">
        <v>589</v>
      </c>
      <c r="Q1694" s="33">
        <v>3.3366441063585801E-4</v>
      </c>
      <c r="R1694" s="2">
        <v>2.77816909263123E-3</v>
      </c>
      <c r="S1694" t="s">
        <v>31</v>
      </c>
      <c r="T1694" t="s">
        <v>81</v>
      </c>
      <c r="U1694">
        <v>50</v>
      </c>
      <c r="V1694" t="s">
        <v>169</v>
      </c>
      <c r="W1694" t="s">
        <v>170</v>
      </c>
      <c r="X1694" t="s">
        <v>171</v>
      </c>
      <c r="Y1694">
        <v>114.82</v>
      </c>
      <c r="Z1694">
        <v>487</v>
      </c>
      <c r="AA1694" s="5">
        <f>IFERROR(VLOOKUP(X1694,$AF$2:$AG$35,2,FALSE),0)</f>
        <v>0.20899999999999999</v>
      </c>
      <c r="AB1694" s="5" t="str">
        <f>VLOOKUP(X1694,$AF$2:$AG$35,1,FALSE)</f>
        <v>In</v>
      </c>
      <c r="AN1694"/>
      <c r="AO1694"/>
      <c r="AP1694"/>
      <c r="AQ1694">
        <v>95745</v>
      </c>
      <c r="AR1694" s="33">
        <v>3.3366441063585801E-4</v>
      </c>
      <c r="AS1694" s="2">
        <v>2.77816909263123E-3</v>
      </c>
      <c r="AT1694" t="s">
        <v>31</v>
      </c>
      <c r="AU1694" t="s">
        <v>81</v>
      </c>
      <c r="AV1694">
        <v>50</v>
      </c>
      <c r="AW1694" t="s">
        <v>169</v>
      </c>
      <c r="AX1694" t="s">
        <v>170</v>
      </c>
    </row>
    <row r="1695" spans="1:50" x14ac:dyDescent="0.25">
      <c r="A1695">
        <v>95745</v>
      </c>
      <c r="B1695">
        <v>22021</v>
      </c>
      <c r="C1695" t="s">
        <v>623</v>
      </c>
      <c r="D1695" t="s">
        <v>584</v>
      </c>
      <c r="E1695" t="s">
        <v>586</v>
      </c>
      <c r="F1695">
        <v>61.64141</v>
      </c>
      <c r="G1695" t="s">
        <v>25</v>
      </c>
      <c r="H1695" t="s">
        <v>26</v>
      </c>
      <c r="I1695" t="s">
        <v>27</v>
      </c>
      <c r="J1695" t="s">
        <v>28</v>
      </c>
      <c r="K1695">
        <v>2003</v>
      </c>
      <c r="L1695">
        <v>3</v>
      </c>
      <c r="M1695">
        <v>5</v>
      </c>
      <c r="N1695">
        <v>0</v>
      </c>
      <c r="O1695">
        <v>2.5</v>
      </c>
      <c r="P1695" t="s">
        <v>589</v>
      </c>
      <c r="Q1695" s="32">
        <v>0</v>
      </c>
      <c r="R1695" s="2">
        <v>4.3231301899776297E-3</v>
      </c>
      <c r="S1695" t="s">
        <v>31</v>
      </c>
      <c r="T1695" t="s">
        <v>81</v>
      </c>
      <c r="U1695">
        <v>51</v>
      </c>
      <c r="V1695" t="s">
        <v>172</v>
      </c>
      <c r="W1695" t="s">
        <v>173</v>
      </c>
      <c r="X1695" t="s">
        <v>174</v>
      </c>
      <c r="Y1695">
        <v>118.69</v>
      </c>
      <c r="Z1695">
        <v>714</v>
      </c>
      <c r="AA1695" s="5">
        <f>IFERROR(VLOOKUP(X1695,$AF$2:$AG$35,2,FALSE),0)</f>
        <v>0.20200000000000001</v>
      </c>
      <c r="AB1695" s="5" t="str">
        <f>VLOOKUP(X1695,$AF$2:$AG$35,1,FALSE)</f>
        <v>Sn</v>
      </c>
      <c r="AN1695"/>
      <c r="AO1695"/>
      <c r="AP1695"/>
      <c r="AQ1695">
        <v>95745</v>
      </c>
      <c r="AR1695" s="32">
        <v>0</v>
      </c>
      <c r="AS1695" s="2">
        <v>4.3231301899776297E-3</v>
      </c>
      <c r="AT1695" t="s">
        <v>31</v>
      </c>
      <c r="AU1695" t="s">
        <v>81</v>
      </c>
      <c r="AV1695">
        <v>51</v>
      </c>
      <c r="AW1695" t="s">
        <v>172</v>
      </c>
      <c r="AX1695" t="s">
        <v>173</v>
      </c>
    </row>
    <row r="1696" spans="1:50" x14ac:dyDescent="0.25">
      <c r="A1696">
        <v>95745</v>
      </c>
      <c r="B1696">
        <v>22021</v>
      </c>
      <c r="C1696" t="s">
        <v>623</v>
      </c>
      <c r="D1696" t="s">
        <v>584</v>
      </c>
      <c r="E1696" t="s">
        <v>586</v>
      </c>
      <c r="F1696">
        <v>61.64141</v>
      </c>
      <c r="G1696" t="s">
        <v>25</v>
      </c>
      <c r="H1696" t="s">
        <v>26</v>
      </c>
      <c r="I1696" t="s">
        <v>27</v>
      </c>
      <c r="J1696" t="s">
        <v>28</v>
      </c>
      <c r="K1696">
        <v>2003</v>
      </c>
      <c r="L1696">
        <v>3</v>
      </c>
      <c r="M1696">
        <v>5</v>
      </c>
      <c r="N1696">
        <v>0</v>
      </c>
      <c r="O1696">
        <v>2.5</v>
      </c>
      <c r="P1696" t="s">
        <v>589</v>
      </c>
      <c r="Q1696" s="32">
        <v>0</v>
      </c>
      <c r="R1696" s="2">
        <v>4.7946125093543896E-3</v>
      </c>
      <c r="S1696" t="s">
        <v>31</v>
      </c>
      <c r="T1696" t="s">
        <v>81</v>
      </c>
      <c r="U1696">
        <v>52</v>
      </c>
      <c r="V1696" t="s">
        <v>175</v>
      </c>
      <c r="W1696" t="s">
        <v>176</v>
      </c>
      <c r="X1696" t="s">
        <v>177</v>
      </c>
      <c r="Y1696">
        <v>121.75</v>
      </c>
      <c r="Z1696">
        <v>296</v>
      </c>
      <c r="AA1696" s="5">
        <f>IFERROR(VLOOKUP(X1696,$AF$2:$AG$35,2,FALSE),0)</f>
        <v>0.26300000000000001</v>
      </c>
      <c r="AB1696" s="5" t="str">
        <f>VLOOKUP(X1696,$AF$2:$AG$35,1,FALSE)</f>
        <v>Sb</v>
      </c>
      <c r="AN1696"/>
      <c r="AO1696"/>
      <c r="AP1696"/>
      <c r="AQ1696">
        <v>95745</v>
      </c>
      <c r="AR1696" s="32">
        <v>0</v>
      </c>
      <c r="AS1696" s="2">
        <v>4.7946125093543896E-3</v>
      </c>
      <c r="AT1696" t="s">
        <v>31</v>
      </c>
      <c r="AU1696" t="s">
        <v>81</v>
      </c>
      <c r="AV1696">
        <v>52</v>
      </c>
      <c r="AW1696" t="s">
        <v>175</v>
      </c>
      <c r="AX1696" t="s">
        <v>176</v>
      </c>
    </row>
    <row r="1697" spans="1:50" x14ac:dyDescent="0.25">
      <c r="A1697">
        <v>95745</v>
      </c>
      <c r="B1697">
        <v>22021</v>
      </c>
      <c r="C1697" t="s">
        <v>623</v>
      </c>
      <c r="D1697" t="s">
        <v>584</v>
      </c>
      <c r="E1697" t="s">
        <v>586</v>
      </c>
      <c r="F1697">
        <v>61.64141</v>
      </c>
      <c r="G1697" t="s">
        <v>25</v>
      </c>
      <c r="H1697" t="s">
        <v>26</v>
      </c>
      <c r="I1697" t="s">
        <v>27</v>
      </c>
      <c r="J1697" t="s">
        <v>28</v>
      </c>
      <c r="K1697">
        <v>2003</v>
      </c>
      <c r="L1697">
        <v>3</v>
      </c>
      <c r="M1697">
        <v>5</v>
      </c>
      <c r="N1697">
        <v>0</v>
      </c>
      <c r="O1697">
        <v>2.5</v>
      </c>
      <c r="P1697" t="s">
        <v>589</v>
      </c>
      <c r="Q1697" s="33">
        <v>4.5262302660168501E-3</v>
      </c>
      <c r="R1697" s="2">
        <v>2.34591526628843E-2</v>
      </c>
      <c r="S1697" t="s">
        <v>31</v>
      </c>
      <c r="T1697" t="s">
        <v>81</v>
      </c>
      <c r="U1697">
        <v>53</v>
      </c>
      <c r="V1697" t="s">
        <v>178</v>
      </c>
      <c r="W1697" t="s">
        <v>179</v>
      </c>
      <c r="X1697" t="s">
        <v>180</v>
      </c>
      <c r="Y1697">
        <v>137.33000000000001</v>
      </c>
      <c r="Z1697">
        <v>300</v>
      </c>
      <c r="AA1697" s="5">
        <f>IFERROR(VLOOKUP(X1697,$AF$2:$AG$35,2,FALSE),0)</f>
        <v>0.11700000000000001</v>
      </c>
      <c r="AB1697" s="5" t="str">
        <f>VLOOKUP(X1697,$AF$2:$AG$35,1,FALSE)</f>
        <v>Ba</v>
      </c>
      <c r="AN1697"/>
      <c r="AO1697"/>
      <c r="AP1697"/>
      <c r="AQ1697">
        <v>95745</v>
      </c>
      <c r="AR1697" s="33">
        <v>4.5262302660168501E-3</v>
      </c>
      <c r="AS1697" s="2">
        <v>2.34591526628843E-2</v>
      </c>
      <c r="AT1697" t="s">
        <v>31</v>
      </c>
      <c r="AU1697" t="s">
        <v>81</v>
      </c>
      <c r="AV1697">
        <v>53</v>
      </c>
      <c r="AW1697" t="s">
        <v>178</v>
      </c>
      <c r="AX1697" t="s">
        <v>179</v>
      </c>
    </row>
    <row r="1698" spans="1:50" x14ac:dyDescent="0.25">
      <c r="A1698">
        <v>95745</v>
      </c>
      <c r="B1698">
        <v>22021</v>
      </c>
      <c r="C1698" t="s">
        <v>623</v>
      </c>
      <c r="D1698" t="s">
        <v>584</v>
      </c>
      <c r="E1698" t="s">
        <v>586</v>
      </c>
      <c r="F1698">
        <v>61.64141</v>
      </c>
      <c r="G1698" t="s">
        <v>25</v>
      </c>
      <c r="H1698" t="s">
        <v>26</v>
      </c>
      <c r="I1698" t="s">
        <v>27</v>
      </c>
      <c r="J1698" t="s">
        <v>28</v>
      </c>
      <c r="K1698">
        <v>2003</v>
      </c>
      <c r="L1698">
        <v>3</v>
      </c>
      <c r="M1698">
        <v>5</v>
      </c>
      <c r="N1698">
        <v>0</v>
      </c>
      <c r="O1698">
        <v>2.5</v>
      </c>
      <c r="P1698" t="s">
        <v>589</v>
      </c>
      <c r="Q1698" s="33">
        <v>1.28170655129035E-2</v>
      </c>
      <c r="R1698" s="2">
        <v>2.9434741753786499E-2</v>
      </c>
      <c r="S1698" t="s">
        <v>31</v>
      </c>
      <c r="T1698" t="s">
        <v>81</v>
      </c>
      <c r="U1698">
        <v>54</v>
      </c>
      <c r="V1698" t="s">
        <v>181</v>
      </c>
      <c r="W1698" t="s">
        <v>182</v>
      </c>
      <c r="X1698" t="s">
        <v>183</v>
      </c>
      <c r="Y1698">
        <v>138.90549999999999</v>
      </c>
      <c r="Z1698">
        <v>519</v>
      </c>
      <c r="AA1698" s="5">
        <f>IFERROR(VLOOKUP(X1698,$AF$2:$AG$35,2,FALSE),0)</f>
        <v>0.17299999999999999</v>
      </c>
      <c r="AB1698" s="5" t="str">
        <f>VLOOKUP(X1698,$AF$2:$AG$35,1,FALSE)</f>
        <v>La</v>
      </c>
      <c r="AN1698"/>
      <c r="AO1698"/>
      <c r="AP1698"/>
      <c r="AQ1698">
        <v>95745</v>
      </c>
      <c r="AR1698" s="33">
        <v>1.28170655129035E-2</v>
      </c>
      <c r="AS1698" s="2">
        <v>2.9434741753786499E-2</v>
      </c>
      <c r="AT1698" t="s">
        <v>31</v>
      </c>
      <c r="AU1698" t="s">
        <v>81</v>
      </c>
      <c r="AV1698">
        <v>54</v>
      </c>
      <c r="AW1698" t="s">
        <v>181</v>
      </c>
      <c r="AX1698" t="s">
        <v>182</v>
      </c>
    </row>
    <row r="1699" spans="1:50" x14ac:dyDescent="0.25">
      <c r="A1699">
        <v>95745</v>
      </c>
      <c r="B1699">
        <v>22021</v>
      </c>
      <c r="C1699" t="s">
        <v>623</v>
      </c>
      <c r="D1699" t="s">
        <v>584</v>
      </c>
      <c r="E1699" t="s">
        <v>586</v>
      </c>
      <c r="F1699">
        <v>61.64141</v>
      </c>
      <c r="G1699" t="s">
        <v>25</v>
      </c>
      <c r="H1699" t="s">
        <v>26</v>
      </c>
      <c r="I1699" t="s">
        <v>27</v>
      </c>
      <c r="J1699" t="s">
        <v>28</v>
      </c>
      <c r="K1699">
        <v>2003</v>
      </c>
      <c r="L1699">
        <v>3</v>
      </c>
      <c r="M1699">
        <v>5</v>
      </c>
      <c r="N1699">
        <v>0</v>
      </c>
      <c r="O1699">
        <v>2.5</v>
      </c>
      <c r="P1699" t="s">
        <v>589</v>
      </c>
      <c r="Q1699" s="32">
        <v>0</v>
      </c>
      <c r="R1699" s="2">
        <v>2.17607224327733E-3</v>
      </c>
      <c r="S1699" t="s">
        <v>31</v>
      </c>
      <c r="T1699" t="s">
        <v>81</v>
      </c>
      <c r="U1699">
        <v>55</v>
      </c>
      <c r="V1699" t="s">
        <v>184</v>
      </c>
      <c r="W1699" t="s">
        <v>185</v>
      </c>
      <c r="X1699" t="s">
        <v>186</v>
      </c>
      <c r="Y1699">
        <v>196.9665</v>
      </c>
      <c r="Z1699">
        <v>477</v>
      </c>
      <c r="AA1699" s="5">
        <f>IFERROR(VLOOKUP(X1699,$AF$2:$AG$35,2,FALSE),0)</f>
        <v>0</v>
      </c>
      <c r="AB1699" s="5" t="e">
        <f>VLOOKUP(X1699,$AF$2:$AG$35,1,FALSE)</f>
        <v>#N/A</v>
      </c>
      <c r="AN1699"/>
      <c r="AO1699"/>
      <c r="AP1699"/>
      <c r="AQ1699">
        <v>95745</v>
      </c>
      <c r="AR1699" s="32">
        <v>0</v>
      </c>
      <c r="AS1699" s="2">
        <v>2.17607224327733E-3</v>
      </c>
      <c r="AT1699" t="s">
        <v>31</v>
      </c>
      <c r="AU1699" t="s">
        <v>81</v>
      </c>
      <c r="AV1699">
        <v>55</v>
      </c>
      <c r="AW1699" t="s">
        <v>184</v>
      </c>
      <c r="AX1699" t="s">
        <v>185</v>
      </c>
    </row>
    <row r="1700" spans="1:50" x14ac:dyDescent="0.25">
      <c r="A1700">
        <v>95745</v>
      </c>
      <c r="B1700">
        <v>22021</v>
      </c>
      <c r="C1700" t="s">
        <v>623</v>
      </c>
      <c r="D1700" t="s">
        <v>584</v>
      </c>
      <c r="E1700" t="s">
        <v>586</v>
      </c>
      <c r="F1700">
        <v>61.64141</v>
      </c>
      <c r="G1700" t="s">
        <v>25</v>
      </c>
      <c r="H1700" t="s">
        <v>26</v>
      </c>
      <c r="I1700" t="s">
        <v>27</v>
      </c>
      <c r="J1700" t="s">
        <v>28</v>
      </c>
      <c r="K1700">
        <v>2003</v>
      </c>
      <c r="L1700">
        <v>3</v>
      </c>
      <c r="M1700">
        <v>5</v>
      </c>
      <c r="N1700">
        <v>0</v>
      </c>
      <c r="O1700">
        <v>2.5</v>
      </c>
      <c r="P1700" t="s">
        <v>589</v>
      </c>
      <c r="Q1700" s="32">
        <v>0</v>
      </c>
      <c r="R1700" s="2">
        <v>1.02275395434035E-3</v>
      </c>
      <c r="S1700" t="s">
        <v>31</v>
      </c>
      <c r="T1700" t="s">
        <v>81</v>
      </c>
      <c r="U1700">
        <v>56</v>
      </c>
      <c r="V1700" t="s">
        <v>187</v>
      </c>
      <c r="W1700" t="s">
        <v>188</v>
      </c>
      <c r="X1700" t="s">
        <v>189</v>
      </c>
      <c r="Y1700">
        <v>200.59</v>
      </c>
      <c r="Z1700">
        <v>528</v>
      </c>
      <c r="AA1700" s="5">
        <f>IFERROR(VLOOKUP(X1700,$AF$2:$AG$35,2,FALSE),0)</f>
        <v>0.06</v>
      </c>
      <c r="AB1700" s="5" t="str">
        <f>VLOOKUP(X1700,$AF$2:$AG$35,1,FALSE)</f>
        <v>Hg</v>
      </c>
      <c r="AN1700"/>
      <c r="AO1700"/>
      <c r="AP1700"/>
      <c r="AQ1700">
        <v>95745</v>
      </c>
      <c r="AR1700" s="32">
        <v>0</v>
      </c>
      <c r="AS1700" s="2">
        <v>1.02275395434035E-3</v>
      </c>
      <c r="AT1700" t="s">
        <v>31</v>
      </c>
      <c r="AU1700" t="s">
        <v>81</v>
      </c>
      <c r="AV1700">
        <v>56</v>
      </c>
      <c r="AW1700" t="s">
        <v>187</v>
      </c>
      <c r="AX1700" t="s">
        <v>188</v>
      </c>
    </row>
    <row r="1701" spans="1:50" x14ac:dyDescent="0.25">
      <c r="A1701">
        <v>95745</v>
      </c>
      <c r="B1701">
        <v>22021</v>
      </c>
      <c r="C1701" t="s">
        <v>623</v>
      </c>
      <c r="D1701" t="s">
        <v>584</v>
      </c>
      <c r="E1701" t="s">
        <v>586</v>
      </c>
      <c r="F1701">
        <v>61.64141</v>
      </c>
      <c r="G1701" t="s">
        <v>25</v>
      </c>
      <c r="H1701" t="s">
        <v>26</v>
      </c>
      <c r="I1701" t="s">
        <v>27</v>
      </c>
      <c r="J1701" t="s">
        <v>28</v>
      </c>
      <c r="K1701">
        <v>2003</v>
      </c>
      <c r="L1701">
        <v>3</v>
      </c>
      <c r="M1701">
        <v>5</v>
      </c>
      <c r="N1701">
        <v>0</v>
      </c>
      <c r="O1701">
        <v>2.5</v>
      </c>
      <c r="P1701" t="s">
        <v>589</v>
      </c>
      <c r="Q1701" s="33">
        <v>2.5387509504902202E-4</v>
      </c>
      <c r="R1701" s="2">
        <v>9.3579733805467305E-4</v>
      </c>
      <c r="S1701" t="s">
        <v>31</v>
      </c>
      <c r="T1701" t="s">
        <v>81</v>
      </c>
      <c r="U1701">
        <v>57</v>
      </c>
      <c r="V1701" t="s">
        <v>190</v>
      </c>
      <c r="W1701" t="s">
        <v>191</v>
      </c>
      <c r="X1701" t="s">
        <v>192</v>
      </c>
      <c r="Y1701">
        <v>204.38300000000001</v>
      </c>
      <c r="Z1701">
        <v>712</v>
      </c>
      <c r="AA1701" s="5">
        <f>IFERROR(VLOOKUP(X1701,$AF$2:$AG$35,2,FALSE),0)</f>
        <v>0</v>
      </c>
      <c r="AB1701" s="5" t="e">
        <f>VLOOKUP(X1701,$AF$2:$AG$35,1,FALSE)</f>
        <v>#N/A</v>
      </c>
      <c r="AN1701"/>
      <c r="AO1701"/>
      <c r="AP1701"/>
      <c r="AQ1701">
        <v>95745</v>
      </c>
      <c r="AR1701" s="33">
        <v>2.5387509504902202E-4</v>
      </c>
      <c r="AS1701" s="2">
        <v>9.3579733805467305E-4</v>
      </c>
      <c r="AT1701" t="s">
        <v>31</v>
      </c>
      <c r="AU1701" t="s">
        <v>81</v>
      </c>
      <c r="AV1701">
        <v>57</v>
      </c>
      <c r="AW1701" t="s">
        <v>190</v>
      </c>
      <c r="AX1701" t="s">
        <v>191</v>
      </c>
    </row>
    <row r="1702" spans="1:50" x14ac:dyDescent="0.25">
      <c r="A1702">
        <v>95745</v>
      </c>
      <c r="B1702">
        <v>22021</v>
      </c>
      <c r="C1702" t="s">
        <v>623</v>
      </c>
      <c r="D1702" t="s">
        <v>584</v>
      </c>
      <c r="E1702" t="s">
        <v>586</v>
      </c>
      <c r="F1702">
        <v>61.64141</v>
      </c>
      <c r="G1702" t="s">
        <v>25</v>
      </c>
      <c r="H1702" t="s">
        <v>26</v>
      </c>
      <c r="I1702" t="s">
        <v>27</v>
      </c>
      <c r="J1702" t="s">
        <v>28</v>
      </c>
      <c r="K1702">
        <v>2003</v>
      </c>
      <c r="L1702">
        <v>3</v>
      </c>
      <c r="M1702">
        <v>5</v>
      </c>
      <c r="N1702">
        <v>0</v>
      </c>
      <c r="O1702">
        <v>2.5</v>
      </c>
      <c r="P1702" t="s">
        <v>589</v>
      </c>
      <c r="Q1702" s="32">
        <v>0</v>
      </c>
      <c r="R1702" s="2">
        <v>1.94395787066108E-3</v>
      </c>
      <c r="S1702" t="s">
        <v>31</v>
      </c>
      <c r="T1702" t="s">
        <v>81</v>
      </c>
      <c r="U1702">
        <v>58</v>
      </c>
      <c r="V1702" t="s">
        <v>193</v>
      </c>
      <c r="W1702" t="s">
        <v>194</v>
      </c>
      <c r="X1702" t="s">
        <v>195</v>
      </c>
      <c r="Y1702">
        <v>207.2</v>
      </c>
      <c r="Z1702">
        <v>520</v>
      </c>
      <c r="AA1702" s="5">
        <f>IFERROR(VLOOKUP(X1702,$AF$2:$AG$35,2,FALSE),0)</f>
        <v>0.11600000000000001</v>
      </c>
      <c r="AB1702" s="5" t="str">
        <f>VLOOKUP(X1702,$AF$2:$AG$35,1,FALSE)</f>
        <v>Pb</v>
      </c>
      <c r="AN1702"/>
      <c r="AO1702"/>
      <c r="AP1702"/>
      <c r="AQ1702">
        <v>95745</v>
      </c>
      <c r="AR1702" s="32">
        <v>0</v>
      </c>
      <c r="AS1702" s="2">
        <v>1.94395787066108E-3</v>
      </c>
      <c r="AT1702" t="s">
        <v>31</v>
      </c>
      <c r="AU1702" t="s">
        <v>81</v>
      </c>
      <c r="AV1702">
        <v>58</v>
      </c>
      <c r="AW1702" t="s">
        <v>193</v>
      </c>
      <c r="AX1702" t="s">
        <v>194</v>
      </c>
    </row>
    <row r="1703" spans="1:50" x14ac:dyDescent="0.25">
      <c r="A1703">
        <v>95745</v>
      </c>
      <c r="B1703">
        <v>22021</v>
      </c>
      <c r="C1703" t="s">
        <v>623</v>
      </c>
      <c r="D1703" t="s">
        <v>584</v>
      </c>
      <c r="E1703" t="s">
        <v>586</v>
      </c>
      <c r="F1703">
        <v>61.64141</v>
      </c>
      <c r="G1703" t="s">
        <v>25</v>
      </c>
      <c r="H1703" t="s">
        <v>26</v>
      </c>
      <c r="I1703" t="s">
        <v>27</v>
      </c>
      <c r="J1703" t="s">
        <v>28</v>
      </c>
      <c r="K1703">
        <v>2003</v>
      </c>
      <c r="L1703">
        <v>3</v>
      </c>
      <c r="M1703">
        <v>5</v>
      </c>
      <c r="N1703">
        <v>0</v>
      </c>
      <c r="O1703">
        <v>2.5</v>
      </c>
      <c r="P1703" t="s">
        <v>589</v>
      </c>
      <c r="Q1703" s="33">
        <v>1.3056433459664001E-4</v>
      </c>
      <c r="R1703" s="2">
        <v>1.49425056352853E-3</v>
      </c>
      <c r="S1703" t="s">
        <v>31</v>
      </c>
      <c r="T1703" t="s">
        <v>81</v>
      </c>
      <c r="U1703">
        <v>59</v>
      </c>
      <c r="V1703" t="s">
        <v>196</v>
      </c>
      <c r="W1703" t="s">
        <v>197</v>
      </c>
      <c r="X1703" t="s">
        <v>198</v>
      </c>
      <c r="Y1703">
        <v>238.02889999999999</v>
      </c>
      <c r="Z1703">
        <v>765</v>
      </c>
      <c r="AA1703" s="5">
        <f>IFERROR(VLOOKUP(X1703,$AF$2:$AG$35,2,FALSE),0)</f>
        <v>0</v>
      </c>
      <c r="AB1703" s="5" t="e">
        <f>VLOOKUP(X1703,$AF$2:$AG$35,1,FALSE)</f>
        <v>#N/A</v>
      </c>
      <c r="AN1703"/>
      <c r="AO1703"/>
      <c r="AP1703"/>
      <c r="AQ1703">
        <v>95745</v>
      </c>
      <c r="AR1703" s="33">
        <v>1.3056433459664001E-4</v>
      </c>
      <c r="AS1703" s="2">
        <v>1.49425056352853E-3</v>
      </c>
      <c r="AT1703" t="s">
        <v>31</v>
      </c>
      <c r="AU1703" t="s">
        <v>81</v>
      </c>
      <c r="AV1703">
        <v>59</v>
      </c>
      <c r="AW1703" t="s">
        <v>196</v>
      </c>
      <c r="AX1703" t="s">
        <v>197</v>
      </c>
    </row>
    <row r="1704" spans="1:50" x14ac:dyDescent="0.25">
      <c r="A1704">
        <v>95745</v>
      </c>
      <c r="B1704">
        <v>22021</v>
      </c>
      <c r="C1704" t="s">
        <v>623</v>
      </c>
      <c r="D1704" t="s">
        <v>584</v>
      </c>
      <c r="E1704" t="s">
        <v>586</v>
      </c>
      <c r="F1704">
        <v>61.64141</v>
      </c>
      <c r="G1704" t="s">
        <v>25</v>
      </c>
      <c r="H1704" t="s">
        <v>26</v>
      </c>
      <c r="I1704" t="s">
        <v>27</v>
      </c>
      <c r="J1704" t="s">
        <v>28</v>
      </c>
      <c r="K1704">
        <v>2003</v>
      </c>
      <c r="L1704">
        <v>3</v>
      </c>
      <c r="M1704">
        <v>5</v>
      </c>
      <c r="N1704">
        <v>0</v>
      </c>
      <c r="O1704">
        <v>2.5</v>
      </c>
      <c r="P1704" t="s">
        <v>589</v>
      </c>
      <c r="Q1704">
        <v>0.61104108591227502</v>
      </c>
      <c r="R1704">
        <v>0.162041198334655</v>
      </c>
      <c r="S1704" t="s">
        <v>31</v>
      </c>
      <c r="T1704" t="s">
        <v>45</v>
      </c>
      <c r="U1704">
        <v>60</v>
      </c>
      <c r="V1704" t="s">
        <v>199</v>
      </c>
      <c r="W1704" t="s">
        <v>200</v>
      </c>
      <c r="X1704" t="s">
        <v>201</v>
      </c>
      <c r="Y1704">
        <v>17.0304</v>
      </c>
      <c r="Z1704">
        <v>294</v>
      </c>
      <c r="AA1704" s="5">
        <f>IFERROR(VLOOKUP(X1704,$AF$2:$AG$35,2,FALSE),0)</f>
        <v>0</v>
      </c>
      <c r="AB1704" s="5" t="e">
        <f>VLOOKUP(X1704,$AF$2:$AG$35,1,FALSE)</f>
        <v>#N/A</v>
      </c>
      <c r="AN1704"/>
      <c r="AO1704"/>
      <c r="AP1704"/>
      <c r="AQ1704">
        <v>95745</v>
      </c>
      <c r="AR1704">
        <v>0.61104108591227502</v>
      </c>
      <c r="AS1704">
        <v>0.162041198334655</v>
      </c>
      <c r="AT1704" t="s">
        <v>31</v>
      </c>
      <c r="AU1704" t="s">
        <v>45</v>
      </c>
      <c r="AV1704">
        <v>60</v>
      </c>
      <c r="AW1704" t="s">
        <v>199</v>
      </c>
      <c r="AX1704" t="s">
        <v>200</v>
      </c>
    </row>
    <row r="1705" spans="1:50" x14ac:dyDescent="0.25">
      <c r="A1705">
        <v>95745</v>
      </c>
      <c r="B1705">
        <v>22021</v>
      </c>
      <c r="C1705" t="s">
        <v>623</v>
      </c>
      <c r="D1705" t="s">
        <v>584</v>
      </c>
      <c r="E1705" t="s">
        <v>586</v>
      </c>
      <c r="F1705">
        <v>61.64141</v>
      </c>
      <c r="G1705" t="s">
        <v>25</v>
      </c>
      <c r="H1705" t="s">
        <v>26</v>
      </c>
      <c r="I1705" t="s">
        <v>27</v>
      </c>
      <c r="J1705" t="s">
        <v>28</v>
      </c>
      <c r="K1705">
        <v>2003</v>
      </c>
      <c r="L1705">
        <v>3</v>
      </c>
      <c r="M1705">
        <v>5</v>
      </c>
      <c r="N1705">
        <v>0</v>
      </c>
      <c r="O1705">
        <v>2.5</v>
      </c>
      <c r="P1705" t="s">
        <v>589</v>
      </c>
      <c r="Q1705">
        <v>0</v>
      </c>
      <c r="R1705" s="2">
        <v>1.20554402277564E-4</v>
      </c>
      <c r="S1705" t="s">
        <v>31</v>
      </c>
      <c r="T1705" t="s">
        <v>202</v>
      </c>
      <c r="U1705">
        <v>78</v>
      </c>
      <c r="W1705" t="s">
        <v>203</v>
      </c>
      <c r="X1705" t="s">
        <v>204</v>
      </c>
      <c r="Z1705">
        <v>1253</v>
      </c>
      <c r="AA1705" s="5">
        <f>IFERROR(VLOOKUP(X1705,$AF$2:$AG$35,2,FALSE),0)</f>
        <v>0</v>
      </c>
      <c r="AB1705" s="5" t="e">
        <f>VLOOKUP(X1705,$AF$2:$AG$35,1,FALSE)</f>
        <v>#N/A</v>
      </c>
      <c r="AN1705"/>
      <c r="AO1705"/>
      <c r="AP1705"/>
      <c r="AQ1705">
        <v>95745</v>
      </c>
      <c r="AR1705">
        <v>0</v>
      </c>
      <c r="AS1705" s="2">
        <v>1.20554402277564E-4</v>
      </c>
      <c r="AT1705" t="s">
        <v>31</v>
      </c>
      <c r="AU1705" t="s">
        <v>202</v>
      </c>
      <c r="AV1705">
        <v>78</v>
      </c>
      <c r="AX1705" t="s">
        <v>203</v>
      </c>
    </row>
    <row r="1706" spans="1:50" x14ac:dyDescent="0.25">
      <c r="A1706">
        <v>95745</v>
      </c>
      <c r="B1706">
        <v>22021</v>
      </c>
      <c r="C1706" t="s">
        <v>623</v>
      </c>
      <c r="D1706" t="s">
        <v>584</v>
      </c>
      <c r="E1706" t="s">
        <v>586</v>
      </c>
      <c r="F1706">
        <v>61.64141</v>
      </c>
      <c r="G1706" t="s">
        <v>25</v>
      </c>
      <c r="H1706" t="s">
        <v>26</v>
      </c>
      <c r="I1706" t="s">
        <v>27</v>
      </c>
      <c r="J1706" t="s">
        <v>28</v>
      </c>
      <c r="K1706">
        <v>2003</v>
      </c>
      <c r="L1706">
        <v>3</v>
      </c>
      <c r="M1706">
        <v>5</v>
      </c>
      <c r="N1706">
        <v>0</v>
      </c>
      <c r="O1706">
        <v>2.5</v>
      </c>
      <c r="P1706" t="s">
        <v>589</v>
      </c>
      <c r="Q1706" s="2">
        <v>2.0489896242699402E-3</v>
      </c>
      <c r="R1706" s="2">
        <v>4.9286035341447902E-4</v>
      </c>
      <c r="S1706" t="s">
        <v>31</v>
      </c>
      <c r="T1706" t="s">
        <v>202</v>
      </c>
      <c r="U1706">
        <v>80</v>
      </c>
      <c r="W1706" t="s">
        <v>205</v>
      </c>
      <c r="X1706" t="s">
        <v>206</v>
      </c>
      <c r="Z1706">
        <v>1255</v>
      </c>
      <c r="AA1706" s="5">
        <f>IFERROR(VLOOKUP(X1706,$AF$2:$AG$35,2,FALSE),0)</f>
        <v>0</v>
      </c>
      <c r="AB1706" s="5" t="e">
        <f>VLOOKUP(X1706,$AF$2:$AG$35,1,FALSE)</f>
        <v>#N/A</v>
      </c>
      <c r="AN1706"/>
      <c r="AO1706"/>
      <c r="AP1706"/>
      <c r="AQ1706">
        <v>95745</v>
      </c>
      <c r="AR1706" s="2">
        <v>2.0489896242699402E-3</v>
      </c>
      <c r="AS1706" s="2">
        <v>4.9286035341447902E-4</v>
      </c>
      <c r="AT1706" t="s">
        <v>31</v>
      </c>
      <c r="AU1706" t="s">
        <v>202</v>
      </c>
      <c r="AV1706">
        <v>80</v>
      </c>
      <c r="AX1706" t="s">
        <v>205</v>
      </c>
    </row>
    <row r="1707" spans="1:50" x14ac:dyDescent="0.25">
      <c r="A1707">
        <v>95745</v>
      </c>
      <c r="B1707">
        <v>22021</v>
      </c>
      <c r="C1707" t="s">
        <v>623</v>
      </c>
      <c r="D1707" t="s">
        <v>584</v>
      </c>
      <c r="E1707" t="s">
        <v>586</v>
      </c>
      <c r="F1707">
        <v>61.64141</v>
      </c>
      <c r="G1707" t="s">
        <v>25</v>
      </c>
      <c r="H1707" t="s">
        <v>26</v>
      </c>
      <c r="I1707" t="s">
        <v>27</v>
      </c>
      <c r="J1707" t="s">
        <v>28</v>
      </c>
      <c r="K1707">
        <v>2003</v>
      </c>
      <c r="L1707">
        <v>3</v>
      </c>
      <c r="M1707">
        <v>5</v>
      </c>
      <c r="N1707">
        <v>0</v>
      </c>
      <c r="O1707">
        <v>2.5</v>
      </c>
      <c r="P1707" t="s">
        <v>589</v>
      </c>
      <c r="Q1707" s="2">
        <v>5.3032331283497502E-3</v>
      </c>
      <c r="R1707" s="2">
        <v>4.9126239430921702E-4</v>
      </c>
      <c r="S1707" t="s">
        <v>31</v>
      </c>
      <c r="T1707" t="s">
        <v>202</v>
      </c>
      <c r="U1707">
        <v>81</v>
      </c>
      <c r="W1707" t="s">
        <v>207</v>
      </c>
      <c r="X1707" t="s">
        <v>208</v>
      </c>
      <c r="Z1707">
        <v>1256</v>
      </c>
      <c r="AA1707" s="5">
        <f>IFERROR(VLOOKUP(X1707,$AF$2:$AG$35,2,FALSE),0)</f>
        <v>0</v>
      </c>
      <c r="AB1707" s="5" t="e">
        <f>VLOOKUP(X1707,$AF$2:$AG$35,1,FALSE)</f>
        <v>#N/A</v>
      </c>
      <c r="AN1707"/>
      <c r="AO1707"/>
      <c r="AP1707"/>
      <c r="AQ1707">
        <v>95745</v>
      </c>
      <c r="AR1707" s="2">
        <v>5.3032331283497502E-3</v>
      </c>
      <c r="AS1707" s="2">
        <v>4.9126239430921702E-4</v>
      </c>
      <c r="AT1707" t="s">
        <v>31</v>
      </c>
      <c r="AU1707" t="s">
        <v>202</v>
      </c>
      <c r="AV1707">
        <v>81</v>
      </c>
      <c r="AX1707" t="s">
        <v>207</v>
      </c>
    </row>
    <row r="1708" spans="1:50" x14ac:dyDescent="0.25">
      <c r="A1708">
        <v>95745</v>
      </c>
      <c r="B1708">
        <v>22021</v>
      </c>
      <c r="C1708" t="s">
        <v>623</v>
      </c>
      <c r="D1708" t="s">
        <v>584</v>
      </c>
      <c r="E1708" t="s">
        <v>586</v>
      </c>
      <c r="F1708">
        <v>61.64141</v>
      </c>
      <c r="G1708" t="s">
        <v>25</v>
      </c>
      <c r="H1708" t="s">
        <v>26</v>
      </c>
      <c r="I1708" t="s">
        <v>27</v>
      </c>
      <c r="J1708" t="s">
        <v>28</v>
      </c>
      <c r="K1708">
        <v>2003</v>
      </c>
      <c r="L1708">
        <v>3</v>
      </c>
      <c r="M1708">
        <v>5</v>
      </c>
      <c r="N1708">
        <v>0</v>
      </c>
      <c r="O1708">
        <v>2.5</v>
      </c>
      <c r="P1708" t="s">
        <v>589</v>
      </c>
      <c r="Q1708" s="2">
        <v>4.9309797032664397E-4</v>
      </c>
      <c r="R1708" s="2">
        <v>3.3052512353734298E-4</v>
      </c>
      <c r="S1708" t="s">
        <v>31</v>
      </c>
      <c r="T1708" t="s">
        <v>202</v>
      </c>
      <c r="U1708">
        <v>83</v>
      </c>
      <c r="V1708" t="s">
        <v>209</v>
      </c>
      <c r="W1708" t="s">
        <v>210</v>
      </c>
      <c r="X1708" t="s">
        <v>211</v>
      </c>
      <c r="Y1708">
        <v>154.21</v>
      </c>
      <c r="Z1708">
        <v>846</v>
      </c>
      <c r="AA1708" s="5">
        <f>IFERROR(VLOOKUP(X1708,$AF$2:$AG$35,2,FALSE),0)</f>
        <v>0</v>
      </c>
      <c r="AB1708" s="5" t="e">
        <f>VLOOKUP(X1708,$AF$2:$AG$35,1,FALSE)</f>
        <v>#N/A</v>
      </c>
      <c r="AN1708"/>
      <c r="AO1708"/>
      <c r="AP1708"/>
      <c r="AQ1708">
        <v>95745</v>
      </c>
      <c r="AR1708" s="2">
        <v>4.9309797032664397E-4</v>
      </c>
      <c r="AS1708" s="2">
        <v>3.3052512353734298E-4</v>
      </c>
      <c r="AT1708" t="s">
        <v>31</v>
      </c>
      <c r="AU1708" t="s">
        <v>202</v>
      </c>
      <c r="AV1708">
        <v>83</v>
      </c>
      <c r="AW1708" t="s">
        <v>209</v>
      </c>
      <c r="AX1708" t="s">
        <v>210</v>
      </c>
    </row>
    <row r="1709" spans="1:50" x14ac:dyDescent="0.25">
      <c r="A1709">
        <v>95745</v>
      </c>
      <c r="B1709">
        <v>22021</v>
      </c>
      <c r="C1709" t="s">
        <v>623</v>
      </c>
      <c r="D1709" t="s">
        <v>584</v>
      </c>
      <c r="E1709" t="s">
        <v>586</v>
      </c>
      <c r="F1709">
        <v>61.64141</v>
      </c>
      <c r="G1709" t="s">
        <v>25</v>
      </c>
      <c r="H1709" t="s">
        <v>26</v>
      </c>
      <c r="I1709" t="s">
        <v>27</v>
      </c>
      <c r="J1709" t="s">
        <v>28</v>
      </c>
      <c r="K1709">
        <v>2003</v>
      </c>
      <c r="L1709">
        <v>3</v>
      </c>
      <c r="M1709">
        <v>5</v>
      </c>
      <c r="N1709">
        <v>0</v>
      </c>
      <c r="O1709">
        <v>2.5</v>
      </c>
      <c r="P1709" t="s">
        <v>589</v>
      </c>
      <c r="Q1709" s="2">
        <v>6.6290414104371803E-3</v>
      </c>
      <c r="R1709" s="2">
        <v>8.8930631611904302E-4</v>
      </c>
      <c r="S1709" t="s">
        <v>31</v>
      </c>
      <c r="T1709" t="s">
        <v>202</v>
      </c>
      <c r="U1709">
        <v>84</v>
      </c>
      <c r="V1709" t="s">
        <v>212</v>
      </c>
      <c r="W1709" t="s">
        <v>213</v>
      </c>
      <c r="X1709" t="s">
        <v>214</v>
      </c>
      <c r="Y1709">
        <v>152.19</v>
      </c>
      <c r="Z1709">
        <v>847</v>
      </c>
      <c r="AA1709" s="5">
        <f>IFERROR(VLOOKUP(X1709,$AF$2:$AG$35,2,FALSE),0)</f>
        <v>0</v>
      </c>
      <c r="AB1709" s="5" t="e">
        <f>VLOOKUP(X1709,$AF$2:$AG$35,1,FALSE)</f>
        <v>#N/A</v>
      </c>
      <c r="AN1709"/>
      <c r="AO1709"/>
      <c r="AP1709"/>
      <c r="AQ1709">
        <v>95745</v>
      </c>
      <c r="AR1709" s="2">
        <v>6.6290414104371803E-3</v>
      </c>
      <c r="AS1709" s="2">
        <v>8.8930631611904302E-4</v>
      </c>
      <c r="AT1709" t="s">
        <v>31</v>
      </c>
      <c r="AU1709" t="s">
        <v>202</v>
      </c>
      <c r="AV1709">
        <v>84</v>
      </c>
      <c r="AW1709" t="s">
        <v>212</v>
      </c>
      <c r="AX1709" t="s">
        <v>213</v>
      </c>
    </row>
    <row r="1710" spans="1:50" x14ac:dyDescent="0.25">
      <c r="A1710">
        <v>95745</v>
      </c>
      <c r="B1710">
        <v>22021</v>
      </c>
      <c r="C1710" t="s">
        <v>623</v>
      </c>
      <c r="D1710" t="s">
        <v>584</v>
      </c>
      <c r="E1710" t="s">
        <v>586</v>
      </c>
      <c r="F1710">
        <v>61.64141</v>
      </c>
      <c r="G1710" t="s">
        <v>25</v>
      </c>
      <c r="H1710" t="s">
        <v>26</v>
      </c>
      <c r="I1710" t="s">
        <v>27</v>
      </c>
      <c r="J1710" t="s">
        <v>28</v>
      </c>
      <c r="K1710">
        <v>2003</v>
      </c>
      <c r="L1710">
        <v>3</v>
      </c>
      <c r="M1710">
        <v>5</v>
      </c>
      <c r="N1710">
        <v>0</v>
      </c>
      <c r="O1710">
        <v>2.5</v>
      </c>
      <c r="P1710" t="s">
        <v>589</v>
      </c>
      <c r="Q1710" s="2">
        <v>1.4682684782806601E-3</v>
      </c>
      <c r="R1710" s="2">
        <v>1.8874330214678999E-3</v>
      </c>
      <c r="S1710" t="s">
        <v>31</v>
      </c>
      <c r="T1710" t="s">
        <v>202</v>
      </c>
      <c r="U1710">
        <v>85</v>
      </c>
      <c r="V1710" t="s">
        <v>215</v>
      </c>
      <c r="W1710" t="s">
        <v>216</v>
      </c>
      <c r="X1710" t="s">
        <v>217</v>
      </c>
      <c r="Y1710">
        <v>182.17</v>
      </c>
      <c r="Z1710">
        <v>848</v>
      </c>
      <c r="AA1710" s="5">
        <f>IFERROR(VLOOKUP(X1710,$AF$2:$AG$35,2,FALSE),0)</f>
        <v>0</v>
      </c>
      <c r="AB1710" s="5" t="e">
        <f>VLOOKUP(X1710,$AF$2:$AG$35,1,FALSE)</f>
        <v>#N/A</v>
      </c>
      <c r="AN1710"/>
      <c r="AO1710"/>
      <c r="AP1710"/>
      <c r="AQ1710">
        <v>95745</v>
      </c>
      <c r="AR1710" s="2">
        <v>1.4682684782806601E-3</v>
      </c>
      <c r="AS1710" s="2">
        <v>1.8874330214678999E-3</v>
      </c>
      <c r="AT1710" t="s">
        <v>31</v>
      </c>
      <c r="AU1710" t="s">
        <v>202</v>
      </c>
      <c r="AV1710">
        <v>85</v>
      </c>
      <c r="AW1710" t="s">
        <v>215</v>
      </c>
      <c r="AX1710" t="s">
        <v>216</v>
      </c>
    </row>
    <row r="1711" spans="1:50" x14ac:dyDescent="0.25">
      <c r="A1711">
        <v>95745</v>
      </c>
      <c r="B1711">
        <v>22021</v>
      </c>
      <c r="C1711" t="s">
        <v>623</v>
      </c>
      <c r="D1711" t="s">
        <v>584</v>
      </c>
      <c r="E1711" t="s">
        <v>586</v>
      </c>
      <c r="F1711">
        <v>61.64141</v>
      </c>
      <c r="G1711" t="s">
        <v>25</v>
      </c>
      <c r="H1711" t="s">
        <v>26</v>
      </c>
      <c r="I1711" t="s">
        <v>27</v>
      </c>
      <c r="J1711" t="s">
        <v>28</v>
      </c>
      <c r="K1711">
        <v>2003</v>
      </c>
      <c r="L1711">
        <v>3</v>
      </c>
      <c r="M1711">
        <v>5</v>
      </c>
      <c r="N1711">
        <v>0</v>
      </c>
      <c r="O1711">
        <v>2.5</v>
      </c>
      <c r="P1711" t="s">
        <v>589</v>
      </c>
      <c r="Q1711" s="2">
        <v>2.4215331923190201E-3</v>
      </c>
      <c r="R1711" s="2">
        <v>2.77988315883282E-4</v>
      </c>
      <c r="S1711" t="s">
        <v>31</v>
      </c>
      <c r="T1711" t="s">
        <v>202</v>
      </c>
      <c r="U1711">
        <v>86</v>
      </c>
      <c r="V1711" t="s">
        <v>218</v>
      </c>
      <c r="W1711" t="s">
        <v>219</v>
      </c>
      <c r="X1711" t="s">
        <v>220</v>
      </c>
      <c r="Y1711">
        <v>208.21</v>
      </c>
      <c r="Z1711">
        <v>849</v>
      </c>
      <c r="AA1711" s="5">
        <f>IFERROR(VLOOKUP(X1711,$AF$2:$AG$35,2,FALSE),0)</f>
        <v>0</v>
      </c>
      <c r="AB1711" s="5" t="e">
        <f>VLOOKUP(X1711,$AF$2:$AG$35,1,FALSE)</f>
        <v>#N/A</v>
      </c>
      <c r="AN1711"/>
      <c r="AO1711"/>
      <c r="AP1711"/>
      <c r="AQ1711">
        <v>95745</v>
      </c>
      <c r="AR1711" s="2">
        <v>2.4215331923190201E-3</v>
      </c>
      <c r="AS1711" s="2">
        <v>2.77988315883282E-4</v>
      </c>
      <c r="AT1711" t="s">
        <v>31</v>
      </c>
      <c r="AU1711" t="s">
        <v>202</v>
      </c>
      <c r="AV1711">
        <v>86</v>
      </c>
      <c r="AW1711" t="s">
        <v>218</v>
      </c>
      <c r="AX1711" t="s">
        <v>219</v>
      </c>
    </row>
    <row r="1712" spans="1:50" x14ac:dyDescent="0.25">
      <c r="A1712">
        <v>95745</v>
      </c>
      <c r="B1712">
        <v>22021</v>
      </c>
      <c r="C1712" t="s">
        <v>623</v>
      </c>
      <c r="D1712" t="s">
        <v>584</v>
      </c>
      <c r="E1712" t="s">
        <v>586</v>
      </c>
      <c r="F1712">
        <v>61.64141</v>
      </c>
      <c r="G1712" t="s">
        <v>25</v>
      </c>
      <c r="H1712" t="s">
        <v>26</v>
      </c>
      <c r="I1712" t="s">
        <v>27</v>
      </c>
      <c r="J1712" t="s">
        <v>28</v>
      </c>
      <c r="K1712">
        <v>2003</v>
      </c>
      <c r="L1712">
        <v>3</v>
      </c>
      <c r="M1712">
        <v>5</v>
      </c>
      <c r="N1712">
        <v>0</v>
      </c>
      <c r="O1712">
        <v>2.5</v>
      </c>
      <c r="P1712" t="s">
        <v>589</v>
      </c>
      <c r="Q1712" s="2">
        <v>4.7111964066954301E-4</v>
      </c>
      <c r="R1712" s="2">
        <v>4.39546720750941E-4</v>
      </c>
      <c r="S1712" t="s">
        <v>31</v>
      </c>
      <c r="T1712" t="s">
        <v>202</v>
      </c>
      <c r="U1712">
        <v>87</v>
      </c>
      <c r="V1712" t="s">
        <v>221</v>
      </c>
      <c r="W1712" t="s">
        <v>222</v>
      </c>
      <c r="X1712" t="s">
        <v>223</v>
      </c>
      <c r="Y1712">
        <v>206.24</v>
      </c>
      <c r="Z1712">
        <v>850</v>
      </c>
      <c r="AA1712" s="5">
        <f>IFERROR(VLOOKUP(X1712,$AF$2:$AG$35,2,FALSE),0)</f>
        <v>0</v>
      </c>
      <c r="AB1712" s="5" t="e">
        <f>VLOOKUP(X1712,$AF$2:$AG$35,1,FALSE)</f>
        <v>#N/A</v>
      </c>
      <c r="AN1712"/>
      <c r="AO1712"/>
      <c r="AP1712"/>
      <c r="AQ1712">
        <v>95745</v>
      </c>
      <c r="AR1712" s="2">
        <v>4.7111964066954301E-4</v>
      </c>
      <c r="AS1712" s="2">
        <v>4.39546720750941E-4</v>
      </c>
      <c r="AT1712" t="s">
        <v>31</v>
      </c>
      <c r="AU1712" t="s">
        <v>202</v>
      </c>
      <c r="AV1712">
        <v>87</v>
      </c>
      <c r="AW1712" t="s">
        <v>221</v>
      </c>
      <c r="AX1712" t="s">
        <v>222</v>
      </c>
    </row>
    <row r="1713" spans="1:50" x14ac:dyDescent="0.25">
      <c r="A1713">
        <v>95745</v>
      </c>
      <c r="B1713">
        <v>22021</v>
      </c>
      <c r="C1713" t="s">
        <v>623</v>
      </c>
      <c r="D1713" t="s">
        <v>584</v>
      </c>
      <c r="E1713" t="s">
        <v>586</v>
      </c>
      <c r="F1713">
        <v>61.64141</v>
      </c>
      <c r="G1713" t="s">
        <v>25</v>
      </c>
      <c r="H1713" t="s">
        <v>26</v>
      </c>
      <c r="I1713" t="s">
        <v>27</v>
      </c>
      <c r="J1713" t="s">
        <v>28</v>
      </c>
      <c r="K1713">
        <v>2003</v>
      </c>
      <c r="L1713">
        <v>3</v>
      </c>
      <c r="M1713">
        <v>5</v>
      </c>
      <c r="N1713">
        <v>0</v>
      </c>
      <c r="O1713">
        <v>2.5</v>
      </c>
      <c r="P1713" t="s">
        <v>589</v>
      </c>
      <c r="Q1713" s="2">
        <v>2.0982776605801699E-2</v>
      </c>
      <c r="R1713" s="2">
        <v>4.0910214107229203E-3</v>
      </c>
      <c r="S1713" t="s">
        <v>31</v>
      </c>
      <c r="T1713" t="s">
        <v>202</v>
      </c>
      <c r="U1713">
        <v>89</v>
      </c>
      <c r="V1713" t="s">
        <v>224</v>
      </c>
      <c r="W1713" t="s">
        <v>225</v>
      </c>
      <c r="X1713" t="s">
        <v>226</v>
      </c>
      <c r="Y1713">
        <v>178.23</v>
      </c>
      <c r="Z1713">
        <v>852</v>
      </c>
      <c r="AA1713" s="5">
        <f>IFERROR(VLOOKUP(X1713,$AF$2:$AG$35,2,FALSE),0)</f>
        <v>0</v>
      </c>
      <c r="AB1713" s="5" t="e">
        <f>VLOOKUP(X1713,$AF$2:$AG$35,1,FALSE)</f>
        <v>#N/A</v>
      </c>
      <c r="AN1713"/>
      <c r="AO1713"/>
      <c r="AP1713"/>
      <c r="AQ1713">
        <v>95745</v>
      </c>
      <c r="AR1713" s="2">
        <v>2.0982776605801699E-2</v>
      </c>
      <c r="AS1713" s="2">
        <v>4.0910214107229203E-3</v>
      </c>
      <c r="AT1713" t="s">
        <v>31</v>
      </c>
      <c r="AU1713" t="s">
        <v>202</v>
      </c>
      <c r="AV1713">
        <v>89</v>
      </c>
      <c r="AW1713" t="s">
        <v>224</v>
      </c>
      <c r="AX1713" t="s">
        <v>225</v>
      </c>
    </row>
    <row r="1714" spans="1:50" x14ac:dyDescent="0.25">
      <c r="A1714">
        <v>95745</v>
      </c>
      <c r="B1714">
        <v>22021</v>
      </c>
      <c r="C1714" t="s">
        <v>623</v>
      </c>
      <c r="D1714" t="s">
        <v>584</v>
      </c>
      <c r="E1714" t="s">
        <v>586</v>
      </c>
      <c r="F1714">
        <v>61.64141</v>
      </c>
      <c r="G1714" t="s">
        <v>25</v>
      </c>
      <c r="H1714" t="s">
        <v>26</v>
      </c>
      <c r="I1714" t="s">
        <v>27</v>
      </c>
      <c r="J1714" t="s">
        <v>28</v>
      </c>
      <c r="K1714">
        <v>2003</v>
      </c>
      <c r="L1714">
        <v>3</v>
      </c>
      <c r="M1714">
        <v>5</v>
      </c>
      <c r="N1714">
        <v>0</v>
      </c>
      <c r="O1714">
        <v>2.5</v>
      </c>
      <c r="P1714" t="s">
        <v>589</v>
      </c>
      <c r="Q1714" s="2">
        <v>1.3488166192730199E-2</v>
      </c>
      <c r="R1714" s="2">
        <v>8.4688056043368092E-3</v>
      </c>
      <c r="S1714" t="s">
        <v>31</v>
      </c>
      <c r="T1714" t="s">
        <v>202</v>
      </c>
      <c r="U1714">
        <v>90</v>
      </c>
      <c r="W1714" t="s">
        <v>227</v>
      </c>
      <c r="X1714" t="s">
        <v>228</v>
      </c>
      <c r="Z1714">
        <v>1265</v>
      </c>
      <c r="AA1714" s="5">
        <f>IFERROR(VLOOKUP(X1714,$AF$2:$AG$35,2,FALSE),0)</f>
        <v>0</v>
      </c>
      <c r="AB1714" s="5" t="e">
        <f>VLOOKUP(X1714,$AF$2:$AG$35,1,FALSE)</f>
        <v>#N/A</v>
      </c>
      <c r="AN1714"/>
      <c r="AO1714"/>
      <c r="AP1714"/>
      <c r="AQ1714">
        <v>95745</v>
      </c>
      <c r="AR1714" s="2">
        <v>1.3488166192730199E-2</v>
      </c>
      <c r="AS1714" s="2">
        <v>8.4688056043368092E-3</v>
      </c>
      <c r="AT1714" t="s">
        <v>31</v>
      </c>
      <c r="AU1714" t="s">
        <v>202</v>
      </c>
      <c r="AV1714">
        <v>90</v>
      </c>
      <c r="AX1714" t="s">
        <v>227</v>
      </c>
    </row>
    <row r="1715" spans="1:50" x14ac:dyDescent="0.25">
      <c r="A1715">
        <v>95745</v>
      </c>
      <c r="B1715">
        <v>22021</v>
      </c>
      <c r="C1715" t="s">
        <v>623</v>
      </c>
      <c r="D1715" t="s">
        <v>584</v>
      </c>
      <c r="E1715" t="s">
        <v>586</v>
      </c>
      <c r="F1715">
        <v>61.64141</v>
      </c>
      <c r="G1715" t="s">
        <v>25</v>
      </c>
      <c r="H1715" t="s">
        <v>26</v>
      </c>
      <c r="I1715" t="s">
        <v>27</v>
      </c>
      <c r="J1715" t="s">
        <v>28</v>
      </c>
      <c r="K1715">
        <v>2003</v>
      </c>
      <c r="L1715">
        <v>3</v>
      </c>
      <c r="M1715">
        <v>5</v>
      </c>
      <c r="N1715">
        <v>0</v>
      </c>
      <c r="O1715">
        <v>2.5</v>
      </c>
      <c r="P1715" t="s">
        <v>589</v>
      </c>
      <c r="Q1715" s="2">
        <v>3.3968487717559202E-4</v>
      </c>
      <c r="R1715" s="2">
        <v>1.5528956184715999E-4</v>
      </c>
      <c r="S1715" t="s">
        <v>31</v>
      </c>
      <c r="T1715" t="s">
        <v>202</v>
      </c>
      <c r="U1715">
        <v>91</v>
      </c>
      <c r="W1715" t="s">
        <v>229</v>
      </c>
      <c r="X1715" t="s">
        <v>230</v>
      </c>
      <c r="Z1715">
        <v>1266</v>
      </c>
      <c r="AA1715" s="5">
        <f>IFERROR(VLOOKUP(X1715,$AF$2:$AG$35,2,FALSE),0)</f>
        <v>0</v>
      </c>
      <c r="AB1715" s="5" t="e">
        <f>VLOOKUP(X1715,$AF$2:$AG$35,1,FALSE)</f>
        <v>#N/A</v>
      </c>
      <c r="AN1715"/>
      <c r="AO1715"/>
      <c r="AP1715"/>
      <c r="AQ1715">
        <v>95745</v>
      </c>
      <c r="AR1715" s="2">
        <v>3.3968487717559202E-4</v>
      </c>
      <c r="AS1715" s="2">
        <v>1.5528956184715999E-4</v>
      </c>
      <c r="AT1715" t="s">
        <v>31</v>
      </c>
      <c r="AU1715" t="s">
        <v>202</v>
      </c>
      <c r="AV1715">
        <v>91</v>
      </c>
      <c r="AX1715" t="s">
        <v>229</v>
      </c>
    </row>
    <row r="1716" spans="1:50" x14ac:dyDescent="0.25">
      <c r="A1716">
        <v>95745</v>
      </c>
      <c r="B1716">
        <v>22021</v>
      </c>
      <c r="C1716" t="s">
        <v>623</v>
      </c>
      <c r="D1716" t="s">
        <v>584</v>
      </c>
      <c r="E1716" t="s">
        <v>586</v>
      </c>
      <c r="F1716">
        <v>61.64141</v>
      </c>
      <c r="G1716" t="s">
        <v>25</v>
      </c>
      <c r="H1716" t="s">
        <v>26</v>
      </c>
      <c r="I1716" t="s">
        <v>27</v>
      </c>
      <c r="J1716" t="s">
        <v>28</v>
      </c>
      <c r="K1716">
        <v>2003</v>
      </c>
      <c r="L1716">
        <v>3</v>
      </c>
      <c r="M1716">
        <v>5</v>
      </c>
      <c r="N1716">
        <v>0</v>
      </c>
      <c r="O1716">
        <v>2.5</v>
      </c>
      <c r="P1716" t="s">
        <v>589</v>
      </c>
      <c r="Q1716" s="2">
        <v>2.4543918831924998E-3</v>
      </c>
      <c r="R1716" s="2">
        <v>7.4362593844009997E-4</v>
      </c>
      <c r="S1716" t="s">
        <v>31</v>
      </c>
      <c r="T1716" t="s">
        <v>202</v>
      </c>
      <c r="U1716">
        <v>93</v>
      </c>
      <c r="W1716" t="s">
        <v>231</v>
      </c>
      <c r="X1716" t="s">
        <v>232</v>
      </c>
      <c r="Z1716">
        <v>1268</v>
      </c>
      <c r="AA1716" s="5">
        <f>IFERROR(VLOOKUP(X1716,$AF$2:$AG$35,2,FALSE),0)</f>
        <v>0</v>
      </c>
      <c r="AB1716" s="5" t="e">
        <f>VLOOKUP(X1716,$AF$2:$AG$35,1,FALSE)</f>
        <v>#N/A</v>
      </c>
      <c r="AN1716"/>
      <c r="AO1716"/>
      <c r="AP1716"/>
      <c r="AQ1716">
        <v>95745</v>
      </c>
      <c r="AR1716" s="2">
        <v>2.4543918831924998E-3</v>
      </c>
      <c r="AS1716" s="2">
        <v>7.4362593844009997E-4</v>
      </c>
      <c r="AT1716" t="s">
        <v>31</v>
      </c>
      <c r="AU1716" t="s">
        <v>202</v>
      </c>
      <c r="AV1716">
        <v>93</v>
      </c>
      <c r="AX1716" t="s">
        <v>231</v>
      </c>
    </row>
    <row r="1717" spans="1:50" x14ac:dyDescent="0.25">
      <c r="A1717">
        <v>95745</v>
      </c>
      <c r="B1717">
        <v>22021</v>
      </c>
      <c r="C1717" t="s">
        <v>623</v>
      </c>
      <c r="D1717" t="s">
        <v>584</v>
      </c>
      <c r="E1717" t="s">
        <v>586</v>
      </c>
      <c r="F1717">
        <v>61.64141</v>
      </c>
      <c r="G1717" t="s">
        <v>25</v>
      </c>
      <c r="H1717" t="s">
        <v>26</v>
      </c>
      <c r="I1717" t="s">
        <v>27</v>
      </c>
      <c r="J1717" t="s">
        <v>28</v>
      </c>
      <c r="K1717">
        <v>2003</v>
      </c>
      <c r="L1717">
        <v>3</v>
      </c>
      <c r="M1717">
        <v>5</v>
      </c>
      <c r="N1717">
        <v>0</v>
      </c>
      <c r="O1717">
        <v>2.5</v>
      </c>
      <c r="P1717" t="s">
        <v>589</v>
      </c>
      <c r="Q1717" s="2">
        <v>3.0570188230974399E-3</v>
      </c>
      <c r="R1717" s="2">
        <v>4.5934336941376902E-4</v>
      </c>
      <c r="S1717" t="s">
        <v>31</v>
      </c>
      <c r="T1717" t="s">
        <v>202</v>
      </c>
      <c r="U1717">
        <v>94</v>
      </c>
      <c r="W1717" t="s">
        <v>233</v>
      </c>
      <c r="X1717" t="s">
        <v>234</v>
      </c>
      <c r="Z1717">
        <v>1269</v>
      </c>
      <c r="AA1717" s="5">
        <f>IFERROR(VLOOKUP(X1717,$AF$2:$AG$35,2,FALSE),0)</f>
        <v>0</v>
      </c>
      <c r="AB1717" s="5" t="e">
        <f>VLOOKUP(X1717,$AF$2:$AG$35,1,FALSE)</f>
        <v>#N/A</v>
      </c>
      <c r="AN1717"/>
      <c r="AO1717"/>
      <c r="AP1717"/>
      <c r="AQ1717">
        <v>95745</v>
      </c>
      <c r="AR1717" s="2">
        <v>3.0570188230974399E-3</v>
      </c>
      <c r="AS1717" s="2">
        <v>4.5934336941376902E-4</v>
      </c>
      <c r="AT1717" t="s">
        <v>31</v>
      </c>
      <c r="AU1717" t="s">
        <v>202</v>
      </c>
      <c r="AV1717">
        <v>94</v>
      </c>
      <c r="AX1717" t="s">
        <v>233</v>
      </c>
    </row>
    <row r="1718" spans="1:50" x14ac:dyDescent="0.25">
      <c r="A1718">
        <v>95745</v>
      </c>
      <c r="B1718">
        <v>22021</v>
      </c>
      <c r="C1718" t="s">
        <v>623</v>
      </c>
      <c r="D1718" t="s">
        <v>584</v>
      </c>
      <c r="E1718" t="s">
        <v>586</v>
      </c>
      <c r="F1718">
        <v>61.64141</v>
      </c>
      <c r="G1718" t="s">
        <v>25</v>
      </c>
      <c r="H1718" t="s">
        <v>26</v>
      </c>
      <c r="I1718" t="s">
        <v>27</v>
      </c>
      <c r="J1718" t="s">
        <v>28</v>
      </c>
      <c r="K1718">
        <v>2003</v>
      </c>
      <c r="L1718">
        <v>3</v>
      </c>
      <c r="M1718">
        <v>5</v>
      </c>
      <c r="N1718">
        <v>0</v>
      </c>
      <c r="O1718">
        <v>2.5</v>
      </c>
      <c r="P1718" t="s">
        <v>589</v>
      </c>
      <c r="Q1718" s="2">
        <v>2.47629767710816E-3</v>
      </c>
      <c r="R1718" s="2">
        <v>7.0150353138901203E-4</v>
      </c>
      <c r="S1718" t="s">
        <v>31</v>
      </c>
      <c r="T1718" t="s">
        <v>202</v>
      </c>
      <c r="U1718">
        <v>96</v>
      </c>
      <c r="V1718" t="s">
        <v>235</v>
      </c>
      <c r="W1718" t="s">
        <v>236</v>
      </c>
      <c r="X1718" t="s">
        <v>237</v>
      </c>
      <c r="Y1718">
        <v>258.27</v>
      </c>
      <c r="Z1718">
        <v>853</v>
      </c>
      <c r="AA1718" s="5">
        <f>IFERROR(VLOOKUP(X1718,$AF$2:$AG$35,2,FALSE),0)</f>
        <v>0</v>
      </c>
      <c r="AB1718" s="5" t="e">
        <f>VLOOKUP(X1718,$AF$2:$AG$35,1,FALSE)</f>
        <v>#N/A</v>
      </c>
      <c r="AN1718"/>
      <c r="AO1718"/>
      <c r="AP1718"/>
      <c r="AQ1718">
        <v>95745</v>
      </c>
      <c r="AR1718" s="2">
        <v>2.47629767710816E-3</v>
      </c>
      <c r="AS1718" s="2">
        <v>7.0150353138901203E-4</v>
      </c>
      <c r="AT1718" t="s">
        <v>31</v>
      </c>
      <c r="AU1718" t="s">
        <v>202</v>
      </c>
      <c r="AV1718">
        <v>96</v>
      </c>
      <c r="AW1718" t="s">
        <v>235</v>
      </c>
      <c r="AX1718" t="s">
        <v>236</v>
      </c>
    </row>
    <row r="1719" spans="1:50" x14ac:dyDescent="0.25">
      <c r="A1719">
        <v>95745</v>
      </c>
      <c r="B1719">
        <v>22021</v>
      </c>
      <c r="C1719" t="s">
        <v>623</v>
      </c>
      <c r="D1719" t="s">
        <v>584</v>
      </c>
      <c r="E1719" t="s">
        <v>586</v>
      </c>
      <c r="F1719">
        <v>61.64141</v>
      </c>
      <c r="G1719" t="s">
        <v>25</v>
      </c>
      <c r="H1719" t="s">
        <v>26</v>
      </c>
      <c r="I1719" t="s">
        <v>27</v>
      </c>
      <c r="J1719" t="s">
        <v>28</v>
      </c>
      <c r="K1719">
        <v>2003</v>
      </c>
      <c r="L1719">
        <v>3</v>
      </c>
      <c r="M1719">
        <v>5</v>
      </c>
      <c r="N1719">
        <v>0</v>
      </c>
      <c r="O1719">
        <v>2.5</v>
      </c>
      <c r="P1719" t="s">
        <v>589</v>
      </c>
      <c r="Q1719" s="2">
        <v>3.9883777432201404E-3</v>
      </c>
      <c r="R1719" s="2">
        <v>1.46273207855515E-3</v>
      </c>
      <c r="S1719" t="s">
        <v>31</v>
      </c>
      <c r="T1719" t="s">
        <v>202</v>
      </c>
      <c r="U1719">
        <v>97</v>
      </c>
      <c r="V1719" t="s">
        <v>238</v>
      </c>
      <c r="W1719" t="s">
        <v>239</v>
      </c>
      <c r="X1719" t="s">
        <v>240</v>
      </c>
      <c r="Y1719">
        <v>228.29</v>
      </c>
      <c r="Z1719">
        <v>854</v>
      </c>
      <c r="AA1719" s="5">
        <f>IFERROR(VLOOKUP(X1719,$AF$2:$AG$35,2,FALSE),0)</f>
        <v>0</v>
      </c>
      <c r="AB1719" s="5" t="e">
        <f>VLOOKUP(X1719,$AF$2:$AG$35,1,FALSE)</f>
        <v>#N/A</v>
      </c>
      <c r="AN1719"/>
      <c r="AO1719"/>
      <c r="AP1719"/>
      <c r="AQ1719">
        <v>95745</v>
      </c>
      <c r="AR1719" s="2">
        <v>3.9883777432201404E-3</v>
      </c>
      <c r="AS1719" s="2">
        <v>1.46273207855515E-3</v>
      </c>
      <c r="AT1719" t="s">
        <v>31</v>
      </c>
      <c r="AU1719" t="s">
        <v>202</v>
      </c>
      <c r="AV1719">
        <v>97</v>
      </c>
      <c r="AW1719" t="s">
        <v>238</v>
      </c>
      <c r="AX1719" t="s">
        <v>239</v>
      </c>
    </row>
    <row r="1720" spans="1:50" x14ac:dyDescent="0.25">
      <c r="A1720">
        <v>95745</v>
      </c>
      <c r="B1720">
        <v>22021</v>
      </c>
      <c r="C1720" t="s">
        <v>623</v>
      </c>
      <c r="D1720" t="s">
        <v>584</v>
      </c>
      <c r="E1720" t="s">
        <v>586</v>
      </c>
      <c r="F1720">
        <v>61.64141</v>
      </c>
      <c r="G1720" t="s">
        <v>25</v>
      </c>
      <c r="H1720" t="s">
        <v>26</v>
      </c>
      <c r="I1720" t="s">
        <v>27</v>
      </c>
      <c r="J1720" t="s">
        <v>28</v>
      </c>
      <c r="K1720">
        <v>2003</v>
      </c>
      <c r="L1720">
        <v>3</v>
      </c>
      <c r="M1720">
        <v>5</v>
      </c>
      <c r="N1720">
        <v>0</v>
      </c>
      <c r="O1720">
        <v>2.5</v>
      </c>
      <c r="P1720" t="s">
        <v>589</v>
      </c>
      <c r="Q1720" s="2">
        <v>5.4895049123742899E-3</v>
      </c>
      <c r="R1720" s="2">
        <v>2.1930614973724501E-3</v>
      </c>
      <c r="S1720" t="s">
        <v>31</v>
      </c>
      <c r="T1720" t="s">
        <v>202</v>
      </c>
      <c r="U1720">
        <v>98</v>
      </c>
      <c r="V1720" t="s">
        <v>241</v>
      </c>
      <c r="W1720" t="s">
        <v>242</v>
      </c>
      <c r="X1720" t="s">
        <v>243</v>
      </c>
      <c r="Y1720">
        <v>252.31</v>
      </c>
      <c r="Z1720">
        <v>855</v>
      </c>
      <c r="AA1720" s="5">
        <f>IFERROR(VLOOKUP(X1720,$AF$2:$AG$35,2,FALSE),0)</f>
        <v>0</v>
      </c>
      <c r="AB1720" s="5" t="e">
        <f>VLOOKUP(X1720,$AF$2:$AG$35,1,FALSE)</f>
        <v>#N/A</v>
      </c>
      <c r="AN1720"/>
      <c r="AO1720"/>
      <c r="AP1720"/>
      <c r="AQ1720">
        <v>95745</v>
      </c>
      <c r="AR1720" s="2">
        <v>5.4895049123742899E-3</v>
      </c>
      <c r="AS1720" s="2">
        <v>2.1930614973724501E-3</v>
      </c>
      <c r="AT1720" t="s">
        <v>31</v>
      </c>
      <c r="AU1720" t="s">
        <v>202</v>
      </c>
      <c r="AV1720">
        <v>98</v>
      </c>
      <c r="AW1720" t="s">
        <v>241</v>
      </c>
      <c r="AX1720" t="s">
        <v>242</v>
      </c>
    </row>
    <row r="1721" spans="1:50" x14ac:dyDescent="0.25">
      <c r="A1721">
        <v>95745</v>
      </c>
      <c r="B1721">
        <v>22021</v>
      </c>
      <c r="C1721" t="s">
        <v>623</v>
      </c>
      <c r="D1721" t="s">
        <v>584</v>
      </c>
      <c r="E1721" t="s">
        <v>586</v>
      </c>
      <c r="F1721">
        <v>61.64141</v>
      </c>
      <c r="G1721" t="s">
        <v>25</v>
      </c>
      <c r="H1721" t="s">
        <v>26</v>
      </c>
      <c r="I1721" t="s">
        <v>27</v>
      </c>
      <c r="J1721" t="s">
        <v>28</v>
      </c>
      <c r="K1721">
        <v>2003</v>
      </c>
      <c r="L1721">
        <v>3</v>
      </c>
      <c r="M1721">
        <v>5</v>
      </c>
      <c r="N1721">
        <v>0</v>
      </c>
      <c r="O1721">
        <v>2.5</v>
      </c>
      <c r="P1721" t="s">
        <v>589</v>
      </c>
      <c r="Q1721">
        <v>1.9295377652623E-2</v>
      </c>
      <c r="R1721" s="2">
        <v>3.24732751933769E-3</v>
      </c>
      <c r="S1721" t="s">
        <v>31</v>
      </c>
      <c r="T1721" t="s">
        <v>202</v>
      </c>
      <c r="U1721">
        <v>100</v>
      </c>
      <c r="W1721" t="s">
        <v>244</v>
      </c>
      <c r="X1721" t="s">
        <v>245</v>
      </c>
      <c r="Z1721">
        <v>1275</v>
      </c>
      <c r="AA1721" s="5">
        <f>IFERROR(VLOOKUP(X1721,$AF$2:$AG$35,2,FALSE),0)</f>
        <v>0</v>
      </c>
      <c r="AB1721" s="5" t="e">
        <f>VLOOKUP(X1721,$AF$2:$AG$35,1,FALSE)</f>
        <v>#N/A</v>
      </c>
      <c r="AN1721"/>
      <c r="AO1721"/>
      <c r="AP1721"/>
      <c r="AQ1721">
        <v>95745</v>
      </c>
      <c r="AR1721">
        <v>1.9295377652623E-2</v>
      </c>
      <c r="AS1721" s="2">
        <v>3.24732751933769E-3</v>
      </c>
      <c r="AT1721" t="s">
        <v>31</v>
      </c>
      <c r="AU1721" t="s">
        <v>202</v>
      </c>
      <c r="AV1721">
        <v>100</v>
      </c>
      <c r="AX1721" t="s">
        <v>244</v>
      </c>
    </row>
    <row r="1722" spans="1:50" x14ac:dyDescent="0.25">
      <c r="A1722">
        <v>95745</v>
      </c>
      <c r="B1722">
        <v>22021</v>
      </c>
      <c r="C1722" t="s">
        <v>623</v>
      </c>
      <c r="D1722" t="s">
        <v>584</v>
      </c>
      <c r="E1722" t="s">
        <v>586</v>
      </c>
      <c r="F1722">
        <v>61.64141</v>
      </c>
      <c r="G1722" t="s">
        <v>25</v>
      </c>
      <c r="H1722" t="s">
        <v>26</v>
      </c>
      <c r="I1722" t="s">
        <v>27</v>
      </c>
      <c r="J1722" t="s">
        <v>28</v>
      </c>
      <c r="K1722">
        <v>2003</v>
      </c>
      <c r="L1722">
        <v>3</v>
      </c>
      <c r="M1722">
        <v>5</v>
      </c>
      <c r="N1722">
        <v>0</v>
      </c>
      <c r="O1722">
        <v>2.5</v>
      </c>
      <c r="P1722" t="s">
        <v>589</v>
      </c>
      <c r="Q1722" s="2">
        <v>1.4901742721963201E-3</v>
      </c>
      <c r="R1722" s="2">
        <v>4.7211591312895299E-4</v>
      </c>
      <c r="S1722" t="s">
        <v>31</v>
      </c>
      <c r="T1722" t="s">
        <v>202</v>
      </c>
      <c r="U1722">
        <v>101</v>
      </c>
      <c r="V1722" t="s">
        <v>246</v>
      </c>
      <c r="W1722" t="s">
        <v>247</v>
      </c>
      <c r="X1722" t="s">
        <v>248</v>
      </c>
      <c r="Y1722">
        <v>252.31</v>
      </c>
      <c r="Z1722">
        <v>857</v>
      </c>
      <c r="AA1722" s="5">
        <f>IFERROR(VLOOKUP(X1722,$AF$2:$AG$35,2,FALSE),0)</f>
        <v>0</v>
      </c>
      <c r="AB1722" s="5" t="e">
        <f>VLOOKUP(X1722,$AF$2:$AG$35,1,FALSE)</f>
        <v>#N/A</v>
      </c>
      <c r="AN1722"/>
      <c r="AO1722"/>
      <c r="AP1722"/>
      <c r="AQ1722">
        <v>95745</v>
      </c>
      <c r="AR1722" s="2">
        <v>1.4901742721963201E-3</v>
      </c>
      <c r="AS1722" s="2">
        <v>4.7211591312895299E-4</v>
      </c>
      <c r="AT1722" t="s">
        <v>31</v>
      </c>
      <c r="AU1722" t="s">
        <v>202</v>
      </c>
      <c r="AV1722">
        <v>101</v>
      </c>
      <c r="AW1722" t="s">
        <v>246</v>
      </c>
      <c r="AX1722" t="s">
        <v>247</v>
      </c>
    </row>
    <row r="1723" spans="1:50" x14ac:dyDescent="0.25">
      <c r="A1723">
        <v>95745</v>
      </c>
      <c r="B1723">
        <v>22021</v>
      </c>
      <c r="C1723" t="s">
        <v>623</v>
      </c>
      <c r="D1723" t="s">
        <v>584</v>
      </c>
      <c r="E1723" t="s">
        <v>586</v>
      </c>
      <c r="F1723">
        <v>61.64141</v>
      </c>
      <c r="G1723" t="s">
        <v>25</v>
      </c>
      <c r="H1723" t="s">
        <v>26</v>
      </c>
      <c r="I1723" t="s">
        <v>27</v>
      </c>
      <c r="J1723" t="s">
        <v>28</v>
      </c>
      <c r="K1723">
        <v>2003</v>
      </c>
      <c r="L1723">
        <v>3</v>
      </c>
      <c r="M1723">
        <v>5</v>
      </c>
      <c r="N1723">
        <v>0</v>
      </c>
      <c r="O1723">
        <v>2.5</v>
      </c>
      <c r="P1723" t="s">
        <v>589</v>
      </c>
      <c r="Q1723" s="2">
        <v>3.00225433830829E-3</v>
      </c>
      <c r="R1723" s="2">
        <v>1.1268245202295699E-3</v>
      </c>
      <c r="S1723" t="s">
        <v>31</v>
      </c>
      <c r="T1723" t="s">
        <v>202</v>
      </c>
      <c r="U1723">
        <v>102</v>
      </c>
      <c r="V1723" t="s">
        <v>249</v>
      </c>
      <c r="W1723" t="s">
        <v>250</v>
      </c>
      <c r="X1723" t="s">
        <v>251</v>
      </c>
      <c r="Y1723">
        <v>276.33</v>
      </c>
      <c r="Z1723">
        <v>858</v>
      </c>
      <c r="AA1723" s="5">
        <f>IFERROR(VLOOKUP(X1723,$AF$2:$AG$35,2,FALSE),0)</f>
        <v>0</v>
      </c>
      <c r="AB1723" s="5" t="e">
        <f>VLOOKUP(X1723,$AF$2:$AG$35,1,FALSE)</f>
        <v>#N/A</v>
      </c>
      <c r="AN1723"/>
      <c r="AO1723"/>
      <c r="AP1723"/>
      <c r="AQ1723">
        <v>95745</v>
      </c>
      <c r="AR1723" s="2">
        <v>3.00225433830829E-3</v>
      </c>
      <c r="AS1723" s="2">
        <v>1.1268245202295699E-3</v>
      </c>
      <c r="AT1723" t="s">
        <v>31</v>
      </c>
      <c r="AU1723" t="s">
        <v>202</v>
      </c>
      <c r="AV1723">
        <v>102</v>
      </c>
      <c r="AW1723" t="s">
        <v>249</v>
      </c>
      <c r="AX1723" t="s">
        <v>250</v>
      </c>
    </row>
    <row r="1724" spans="1:50" x14ac:dyDescent="0.25">
      <c r="A1724">
        <v>95745</v>
      </c>
      <c r="B1724">
        <v>22021</v>
      </c>
      <c r="C1724" t="s">
        <v>623</v>
      </c>
      <c r="D1724" t="s">
        <v>584</v>
      </c>
      <c r="E1724" t="s">
        <v>586</v>
      </c>
      <c r="F1724">
        <v>61.64141</v>
      </c>
      <c r="G1724" t="s">
        <v>25</v>
      </c>
      <c r="H1724" t="s">
        <v>26</v>
      </c>
      <c r="I1724" t="s">
        <v>27</v>
      </c>
      <c r="J1724" t="s">
        <v>28</v>
      </c>
      <c r="K1724">
        <v>2003</v>
      </c>
      <c r="L1724">
        <v>3</v>
      </c>
      <c r="M1724">
        <v>5</v>
      </c>
      <c r="N1724">
        <v>0</v>
      </c>
      <c r="O1724">
        <v>2.5</v>
      </c>
      <c r="P1724" t="s">
        <v>589</v>
      </c>
      <c r="Q1724">
        <v>0</v>
      </c>
      <c r="R1724" s="2">
        <v>1.8627178402454001E-4</v>
      </c>
      <c r="S1724" t="s">
        <v>31</v>
      </c>
      <c r="T1724" t="s">
        <v>202</v>
      </c>
      <c r="U1724">
        <v>103</v>
      </c>
      <c r="V1724" t="s">
        <v>252</v>
      </c>
      <c r="W1724" t="s">
        <v>253</v>
      </c>
      <c r="X1724" t="s">
        <v>254</v>
      </c>
      <c r="Y1724">
        <v>182.26</v>
      </c>
      <c r="Z1724">
        <v>859</v>
      </c>
      <c r="AA1724" s="5">
        <f>IFERROR(VLOOKUP(X1724,$AF$2:$AG$35,2,FALSE),0)</f>
        <v>0</v>
      </c>
      <c r="AB1724" s="5" t="e">
        <f>VLOOKUP(X1724,$AF$2:$AG$35,1,FALSE)</f>
        <v>#N/A</v>
      </c>
      <c r="AN1724"/>
      <c r="AO1724"/>
      <c r="AP1724"/>
      <c r="AQ1724">
        <v>95745</v>
      </c>
      <c r="AR1724">
        <v>0</v>
      </c>
      <c r="AS1724" s="2">
        <v>1.8627178402454001E-4</v>
      </c>
      <c r="AT1724" t="s">
        <v>31</v>
      </c>
      <c r="AU1724" t="s">
        <v>202</v>
      </c>
      <c r="AV1724">
        <v>103</v>
      </c>
      <c r="AW1724" t="s">
        <v>252</v>
      </c>
      <c r="AX1724" t="s">
        <v>253</v>
      </c>
    </row>
    <row r="1725" spans="1:50" x14ac:dyDescent="0.25">
      <c r="A1725">
        <v>95745</v>
      </c>
      <c r="B1725">
        <v>22021</v>
      </c>
      <c r="C1725" t="s">
        <v>623</v>
      </c>
      <c r="D1725" t="s">
        <v>584</v>
      </c>
      <c r="E1725" t="s">
        <v>586</v>
      </c>
      <c r="F1725">
        <v>61.64141</v>
      </c>
      <c r="G1725" t="s">
        <v>25</v>
      </c>
      <c r="H1725" t="s">
        <v>26</v>
      </c>
      <c r="I1725" t="s">
        <v>27</v>
      </c>
      <c r="J1725" t="s">
        <v>28</v>
      </c>
      <c r="K1725">
        <v>2003</v>
      </c>
      <c r="L1725">
        <v>3</v>
      </c>
      <c r="M1725">
        <v>5</v>
      </c>
      <c r="N1725">
        <v>0</v>
      </c>
      <c r="O1725">
        <v>2.5</v>
      </c>
      <c r="P1725" t="s">
        <v>589</v>
      </c>
      <c r="Q1725" s="2">
        <v>1.1351480857056199E-2</v>
      </c>
      <c r="R1725" s="2">
        <v>1.0945701929326399E-3</v>
      </c>
      <c r="S1725" t="s">
        <v>31</v>
      </c>
      <c r="T1725" t="s">
        <v>202</v>
      </c>
      <c r="U1725">
        <v>104</v>
      </c>
      <c r="V1725" t="s">
        <v>255</v>
      </c>
      <c r="W1725" t="s">
        <v>256</v>
      </c>
      <c r="X1725" t="s">
        <v>257</v>
      </c>
      <c r="Y1725">
        <v>154.21</v>
      </c>
      <c r="Z1725">
        <v>860</v>
      </c>
      <c r="AA1725" s="5">
        <f>IFERROR(VLOOKUP(X1725,$AF$2:$AG$35,2,FALSE),0)</f>
        <v>0</v>
      </c>
      <c r="AB1725" s="5" t="e">
        <f>VLOOKUP(X1725,$AF$2:$AG$35,1,FALSE)</f>
        <v>#N/A</v>
      </c>
      <c r="AN1725"/>
      <c r="AO1725"/>
      <c r="AP1725"/>
      <c r="AQ1725">
        <v>95745</v>
      </c>
      <c r="AR1725" s="2">
        <v>1.1351480857056199E-2</v>
      </c>
      <c r="AS1725" s="2">
        <v>1.0945701929326399E-3</v>
      </c>
      <c r="AT1725" t="s">
        <v>31</v>
      </c>
      <c r="AU1725" t="s">
        <v>202</v>
      </c>
      <c r="AV1725">
        <v>104</v>
      </c>
      <c r="AW1725" t="s">
        <v>255</v>
      </c>
      <c r="AX1725" t="s">
        <v>256</v>
      </c>
    </row>
    <row r="1726" spans="1:50" x14ac:dyDescent="0.25">
      <c r="A1726">
        <v>95745</v>
      </c>
      <c r="B1726">
        <v>22021</v>
      </c>
      <c r="C1726" t="s">
        <v>623</v>
      </c>
      <c r="D1726" t="s">
        <v>584</v>
      </c>
      <c r="E1726" t="s">
        <v>586</v>
      </c>
      <c r="F1726">
        <v>61.64141</v>
      </c>
      <c r="G1726" t="s">
        <v>25</v>
      </c>
      <c r="H1726" t="s">
        <v>26</v>
      </c>
      <c r="I1726" t="s">
        <v>27</v>
      </c>
      <c r="J1726" t="s">
        <v>28</v>
      </c>
      <c r="K1726">
        <v>2003</v>
      </c>
      <c r="L1726">
        <v>3</v>
      </c>
      <c r="M1726">
        <v>5</v>
      </c>
      <c r="N1726">
        <v>0</v>
      </c>
      <c r="O1726">
        <v>2.5</v>
      </c>
      <c r="P1726" t="s">
        <v>589</v>
      </c>
      <c r="Q1726" s="2">
        <v>2.6625694611327002E-3</v>
      </c>
      <c r="R1726" s="2">
        <v>1.4584842516442E-3</v>
      </c>
      <c r="S1726" t="s">
        <v>31</v>
      </c>
      <c r="T1726" t="s">
        <v>202</v>
      </c>
      <c r="U1726">
        <v>105</v>
      </c>
      <c r="W1726" t="s">
        <v>258</v>
      </c>
      <c r="X1726" t="s">
        <v>259</v>
      </c>
      <c r="Z1726">
        <v>1280</v>
      </c>
      <c r="AA1726" s="5">
        <f>IFERROR(VLOOKUP(X1726,$AF$2:$AG$35,2,FALSE),0)</f>
        <v>0</v>
      </c>
      <c r="AB1726" s="5" t="e">
        <f>VLOOKUP(X1726,$AF$2:$AG$35,1,FALSE)</f>
        <v>#N/A</v>
      </c>
      <c r="AN1726"/>
      <c r="AO1726"/>
      <c r="AP1726"/>
      <c r="AQ1726">
        <v>95745</v>
      </c>
      <c r="AR1726" s="2">
        <v>2.6625694611327002E-3</v>
      </c>
      <c r="AS1726" s="2">
        <v>1.4584842516442E-3</v>
      </c>
      <c r="AT1726" t="s">
        <v>31</v>
      </c>
      <c r="AU1726" t="s">
        <v>202</v>
      </c>
      <c r="AV1726">
        <v>105</v>
      </c>
      <c r="AX1726" t="s">
        <v>258</v>
      </c>
    </row>
    <row r="1727" spans="1:50" x14ac:dyDescent="0.25">
      <c r="A1727">
        <v>95745</v>
      </c>
      <c r="B1727">
        <v>22021</v>
      </c>
      <c r="C1727" t="s">
        <v>623</v>
      </c>
      <c r="D1727" t="s">
        <v>584</v>
      </c>
      <c r="E1727" t="s">
        <v>586</v>
      </c>
      <c r="F1727">
        <v>61.64141</v>
      </c>
      <c r="G1727" t="s">
        <v>25</v>
      </c>
      <c r="H1727" t="s">
        <v>26</v>
      </c>
      <c r="I1727" t="s">
        <v>27</v>
      </c>
      <c r="J1727" t="s">
        <v>28</v>
      </c>
      <c r="K1727">
        <v>2003</v>
      </c>
      <c r="L1727">
        <v>3</v>
      </c>
      <c r="M1727">
        <v>5</v>
      </c>
      <c r="N1727">
        <v>0</v>
      </c>
      <c r="O1727">
        <v>2.5</v>
      </c>
      <c r="P1727" t="s">
        <v>589</v>
      </c>
      <c r="Q1727" s="2">
        <v>2.7389495968717403E-4</v>
      </c>
      <c r="R1727" s="2">
        <v>2.5272392785703198E-4</v>
      </c>
      <c r="S1727" t="s">
        <v>31</v>
      </c>
      <c r="T1727" t="s">
        <v>202</v>
      </c>
      <c r="U1727">
        <v>106</v>
      </c>
      <c r="W1727" t="s">
        <v>260</v>
      </c>
      <c r="X1727" t="s">
        <v>261</v>
      </c>
      <c r="Z1727">
        <v>1281</v>
      </c>
      <c r="AA1727" s="5">
        <f>IFERROR(VLOOKUP(X1727,$AF$2:$AG$35,2,FALSE),0)</f>
        <v>0</v>
      </c>
      <c r="AB1727" s="5" t="e">
        <f>VLOOKUP(X1727,$AF$2:$AG$35,1,FALSE)</f>
        <v>#N/A</v>
      </c>
      <c r="AN1727"/>
      <c r="AO1727"/>
      <c r="AP1727"/>
      <c r="AQ1727">
        <v>95745</v>
      </c>
      <c r="AR1727" s="2">
        <v>2.7389495968717403E-4</v>
      </c>
      <c r="AS1727" s="2">
        <v>2.5272392785703198E-4</v>
      </c>
      <c r="AT1727" t="s">
        <v>31</v>
      </c>
      <c r="AU1727" t="s">
        <v>202</v>
      </c>
      <c r="AV1727">
        <v>106</v>
      </c>
      <c r="AX1727" t="s">
        <v>260</v>
      </c>
    </row>
    <row r="1728" spans="1:50" x14ac:dyDescent="0.25">
      <c r="A1728">
        <v>95745</v>
      </c>
      <c r="B1728">
        <v>22021</v>
      </c>
      <c r="C1728" t="s">
        <v>623</v>
      </c>
      <c r="D1728" t="s">
        <v>584</v>
      </c>
      <c r="E1728" t="s">
        <v>586</v>
      </c>
      <c r="F1728">
        <v>61.64141</v>
      </c>
      <c r="G1728" t="s">
        <v>25</v>
      </c>
      <c r="H1728" t="s">
        <v>26</v>
      </c>
      <c r="I1728" t="s">
        <v>27</v>
      </c>
      <c r="J1728" t="s">
        <v>28</v>
      </c>
      <c r="K1728">
        <v>2003</v>
      </c>
      <c r="L1728">
        <v>3</v>
      </c>
      <c r="M1728">
        <v>5</v>
      </c>
      <c r="N1728">
        <v>0</v>
      </c>
      <c r="O1728">
        <v>2.5</v>
      </c>
      <c r="P1728" t="s">
        <v>589</v>
      </c>
      <c r="Q1728" s="2">
        <v>2.6294206272934402E-4</v>
      </c>
      <c r="R1728" s="2">
        <v>1.3281377166930101E-4</v>
      </c>
      <c r="S1728" t="s">
        <v>31</v>
      </c>
      <c r="T1728" t="s">
        <v>202</v>
      </c>
      <c r="U1728">
        <v>108</v>
      </c>
      <c r="W1728" t="s">
        <v>262</v>
      </c>
      <c r="X1728" t="s">
        <v>263</v>
      </c>
      <c r="Z1728">
        <v>1461</v>
      </c>
      <c r="AA1728" s="5">
        <f>IFERROR(VLOOKUP(X1728,$AF$2:$AG$35,2,FALSE),0)</f>
        <v>0</v>
      </c>
      <c r="AB1728" s="5" t="e">
        <f>VLOOKUP(X1728,$AF$2:$AG$35,1,FALSE)</f>
        <v>#N/A</v>
      </c>
      <c r="AN1728"/>
      <c r="AO1728"/>
      <c r="AP1728"/>
      <c r="AQ1728">
        <v>95745</v>
      </c>
      <c r="AR1728" s="2">
        <v>2.6294206272934402E-4</v>
      </c>
      <c r="AS1728" s="2">
        <v>1.3281377166930101E-4</v>
      </c>
      <c r="AT1728" t="s">
        <v>31</v>
      </c>
      <c r="AU1728" t="s">
        <v>202</v>
      </c>
      <c r="AV1728">
        <v>108</v>
      </c>
      <c r="AX1728" t="s">
        <v>262</v>
      </c>
    </row>
    <row r="1729" spans="1:50" x14ac:dyDescent="0.25">
      <c r="A1729">
        <v>95745</v>
      </c>
      <c r="B1729">
        <v>22021</v>
      </c>
      <c r="C1729" t="s">
        <v>623</v>
      </c>
      <c r="D1729" t="s">
        <v>584</v>
      </c>
      <c r="E1729" t="s">
        <v>586</v>
      </c>
      <c r="F1729">
        <v>61.64141</v>
      </c>
      <c r="G1729" t="s">
        <v>25</v>
      </c>
      <c r="H1729" t="s">
        <v>26</v>
      </c>
      <c r="I1729" t="s">
        <v>27</v>
      </c>
      <c r="J1729" t="s">
        <v>28</v>
      </c>
      <c r="K1729">
        <v>2003</v>
      </c>
      <c r="L1729">
        <v>3</v>
      </c>
      <c r="M1729">
        <v>5</v>
      </c>
      <c r="N1729">
        <v>0</v>
      </c>
      <c r="O1729">
        <v>2.5</v>
      </c>
      <c r="P1729" t="s">
        <v>589</v>
      </c>
      <c r="Q1729" s="2">
        <v>3.9664719493044797E-3</v>
      </c>
      <c r="R1729" s="2">
        <v>2.2309830559656698E-3</v>
      </c>
      <c r="S1729" t="s">
        <v>31</v>
      </c>
      <c r="T1729" t="s">
        <v>202</v>
      </c>
      <c r="U1729">
        <v>111</v>
      </c>
      <c r="V1729" t="s">
        <v>264</v>
      </c>
      <c r="W1729" t="s">
        <v>265</v>
      </c>
      <c r="X1729" t="s">
        <v>266</v>
      </c>
      <c r="Y1729">
        <v>228.29</v>
      </c>
      <c r="Z1729">
        <v>864</v>
      </c>
      <c r="AA1729" s="5">
        <f>IFERROR(VLOOKUP(X1729,$AF$2:$AG$35,2,FALSE),0)</f>
        <v>0</v>
      </c>
      <c r="AB1729" s="5" t="e">
        <f>VLOOKUP(X1729,$AF$2:$AG$35,1,FALSE)</f>
        <v>#N/A</v>
      </c>
      <c r="AN1729"/>
      <c r="AO1729"/>
      <c r="AP1729"/>
      <c r="AQ1729">
        <v>95745</v>
      </c>
      <c r="AR1729" s="2">
        <v>3.9664719493044797E-3</v>
      </c>
      <c r="AS1729" s="2">
        <v>2.2309830559656698E-3</v>
      </c>
      <c r="AT1729" t="s">
        <v>31</v>
      </c>
      <c r="AU1729" t="s">
        <v>202</v>
      </c>
      <c r="AV1729">
        <v>111</v>
      </c>
      <c r="AW1729" t="s">
        <v>264</v>
      </c>
      <c r="AX1729" t="s">
        <v>265</v>
      </c>
    </row>
    <row r="1730" spans="1:50" x14ac:dyDescent="0.25">
      <c r="A1730">
        <v>95745</v>
      </c>
      <c r="B1730">
        <v>22021</v>
      </c>
      <c r="C1730" t="s">
        <v>623</v>
      </c>
      <c r="D1730" t="s">
        <v>584</v>
      </c>
      <c r="E1730" t="s">
        <v>586</v>
      </c>
      <c r="F1730">
        <v>61.64141</v>
      </c>
      <c r="G1730" t="s">
        <v>25</v>
      </c>
      <c r="H1730" t="s">
        <v>26</v>
      </c>
      <c r="I1730" t="s">
        <v>27</v>
      </c>
      <c r="J1730" t="s">
        <v>28</v>
      </c>
      <c r="K1730">
        <v>2003</v>
      </c>
      <c r="L1730">
        <v>3</v>
      </c>
      <c r="M1730">
        <v>5</v>
      </c>
      <c r="N1730">
        <v>0</v>
      </c>
      <c r="O1730">
        <v>2.5</v>
      </c>
      <c r="P1730" t="s">
        <v>589</v>
      </c>
      <c r="Q1730" s="2">
        <v>6.4643852773625297E-4</v>
      </c>
      <c r="R1730" s="2">
        <v>2.7767237108655902E-4</v>
      </c>
      <c r="S1730" t="s">
        <v>31</v>
      </c>
      <c r="T1730" t="s">
        <v>202</v>
      </c>
      <c r="U1730">
        <v>113</v>
      </c>
      <c r="W1730" t="s">
        <v>267</v>
      </c>
      <c r="X1730" t="s">
        <v>268</v>
      </c>
      <c r="Z1730">
        <v>1288</v>
      </c>
      <c r="AA1730" s="5">
        <f>IFERROR(VLOOKUP(X1730,$AF$2:$AG$35,2,FALSE),0)</f>
        <v>0</v>
      </c>
      <c r="AB1730" s="5" t="e">
        <f>VLOOKUP(X1730,$AF$2:$AG$35,1,FALSE)</f>
        <v>#N/A</v>
      </c>
      <c r="AN1730"/>
      <c r="AO1730"/>
      <c r="AP1730"/>
      <c r="AQ1730">
        <v>95745</v>
      </c>
      <c r="AR1730" s="2">
        <v>6.4643852773625297E-4</v>
      </c>
      <c r="AS1730" s="2">
        <v>2.7767237108655902E-4</v>
      </c>
      <c r="AT1730" t="s">
        <v>31</v>
      </c>
      <c r="AU1730" t="s">
        <v>202</v>
      </c>
      <c r="AV1730">
        <v>113</v>
      </c>
      <c r="AX1730" t="s">
        <v>267</v>
      </c>
    </row>
    <row r="1731" spans="1:50" x14ac:dyDescent="0.25">
      <c r="A1731">
        <v>95745</v>
      </c>
      <c r="B1731">
        <v>22021</v>
      </c>
      <c r="C1731" t="s">
        <v>623</v>
      </c>
      <c r="D1731" t="s">
        <v>584</v>
      </c>
      <c r="E1731" t="s">
        <v>586</v>
      </c>
      <c r="F1731">
        <v>61.64141</v>
      </c>
      <c r="G1731" t="s">
        <v>25</v>
      </c>
      <c r="H1731" t="s">
        <v>26</v>
      </c>
      <c r="I1731" t="s">
        <v>27</v>
      </c>
      <c r="J1731" t="s">
        <v>28</v>
      </c>
      <c r="K1731">
        <v>2003</v>
      </c>
      <c r="L1731">
        <v>3</v>
      </c>
      <c r="M1731">
        <v>5</v>
      </c>
      <c r="N1731">
        <v>0</v>
      </c>
      <c r="O1731">
        <v>2.5</v>
      </c>
      <c r="P1731" t="s">
        <v>589</v>
      </c>
      <c r="Q1731" s="2">
        <v>6.6509472043528401E-3</v>
      </c>
      <c r="R1731" s="2">
        <v>6.50016659533432E-4</v>
      </c>
      <c r="S1731" t="s">
        <v>31</v>
      </c>
      <c r="T1731" t="s">
        <v>202</v>
      </c>
      <c r="U1731">
        <v>116</v>
      </c>
      <c r="W1731" t="s">
        <v>269</v>
      </c>
      <c r="X1731" t="s">
        <v>270</v>
      </c>
      <c r="Z1731">
        <v>896</v>
      </c>
      <c r="AA1731" s="5">
        <f>IFERROR(VLOOKUP(X1731,$AF$2:$AG$35,2,FALSE),0)</f>
        <v>0</v>
      </c>
      <c r="AB1731" s="5" t="e">
        <f>VLOOKUP(X1731,$AF$2:$AG$35,1,FALSE)</f>
        <v>#N/A</v>
      </c>
      <c r="AN1731"/>
      <c r="AO1731"/>
      <c r="AP1731"/>
      <c r="AQ1731">
        <v>95745</v>
      </c>
      <c r="AR1731" s="2">
        <v>6.6509472043528401E-3</v>
      </c>
      <c r="AS1731" s="2">
        <v>6.50016659533432E-4</v>
      </c>
      <c r="AT1731" t="s">
        <v>31</v>
      </c>
      <c r="AU1731" t="s">
        <v>202</v>
      </c>
      <c r="AV1731">
        <v>116</v>
      </c>
      <c r="AX1731" t="s">
        <v>269</v>
      </c>
    </row>
    <row r="1732" spans="1:50" x14ac:dyDescent="0.25">
      <c r="A1732">
        <v>95745</v>
      </c>
      <c r="B1732">
        <v>22021</v>
      </c>
      <c r="C1732" t="s">
        <v>623</v>
      </c>
      <c r="D1732" t="s">
        <v>584</v>
      </c>
      <c r="E1732" t="s">
        <v>586</v>
      </c>
      <c r="F1732">
        <v>61.64141</v>
      </c>
      <c r="G1732" t="s">
        <v>25</v>
      </c>
      <c r="H1732" t="s">
        <v>26</v>
      </c>
      <c r="I1732" t="s">
        <v>27</v>
      </c>
      <c r="J1732" t="s">
        <v>28</v>
      </c>
      <c r="K1732">
        <v>2003</v>
      </c>
      <c r="L1732">
        <v>3</v>
      </c>
      <c r="M1732">
        <v>5</v>
      </c>
      <c r="N1732">
        <v>0</v>
      </c>
      <c r="O1732">
        <v>2.5</v>
      </c>
      <c r="P1732" t="s">
        <v>589</v>
      </c>
      <c r="Q1732" s="2">
        <v>2.0139113397083099E-2</v>
      </c>
      <c r="R1732" s="2">
        <v>1.31489475774401E-2</v>
      </c>
      <c r="S1732" t="s">
        <v>31</v>
      </c>
      <c r="T1732" t="s">
        <v>202</v>
      </c>
      <c r="U1732">
        <v>118</v>
      </c>
      <c r="W1732" t="s">
        <v>271</v>
      </c>
      <c r="X1732" t="s">
        <v>272</v>
      </c>
      <c r="Z1732">
        <v>1293</v>
      </c>
      <c r="AA1732" s="5">
        <f>IFERROR(VLOOKUP(X1732,$AF$2:$AG$35,2,FALSE),0)</f>
        <v>0</v>
      </c>
      <c r="AB1732" s="5" t="e">
        <f>VLOOKUP(X1732,$AF$2:$AG$35,1,FALSE)</f>
        <v>#N/A</v>
      </c>
      <c r="AN1732"/>
      <c r="AO1732"/>
      <c r="AP1732"/>
      <c r="AQ1732">
        <v>95745</v>
      </c>
      <c r="AR1732" s="2">
        <v>2.0139113397083099E-2</v>
      </c>
      <c r="AS1732" s="2">
        <v>1.31489475774401E-2</v>
      </c>
      <c r="AT1732" t="s">
        <v>31</v>
      </c>
      <c r="AU1732" t="s">
        <v>202</v>
      </c>
      <c r="AV1732">
        <v>118</v>
      </c>
      <c r="AX1732" t="s">
        <v>271</v>
      </c>
    </row>
    <row r="1733" spans="1:50" x14ac:dyDescent="0.25">
      <c r="A1733">
        <v>95745</v>
      </c>
      <c r="B1733">
        <v>22021</v>
      </c>
      <c r="C1733" t="s">
        <v>623</v>
      </c>
      <c r="D1733" t="s">
        <v>584</v>
      </c>
      <c r="E1733" t="s">
        <v>586</v>
      </c>
      <c r="F1733">
        <v>61.64141</v>
      </c>
      <c r="G1733" t="s">
        <v>25</v>
      </c>
      <c r="H1733" t="s">
        <v>26</v>
      </c>
      <c r="I1733" t="s">
        <v>27</v>
      </c>
      <c r="J1733" t="s">
        <v>28</v>
      </c>
      <c r="K1733">
        <v>2003</v>
      </c>
      <c r="L1733">
        <v>3</v>
      </c>
      <c r="M1733">
        <v>5</v>
      </c>
      <c r="N1733">
        <v>0</v>
      </c>
      <c r="O1733">
        <v>2.5</v>
      </c>
      <c r="P1733" t="s">
        <v>589</v>
      </c>
      <c r="Q1733" s="2">
        <v>1.81890625241408E-3</v>
      </c>
      <c r="R1733" s="2">
        <v>4.2527083286316E-4</v>
      </c>
      <c r="S1733" t="s">
        <v>31</v>
      </c>
      <c r="T1733" t="s">
        <v>202</v>
      </c>
      <c r="U1733">
        <v>119</v>
      </c>
      <c r="V1733" t="s">
        <v>273</v>
      </c>
      <c r="W1733" t="s">
        <v>274</v>
      </c>
      <c r="X1733" t="s">
        <v>275</v>
      </c>
      <c r="Y1733">
        <v>242.31</v>
      </c>
      <c r="Z1733">
        <v>866</v>
      </c>
      <c r="AA1733" s="5">
        <f>IFERROR(VLOOKUP(X1733,$AF$2:$AG$35,2,FALSE),0)</f>
        <v>0</v>
      </c>
      <c r="AB1733" s="5" t="e">
        <f>VLOOKUP(X1733,$AF$2:$AG$35,1,FALSE)</f>
        <v>#N/A</v>
      </c>
      <c r="AN1733"/>
      <c r="AO1733"/>
      <c r="AP1733"/>
      <c r="AQ1733">
        <v>95745</v>
      </c>
      <c r="AR1733" s="2">
        <v>1.81890625241408E-3</v>
      </c>
      <c r="AS1733" s="2">
        <v>4.2527083286316E-4</v>
      </c>
      <c r="AT1733" t="s">
        <v>31</v>
      </c>
      <c r="AU1733" t="s">
        <v>202</v>
      </c>
      <c r="AV1733">
        <v>119</v>
      </c>
      <c r="AW1733" t="s">
        <v>273</v>
      </c>
      <c r="AX1733" t="s">
        <v>274</v>
      </c>
    </row>
    <row r="1734" spans="1:50" x14ac:dyDescent="0.25">
      <c r="A1734">
        <v>95745</v>
      </c>
      <c r="B1734">
        <v>22021</v>
      </c>
      <c r="C1734" t="s">
        <v>623</v>
      </c>
      <c r="D1734" t="s">
        <v>584</v>
      </c>
      <c r="E1734" t="s">
        <v>586</v>
      </c>
      <c r="F1734">
        <v>61.64141</v>
      </c>
      <c r="G1734" t="s">
        <v>25</v>
      </c>
      <c r="H1734" t="s">
        <v>26</v>
      </c>
      <c r="I1734" t="s">
        <v>27</v>
      </c>
      <c r="J1734" t="s">
        <v>28</v>
      </c>
      <c r="K1734">
        <v>2003</v>
      </c>
      <c r="L1734">
        <v>3</v>
      </c>
      <c r="M1734">
        <v>5</v>
      </c>
      <c r="N1734">
        <v>0</v>
      </c>
      <c r="O1734">
        <v>2.5</v>
      </c>
      <c r="P1734" t="s">
        <v>589</v>
      </c>
      <c r="Q1734" s="2">
        <v>5.4237149948858704E-3</v>
      </c>
      <c r="R1734" s="2">
        <v>6.4189212050870504E-4</v>
      </c>
      <c r="S1734" t="s">
        <v>31</v>
      </c>
      <c r="T1734" t="s">
        <v>202</v>
      </c>
      <c r="U1734">
        <v>120</v>
      </c>
      <c r="V1734" t="s">
        <v>276</v>
      </c>
      <c r="W1734" t="s">
        <v>277</v>
      </c>
      <c r="X1734" t="s">
        <v>278</v>
      </c>
      <c r="Y1734">
        <v>228.29</v>
      </c>
      <c r="Z1734">
        <v>867</v>
      </c>
      <c r="AA1734" s="5">
        <f>IFERROR(VLOOKUP(X1734,$AF$2:$AG$35,2,FALSE),0)</f>
        <v>0</v>
      </c>
      <c r="AB1734" s="5" t="e">
        <f>VLOOKUP(X1734,$AF$2:$AG$35,1,FALSE)</f>
        <v>#N/A</v>
      </c>
      <c r="AN1734"/>
      <c r="AO1734"/>
      <c r="AP1734"/>
      <c r="AQ1734">
        <v>95745</v>
      </c>
      <c r="AR1734" s="2">
        <v>5.4237149948858704E-3</v>
      </c>
      <c r="AS1734" s="2">
        <v>6.4189212050870504E-4</v>
      </c>
      <c r="AT1734" t="s">
        <v>31</v>
      </c>
      <c r="AU1734" t="s">
        <v>202</v>
      </c>
      <c r="AV1734">
        <v>120</v>
      </c>
      <c r="AW1734" t="s">
        <v>276</v>
      </c>
      <c r="AX1734" t="s">
        <v>277</v>
      </c>
    </row>
    <row r="1735" spans="1:50" x14ac:dyDescent="0.25">
      <c r="A1735">
        <v>95745</v>
      </c>
      <c r="B1735">
        <v>22021</v>
      </c>
      <c r="C1735" t="s">
        <v>623</v>
      </c>
      <c r="D1735" t="s">
        <v>584</v>
      </c>
      <c r="E1735" t="s">
        <v>586</v>
      </c>
      <c r="F1735">
        <v>61.64141</v>
      </c>
      <c r="G1735" t="s">
        <v>25</v>
      </c>
      <c r="H1735" t="s">
        <v>26</v>
      </c>
      <c r="I1735" t="s">
        <v>27</v>
      </c>
      <c r="J1735" t="s">
        <v>28</v>
      </c>
      <c r="K1735">
        <v>2003</v>
      </c>
      <c r="L1735">
        <v>3</v>
      </c>
      <c r="M1735">
        <v>5</v>
      </c>
      <c r="N1735">
        <v>0</v>
      </c>
      <c r="O1735">
        <v>2.5</v>
      </c>
      <c r="P1735" t="s">
        <v>589</v>
      </c>
      <c r="Q1735" s="2">
        <v>6.3548563077842405E-4</v>
      </c>
      <c r="R1735" s="2">
        <v>1.2861151262603799E-4</v>
      </c>
      <c r="S1735" t="s">
        <v>31</v>
      </c>
      <c r="T1735" t="s">
        <v>202</v>
      </c>
      <c r="U1735">
        <v>121</v>
      </c>
      <c r="W1735" t="s">
        <v>279</v>
      </c>
      <c r="X1735" t="s">
        <v>280</v>
      </c>
      <c r="Z1735">
        <v>1296</v>
      </c>
      <c r="AA1735" s="5">
        <f>IFERROR(VLOOKUP(X1735,$AF$2:$AG$35,2,FALSE),0)</f>
        <v>0</v>
      </c>
      <c r="AB1735" s="5" t="e">
        <f>VLOOKUP(X1735,$AF$2:$AG$35,1,FALSE)</f>
        <v>#N/A</v>
      </c>
      <c r="AN1735"/>
      <c r="AO1735"/>
      <c r="AP1735"/>
      <c r="AQ1735">
        <v>95745</v>
      </c>
      <c r="AR1735" s="2">
        <v>6.3548563077842405E-4</v>
      </c>
      <c r="AS1735" s="2">
        <v>1.2861151262603799E-4</v>
      </c>
      <c r="AT1735" t="s">
        <v>31</v>
      </c>
      <c r="AU1735" t="s">
        <v>202</v>
      </c>
      <c r="AV1735">
        <v>121</v>
      </c>
      <c r="AX1735" t="s">
        <v>279</v>
      </c>
    </row>
    <row r="1736" spans="1:50" x14ac:dyDescent="0.25">
      <c r="A1736">
        <v>95745</v>
      </c>
      <c r="B1736">
        <v>22021</v>
      </c>
      <c r="C1736" t="s">
        <v>623</v>
      </c>
      <c r="D1736" t="s">
        <v>584</v>
      </c>
      <c r="E1736" t="s">
        <v>586</v>
      </c>
      <c r="F1736">
        <v>61.64141</v>
      </c>
      <c r="G1736" t="s">
        <v>25</v>
      </c>
      <c r="H1736" t="s">
        <v>26</v>
      </c>
      <c r="I1736" t="s">
        <v>27</v>
      </c>
      <c r="J1736" t="s">
        <v>28</v>
      </c>
      <c r="K1736">
        <v>2003</v>
      </c>
      <c r="L1736">
        <v>3</v>
      </c>
      <c r="M1736">
        <v>5</v>
      </c>
      <c r="N1736">
        <v>0</v>
      </c>
      <c r="O1736">
        <v>2.5</v>
      </c>
      <c r="P1736" t="s">
        <v>589</v>
      </c>
      <c r="Q1736" s="2">
        <v>6.6841685739335403E-4</v>
      </c>
      <c r="R1736" s="2">
        <v>1.9218010933944599E-4</v>
      </c>
      <c r="S1736" t="s">
        <v>31</v>
      </c>
      <c r="T1736" t="s">
        <v>202</v>
      </c>
      <c r="U1736">
        <v>122</v>
      </c>
      <c r="V1736" t="s">
        <v>281</v>
      </c>
      <c r="W1736" t="s">
        <v>282</v>
      </c>
      <c r="X1736" t="s">
        <v>283</v>
      </c>
      <c r="Y1736">
        <v>300.35000000000002</v>
      </c>
      <c r="Z1736">
        <v>868</v>
      </c>
      <c r="AA1736" s="5">
        <f>IFERROR(VLOOKUP(X1736,$AF$2:$AG$35,2,FALSE),0)</f>
        <v>0</v>
      </c>
      <c r="AB1736" s="5" t="e">
        <f>VLOOKUP(X1736,$AF$2:$AG$35,1,FALSE)</f>
        <v>#N/A</v>
      </c>
      <c r="AN1736"/>
      <c r="AO1736"/>
      <c r="AP1736"/>
      <c r="AQ1736">
        <v>95745</v>
      </c>
      <c r="AR1736" s="2">
        <v>6.6841685739335403E-4</v>
      </c>
      <c r="AS1736" s="2">
        <v>1.9218010933944599E-4</v>
      </c>
      <c r="AT1736" t="s">
        <v>31</v>
      </c>
      <c r="AU1736" t="s">
        <v>202</v>
      </c>
      <c r="AV1736">
        <v>122</v>
      </c>
      <c r="AW1736" t="s">
        <v>281</v>
      </c>
      <c r="AX1736" t="s">
        <v>282</v>
      </c>
    </row>
    <row r="1737" spans="1:50" x14ac:dyDescent="0.25">
      <c r="A1737">
        <v>95745</v>
      </c>
      <c r="B1737">
        <v>22021</v>
      </c>
      <c r="C1737" t="s">
        <v>623</v>
      </c>
      <c r="D1737" t="s">
        <v>584</v>
      </c>
      <c r="E1737" t="s">
        <v>586</v>
      </c>
      <c r="F1737">
        <v>61.64141</v>
      </c>
      <c r="G1737" t="s">
        <v>25</v>
      </c>
      <c r="H1737" t="s">
        <v>26</v>
      </c>
      <c r="I1737" t="s">
        <v>27</v>
      </c>
      <c r="J1737" t="s">
        <v>28</v>
      </c>
      <c r="K1737">
        <v>2003</v>
      </c>
      <c r="L1737">
        <v>3</v>
      </c>
      <c r="M1737">
        <v>5</v>
      </c>
      <c r="N1737">
        <v>0</v>
      </c>
      <c r="O1737">
        <v>2.5</v>
      </c>
      <c r="P1737" t="s">
        <v>589</v>
      </c>
      <c r="Q1737" s="2">
        <v>8.10804517845134E-4</v>
      </c>
      <c r="R1737" s="2">
        <v>2.9059684843010699E-4</v>
      </c>
      <c r="S1737" t="s">
        <v>31</v>
      </c>
      <c r="T1737" t="s">
        <v>202</v>
      </c>
      <c r="U1737">
        <v>123</v>
      </c>
      <c r="W1737" t="s">
        <v>284</v>
      </c>
      <c r="X1737" t="s">
        <v>285</v>
      </c>
      <c r="Z1737">
        <v>1298</v>
      </c>
      <c r="AA1737" s="5">
        <f>IFERROR(VLOOKUP(X1737,$AF$2:$AG$35,2,FALSE),0)</f>
        <v>0</v>
      </c>
      <c r="AB1737" s="5" t="e">
        <f>VLOOKUP(X1737,$AF$2:$AG$35,1,FALSE)</f>
        <v>#N/A</v>
      </c>
      <c r="AN1737"/>
      <c r="AO1737"/>
      <c r="AP1737"/>
      <c r="AQ1737">
        <v>95745</v>
      </c>
      <c r="AR1737" s="2">
        <v>8.10804517845134E-4</v>
      </c>
      <c r="AS1737" s="2">
        <v>2.9059684843010699E-4</v>
      </c>
      <c r="AT1737" t="s">
        <v>31</v>
      </c>
      <c r="AU1737" t="s">
        <v>202</v>
      </c>
      <c r="AV1737">
        <v>123</v>
      </c>
      <c r="AX1737" t="s">
        <v>284</v>
      </c>
    </row>
    <row r="1738" spans="1:50" x14ac:dyDescent="0.25">
      <c r="A1738">
        <v>95745</v>
      </c>
      <c r="B1738">
        <v>22021</v>
      </c>
      <c r="C1738" t="s">
        <v>623</v>
      </c>
      <c r="D1738" t="s">
        <v>584</v>
      </c>
      <c r="E1738" t="s">
        <v>586</v>
      </c>
      <c r="F1738">
        <v>61.64141</v>
      </c>
      <c r="G1738" t="s">
        <v>25</v>
      </c>
      <c r="H1738" t="s">
        <v>26</v>
      </c>
      <c r="I1738" t="s">
        <v>27</v>
      </c>
      <c r="J1738" t="s">
        <v>28</v>
      </c>
      <c r="K1738">
        <v>2003</v>
      </c>
      <c r="L1738">
        <v>3</v>
      </c>
      <c r="M1738">
        <v>5</v>
      </c>
      <c r="N1738">
        <v>0</v>
      </c>
      <c r="O1738">
        <v>2.5</v>
      </c>
      <c r="P1738" t="s">
        <v>589</v>
      </c>
      <c r="Q1738" s="2">
        <v>3.50623266985132E-3</v>
      </c>
      <c r="R1738" s="2">
        <v>8.1639753708634096E-4</v>
      </c>
      <c r="S1738" t="s">
        <v>31</v>
      </c>
      <c r="T1738" t="s">
        <v>202</v>
      </c>
      <c r="U1738">
        <v>126</v>
      </c>
      <c r="W1738" t="s">
        <v>286</v>
      </c>
      <c r="X1738" t="s">
        <v>287</v>
      </c>
      <c r="Z1738">
        <v>1301</v>
      </c>
      <c r="AA1738" s="5">
        <f>IFERROR(VLOOKUP(X1738,$AF$2:$AG$35,2,FALSE),0)</f>
        <v>0</v>
      </c>
      <c r="AB1738" s="5" t="e">
        <f>VLOOKUP(X1738,$AF$2:$AG$35,1,FALSE)</f>
        <v>#N/A</v>
      </c>
      <c r="AN1738"/>
      <c r="AO1738"/>
      <c r="AP1738"/>
      <c r="AQ1738">
        <v>95745</v>
      </c>
      <c r="AR1738" s="2">
        <v>3.50623266985132E-3</v>
      </c>
      <c r="AS1738" s="2">
        <v>8.1639753708634096E-4</v>
      </c>
      <c r="AT1738" t="s">
        <v>31</v>
      </c>
      <c r="AU1738" t="s">
        <v>202</v>
      </c>
      <c r="AV1738">
        <v>126</v>
      </c>
      <c r="AX1738" t="s">
        <v>286</v>
      </c>
    </row>
    <row r="1739" spans="1:50" x14ac:dyDescent="0.25">
      <c r="A1739">
        <v>95745</v>
      </c>
      <c r="B1739">
        <v>22021</v>
      </c>
      <c r="C1739" t="s">
        <v>623</v>
      </c>
      <c r="D1739" t="s">
        <v>584</v>
      </c>
      <c r="E1739" t="s">
        <v>586</v>
      </c>
      <c r="F1739">
        <v>61.64141</v>
      </c>
      <c r="G1739" t="s">
        <v>25</v>
      </c>
      <c r="H1739" t="s">
        <v>26</v>
      </c>
      <c r="I1739" t="s">
        <v>27</v>
      </c>
      <c r="J1739" t="s">
        <v>28</v>
      </c>
      <c r="K1739">
        <v>2003</v>
      </c>
      <c r="L1739">
        <v>3</v>
      </c>
      <c r="M1739">
        <v>5</v>
      </c>
      <c r="N1739">
        <v>0</v>
      </c>
      <c r="O1739">
        <v>2.5</v>
      </c>
      <c r="P1739" t="s">
        <v>589</v>
      </c>
      <c r="Q1739" s="2">
        <v>7.1222844522467101E-4</v>
      </c>
      <c r="R1739" s="2">
        <v>1.1625692421304099E-3</v>
      </c>
      <c r="S1739" t="s">
        <v>31</v>
      </c>
      <c r="T1739" t="s">
        <v>202</v>
      </c>
      <c r="U1739">
        <v>128</v>
      </c>
      <c r="V1739" t="s">
        <v>288</v>
      </c>
      <c r="W1739" t="s">
        <v>289</v>
      </c>
      <c r="X1739" t="s">
        <v>290</v>
      </c>
      <c r="Y1739">
        <v>156.22</v>
      </c>
      <c r="Z1739">
        <v>871</v>
      </c>
      <c r="AA1739" s="5">
        <f>IFERROR(VLOOKUP(X1739,$AF$2:$AG$35,2,FALSE),0)</f>
        <v>0</v>
      </c>
      <c r="AB1739" s="5" t="e">
        <f>VLOOKUP(X1739,$AF$2:$AG$35,1,FALSE)</f>
        <v>#N/A</v>
      </c>
      <c r="AN1739"/>
      <c r="AO1739"/>
      <c r="AP1739"/>
      <c r="AQ1739">
        <v>95745</v>
      </c>
      <c r="AR1739" s="2">
        <v>7.1222844522467101E-4</v>
      </c>
      <c r="AS1739" s="2">
        <v>1.1625692421304099E-3</v>
      </c>
      <c r="AT1739" t="s">
        <v>31</v>
      </c>
      <c r="AU1739" t="s">
        <v>202</v>
      </c>
      <c r="AV1739">
        <v>128</v>
      </c>
      <c r="AW1739" t="s">
        <v>288</v>
      </c>
      <c r="AX1739" t="s">
        <v>289</v>
      </c>
    </row>
    <row r="1740" spans="1:50" x14ac:dyDescent="0.25">
      <c r="A1740">
        <v>95745</v>
      </c>
      <c r="B1740">
        <v>22021</v>
      </c>
      <c r="C1740" t="s">
        <v>623</v>
      </c>
      <c r="D1740" t="s">
        <v>584</v>
      </c>
      <c r="E1740" t="s">
        <v>586</v>
      </c>
      <c r="F1740">
        <v>61.64141</v>
      </c>
      <c r="G1740" t="s">
        <v>25</v>
      </c>
      <c r="H1740" t="s">
        <v>26</v>
      </c>
      <c r="I1740" t="s">
        <v>27</v>
      </c>
      <c r="J1740" t="s">
        <v>28</v>
      </c>
      <c r="K1740">
        <v>2003</v>
      </c>
      <c r="L1740">
        <v>3</v>
      </c>
      <c r="M1740">
        <v>5</v>
      </c>
      <c r="N1740">
        <v>0</v>
      </c>
      <c r="O1740">
        <v>2.5</v>
      </c>
      <c r="P1740" t="s">
        <v>589</v>
      </c>
      <c r="Q1740" s="2">
        <v>2.27907299612579E-3</v>
      </c>
      <c r="R1740" s="2">
        <v>8.9125056211550801E-4</v>
      </c>
      <c r="S1740" t="s">
        <v>31</v>
      </c>
      <c r="T1740" t="s">
        <v>202</v>
      </c>
      <c r="U1740">
        <v>129</v>
      </c>
      <c r="V1740" t="s">
        <v>291</v>
      </c>
      <c r="W1740" t="s">
        <v>292</v>
      </c>
      <c r="X1740" t="s">
        <v>293</v>
      </c>
      <c r="Z1740">
        <v>872</v>
      </c>
      <c r="AA1740" s="5">
        <f>IFERROR(VLOOKUP(X1740,$AF$2:$AG$35,2,FALSE),0)</f>
        <v>0</v>
      </c>
      <c r="AB1740" s="5" t="e">
        <f>VLOOKUP(X1740,$AF$2:$AG$35,1,FALSE)</f>
        <v>#N/A</v>
      </c>
      <c r="AN1740"/>
      <c r="AO1740"/>
      <c r="AP1740"/>
      <c r="AQ1740">
        <v>95745</v>
      </c>
      <c r="AR1740" s="2">
        <v>2.27907299612579E-3</v>
      </c>
      <c r="AS1740" s="2">
        <v>8.9125056211550801E-4</v>
      </c>
      <c r="AT1740" t="s">
        <v>31</v>
      </c>
      <c r="AU1740" t="s">
        <v>202</v>
      </c>
      <c r="AV1740">
        <v>129</v>
      </c>
      <c r="AW1740" t="s">
        <v>291</v>
      </c>
      <c r="AX1740" t="s">
        <v>292</v>
      </c>
    </row>
    <row r="1741" spans="1:50" x14ac:dyDescent="0.25">
      <c r="A1741">
        <v>95745</v>
      </c>
      <c r="B1741">
        <v>22021</v>
      </c>
      <c r="C1741" t="s">
        <v>623</v>
      </c>
      <c r="D1741" t="s">
        <v>584</v>
      </c>
      <c r="E1741" t="s">
        <v>586</v>
      </c>
      <c r="F1741">
        <v>61.64141</v>
      </c>
      <c r="G1741" t="s">
        <v>25</v>
      </c>
      <c r="H1741" t="s">
        <v>26</v>
      </c>
      <c r="I1741" t="s">
        <v>27</v>
      </c>
      <c r="J1741" t="s">
        <v>28</v>
      </c>
      <c r="K1741">
        <v>2003</v>
      </c>
      <c r="L1741">
        <v>3</v>
      </c>
      <c r="M1741">
        <v>5</v>
      </c>
      <c r="N1741">
        <v>0</v>
      </c>
      <c r="O1741">
        <v>2.5</v>
      </c>
      <c r="P1741" t="s">
        <v>589</v>
      </c>
      <c r="Q1741" s="2">
        <v>2.32288458395711E-3</v>
      </c>
      <c r="R1741" s="2">
        <v>1.97322513541384E-4</v>
      </c>
      <c r="S1741" t="s">
        <v>31</v>
      </c>
      <c r="T1741" t="s">
        <v>202</v>
      </c>
      <c r="U1741">
        <v>130</v>
      </c>
      <c r="V1741" t="s">
        <v>294</v>
      </c>
      <c r="W1741" t="s">
        <v>295</v>
      </c>
      <c r="X1741" t="s">
        <v>296</v>
      </c>
      <c r="Y1741">
        <v>168.19</v>
      </c>
      <c r="Z1741">
        <v>873</v>
      </c>
      <c r="AA1741" s="5">
        <f>IFERROR(VLOOKUP(X1741,$AF$2:$AG$35,2,FALSE),0)</f>
        <v>0</v>
      </c>
      <c r="AB1741" s="5" t="e">
        <f>VLOOKUP(X1741,$AF$2:$AG$35,1,FALSE)</f>
        <v>#N/A</v>
      </c>
      <c r="AN1741"/>
      <c r="AO1741"/>
      <c r="AP1741"/>
      <c r="AQ1741">
        <v>95745</v>
      </c>
      <c r="AR1741" s="2">
        <v>2.32288458395711E-3</v>
      </c>
      <c r="AS1741" s="2">
        <v>1.97322513541384E-4</v>
      </c>
      <c r="AT1741" t="s">
        <v>31</v>
      </c>
      <c r="AU1741" t="s">
        <v>202</v>
      </c>
      <c r="AV1741">
        <v>130</v>
      </c>
      <c r="AW1741" t="s">
        <v>294</v>
      </c>
      <c r="AX1741" t="s">
        <v>295</v>
      </c>
    </row>
    <row r="1742" spans="1:50" x14ac:dyDescent="0.25">
      <c r="A1742">
        <v>95745</v>
      </c>
      <c r="B1742">
        <v>22021</v>
      </c>
      <c r="C1742" t="s">
        <v>623</v>
      </c>
      <c r="D1742" t="s">
        <v>584</v>
      </c>
      <c r="E1742" t="s">
        <v>586</v>
      </c>
      <c r="F1742">
        <v>61.64141</v>
      </c>
      <c r="G1742" t="s">
        <v>25</v>
      </c>
      <c r="H1742" t="s">
        <v>26</v>
      </c>
      <c r="I1742" t="s">
        <v>27</v>
      </c>
      <c r="J1742" t="s">
        <v>28</v>
      </c>
      <c r="K1742">
        <v>2003</v>
      </c>
      <c r="L1742">
        <v>3</v>
      </c>
      <c r="M1742">
        <v>5</v>
      </c>
      <c r="N1742">
        <v>0</v>
      </c>
      <c r="O1742">
        <v>2.5</v>
      </c>
      <c r="P1742" t="s">
        <v>589</v>
      </c>
      <c r="Q1742" s="2">
        <v>1.5120800661119801E-3</v>
      </c>
      <c r="R1742" s="2">
        <v>8.3953765751506898E-4</v>
      </c>
      <c r="S1742" t="s">
        <v>31</v>
      </c>
      <c r="T1742" t="s">
        <v>202</v>
      </c>
      <c r="U1742">
        <v>131</v>
      </c>
      <c r="V1742" t="s">
        <v>297</v>
      </c>
      <c r="W1742" t="s">
        <v>298</v>
      </c>
      <c r="X1742" t="s">
        <v>299</v>
      </c>
      <c r="Y1742">
        <v>156.22</v>
      </c>
      <c r="Z1742">
        <v>1106</v>
      </c>
      <c r="AA1742" s="5">
        <f>IFERROR(VLOOKUP(X1742,$AF$2:$AG$35,2,FALSE),0)</f>
        <v>0</v>
      </c>
      <c r="AB1742" s="5" t="e">
        <f>VLOOKUP(X1742,$AF$2:$AG$35,1,FALSE)</f>
        <v>#N/A</v>
      </c>
      <c r="AN1742"/>
      <c r="AO1742"/>
      <c r="AP1742"/>
      <c r="AQ1742">
        <v>95745</v>
      </c>
      <c r="AR1742" s="2">
        <v>1.5120800661119801E-3</v>
      </c>
      <c r="AS1742" s="2">
        <v>8.3953765751506898E-4</v>
      </c>
      <c r="AT1742" t="s">
        <v>31</v>
      </c>
      <c r="AU1742" t="s">
        <v>202</v>
      </c>
      <c r="AV1742">
        <v>131</v>
      </c>
      <c r="AW1742" t="s">
        <v>297</v>
      </c>
      <c r="AX1742" t="s">
        <v>298</v>
      </c>
    </row>
    <row r="1743" spans="1:50" x14ac:dyDescent="0.25">
      <c r="A1743">
        <v>95745</v>
      </c>
      <c r="B1743">
        <v>22021</v>
      </c>
      <c r="C1743" t="s">
        <v>623</v>
      </c>
      <c r="D1743" t="s">
        <v>584</v>
      </c>
      <c r="E1743" t="s">
        <v>586</v>
      </c>
      <c r="F1743">
        <v>61.64141</v>
      </c>
      <c r="G1743" t="s">
        <v>25</v>
      </c>
      <c r="H1743" t="s">
        <v>26</v>
      </c>
      <c r="I1743" t="s">
        <v>27</v>
      </c>
      <c r="J1743" t="s">
        <v>28</v>
      </c>
      <c r="K1743">
        <v>2003</v>
      </c>
      <c r="L1743">
        <v>3</v>
      </c>
      <c r="M1743">
        <v>5</v>
      </c>
      <c r="N1743">
        <v>0</v>
      </c>
      <c r="O1743">
        <v>2.5</v>
      </c>
      <c r="P1743" t="s">
        <v>589</v>
      </c>
      <c r="Q1743" s="2">
        <v>1.0738191163159199E-3</v>
      </c>
      <c r="R1743" s="2">
        <v>1.42401948373382E-4</v>
      </c>
      <c r="S1743" t="s">
        <v>31</v>
      </c>
      <c r="T1743" t="s">
        <v>202</v>
      </c>
      <c r="U1743">
        <v>132</v>
      </c>
      <c r="V1743" t="s">
        <v>300</v>
      </c>
      <c r="W1743" t="s">
        <v>301</v>
      </c>
      <c r="X1743" t="s">
        <v>302</v>
      </c>
      <c r="Y1743">
        <v>156.22</v>
      </c>
      <c r="Z1743">
        <v>875</v>
      </c>
      <c r="AA1743" s="5">
        <f>IFERROR(VLOOKUP(X1743,$AF$2:$AG$35,2,FALSE),0)</f>
        <v>0</v>
      </c>
      <c r="AB1743" s="5" t="e">
        <f>VLOOKUP(X1743,$AF$2:$AG$35,1,FALSE)</f>
        <v>#N/A</v>
      </c>
      <c r="AN1743"/>
      <c r="AO1743"/>
      <c r="AP1743"/>
      <c r="AQ1743">
        <v>95745</v>
      </c>
      <c r="AR1743" s="2">
        <v>1.0738191163159199E-3</v>
      </c>
      <c r="AS1743" s="2">
        <v>1.42401948373382E-4</v>
      </c>
      <c r="AT1743" t="s">
        <v>31</v>
      </c>
      <c r="AU1743" t="s">
        <v>202</v>
      </c>
      <c r="AV1743">
        <v>132</v>
      </c>
      <c r="AW1743" t="s">
        <v>300</v>
      </c>
      <c r="AX1743" t="s">
        <v>301</v>
      </c>
    </row>
    <row r="1744" spans="1:50" x14ac:dyDescent="0.25">
      <c r="A1744">
        <v>95745</v>
      </c>
      <c r="B1744">
        <v>22021</v>
      </c>
      <c r="C1744" t="s">
        <v>623</v>
      </c>
      <c r="D1744" t="s">
        <v>584</v>
      </c>
      <c r="E1744" t="s">
        <v>586</v>
      </c>
      <c r="F1744">
        <v>61.64141</v>
      </c>
      <c r="G1744" t="s">
        <v>25</v>
      </c>
      <c r="H1744" t="s">
        <v>26</v>
      </c>
      <c r="I1744" t="s">
        <v>27</v>
      </c>
      <c r="J1744" t="s">
        <v>28</v>
      </c>
      <c r="K1744">
        <v>2003</v>
      </c>
      <c r="L1744">
        <v>3</v>
      </c>
      <c r="M1744">
        <v>5</v>
      </c>
      <c r="N1744">
        <v>0</v>
      </c>
      <c r="O1744">
        <v>2.5</v>
      </c>
      <c r="P1744" t="s">
        <v>589</v>
      </c>
      <c r="Q1744" s="2">
        <v>1.0738191163159199E-3</v>
      </c>
      <c r="R1744" s="2">
        <v>3.5874859535208701E-4</v>
      </c>
      <c r="S1744" t="s">
        <v>31</v>
      </c>
      <c r="T1744" t="s">
        <v>202</v>
      </c>
      <c r="U1744">
        <v>133</v>
      </c>
      <c r="V1744" t="s">
        <v>303</v>
      </c>
      <c r="W1744" t="s">
        <v>304</v>
      </c>
      <c r="X1744" t="s">
        <v>305</v>
      </c>
      <c r="Y1744">
        <v>206.28</v>
      </c>
      <c r="Z1744">
        <v>876</v>
      </c>
      <c r="AA1744" s="5">
        <f>IFERROR(VLOOKUP(X1744,$AF$2:$AG$35,2,FALSE),0)</f>
        <v>0</v>
      </c>
      <c r="AB1744" s="5" t="e">
        <f>VLOOKUP(X1744,$AF$2:$AG$35,1,FALSE)</f>
        <v>#N/A</v>
      </c>
      <c r="AN1744"/>
      <c r="AO1744"/>
      <c r="AP1744"/>
      <c r="AQ1744">
        <v>95745</v>
      </c>
      <c r="AR1744" s="2">
        <v>1.0738191163159199E-3</v>
      </c>
      <c r="AS1744" s="2">
        <v>3.5874859535208701E-4</v>
      </c>
      <c r="AT1744" t="s">
        <v>31</v>
      </c>
      <c r="AU1744" t="s">
        <v>202</v>
      </c>
      <c r="AV1744">
        <v>133</v>
      </c>
      <c r="AW1744" t="s">
        <v>303</v>
      </c>
      <c r="AX1744" t="s">
        <v>304</v>
      </c>
    </row>
    <row r="1745" spans="1:50" x14ac:dyDescent="0.25">
      <c r="A1745">
        <v>95745</v>
      </c>
      <c r="B1745">
        <v>22021</v>
      </c>
      <c r="C1745" t="s">
        <v>623</v>
      </c>
      <c r="D1745" t="s">
        <v>584</v>
      </c>
      <c r="E1745" t="s">
        <v>586</v>
      </c>
      <c r="F1745">
        <v>61.64141</v>
      </c>
      <c r="G1745" t="s">
        <v>25</v>
      </c>
      <c r="H1745" t="s">
        <v>26</v>
      </c>
      <c r="I1745" t="s">
        <v>27</v>
      </c>
      <c r="J1745" t="s">
        <v>28</v>
      </c>
      <c r="K1745">
        <v>2003</v>
      </c>
      <c r="L1745">
        <v>3</v>
      </c>
      <c r="M1745">
        <v>5</v>
      </c>
      <c r="N1745">
        <v>0</v>
      </c>
      <c r="O1745">
        <v>2.5</v>
      </c>
      <c r="P1745" t="s">
        <v>589</v>
      </c>
      <c r="Q1745" s="2">
        <v>6.2453273382059502E-4</v>
      </c>
      <c r="R1745" s="2">
        <v>7.2450879707896502E-4</v>
      </c>
      <c r="S1745" t="s">
        <v>31</v>
      </c>
      <c r="T1745" t="s">
        <v>202</v>
      </c>
      <c r="U1745">
        <v>134</v>
      </c>
      <c r="V1745" t="s">
        <v>306</v>
      </c>
      <c r="W1745" t="s">
        <v>307</v>
      </c>
      <c r="X1745" t="s">
        <v>308</v>
      </c>
      <c r="Y1745">
        <v>156.22</v>
      </c>
      <c r="Z1745">
        <v>877</v>
      </c>
      <c r="AA1745" s="5">
        <f>IFERROR(VLOOKUP(X1745,$AF$2:$AG$35,2,FALSE),0)</f>
        <v>0</v>
      </c>
      <c r="AB1745" s="5" t="e">
        <f>VLOOKUP(X1745,$AF$2:$AG$35,1,FALSE)</f>
        <v>#N/A</v>
      </c>
      <c r="AN1745"/>
      <c r="AO1745"/>
      <c r="AP1745"/>
      <c r="AQ1745">
        <v>95745</v>
      </c>
      <c r="AR1745" s="2">
        <v>6.2453273382059502E-4</v>
      </c>
      <c r="AS1745" s="2">
        <v>7.2450879707896502E-4</v>
      </c>
      <c r="AT1745" t="s">
        <v>31</v>
      </c>
      <c r="AU1745" t="s">
        <v>202</v>
      </c>
      <c r="AV1745">
        <v>134</v>
      </c>
      <c r="AW1745" t="s">
        <v>306</v>
      </c>
      <c r="AX1745" t="s">
        <v>307</v>
      </c>
    </row>
    <row r="1746" spans="1:50" x14ac:dyDescent="0.25">
      <c r="A1746">
        <v>95745</v>
      </c>
      <c r="B1746">
        <v>22021</v>
      </c>
      <c r="C1746" t="s">
        <v>623</v>
      </c>
      <c r="D1746" t="s">
        <v>584</v>
      </c>
      <c r="E1746" t="s">
        <v>586</v>
      </c>
      <c r="F1746">
        <v>61.64141</v>
      </c>
      <c r="G1746" t="s">
        <v>25</v>
      </c>
      <c r="H1746" t="s">
        <v>26</v>
      </c>
      <c r="I1746" t="s">
        <v>27</v>
      </c>
      <c r="J1746" t="s">
        <v>28</v>
      </c>
      <c r="K1746">
        <v>2003</v>
      </c>
      <c r="L1746">
        <v>3</v>
      </c>
      <c r="M1746">
        <v>5</v>
      </c>
      <c r="N1746">
        <v>0</v>
      </c>
      <c r="O1746">
        <v>2.5</v>
      </c>
      <c r="P1746" t="s">
        <v>589</v>
      </c>
      <c r="Q1746" s="2">
        <v>1.2600909003404599E-3</v>
      </c>
      <c r="R1746" s="2">
        <v>6.7427438529175498E-4</v>
      </c>
      <c r="S1746" t="s">
        <v>31</v>
      </c>
      <c r="T1746" t="s">
        <v>202</v>
      </c>
      <c r="U1746">
        <v>136</v>
      </c>
      <c r="V1746" t="s">
        <v>309</v>
      </c>
      <c r="W1746" t="s">
        <v>310</v>
      </c>
      <c r="X1746" t="s">
        <v>311</v>
      </c>
      <c r="Y1746">
        <v>156.22</v>
      </c>
      <c r="Z1746">
        <v>879</v>
      </c>
      <c r="AA1746" s="5">
        <f>IFERROR(VLOOKUP(X1746,$AF$2:$AG$35,2,FALSE),0)</f>
        <v>0</v>
      </c>
      <c r="AB1746" s="5" t="e">
        <f>VLOOKUP(X1746,$AF$2:$AG$35,1,FALSE)</f>
        <v>#N/A</v>
      </c>
      <c r="AN1746"/>
      <c r="AO1746"/>
      <c r="AP1746"/>
      <c r="AQ1746">
        <v>95745</v>
      </c>
      <c r="AR1746" s="2">
        <v>1.2600909003404599E-3</v>
      </c>
      <c r="AS1746" s="2">
        <v>6.7427438529175498E-4</v>
      </c>
      <c r="AT1746" t="s">
        <v>31</v>
      </c>
      <c r="AU1746" t="s">
        <v>202</v>
      </c>
      <c r="AV1746">
        <v>136</v>
      </c>
      <c r="AW1746" t="s">
        <v>309</v>
      </c>
      <c r="AX1746" t="s">
        <v>310</v>
      </c>
    </row>
    <row r="1747" spans="1:50" x14ac:dyDescent="0.25">
      <c r="A1747">
        <v>95745</v>
      </c>
      <c r="B1747">
        <v>22021</v>
      </c>
      <c r="C1747" t="s">
        <v>623</v>
      </c>
      <c r="D1747" t="s">
        <v>584</v>
      </c>
      <c r="E1747" t="s">
        <v>586</v>
      </c>
      <c r="F1747">
        <v>61.64141</v>
      </c>
      <c r="G1747" t="s">
        <v>25</v>
      </c>
      <c r="H1747" t="s">
        <v>26</v>
      </c>
      <c r="I1747" t="s">
        <v>27</v>
      </c>
      <c r="J1747" t="s">
        <v>28</v>
      </c>
      <c r="K1747">
        <v>2003</v>
      </c>
      <c r="L1747">
        <v>3</v>
      </c>
      <c r="M1747">
        <v>5</v>
      </c>
      <c r="N1747">
        <v>0</v>
      </c>
      <c r="O1747">
        <v>2.5</v>
      </c>
      <c r="P1747" t="s">
        <v>589</v>
      </c>
      <c r="Q1747" s="2">
        <v>3.5063777413342099E-4</v>
      </c>
      <c r="R1747" s="2">
        <v>2.3140265285743599E-4</v>
      </c>
      <c r="S1747" t="s">
        <v>31</v>
      </c>
      <c r="T1747" t="s">
        <v>202</v>
      </c>
      <c r="U1747">
        <v>137</v>
      </c>
      <c r="W1747" t="s">
        <v>312</v>
      </c>
      <c r="X1747" t="s">
        <v>313</v>
      </c>
      <c r="Z1747">
        <v>1312</v>
      </c>
      <c r="AA1747" s="5">
        <f>IFERROR(VLOOKUP(X1747,$AF$2:$AG$35,2,FALSE),0)</f>
        <v>0</v>
      </c>
      <c r="AB1747" s="5" t="e">
        <f>VLOOKUP(X1747,$AF$2:$AG$35,1,FALSE)</f>
        <v>#N/A</v>
      </c>
      <c r="AN1747"/>
      <c r="AO1747"/>
      <c r="AP1747"/>
      <c r="AQ1747">
        <v>95745</v>
      </c>
      <c r="AR1747" s="2">
        <v>3.5063777413342099E-4</v>
      </c>
      <c r="AS1747" s="2">
        <v>2.3140265285743599E-4</v>
      </c>
      <c r="AT1747" t="s">
        <v>31</v>
      </c>
      <c r="AU1747" t="s">
        <v>202</v>
      </c>
      <c r="AV1747">
        <v>137</v>
      </c>
      <c r="AX1747" t="s">
        <v>312</v>
      </c>
    </row>
    <row r="1748" spans="1:50" x14ac:dyDescent="0.25">
      <c r="A1748">
        <v>95745</v>
      </c>
      <c r="B1748">
        <v>22021</v>
      </c>
      <c r="C1748" t="s">
        <v>623</v>
      </c>
      <c r="D1748" t="s">
        <v>584</v>
      </c>
      <c r="E1748" t="s">
        <v>586</v>
      </c>
      <c r="F1748">
        <v>61.64141</v>
      </c>
      <c r="G1748" t="s">
        <v>25</v>
      </c>
      <c r="H1748" t="s">
        <v>26</v>
      </c>
      <c r="I1748" t="s">
        <v>27</v>
      </c>
      <c r="J1748" t="s">
        <v>28</v>
      </c>
      <c r="K1748">
        <v>2003</v>
      </c>
      <c r="L1748">
        <v>3</v>
      </c>
      <c r="M1748">
        <v>5</v>
      </c>
      <c r="N1748">
        <v>0</v>
      </c>
      <c r="O1748">
        <v>2.5</v>
      </c>
      <c r="P1748" t="s">
        <v>589</v>
      </c>
      <c r="Q1748">
        <v>0</v>
      </c>
      <c r="R1748" s="2">
        <v>1.09601505319735E-4</v>
      </c>
      <c r="S1748" t="s">
        <v>31</v>
      </c>
      <c r="T1748" t="s">
        <v>202</v>
      </c>
      <c r="U1748">
        <v>139</v>
      </c>
      <c r="W1748" t="s">
        <v>314</v>
      </c>
      <c r="X1748" t="s">
        <v>315</v>
      </c>
      <c r="Z1748">
        <v>1314</v>
      </c>
      <c r="AA1748" s="5">
        <f>IFERROR(VLOOKUP(X1748,$AF$2:$AG$35,2,FALSE),0)</f>
        <v>0</v>
      </c>
      <c r="AB1748" s="5" t="e">
        <f>VLOOKUP(X1748,$AF$2:$AG$35,1,FALSE)</f>
        <v>#N/A</v>
      </c>
      <c r="AN1748"/>
      <c r="AO1748"/>
      <c r="AP1748"/>
      <c r="AQ1748">
        <v>95745</v>
      </c>
      <c r="AR1748">
        <v>0</v>
      </c>
      <c r="AS1748" s="2">
        <v>1.09601505319735E-4</v>
      </c>
      <c r="AT1748" t="s">
        <v>31</v>
      </c>
      <c r="AU1748" t="s">
        <v>202</v>
      </c>
      <c r="AV1748">
        <v>139</v>
      </c>
      <c r="AX1748" t="s">
        <v>314</v>
      </c>
    </row>
    <row r="1749" spans="1:50" x14ac:dyDescent="0.25">
      <c r="A1749">
        <v>95745</v>
      </c>
      <c r="B1749">
        <v>22021</v>
      </c>
      <c r="C1749" t="s">
        <v>623</v>
      </c>
      <c r="D1749" t="s">
        <v>584</v>
      </c>
      <c r="E1749" t="s">
        <v>586</v>
      </c>
      <c r="F1749">
        <v>61.64141</v>
      </c>
      <c r="G1749" t="s">
        <v>25</v>
      </c>
      <c r="H1749" t="s">
        <v>26</v>
      </c>
      <c r="I1749" t="s">
        <v>27</v>
      </c>
      <c r="J1749" t="s">
        <v>28</v>
      </c>
      <c r="K1749">
        <v>2003</v>
      </c>
      <c r="L1749">
        <v>3</v>
      </c>
      <c r="M1749">
        <v>5</v>
      </c>
      <c r="N1749">
        <v>0</v>
      </c>
      <c r="O1749">
        <v>2.5</v>
      </c>
      <c r="P1749" t="s">
        <v>589</v>
      </c>
      <c r="Q1749" s="2">
        <v>2.3338374809149399E-3</v>
      </c>
      <c r="R1749" s="2">
        <v>2.7426395077960502E-4</v>
      </c>
      <c r="S1749" t="s">
        <v>31</v>
      </c>
      <c r="T1749" t="s">
        <v>202</v>
      </c>
      <c r="U1749">
        <v>144</v>
      </c>
      <c r="V1749" t="s">
        <v>316</v>
      </c>
      <c r="W1749" t="s">
        <v>317</v>
      </c>
      <c r="X1749" t="s">
        <v>318</v>
      </c>
      <c r="Y1749">
        <v>156.22</v>
      </c>
      <c r="Z1749">
        <v>2806</v>
      </c>
      <c r="AA1749" s="5">
        <f>IFERROR(VLOOKUP(X1749,$AF$2:$AG$35,2,FALSE),0)</f>
        <v>0</v>
      </c>
      <c r="AB1749" s="5" t="e">
        <f>VLOOKUP(X1749,$AF$2:$AG$35,1,FALSE)</f>
        <v>#N/A</v>
      </c>
      <c r="AN1749"/>
      <c r="AO1749"/>
      <c r="AP1749"/>
      <c r="AQ1749">
        <v>95745</v>
      </c>
      <c r="AR1749" s="2">
        <v>2.3338374809149399E-3</v>
      </c>
      <c r="AS1749" s="2">
        <v>2.7426395077960502E-4</v>
      </c>
      <c r="AT1749" t="s">
        <v>31</v>
      </c>
      <c r="AU1749" t="s">
        <v>202</v>
      </c>
      <c r="AV1749">
        <v>144</v>
      </c>
      <c r="AW1749" t="s">
        <v>316</v>
      </c>
      <c r="AX1749" t="s">
        <v>317</v>
      </c>
    </row>
    <row r="1750" spans="1:50" x14ac:dyDescent="0.25">
      <c r="A1750">
        <v>95745</v>
      </c>
      <c r="B1750">
        <v>22021</v>
      </c>
      <c r="C1750" t="s">
        <v>623</v>
      </c>
      <c r="D1750" t="s">
        <v>584</v>
      </c>
      <c r="E1750" t="s">
        <v>586</v>
      </c>
      <c r="F1750">
        <v>61.64141</v>
      </c>
      <c r="G1750" t="s">
        <v>25</v>
      </c>
      <c r="H1750" t="s">
        <v>26</v>
      </c>
      <c r="I1750" t="s">
        <v>27</v>
      </c>
      <c r="J1750" t="s">
        <v>28</v>
      </c>
      <c r="K1750">
        <v>2003</v>
      </c>
      <c r="L1750">
        <v>3</v>
      </c>
      <c r="M1750">
        <v>5</v>
      </c>
      <c r="N1750">
        <v>0</v>
      </c>
      <c r="O1750">
        <v>2.5</v>
      </c>
      <c r="P1750" t="s">
        <v>589</v>
      </c>
      <c r="Q1750" s="2">
        <v>4.3826094979605501E-4</v>
      </c>
      <c r="R1750" s="2">
        <v>1.5648142343482901E-4</v>
      </c>
      <c r="S1750" t="s">
        <v>31</v>
      </c>
      <c r="T1750" t="s">
        <v>202</v>
      </c>
      <c r="U1750">
        <v>145</v>
      </c>
      <c r="W1750" t="s">
        <v>319</v>
      </c>
      <c r="X1750" t="s">
        <v>320</v>
      </c>
      <c r="Z1750">
        <v>1320</v>
      </c>
      <c r="AA1750" s="5">
        <f>IFERROR(VLOOKUP(X1750,$AF$2:$AG$35,2,FALSE),0)</f>
        <v>0</v>
      </c>
      <c r="AB1750" s="5" t="e">
        <f>VLOOKUP(X1750,$AF$2:$AG$35,1,FALSE)</f>
        <v>#N/A</v>
      </c>
      <c r="AN1750"/>
      <c r="AO1750"/>
      <c r="AP1750"/>
      <c r="AQ1750">
        <v>95745</v>
      </c>
      <c r="AR1750" s="2">
        <v>4.3826094979605501E-4</v>
      </c>
      <c r="AS1750" s="2">
        <v>1.5648142343482901E-4</v>
      </c>
      <c r="AT1750" t="s">
        <v>31</v>
      </c>
      <c r="AU1750" t="s">
        <v>202</v>
      </c>
      <c r="AV1750">
        <v>145</v>
      </c>
      <c r="AX1750" t="s">
        <v>319</v>
      </c>
    </row>
    <row r="1751" spans="1:50" x14ac:dyDescent="0.25">
      <c r="A1751">
        <v>95745</v>
      </c>
      <c r="B1751">
        <v>22021</v>
      </c>
      <c r="C1751" t="s">
        <v>623</v>
      </c>
      <c r="D1751" t="s">
        <v>584</v>
      </c>
      <c r="E1751" t="s">
        <v>586</v>
      </c>
      <c r="F1751">
        <v>61.64141</v>
      </c>
      <c r="G1751" t="s">
        <v>25</v>
      </c>
      <c r="H1751" t="s">
        <v>26</v>
      </c>
      <c r="I1751" t="s">
        <v>27</v>
      </c>
      <c r="J1751" t="s">
        <v>28</v>
      </c>
      <c r="K1751">
        <v>2003</v>
      </c>
      <c r="L1751">
        <v>3</v>
      </c>
      <c r="M1751">
        <v>5</v>
      </c>
      <c r="N1751">
        <v>0</v>
      </c>
      <c r="O1751">
        <v>2.5</v>
      </c>
      <c r="P1751" t="s">
        <v>589</v>
      </c>
      <c r="Q1751" s="2">
        <v>1.48687389596068E-2</v>
      </c>
      <c r="R1751" s="2">
        <v>1.1005610534986E-3</v>
      </c>
      <c r="S1751" t="s">
        <v>31</v>
      </c>
      <c r="T1751" t="s">
        <v>202</v>
      </c>
      <c r="U1751">
        <v>147</v>
      </c>
      <c r="V1751" t="s">
        <v>321</v>
      </c>
      <c r="W1751" t="s">
        <v>322</v>
      </c>
      <c r="X1751" t="s">
        <v>323</v>
      </c>
      <c r="Y1751">
        <v>180.2</v>
      </c>
      <c r="Z1751">
        <v>881</v>
      </c>
      <c r="AA1751" s="5">
        <f>IFERROR(VLOOKUP(X1751,$AF$2:$AG$35,2,FALSE),0)</f>
        <v>0</v>
      </c>
      <c r="AB1751" s="5" t="e">
        <f>VLOOKUP(X1751,$AF$2:$AG$35,1,FALSE)</f>
        <v>#N/A</v>
      </c>
      <c r="AN1751"/>
      <c r="AO1751"/>
      <c r="AP1751"/>
      <c r="AQ1751">
        <v>95745</v>
      </c>
      <c r="AR1751" s="2">
        <v>1.48687389596068E-2</v>
      </c>
      <c r="AS1751" s="2">
        <v>1.1005610534986E-3</v>
      </c>
      <c r="AT1751" t="s">
        <v>31</v>
      </c>
      <c r="AU1751" t="s">
        <v>202</v>
      </c>
      <c r="AV1751">
        <v>147</v>
      </c>
      <c r="AW1751" t="s">
        <v>321</v>
      </c>
      <c r="AX1751" t="s">
        <v>322</v>
      </c>
    </row>
    <row r="1752" spans="1:50" x14ac:dyDescent="0.25">
      <c r="A1752">
        <v>95745</v>
      </c>
      <c r="B1752">
        <v>22021</v>
      </c>
      <c r="C1752" t="s">
        <v>623</v>
      </c>
      <c r="D1752" t="s">
        <v>584</v>
      </c>
      <c r="E1752" t="s">
        <v>586</v>
      </c>
      <c r="F1752">
        <v>61.64141</v>
      </c>
      <c r="G1752" t="s">
        <v>25</v>
      </c>
      <c r="H1752" t="s">
        <v>26</v>
      </c>
      <c r="I1752" t="s">
        <v>27</v>
      </c>
      <c r="J1752" t="s">
        <v>28</v>
      </c>
      <c r="K1752">
        <v>2003</v>
      </c>
      <c r="L1752">
        <v>3</v>
      </c>
      <c r="M1752">
        <v>5</v>
      </c>
      <c r="N1752">
        <v>0</v>
      </c>
      <c r="O1752">
        <v>2.5</v>
      </c>
      <c r="P1752" t="s">
        <v>589</v>
      </c>
      <c r="Q1752" s="2">
        <v>1.2425299973372101E-2</v>
      </c>
      <c r="R1752" s="2">
        <v>9.0737115722134296E-4</v>
      </c>
      <c r="S1752" t="s">
        <v>31</v>
      </c>
      <c r="T1752" t="s">
        <v>202</v>
      </c>
      <c r="U1752">
        <v>148</v>
      </c>
      <c r="V1752" t="s">
        <v>324</v>
      </c>
      <c r="W1752" t="s">
        <v>325</v>
      </c>
      <c r="X1752" t="s">
        <v>326</v>
      </c>
      <c r="Y1752">
        <v>202.25</v>
      </c>
      <c r="Z1752">
        <v>882</v>
      </c>
      <c r="AA1752" s="5">
        <f>IFERROR(VLOOKUP(X1752,$AF$2:$AG$35,2,FALSE),0)</f>
        <v>0</v>
      </c>
      <c r="AB1752" s="5" t="e">
        <f>VLOOKUP(X1752,$AF$2:$AG$35,1,FALSE)</f>
        <v>#N/A</v>
      </c>
      <c r="AN1752"/>
      <c r="AO1752"/>
      <c r="AP1752"/>
      <c r="AQ1752">
        <v>95745</v>
      </c>
      <c r="AR1752" s="2">
        <v>1.2425299973372101E-2</v>
      </c>
      <c r="AS1752" s="2">
        <v>9.0737115722134296E-4</v>
      </c>
      <c r="AT1752" t="s">
        <v>31</v>
      </c>
      <c r="AU1752" t="s">
        <v>202</v>
      </c>
      <c r="AV1752">
        <v>148</v>
      </c>
      <c r="AW1752" t="s">
        <v>324</v>
      </c>
      <c r="AX1752" t="s">
        <v>325</v>
      </c>
    </row>
    <row r="1753" spans="1:50" x14ac:dyDescent="0.25">
      <c r="A1753">
        <v>95745</v>
      </c>
      <c r="B1753">
        <v>22021</v>
      </c>
      <c r="C1753" t="s">
        <v>623</v>
      </c>
      <c r="D1753" t="s">
        <v>584</v>
      </c>
      <c r="E1753" t="s">
        <v>586</v>
      </c>
      <c r="F1753">
        <v>61.64141</v>
      </c>
      <c r="G1753" t="s">
        <v>25</v>
      </c>
      <c r="H1753" t="s">
        <v>26</v>
      </c>
      <c r="I1753" t="s">
        <v>27</v>
      </c>
      <c r="J1753" t="s">
        <v>28</v>
      </c>
      <c r="K1753">
        <v>2003</v>
      </c>
      <c r="L1753">
        <v>3</v>
      </c>
      <c r="M1753">
        <v>5</v>
      </c>
      <c r="N1753">
        <v>0</v>
      </c>
      <c r="O1753">
        <v>2.5</v>
      </c>
      <c r="P1753" t="s">
        <v>589</v>
      </c>
      <c r="Q1753" s="2">
        <v>4.1089321454976999E-3</v>
      </c>
      <c r="R1753" s="2">
        <v>4.5516535257119001E-4</v>
      </c>
      <c r="S1753" t="s">
        <v>31</v>
      </c>
      <c r="T1753" t="s">
        <v>202</v>
      </c>
      <c r="U1753">
        <v>149</v>
      </c>
      <c r="V1753" t="s">
        <v>327</v>
      </c>
      <c r="W1753" t="s">
        <v>328</v>
      </c>
      <c r="X1753" t="s">
        <v>329</v>
      </c>
      <c r="Y1753">
        <v>166.22</v>
      </c>
      <c r="Z1753">
        <v>883</v>
      </c>
      <c r="AA1753" s="5">
        <f>IFERROR(VLOOKUP(X1753,$AF$2:$AG$35,2,FALSE),0)</f>
        <v>0</v>
      </c>
      <c r="AB1753" s="5" t="e">
        <f>VLOOKUP(X1753,$AF$2:$AG$35,1,FALSE)</f>
        <v>#N/A</v>
      </c>
      <c r="AN1753"/>
      <c r="AO1753"/>
      <c r="AP1753"/>
      <c r="AQ1753">
        <v>95745</v>
      </c>
      <c r="AR1753" s="2">
        <v>4.1089321454976999E-3</v>
      </c>
      <c r="AS1753" s="2">
        <v>4.5516535257119001E-4</v>
      </c>
      <c r="AT1753" t="s">
        <v>31</v>
      </c>
      <c r="AU1753" t="s">
        <v>202</v>
      </c>
      <c r="AV1753">
        <v>149</v>
      </c>
      <c r="AW1753" t="s">
        <v>327</v>
      </c>
      <c r="AX1753" t="s">
        <v>328</v>
      </c>
    </row>
    <row r="1754" spans="1:50" x14ac:dyDescent="0.25">
      <c r="A1754">
        <v>95745</v>
      </c>
      <c r="B1754">
        <v>22021</v>
      </c>
      <c r="C1754" t="s">
        <v>623</v>
      </c>
      <c r="D1754" t="s">
        <v>584</v>
      </c>
      <c r="E1754" t="s">
        <v>586</v>
      </c>
      <c r="F1754">
        <v>61.64141</v>
      </c>
      <c r="G1754" t="s">
        <v>25</v>
      </c>
      <c r="H1754" t="s">
        <v>26</v>
      </c>
      <c r="I1754" t="s">
        <v>27</v>
      </c>
      <c r="J1754" t="s">
        <v>28</v>
      </c>
      <c r="K1754">
        <v>2003</v>
      </c>
      <c r="L1754">
        <v>3</v>
      </c>
      <c r="M1754">
        <v>5</v>
      </c>
      <c r="N1754">
        <v>0</v>
      </c>
      <c r="O1754">
        <v>2.5</v>
      </c>
      <c r="P1754" t="s">
        <v>589</v>
      </c>
      <c r="Q1754" s="2">
        <v>2.8378883481994101E-3</v>
      </c>
      <c r="R1754" s="2">
        <v>2.52437784906817E-4</v>
      </c>
      <c r="S1754" t="s">
        <v>31</v>
      </c>
      <c r="T1754" t="s">
        <v>202</v>
      </c>
      <c r="U1754">
        <v>150</v>
      </c>
      <c r="W1754" t="s">
        <v>330</v>
      </c>
      <c r="X1754" t="s">
        <v>331</v>
      </c>
      <c r="Z1754">
        <v>1325</v>
      </c>
      <c r="AA1754" s="5">
        <f>IFERROR(VLOOKUP(X1754,$AF$2:$AG$35,2,FALSE),0)</f>
        <v>0</v>
      </c>
      <c r="AB1754" s="5" t="e">
        <f>VLOOKUP(X1754,$AF$2:$AG$35,1,FALSE)</f>
        <v>#N/A</v>
      </c>
      <c r="AN1754"/>
      <c r="AO1754"/>
      <c r="AP1754"/>
      <c r="AQ1754">
        <v>95745</v>
      </c>
      <c r="AR1754" s="2">
        <v>2.8378883481994101E-3</v>
      </c>
      <c r="AS1754" s="2">
        <v>2.52437784906817E-4</v>
      </c>
      <c r="AT1754" t="s">
        <v>31</v>
      </c>
      <c r="AU1754" t="s">
        <v>202</v>
      </c>
      <c r="AV1754">
        <v>150</v>
      </c>
      <c r="AX1754" t="s">
        <v>330</v>
      </c>
    </row>
    <row r="1755" spans="1:50" x14ac:dyDescent="0.25">
      <c r="A1755">
        <v>95745</v>
      </c>
      <c r="B1755">
        <v>22021</v>
      </c>
      <c r="C1755" t="s">
        <v>623</v>
      </c>
      <c r="D1755" t="s">
        <v>584</v>
      </c>
      <c r="E1755" t="s">
        <v>586</v>
      </c>
      <c r="F1755">
        <v>61.64141</v>
      </c>
      <c r="G1755" t="s">
        <v>25</v>
      </c>
      <c r="H1755" t="s">
        <v>26</v>
      </c>
      <c r="I1755" t="s">
        <v>27</v>
      </c>
      <c r="J1755" t="s">
        <v>28</v>
      </c>
      <c r="K1755">
        <v>2003</v>
      </c>
      <c r="L1755">
        <v>3</v>
      </c>
      <c r="M1755">
        <v>5</v>
      </c>
      <c r="N1755">
        <v>0</v>
      </c>
      <c r="O1755">
        <v>2.5</v>
      </c>
      <c r="P1755" t="s">
        <v>589</v>
      </c>
      <c r="Q1755" s="2">
        <v>4.9635482511741604E-3</v>
      </c>
      <c r="R1755" s="2">
        <v>1.68054793160374E-3</v>
      </c>
      <c r="S1755" t="s">
        <v>31</v>
      </c>
      <c r="T1755" t="s">
        <v>202</v>
      </c>
      <c r="U1755">
        <v>154</v>
      </c>
      <c r="V1755" t="s">
        <v>332</v>
      </c>
      <c r="W1755" t="s">
        <v>333</v>
      </c>
      <c r="X1755" t="s">
        <v>334</v>
      </c>
      <c r="Y1755">
        <v>276.33</v>
      </c>
      <c r="Z1755">
        <v>884</v>
      </c>
      <c r="AA1755" s="5">
        <f>IFERROR(VLOOKUP(X1755,$AF$2:$AG$35,2,FALSE),0)</f>
        <v>0</v>
      </c>
      <c r="AB1755" s="5" t="e">
        <f>VLOOKUP(X1755,$AF$2:$AG$35,1,FALSE)</f>
        <v>#N/A</v>
      </c>
      <c r="AN1755"/>
      <c r="AO1755"/>
      <c r="AP1755"/>
      <c r="AQ1755">
        <v>95745</v>
      </c>
      <c r="AR1755" s="2">
        <v>4.9635482511741604E-3</v>
      </c>
      <c r="AS1755" s="2">
        <v>1.68054793160374E-3</v>
      </c>
      <c r="AT1755" t="s">
        <v>31</v>
      </c>
      <c r="AU1755" t="s">
        <v>202</v>
      </c>
      <c r="AV1755">
        <v>154</v>
      </c>
      <c r="AW1755" t="s">
        <v>332</v>
      </c>
      <c r="AX1755" t="s">
        <v>333</v>
      </c>
    </row>
    <row r="1756" spans="1:50" x14ac:dyDescent="0.25">
      <c r="A1756">
        <v>95745</v>
      </c>
      <c r="B1756">
        <v>22021</v>
      </c>
      <c r="C1756" t="s">
        <v>623</v>
      </c>
      <c r="D1756" t="s">
        <v>584</v>
      </c>
      <c r="E1756" t="s">
        <v>586</v>
      </c>
      <c r="F1756">
        <v>61.64141</v>
      </c>
      <c r="G1756" t="s">
        <v>25</v>
      </c>
      <c r="H1756" t="s">
        <v>26</v>
      </c>
      <c r="I1756" t="s">
        <v>27</v>
      </c>
      <c r="J1756" t="s">
        <v>28</v>
      </c>
      <c r="K1756">
        <v>2003</v>
      </c>
      <c r="L1756">
        <v>3</v>
      </c>
      <c r="M1756">
        <v>5</v>
      </c>
      <c r="N1756">
        <v>0</v>
      </c>
      <c r="O1756">
        <v>2.5</v>
      </c>
      <c r="P1756" t="s">
        <v>589</v>
      </c>
      <c r="Q1756" s="2">
        <v>7.6670278704804701E-5</v>
      </c>
      <c r="R1756" s="2">
        <v>1.09668664170738E-4</v>
      </c>
      <c r="S1756" t="s">
        <v>31</v>
      </c>
      <c r="T1756" t="s">
        <v>202</v>
      </c>
      <c r="U1756">
        <v>155</v>
      </c>
      <c r="W1756" t="s">
        <v>335</v>
      </c>
      <c r="X1756" t="s">
        <v>336</v>
      </c>
      <c r="Z1756">
        <v>1330</v>
      </c>
      <c r="AA1756" s="5">
        <f>IFERROR(VLOOKUP(X1756,$AF$2:$AG$35,2,FALSE),0)</f>
        <v>0</v>
      </c>
      <c r="AB1756" s="5" t="e">
        <f>VLOOKUP(X1756,$AF$2:$AG$35,1,FALSE)</f>
        <v>#N/A</v>
      </c>
      <c r="AN1756"/>
      <c r="AO1756"/>
      <c r="AP1756"/>
      <c r="AQ1756">
        <v>95745</v>
      </c>
      <c r="AR1756" s="2">
        <v>7.6670278704804701E-5</v>
      </c>
      <c r="AS1756" s="2">
        <v>1.09668664170738E-4</v>
      </c>
      <c r="AT1756" t="s">
        <v>31</v>
      </c>
      <c r="AU1756" t="s">
        <v>202</v>
      </c>
      <c r="AV1756">
        <v>155</v>
      </c>
      <c r="AX1756" t="s">
        <v>335</v>
      </c>
    </row>
    <row r="1757" spans="1:50" x14ac:dyDescent="0.25">
      <c r="A1757">
        <v>95745</v>
      </c>
      <c r="B1757">
        <v>22021</v>
      </c>
      <c r="C1757" t="s">
        <v>623</v>
      </c>
      <c r="D1757" t="s">
        <v>584</v>
      </c>
      <c r="E1757" t="s">
        <v>586</v>
      </c>
      <c r="F1757">
        <v>61.64141</v>
      </c>
      <c r="G1757" t="s">
        <v>25</v>
      </c>
      <c r="H1757" t="s">
        <v>26</v>
      </c>
      <c r="I1757" t="s">
        <v>27</v>
      </c>
      <c r="J1757" t="s">
        <v>28</v>
      </c>
      <c r="K1757">
        <v>2003</v>
      </c>
      <c r="L1757">
        <v>3</v>
      </c>
      <c r="M1757">
        <v>5</v>
      </c>
      <c r="N1757">
        <v>0</v>
      </c>
      <c r="O1757">
        <v>2.5</v>
      </c>
      <c r="P1757" t="s">
        <v>589</v>
      </c>
      <c r="Q1757" s="2">
        <v>5.9167404294710696E-4</v>
      </c>
      <c r="R1757" s="2">
        <v>1.4841860927026799E-4</v>
      </c>
      <c r="S1757" t="s">
        <v>31</v>
      </c>
      <c r="T1757" t="s">
        <v>202</v>
      </c>
      <c r="U1757">
        <v>156</v>
      </c>
      <c r="V1757" t="s">
        <v>337</v>
      </c>
      <c r="W1757" t="s">
        <v>338</v>
      </c>
      <c r="X1757" t="s">
        <v>339</v>
      </c>
      <c r="Y1757">
        <v>180.25</v>
      </c>
      <c r="Z1757">
        <v>885</v>
      </c>
      <c r="AA1757" s="5">
        <f>IFERROR(VLOOKUP(X1757,$AF$2:$AG$35,2,FALSE),0)</f>
        <v>0</v>
      </c>
      <c r="AB1757" s="5" t="e">
        <f>VLOOKUP(X1757,$AF$2:$AG$35,1,FALSE)</f>
        <v>#N/A</v>
      </c>
      <c r="AN1757"/>
      <c r="AO1757"/>
      <c r="AP1757"/>
      <c r="AQ1757">
        <v>95745</v>
      </c>
      <c r="AR1757" s="2">
        <v>5.9167404294710696E-4</v>
      </c>
      <c r="AS1757" s="2">
        <v>1.4841860927026799E-4</v>
      </c>
      <c r="AT1757" t="s">
        <v>31</v>
      </c>
      <c r="AU1757" t="s">
        <v>202</v>
      </c>
      <c r="AV1757">
        <v>156</v>
      </c>
      <c r="AW1757" t="s">
        <v>337</v>
      </c>
      <c r="AX1757" t="s">
        <v>338</v>
      </c>
    </row>
    <row r="1758" spans="1:50" x14ac:dyDescent="0.25">
      <c r="A1758">
        <v>95745</v>
      </c>
      <c r="B1758">
        <v>22021</v>
      </c>
      <c r="C1758" t="s">
        <v>623</v>
      </c>
      <c r="D1758" t="s">
        <v>584</v>
      </c>
      <c r="E1758" t="s">
        <v>586</v>
      </c>
      <c r="F1758">
        <v>61.64141</v>
      </c>
      <c r="G1758" t="s">
        <v>25</v>
      </c>
      <c r="H1758" t="s">
        <v>26</v>
      </c>
      <c r="I1758" t="s">
        <v>27</v>
      </c>
      <c r="J1758" t="s">
        <v>28</v>
      </c>
      <c r="K1758">
        <v>2003</v>
      </c>
      <c r="L1758">
        <v>3</v>
      </c>
      <c r="M1758">
        <v>5</v>
      </c>
      <c r="N1758">
        <v>0</v>
      </c>
      <c r="O1758">
        <v>2.5</v>
      </c>
      <c r="P1758" t="s">
        <v>589</v>
      </c>
      <c r="Q1758" s="2">
        <v>5.8401426865077096E-3</v>
      </c>
      <c r="R1758" s="2">
        <v>5.4142742985668305E-4</v>
      </c>
      <c r="S1758" t="s">
        <v>31</v>
      </c>
      <c r="T1758" t="s">
        <v>202</v>
      </c>
      <c r="U1758">
        <v>157</v>
      </c>
      <c r="V1758" t="s">
        <v>340</v>
      </c>
      <c r="W1758" t="s">
        <v>341</v>
      </c>
      <c r="X1758" t="s">
        <v>342</v>
      </c>
      <c r="Y1758">
        <v>192.26</v>
      </c>
      <c r="Z1758">
        <v>886</v>
      </c>
      <c r="AA1758" s="5">
        <f>IFERROR(VLOOKUP(X1758,$AF$2:$AG$35,2,FALSE),0)</f>
        <v>0</v>
      </c>
      <c r="AB1758" s="5" t="e">
        <f>VLOOKUP(X1758,$AF$2:$AG$35,1,FALSE)</f>
        <v>#N/A</v>
      </c>
      <c r="AN1758"/>
      <c r="AO1758"/>
      <c r="AP1758"/>
      <c r="AQ1758">
        <v>95745</v>
      </c>
      <c r="AR1758" s="2">
        <v>5.8401426865077096E-3</v>
      </c>
      <c r="AS1758" s="2">
        <v>5.4142742985668305E-4</v>
      </c>
      <c r="AT1758" t="s">
        <v>31</v>
      </c>
      <c r="AU1758" t="s">
        <v>202</v>
      </c>
      <c r="AV1758">
        <v>157</v>
      </c>
      <c r="AW1758" t="s">
        <v>340</v>
      </c>
      <c r="AX1758" t="s">
        <v>341</v>
      </c>
    </row>
    <row r="1759" spans="1:50" x14ac:dyDescent="0.25">
      <c r="A1759">
        <v>95745</v>
      </c>
      <c r="B1759">
        <v>22021</v>
      </c>
      <c r="C1759" t="s">
        <v>623</v>
      </c>
      <c r="D1759" t="s">
        <v>584</v>
      </c>
      <c r="E1759" t="s">
        <v>586</v>
      </c>
      <c r="F1759">
        <v>61.64141</v>
      </c>
      <c r="G1759" t="s">
        <v>25</v>
      </c>
      <c r="H1759" t="s">
        <v>26</v>
      </c>
      <c r="I1759" t="s">
        <v>27</v>
      </c>
      <c r="J1759" t="s">
        <v>28</v>
      </c>
      <c r="K1759">
        <v>2003</v>
      </c>
      <c r="L1759">
        <v>3</v>
      </c>
      <c r="M1759">
        <v>5</v>
      </c>
      <c r="N1759">
        <v>0</v>
      </c>
      <c r="O1759">
        <v>2.5</v>
      </c>
      <c r="P1759" t="s">
        <v>589</v>
      </c>
      <c r="Q1759" s="2">
        <v>1.4024785607922401E-3</v>
      </c>
      <c r="R1759" s="2">
        <v>2.1098512706132399E-4</v>
      </c>
      <c r="S1759" t="s">
        <v>31</v>
      </c>
      <c r="T1759" t="s">
        <v>202</v>
      </c>
      <c r="U1759">
        <v>158</v>
      </c>
      <c r="V1759" t="s">
        <v>343</v>
      </c>
      <c r="W1759" t="s">
        <v>344</v>
      </c>
      <c r="X1759" t="s">
        <v>345</v>
      </c>
      <c r="Y1759">
        <v>216.28</v>
      </c>
      <c r="Z1759">
        <v>887</v>
      </c>
      <c r="AA1759" s="5">
        <f>IFERROR(VLOOKUP(X1759,$AF$2:$AG$35,2,FALSE),0)</f>
        <v>0</v>
      </c>
      <c r="AB1759" s="5" t="e">
        <f>VLOOKUP(X1759,$AF$2:$AG$35,1,FALSE)</f>
        <v>#N/A</v>
      </c>
      <c r="AN1759"/>
      <c r="AO1759"/>
      <c r="AP1759"/>
      <c r="AQ1759">
        <v>95745</v>
      </c>
      <c r="AR1759" s="2">
        <v>1.4024785607922401E-3</v>
      </c>
      <c r="AS1759" s="2">
        <v>2.1098512706132399E-4</v>
      </c>
      <c r="AT1759" t="s">
        <v>31</v>
      </c>
      <c r="AU1759" t="s">
        <v>202</v>
      </c>
      <c r="AV1759">
        <v>158</v>
      </c>
      <c r="AW1759" t="s">
        <v>343</v>
      </c>
      <c r="AX1759" t="s">
        <v>344</v>
      </c>
    </row>
    <row r="1760" spans="1:50" x14ac:dyDescent="0.25">
      <c r="A1760">
        <v>95745</v>
      </c>
      <c r="B1760">
        <v>22021</v>
      </c>
      <c r="C1760" t="s">
        <v>623</v>
      </c>
      <c r="D1760" t="s">
        <v>584</v>
      </c>
      <c r="E1760" t="s">
        <v>586</v>
      </c>
      <c r="F1760">
        <v>61.64141</v>
      </c>
      <c r="G1760" t="s">
        <v>25</v>
      </c>
      <c r="H1760" t="s">
        <v>26</v>
      </c>
      <c r="I1760" t="s">
        <v>27</v>
      </c>
      <c r="J1760" t="s">
        <v>28</v>
      </c>
      <c r="K1760">
        <v>2003</v>
      </c>
      <c r="L1760">
        <v>3</v>
      </c>
      <c r="M1760">
        <v>5</v>
      </c>
      <c r="N1760">
        <v>0</v>
      </c>
      <c r="O1760">
        <v>2.5</v>
      </c>
      <c r="P1760" t="s">
        <v>589</v>
      </c>
      <c r="Q1760">
        <v>0</v>
      </c>
      <c r="R1760" s="2">
        <v>1.20554402277564E-4</v>
      </c>
      <c r="S1760" t="s">
        <v>31</v>
      </c>
      <c r="T1760" t="s">
        <v>202</v>
      </c>
      <c r="U1760">
        <v>159</v>
      </c>
      <c r="V1760" t="s">
        <v>346</v>
      </c>
      <c r="W1760" t="s">
        <v>347</v>
      </c>
      <c r="X1760" t="s">
        <v>348</v>
      </c>
      <c r="Y1760">
        <v>168.23</v>
      </c>
      <c r="Z1760">
        <v>888</v>
      </c>
      <c r="AA1760" s="5">
        <f>IFERROR(VLOOKUP(X1760,$AF$2:$AG$35,2,FALSE),0)</f>
        <v>0</v>
      </c>
      <c r="AB1760" s="5" t="e">
        <f>VLOOKUP(X1760,$AF$2:$AG$35,1,FALSE)</f>
        <v>#N/A</v>
      </c>
      <c r="AN1760"/>
      <c r="AO1760"/>
      <c r="AP1760"/>
      <c r="AQ1760">
        <v>95745</v>
      </c>
      <c r="AR1760">
        <v>0</v>
      </c>
      <c r="AS1760" s="2">
        <v>1.20554402277564E-4</v>
      </c>
      <c r="AT1760" t="s">
        <v>31</v>
      </c>
      <c r="AU1760" t="s">
        <v>202</v>
      </c>
      <c r="AV1760">
        <v>159</v>
      </c>
      <c r="AW1760" t="s">
        <v>346</v>
      </c>
      <c r="AX1760" t="s">
        <v>347</v>
      </c>
    </row>
    <row r="1761" spans="1:50" x14ac:dyDescent="0.25">
      <c r="A1761">
        <v>95745</v>
      </c>
      <c r="B1761">
        <v>22021</v>
      </c>
      <c r="C1761" t="s">
        <v>623</v>
      </c>
      <c r="D1761" t="s">
        <v>584</v>
      </c>
      <c r="E1761" t="s">
        <v>586</v>
      </c>
      <c r="F1761">
        <v>61.64141</v>
      </c>
      <c r="G1761" t="s">
        <v>25</v>
      </c>
      <c r="H1761" t="s">
        <v>26</v>
      </c>
      <c r="I1761" t="s">
        <v>27</v>
      </c>
      <c r="J1761" t="s">
        <v>28</v>
      </c>
      <c r="K1761">
        <v>2003</v>
      </c>
      <c r="L1761">
        <v>3</v>
      </c>
      <c r="M1761">
        <v>5</v>
      </c>
      <c r="N1761">
        <v>0</v>
      </c>
      <c r="O1761">
        <v>2.5</v>
      </c>
      <c r="P1761" t="s">
        <v>589</v>
      </c>
      <c r="Q1761" s="2">
        <v>7.1659509685951398E-3</v>
      </c>
      <c r="R1761" s="2">
        <v>1.0122625320253501E-3</v>
      </c>
      <c r="S1761" t="s">
        <v>31</v>
      </c>
      <c r="T1761" t="s">
        <v>202</v>
      </c>
      <c r="U1761">
        <v>160</v>
      </c>
      <c r="V1761" t="s">
        <v>349</v>
      </c>
      <c r="W1761" t="s">
        <v>350</v>
      </c>
      <c r="X1761" t="s">
        <v>351</v>
      </c>
      <c r="Y1761">
        <v>192.26</v>
      </c>
      <c r="Z1761">
        <v>889</v>
      </c>
      <c r="AA1761" s="5">
        <f>IFERROR(VLOOKUP(X1761,$AF$2:$AG$35,2,FALSE),0)</f>
        <v>0</v>
      </c>
      <c r="AB1761" s="5" t="e">
        <f>VLOOKUP(X1761,$AF$2:$AG$35,1,FALSE)</f>
        <v>#N/A</v>
      </c>
      <c r="AN1761"/>
      <c r="AO1761"/>
      <c r="AP1761"/>
      <c r="AQ1761">
        <v>95745</v>
      </c>
      <c r="AR1761" s="2">
        <v>7.1659509685951398E-3</v>
      </c>
      <c r="AS1761" s="2">
        <v>1.0122625320253501E-3</v>
      </c>
      <c r="AT1761" t="s">
        <v>31</v>
      </c>
      <c r="AU1761" t="s">
        <v>202</v>
      </c>
      <c r="AV1761">
        <v>160</v>
      </c>
      <c r="AW1761" t="s">
        <v>349</v>
      </c>
      <c r="AX1761" t="s">
        <v>350</v>
      </c>
    </row>
    <row r="1762" spans="1:50" x14ac:dyDescent="0.25">
      <c r="A1762">
        <v>95745</v>
      </c>
      <c r="B1762">
        <v>22021</v>
      </c>
      <c r="C1762" t="s">
        <v>623</v>
      </c>
      <c r="D1762" t="s">
        <v>584</v>
      </c>
      <c r="E1762" t="s">
        <v>586</v>
      </c>
      <c r="F1762">
        <v>61.64141</v>
      </c>
      <c r="G1762" t="s">
        <v>25</v>
      </c>
      <c r="H1762" t="s">
        <v>26</v>
      </c>
      <c r="I1762" t="s">
        <v>27</v>
      </c>
      <c r="J1762" t="s">
        <v>28</v>
      </c>
      <c r="K1762">
        <v>2003</v>
      </c>
      <c r="L1762">
        <v>3</v>
      </c>
      <c r="M1762">
        <v>5</v>
      </c>
      <c r="N1762">
        <v>0</v>
      </c>
      <c r="O1762">
        <v>2.5</v>
      </c>
      <c r="P1762" t="s">
        <v>589</v>
      </c>
      <c r="Q1762">
        <v>0</v>
      </c>
      <c r="R1762" s="2">
        <v>1.20554402277564E-4</v>
      </c>
      <c r="S1762" t="s">
        <v>31</v>
      </c>
      <c r="T1762" t="s">
        <v>202</v>
      </c>
      <c r="U1762">
        <v>161</v>
      </c>
      <c r="V1762" t="s">
        <v>352</v>
      </c>
      <c r="W1762" t="s">
        <v>353</v>
      </c>
      <c r="X1762" t="s">
        <v>354</v>
      </c>
      <c r="Y1762">
        <v>168.23</v>
      </c>
      <c r="Z1762">
        <v>890</v>
      </c>
      <c r="AA1762" s="5">
        <f>IFERROR(VLOOKUP(X1762,$AF$2:$AG$35,2,FALSE),0)</f>
        <v>0</v>
      </c>
      <c r="AB1762" s="5" t="e">
        <f>VLOOKUP(X1762,$AF$2:$AG$35,1,FALSE)</f>
        <v>#N/A</v>
      </c>
      <c r="AN1762"/>
      <c r="AO1762"/>
      <c r="AP1762"/>
      <c r="AQ1762">
        <v>95745</v>
      </c>
      <c r="AR1762">
        <v>0</v>
      </c>
      <c r="AS1762" s="2">
        <v>1.20554402277564E-4</v>
      </c>
      <c r="AT1762" t="s">
        <v>31</v>
      </c>
      <c r="AU1762" t="s">
        <v>202</v>
      </c>
      <c r="AV1762">
        <v>161</v>
      </c>
      <c r="AW1762" t="s">
        <v>352</v>
      </c>
      <c r="AX1762" t="s">
        <v>353</v>
      </c>
    </row>
    <row r="1763" spans="1:50" x14ac:dyDescent="0.25">
      <c r="A1763">
        <v>95745</v>
      </c>
      <c r="B1763">
        <v>22021</v>
      </c>
      <c r="C1763" t="s">
        <v>623</v>
      </c>
      <c r="D1763" t="s">
        <v>584</v>
      </c>
      <c r="E1763" t="s">
        <v>586</v>
      </c>
      <c r="F1763">
        <v>61.64141</v>
      </c>
      <c r="G1763" t="s">
        <v>25</v>
      </c>
      <c r="H1763" t="s">
        <v>26</v>
      </c>
      <c r="I1763" t="s">
        <v>27</v>
      </c>
      <c r="J1763" t="s">
        <v>28</v>
      </c>
      <c r="K1763">
        <v>2003</v>
      </c>
      <c r="L1763">
        <v>3</v>
      </c>
      <c r="M1763">
        <v>5</v>
      </c>
      <c r="N1763">
        <v>0</v>
      </c>
      <c r="O1763">
        <v>2.5</v>
      </c>
      <c r="P1763" t="s">
        <v>589</v>
      </c>
      <c r="Q1763">
        <v>0</v>
      </c>
      <c r="R1763" s="2">
        <v>1.20554402277564E-4</v>
      </c>
      <c r="S1763" t="s">
        <v>31</v>
      </c>
      <c r="T1763" t="s">
        <v>202</v>
      </c>
      <c r="U1763">
        <v>162</v>
      </c>
      <c r="V1763" t="s">
        <v>355</v>
      </c>
      <c r="W1763" t="s">
        <v>356</v>
      </c>
      <c r="X1763" t="s">
        <v>357</v>
      </c>
      <c r="Y1763">
        <v>168.23</v>
      </c>
      <c r="Z1763">
        <v>891</v>
      </c>
      <c r="AA1763" s="5">
        <f>IFERROR(VLOOKUP(X1763,$AF$2:$AG$35,2,FALSE),0)</f>
        <v>0</v>
      </c>
      <c r="AB1763" s="5" t="e">
        <f>VLOOKUP(X1763,$AF$2:$AG$35,1,FALSE)</f>
        <v>#N/A</v>
      </c>
      <c r="AN1763"/>
      <c r="AO1763"/>
      <c r="AP1763"/>
      <c r="AQ1763">
        <v>95745</v>
      </c>
      <c r="AR1763">
        <v>0</v>
      </c>
      <c r="AS1763" s="2">
        <v>1.20554402277564E-4</v>
      </c>
      <c r="AT1763" t="s">
        <v>31</v>
      </c>
      <c r="AU1763" t="s">
        <v>202</v>
      </c>
      <c r="AV1763">
        <v>162</v>
      </c>
      <c r="AW1763" t="s">
        <v>355</v>
      </c>
      <c r="AX1763" t="s">
        <v>356</v>
      </c>
    </row>
    <row r="1764" spans="1:50" x14ac:dyDescent="0.25">
      <c r="A1764">
        <v>95745</v>
      </c>
      <c r="B1764">
        <v>22021</v>
      </c>
      <c r="C1764" t="s">
        <v>623</v>
      </c>
      <c r="D1764" t="s">
        <v>584</v>
      </c>
      <c r="E1764" t="s">
        <v>586</v>
      </c>
      <c r="F1764">
        <v>61.64141</v>
      </c>
      <c r="G1764" t="s">
        <v>25</v>
      </c>
      <c r="H1764" t="s">
        <v>26</v>
      </c>
      <c r="I1764" t="s">
        <v>27</v>
      </c>
      <c r="J1764" t="s">
        <v>28</v>
      </c>
      <c r="K1764">
        <v>2003</v>
      </c>
      <c r="L1764">
        <v>3</v>
      </c>
      <c r="M1764">
        <v>5</v>
      </c>
      <c r="N1764">
        <v>0</v>
      </c>
      <c r="O1764">
        <v>2.5</v>
      </c>
      <c r="P1764" t="s">
        <v>589</v>
      </c>
      <c r="Q1764" s="2">
        <v>8.5355708385138999E-3</v>
      </c>
      <c r="R1764" s="2">
        <v>9.5000235993181496E-4</v>
      </c>
      <c r="S1764" t="s">
        <v>31</v>
      </c>
      <c r="T1764" t="s">
        <v>202</v>
      </c>
      <c r="U1764">
        <v>163</v>
      </c>
      <c r="V1764" s="1">
        <v>531039</v>
      </c>
      <c r="W1764" t="s">
        <v>358</v>
      </c>
      <c r="X1764" t="s">
        <v>359</v>
      </c>
      <c r="Y1764">
        <v>216.28</v>
      </c>
      <c r="Z1764">
        <v>892</v>
      </c>
      <c r="AA1764" s="5">
        <f>IFERROR(VLOOKUP(X1764,$AF$2:$AG$35,2,FALSE),0)</f>
        <v>0</v>
      </c>
      <c r="AB1764" s="5" t="e">
        <f>VLOOKUP(X1764,$AF$2:$AG$35,1,FALSE)</f>
        <v>#N/A</v>
      </c>
      <c r="AN1764"/>
      <c r="AO1764"/>
      <c r="AP1764"/>
      <c r="AQ1764">
        <v>95745</v>
      </c>
      <c r="AR1764" s="2">
        <v>8.5355708385138999E-3</v>
      </c>
      <c r="AS1764" s="2">
        <v>9.5000235993181496E-4</v>
      </c>
      <c r="AT1764" t="s">
        <v>31</v>
      </c>
      <c r="AU1764" t="s">
        <v>202</v>
      </c>
      <c r="AV1764">
        <v>163</v>
      </c>
      <c r="AW1764" s="1">
        <v>531039</v>
      </c>
      <c r="AX1764" t="s">
        <v>358</v>
      </c>
    </row>
    <row r="1765" spans="1:50" x14ac:dyDescent="0.25">
      <c r="A1765">
        <v>95745</v>
      </c>
      <c r="B1765">
        <v>22021</v>
      </c>
      <c r="C1765" t="s">
        <v>623</v>
      </c>
      <c r="D1765" t="s">
        <v>584</v>
      </c>
      <c r="E1765" t="s">
        <v>586</v>
      </c>
      <c r="F1765">
        <v>61.64141</v>
      </c>
      <c r="G1765" t="s">
        <v>25</v>
      </c>
      <c r="H1765" t="s">
        <v>26</v>
      </c>
      <c r="I1765" t="s">
        <v>27</v>
      </c>
      <c r="J1765" t="s">
        <v>28</v>
      </c>
      <c r="K1765">
        <v>2003</v>
      </c>
      <c r="L1765">
        <v>3</v>
      </c>
      <c r="M1765">
        <v>5</v>
      </c>
      <c r="N1765">
        <v>0</v>
      </c>
      <c r="O1765">
        <v>2.5</v>
      </c>
      <c r="P1765" t="s">
        <v>589</v>
      </c>
      <c r="Q1765" s="2">
        <v>1.4682684782806601E-3</v>
      </c>
      <c r="R1765" s="2">
        <v>5.8988643473265295E-4</v>
      </c>
      <c r="S1765" t="s">
        <v>31</v>
      </c>
      <c r="T1765" t="s">
        <v>202</v>
      </c>
      <c r="U1765">
        <v>164</v>
      </c>
      <c r="V1765" t="s">
        <v>360</v>
      </c>
      <c r="W1765" t="s">
        <v>361</v>
      </c>
      <c r="X1765" t="s">
        <v>362</v>
      </c>
      <c r="Y1765">
        <v>242.31</v>
      </c>
      <c r="Z1765">
        <v>893</v>
      </c>
      <c r="AA1765" s="5">
        <f>IFERROR(VLOOKUP(X1765,$AF$2:$AG$35,2,FALSE),0)</f>
        <v>0</v>
      </c>
      <c r="AB1765" s="5" t="e">
        <f>VLOOKUP(X1765,$AF$2:$AG$35,1,FALSE)</f>
        <v>#N/A</v>
      </c>
      <c r="AN1765"/>
      <c r="AO1765"/>
      <c r="AP1765"/>
      <c r="AQ1765">
        <v>95745</v>
      </c>
      <c r="AR1765" s="2">
        <v>1.4682684782806601E-3</v>
      </c>
      <c r="AS1765" s="2">
        <v>5.8988643473265295E-4</v>
      </c>
      <c r="AT1765" t="s">
        <v>31</v>
      </c>
      <c r="AU1765" t="s">
        <v>202</v>
      </c>
      <c r="AV1765">
        <v>164</v>
      </c>
      <c r="AW1765" t="s">
        <v>360</v>
      </c>
      <c r="AX1765" t="s">
        <v>361</v>
      </c>
    </row>
    <row r="1766" spans="1:50" x14ac:dyDescent="0.25">
      <c r="A1766">
        <v>95745</v>
      </c>
      <c r="B1766">
        <v>22021</v>
      </c>
      <c r="C1766" t="s">
        <v>623</v>
      </c>
      <c r="D1766" t="s">
        <v>584</v>
      </c>
      <c r="E1766" t="s">
        <v>586</v>
      </c>
      <c r="F1766">
        <v>61.64141</v>
      </c>
      <c r="G1766" t="s">
        <v>25</v>
      </c>
      <c r="H1766" t="s">
        <v>26</v>
      </c>
      <c r="I1766" t="s">
        <v>27</v>
      </c>
      <c r="J1766" t="s">
        <v>28</v>
      </c>
      <c r="K1766">
        <v>2003</v>
      </c>
      <c r="L1766">
        <v>3</v>
      </c>
      <c r="M1766">
        <v>5</v>
      </c>
      <c r="N1766">
        <v>0</v>
      </c>
      <c r="O1766">
        <v>2.5</v>
      </c>
      <c r="P1766" t="s">
        <v>589</v>
      </c>
      <c r="Q1766" s="2">
        <v>7.1222844522467101E-4</v>
      </c>
      <c r="R1766" s="2">
        <v>2.8930114271764998E-4</v>
      </c>
      <c r="S1766" t="s">
        <v>31</v>
      </c>
      <c r="T1766" t="s">
        <v>202</v>
      </c>
      <c r="U1766">
        <v>165</v>
      </c>
      <c r="V1766" t="s">
        <v>363</v>
      </c>
      <c r="W1766" t="s">
        <v>364</v>
      </c>
      <c r="X1766" t="s">
        <v>365</v>
      </c>
      <c r="Y1766">
        <v>266.33999999999997</v>
      </c>
      <c r="Z1766">
        <v>894</v>
      </c>
      <c r="AA1766" s="5">
        <f>IFERROR(VLOOKUP(X1766,$AF$2:$AG$35,2,FALSE),0)</f>
        <v>0</v>
      </c>
      <c r="AB1766" s="5" t="e">
        <f>VLOOKUP(X1766,$AF$2:$AG$35,1,FALSE)</f>
        <v>#N/A</v>
      </c>
      <c r="AN1766"/>
      <c r="AO1766"/>
      <c r="AP1766"/>
      <c r="AQ1766">
        <v>95745</v>
      </c>
      <c r="AR1766" s="2">
        <v>7.1222844522467101E-4</v>
      </c>
      <c r="AS1766" s="2">
        <v>2.8930114271764998E-4</v>
      </c>
      <c r="AT1766" t="s">
        <v>31</v>
      </c>
      <c r="AU1766" t="s">
        <v>202</v>
      </c>
      <c r="AV1766">
        <v>165</v>
      </c>
      <c r="AW1766" t="s">
        <v>363</v>
      </c>
      <c r="AX1766" t="s">
        <v>364</v>
      </c>
    </row>
    <row r="1767" spans="1:50" x14ac:dyDescent="0.25">
      <c r="A1767">
        <v>95745</v>
      </c>
      <c r="B1767">
        <v>22021</v>
      </c>
      <c r="C1767" t="s">
        <v>623</v>
      </c>
      <c r="D1767" t="s">
        <v>584</v>
      </c>
      <c r="E1767" t="s">
        <v>586</v>
      </c>
      <c r="F1767">
        <v>61.64141</v>
      </c>
      <c r="G1767" t="s">
        <v>25</v>
      </c>
      <c r="H1767" t="s">
        <v>26</v>
      </c>
      <c r="I1767" t="s">
        <v>27</v>
      </c>
      <c r="J1767" t="s">
        <v>28</v>
      </c>
      <c r="K1767">
        <v>2003</v>
      </c>
      <c r="L1767">
        <v>3</v>
      </c>
      <c r="M1767">
        <v>5</v>
      </c>
      <c r="N1767">
        <v>0</v>
      </c>
      <c r="O1767">
        <v>2.5</v>
      </c>
      <c r="P1767" t="s">
        <v>589</v>
      </c>
      <c r="Q1767" s="2">
        <v>5.5881535207361901E-4</v>
      </c>
      <c r="R1767" s="2">
        <v>1.69017414106556E-4</v>
      </c>
      <c r="S1767" t="s">
        <v>31</v>
      </c>
      <c r="T1767" t="s">
        <v>202</v>
      </c>
      <c r="U1767">
        <v>166</v>
      </c>
      <c r="V1767" t="s">
        <v>366</v>
      </c>
      <c r="W1767" t="s">
        <v>367</v>
      </c>
      <c r="X1767" t="s">
        <v>368</v>
      </c>
      <c r="Y1767">
        <v>192.26</v>
      </c>
      <c r="Z1767">
        <v>895</v>
      </c>
      <c r="AA1767" s="5">
        <f>IFERROR(VLOOKUP(X1767,$AF$2:$AG$35,2,FALSE),0)</f>
        <v>0</v>
      </c>
      <c r="AB1767" s="5" t="e">
        <f>VLOOKUP(X1767,$AF$2:$AG$35,1,FALSE)</f>
        <v>#N/A</v>
      </c>
      <c r="AN1767"/>
      <c r="AO1767"/>
      <c r="AP1767"/>
      <c r="AQ1767">
        <v>95745</v>
      </c>
      <c r="AR1767" s="2">
        <v>5.5881535207361901E-4</v>
      </c>
      <c r="AS1767" s="2">
        <v>1.69017414106556E-4</v>
      </c>
      <c r="AT1767" t="s">
        <v>31</v>
      </c>
      <c r="AU1767" t="s">
        <v>202</v>
      </c>
      <c r="AV1767">
        <v>166</v>
      </c>
      <c r="AW1767" t="s">
        <v>366</v>
      </c>
      <c r="AX1767" t="s">
        <v>367</v>
      </c>
    </row>
    <row r="1768" spans="1:50" x14ac:dyDescent="0.25">
      <c r="A1768">
        <v>95745</v>
      </c>
      <c r="B1768">
        <v>22021</v>
      </c>
      <c r="C1768" t="s">
        <v>623</v>
      </c>
      <c r="D1768" t="s">
        <v>584</v>
      </c>
      <c r="E1768" t="s">
        <v>586</v>
      </c>
      <c r="F1768">
        <v>61.64141</v>
      </c>
      <c r="G1768" t="s">
        <v>25</v>
      </c>
      <c r="H1768" t="s">
        <v>26</v>
      </c>
      <c r="I1768" t="s">
        <v>27</v>
      </c>
      <c r="J1768" t="s">
        <v>28</v>
      </c>
      <c r="K1768">
        <v>2003</v>
      </c>
      <c r="L1768">
        <v>3</v>
      </c>
      <c r="M1768">
        <v>5</v>
      </c>
      <c r="N1768">
        <v>0</v>
      </c>
      <c r="O1768">
        <v>2.5</v>
      </c>
      <c r="P1768" t="s">
        <v>589</v>
      </c>
      <c r="Q1768" s="2">
        <v>8.4916867149411393E-3</v>
      </c>
      <c r="R1768" s="2">
        <v>8.3489146152679002E-4</v>
      </c>
      <c r="S1768" t="s">
        <v>31</v>
      </c>
      <c r="T1768" t="s">
        <v>202</v>
      </c>
      <c r="U1768">
        <v>167</v>
      </c>
      <c r="V1768" t="s">
        <v>369</v>
      </c>
      <c r="W1768" t="s">
        <v>370</v>
      </c>
      <c r="X1768" t="s">
        <v>371</v>
      </c>
      <c r="Y1768">
        <v>142.19999999999999</v>
      </c>
      <c r="Z1768">
        <v>105</v>
      </c>
      <c r="AA1768" s="5">
        <f>IFERROR(VLOOKUP(X1768,$AF$2:$AG$35,2,FALSE),0)</f>
        <v>0</v>
      </c>
      <c r="AB1768" s="5" t="e">
        <f>VLOOKUP(X1768,$AF$2:$AG$35,1,FALSE)</f>
        <v>#N/A</v>
      </c>
      <c r="AN1768"/>
      <c r="AO1768"/>
      <c r="AP1768"/>
      <c r="AQ1768">
        <v>95745</v>
      </c>
      <c r="AR1768" s="2">
        <v>8.4916867149411393E-3</v>
      </c>
      <c r="AS1768" s="2">
        <v>8.3489146152679002E-4</v>
      </c>
      <c r="AT1768" t="s">
        <v>31</v>
      </c>
      <c r="AU1768" t="s">
        <v>202</v>
      </c>
      <c r="AV1768">
        <v>167</v>
      </c>
      <c r="AW1768" t="s">
        <v>369</v>
      </c>
      <c r="AX1768" t="s">
        <v>370</v>
      </c>
    </row>
    <row r="1769" spans="1:50" x14ac:dyDescent="0.25">
      <c r="A1769">
        <v>95745</v>
      </c>
      <c r="B1769">
        <v>22021</v>
      </c>
      <c r="C1769" t="s">
        <v>623</v>
      </c>
      <c r="D1769" t="s">
        <v>584</v>
      </c>
      <c r="E1769" t="s">
        <v>586</v>
      </c>
      <c r="F1769">
        <v>61.64141</v>
      </c>
      <c r="G1769" t="s">
        <v>25</v>
      </c>
      <c r="H1769" t="s">
        <v>26</v>
      </c>
      <c r="I1769" t="s">
        <v>27</v>
      </c>
      <c r="J1769" t="s">
        <v>28</v>
      </c>
      <c r="K1769">
        <v>2003</v>
      </c>
      <c r="L1769">
        <v>3</v>
      </c>
      <c r="M1769">
        <v>5</v>
      </c>
      <c r="N1769">
        <v>0</v>
      </c>
      <c r="O1769">
        <v>2.5</v>
      </c>
      <c r="P1769" t="s">
        <v>589</v>
      </c>
      <c r="Q1769">
        <v>1.5361764394192E-2</v>
      </c>
      <c r="R1769" s="2">
        <v>1.28028254417035E-3</v>
      </c>
      <c r="S1769" t="s">
        <v>31</v>
      </c>
      <c r="T1769" t="s">
        <v>202</v>
      </c>
      <c r="U1769">
        <v>168</v>
      </c>
      <c r="V1769" t="s">
        <v>372</v>
      </c>
      <c r="W1769" t="s">
        <v>373</v>
      </c>
      <c r="X1769" t="s">
        <v>374</v>
      </c>
      <c r="Y1769">
        <v>142.19999999999999</v>
      </c>
      <c r="Z1769">
        <v>196</v>
      </c>
      <c r="AA1769" s="5">
        <f>IFERROR(VLOOKUP(X1769,$AF$2:$AG$35,2,FALSE),0)</f>
        <v>0</v>
      </c>
      <c r="AB1769" s="5" t="e">
        <f>VLOOKUP(X1769,$AF$2:$AG$35,1,FALSE)</f>
        <v>#N/A</v>
      </c>
      <c r="AN1769"/>
      <c r="AO1769"/>
      <c r="AP1769"/>
      <c r="AQ1769">
        <v>95745</v>
      </c>
      <c r="AR1769">
        <v>1.5361764394192E-2</v>
      </c>
      <c r="AS1769" s="2">
        <v>1.28028254417035E-3</v>
      </c>
      <c r="AT1769" t="s">
        <v>31</v>
      </c>
      <c r="AU1769" t="s">
        <v>202</v>
      </c>
      <c r="AV1769">
        <v>168</v>
      </c>
      <c r="AW1769" t="s">
        <v>372</v>
      </c>
      <c r="AX1769" t="s">
        <v>373</v>
      </c>
    </row>
    <row r="1770" spans="1:50" x14ac:dyDescent="0.25">
      <c r="A1770">
        <v>95745</v>
      </c>
      <c r="B1770">
        <v>22021</v>
      </c>
      <c r="C1770" t="s">
        <v>623</v>
      </c>
      <c r="D1770" t="s">
        <v>584</v>
      </c>
      <c r="E1770" t="s">
        <v>586</v>
      </c>
      <c r="F1770">
        <v>61.64141</v>
      </c>
      <c r="G1770" t="s">
        <v>25</v>
      </c>
      <c r="H1770" t="s">
        <v>26</v>
      </c>
      <c r="I1770" t="s">
        <v>27</v>
      </c>
      <c r="J1770" t="s">
        <v>28</v>
      </c>
      <c r="K1770">
        <v>2003</v>
      </c>
      <c r="L1770">
        <v>3</v>
      </c>
      <c r="M1770">
        <v>5</v>
      </c>
      <c r="N1770">
        <v>0</v>
      </c>
      <c r="O1770">
        <v>2.5</v>
      </c>
      <c r="P1770" t="s">
        <v>589</v>
      </c>
      <c r="Q1770">
        <v>0.14420584134677999</v>
      </c>
      <c r="R1770" s="2">
        <v>1.14946347507296E-2</v>
      </c>
      <c r="S1770" t="s">
        <v>31</v>
      </c>
      <c r="T1770" t="s">
        <v>202</v>
      </c>
      <c r="U1770">
        <v>171</v>
      </c>
      <c r="V1770" t="s">
        <v>375</v>
      </c>
      <c r="W1770" t="s">
        <v>376</v>
      </c>
      <c r="X1770" t="s">
        <v>377</v>
      </c>
      <c r="Y1770">
        <v>128.16999999999999</v>
      </c>
      <c r="Z1770">
        <v>611</v>
      </c>
      <c r="AA1770" s="5">
        <f>IFERROR(VLOOKUP(X1770,$AF$2:$AG$35,2,FALSE),0)</f>
        <v>0</v>
      </c>
      <c r="AB1770" s="5" t="e">
        <f>VLOOKUP(X1770,$AF$2:$AG$35,1,FALSE)</f>
        <v>#N/A</v>
      </c>
      <c r="AN1770"/>
      <c r="AO1770"/>
      <c r="AP1770"/>
      <c r="AQ1770">
        <v>95745</v>
      </c>
      <c r="AR1770">
        <v>0.14420584134677999</v>
      </c>
      <c r="AS1770" s="2">
        <v>1.14946347507296E-2</v>
      </c>
      <c r="AT1770" t="s">
        <v>31</v>
      </c>
      <c r="AU1770" t="s">
        <v>202</v>
      </c>
      <c r="AV1770">
        <v>171</v>
      </c>
      <c r="AW1770" t="s">
        <v>375</v>
      </c>
      <c r="AX1770" t="s">
        <v>376</v>
      </c>
    </row>
    <row r="1771" spans="1:50" x14ac:dyDescent="0.25">
      <c r="A1771">
        <v>95745</v>
      </c>
      <c r="B1771">
        <v>22021</v>
      </c>
      <c r="C1771" t="s">
        <v>623</v>
      </c>
      <c r="D1771" t="s">
        <v>584</v>
      </c>
      <c r="E1771" t="s">
        <v>586</v>
      </c>
      <c r="F1771">
        <v>61.64141</v>
      </c>
      <c r="G1771" t="s">
        <v>25</v>
      </c>
      <c r="H1771" t="s">
        <v>26</v>
      </c>
      <c r="I1771" t="s">
        <v>27</v>
      </c>
      <c r="J1771" t="s">
        <v>28</v>
      </c>
      <c r="K1771">
        <v>2003</v>
      </c>
      <c r="L1771">
        <v>3</v>
      </c>
      <c r="M1771">
        <v>5</v>
      </c>
      <c r="N1771">
        <v>0</v>
      </c>
      <c r="O1771">
        <v>2.5</v>
      </c>
      <c r="P1771" t="s">
        <v>589</v>
      </c>
      <c r="Q1771" s="2">
        <v>4.7111964066954301E-4</v>
      </c>
      <c r="R1771" s="2">
        <v>3.95877607063258E-4</v>
      </c>
      <c r="S1771" t="s">
        <v>31</v>
      </c>
      <c r="T1771" t="s">
        <v>202</v>
      </c>
      <c r="U1771">
        <v>172</v>
      </c>
      <c r="V1771" t="s">
        <v>378</v>
      </c>
      <c r="W1771" t="s">
        <v>379</v>
      </c>
      <c r="X1771" t="s">
        <v>380</v>
      </c>
      <c r="Y1771">
        <v>252.31</v>
      </c>
      <c r="Z1771">
        <v>901</v>
      </c>
      <c r="AA1771" s="5">
        <f>IFERROR(VLOOKUP(X1771,$AF$2:$AG$35,2,FALSE),0)</f>
        <v>0</v>
      </c>
      <c r="AB1771" s="5" t="e">
        <f>VLOOKUP(X1771,$AF$2:$AG$35,1,FALSE)</f>
        <v>#N/A</v>
      </c>
      <c r="AN1771"/>
      <c r="AO1771"/>
      <c r="AP1771"/>
      <c r="AQ1771">
        <v>95745</v>
      </c>
      <c r="AR1771" s="2">
        <v>4.7111964066954301E-4</v>
      </c>
      <c r="AS1771" s="2">
        <v>3.95877607063258E-4</v>
      </c>
      <c r="AT1771" t="s">
        <v>31</v>
      </c>
      <c r="AU1771" t="s">
        <v>202</v>
      </c>
      <c r="AV1771">
        <v>172</v>
      </c>
      <c r="AW1771" t="s">
        <v>378</v>
      </c>
      <c r="AX1771" t="s">
        <v>379</v>
      </c>
    </row>
    <row r="1772" spans="1:50" x14ac:dyDescent="0.25">
      <c r="A1772">
        <v>95745</v>
      </c>
      <c r="B1772">
        <v>22021</v>
      </c>
      <c r="C1772" t="s">
        <v>623</v>
      </c>
      <c r="D1772" t="s">
        <v>584</v>
      </c>
      <c r="E1772" t="s">
        <v>586</v>
      </c>
      <c r="F1772">
        <v>61.64141</v>
      </c>
      <c r="G1772" t="s">
        <v>25</v>
      </c>
      <c r="H1772" t="s">
        <v>26</v>
      </c>
      <c r="I1772" t="s">
        <v>27</v>
      </c>
      <c r="J1772" t="s">
        <v>28</v>
      </c>
      <c r="K1772">
        <v>2003</v>
      </c>
      <c r="L1772">
        <v>3</v>
      </c>
      <c r="M1772">
        <v>5</v>
      </c>
      <c r="N1772">
        <v>0</v>
      </c>
      <c r="O1772">
        <v>2.5</v>
      </c>
      <c r="P1772" t="s">
        <v>589</v>
      </c>
      <c r="Q1772" s="2">
        <v>3.8251070428070397E-2</v>
      </c>
      <c r="R1772" s="2">
        <v>3.1179863117586199E-3</v>
      </c>
      <c r="S1772" t="s">
        <v>31</v>
      </c>
      <c r="T1772" t="s">
        <v>202</v>
      </c>
      <c r="U1772">
        <v>173</v>
      </c>
      <c r="V1772" t="s">
        <v>381</v>
      </c>
      <c r="W1772" t="s">
        <v>382</v>
      </c>
      <c r="X1772" t="s">
        <v>383</v>
      </c>
      <c r="Y1772">
        <v>178.23</v>
      </c>
      <c r="Z1772">
        <v>902</v>
      </c>
      <c r="AA1772" s="5">
        <f>IFERROR(VLOOKUP(X1772,$AF$2:$AG$35,2,FALSE),0)</f>
        <v>0</v>
      </c>
      <c r="AB1772" s="5" t="e">
        <f>VLOOKUP(X1772,$AF$2:$AG$35,1,FALSE)</f>
        <v>#N/A</v>
      </c>
      <c r="AN1772"/>
      <c r="AO1772"/>
      <c r="AP1772"/>
      <c r="AQ1772">
        <v>95745</v>
      </c>
      <c r="AR1772" s="2">
        <v>3.8251070428070397E-2</v>
      </c>
      <c r="AS1772" s="2">
        <v>3.1179863117586199E-3</v>
      </c>
      <c r="AT1772" t="s">
        <v>31</v>
      </c>
      <c r="AU1772" t="s">
        <v>202</v>
      </c>
      <c r="AV1772">
        <v>173</v>
      </c>
      <c r="AW1772" t="s">
        <v>381</v>
      </c>
      <c r="AX1772" t="s">
        <v>382</v>
      </c>
    </row>
    <row r="1773" spans="1:50" x14ac:dyDescent="0.25">
      <c r="A1773">
        <v>95745</v>
      </c>
      <c r="B1773">
        <v>22021</v>
      </c>
      <c r="C1773" t="s">
        <v>623</v>
      </c>
      <c r="D1773" t="s">
        <v>584</v>
      </c>
      <c r="E1773" t="s">
        <v>586</v>
      </c>
      <c r="F1773">
        <v>61.64141</v>
      </c>
      <c r="G1773" t="s">
        <v>25</v>
      </c>
      <c r="H1773" t="s">
        <v>26</v>
      </c>
      <c r="I1773" t="s">
        <v>27</v>
      </c>
      <c r="J1773" t="s">
        <v>28</v>
      </c>
      <c r="K1773">
        <v>2003</v>
      </c>
      <c r="L1773">
        <v>3</v>
      </c>
      <c r="M1773">
        <v>5</v>
      </c>
      <c r="N1773">
        <v>0</v>
      </c>
      <c r="O1773">
        <v>2.5</v>
      </c>
      <c r="P1773" t="s">
        <v>589</v>
      </c>
      <c r="Q1773" s="2">
        <v>4.2403669089916499E-3</v>
      </c>
      <c r="R1773" s="2">
        <v>2.8209312467662598E-3</v>
      </c>
      <c r="S1773" t="s">
        <v>31</v>
      </c>
      <c r="T1773" t="s">
        <v>202</v>
      </c>
      <c r="U1773">
        <v>174</v>
      </c>
      <c r="V1773" t="s">
        <v>384</v>
      </c>
      <c r="W1773" t="s">
        <v>385</v>
      </c>
      <c r="X1773" t="s">
        <v>386</v>
      </c>
      <c r="Y1773">
        <v>180.2</v>
      </c>
      <c r="Z1773">
        <v>903</v>
      </c>
      <c r="AA1773" s="5">
        <f>IFERROR(VLOOKUP(X1773,$AF$2:$AG$35,2,FALSE),0)</f>
        <v>0</v>
      </c>
      <c r="AB1773" s="5" t="e">
        <f>VLOOKUP(X1773,$AF$2:$AG$35,1,FALSE)</f>
        <v>#N/A</v>
      </c>
      <c r="AN1773"/>
      <c r="AO1773"/>
      <c r="AP1773"/>
      <c r="AQ1773">
        <v>95745</v>
      </c>
      <c r="AR1773" s="2">
        <v>4.2403669089916499E-3</v>
      </c>
      <c r="AS1773" s="2">
        <v>2.8209312467662598E-3</v>
      </c>
      <c r="AT1773" t="s">
        <v>31</v>
      </c>
      <c r="AU1773" t="s">
        <v>202</v>
      </c>
      <c r="AV1773">
        <v>174</v>
      </c>
      <c r="AW1773" t="s">
        <v>384</v>
      </c>
      <c r="AX1773" t="s">
        <v>385</v>
      </c>
    </row>
    <row r="1774" spans="1:50" x14ac:dyDescent="0.25">
      <c r="A1774">
        <v>95745</v>
      </c>
      <c r="B1774">
        <v>22021</v>
      </c>
      <c r="C1774" t="s">
        <v>623</v>
      </c>
      <c r="D1774" t="s">
        <v>584</v>
      </c>
      <c r="E1774" t="s">
        <v>586</v>
      </c>
      <c r="F1774">
        <v>61.64141</v>
      </c>
      <c r="G1774" t="s">
        <v>25</v>
      </c>
      <c r="H1774" t="s">
        <v>26</v>
      </c>
      <c r="I1774" t="s">
        <v>27</v>
      </c>
      <c r="J1774" t="s">
        <v>28</v>
      </c>
      <c r="K1774">
        <v>2003</v>
      </c>
      <c r="L1774">
        <v>3</v>
      </c>
      <c r="M1774">
        <v>5</v>
      </c>
      <c r="N1774">
        <v>0</v>
      </c>
      <c r="O1774">
        <v>2.5</v>
      </c>
      <c r="P1774" t="s">
        <v>589</v>
      </c>
      <c r="Q1774" s="2">
        <v>7.3522227526196804E-3</v>
      </c>
      <c r="R1774" s="2">
        <v>6.86700451654186E-4</v>
      </c>
      <c r="S1774" t="s">
        <v>31</v>
      </c>
      <c r="T1774" t="s">
        <v>202</v>
      </c>
      <c r="U1774">
        <v>175</v>
      </c>
      <c r="V1774" t="s">
        <v>387</v>
      </c>
      <c r="W1774" t="s">
        <v>388</v>
      </c>
      <c r="X1774" t="s">
        <v>389</v>
      </c>
      <c r="Y1774">
        <v>202.25</v>
      </c>
      <c r="Z1774">
        <v>904</v>
      </c>
      <c r="AA1774" s="5">
        <f>IFERROR(VLOOKUP(X1774,$AF$2:$AG$35,2,FALSE),0)</f>
        <v>0</v>
      </c>
      <c r="AB1774" s="5" t="e">
        <f>VLOOKUP(X1774,$AF$2:$AG$35,1,FALSE)</f>
        <v>#N/A</v>
      </c>
      <c r="AN1774"/>
      <c r="AO1774"/>
      <c r="AP1774"/>
      <c r="AQ1774">
        <v>95745</v>
      </c>
      <c r="AR1774" s="2">
        <v>7.3522227526196804E-3</v>
      </c>
      <c r="AS1774" s="2">
        <v>6.86700451654186E-4</v>
      </c>
      <c r="AT1774" t="s">
        <v>31</v>
      </c>
      <c r="AU1774" t="s">
        <v>202</v>
      </c>
      <c r="AV1774">
        <v>175</v>
      </c>
      <c r="AW1774" t="s">
        <v>387</v>
      </c>
      <c r="AX1774" t="s">
        <v>388</v>
      </c>
    </row>
    <row r="1775" spans="1:50" x14ac:dyDescent="0.25">
      <c r="A1775">
        <v>95745</v>
      </c>
      <c r="B1775">
        <v>22021</v>
      </c>
      <c r="C1775" t="s">
        <v>623</v>
      </c>
      <c r="D1775" t="s">
        <v>584</v>
      </c>
      <c r="E1775" t="s">
        <v>586</v>
      </c>
      <c r="F1775">
        <v>61.64141</v>
      </c>
      <c r="G1775" t="s">
        <v>25</v>
      </c>
      <c r="H1775" t="s">
        <v>26</v>
      </c>
      <c r="I1775" t="s">
        <v>27</v>
      </c>
      <c r="J1775" t="s">
        <v>28</v>
      </c>
      <c r="K1775">
        <v>2003</v>
      </c>
      <c r="L1775">
        <v>3</v>
      </c>
      <c r="M1775">
        <v>5</v>
      </c>
      <c r="N1775">
        <v>0</v>
      </c>
      <c r="O1775">
        <v>2.5</v>
      </c>
      <c r="P1775" t="s">
        <v>589</v>
      </c>
      <c r="Q1775">
        <v>0</v>
      </c>
      <c r="R1775" s="2">
        <v>1.5341309315105201E-4</v>
      </c>
      <c r="S1775" t="s">
        <v>31</v>
      </c>
      <c r="T1775" t="s">
        <v>202</v>
      </c>
      <c r="U1775">
        <v>176</v>
      </c>
      <c r="V1775" t="s">
        <v>390</v>
      </c>
      <c r="W1775" t="s">
        <v>391</v>
      </c>
      <c r="X1775" t="s">
        <v>392</v>
      </c>
      <c r="Y1775">
        <v>234.34</v>
      </c>
      <c r="Z1775">
        <v>905</v>
      </c>
      <c r="AA1775" s="5">
        <f>IFERROR(VLOOKUP(X1775,$AF$2:$AG$35,2,FALSE),0)</f>
        <v>0</v>
      </c>
      <c r="AB1775" s="5" t="e">
        <f>VLOOKUP(X1775,$AF$2:$AG$35,1,FALSE)</f>
        <v>#N/A</v>
      </c>
      <c r="AN1775"/>
      <c r="AO1775"/>
      <c r="AP1775"/>
      <c r="AQ1775">
        <v>95745</v>
      </c>
      <c r="AR1775">
        <v>0</v>
      </c>
      <c r="AS1775" s="2">
        <v>1.5341309315105201E-4</v>
      </c>
      <c r="AT1775" t="s">
        <v>31</v>
      </c>
      <c r="AU1775" t="s">
        <v>202</v>
      </c>
      <c r="AV1775">
        <v>176</v>
      </c>
      <c r="AW1775" t="s">
        <v>390</v>
      </c>
      <c r="AX1775" t="s">
        <v>391</v>
      </c>
    </row>
    <row r="1776" spans="1:50" x14ac:dyDescent="0.25">
      <c r="A1776">
        <v>95745</v>
      </c>
      <c r="B1776">
        <v>22021</v>
      </c>
      <c r="C1776" t="s">
        <v>623</v>
      </c>
      <c r="D1776" t="s">
        <v>584</v>
      </c>
      <c r="E1776" t="s">
        <v>586</v>
      </c>
      <c r="F1776">
        <v>61.64141</v>
      </c>
      <c r="G1776" t="s">
        <v>25</v>
      </c>
      <c r="H1776" t="s">
        <v>26</v>
      </c>
      <c r="I1776" t="s">
        <v>27</v>
      </c>
      <c r="J1776" t="s">
        <v>28</v>
      </c>
      <c r="K1776">
        <v>2003</v>
      </c>
      <c r="L1776">
        <v>3</v>
      </c>
      <c r="M1776">
        <v>5</v>
      </c>
      <c r="N1776">
        <v>0</v>
      </c>
      <c r="O1776">
        <v>2.5</v>
      </c>
      <c r="P1776" t="s">
        <v>589</v>
      </c>
      <c r="Q1776" s="2">
        <v>5.9167404294710696E-4</v>
      </c>
      <c r="R1776" s="2">
        <v>1.17247432208011E-4</v>
      </c>
      <c r="S1776" t="s">
        <v>31</v>
      </c>
      <c r="T1776" t="s">
        <v>202</v>
      </c>
      <c r="U1776">
        <v>178</v>
      </c>
      <c r="V1776" t="s">
        <v>393</v>
      </c>
      <c r="W1776" t="s">
        <v>394</v>
      </c>
      <c r="X1776" t="s">
        <v>395</v>
      </c>
      <c r="Y1776">
        <v>170.25</v>
      </c>
      <c r="Z1776">
        <v>906</v>
      </c>
      <c r="AA1776" s="5">
        <f>IFERROR(VLOOKUP(X1776,$AF$2:$AG$35,2,FALSE),0)</f>
        <v>0</v>
      </c>
      <c r="AB1776" s="5" t="e">
        <f>VLOOKUP(X1776,$AF$2:$AG$35,1,FALSE)</f>
        <v>#N/A</v>
      </c>
      <c r="AN1776"/>
      <c r="AO1776"/>
      <c r="AP1776"/>
      <c r="AQ1776">
        <v>95745</v>
      </c>
      <c r="AR1776" s="2">
        <v>5.9167404294710696E-4</v>
      </c>
      <c r="AS1776" s="2">
        <v>1.17247432208011E-4</v>
      </c>
      <c r="AT1776" t="s">
        <v>31</v>
      </c>
      <c r="AU1776" t="s">
        <v>202</v>
      </c>
      <c r="AV1776">
        <v>178</v>
      </c>
      <c r="AW1776" t="s">
        <v>393</v>
      </c>
      <c r="AX1776" t="s">
        <v>394</v>
      </c>
    </row>
    <row r="1777" spans="1:50" x14ac:dyDescent="0.25">
      <c r="A1777">
        <v>95745</v>
      </c>
      <c r="B1777">
        <v>22021</v>
      </c>
      <c r="C1777" t="s">
        <v>623</v>
      </c>
      <c r="D1777" t="s">
        <v>584</v>
      </c>
      <c r="E1777" t="s">
        <v>586</v>
      </c>
      <c r="F1777">
        <v>61.64141</v>
      </c>
      <c r="G1777" t="s">
        <v>25</v>
      </c>
      <c r="H1777" t="s">
        <v>26</v>
      </c>
      <c r="I1777" t="s">
        <v>27</v>
      </c>
      <c r="J1777" t="s">
        <v>28</v>
      </c>
      <c r="K1777">
        <v>2003</v>
      </c>
      <c r="L1777">
        <v>3</v>
      </c>
      <c r="M1777">
        <v>5</v>
      </c>
      <c r="N1777">
        <v>0</v>
      </c>
      <c r="O1777">
        <v>2.5</v>
      </c>
      <c r="P1777" t="s">
        <v>589</v>
      </c>
      <c r="Q1777" s="2">
        <v>2.7721709664524398E-3</v>
      </c>
      <c r="R1777" s="2">
        <v>6.7549438298728501E-4</v>
      </c>
      <c r="S1777" t="s">
        <v>31</v>
      </c>
      <c r="T1777" t="s">
        <v>202</v>
      </c>
      <c r="U1777">
        <v>179</v>
      </c>
      <c r="V1777" t="s">
        <v>396</v>
      </c>
      <c r="W1777" t="s">
        <v>397</v>
      </c>
      <c r="X1777" t="s">
        <v>398</v>
      </c>
      <c r="Y1777">
        <v>170.25</v>
      </c>
      <c r="Z1777">
        <v>907</v>
      </c>
      <c r="AA1777" s="5">
        <f>IFERROR(VLOOKUP(X1777,$AF$2:$AG$35,2,FALSE),0)</f>
        <v>0</v>
      </c>
      <c r="AB1777" s="5" t="e">
        <f>VLOOKUP(X1777,$AF$2:$AG$35,1,FALSE)</f>
        <v>#N/A</v>
      </c>
      <c r="AN1777"/>
      <c r="AO1777"/>
      <c r="AP1777"/>
      <c r="AQ1777">
        <v>95745</v>
      </c>
      <c r="AR1777" s="2">
        <v>2.7721709664524398E-3</v>
      </c>
      <c r="AS1777" s="2">
        <v>6.7549438298728501E-4</v>
      </c>
      <c r="AT1777" t="s">
        <v>31</v>
      </c>
      <c r="AU1777" t="s">
        <v>202</v>
      </c>
      <c r="AV1777">
        <v>179</v>
      </c>
      <c r="AW1777" t="s">
        <v>396</v>
      </c>
      <c r="AX1777" t="s">
        <v>397</v>
      </c>
    </row>
    <row r="1778" spans="1:50" x14ac:dyDescent="0.25">
      <c r="A1778">
        <v>95745</v>
      </c>
      <c r="B1778">
        <v>22021</v>
      </c>
      <c r="C1778" t="s">
        <v>623</v>
      </c>
      <c r="D1778" t="s">
        <v>584</v>
      </c>
      <c r="E1778" t="s">
        <v>586</v>
      </c>
      <c r="F1778">
        <v>61.64141</v>
      </c>
      <c r="G1778" t="s">
        <v>25</v>
      </c>
      <c r="H1778" t="s">
        <v>26</v>
      </c>
      <c r="I1778" t="s">
        <v>27</v>
      </c>
      <c r="J1778" t="s">
        <v>28</v>
      </c>
      <c r="K1778">
        <v>2003</v>
      </c>
      <c r="L1778">
        <v>3</v>
      </c>
      <c r="M1778">
        <v>5</v>
      </c>
      <c r="N1778">
        <v>0</v>
      </c>
      <c r="O1778">
        <v>2.5</v>
      </c>
      <c r="P1778" t="s">
        <v>589</v>
      </c>
      <c r="Q1778" s="2">
        <v>6.9032265130901296E-4</v>
      </c>
      <c r="R1778" s="2">
        <v>1.71438068499948E-4</v>
      </c>
      <c r="S1778" t="s">
        <v>31</v>
      </c>
      <c r="T1778" t="s">
        <v>202</v>
      </c>
      <c r="U1778">
        <v>180</v>
      </c>
      <c r="V1778" t="s">
        <v>399</v>
      </c>
      <c r="W1778" t="s">
        <v>400</v>
      </c>
      <c r="X1778" t="s">
        <v>401</v>
      </c>
      <c r="Y1778">
        <v>170.25</v>
      </c>
      <c r="Z1778">
        <v>908</v>
      </c>
      <c r="AA1778" s="5">
        <f>IFERROR(VLOOKUP(X1778,$AF$2:$AG$35,2,FALSE),0)</f>
        <v>0</v>
      </c>
      <c r="AB1778" s="5" t="e">
        <f>VLOOKUP(X1778,$AF$2:$AG$35,1,FALSE)</f>
        <v>#N/A</v>
      </c>
      <c r="AN1778"/>
      <c r="AO1778"/>
      <c r="AP1778"/>
      <c r="AQ1778">
        <v>95745</v>
      </c>
      <c r="AR1778" s="2">
        <v>6.9032265130901296E-4</v>
      </c>
      <c r="AS1778" s="2">
        <v>1.71438068499948E-4</v>
      </c>
      <c r="AT1778" t="s">
        <v>31</v>
      </c>
      <c r="AU1778" t="s">
        <v>202</v>
      </c>
      <c r="AV1778">
        <v>180</v>
      </c>
      <c r="AW1778" t="s">
        <v>399</v>
      </c>
      <c r="AX1778" t="s">
        <v>400</v>
      </c>
    </row>
    <row r="1779" spans="1:50" x14ac:dyDescent="0.25">
      <c r="A1779">
        <v>95745</v>
      </c>
      <c r="B1779">
        <v>22021</v>
      </c>
      <c r="C1779" t="s">
        <v>623</v>
      </c>
      <c r="D1779" t="s">
        <v>584</v>
      </c>
      <c r="E1779" t="s">
        <v>586</v>
      </c>
      <c r="F1779">
        <v>61.64141</v>
      </c>
      <c r="G1779" t="s">
        <v>25</v>
      </c>
      <c r="H1779" t="s">
        <v>26</v>
      </c>
      <c r="I1779" t="s">
        <v>27</v>
      </c>
      <c r="J1779" t="s">
        <v>28</v>
      </c>
      <c r="K1779">
        <v>2003</v>
      </c>
      <c r="L1779">
        <v>3</v>
      </c>
      <c r="M1779">
        <v>5</v>
      </c>
      <c r="N1779">
        <v>0</v>
      </c>
      <c r="O1779">
        <v>2.5</v>
      </c>
      <c r="P1779" t="s">
        <v>589</v>
      </c>
      <c r="Q1779" s="2">
        <v>1.1066778071894101E-3</v>
      </c>
      <c r="R1779" s="2">
        <v>2.22367814791908E-4</v>
      </c>
      <c r="S1779" t="s">
        <v>31</v>
      </c>
      <c r="T1779" t="s">
        <v>202</v>
      </c>
      <c r="U1779">
        <v>181</v>
      </c>
      <c r="V1779" t="s">
        <v>402</v>
      </c>
      <c r="W1779" t="s">
        <v>403</v>
      </c>
      <c r="X1779" t="s">
        <v>404</v>
      </c>
      <c r="Y1779">
        <v>196.2</v>
      </c>
      <c r="Z1779">
        <v>909</v>
      </c>
      <c r="AA1779" s="5">
        <f>IFERROR(VLOOKUP(X1779,$AF$2:$AG$35,2,FALSE),0)</f>
        <v>0</v>
      </c>
      <c r="AB1779" s="5" t="e">
        <f>VLOOKUP(X1779,$AF$2:$AG$35,1,FALSE)</f>
        <v>#N/A</v>
      </c>
      <c r="AN1779"/>
      <c r="AO1779"/>
      <c r="AP1779"/>
      <c r="AQ1779">
        <v>95745</v>
      </c>
      <c r="AR1779" s="2">
        <v>1.1066778071894101E-3</v>
      </c>
      <c r="AS1779" s="2">
        <v>2.22367814791908E-4</v>
      </c>
      <c r="AT1779" t="s">
        <v>31</v>
      </c>
      <c r="AU1779" t="s">
        <v>202</v>
      </c>
      <c r="AV1779">
        <v>181</v>
      </c>
      <c r="AW1779" t="s">
        <v>402</v>
      </c>
      <c r="AX1779" t="s">
        <v>403</v>
      </c>
    </row>
    <row r="1780" spans="1:50" x14ac:dyDescent="0.25">
      <c r="A1780">
        <v>95745</v>
      </c>
      <c r="B1780">
        <v>22021</v>
      </c>
      <c r="C1780" t="s">
        <v>623</v>
      </c>
      <c r="D1780" t="s">
        <v>584</v>
      </c>
      <c r="E1780" t="s">
        <v>586</v>
      </c>
      <c r="F1780">
        <v>61.64141</v>
      </c>
      <c r="G1780" t="s">
        <v>25</v>
      </c>
      <c r="H1780" t="s">
        <v>26</v>
      </c>
      <c r="I1780" t="s">
        <v>27</v>
      </c>
      <c r="J1780" t="s">
        <v>28</v>
      </c>
      <c r="K1780">
        <v>2003</v>
      </c>
      <c r="L1780">
        <v>3</v>
      </c>
      <c r="M1780">
        <v>5</v>
      </c>
      <c r="N1780">
        <v>0</v>
      </c>
      <c r="O1780">
        <v>2.5</v>
      </c>
      <c r="P1780" t="s">
        <v>589</v>
      </c>
      <c r="Q1780" s="2">
        <v>9.4231181708052795E-4</v>
      </c>
      <c r="R1780" s="2">
        <v>3.2463260241757198E-4</v>
      </c>
      <c r="S1780" t="s">
        <v>31</v>
      </c>
      <c r="T1780" t="s">
        <v>202</v>
      </c>
      <c r="U1780">
        <v>209</v>
      </c>
      <c r="W1780" t="s">
        <v>405</v>
      </c>
      <c r="X1780" t="s">
        <v>406</v>
      </c>
      <c r="Z1780">
        <v>989</v>
      </c>
      <c r="AA1780" s="5">
        <f>IFERROR(VLOOKUP(X1780,$AF$2:$AG$35,2,FALSE),0)</f>
        <v>0</v>
      </c>
      <c r="AB1780" s="5" t="e">
        <f>VLOOKUP(X1780,$AF$2:$AG$35,1,FALSE)</f>
        <v>#N/A</v>
      </c>
      <c r="AN1780"/>
      <c r="AO1780"/>
      <c r="AP1780"/>
      <c r="AQ1780">
        <v>95745</v>
      </c>
      <c r="AR1780" s="2">
        <v>9.4231181708052795E-4</v>
      </c>
      <c r="AS1780" s="2">
        <v>3.2463260241757198E-4</v>
      </c>
      <c r="AT1780" t="s">
        <v>31</v>
      </c>
      <c r="AU1780" t="s">
        <v>202</v>
      </c>
      <c r="AV1780">
        <v>209</v>
      </c>
      <c r="AX1780" t="s">
        <v>405</v>
      </c>
    </row>
    <row r="1781" spans="1:50" x14ac:dyDescent="0.25">
      <c r="A1781">
        <v>95745</v>
      </c>
      <c r="B1781">
        <v>22021</v>
      </c>
      <c r="C1781" t="s">
        <v>623</v>
      </c>
      <c r="D1781" t="s">
        <v>584</v>
      </c>
      <c r="E1781" t="s">
        <v>586</v>
      </c>
      <c r="F1781">
        <v>61.64141</v>
      </c>
      <c r="G1781" t="s">
        <v>25</v>
      </c>
      <c r="H1781" t="s">
        <v>26</v>
      </c>
      <c r="I1781" t="s">
        <v>27</v>
      </c>
      <c r="J1781" t="s">
        <v>28</v>
      </c>
      <c r="K1781">
        <v>2003</v>
      </c>
      <c r="L1781">
        <v>3</v>
      </c>
      <c r="M1781">
        <v>5</v>
      </c>
      <c r="N1781">
        <v>0</v>
      </c>
      <c r="O1781">
        <v>2.5</v>
      </c>
      <c r="P1781" t="s">
        <v>589</v>
      </c>
      <c r="Q1781">
        <v>0</v>
      </c>
      <c r="R1781" s="2">
        <v>1.09601505319735E-4</v>
      </c>
      <c r="S1781" t="s">
        <v>31</v>
      </c>
      <c r="T1781" t="s">
        <v>202</v>
      </c>
      <c r="U1781">
        <v>210</v>
      </c>
      <c r="W1781" t="s">
        <v>407</v>
      </c>
      <c r="X1781" t="s">
        <v>408</v>
      </c>
      <c r="Z1781">
        <v>990</v>
      </c>
      <c r="AA1781" s="5">
        <f>IFERROR(VLOOKUP(X1781,$AF$2:$AG$35,2,FALSE),0)</f>
        <v>0</v>
      </c>
      <c r="AB1781" s="5" t="e">
        <f>VLOOKUP(X1781,$AF$2:$AG$35,1,FALSE)</f>
        <v>#N/A</v>
      </c>
      <c r="AN1781"/>
      <c r="AO1781"/>
      <c r="AP1781"/>
      <c r="AQ1781">
        <v>95745</v>
      </c>
      <c r="AR1781">
        <v>0</v>
      </c>
      <c r="AS1781" s="2">
        <v>1.09601505319735E-4</v>
      </c>
      <c r="AT1781" t="s">
        <v>31</v>
      </c>
      <c r="AU1781" t="s">
        <v>202</v>
      </c>
      <c r="AV1781">
        <v>210</v>
      </c>
      <c r="AX1781" t="s">
        <v>407</v>
      </c>
    </row>
    <row r="1782" spans="1:50" x14ac:dyDescent="0.25">
      <c r="A1782">
        <v>95745</v>
      </c>
      <c r="B1782">
        <v>22021</v>
      </c>
      <c r="C1782" t="s">
        <v>623</v>
      </c>
      <c r="D1782" t="s">
        <v>584</v>
      </c>
      <c r="E1782" t="s">
        <v>586</v>
      </c>
      <c r="F1782">
        <v>61.64141</v>
      </c>
      <c r="G1782" t="s">
        <v>25</v>
      </c>
      <c r="H1782" t="s">
        <v>26</v>
      </c>
      <c r="I1782" t="s">
        <v>27</v>
      </c>
      <c r="J1782" t="s">
        <v>28</v>
      </c>
      <c r="K1782">
        <v>2003</v>
      </c>
      <c r="L1782">
        <v>3</v>
      </c>
      <c r="M1782">
        <v>5</v>
      </c>
      <c r="N1782">
        <v>0</v>
      </c>
      <c r="O1782">
        <v>2.5</v>
      </c>
      <c r="P1782" t="s">
        <v>589</v>
      </c>
      <c r="Q1782">
        <v>0</v>
      </c>
      <c r="R1782" s="2">
        <v>1.09601505319735E-4</v>
      </c>
      <c r="S1782" t="s">
        <v>31</v>
      </c>
      <c r="T1782" t="s">
        <v>202</v>
      </c>
      <c r="U1782">
        <v>211</v>
      </c>
      <c r="W1782" t="s">
        <v>407</v>
      </c>
      <c r="X1782" t="s">
        <v>409</v>
      </c>
      <c r="Z1782">
        <v>990</v>
      </c>
      <c r="AA1782" s="5">
        <f>IFERROR(VLOOKUP(X1782,$AF$2:$AG$35,2,FALSE),0)</f>
        <v>0</v>
      </c>
      <c r="AB1782" s="5" t="e">
        <f>VLOOKUP(X1782,$AF$2:$AG$35,1,FALSE)</f>
        <v>#N/A</v>
      </c>
      <c r="AN1782"/>
      <c r="AO1782"/>
      <c r="AP1782"/>
      <c r="AQ1782">
        <v>95745</v>
      </c>
      <c r="AR1782">
        <v>0</v>
      </c>
      <c r="AS1782" s="2">
        <v>1.09601505319735E-4</v>
      </c>
      <c r="AT1782" t="s">
        <v>31</v>
      </c>
      <c r="AU1782" t="s">
        <v>202</v>
      </c>
      <c r="AV1782">
        <v>211</v>
      </c>
      <c r="AX1782" t="s">
        <v>407</v>
      </c>
    </row>
    <row r="1783" spans="1:50" x14ac:dyDescent="0.25">
      <c r="A1783">
        <v>95745</v>
      </c>
      <c r="B1783">
        <v>22021</v>
      </c>
      <c r="C1783" t="s">
        <v>623</v>
      </c>
      <c r="D1783" t="s">
        <v>584</v>
      </c>
      <c r="E1783" t="s">
        <v>586</v>
      </c>
      <c r="F1783">
        <v>61.64141</v>
      </c>
      <c r="G1783" t="s">
        <v>25</v>
      </c>
      <c r="H1783" t="s">
        <v>26</v>
      </c>
      <c r="I1783" t="s">
        <v>27</v>
      </c>
      <c r="J1783" t="s">
        <v>28</v>
      </c>
      <c r="K1783">
        <v>2003</v>
      </c>
      <c r="L1783">
        <v>3</v>
      </c>
      <c r="M1783">
        <v>5</v>
      </c>
      <c r="N1783">
        <v>0</v>
      </c>
      <c r="O1783">
        <v>2.5</v>
      </c>
      <c r="P1783" t="s">
        <v>589</v>
      </c>
      <c r="Q1783" s="2">
        <v>1.3039024881717799E-3</v>
      </c>
      <c r="R1783" s="2">
        <v>3.5195400359297501E-4</v>
      </c>
      <c r="S1783" t="s">
        <v>31</v>
      </c>
      <c r="T1783" t="s">
        <v>202</v>
      </c>
      <c r="U1783">
        <v>212</v>
      </c>
      <c r="W1783" t="s">
        <v>410</v>
      </c>
      <c r="X1783" t="s">
        <v>411</v>
      </c>
      <c r="Z1783">
        <v>1387</v>
      </c>
      <c r="AA1783" s="5">
        <f>IFERROR(VLOOKUP(X1783,$AF$2:$AG$35,2,FALSE),0)</f>
        <v>0</v>
      </c>
      <c r="AB1783" s="5" t="e">
        <f>VLOOKUP(X1783,$AF$2:$AG$35,1,FALSE)</f>
        <v>#N/A</v>
      </c>
      <c r="AN1783"/>
      <c r="AO1783"/>
      <c r="AP1783"/>
      <c r="AQ1783">
        <v>95745</v>
      </c>
      <c r="AR1783" s="2">
        <v>1.3039024881717799E-3</v>
      </c>
      <c r="AS1783" s="2">
        <v>3.5195400359297501E-4</v>
      </c>
      <c r="AT1783" t="s">
        <v>31</v>
      </c>
      <c r="AU1783" t="s">
        <v>202</v>
      </c>
      <c r="AV1783">
        <v>212</v>
      </c>
      <c r="AX1783" t="s">
        <v>410</v>
      </c>
    </row>
    <row r="1784" spans="1:50" x14ac:dyDescent="0.25">
      <c r="A1784">
        <v>95745</v>
      </c>
      <c r="B1784">
        <v>22021</v>
      </c>
      <c r="C1784" t="s">
        <v>623</v>
      </c>
      <c r="D1784" t="s">
        <v>584</v>
      </c>
      <c r="E1784" t="s">
        <v>586</v>
      </c>
      <c r="F1784">
        <v>61.64141</v>
      </c>
      <c r="G1784" t="s">
        <v>25</v>
      </c>
      <c r="H1784" t="s">
        <v>26</v>
      </c>
      <c r="I1784" t="s">
        <v>27</v>
      </c>
      <c r="J1784" t="s">
        <v>28</v>
      </c>
      <c r="K1784">
        <v>2003</v>
      </c>
      <c r="L1784">
        <v>3</v>
      </c>
      <c r="M1784">
        <v>5</v>
      </c>
      <c r="N1784">
        <v>0</v>
      </c>
      <c r="O1784">
        <v>2.5</v>
      </c>
      <c r="P1784" t="s">
        <v>589</v>
      </c>
      <c r="Q1784">
        <v>0</v>
      </c>
      <c r="R1784" s="2">
        <v>1.09601505319735E-4</v>
      </c>
      <c r="S1784" t="s">
        <v>31</v>
      </c>
      <c r="T1784" t="s">
        <v>202</v>
      </c>
      <c r="U1784">
        <v>213</v>
      </c>
      <c r="W1784" t="s">
        <v>412</v>
      </c>
      <c r="X1784" t="s">
        <v>413</v>
      </c>
      <c r="Z1784">
        <v>993</v>
      </c>
      <c r="AA1784" s="5">
        <f>IFERROR(VLOOKUP(X1784,$AF$2:$AG$35,2,FALSE),0)</f>
        <v>0</v>
      </c>
      <c r="AB1784" s="5" t="e">
        <f>VLOOKUP(X1784,$AF$2:$AG$35,1,FALSE)</f>
        <v>#N/A</v>
      </c>
      <c r="AN1784"/>
      <c r="AO1784"/>
      <c r="AP1784"/>
      <c r="AQ1784">
        <v>95745</v>
      </c>
      <c r="AR1784">
        <v>0</v>
      </c>
      <c r="AS1784" s="2">
        <v>1.09601505319735E-4</v>
      </c>
      <c r="AT1784" t="s">
        <v>31</v>
      </c>
      <c r="AU1784" t="s">
        <v>202</v>
      </c>
      <c r="AV1784">
        <v>213</v>
      </c>
      <c r="AX1784" t="s">
        <v>412</v>
      </c>
    </row>
    <row r="1785" spans="1:50" x14ac:dyDescent="0.25">
      <c r="A1785">
        <v>95745</v>
      </c>
      <c r="B1785">
        <v>22021</v>
      </c>
      <c r="C1785" t="s">
        <v>623</v>
      </c>
      <c r="D1785" t="s">
        <v>584</v>
      </c>
      <c r="E1785" t="s">
        <v>586</v>
      </c>
      <c r="F1785">
        <v>61.64141</v>
      </c>
      <c r="G1785" t="s">
        <v>25</v>
      </c>
      <c r="H1785" t="s">
        <v>26</v>
      </c>
      <c r="I1785" t="s">
        <v>27</v>
      </c>
      <c r="J1785" t="s">
        <v>28</v>
      </c>
      <c r="K1785">
        <v>2003</v>
      </c>
      <c r="L1785">
        <v>3</v>
      </c>
      <c r="M1785">
        <v>5</v>
      </c>
      <c r="N1785">
        <v>0</v>
      </c>
      <c r="O1785">
        <v>2.5</v>
      </c>
      <c r="P1785" t="s">
        <v>589</v>
      </c>
      <c r="Q1785">
        <v>0</v>
      </c>
      <c r="R1785" s="2">
        <v>1.09601505319735E-4</v>
      </c>
      <c r="S1785" t="s">
        <v>31</v>
      </c>
      <c r="T1785" t="s">
        <v>202</v>
      </c>
      <c r="U1785">
        <v>214</v>
      </c>
      <c r="W1785" t="s">
        <v>414</v>
      </c>
      <c r="X1785" t="s">
        <v>415</v>
      </c>
      <c r="Z1785">
        <v>994</v>
      </c>
      <c r="AA1785" s="5">
        <f>IFERROR(VLOOKUP(X1785,$AF$2:$AG$35,2,FALSE),0)</f>
        <v>0</v>
      </c>
      <c r="AB1785" s="5" t="e">
        <f>VLOOKUP(X1785,$AF$2:$AG$35,1,FALSE)</f>
        <v>#N/A</v>
      </c>
      <c r="AN1785"/>
      <c r="AO1785"/>
      <c r="AP1785"/>
      <c r="AQ1785">
        <v>95745</v>
      </c>
      <c r="AR1785">
        <v>0</v>
      </c>
      <c r="AS1785" s="2">
        <v>1.09601505319735E-4</v>
      </c>
      <c r="AT1785" t="s">
        <v>31</v>
      </c>
      <c r="AU1785" t="s">
        <v>202</v>
      </c>
      <c r="AV1785">
        <v>214</v>
      </c>
      <c r="AX1785" t="s">
        <v>414</v>
      </c>
    </row>
    <row r="1786" spans="1:50" x14ac:dyDescent="0.25">
      <c r="A1786">
        <v>95745</v>
      </c>
      <c r="B1786">
        <v>22021</v>
      </c>
      <c r="C1786" t="s">
        <v>623</v>
      </c>
      <c r="D1786" t="s">
        <v>584</v>
      </c>
      <c r="E1786" t="s">
        <v>586</v>
      </c>
      <c r="F1786">
        <v>61.64141</v>
      </c>
      <c r="G1786" t="s">
        <v>25</v>
      </c>
      <c r="H1786" t="s">
        <v>26</v>
      </c>
      <c r="I1786" t="s">
        <v>27</v>
      </c>
      <c r="J1786" t="s">
        <v>28</v>
      </c>
      <c r="K1786">
        <v>2003</v>
      </c>
      <c r="L1786">
        <v>3</v>
      </c>
      <c r="M1786">
        <v>5</v>
      </c>
      <c r="N1786">
        <v>0</v>
      </c>
      <c r="O1786">
        <v>2.5</v>
      </c>
      <c r="P1786" t="s">
        <v>589</v>
      </c>
      <c r="Q1786">
        <v>0</v>
      </c>
      <c r="R1786" s="2">
        <v>1.09601505319735E-4</v>
      </c>
      <c r="S1786" t="s">
        <v>31</v>
      </c>
      <c r="T1786" t="s">
        <v>202</v>
      </c>
      <c r="U1786">
        <v>215</v>
      </c>
      <c r="W1786" t="s">
        <v>416</v>
      </c>
      <c r="X1786" t="s">
        <v>417</v>
      </c>
      <c r="Z1786">
        <v>1390</v>
      </c>
      <c r="AA1786" s="5">
        <f>IFERROR(VLOOKUP(X1786,$AF$2:$AG$35,2,FALSE),0)</f>
        <v>0</v>
      </c>
      <c r="AB1786" s="5" t="e">
        <f>VLOOKUP(X1786,$AF$2:$AG$35,1,FALSE)</f>
        <v>#N/A</v>
      </c>
      <c r="AN1786"/>
      <c r="AO1786"/>
      <c r="AP1786"/>
      <c r="AQ1786">
        <v>95745</v>
      </c>
      <c r="AR1786">
        <v>0</v>
      </c>
      <c r="AS1786" s="2">
        <v>1.09601505319735E-4</v>
      </c>
      <c r="AT1786" t="s">
        <v>31</v>
      </c>
      <c r="AU1786" t="s">
        <v>202</v>
      </c>
      <c r="AV1786">
        <v>215</v>
      </c>
      <c r="AX1786" t="s">
        <v>416</v>
      </c>
    </row>
    <row r="1787" spans="1:50" x14ac:dyDescent="0.25">
      <c r="A1787">
        <v>95745</v>
      </c>
      <c r="B1787">
        <v>22021</v>
      </c>
      <c r="C1787" t="s">
        <v>623</v>
      </c>
      <c r="D1787" t="s">
        <v>584</v>
      </c>
      <c r="E1787" t="s">
        <v>586</v>
      </c>
      <c r="F1787">
        <v>61.64141</v>
      </c>
      <c r="G1787" t="s">
        <v>25</v>
      </c>
      <c r="H1787" t="s">
        <v>26</v>
      </c>
      <c r="I1787" t="s">
        <v>27</v>
      </c>
      <c r="J1787" t="s">
        <v>28</v>
      </c>
      <c r="K1787">
        <v>2003</v>
      </c>
      <c r="L1787">
        <v>3</v>
      </c>
      <c r="M1787">
        <v>5</v>
      </c>
      <c r="N1787">
        <v>0</v>
      </c>
      <c r="O1787">
        <v>2.5</v>
      </c>
      <c r="P1787" t="s">
        <v>589</v>
      </c>
      <c r="Q1787" s="2">
        <v>3.3747979063573699E-3</v>
      </c>
      <c r="R1787" s="2">
        <v>8.87307634935574E-4</v>
      </c>
      <c r="S1787" t="s">
        <v>31</v>
      </c>
      <c r="T1787" t="s">
        <v>202</v>
      </c>
      <c r="U1787">
        <v>216</v>
      </c>
      <c r="W1787" t="s">
        <v>418</v>
      </c>
      <c r="X1787" t="s">
        <v>419</v>
      </c>
      <c r="Z1787">
        <v>1391</v>
      </c>
      <c r="AA1787" s="5">
        <f>IFERROR(VLOOKUP(X1787,$AF$2:$AG$35,2,FALSE),0)</f>
        <v>0</v>
      </c>
      <c r="AB1787" s="5" t="e">
        <f>VLOOKUP(X1787,$AF$2:$AG$35,1,FALSE)</f>
        <v>#N/A</v>
      </c>
      <c r="AN1787"/>
      <c r="AO1787"/>
      <c r="AP1787"/>
      <c r="AQ1787">
        <v>95745</v>
      </c>
      <c r="AR1787" s="2">
        <v>3.3747979063573699E-3</v>
      </c>
      <c r="AS1787" s="2">
        <v>8.87307634935574E-4</v>
      </c>
      <c r="AT1787" t="s">
        <v>31</v>
      </c>
      <c r="AU1787" t="s">
        <v>202</v>
      </c>
      <c r="AV1787">
        <v>216</v>
      </c>
      <c r="AX1787" t="s">
        <v>418</v>
      </c>
    </row>
    <row r="1788" spans="1:50" x14ac:dyDescent="0.25">
      <c r="A1788">
        <v>95745</v>
      </c>
      <c r="B1788">
        <v>22021</v>
      </c>
      <c r="C1788" t="s">
        <v>623</v>
      </c>
      <c r="D1788" t="s">
        <v>584</v>
      </c>
      <c r="E1788" t="s">
        <v>586</v>
      </c>
      <c r="F1788">
        <v>61.64141</v>
      </c>
      <c r="G1788" t="s">
        <v>25</v>
      </c>
      <c r="H1788" t="s">
        <v>26</v>
      </c>
      <c r="I1788" t="s">
        <v>27</v>
      </c>
      <c r="J1788" t="s">
        <v>28</v>
      </c>
      <c r="K1788">
        <v>2003</v>
      </c>
      <c r="L1788">
        <v>3</v>
      </c>
      <c r="M1788">
        <v>5</v>
      </c>
      <c r="N1788">
        <v>0</v>
      </c>
      <c r="O1788">
        <v>2.5</v>
      </c>
      <c r="P1788" t="s">
        <v>589</v>
      </c>
      <c r="Q1788">
        <v>0</v>
      </c>
      <c r="R1788" s="2">
        <v>1.09601505319735E-4</v>
      </c>
      <c r="S1788" t="s">
        <v>31</v>
      </c>
      <c r="T1788" t="s">
        <v>202</v>
      </c>
      <c r="U1788">
        <v>218</v>
      </c>
      <c r="W1788" t="s">
        <v>420</v>
      </c>
      <c r="X1788" t="s">
        <v>421</v>
      </c>
      <c r="Z1788">
        <v>1393</v>
      </c>
      <c r="AA1788" s="5">
        <f>IFERROR(VLOOKUP(X1788,$AF$2:$AG$35,2,FALSE),0)</f>
        <v>0</v>
      </c>
      <c r="AB1788" s="5" t="e">
        <f>VLOOKUP(X1788,$AF$2:$AG$35,1,FALSE)</f>
        <v>#N/A</v>
      </c>
      <c r="AN1788"/>
      <c r="AO1788"/>
      <c r="AP1788"/>
      <c r="AQ1788">
        <v>95745</v>
      </c>
      <c r="AR1788">
        <v>0</v>
      </c>
      <c r="AS1788" s="2">
        <v>1.09601505319735E-4</v>
      </c>
      <c r="AT1788" t="s">
        <v>31</v>
      </c>
      <c r="AU1788" t="s">
        <v>202</v>
      </c>
      <c r="AV1788">
        <v>218</v>
      </c>
      <c r="AX1788" t="s">
        <v>420</v>
      </c>
    </row>
    <row r="1789" spans="1:50" x14ac:dyDescent="0.25">
      <c r="A1789">
        <v>95745</v>
      </c>
      <c r="B1789">
        <v>22021</v>
      </c>
      <c r="C1789" t="s">
        <v>623</v>
      </c>
      <c r="D1789" t="s">
        <v>584</v>
      </c>
      <c r="E1789" t="s">
        <v>586</v>
      </c>
      <c r="F1789">
        <v>61.64141</v>
      </c>
      <c r="G1789" t="s">
        <v>25</v>
      </c>
      <c r="H1789" t="s">
        <v>26</v>
      </c>
      <c r="I1789" t="s">
        <v>27</v>
      </c>
      <c r="J1789" t="s">
        <v>28</v>
      </c>
      <c r="K1789">
        <v>2003</v>
      </c>
      <c r="L1789">
        <v>3</v>
      </c>
      <c r="M1789">
        <v>5</v>
      </c>
      <c r="N1789">
        <v>0</v>
      </c>
      <c r="O1789">
        <v>2.5</v>
      </c>
      <c r="P1789" t="s">
        <v>589</v>
      </c>
      <c r="Q1789" s="2">
        <v>3.7363885774486199E-3</v>
      </c>
      <c r="R1789" s="2">
        <v>9.9970875394979493E-4</v>
      </c>
      <c r="S1789" t="s">
        <v>31</v>
      </c>
      <c r="T1789" t="s">
        <v>202</v>
      </c>
      <c r="U1789">
        <v>219</v>
      </c>
      <c r="W1789" t="s">
        <v>422</v>
      </c>
      <c r="X1789" t="s">
        <v>423</v>
      </c>
      <c r="Z1789">
        <v>999</v>
      </c>
      <c r="AA1789" s="5">
        <f>IFERROR(VLOOKUP(X1789,$AF$2:$AG$35,2,FALSE),0)</f>
        <v>0</v>
      </c>
      <c r="AB1789" s="5" t="e">
        <f>VLOOKUP(X1789,$AF$2:$AG$35,1,FALSE)</f>
        <v>#N/A</v>
      </c>
      <c r="AN1789"/>
      <c r="AO1789"/>
      <c r="AP1789"/>
      <c r="AQ1789">
        <v>95745</v>
      </c>
      <c r="AR1789" s="2">
        <v>3.7363885774486199E-3</v>
      </c>
      <c r="AS1789" s="2">
        <v>9.9970875394979493E-4</v>
      </c>
      <c r="AT1789" t="s">
        <v>31</v>
      </c>
      <c r="AU1789" t="s">
        <v>202</v>
      </c>
      <c r="AV1789">
        <v>219</v>
      </c>
      <c r="AX1789" t="s">
        <v>422</v>
      </c>
    </row>
    <row r="1790" spans="1:50" x14ac:dyDescent="0.25">
      <c r="A1790">
        <v>95745</v>
      </c>
      <c r="B1790">
        <v>22021</v>
      </c>
      <c r="C1790" t="s">
        <v>623</v>
      </c>
      <c r="D1790" t="s">
        <v>584</v>
      </c>
      <c r="E1790" t="s">
        <v>586</v>
      </c>
      <c r="F1790">
        <v>61.64141</v>
      </c>
      <c r="G1790" t="s">
        <v>25</v>
      </c>
      <c r="H1790" t="s">
        <v>26</v>
      </c>
      <c r="I1790" t="s">
        <v>27</v>
      </c>
      <c r="J1790" t="s">
        <v>28</v>
      </c>
      <c r="K1790">
        <v>2003</v>
      </c>
      <c r="L1790">
        <v>3</v>
      </c>
      <c r="M1790">
        <v>5</v>
      </c>
      <c r="N1790">
        <v>0</v>
      </c>
      <c r="O1790">
        <v>2.5</v>
      </c>
      <c r="P1790" t="s">
        <v>589</v>
      </c>
      <c r="Q1790">
        <v>0</v>
      </c>
      <c r="R1790" s="2">
        <v>1.09601505319735E-4</v>
      </c>
      <c r="S1790" t="s">
        <v>31</v>
      </c>
      <c r="T1790" t="s">
        <v>202</v>
      </c>
      <c r="U1790">
        <v>221</v>
      </c>
      <c r="W1790" t="s">
        <v>424</v>
      </c>
      <c r="X1790" t="s">
        <v>425</v>
      </c>
      <c r="Z1790">
        <v>1396</v>
      </c>
      <c r="AA1790" s="5">
        <f>IFERROR(VLOOKUP(X1790,$AF$2:$AG$35,2,FALSE),0)</f>
        <v>0</v>
      </c>
      <c r="AB1790" s="5" t="e">
        <f>VLOOKUP(X1790,$AF$2:$AG$35,1,FALSE)</f>
        <v>#N/A</v>
      </c>
      <c r="AN1790"/>
      <c r="AO1790"/>
      <c r="AP1790"/>
      <c r="AQ1790">
        <v>95745</v>
      </c>
      <c r="AR1790">
        <v>0</v>
      </c>
      <c r="AS1790" s="2">
        <v>1.09601505319735E-4</v>
      </c>
      <c r="AT1790" t="s">
        <v>31</v>
      </c>
      <c r="AU1790" t="s">
        <v>202</v>
      </c>
      <c r="AV1790">
        <v>221</v>
      </c>
      <c r="AX1790" t="s">
        <v>424</v>
      </c>
    </row>
    <row r="1791" spans="1:50" x14ac:dyDescent="0.25">
      <c r="A1791">
        <v>95745</v>
      </c>
      <c r="B1791">
        <v>22021</v>
      </c>
      <c r="C1791" t="s">
        <v>623</v>
      </c>
      <c r="D1791" t="s">
        <v>584</v>
      </c>
      <c r="E1791" t="s">
        <v>586</v>
      </c>
      <c r="F1791">
        <v>61.64141</v>
      </c>
      <c r="G1791" t="s">
        <v>25</v>
      </c>
      <c r="H1791" t="s">
        <v>26</v>
      </c>
      <c r="I1791" t="s">
        <v>27</v>
      </c>
      <c r="J1791" t="s">
        <v>28</v>
      </c>
      <c r="K1791">
        <v>2003</v>
      </c>
      <c r="L1791">
        <v>3</v>
      </c>
      <c r="M1791">
        <v>5</v>
      </c>
      <c r="N1791">
        <v>0</v>
      </c>
      <c r="O1791">
        <v>2.5</v>
      </c>
      <c r="P1791" t="s">
        <v>589</v>
      </c>
      <c r="Q1791">
        <v>0</v>
      </c>
      <c r="R1791" s="2">
        <v>1.09601505319735E-4</v>
      </c>
      <c r="S1791" t="s">
        <v>31</v>
      </c>
      <c r="T1791" t="s">
        <v>202</v>
      </c>
      <c r="U1791">
        <v>222</v>
      </c>
      <c r="W1791" t="s">
        <v>426</v>
      </c>
      <c r="X1791" t="s">
        <v>427</v>
      </c>
      <c r="Z1791">
        <v>1397</v>
      </c>
      <c r="AA1791" s="5">
        <f>IFERROR(VLOOKUP(X1791,$AF$2:$AG$35,2,FALSE),0)</f>
        <v>0</v>
      </c>
      <c r="AB1791" s="5" t="e">
        <f>VLOOKUP(X1791,$AF$2:$AG$35,1,FALSE)</f>
        <v>#N/A</v>
      </c>
      <c r="AN1791"/>
      <c r="AO1791"/>
      <c r="AP1791"/>
      <c r="AQ1791">
        <v>95745</v>
      </c>
      <c r="AR1791">
        <v>0</v>
      </c>
      <c r="AS1791" s="2">
        <v>1.09601505319735E-4</v>
      </c>
      <c r="AT1791" t="s">
        <v>31</v>
      </c>
      <c r="AU1791" t="s">
        <v>202</v>
      </c>
      <c r="AV1791">
        <v>222</v>
      </c>
      <c r="AX1791" t="s">
        <v>426</v>
      </c>
    </row>
    <row r="1792" spans="1:50" x14ac:dyDescent="0.25">
      <c r="A1792">
        <v>95745</v>
      </c>
      <c r="B1792">
        <v>22021</v>
      </c>
      <c r="C1792" t="s">
        <v>623</v>
      </c>
      <c r="D1792" t="s">
        <v>584</v>
      </c>
      <c r="E1792" t="s">
        <v>586</v>
      </c>
      <c r="F1792">
        <v>61.64141</v>
      </c>
      <c r="G1792" t="s">
        <v>25</v>
      </c>
      <c r="H1792" t="s">
        <v>26</v>
      </c>
      <c r="I1792" t="s">
        <v>27</v>
      </c>
      <c r="J1792" t="s">
        <v>28</v>
      </c>
      <c r="K1792">
        <v>2003</v>
      </c>
      <c r="L1792">
        <v>3</v>
      </c>
      <c r="M1792">
        <v>5</v>
      </c>
      <c r="N1792">
        <v>0</v>
      </c>
      <c r="O1792">
        <v>2.5</v>
      </c>
      <c r="P1792" t="s">
        <v>589</v>
      </c>
      <c r="Q1792">
        <v>0</v>
      </c>
      <c r="R1792" s="2">
        <v>1.09601505319735E-4</v>
      </c>
      <c r="S1792" t="s">
        <v>31</v>
      </c>
      <c r="T1792" t="s">
        <v>202</v>
      </c>
      <c r="U1792">
        <v>223</v>
      </c>
      <c r="W1792" t="s">
        <v>428</v>
      </c>
      <c r="X1792" t="s">
        <v>429</v>
      </c>
      <c r="Z1792">
        <v>1398</v>
      </c>
      <c r="AA1792" s="5">
        <f>IFERROR(VLOOKUP(X1792,$AF$2:$AG$35,2,FALSE),0)</f>
        <v>0</v>
      </c>
      <c r="AB1792" s="5" t="e">
        <f>VLOOKUP(X1792,$AF$2:$AG$35,1,FALSE)</f>
        <v>#N/A</v>
      </c>
      <c r="AN1792"/>
      <c r="AO1792"/>
      <c r="AP1792"/>
      <c r="AQ1792">
        <v>95745</v>
      </c>
      <c r="AR1792">
        <v>0</v>
      </c>
      <c r="AS1792" s="2">
        <v>1.09601505319735E-4</v>
      </c>
      <c r="AT1792" t="s">
        <v>31</v>
      </c>
      <c r="AU1792" t="s">
        <v>202</v>
      </c>
      <c r="AV1792">
        <v>223</v>
      </c>
      <c r="AX1792" t="s">
        <v>428</v>
      </c>
    </row>
    <row r="1793" spans="1:50" x14ac:dyDescent="0.25">
      <c r="A1793">
        <v>95745</v>
      </c>
      <c r="B1793">
        <v>22021</v>
      </c>
      <c r="C1793" t="s">
        <v>623</v>
      </c>
      <c r="D1793" t="s">
        <v>584</v>
      </c>
      <c r="E1793" t="s">
        <v>586</v>
      </c>
      <c r="F1793">
        <v>61.64141</v>
      </c>
      <c r="G1793" t="s">
        <v>25</v>
      </c>
      <c r="H1793" t="s">
        <v>26</v>
      </c>
      <c r="I1793" t="s">
        <v>27</v>
      </c>
      <c r="J1793" t="s">
        <v>28</v>
      </c>
      <c r="K1793">
        <v>2003</v>
      </c>
      <c r="L1793">
        <v>3</v>
      </c>
      <c r="M1793">
        <v>5</v>
      </c>
      <c r="N1793">
        <v>0</v>
      </c>
      <c r="O1793">
        <v>2.5</v>
      </c>
      <c r="P1793" t="s">
        <v>589</v>
      </c>
      <c r="Q1793">
        <v>0</v>
      </c>
      <c r="R1793" s="2">
        <v>1.09601505319735E-4</v>
      </c>
      <c r="S1793" t="s">
        <v>31</v>
      </c>
      <c r="T1793" t="s">
        <v>202</v>
      </c>
      <c r="U1793">
        <v>224</v>
      </c>
      <c r="W1793" t="s">
        <v>430</v>
      </c>
      <c r="X1793" t="s">
        <v>431</v>
      </c>
      <c r="Z1793">
        <v>1004</v>
      </c>
      <c r="AA1793" s="5">
        <f>IFERROR(VLOOKUP(X1793,$AF$2:$AG$35,2,FALSE),0)</f>
        <v>0</v>
      </c>
      <c r="AB1793" s="5" t="e">
        <f>VLOOKUP(X1793,$AF$2:$AG$35,1,FALSE)</f>
        <v>#N/A</v>
      </c>
      <c r="AN1793"/>
      <c r="AO1793"/>
      <c r="AP1793"/>
      <c r="AQ1793">
        <v>95745</v>
      </c>
      <c r="AR1793">
        <v>0</v>
      </c>
      <c r="AS1793" s="2">
        <v>1.09601505319735E-4</v>
      </c>
      <c r="AT1793" t="s">
        <v>31</v>
      </c>
      <c r="AU1793" t="s">
        <v>202</v>
      </c>
      <c r="AV1793">
        <v>224</v>
      </c>
      <c r="AX1793" t="s">
        <v>430</v>
      </c>
    </row>
    <row r="1794" spans="1:50" x14ac:dyDescent="0.25">
      <c r="A1794">
        <v>95745</v>
      </c>
      <c r="B1794">
        <v>22021</v>
      </c>
      <c r="C1794" t="s">
        <v>623</v>
      </c>
      <c r="D1794" t="s">
        <v>584</v>
      </c>
      <c r="E1794" t="s">
        <v>586</v>
      </c>
      <c r="F1794">
        <v>61.64141</v>
      </c>
      <c r="G1794" t="s">
        <v>25</v>
      </c>
      <c r="H1794" t="s">
        <v>26</v>
      </c>
      <c r="I1794" t="s">
        <v>27</v>
      </c>
      <c r="J1794" t="s">
        <v>28</v>
      </c>
      <c r="K1794">
        <v>2003</v>
      </c>
      <c r="L1794">
        <v>3</v>
      </c>
      <c r="M1794">
        <v>5</v>
      </c>
      <c r="N1794">
        <v>0</v>
      </c>
      <c r="O1794">
        <v>2.5</v>
      </c>
      <c r="P1794" t="s">
        <v>589</v>
      </c>
      <c r="Q1794">
        <v>0</v>
      </c>
      <c r="R1794" s="2">
        <v>1.09601505319735E-4</v>
      </c>
      <c r="S1794" t="s">
        <v>31</v>
      </c>
      <c r="T1794" t="s">
        <v>202</v>
      </c>
      <c r="U1794">
        <v>225</v>
      </c>
      <c r="W1794" t="s">
        <v>432</v>
      </c>
      <c r="X1794" t="s">
        <v>433</v>
      </c>
      <c r="Z1794">
        <v>1005</v>
      </c>
      <c r="AA1794" s="5">
        <f>IFERROR(VLOOKUP(X1794,$AF$2:$AG$35,2,FALSE),0)</f>
        <v>0</v>
      </c>
      <c r="AB1794" s="5" t="e">
        <f>VLOOKUP(X1794,$AF$2:$AG$35,1,FALSE)</f>
        <v>#N/A</v>
      </c>
      <c r="AN1794"/>
      <c r="AO1794"/>
      <c r="AP1794"/>
      <c r="AQ1794">
        <v>95745</v>
      </c>
      <c r="AR1794">
        <v>0</v>
      </c>
      <c r="AS1794" s="2">
        <v>1.09601505319735E-4</v>
      </c>
      <c r="AT1794" t="s">
        <v>31</v>
      </c>
      <c r="AU1794" t="s">
        <v>202</v>
      </c>
      <c r="AV1794">
        <v>225</v>
      </c>
      <c r="AX1794" t="s">
        <v>432</v>
      </c>
    </row>
    <row r="1795" spans="1:50" x14ac:dyDescent="0.25">
      <c r="A1795">
        <v>95745</v>
      </c>
      <c r="B1795">
        <v>22021</v>
      </c>
      <c r="C1795" t="s">
        <v>623</v>
      </c>
      <c r="D1795" t="s">
        <v>584</v>
      </c>
      <c r="E1795" t="s">
        <v>586</v>
      </c>
      <c r="F1795">
        <v>61.64141</v>
      </c>
      <c r="G1795" t="s">
        <v>25</v>
      </c>
      <c r="H1795" t="s">
        <v>26</v>
      </c>
      <c r="I1795" t="s">
        <v>27</v>
      </c>
      <c r="J1795" t="s">
        <v>28</v>
      </c>
      <c r="K1795">
        <v>2003</v>
      </c>
      <c r="L1795">
        <v>3</v>
      </c>
      <c r="M1795">
        <v>5</v>
      </c>
      <c r="N1795">
        <v>0</v>
      </c>
      <c r="O1795">
        <v>2.5</v>
      </c>
      <c r="P1795" t="s">
        <v>589</v>
      </c>
      <c r="Q1795">
        <v>0</v>
      </c>
      <c r="R1795" s="2">
        <v>1.09601505319735E-4</v>
      </c>
      <c r="S1795" t="s">
        <v>31</v>
      </c>
      <c r="T1795" t="s">
        <v>202</v>
      </c>
      <c r="U1795">
        <v>226</v>
      </c>
      <c r="W1795" t="s">
        <v>434</v>
      </c>
      <c r="X1795" t="s">
        <v>435</v>
      </c>
      <c r="Z1795">
        <v>1006</v>
      </c>
      <c r="AA1795" s="5">
        <f>IFERROR(VLOOKUP(X1795,$AF$2:$AG$35,2,FALSE),0)</f>
        <v>0</v>
      </c>
      <c r="AB1795" s="5" t="e">
        <f>VLOOKUP(X1795,$AF$2:$AG$35,1,FALSE)</f>
        <v>#N/A</v>
      </c>
      <c r="AN1795"/>
      <c r="AO1795"/>
      <c r="AP1795"/>
      <c r="AQ1795">
        <v>95745</v>
      </c>
      <c r="AR1795">
        <v>0</v>
      </c>
      <c r="AS1795" s="2">
        <v>1.09601505319735E-4</v>
      </c>
      <c r="AT1795" t="s">
        <v>31</v>
      </c>
      <c r="AU1795" t="s">
        <v>202</v>
      </c>
      <c r="AV1795">
        <v>226</v>
      </c>
      <c r="AX1795" t="s">
        <v>434</v>
      </c>
    </row>
    <row r="1796" spans="1:50" x14ac:dyDescent="0.25">
      <c r="A1796">
        <v>95745</v>
      </c>
      <c r="B1796">
        <v>22021</v>
      </c>
      <c r="C1796" t="s">
        <v>623</v>
      </c>
      <c r="D1796" t="s">
        <v>584</v>
      </c>
      <c r="E1796" t="s">
        <v>586</v>
      </c>
      <c r="F1796">
        <v>61.64141</v>
      </c>
      <c r="G1796" t="s">
        <v>25</v>
      </c>
      <c r="H1796" t="s">
        <v>26</v>
      </c>
      <c r="I1796" t="s">
        <v>27</v>
      </c>
      <c r="J1796" t="s">
        <v>28</v>
      </c>
      <c r="K1796">
        <v>2003</v>
      </c>
      <c r="L1796">
        <v>3</v>
      </c>
      <c r="M1796">
        <v>5</v>
      </c>
      <c r="N1796">
        <v>0</v>
      </c>
      <c r="O1796">
        <v>2.5</v>
      </c>
      <c r="P1796" t="s">
        <v>589</v>
      </c>
      <c r="Q1796">
        <v>0</v>
      </c>
      <c r="R1796" s="2">
        <v>1.09601505319735E-4</v>
      </c>
      <c r="S1796" t="s">
        <v>31</v>
      </c>
      <c r="T1796" t="s">
        <v>202</v>
      </c>
      <c r="U1796">
        <v>227</v>
      </c>
      <c r="W1796" t="s">
        <v>436</v>
      </c>
      <c r="X1796" t="s">
        <v>437</v>
      </c>
      <c r="Z1796">
        <v>1402</v>
      </c>
      <c r="AA1796" s="5">
        <f>IFERROR(VLOOKUP(X1796,$AF$2:$AG$35,2,FALSE),0)</f>
        <v>0</v>
      </c>
      <c r="AB1796" s="5" t="e">
        <f>VLOOKUP(X1796,$AF$2:$AG$35,1,FALSE)</f>
        <v>#N/A</v>
      </c>
      <c r="AN1796"/>
      <c r="AO1796"/>
      <c r="AP1796"/>
      <c r="AQ1796">
        <v>95745</v>
      </c>
      <c r="AR1796">
        <v>0</v>
      </c>
      <c r="AS1796" s="2">
        <v>1.09601505319735E-4</v>
      </c>
      <c r="AT1796" t="s">
        <v>31</v>
      </c>
      <c r="AU1796" t="s">
        <v>202</v>
      </c>
      <c r="AV1796">
        <v>227</v>
      </c>
      <c r="AX1796" t="s">
        <v>436</v>
      </c>
    </row>
    <row r="1797" spans="1:50" x14ac:dyDescent="0.25">
      <c r="A1797">
        <v>95745</v>
      </c>
      <c r="B1797">
        <v>22021</v>
      </c>
      <c r="C1797" t="s">
        <v>623</v>
      </c>
      <c r="D1797" t="s">
        <v>584</v>
      </c>
      <c r="E1797" t="s">
        <v>586</v>
      </c>
      <c r="F1797">
        <v>61.64141</v>
      </c>
      <c r="G1797" t="s">
        <v>25</v>
      </c>
      <c r="H1797" t="s">
        <v>26</v>
      </c>
      <c r="I1797" t="s">
        <v>27</v>
      </c>
      <c r="J1797" t="s">
        <v>28</v>
      </c>
      <c r="K1797">
        <v>2003</v>
      </c>
      <c r="L1797">
        <v>3</v>
      </c>
      <c r="M1797">
        <v>5</v>
      </c>
      <c r="N1797">
        <v>0</v>
      </c>
      <c r="O1797">
        <v>2.5</v>
      </c>
      <c r="P1797" t="s">
        <v>589</v>
      </c>
      <c r="Q1797">
        <v>0</v>
      </c>
      <c r="R1797" s="2">
        <v>1.09601505319735E-4</v>
      </c>
      <c r="S1797" t="s">
        <v>31</v>
      </c>
      <c r="T1797" t="s">
        <v>202</v>
      </c>
      <c r="U1797">
        <v>228</v>
      </c>
      <c r="W1797" t="s">
        <v>438</v>
      </c>
      <c r="X1797" t="s">
        <v>439</v>
      </c>
      <c r="Z1797">
        <v>1008</v>
      </c>
      <c r="AA1797" s="5">
        <f>IFERROR(VLOOKUP(X1797,$AF$2:$AG$35,2,FALSE),0)</f>
        <v>0</v>
      </c>
      <c r="AB1797" s="5" t="e">
        <f>VLOOKUP(X1797,$AF$2:$AG$35,1,FALSE)</f>
        <v>#N/A</v>
      </c>
      <c r="AN1797"/>
      <c r="AO1797"/>
      <c r="AP1797"/>
      <c r="AQ1797">
        <v>95745</v>
      </c>
      <c r="AR1797">
        <v>0</v>
      </c>
      <c r="AS1797" s="2">
        <v>1.09601505319735E-4</v>
      </c>
      <c r="AT1797" t="s">
        <v>31</v>
      </c>
      <c r="AU1797" t="s">
        <v>202</v>
      </c>
      <c r="AV1797">
        <v>228</v>
      </c>
      <c r="AX1797" t="s">
        <v>438</v>
      </c>
    </row>
    <row r="1798" spans="1:50" x14ac:dyDescent="0.25">
      <c r="A1798">
        <v>95745</v>
      </c>
      <c r="B1798">
        <v>22021</v>
      </c>
      <c r="C1798" t="s">
        <v>623</v>
      </c>
      <c r="D1798" t="s">
        <v>584</v>
      </c>
      <c r="E1798" t="s">
        <v>586</v>
      </c>
      <c r="F1798">
        <v>61.64141</v>
      </c>
      <c r="G1798" t="s">
        <v>25</v>
      </c>
      <c r="H1798" t="s">
        <v>26</v>
      </c>
      <c r="I1798" t="s">
        <v>27</v>
      </c>
      <c r="J1798" t="s">
        <v>28</v>
      </c>
      <c r="K1798">
        <v>2003</v>
      </c>
      <c r="L1798">
        <v>3</v>
      </c>
      <c r="M1798">
        <v>5</v>
      </c>
      <c r="N1798">
        <v>0</v>
      </c>
      <c r="O1798">
        <v>2.5</v>
      </c>
      <c r="P1798" t="s">
        <v>589</v>
      </c>
      <c r="Q1798" s="2">
        <v>1.22715967372553E-3</v>
      </c>
      <c r="R1798" s="2">
        <v>3.2935966313586099E-4</v>
      </c>
      <c r="S1798" t="s">
        <v>31</v>
      </c>
      <c r="T1798" t="s">
        <v>202</v>
      </c>
      <c r="U1798">
        <v>229</v>
      </c>
      <c r="W1798" t="s">
        <v>405</v>
      </c>
      <c r="X1798" t="s">
        <v>440</v>
      </c>
      <c r="Z1798">
        <v>989</v>
      </c>
      <c r="AA1798" s="5">
        <f>IFERROR(VLOOKUP(X1798,$AF$2:$AG$35,2,FALSE),0)</f>
        <v>0</v>
      </c>
      <c r="AB1798" s="5" t="e">
        <f>VLOOKUP(X1798,$AF$2:$AG$35,1,FALSE)</f>
        <v>#N/A</v>
      </c>
      <c r="AN1798"/>
      <c r="AO1798"/>
      <c r="AP1798"/>
      <c r="AQ1798">
        <v>95745</v>
      </c>
      <c r="AR1798" s="2">
        <v>1.22715967372553E-3</v>
      </c>
      <c r="AS1798" s="2">
        <v>3.2935966313586099E-4</v>
      </c>
      <c r="AT1798" t="s">
        <v>31</v>
      </c>
      <c r="AU1798" t="s">
        <v>202</v>
      </c>
      <c r="AV1798">
        <v>229</v>
      </c>
      <c r="AX1798" t="s">
        <v>405</v>
      </c>
    </row>
    <row r="1799" spans="1:50" x14ac:dyDescent="0.25">
      <c r="A1799">
        <v>95745</v>
      </c>
      <c r="B1799">
        <v>22021</v>
      </c>
      <c r="C1799" t="s">
        <v>623</v>
      </c>
      <c r="D1799" t="s">
        <v>584</v>
      </c>
      <c r="E1799" t="s">
        <v>586</v>
      </c>
      <c r="F1799">
        <v>61.64141</v>
      </c>
      <c r="G1799" t="s">
        <v>25</v>
      </c>
      <c r="H1799" t="s">
        <v>26</v>
      </c>
      <c r="I1799" t="s">
        <v>27</v>
      </c>
      <c r="J1799" t="s">
        <v>28</v>
      </c>
      <c r="K1799">
        <v>2003</v>
      </c>
      <c r="L1799">
        <v>3</v>
      </c>
      <c r="M1799">
        <v>5</v>
      </c>
      <c r="N1799">
        <v>0</v>
      </c>
      <c r="O1799">
        <v>2.5</v>
      </c>
      <c r="P1799" t="s">
        <v>589</v>
      </c>
      <c r="Q1799" s="2">
        <v>1.02993499274316E-3</v>
      </c>
      <c r="R1799" s="2">
        <v>2.4131150384594001E-4</v>
      </c>
      <c r="S1799" t="s">
        <v>31</v>
      </c>
      <c r="T1799" t="s">
        <v>202</v>
      </c>
      <c r="U1799">
        <v>230</v>
      </c>
      <c r="W1799" t="s">
        <v>441</v>
      </c>
      <c r="X1799" t="s">
        <v>442</v>
      </c>
      <c r="Z1799">
        <v>1010</v>
      </c>
      <c r="AA1799" s="5">
        <f>IFERROR(VLOOKUP(X1799,$AF$2:$AG$35,2,FALSE),0)</f>
        <v>0</v>
      </c>
      <c r="AB1799" s="5" t="e">
        <f>VLOOKUP(X1799,$AF$2:$AG$35,1,FALSE)</f>
        <v>#N/A</v>
      </c>
      <c r="AN1799"/>
      <c r="AO1799"/>
      <c r="AP1799"/>
      <c r="AQ1799">
        <v>95745</v>
      </c>
      <c r="AR1799" s="2">
        <v>1.02993499274316E-3</v>
      </c>
      <c r="AS1799" s="2">
        <v>2.4131150384594001E-4</v>
      </c>
      <c r="AT1799" t="s">
        <v>31</v>
      </c>
      <c r="AU1799" t="s">
        <v>202</v>
      </c>
      <c r="AV1799">
        <v>230</v>
      </c>
      <c r="AX1799" t="s">
        <v>441</v>
      </c>
    </row>
    <row r="1800" spans="1:50" x14ac:dyDescent="0.25">
      <c r="A1800">
        <v>95745</v>
      </c>
      <c r="B1800">
        <v>22021</v>
      </c>
      <c r="C1800" t="s">
        <v>623</v>
      </c>
      <c r="D1800" t="s">
        <v>584</v>
      </c>
      <c r="E1800" t="s">
        <v>586</v>
      </c>
      <c r="F1800">
        <v>61.64141</v>
      </c>
      <c r="G1800" t="s">
        <v>25</v>
      </c>
      <c r="H1800" t="s">
        <v>26</v>
      </c>
      <c r="I1800" t="s">
        <v>27</v>
      </c>
      <c r="J1800" t="s">
        <v>28</v>
      </c>
      <c r="K1800">
        <v>2003</v>
      </c>
      <c r="L1800">
        <v>3</v>
      </c>
      <c r="M1800">
        <v>5</v>
      </c>
      <c r="N1800">
        <v>0</v>
      </c>
      <c r="O1800">
        <v>2.5</v>
      </c>
      <c r="P1800" t="s">
        <v>589</v>
      </c>
      <c r="Q1800">
        <v>0</v>
      </c>
      <c r="R1800" s="2">
        <v>1.09601505319735E-4</v>
      </c>
      <c r="S1800" t="s">
        <v>31</v>
      </c>
      <c r="T1800" t="s">
        <v>202</v>
      </c>
      <c r="U1800">
        <v>231</v>
      </c>
      <c r="W1800" t="s">
        <v>443</v>
      </c>
      <c r="X1800" t="s">
        <v>444</v>
      </c>
      <c r="Z1800">
        <v>1011</v>
      </c>
      <c r="AA1800" s="5">
        <f>IFERROR(VLOOKUP(X1800,$AF$2:$AG$35,2,FALSE),0)</f>
        <v>0</v>
      </c>
      <c r="AB1800" s="5" t="e">
        <f>VLOOKUP(X1800,$AF$2:$AG$35,1,FALSE)</f>
        <v>#N/A</v>
      </c>
      <c r="AN1800"/>
      <c r="AO1800"/>
      <c r="AP1800"/>
      <c r="AQ1800">
        <v>95745</v>
      </c>
      <c r="AR1800">
        <v>0</v>
      </c>
      <c r="AS1800" s="2">
        <v>1.09601505319735E-4</v>
      </c>
      <c r="AT1800" t="s">
        <v>31</v>
      </c>
      <c r="AU1800" t="s">
        <v>202</v>
      </c>
      <c r="AV1800">
        <v>231</v>
      </c>
      <c r="AX1800" t="s">
        <v>443</v>
      </c>
    </row>
    <row r="1801" spans="1:50" x14ac:dyDescent="0.25">
      <c r="A1801">
        <v>95745</v>
      </c>
      <c r="B1801">
        <v>22021</v>
      </c>
      <c r="C1801" t="s">
        <v>623</v>
      </c>
      <c r="D1801" t="s">
        <v>584</v>
      </c>
      <c r="E1801" t="s">
        <v>586</v>
      </c>
      <c r="F1801">
        <v>61.64141</v>
      </c>
      <c r="G1801" t="s">
        <v>25</v>
      </c>
      <c r="H1801" t="s">
        <v>26</v>
      </c>
      <c r="I1801" t="s">
        <v>27</v>
      </c>
      <c r="J1801" t="s">
        <v>28</v>
      </c>
      <c r="K1801">
        <v>2003</v>
      </c>
      <c r="L1801">
        <v>3</v>
      </c>
      <c r="M1801">
        <v>5</v>
      </c>
      <c r="N1801">
        <v>0</v>
      </c>
      <c r="O1801">
        <v>2.5</v>
      </c>
      <c r="P1801" t="s">
        <v>589</v>
      </c>
      <c r="Q1801">
        <v>0</v>
      </c>
      <c r="R1801" s="2">
        <v>1.09601505319735E-4</v>
      </c>
      <c r="S1801" t="s">
        <v>31</v>
      </c>
      <c r="T1801" t="s">
        <v>202</v>
      </c>
      <c r="U1801">
        <v>232</v>
      </c>
      <c r="W1801" t="s">
        <v>445</v>
      </c>
      <c r="X1801" t="s">
        <v>446</v>
      </c>
      <c r="Z1801">
        <v>1407</v>
      </c>
      <c r="AA1801" s="5">
        <f>IFERROR(VLOOKUP(X1801,$AF$2:$AG$35,2,FALSE),0)</f>
        <v>0</v>
      </c>
      <c r="AB1801" s="5" t="e">
        <f>VLOOKUP(X1801,$AF$2:$AG$35,1,FALSE)</f>
        <v>#N/A</v>
      </c>
      <c r="AN1801"/>
      <c r="AO1801"/>
      <c r="AP1801"/>
      <c r="AQ1801">
        <v>95745</v>
      </c>
      <c r="AR1801">
        <v>0</v>
      </c>
      <c r="AS1801" s="2">
        <v>1.09601505319735E-4</v>
      </c>
      <c r="AT1801" t="s">
        <v>31</v>
      </c>
      <c r="AU1801" t="s">
        <v>202</v>
      </c>
      <c r="AV1801">
        <v>232</v>
      </c>
      <c r="AX1801" t="s">
        <v>445</v>
      </c>
    </row>
    <row r="1802" spans="1:50" x14ac:dyDescent="0.25">
      <c r="A1802">
        <v>95745</v>
      </c>
      <c r="B1802">
        <v>22021</v>
      </c>
      <c r="C1802" t="s">
        <v>623</v>
      </c>
      <c r="D1802" t="s">
        <v>584</v>
      </c>
      <c r="E1802" t="s">
        <v>586</v>
      </c>
      <c r="F1802">
        <v>61.64141</v>
      </c>
      <c r="G1802" t="s">
        <v>25</v>
      </c>
      <c r="H1802" t="s">
        <v>26</v>
      </c>
      <c r="I1802" t="s">
        <v>27</v>
      </c>
      <c r="J1802" t="s">
        <v>28</v>
      </c>
      <c r="K1802">
        <v>2003</v>
      </c>
      <c r="L1802">
        <v>3</v>
      </c>
      <c r="M1802">
        <v>5</v>
      </c>
      <c r="N1802">
        <v>0</v>
      </c>
      <c r="O1802">
        <v>2.5</v>
      </c>
      <c r="P1802" t="s">
        <v>589</v>
      </c>
      <c r="Q1802">
        <v>0</v>
      </c>
      <c r="R1802" s="2">
        <v>1.09601505319735E-4</v>
      </c>
      <c r="S1802" t="s">
        <v>31</v>
      </c>
      <c r="T1802" t="s">
        <v>202</v>
      </c>
      <c r="U1802">
        <v>233</v>
      </c>
      <c r="W1802" t="s">
        <v>447</v>
      </c>
      <c r="X1802" t="s">
        <v>448</v>
      </c>
      <c r="Z1802">
        <v>1408</v>
      </c>
      <c r="AA1802" s="5">
        <f>IFERROR(VLOOKUP(X1802,$AF$2:$AG$35,2,FALSE),0)</f>
        <v>0</v>
      </c>
      <c r="AB1802" s="5" t="e">
        <f>VLOOKUP(X1802,$AF$2:$AG$35,1,FALSE)</f>
        <v>#N/A</v>
      </c>
      <c r="AN1802"/>
      <c r="AO1802"/>
      <c r="AP1802"/>
      <c r="AQ1802">
        <v>95745</v>
      </c>
      <c r="AR1802">
        <v>0</v>
      </c>
      <c r="AS1802" s="2">
        <v>1.09601505319735E-4</v>
      </c>
      <c r="AT1802" t="s">
        <v>31</v>
      </c>
      <c r="AU1802" t="s">
        <v>202</v>
      </c>
      <c r="AV1802">
        <v>233</v>
      </c>
      <c r="AX1802" t="s">
        <v>447</v>
      </c>
    </row>
    <row r="1803" spans="1:50" x14ac:dyDescent="0.25">
      <c r="A1803">
        <v>95745</v>
      </c>
      <c r="B1803">
        <v>22021</v>
      </c>
      <c r="C1803" t="s">
        <v>623</v>
      </c>
      <c r="D1803" t="s">
        <v>584</v>
      </c>
      <c r="E1803" t="s">
        <v>586</v>
      </c>
      <c r="F1803">
        <v>61.64141</v>
      </c>
      <c r="G1803" t="s">
        <v>25</v>
      </c>
      <c r="H1803" t="s">
        <v>26</v>
      </c>
      <c r="I1803" t="s">
        <v>27</v>
      </c>
      <c r="J1803" t="s">
        <v>28</v>
      </c>
      <c r="K1803">
        <v>2003</v>
      </c>
      <c r="L1803">
        <v>3</v>
      </c>
      <c r="M1803">
        <v>5</v>
      </c>
      <c r="N1803">
        <v>0</v>
      </c>
      <c r="O1803">
        <v>2.5</v>
      </c>
      <c r="P1803" t="s">
        <v>589</v>
      </c>
      <c r="Q1803">
        <v>0</v>
      </c>
      <c r="R1803" s="2">
        <v>1.09601505319735E-4</v>
      </c>
      <c r="S1803" t="s">
        <v>31</v>
      </c>
      <c r="T1803" t="s">
        <v>202</v>
      </c>
      <c r="U1803">
        <v>234</v>
      </c>
      <c r="W1803" t="s">
        <v>449</v>
      </c>
      <c r="X1803" t="s">
        <v>450</v>
      </c>
      <c r="Z1803">
        <v>1409</v>
      </c>
      <c r="AA1803" s="5">
        <f>IFERROR(VLOOKUP(X1803,$AF$2:$AG$35,2,FALSE),0)</f>
        <v>0</v>
      </c>
      <c r="AB1803" s="5" t="e">
        <f>VLOOKUP(X1803,$AF$2:$AG$35,1,FALSE)</f>
        <v>#N/A</v>
      </c>
      <c r="AN1803"/>
      <c r="AO1803"/>
      <c r="AP1803"/>
      <c r="AQ1803">
        <v>95745</v>
      </c>
      <c r="AR1803">
        <v>0</v>
      </c>
      <c r="AS1803" s="2">
        <v>1.09601505319735E-4</v>
      </c>
      <c r="AT1803" t="s">
        <v>31</v>
      </c>
      <c r="AU1803" t="s">
        <v>202</v>
      </c>
      <c r="AV1803">
        <v>234</v>
      </c>
      <c r="AX1803" t="s">
        <v>449</v>
      </c>
    </row>
    <row r="1804" spans="1:50" x14ac:dyDescent="0.25">
      <c r="A1804">
        <v>95745</v>
      </c>
      <c r="B1804">
        <v>22021</v>
      </c>
      <c r="C1804" t="s">
        <v>623</v>
      </c>
      <c r="D1804" t="s">
        <v>584</v>
      </c>
      <c r="E1804" t="s">
        <v>586</v>
      </c>
      <c r="F1804">
        <v>61.64141</v>
      </c>
      <c r="G1804" t="s">
        <v>25</v>
      </c>
      <c r="H1804" t="s">
        <v>26</v>
      </c>
      <c r="I1804" t="s">
        <v>27</v>
      </c>
      <c r="J1804" t="s">
        <v>28</v>
      </c>
      <c r="K1804">
        <v>2003</v>
      </c>
      <c r="L1804">
        <v>3</v>
      </c>
      <c r="M1804">
        <v>5</v>
      </c>
      <c r="N1804">
        <v>0</v>
      </c>
      <c r="O1804">
        <v>2.5</v>
      </c>
      <c r="P1804" t="s">
        <v>589</v>
      </c>
      <c r="Q1804">
        <v>0</v>
      </c>
      <c r="R1804" s="2">
        <v>1.09601505319735E-4</v>
      </c>
      <c r="S1804" t="s">
        <v>31</v>
      </c>
      <c r="T1804" t="s">
        <v>202</v>
      </c>
      <c r="U1804">
        <v>235</v>
      </c>
      <c r="W1804" t="s">
        <v>451</v>
      </c>
      <c r="X1804" t="s">
        <v>452</v>
      </c>
      <c r="Z1804">
        <v>1410</v>
      </c>
      <c r="AA1804" s="5">
        <f>IFERROR(VLOOKUP(X1804,$AF$2:$AG$35,2,FALSE),0)</f>
        <v>0</v>
      </c>
      <c r="AB1804" s="5" t="e">
        <f>VLOOKUP(X1804,$AF$2:$AG$35,1,FALSE)</f>
        <v>#N/A</v>
      </c>
      <c r="AN1804"/>
      <c r="AO1804"/>
      <c r="AP1804"/>
      <c r="AQ1804">
        <v>95745</v>
      </c>
      <c r="AR1804">
        <v>0</v>
      </c>
      <c r="AS1804" s="2">
        <v>1.09601505319735E-4</v>
      </c>
      <c r="AT1804" t="s">
        <v>31</v>
      </c>
      <c r="AU1804" t="s">
        <v>202</v>
      </c>
      <c r="AV1804">
        <v>235</v>
      </c>
      <c r="AX1804" t="s">
        <v>451</v>
      </c>
    </row>
    <row r="1805" spans="1:50" x14ac:dyDescent="0.25">
      <c r="A1805">
        <v>95745</v>
      </c>
      <c r="B1805">
        <v>22021</v>
      </c>
      <c r="C1805" t="s">
        <v>623</v>
      </c>
      <c r="D1805" t="s">
        <v>584</v>
      </c>
      <c r="E1805" t="s">
        <v>586</v>
      </c>
      <c r="F1805">
        <v>61.64141</v>
      </c>
      <c r="G1805" t="s">
        <v>25</v>
      </c>
      <c r="H1805" t="s">
        <v>26</v>
      </c>
      <c r="I1805" t="s">
        <v>27</v>
      </c>
      <c r="J1805" t="s">
        <v>28</v>
      </c>
      <c r="K1805">
        <v>2003</v>
      </c>
      <c r="L1805">
        <v>3</v>
      </c>
      <c r="M1805">
        <v>5</v>
      </c>
      <c r="N1805">
        <v>0</v>
      </c>
      <c r="O1805">
        <v>2.5</v>
      </c>
      <c r="P1805" t="s">
        <v>589</v>
      </c>
      <c r="Q1805" s="2">
        <v>4.9309797032664397E-4</v>
      </c>
      <c r="R1805" s="2">
        <v>1.14965664541806E-4</v>
      </c>
      <c r="S1805" t="s">
        <v>31</v>
      </c>
      <c r="T1805" t="s">
        <v>202</v>
      </c>
      <c r="U1805">
        <v>236</v>
      </c>
      <c r="W1805" t="s">
        <v>453</v>
      </c>
      <c r="X1805" t="s">
        <v>454</v>
      </c>
      <c r="Z1805">
        <v>1411</v>
      </c>
      <c r="AA1805" s="5">
        <f>IFERROR(VLOOKUP(X1805,$AF$2:$AG$35,2,FALSE),0)</f>
        <v>0</v>
      </c>
      <c r="AB1805" s="5" t="e">
        <f>VLOOKUP(X1805,$AF$2:$AG$35,1,FALSE)</f>
        <v>#N/A</v>
      </c>
      <c r="AN1805"/>
      <c r="AO1805"/>
      <c r="AP1805"/>
      <c r="AQ1805">
        <v>95745</v>
      </c>
      <c r="AR1805" s="2">
        <v>4.9309797032664397E-4</v>
      </c>
      <c r="AS1805" s="2">
        <v>1.14965664541806E-4</v>
      </c>
      <c r="AT1805" t="s">
        <v>31</v>
      </c>
      <c r="AU1805" t="s">
        <v>202</v>
      </c>
      <c r="AV1805">
        <v>236</v>
      </c>
      <c r="AX1805" t="s">
        <v>453</v>
      </c>
    </row>
    <row r="1806" spans="1:50" x14ac:dyDescent="0.25">
      <c r="A1806">
        <v>95745</v>
      </c>
      <c r="B1806">
        <v>22021</v>
      </c>
      <c r="C1806" t="s">
        <v>623</v>
      </c>
      <c r="D1806" t="s">
        <v>584</v>
      </c>
      <c r="E1806" t="s">
        <v>586</v>
      </c>
      <c r="F1806">
        <v>61.64141</v>
      </c>
      <c r="G1806" t="s">
        <v>25</v>
      </c>
      <c r="H1806" t="s">
        <v>26</v>
      </c>
      <c r="I1806" t="s">
        <v>27</v>
      </c>
      <c r="J1806" t="s">
        <v>28</v>
      </c>
      <c r="K1806">
        <v>2003</v>
      </c>
      <c r="L1806">
        <v>3</v>
      </c>
      <c r="M1806">
        <v>5</v>
      </c>
      <c r="N1806">
        <v>0</v>
      </c>
      <c r="O1806">
        <v>2.5</v>
      </c>
      <c r="P1806" t="s">
        <v>589</v>
      </c>
      <c r="Q1806" s="2">
        <v>1.27104379729829E-3</v>
      </c>
      <c r="R1806" s="2">
        <v>1.96973090208298E-4</v>
      </c>
      <c r="S1806" t="s">
        <v>31</v>
      </c>
      <c r="T1806" t="s">
        <v>202</v>
      </c>
      <c r="U1806">
        <v>237</v>
      </c>
      <c r="W1806" t="s">
        <v>455</v>
      </c>
      <c r="X1806" t="s">
        <v>456</v>
      </c>
      <c r="Z1806">
        <v>1017</v>
      </c>
      <c r="AA1806" s="5">
        <f>IFERROR(VLOOKUP(X1806,$AF$2:$AG$35,2,FALSE),0)</f>
        <v>0</v>
      </c>
      <c r="AB1806" s="5" t="e">
        <f>VLOOKUP(X1806,$AF$2:$AG$35,1,FALSE)</f>
        <v>#N/A</v>
      </c>
      <c r="AN1806"/>
      <c r="AO1806"/>
      <c r="AP1806"/>
      <c r="AQ1806">
        <v>95745</v>
      </c>
      <c r="AR1806" s="2">
        <v>1.27104379729829E-3</v>
      </c>
      <c r="AS1806" s="2">
        <v>1.96973090208298E-4</v>
      </c>
      <c r="AT1806" t="s">
        <v>31</v>
      </c>
      <c r="AU1806" t="s">
        <v>202</v>
      </c>
      <c r="AV1806">
        <v>237</v>
      </c>
      <c r="AX1806" t="s">
        <v>455</v>
      </c>
    </row>
    <row r="1807" spans="1:50" x14ac:dyDescent="0.25">
      <c r="A1807">
        <v>95745</v>
      </c>
      <c r="B1807">
        <v>22021</v>
      </c>
      <c r="C1807" t="s">
        <v>623</v>
      </c>
      <c r="D1807" t="s">
        <v>584</v>
      </c>
      <c r="E1807" t="s">
        <v>586</v>
      </c>
      <c r="F1807">
        <v>61.64141</v>
      </c>
      <c r="G1807" t="s">
        <v>25</v>
      </c>
      <c r="H1807" t="s">
        <v>26</v>
      </c>
      <c r="I1807" t="s">
        <v>27</v>
      </c>
      <c r="J1807" t="s">
        <v>28</v>
      </c>
      <c r="K1807">
        <v>2003</v>
      </c>
      <c r="L1807">
        <v>3</v>
      </c>
      <c r="M1807">
        <v>5</v>
      </c>
      <c r="N1807">
        <v>0</v>
      </c>
      <c r="O1807">
        <v>2.5</v>
      </c>
      <c r="P1807" t="s">
        <v>589</v>
      </c>
      <c r="Q1807" s="2">
        <v>4.05402258922567E-4</v>
      </c>
      <c r="R1807" s="2">
        <v>1.5604360467729001E-4</v>
      </c>
      <c r="S1807" t="s">
        <v>31</v>
      </c>
      <c r="T1807" t="s">
        <v>202</v>
      </c>
      <c r="U1807">
        <v>238</v>
      </c>
      <c r="W1807" t="s">
        <v>457</v>
      </c>
      <c r="X1807" t="s">
        <v>458</v>
      </c>
      <c r="Z1807">
        <v>1413</v>
      </c>
      <c r="AA1807" s="5">
        <f>IFERROR(VLOOKUP(X1807,$AF$2:$AG$35,2,FALSE),0)</f>
        <v>0</v>
      </c>
      <c r="AB1807" s="5" t="e">
        <f>VLOOKUP(X1807,$AF$2:$AG$35,1,FALSE)</f>
        <v>#N/A</v>
      </c>
      <c r="AN1807"/>
      <c r="AO1807"/>
      <c r="AP1807"/>
      <c r="AQ1807">
        <v>95745</v>
      </c>
      <c r="AR1807" s="2">
        <v>4.05402258922567E-4</v>
      </c>
      <c r="AS1807" s="2">
        <v>1.5604360467729001E-4</v>
      </c>
      <c r="AT1807" t="s">
        <v>31</v>
      </c>
      <c r="AU1807" t="s">
        <v>202</v>
      </c>
      <c r="AV1807">
        <v>238</v>
      </c>
      <c r="AX1807" t="s">
        <v>457</v>
      </c>
    </row>
    <row r="1808" spans="1:50" x14ac:dyDescent="0.25">
      <c r="A1808">
        <v>95745</v>
      </c>
      <c r="B1808">
        <v>22021</v>
      </c>
      <c r="C1808" t="s">
        <v>623</v>
      </c>
      <c r="D1808" t="s">
        <v>584</v>
      </c>
      <c r="E1808" t="s">
        <v>586</v>
      </c>
      <c r="F1808">
        <v>61.64141</v>
      </c>
      <c r="G1808" t="s">
        <v>25</v>
      </c>
      <c r="H1808" t="s">
        <v>26</v>
      </c>
      <c r="I1808" t="s">
        <v>27</v>
      </c>
      <c r="J1808" t="s">
        <v>28</v>
      </c>
      <c r="K1808">
        <v>2003</v>
      </c>
      <c r="L1808">
        <v>3</v>
      </c>
      <c r="M1808">
        <v>5</v>
      </c>
      <c r="N1808">
        <v>0</v>
      </c>
      <c r="O1808">
        <v>2.5</v>
      </c>
      <c r="P1808" t="s">
        <v>589</v>
      </c>
      <c r="Q1808" s="2">
        <v>7.0127554826684198E-4</v>
      </c>
      <c r="R1808" s="2">
        <v>1.20277082115688E-4</v>
      </c>
      <c r="S1808" t="s">
        <v>31</v>
      </c>
      <c r="T1808" t="s">
        <v>202</v>
      </c>
      <c r="U1808">
        <v>241</v>
      </c>
      <c r="W1808" t="s">
        <v>459</v>
      </c>
      <c r="X1808" t="s">
        <v>460</v>
      </c>
      <c r="Z1808">
        <v>1416</v>
      </c>
      <c r="AA1808" s="5">
        <f>IFERROR(VLOOKUP(X1808,$AF$2:$AG$35,2,FALSE),0)</f>
        <v>0</v>
      </c>
      <c r="AB1808" s="5" t="e">
        <f>VLOOKUP(X1808,$AF$2:$AG$35,1,FALSE)</f>
        <v>#N/A</v>
      </c>
      <c r="AN1808"/>
      <c r="AO1808"/>
      <c r="AP1808"/>
      <c r="AQ1808">
        <v>95745</v>
      </c>
      <c r="AR1808" s="2">
        <v>7.0127554826684198E-4</v>
      </c>
      <c r="AS1808" s="2">
        <v>1.20277082115688E-4</v>
      </c>
      <c r="AT1808" t="s">
        <v>31</v>
      </c>
      <c r="AU1808" t="s">
        <v>202</v>
      </c>
      <c r="AV1808">
        <v>241</v>
      </c>
      <c r="AX1808" t="s">
        <v>459</v>
      </c>
    </row>
    <row r="1809" spans="1:50" x14ac:dyDescent="0.25">
      <c r="A1809">
        <v>95745</v>
      </c>
      <c r="B1809">
        <v>22021</v>
      </c>
      <c r="C1809" t="s">
        <v>623</v>
      </c>
      <c r="D1809" t="s">
        <v>584</v>
      </c>
      <c r="E1809" t="s">
        <v>586</v>
      </c>
      <c r="F1809">
        <v>61.64141</v>
      </c>
      <c r="G1809" t="s">
        <v>25</v>
      </c>
      <c r="H1809" t="s">
        <v>26</v>
      </c>
      <c r="I1809" t="s">
        <v>27</v>
      </c>
      <c r="J1809" t="s">
        <v>28</v>
      </c>
      <c r="K1809">
        <v>2003</v>
      </c>
      <c r="L1809">
        <v>3</v>
      </c>
      <c r="M1809">
        <v>5</v>
      </c>
      <c r="N1809">
        <v>0</v>
      </c>
      <c r="O1809">
        <v>2.5</v>
      </c>
      <c r="P1809" t="s">
        <v>589</v>
      </c>
      <c r="Q1809">
        <v>0</v>
      </c>
      <c r="R1809" s="2">
        <v>1.09601505319735E-4</v>
      </c>
      <c r="S1809" t="s">
        <v>31</v>
      </c>
      <c r="T1809" t="s">
        <v>202</v>
      </c>
      <c r="U1809">
        <v>242</v>
      </c>
      <c r="W1809" t="s">
        <v>461</v>
      </c>
      <c r="X1809" t="s">
        <v>462</v>
      </c>
      <c r="Z1809">
        <v>1022</v>
      </c>
      <c r="AA1809" s="5">
        <f>IFERROR(VLOOKUP(X1809,$AF$2:$AG$35,2,FALSE),0)</f>
        <v>0</v>
      </c>
      <c r="AB1809" s="5" t="e">
        <f>VLOOKUP(X1809,$AF$2:$AG$35,1,FALSE)</f>
        <v>#N/A</v>
      </c>
      <c r="AN1809"/>
      <c r="AO1809"/>
      <c r="AP1809"/>
      <c r="AQ1809">
        <v>95745</v>
      </c>
      <c r="AR1809">
        <v>0</v>
      </c>
      <c r="AS1809" s="2">
        <v>1.09601505319735E-4</v>
      </c>
      <c r="AT1809" t="s">
        <v>31</v>
      </c>
      <c r="AU1809" t="s">
        <v>202</v>
      </c>
      <c r="AV1809">
        <v>242</v>
      </c>
      <c r="AX1809" t="s">
        <v>461</v>
      </c>
    </row>
    <row r="1810" spans="1:50" x14ac:dyDescent="0.25">
      <c r="A1810">
        <v>95745</v>
      </c>
      <c r="B1810">
        <v>22021</v>
      </c>
      <c r="C1810" t="s">
        <v>623</v>
      </c>
      <c r="D1810" t="s">
        <v>584</v>
      </c>
      <c r="E1810" t="s">
        <v>586</v>
      </c>
      <c r="F1810">
        <v>61.64141</v>
      </c>
      <c r="G1810" t="s">
        <v>25</v>
      </c>
      <c r="H1810" t="s">
        <v>26</v>
      </c>
      <c r="I1810" t="s">
        <v>27</v>
      </c>
      <c r="J1810" t="s">
        <v>28</v>
      </c>
      <c r="K1810">
        <v>2003</v>
      </c>
      <c r="L1810">
        <v>3</v>
      </c>
      <c r="M1810">
        <v>5</v>
      </c>
      <c r="N1810">
        <v>0</v>
      </c>
      <c r="O1810">
        <v>2.5</v>
      </c>
      <c r="P1810" t="s">
        <v>589</v>
      </c>
      <c r="Q1810">
        <v>0</v>
      </c>
      <c r="R1810" s="2">
        <v>1.09601505319735E-4</v>
      </c>
      <c r="S1810" t="s">
        <v>31</v>
      </c>
      <c r="T1810" t="s">
        <v>202</v>
      </c>
      <c r="U1810">
        <v>243</v>
      </c>
      <c r="W1810" t="s">
        <v>463</v>
      </c>
      <c r="X1810" t="s">
        <v>464</v>
      </c>
      <c r="Z1810">
        <v>1418</v>
      </c>
      <c r="AA1810" s="5">
        <f>IFERROR(VLOOKUP(X1810,$AF$2:$AG$35,2,FALSE),0)</f>
        <v>0</v>
      </c>
      <c r="AB1810" s="5" t="e">
        <f>VLOOKUP(X1810,$AF$2:$AG$35,1,FALSE)</f>
        <v>#N/A</v>
      </c>
      <c r="AN1810"/>
      <c r="AO1810"/>
      <c r="AP1810"/>
      <c r="AQ1810">
        <v>95745</v>
      </c>
      <c r="AR1810">
        <v>0</v>
      </c>
      <c r="AS1810" s="2">
        <v>1.09601505319735E-4</v>
      </c>
      <c r="AT1810" t="s">
        <v>31</v>
      </c>
      <c r="AU1810" t="s">
        <v>202</v>
      </c>
      <c r="AV1810">
        <v>243</v>
      </c>
      <c r="AX1810" t="s">
        <v>463</v>
      </c>
    </row>
    <row r="1811" spans="1:50" x14ac:dyDescent="0.25">
      <c r="A1811">
        <v>95745</v>
      </c>
      <c r="B1811">
        <v>22021</v>
      </c>
      <c r="C1811" t="s">
        <v>623</v>
      </c>
      <c r="D1811" t="s">
        <v>584</v>
      </c>
      <c r="E1811" t="s">
        <v>586</v>
      </c>
      <c r="F1811">
        <v>61.64141</v>
      </c>
      <c r="G1811" t="s">
        <v>25</v>
      </c>
      <c r="H1811" t="s">
        <v>26</v>
      </c>
      <c r="I1811" t="s">
        <v>27</v>
      </c>
      <c r="J1811" t="s">
        <v>28</v>
      </c>
      <c r="K1811">
        <v>2003</v>
      </c>
      <c r="L1811">
        <v>3</v>
      </c>
      <c r="M1811">
        <v>5</v>
      </c>
      <c r="N1811">
        <v>0</v>
      </c>
      <c r="O1811">
        <v>2.5</v>
      </c>
      <c r="P1811" t="s">
        <v>589</v>
      </c>
      <c r="Q1811">
        <v>0</v>
      </c>
      <c r="R1811" s="2">
        <v>1.09601505319735E-4</v>
      </c>
      <c r="S1811" t="s">
        <v>31</v>
      </c>
      <c r="T1811" t="s">
        <v>202</v>
      </c>
      <c r="U1811">
        <v>244</v>
      </c>
      <c r="W1811" t="s">
        <v>465</v>
      </c>
      <c r="X1811" t="s">
        <v>466</v>
      </c>
      <c r="Z1811">
        <v>1024</v>
      </c>
      <c r="AA1811" s="5">
        <f>IFERROR(VLOOKUP(X1811,$AF$2:$AG$35,2,FALSE),0)</f>
        <v>0</v>
      </c>
      <c r="AB1811" s="5" t="e">
        <f>VLOOKUP(X1811,$AF$2:$AG$35,1,FALSE)</f>
        <v>#N/A</v>
      </c>
      <c r="AN1811"/>
      <c r="AO1811"/>
      <c r="AP1811"/>
      <c r="AQ1811">
        <v>95745</v>
      </c>
      <c r="AR1811">
        <v>0</v>
      </c>
      <c r="AS1811" s="2">
        <v>1.09601505319735E-4</v>
      </c>
      <c r="AT1811" t="s">
        <v>31</v>
      </c>
      <c r="AU1811" t="s">
        <v>202</v>
      </c>
      <c r="AV1811">
        <v>244</v>
      </c>
      <c r="AX1811" t="s">
        <v>465</v>
      </c>
    </row>
    <row r="1812" spans="1:50" x14ac:dyDescent="0.25">
      <c r="A1812">
        <v>95745</v>
      </c>
      <c r="B1812">
        <v>22021</v>
      </c>
      <c r="C1812" t="s">
        <v>623</v>
      </c>
      <c r="D1812" t="s">
        <v>584</v>
      </c>
      <c r="E1812" t="s">
        <v>586</v>
      </c>
      <c r="F1812">
        <v>61.64141</v>
      </c>
      <c r="G1812" t="s">
        <v>25</v>
      </c>
      <c r="H1812" t="s">
        <v>26</v>
      </c>
      <c r="I1812" t="s">
        <v>27</v>
      </c>
      <c r="J1812" t="s">
        <v>28</v>
      </c>
      <c r="K1812">
        <v>2003</v>
      </c>
      <c r="L1812">
        <v>3</v>
      </c>
      <c r="M1812">
        <v>5</v>
      </c>
      <c r="N1812">
        <v>0</v>
      </c>
      <c r="O1812">
        <v>2.5</v>
      </c>
      <c r="P1812" t="s">
        <v>589</v>
      </c>
      <c r="Q1812">
        <v>0</v>
      </c>
      <c r="R1812" s="2">
        <v>1.09601505319735E-4</v>
      </c>
      <c r="S1812" t="s">
        <v>31</v>
      </c>
      <c r="T1812" t="s">
        <v>202</v>
      </c>
      <c r="U1812">
        <v>245</v>
      </c>
      <c r="W1812" t="s">
        <v>467</v>
      </c>
      <c r="X1812" t="s">
        <v>468</v>
      </c>
      <c r="Z1812">
        <v>1025</v>
      </c>
      <c r="AA1812" s="5">
        <f>IFERROR(VLOOKUP(X1812,$AF$2:$AG$35,2,FALSE),0)</f>
        <v>0</v>
      </c>
      <c r="AB1812" s="5" t="e">
        <f>VLOOKUP(X1812,$AF$2:$AG$35,1,FALSE)</f>
        <v>#N/A</v>
      </c>
      <c r="AN1812"/>
      <c r="AO1812"/>
      <c r="AP1812"/>
      <c r="AQ1812">
        <v>95745</v>
      </c>
      <c r="AR1812">
        <v>0</v>
      </c>
      <c r="AS1812" s="2">
        <v>1.09601505319735E-4</v>
      </c>
      <c r="AT1812" t="s">
        <v>31</v>
      </c>
      <c r="AU1812" t="s">
        <v>202</v>
      </c>
      <c r="AV1812">
        <v>245</v>
      </c>
      <c r="AX1812" t="s">
        <v>467</v>
      </c>
    </row>
    <row r="1813" spans="1:50" x14ac:dyDescent="0.25">
      <c r="A1813">
        <v>95745</v>
      </c>
      <c r="B1813">
        <v>22021</v>
      </c>
      <c r="C1813" t="s">
        <v>623</v>
      </c>
      <c r="D1813" t="s">
        <v>584</v>
      </c>
      <c r="E1813" t="s">
        <v>586</v>
      </c>
      <c r="F1813">
        <v>61.64141</v>
      </c>
      <c r="G1813" t="s">
        <v>25</v>
      </c>
      <c r="H1813" t="s">
        <v>26</v>
      </c>
      <c r="I1813" t="s">
        <v>27</v>
      </c>
      <c r="J1813" t="s">
        <v>28</v>
      </c>
      <c r="K1813">
        <v>2003</v>
      </c>
      <c r="L1813">
        <v>3</v>
      </c>
      <c r="M1813">
        <v>5</v>
      </c>
      <c r="N1813">
        <v>0</v>
      </c>
      <c r="O1813">
        <v>2.5</v>
      </c>
      <c r="P1813" t="s">
        <v>589</v>
      </c>
      <c r="Q1813" s="2">
        <v>4.1635515588039597E-4</v>
      </c>
      <c r="R1813" s="2">
        <v>1.1341831802835801E-4</v>
      </c>
      <c r="S1813" t="s">
        <v>31</v>
      </c>
      <c r="T1813" t="s">
        <v>202</v>
      </c>
      <c r="U1813">
        <v>246</v>
      </c>
      <c r="W1813" t="s">
        <v>469</v>
      </c>
      <c r="X1813" t="s">
        <v>470</v>
      </c>
      <c r="Z1813">
        <v>1026</v>
      </c>
      <c r="AA1813" s="5">
        <f>IFERROR(VLOOKUP(X1813,$AF$2:$AG$35,2,FALSE),0)</f>
        <v>0</v>
      </c>
      <c r="AB1813" s="5" t="e">
        <f>VLOOKUP(X1813,$AF$2:$AG$35,1,FALSE)</f>
        <v>#N/A</v>
      </c>
      <c r="AN1813"/>
      <c r="AO1813"/>
      <c r="AP1813"/>
      <c r="AQ1813">
        <v>95745</v>
      </c>
      <c r="AR1813" s="2">
        <v>4.1635515588039597E-4</v>
      </c>
      <c r="AS1813" s="2">
        <v>1.1341831802835801E-4</v>
      </c>
      <c r="AT1813" t="s">
        <v>31</v>
      </c>
      <c r="AU1813" t="s">
        <v>202</v>
      </c>
      <c r="AV1813">
        <v>246</v>
      </c>
      <c r="AX1813" t="s">
        <v>469</v>
      </c>
    </row>
    <row r="1814" spans="1:50" x14ac:dyDescent="0.25">
      <c r="A1814">
        <v>95745</v>
      </c>
      <c r="B1814">
        <v>22021</v>
      </c>
      <c r="C1814" t="s">
        <v>623</v>
      </c>
      <c r="D1814" t="s">
        <v>584</v>
      </c>
      <c r="E1814" t="s">
        <v>586</v>
      </c>
      <c r="F1814">
        <v>61.64141</v>
      </c>
      <c r="G1814" t="s">
        <v>25</v>
      </c>
      <c r="H1814" t="s">
        <v>26</v>
      </c>
      <c r="I1814" t="s">
        <v>27</v>
      </c>
      <c r="J1814" t="s">
        <v>28</v>
      </c>
      <c r="K1814">
        <v>2003</v>
      </c>
      <c r="L1814">
        <v>3</v>
      </c>
      <c r="M1814">
        <v>5</v>
      </c>
      <c r="N1814">
        <v>0</v>
      </c>
      <c r="O1814">
        <v>2.5</v>
      </c>
      <c r="P1814" t="s">
        <v>589</v>
      </c>
      <c r="Q1814" s="2">
        <v>1.5341309315105201E-4</v>
      </c>
      <c r="R1814" s="2">
        <v>1.10087224285975E-4</v>
      </c>
      <c r="S1814" t="s">
        <v>31</v>
      </c>
      <c r="T1814" t="s">
        <v>202</v>
      </c>
      <c r="U1814">
        <v>247</v>
      </c>
      <c r="W1814" t="s">
        <v>471</v>
      </c>
      <c r="X1814" t="s">
        <v>472</v>
      </c>
      <c r="Z1814">
        <v>1027</v>
      </c>
      <c r="AA1814" s="5">
        <f>IFERROR(VLOOKUP(X1814,$AF$2:$AG$35,2,FALSE),0)</f>
        <v>0</v>
      </c>
      <c r="AB1814" s="5" t="e">
        <f>VLOOKUP(X1814,$AF$2:$AG$35,1,FALSE)</f>
        <v>#N/A</v>
      </c>
      <c r="AN1814"/>
      <c r="AO1814"/>
      <c r="AP1814"/>
      <c r="AQ1814">
        <v>95745</v>
      </c>
      <c r="AR1814" s="2">
        <v>1.5341309315105201E-4</v>
      </c>
      <c r="AS1814" s="2">
        <v>1.10087224285975E-4</v>
      </c>
      <c r="AT1814" t="s">
        <v>31</v>
      </c>
      <c r="AU1814" t="s">
        <v>202</v>
      </c>
      <c r="AV1814">
        <v>247</v>
      </c>
      <c r="AX1814" t="s">
        <v>471</v>
      </c>
    </row>
    <row r="1815" spans="1:50" x14ac:dyDescent="0.25">
      <c r="A1815">
        <v>95745</v>
      </c>
      <c r="B1815">
        <v>22021</v>
      </c>
      <c r="C1815" t="s">
        <v>623</v>
      </c>
      <c r="D1815" t="s">
        <v>584</v>
      </c>
      <c r="E1815" t="s">
        <v>586</v>
      </c>
      <c r="F1815">
        <v>61.64141</v>
      </c>
      <c r="G1815" t="s">
        <v>25</v>
      </c>
      <c r="H1815" t="s">
        <v>26</v>
      </c>
      <c r="I1815" t="s">
        <v>27</v>
      </c>
      <c r="J1815" t="s">
        <v>28</v>
      </c>
      <c r="K1815">
        <v>2003</v>
      </c>
      <c r="L1815">
        <v>3</v>
      </c>
      <c r="M1815">
        <v>5</v>
      </c>
      <c r="N1815">
        <v>0</v>
      </c>
      <c r="O1815">
        <v>2.5</v>
      </c>
      <c r="P1815" t="s">
        <v>589</v>
      </c>
      <c r="Q1815" s="2">
        <v>2.36669617178843E-3</v>
      </c>
      <c r="R1815" s="2">
        <v>5.3099637707612905E-4</v>
      </c>
      <c r="S1815" t="s">
        <v>31</v>
      </c>
      <c r="T1815" t="s">
        <v>202</v>
      </c>
      <c r="U1815">
        <v>248</v>
      </c>
      <c r="W1815" t="s">
        <v>473</v>
      </c>
      <c r="X1815" t="s">
        <v>474</v>
      </c>
      <c r="Z1815">
        <v>1423</v>
      </c>
      <c r="AA1815" s="5">
        <f>IFERROR(VLOOKUP(X1815,$AF$2:$AG$35,2,FALSE),0)</f>
        <v>0</v>
      </c>
      <c r="AB1815" s="5" t="e">
        <f>VLOOKUP(X1815,$AF$2:$AG$35,1,FALSE)</f>
        <v>#N/A</v>
      </c>
      <c r="AN1815"/>
      <c r="AO1815"/>
      <c r="AP1815"/>
      <c r="AQ1815">
        <v>95745</v>
      </c>
      <c r="AR1815" s="2">
        <v>2.36669617178843E-3</v>
      </c>
      <c r="AS1815" s="2">
        <v>5.3099637707612905E-4</v>
      </c>
      <c r="AT1815" t="s">
        <v>31</v>
      </c>
      <c r="AU1815" t="s">
        <v>202</v>
      </c>
      <c r="AV1815">
        <v>248</v>
      </c>
      <c r="AX1815" t="s">
        <v>473</v>
      </c>
    </row>
    <row r="1816" spans="1:50" x14ac:dyDescent="0.25">
      <c r="A1816">
        <v>95745</v>
      </c>
      <c r="B1816">
        <v>22021</v>
      </c>
      <c r="C1816" t="s">
        <v>623</v>
      </c>
      <c r="D1816" t="s">
        <v>584</v>
      </c>
      <c r="E1816" t="s">
        <v>586</v>
      </c>
      <c r="F1816">
        <v>61.64141</v>
      </c>
      <c r="G1816" t="s">
        <v>25</v>
      </c>
      <c r="H1816" t="s">
        <v>26</v>
      </c>
      <c r="I1816" t="s">
        <v>27</v>
      </c>
      <c r="J1816" t="s">
        <v>28</v>
      </c>
      <c r="K1816">
        <v>2003</v>
      </c>
      <c r="L1816">
        <v>3</v>
      </c>
      <c r="M1816">
        <v>5</v>
      </c>
      <c r="N1816">
        <v>0</v>
      </c>
      <c r="O1816">
        <v>2.5</v>
      </c>
      <c r="P1816" t="s">
        <v>589</v>
      </c>
      <c r="Q1816" s="2">
        <v>3.9993306401779703E-3</v>
      </c>
      <c r="R1816" s="2">
        <v>5.1228166623484199E-4</v>
      </c>
      <c r="S1816" t="s">
        <v>31</v>
      </c>
      <c r="T1816" t="s">
        <v>202</v>
      </c>
      <c r="U1816">
        <v>249</v>
      </c>
      <c r="V1816" t="s">
        <v>475</v>
      </c>
      <c r="W1816" t="s">
        <v>476</v>
      </c>
      <c r="X1816" t="s">
        <v>477</v>
      </c>
      <c r="Z1816">
        <v>933</v>
      </c>
      <c r="AA1816" s="5">
        <f>IFERROR(VLOOKUP(X1816,$AF$2:$AG$35,2,FALSE),0)</f>
        <v>0</v>
      </c>
      <c r="AB1816" s="5" t="e">
        <f>VLOOKUP(X1816,$AF$2:$AG$35,1,FALSE)</f>
        <v>#N/A</v>
      </c>
      <c r="AN1816"/>
      <c r="AO1816"/>
      <c r="AP1816"/>
      <c r="AQ1816">
        <v>95745</v>
      </c>
      <c r="AR1816" s="2">
        <v>3.9993306401779703E-3</v>
      </c>
      <c r="AS1816" s="2">
        <v>5.1228166623484199E-4</v>
      </c>
      <c r="AT1816" t="s">
        <v>31</v>
      </c>
      <c r="AU1816" t="s">
        <v>202</v>
      </c>
      <c r="AV1816">
        <v>249</v>
      </c>
      <c r="AW1816" t="s">
        <v>475</v>
      </c>
      <c r="AX1816" t="s">
        <v>476</v>
      </c>
    </row>
    <row r="1817" spans="1:50" x14ac:dyDescent="0.25">
      <c r="A1817">
        <v>95745</v>
      </c>
      <c r="B1817">
        <v>22021</v>
      </c>
      <c r="C1817" t="s">
        <v>623</v>
      </c>
      <c r="D1817" t="s">
        <v>584</v>
      </c>
      <c r="E1817" t="s">
        <v>586</v>
      </c>
      <c r="F1817">
        <v>61.64141</v>
      </c>
      <c r="G1817" t="s">
        <v>25</v>
      </c>
      <c r="H1817" t="s">
        <v>26</v>
      </c>
      <c r="I1817" t="s">
        <v>27</v>
      </c>
      <c r="J1817" t="s">
        <v>28</v>
      </c>
      <c r="K1817">
        <v>2003</v>
      </c>
      <c r="L1817">
        <v>3</v>
      </c>
      <c r="M1817">
        <v>5</v>
      </c>
      <c r="N1817">
        <v>0</v>
      </c>
      <c r="O1817">
        <v>2.5</v>
      </c>
      <c r="P1817" t="s">
        <v>589</v>
      </c>
      <c r="Q1817" s="2">
        <v>3.9324889544386302E-2</v>
      </c>
      <c r="R1817" s="2">
        <v>3.4132281330338699E-3</v>
      </c>
      <c r="S1817" t="s">
        <v>31</v>
      </c>
      <c r="T1817" t="s">
        <v>202</v>
      </c>
      <c r="U1817">
        <v>250</v>
      </c>
      <c r="V1817" t="s">
        <v>478</v>
      </c>
      <c r="W1817" t="s">
        <v>479</v>
      </c>
      <c r="X1817" t="s">
        <v>480</v>
      </c>
      <c r="Y1817">
        <v>166.17</v>
      </c>
      <c r="Z1817">
        <v>934</v>
      </c>
      <c r="AA1817" s="5">
        <f>IFERROR(VLOOKUP(X1817,$AF$2:$AG$35,2,FALSE),0)</f>
        <v>0</v>
      </c>
      <c r="AB1817" s="5" t="e">
        <f>VLOOKUP(X1817,$AF$2:$AG$35,1,FALSE)</f>
        <v>#N/A</v>
      </c>
      <c r="AN1817"/>
      <c r="AO1817"/>
      <c r="AP1817"/>
      <c r="AQ1817">
        <v>95745</v>
      </c>
      <c r="AR1817" s="2">
        <v>3.9324889544386302E-2</v>
      </c>
      <c r="AS1817" s="2">
        <v>3.4132281330338699E-3</v>
      </c>
      <c r="AT1817" t="s">
        <v>31</v>
      </c>
      <c r="AU1817" t="s">
        <v>202</v>
      </c>
      <c r="AV1817">
        <v>250</v>
      </c>
      <c r="AW1817" t="s">
        <v>478</v>
      </c>
      <c r="AX1817" t="s">
        <v>479</v>
      </c>
    </row>
    <row r="1818" spans="1:50" x14ac:dyDescent="0.25">
      <c r="A1818">
        <v>95745</v>
      </c>
      <c r="B1818">
        <v>22021</v>
      </c>
      <c r="C1818" t="s">
        <v>623</v>
      </c>
      <c r="D1818" t="s">
        <v>584</v>
      </c>
      <c r="E1818" t="s">
        <v>586</v>
      </c>
      <c r="F1818">
        <v>61.64141</v>
      </c>
      <c r="G1818" t="s">
        <v>25</v>
      </c>
      <c r="H1818" t="s">
        <v>26</v>
      </c>
      <c r="I1818" t="s">
        <v>27</v>
      </c>
      <c r="J1818" t="s">
        <v>28</v>
      </c>
      <c r="K1818">
        <v>2003</v>
      </c>
      <c r="L1818">
        <v>3</v>
      </c>
      <c r="M1818">
        <v>5</v>
      </c>
      <c r="N1818">
        <v>0</v>
      </c>
      <c r="O1818">
        <v>2.5</v>
      </c>
      <c r="P1818" t="s">
        <v>589</v>
      </c>
      <c r="Q1818" s="2">
        <v>4.04534731454914E-2</v>
      </c>
      <c r="R1818" s="2">
        <v>4.5829883546773496E-3</v>
      </c>
      <c r="S1818" t="s">
        <v>31</v>
      </c>
      <c r="T1818" t="s">
        <v>202</v>
      </c>
      <c r="U1818">
        <v>251</v>
      </c>
      <c r="V1818" t="s">
        <v>481</v>
      </c>
      <c r="W1818" t="s">
        <v>482</v>
      </c>
      <c r="X1818" t="s">
        <v>483</v>
      </c>
      <c r="Y1818">
        <v>164.2</v>
      </c>
      <c r="Z1818">
        <v>935</v>
      </c>
      <c r="AA1818" s="5">
        <f>IFERROR(VLOOKUP(X1818,$AF$2:$AG$35,2,FALSE),0)</f>
        <v>0</v>
      </c>
      <c r="AB1818" s="5" t="e">
        <f>VLOOKUP(X1818,$AF$2:$AG$35,1,FALSE)</f>
        <v>#N/A</v>
      </c>
      <c r="AN1818"/>
      <c r="AO1818"/>
      <c r="AP1818"/>
      <c r="AQ1818">
        <v>95745</v>
      </c>
      <c r="AR1818" s="2">
        <v>4.04534731454914E-2</v>
      </c>
      <c r="AS1818" s="2">
        <v>4.5829883546773496E-3</v>
      </c>
      <c r="AT1818" t="s">
        <v>31</v>
      </c>
      <c r="AU1818" t="s">
        <v>202</v>
      </c>
      <c r="AV1818">
        <v>251</v>
      </c>
      <c r="AW1818" t="s">
        <v>481</v>
      </c>
      <c r="AX1818" t="s">
        <v>482</v>
      </c>
    </row>
    <row r="1819" spans="1:50" x14ac:dyDescent="0.25">
      <c r="A1819">
        <v>95745</v>
      </c>
      <c r="B1819">
        <v>22021</v>
      </c>
      <c r="C1819" t="s">
        <v>623</v>
      </c>
      <c r="D1819" t="s">
        <v>584</v>
      </c>
      <c r="E1819" t="s">
        <v>586</v>
      </c>
      <c r="F1819">
        <v>61.64141</v>
      </c>
      <c r="G1819" t="s">
        <v>25</v>
      </c>
      <c r="H1819" t="s">
        <v>26</v>
      </c>
      <c r="I1819" t="s">
        <v>27</v>
      </c>
      <c r="J1819" t="s">
        <v>28</v>
      </c>
      <c r="K1819">
        <v>2003</v>
      </c>
      <c r="L1819">
        <v>3</v>
      </c>
      <c r="M1819">
        <v>5</v>
      </c>
      <c r="N1819">
        <v>0</v>
      </c>
      <c r="O1819">
        <v>2.5</v>
      </c>
      <c r="P1819" t="s">
        <v>589</v>
      </c>
      <c r="Q1819" s="2">
        <v>1.6468442201381401E-2</v>
      </c>
      <c r="R1819" s="2">
        <v>1.96029253023526E-3</v>
      </c>
      <c r="S1819" t="s">
        <v>31</v>
      </c>
      <c r="T1819" t="s">
        <v>202</v>
      </c>
      <c r="U1819">
        <v>252</v>
      </c>
      <c r="V1819" t="s">
        <v>484</v>
      </c>
      <c r="W1819" t="s">
        <v>485</v>
      </c>
      <c r="X1819" t="s">
        <v>486</v>
      </c>
      <c r="Y1819">
        <v>188.22</v>
      </c>
      <c r="Z1819">
        <v>936</v>
      </c>
      <c r="AA1819" s="5">
        <f>IFERROR(VLOOKUP(X1819,$AF$2:$AG$35,2,FALSE),0)</f>
        <v>0</v>
      </c>
      <c r="AB1819" s="5" t="e">
        <f>VLOOKUP(X1819,$AF$2:$AG$35,1,FALSE)</f>
        <v>#N/A</v>
      </c>
      <c r="AN1819"/>
      <c r="AO1819"/>
      <c r="AP1819"/>
      <c r="AQ1819">
        <v>95745</v>
      </c>
      <c r="AR1819" s="2">
        <v>1.6468442201381401E-2</v>
      </c>
      <c r="AS1819" s="2">
        <v>1.96029253023526E-3</v>
      </c>
      <c r="AT1819" t="s">
        <v>31</v>
      </c>
      <c r="AU1819" t="s">
        <v>202</v>
      </c>
      <c r="AV1819">
        <v>252</v>
      </c>
      <c r="AW1819" t="s">
        <v>484</v>
      </c>
      <c r="AX1819" t="s">
        <v>485</v>
      </c>
    </row>
    <row r="1820" spans="1:50" x14ac:dyDescent="0.25">
      <c r="A1820">
        <v>95745</v>
      </c>
      <c r="B1820">
        <v>22021</v>
      </c>
      <c r="C1820" t="s">
        <v>623</v>
      </c>
      <c r="D1820" t="s">
        <v>584</v>
      </c>
      <c r="E1820" t="s">
        <v>586</v>
      </c>
      <c r="F1820">
        <v>61.64141</v>
      </c>
      <c r="G1820" t="s">
        <v>25</v>
      </c>
      <c r="H1820" t="s">
        <v>26</v>
      </c>
      <c r="I1820" t="s">
        <v>27</v>
      </c>
      <c r="J1820" t="s">
        <v>28</v>
      </c>
      <c r="K1820">
        <v>2003</v>
      </c>
      <c r="L1820">
        <v>3</v>
      </c>
      <c r="M1820">
        <v>5</v>
      </c>
      <c r="N1820">
        <v>0</v>
      </c>
      <c r="O1820">
        <v>2.5</v>
      </c>
      <c r="P1820" t="s">
        <v>589</v>
      </c>
      <c r="Q1820">
        <v>0</v>
      </c>
      <c r="R1820" s="2">
        <v>1.17460027547624E-2</v>
      </c>
      <c r="S1820" t="s">
        <v>31</v>
      </c>
      <c r="T1820" t="s">
        <v>202</v>
      </c>
      <c r="U1820">
        <v>253</v>
      </c>
      <c r="V1820" t="s">
        <v>487</v>
      </c>
      <c r="W1820" t="s">
        <v>488</v>
      </c>
      <c r="X1820" t="s">
        <v>489</v>
      </c>
      <c r="Y1820">
        <v>122.12</v>
      </c>
      <c r="Z1820">
        <v>937</v>
      </c>
      <c r="AA1820" s="5">
        <f>IFERROR(VLOOKUP(X1820,$AF$2:$AG$35,2,FALSE),0)</f>
        <v>0</v>
      </c>
      <c r="AB1820" s="5" t="e">
        <f>VLOOKUP(X1820,$AF$2:$AG$35,1,FALSE)</f>
        <v>#N/A</v>
      </c>
      <c r="AN1820"/>
      <c r="AO1820"/>
      <c r="AP1820"/>
      <c r="AQ1820">
        <v>95745</v>
      </c>
      <c r="AR1820">
        <v>0</v>
      </c>
      <c r="AS1820" s="2">
        <v>1.17460027547624E-2</v>
      </c>
      <c r="AT1820" t="s">
        <v>31</v>
      </c>
      <c r="AU1820" t="s">
        <v>202</v>
      </c>
      <c r="AV1820">
        <v>253</v>
      </c>
      <c r="AW1820" t="s">
        <v>487</v>
      </c>
      <c r="AX1820" t="s">
        <v>488</v>
      </c>
    </row>
    <row r="1821" spans="1:50" x14ac:dyDescent="0.25">
      <c r="A1821">
        <v>95745</v>
      </c>
      <c r="B1821">
        <v>22021</v>
      </c>
      <c r="C1821" t="s">
        <v>623</v>
      </c>
      <c r="D1821" t="s">
        <v>584</v>
      </c>
      <c r="E1821" t="s">
        <v>586</v>
      </c>
      <c r="F1821">
        <v>61.64141</v>
      </c>
      <c r="G1821" t="s">
        <v>25</v>
      </c>
      <c r="H1821" t="s">
        <v>26</v>
      </c>
      <c r="I1821" t="s">
        <v>27</v>
      </c>
      <c r="J1821" t="s">
        <v>28</v>
      </c>
      <c r="K1821">
        <v>2003</v>
      </c>
      <c r="L1821">
        <v>3</v>
      </c>
      <c r="M1821">
        <v>5</v>
      </c>
      <c r="N1821">
        <v>0</v>
      </c>
      <c r="O1821">
        <v>2.5</v>
      </c>
      <c r="P1821" t="s">
        <v>589</v>
      </c>
      <c r="Q1821">
        <v>0</v>
      </c>
      <c r="R1821" s="2">
        <v>1.09601505319735E-4</v>
      </c>
      <c r="S1821" t="s">
        <v>31</v>
      </c>
      <c r="T1821" t="s">
        <v>202</v>
      </c>
      <c r="U1821">
        <v>255</v>
      </c>
      <c r="V1821" t="s">
        <v>490</v>
      </c>
      <c r="W1821" t="s">
        <v>491</v>
      </c>
      <c r="X1821" t="s">
        <v>492</v>
      </c>
      <c r="Y1821">
        <v>386.65</v>
      </c>
      <c r="Z1821">
        <v>939</v>
      </c>
      <c r="AA1821" s="5">
        <f>IFERROR(VLOOKUP(X1821,$AF$2:$AG$35,2,FALSE),0)</f>
        <v>0</v>
      </c>
      <c r="AB1821" s="5" t="e">
        <f>VLOOKUP(X1821,$AF$2:$AG$35,1,FALSE)</f>
        <v>#N/A</v>
      </c>
      <c r="AN1821"/>
      <c r="AO1821"/>
      <c r="AP1821"/>
      <c r="AQ1821">
        <v>95745</v>
      </c>
      <c r="AR1821">
        <v>0</v>
      </c>
      <c r="AS1821" s="2">
        <v>1.09601505319735E-4</v>
      </c>
      <c r="AT1821" t="s">
        <v>31</v>
      </c>
      <c r="AU1821" t="s">
        <v>202</v>
      </c>
      <c r="AV1821">
        <v>255</v>
      </c>
      <c r="AW1821" t="s">
        <v>490</v>
      </c>
      <c r="AX1821" t="s">
        <v>491</v>
      </c>
    </row>
    <row r="1822" spans="1:50" x14ac:dyDescent="0.25">
      <c r="A1822">
        <v>95745</v>
      </c>
      <c r="B1822">
        <v>22021</v>
      </c>
      <c r="C1822" t="s">
        <v>623</v>
      </c>
      <c r="D1822" t="s">
        <v>584</v>
      </c>
      <c r="E1822" t="s">
        <v>586</v>
      </c>
      <c r="F1822">
        <v>61.64141</v>
      </c>
      <c r="G1822" t="s">
        <v>25</v>
      </c>
      <c r="H1822" t="s">
        <v>26</v>
      </c>
      <c r="I1822" t="s">
        <v>27</v>
      </c>
      <c r="J1822" t="s">
        <v>28</v>
      </c>
      <c r="K1822">
        <v>2003</v>
      </c>
      <c r="L1822">
        <v>3</v>
      </c>
      <c r="M1822">
        <v>5</v>
      </c>
      <c r="N1822">
        <v>0</v>
      </c>
      <c r="O1822">
        <v>2.5</v>
      </c>
      <c r="P1822" t="s">
        <v>589</v>
      </c>
      <c r="Q1822">
        <v>0</v>
      </c>
      <c r="R1822" s="2">
        <v>1.7531888706671001E-4</v>
      </c>
      <c r="S1822" t="s">
        <v>31</v>
      </c>
      <c r="T1822" t="s">
        <v>202</v>
      </c>
      <c r="U1822">
        <v>257</v>
      </c>
      <c r="V1822" t="s">
        <v>493</v>
      </c>
      <c r="W1822" t="s">
        <v>494</v>
      </c>
      <c r="X1822" t="s">
        <v>495</v>
      </c>
      <c r="Y1822">
        <v>172.26</v>
      </c>
      <c r="Z1822">
        <v>941</v>
      </c>
      <c r="AA1822" s="5">
        <f>IFERROR(VLOOKUP(X1822,$AF$2:$AG$35,2,FALSE),0)</f>
        <v>0</v>
      </c>
      <c r="AB1822" s="5" t="e">
        <f>VLOOKUP(X1822,$AF$2:$AG$35,1,FALSE)</f>
        <v>#N/A</v>
      </c>
      <c r="AN1822"/>
      <c r="AO1822"/>
      <c r="AP1822"/>
      <c r="AQ1822">
        <v>95745</v>
      </c>
      <c r="AR1822">
        <v>0</v>
      </c>
      <c r="AS1822" s="2">
        <v>1.7531888706671001E-4</v>
      </c>
      <c r="AT1822" t="s">
        <v>31</v>
      </c>
      <c r="AU1822" t="s">
        <v>202</v>
      </c>
      <c r="AV1822">
        <v>257</v>
      </c>
      <c r="AW1822" t="s">
        <v>493</v>
      </c>
      <c r="AX1822" t="s">
        <v>494</v>
      </c>
    </row>
    <row r="1823" spans="1:50" x14ac:dyDescent="0.25">
      <c r="A1823">
        <v>95745</v>
      </c>
      <c r="B1823">
        <v>22021</v>
      </c>
      <c r="C1823" t="s">
        <v>623</v>
      </c>
      <c r="D1823" t="s">
        <v>584</v>
      </c>
      <c r="E1823" t="s">
        <v>586</v>
      </c>
      <c r="F1823">
        <v>61.64141</v>
      </c>
      <c r="G1823" t="s">
        <v>25</v>
      </c>
      <c r="H1823" t="s">
        <v>26</v>
      </c>
      <c r="I1823" t="s">
        <v>27</v>
      </c>
      <c r="J1823" t="s">
        <v>28</v>
      </c>
      <c r="K1823">
        <v>2003</v>
      </c>
      <c r="L1823">
        <v>3</v>
      </c>
      <c r="M1823">
        <v>5</v>
      </c>
      <c r="N1823">
        <v>0</v>
      </c>
      <c r="O1823">
        <v>2.5</v>
      </c>
      <c r="P1823" t="s">
        <v>589</v>
      </c>
      <c r="Q1823" s="2">
        <v>9.7627305122394304E-3</v>
      </c>
      <c r="R1823" s="2">
        <v>2.3601665394774301E-3</v>
      </c>
      <c r="S1823" t="s">
        <v>31</v>
      </c>
      <c r="T1823" t="s">
        <v>202</v>
      </c>
      <c r="U1823">
        <v>258</v>
      </c>
      <c r="V1823" t="s">
        <v>496</v>
      </c>
      <c r="W1823" t="s">
        <v>497</v>
      </c>
      <c r="X1823" t="s">
        <v>498</v>
      </c>
      <c r="Y1823">
        <v>300.44</v>
      </c>
      <c r="Z1823">
        <v>942</v>
      </c>
      <c r="AA1823" s="5">
        <f>IFERROR(VLOOKUP(X1823,$AF$2:$AG$35,2,FALSE),0)</f>
        <v>0</v>
      </c>
      <c r="AB1823" s="5" t="e">
        <f>VLOOKUP(X1823,$AF$2:$AG$35,1,FALSE)</f>
        <v>#N/A</v>
      </c>
      <c r="AN1823"/>
      <c r="AO1823"/>
      <c r="AP1823"/>
      <c r="AQ1823">
        <v>95745</v>
      </c>
      <c r="AR1823" s="2">
        <v>9.7627305122394304E-3</v>
      </c>
      <c r="AS1823" s="2">
        <v>2.3601665394774301E-3</v>
      </c>
      <c r="AT1823" t="s">
        <v>31</v>
      </c>
      <c r="AU1823" t="s">
        <v>202</v>
      </c>
      <c r="AV1823">
        <v>258</v>
      </c>
      <c r="AW1823" t="s">
        <v>496</v>
      </c>
      <c r="AX1823" t="s">
        <v>497</v>
      </c>
    </row>
    <row r="1824" spans="1:50" x14ac:dyDescent="0.25">
      <c r="A1824">
        <v>95745</v>
      </c>
      <c r="B1824">
        <v>22021</v>
      </c>
      <c r="C1824" t="s">
        <v>623</v>
      </c>
      <c r="D1824" t="s">
        <v>584</v>
      </c>
      <c r="E1824" t="s">
        <v>586</v>
      </c>
      <c r="F1824">
        <v>61.64141</v>
      </c>
      <c r="G1824" t="s">
        <v>25</v>
      </c>
      <c r="H1824" t="s">
        <v>26</v>
      </c>
      <c r="I1824" t="s">
        <v>27</v>
      </c>
      <c r="J1824" t="s">
        <v>28</v>
      </c>
      <c r="K1824">
        <v>2003</v>
      </c>
      <c r="L1824">
        <v>3</v>
      </c>
      <c r="M1824">
        <v>5</v>
      </c>
      <c r="N1824">
        <v>0</v>
      </c>
      <c r="O1824">
        <v>2.5</v>
      </c>
      <c r="P1824" t="s">
        <v>589</v>
      </c>
      <c r="Q1824" s="2">
        <v>6.3068811683941198E-2</v>
      </c>
      <c r="R1824" s="2">
        <v>1.3872400183903601E-2</v>
      </c>
      <c r="S1824" t="s">
        <v>31</v>
      </c>
      <c r="T1824" t="s">
        <v>202</v>
      </c>
      <c r="U1824">
        <v>260</v>
      </c>
      <c r="V1824" t="s">
        <v>499</v>
      </c>
      <c r="W1824" t="s">
        <v>500</v>
      </c>
      <c r="X1824" t="s">
        <v>501</v>
      </c>
      <c r="Y1824">
        <v>312.52999999999997</v>
      </c>
      <c r="Z1824">
        <v>944</v>
      </c>
      <c r="AA1824" s="5">
        <f>IFERROR(VLOOKUP(X1824,$AF$2:$AG$35,2,FALSE),0)</f>
        <v>0</v>
      </c>
      <c r="AB1824" s="5" t="e">
        <f>VLOOKUP(X1824,$AF$2:$AG$35,1,FALSE)</f>
        <v>#N/A</v>
      </c>
      <c r="AN1824"/>
      <c r="AO1824"/>
      <c r="AP1824"/>
      <c r="AQ1824">
        <v>95745</v>
      </c>
      <c r="AR1824" s="2">
        <v>6.3068811683941198E-2</v>
      </c>
      <c r="AS1824" s="2">
        <v>1.3872400183903601E-2</v>
      </c>
      <c r="AT1824" t="s">
        <v>31</v>
      </c>
      <c r="AU1824" t="s">
        <v>202</v>
      </c>
      <c r="AV1824">
        <v>260</v>
      </c>
      <c r="AW1824" t="s">
        <v>499</v>
      </c>
      <c r="AX1824" t="s">
        <v>500</v>
      </c>
    </row>
    <row r="1825" spans="1:50" x14ac:dyDescent="0.25">
      <c r="A1825">
        <v>95745</v>
      </c>
      <c r="B1825">
        <v>22021</v>
      </c>
      <c r="C1825" t="s">
        <v>623</v>
      </c>
      <c r="D1825" t="s">
        <v>584</v>
      </c>
      <c r="E1825" t="s">
        <v>586</v>
      </c>
      <c r="F1825">
        <v>61.64141</v>
      </c>
      <c r="G1825" t="s">
        <v>25</v>
      </c>
      <c r="H1825" t="s">
        <v>26</v>
      </c>
      <c r="I1825" t="s">
        <v>27</v>
      </c>
      <c r="J1825" t="s">
        <v>28</v>
      </c>
      <c r="K1825">
        <v>2003</v>
      </c>
      <c r="L1825">
        <v>3</v>
      </c>
      <c r="M1825">
        <v>5</v>
      </c>
      <c r="N1825">
        <v>0</v>
      </c>
      <c r="O1825">
        <v>2.5</v>
      </c>
      <c r="P1825" t="s">
        <v>589</v>
      </c>
      <c r="Q1825" s="2">
        <v>4.3826094979605501E-4</v>
      </c>
      <c r="R1825" s="2">
        <v>5.0496274311764399E-4</v>
      </c>
      <c r="S1825" t="s">
        <v>31</v>
      </c>
      <c r="T1825" t="s">
        <v>202</v>
      </c>
      <c r="U1825">
        <v>261</v>
      </c>
      <c r="V1825" t="s">
        <v>502</v>
      </c>
      <c r="W1825" t="s">
        <v>503</v>
      </c>
      <c r="X1825" t="s">
        <v>504</v>
      </c>
      <c r="Y1825">
        <v>282.45999999999998</v>
      </c>
      <c r="Z1825">
        <v>945</v>
      </c>
      <c r="AA1825" s="5">
        <f>IFERROR(VLOOKUP(X1825,$AF$2:$AG$35,2,FALSE),0)</f>
        <v>0</v>
      </c>
      <c r="AB1825" s="5" t="e">
        <f>VLOOKUP(X1825,$AF$2:$AG$35,1,FALSE)</f>
        <v>#N/A</v>
      </c>
      <c r="AN1825"/>
      <c r="AO1825"/>
      <c r="AP1825"/>
      <c r="AQ1825">
        <v>95745</v>
      </c>
      <c r="AR1825" s="2">
        <v>4.3826094979605501E-4</v>
      </c>
      <c r="AS1825" s="2">
        <v>5.0496274311764399E-4</v>
      </c>
      <c r="AT1825" t="s">
        <v>31</v>
      </c>
      <c r="AU1825" t="s">
        <v>202</v>
      </c>
      <c r="AV1825">
        <v>261</v>
      </c>
      <c r="AW1825" t="s">
        <v>502</v>
      </c>
      <c r="AX1825" t="s">
        <v>503</v>
      </c>
    </row>
    <row r="1826" spans="1:50" x14ac:dyDescent="0.25">
      <c r="A1826">
        <v>95745</v>
      </c>
      <c r="B1826">
        <v>22021</v>
      </c>
      <c r="C1826" t="s">
        <v>623</v>
      </c>
      <c r="D1826" t="s">
        <v>584</v>
      </c>
      <c r="E1826" t="s">
        <v>586</v>
      </c>
      <c r="F1826">
        <v>61.64141</v>
      </c>
      <c r="G1826" t="s">
        <v>25</v>
      </c>
      <c r="H1826" t="s">
        <v>26</v>
      </c>
      <c r="I1826" t="s">
        <v>27</v>
      </c>
      <c r="J1826" t="s">
        <v>28</v>
      </c>
      <c r="K1826">
        <v>2003</v>
      </c>
      <c r="L1826">
        <v>3</v>
      </c>
      <c r="M1826">
        <v>5</v>
      </c>
      <c r="N1826">
        <v>0</v>
      </c>
      <c r="O1826">
        <v>2.5</v>
      </c>
      <c r="P1826" t="s">
        <v>589</v>
      </c>
      <c r="Q1826" s="2">
        <v>6.2334749980542302E-2</v>
      </c>
      <c r="R1826" s="2">
        <v>5.9411001129986802E-3</v>
      </c>
      <c r="S1826" t="s">
        <v>31</v>
      </c>
      <c r="T1826" t="s">
        <v>202</v>
      </c>
      <c r="U1826">
        <v>263</v>
      </c>
      <c r="W1826" t="s">
        <v>505</v>
      </c>
      <c r="X1826" t="s">
        <v>506</v>
      </c>
      <c r="Z1826">
        <v>1438</v>
      </c>
      <c r="AA1826" s="5">
        <f>IFERROR(VLOOKUP(X1826,$AF$2:$AG$35,2,FALSE),0)</f>
        <v>0</v>
      </c>
      <c r="AB1826" s="5" t="e">
        <f>VLOOKUP(X1826,$AF$2:$AG$35,1,FALSE)</f>
        <v>#N/A</v>
      </c>
      <c r="AN1826"/>
      <c r="AO1826"/>
      <c r="AP1826"/>
      <c r="AQ1826">
        <v>95745</v>
      </c>
      <c r="AR1826" s="2">
        <v>6.2334749980542302E-2</v>
      </c>
      <c r="AS1826" s="2">
        <v>5.9411001129986802E-3</v>
      </c>
      <c r="AT1826" t="s">
        <v>31</v>
      </c>
      <c r="AU1826" t="s">
        <v>202</v>
      </c>
      <c r="AV1826">
        <v>263</v>
      </c>
      <c r="AX1826" t="s">
        <v>505</v>
      </c>
    </row>
    <row r="1827" spans="1:50" x14ac:dyDescent="0.25">
      <c r="A1827">
        <v>95745</v>
      </c>
      <c r="B1827">
        <v>22021</v>
      </c>
      <c r="C1827" t="s">
        <v>623</v>
      </c>
      <c r="D1827" t="s">
        <v>584</v>
      </c>
      <c r="E1827" t="s">
        <v>586</v>
      </c>
      <c r="F1827">
        <v>61.64141</v>
      </c>
      <c r="G1827" t="s">
        <v>25</v>
      </c>
      <c r="H1827" t="s">
        <v>26</v>
      </c>
      <c r="I1827" t="s">
        <v>27</v>
      </c>
      <c r="J1827" t="s">
        <v>28</v>
      </c>
      <c r="K1827">
        <v>2003</v>
      </c>
      <c r="L1827">
        <v>3</v>
      </c>
      <c r="M1827">
        <v>5</v>
      </c>
      <c r="N1827">
        <v>0</v>
      </c>
      <c r="O1827">
        <v>2.5</v>
      </c>
      <c r="P1827" t="s">
        <v>589</v>
      </c>
      <c r="Q1827" s="2">
        <v>4.09026869922453E-2</v>
      </c>
      <c r="R1827" s="2">
        <v>4.2223701788571596E-3</v>
      </c>
      <c r="S1827" t="s">
        <v>31</v>
      </c>
      <c r="T1827" t="s">
        <v>202</v>
      </c>
      <c r="U1827">
        <v>264</v>
      </c>
      <c r="W1827" t="s">
        <v>507</v>
      </c>
      <c r="X1827" t="s">
        <v>508</v>
      </c>
      <c r="Z1827">
        <v>1044</v>
      </c>
      <c r="AA1827" s="5">
        <f>IFERROR(VLOOKUP(X1827,$AF$2:$AG$35,2,FALSE),0)</f>
        <v>0</v>
      </c>
      <c r="AB1827" s="5" t="e">
        <f>VLOOKUP(X1827,$AF$2:$AG$35,1,FALSE)</f>
        <v>#N/A</v>
      </c>
      <c r="AN1827"/>
      <c r="AO1827"/>
      <c r="AP1827"/>
      <c r="AQ1827">
        <v>95745</v>
      </c>
      <c r="AR1827" s="2">
        <v>4.09026869922453E-2</v>
      </c>
      <c r="AS1827" s="2">
        <v>4.2223701788571596E-3</v>
      </c>
      <c r="AT1827" t="s">
        <v>31</v>
      </c>
      <c r="AU1827" t="s">
        <v>202</v>
      </c>
      <c r="AV1827">
        <v>264</v>
      </c>
      <c r="AX1827" t="s">
        <v>507</v>
      </c>
    </row>
    <row r="1828" spans="1:50" x14ac:dyDescent="0.25">
      <c r="A1828">
        <v>95745</v>
      </c>
      <c r="B1828">
        <v>22021</v>
      </c>
      <c r="C1828" t="s">
        <v>623</v>
      </c>
      <c r="D1828" t="s">
        <v>584</v>
      </c>
      <c r="E1828" t="s">
        <v>586</v>
      </c>
      <c r="F1828">
        <v>61.64141</v>
      </c>
      <c r="G1828" t="s">
        <v>25</v>
      </c>
      <c r="H1828" t="s">
        <v>26</v>
      </c>
      <c r="I1828" t="s">
        <v>27</v>
      </c>
      <c r="J1828" t="s">
        <v>28</v>
      </c>
      <c r="K1828">
        <v>2003</v>
      </c>
      <c r="L1828">
        <v>3</v>
      </c>
      <c r="M1828">
        <v>5</v>
      </c>
      <c r="N1828">
        <v>0</v>
      </c>
      <c r="O1828">
        <v>2.5</v>
      </c>
      <c r="P1828" t="s">
        <v>589</v>
      </c>
      <c r="Q1828">
        <v>0.35089984576725303</v>
      </c>
      <c r="R1828" s="2">
        <v>2.6970168964554501E-2</v>
      </c>
      <c r="S1828" t="s">
        <v>31</v>
      </c>
      <c r="T1828" t="s">
        <v>202</v>
      </c>
      <c r="U1828">
        <v>266</v>
      </c>
      <c r="V1828" t="s">
        <v>509</v>
      </c>
      <c r="W1828" t="s">
        <v>510</v>
      </c>
      <c r="X1828" t="s">
        <v>511</v>
      </c>
      <c r="Y1828">
        <v>124.14</v>
      </c>
      <c r="Z1828">
        <v>947</v>
      </c>
      <c r="AA1828" s="5">
        <f>IFERROR(VLOOKUP(X1828,$AF$2:$AG$35,2,FALSE),0)</f>
        <v>0</v>
      </c>
      <c r="AB1828" s="5" t="e">
        <f>VLOOKUP(X1828,$AF$2:$AG$35,1,FALSE)</f>
        <v>#N/A</v>
      </c>
      <c r="AN1828"/>
      <c r="AO1828"/>
      <c r="AP1828"/>
      <c r="AQ1828">
        <v>95745</v>
      </c>
      <c r="AR1828">
        <v>0.35089984576725303</v>
      </c>
      <c r="AS1828" s="2">
        <v>2.6970168964554501E-2</v>
      </c>
      <c r="AT1828" t="s">
        <v>31</v>
      </c>
      <c r="AU1828" t="s">
        <v>202</v>
      </c>
      <c r="AV1828">
        <v>266</v>
      </c>
      <c r="AW1828" t="s">
        <v>509</v>
      </c>
      <c r="AX1828" t="s">
        <v>510</v>
      </c>
    </row>
    <row r="1829" spans="1:50" x14ac:dyDescent="0.25">
      <c r="A1829">
        <v>95745</v>
      </c>
      <c r="B1829">
        <v>22021</v>
      </c>
      <c r="C1829" t="s">
        <v>623</v>
      </c>
      <c r="D1829" t="s">
        <v>584</v>
      </c>
      <c r="E1829" t="s">
        <v>586</v>
      </c>
      <c r="F1829">
        <v>61.64141</v>
      </c>
      <c r="G1829" t="s">
        <v>25</v>
      </c>
      <c r="H1829" t="s">
        <v>26</v>
      </c>
      <c r="I1829" t="s">
        <v>27</v>
      </c>
      <c r="J1829" t="s">
        <v>28</v>
      </c>
      <c r="K1829">
        <v>2003</v>
      </c>
      <c r="L1829">
        <v>3</v>
      </c>
      <c r="M1829">
        <v>5</v>
      </c>
      <c r="N1829">
        <v>0</v>
      </c>
      <c r="O1829">
        <v>2.5</v>
      </c>
      <c r="P1829" t="s">
        <v>589</v>
      </c>
      <c r="Q1829" s="2">
        <v>1.53179528063607E-2</v>
      </c>
      <c r="R1829" s="2">
        <v>1.5714407126820699E-3</v>
      </c>
      <c r="S1829" t="s">
        <v>31</v>
      </c>
      <c r="T1829" t="s">
        <v>202</v>
      </c>
      <c r="U1829">
        <v>267</v>
      </c>
      <c r="V1829" t="s">
        <v>512</v>
      </c>
      <c r="W1829" t="s">
        <v>513</v>
      </c>
      <c r="X1829" t="s">
        <v>514</v>
      </c>
      <c r="Y1829">
        <v>326.56</v>
      </c>
      <c r="Z1829">
        <v>948</v>
      </c>
      <c r="AA1829" s="5">
        <f>IFERROR(VLOOKUP(X1829,$AF$2:$AG$35,2,FALSE),0)</f>
        <v>0</v>
      </c>
      <c r="AB1829" s="5" t="e">
        <f>VLOOKUP(X1829,$AF$2:$AG$35,1,FALSE)</f>
        <v>#N/A</v>
      </c>
      <c r="AN1829"/>
      <c r="AO1829"/>
      <c r="AP1829"/>
      <c r="AQ1829">
        <v>95745</v>
      </c>
      <c r="AR1829" s="2">
        <v>1.53179528063607E-2</v>
      </c>
      <c r="AS1829" s="2">
        <v>1.5714407126820699E-3</v>
      </c>
      <c r="AT1829" t="s">
        <v>31</v>
      </c>
      <c r="AU1829" t="s">
        <v>202</v>
      </c>
      <c r="AV1829">
        <v>267</v>
      </c>
      <c r="AW1829" t="s">
        <v>512</v>
      </c>
      <c r="AX1829" t="s">
        <v>513</v>
      </c>
    </row>
    <row r="1830" spans="1:50" x14ac:dyDescent="0.25">
      <c r="A1830">
        <v>95745</v>
      </c>
      <c r="B1830">
        <v>22021</v>
      </c>
      <c r="C1830" t="s">
        <v>623</v>
      </c>
      <c r="D1830" t="s">
        <v>584</v>
      </c>
      <c r="E1830" t="s">
        <v>586</v>
      </c>
      <c r="F1830">
        <v>61.64141</v>
      </c>
      <c r="G1830" t="s">
        <v>25</v>
      </c>
      <c r="H1830" t="s">
        <v>26</v>
      </c>
      <c r="I1830" t="s">
        <v>27</v>
      </c>
      <c r="J1830" t="s">
        <v>28</v>
      </c>
      <c r="K1830">
        <v>2003</v>
      </c>
      <c r="L1830">
        <v>3</v>
      </c>
      <c r="M1830">
        <v>5</v>
      </c>
      <c r="N1830">
        <v>0</v>
      </c>
      <c r="O1830">
        <v>2.5</v>
      </c>
      <c r="P1830" t="s">
        <v>589</v>
      </c>
      <c r="Q1830" s="2">
        <v>1.4496195391557699E-2</v>
      </c>
      <c r="R1830" s="2">
        <v>1.4997238026362399E-3</v>
      </c>
      <c r="S1830" t="s">
        <v>31</v>
      </c>
      <c r="T1830" t="s">
        <v>202</v>
      </c>
      <c r="U1830">
        <v>268</v>
      </c>
      <c r="V1830" t="s">
        <v>515</v>
      </c>
      <c r="W1830" t="s">
        <v>516</v>
      </c>
      <c r="X1830" t="s">
        <v>517</v>
      </c>
      <c r="Y1830">
        <v>160.16999999999999</v>
      </c>
      <c r="Z1830">
        <v>949</v>
      </c>
      <c r="AA1830" s="5">
        <f>IFERROR(VLOOKUP(X1830,$AF$2:$AG$35,2,FALSE),0)</f>
        <v>0</v>
      </c>
      <c r="AB1830" s="5" t="e">
        <f>VLOOKUP(X1830,$AF$2:$AG$35,1,FALSE)</f>
        <v>#N/A</v>
      </c>
      <c r="AN1830"/>
      <c r="AO1830"/>
      <c r="AP1830"/>
      <c r="AQ1830">
        <v>95745</v>
      </c>
      <c r="AR1830" s="2">
        <v>1.4496195391557699E-2</v>
      </c>
      <c r="AS1830" s="2">
        <v>1.4997238026362399E-3</v>
      </c>
      <c r="AT1830" t="s">
        <v>31</v>
      </c>
      <c r="AU1830" t="s">
        <v>202</v>
      </c>
      <c r="AV1830">
        <v>268</v>
      </c>
      <c r="AW1830" t="s">
        <v>515</v>
      </c>
      <c r="AX1830" t="s">
        <v>516</v>
      </c>
    </row>
    <row r="1831" spans="1:50" x14ac:dyDescent="0.25">
      <c r="A1831">
        <v>95745</v>
      </c>
      <c r="B1831">
        <v>22021</v>
      </c>
      <c r="C1831" t="s">
        <v>623</v>
      </c>
      <c r="D1831" t="s">
        <v>584</v>
      </c>
      <c r="E1831" t="s">
        <v>586</v>
      </c>
      <c r="F1831">
        <v>61.64141</v>
      </c>
      <c r="G1831" t="s">
        <v>25</v>
      </c>
      <c r="H1831" t="s">
        <v>26</v>
      </c>
      <c r="I1831" t="s">
        <v>27</v>
      </c>
      <c r="J1831" t="s">
        <v>28</v>
      </c>
      <c r="K1831">
        <v>2003</v>
      </c>
      <c r="L1831">
        <v>3</v>
      </c>
      <c r="M1831">
        <v>5</v>
      </c>
      <c r="N1831">
        <v>0</v>
      </c>
      <c r="O1831">
        <v>2.5</v>
      </c>
      <c r="P1831" t="s">
        <v>589</v>
      </c>
      <c r="Q1831" s="2">
        <v>4.4858206044591897E-2</v>
      </c>
      <c r="R1831" s="2">
        <v>4.0081190731860103E-3</v>
      </c>
      <c r="S1831" t="s">
        <v>31</v>
      </c>
      <c r="T1831" t="s">
        <v>202</v>
      </c>
      <c r="U1831">
        <v>269</v>
      </c>
      <c r="V1831" t="s">
        <v>518</v>
      </c>
      <c r="W1831" t="s">
        <v>519</v>
      </c>
      <c r="X1831" t="s">
        <v>520</v>
      </c>
      <c r="Y1831">
        <v>116.16</v>
      </c>
      <c r="Z1831">
        <v>950</v>
      </c>
      <c r="AA1831" s="5">
        <f>IFERROR(VLOOKUP(X1831,$AF$2:$AG$35,2,FALSE),0)</f>
        <v>0</v>
      </c>
      <c r="AB1831" s="5" t="e">
        <f>VLOOKUP(X1831,$AF$2:$AG$35,1,FALSE)</f>
        <v>#N/A</v>
      </c>
      <c r="AN1831"/>
      <c r="AO1831"/>
      <c r="AP1831"/>
      <c r="AQ1831">
        <v>95745</v>
      </c>
      <c r="AR1831" s="2">
        <v>4.4858206044591897E-2</v>
      </c>
      <c r="AS1831" s="2">
        <v>4.0081190731860103E-3</v>
      </c>
      <c r="AT1831" t="s">
        <v>31</v>
      </c>
      <c r="AU1831" t="s">
        <v>202</v>
      </c>
      <c r="AV1831">
        <v>269</v>
      </c>
      <c r="AW1831" t="s">
        <v>518</v>
      </c>
      <c r="AX1831" t="s">
        <v>519</v>
      </c>
    </row>
    <row r="1832" spans="1:50" x14ac:dyDescent="0.25">
      <c r="A1832">
        <v>95745</v>
      </c>
      <c r="B1832">
        <v>22021</v>
      </c>
      <c r="C1832" t="s">
        <v>623</v>
      </c>
      <c r="D1832" t="s">
        <v>584</v>
      </c>
      <c r="E1832" t="s">
        <v>586</v>
      </c>
      <c r="F1832">
        <v>61.64141</v>
      </c>
      <c r="G1832" t="s">
        <v>25</v>
      </c>
      <c r="H1832" t="s">
        <v>26</v>
      </c>
      <c r="I1832" t="s">
        <v>27</v>
      </c>
      <c r="J1832" t="s">
        <v>28</v>
      </c>
      <c r="K1832">
        <v>2003</v>
      </c>
      <c r="L1832">
        <v>3</v>
      </c>
      <c r="M1832">
        <v>5</v>
      </c>
      <c r="N1832">
        <v>0</v>
      </c>
      <c r="O1832">
        <v>2.5</v>
      </c>
      <c r="P1832" t="s">
        <v>589</v>
      </c>
      <c r="Q1832">
        <v>0</v>
      </c>
      <c r="R1832" s="2">
        <v>4.6016674371171301E-4</v>
      </c>
      <c r="S1832" t="s">
        <v>31</v>
      </c>
      <c r="T1832" t="s">
        <v>202</v>
      </c>
      <c r="U1832">
        <v>270</v>
      </c>
      <c r="V1832" t="s">
        <v>521</v>
      </c>
      <c r="W1832" t="s">
        <v>522</v>
      </c>
      <c r="X1832" t="s">
        <v>523</v>
      </c>
      <c r="Y1832">
        <v>146.13999999999999</v>
      </c>
      <c r="Z1832">
        <v>951</v>
      </c>
      <c r="AA1832" s="5">
        <f>IFERROR(VLOOKUP(X1832,$AF$2:$AG$35,2,FALSE),0)</f>
        <v>0</v>
      </c>
      <c r="AB1832" s="5" t="e">
        <f>VLOOKUP(X1832,$AF$2:$AG$35,1,FALSE)</f>
        <v>#N/A</v>
      </c>
      <c r="AN1832"/>
      <c r="AO1832"/>
      <c r="AP1832"/>
      <c r="AQ1832">
        <v>95745</v>
      </c>
      <c r="AR1832">
        <v>0</v>
      </c>
      <c r="AS1832" s="2">
        <v>4.6016674371171301E-4</v>
      </c>
      <c r="AT1832" t="s">
        <v>31</v>
      </c>
      <c r="AU1832" t="s">
        <v>202</v>
      </c>
      <c r="AV1832">
        <v>270</v>
      </c>
      <c r="AW1832" t="s">
        <v>521</v>
      </c>
      <c r="AX1832" t="s">
        <v>522</v>
      </c>
    </row>
    <row r="1833" spans="1:50" x14ac:dyDescent="0.25">
      <c r="A1833">
        <v>95745</v>
      </c>
      <c r="B1833">
        <v>22021</v>
      </c>
      <c r="C1833" t="s">
        <v>623</v>
      </c>
      <c r="D1833" t="s">
        <v>584</v>
      </c>
      <c r="E1833" t="s">
        <v>586</v>
      </c>
      <c r="F1833">
        <v>61.64141</v>
      </c>
      <c r="G1833" t="s">
        <v>25</v>
      </c>
      <c r="H1833" t="s">
        <v>26</v>
      </c>
      <c r="I1833" t="s">
        <v>27</v>
      </c>
      <c r="J1833" t="s">
        <v>28</v>
      </c>
      <c r="K1833">
        <v>2003</v>
      </c>
      <c r="L1833">
        <v>3</v>
      </c>
      <c r="M1833">
        <v>5</v>
      </c>
      <c r="N1833">
        <v>0</v>
      </c>
      <c r="O1833">
        <v>2.5</v>
      </c>
      <c r="P1833" t="s">
        <v>589</v>
      </c>
      <c r="Q1833">
        <v>0.31774383088959202</v>
      </c>
      <c r="R1833" s="2">
        <v>2.9642096633024601E-2</v>
      </c>
      <c r="S1833" t="s">
        <v>31</v>
      </c>
      <c r="T1833" t="s">
        <v>202</v>
      </c>
      <c r="U1833">
        <v>271</v>
      </c>
      <c r="V1833" t="s">
        <v>524</v>
      </c>
      <c r="W1833" t="s">
        <v>525</v>
      </c>
      <c r="X1833" t="s">
        <v>526</v>
      </c>
      <c r="Y1833">
        <v>164.2</v>
      </c>
      <c r="Z1833">
        <v>952</v>
      </c>
      <c r="AA1833" s="5">
        <f>IFERROR(VLOOKUP(X1833,$AF$2:$AG$35,2,FALSE),0)</f>
        <v>0</v>
      </c>
      <c r="AB1833" s="5" t="e">
        <f>VLOOKUP(X1833,$AF$2:$AG$35,1,FALSE)</f>
        <v>#N/A</v>
      </c>
      <c r="AN1833"/>
      <c r="AO1833"/>
      <c r="AP1833"/>
      <c r="AQ1833">
        <v>95745</v>
      </c>
      <c r="AR1833">
        <v>0.31774383088959202</v>
      </c>
      <c r="AS1833" s="2">
        <v>2.9642096633024601E-2</v>
      </c>
      <c r="AT1833" t="s">
        <v>31</v>
      </c>
      <c r="AU1833" t="s">
        <v>202</v>
      </c>
      <c r="AV1833">
        <v>271</v>
      </c>
      <c r="AW1833" t="s">
        <v>524</v>
      </c>
      <c r="AX1833" t="s">
        <v>525</v>
      </c>
    </row>
    <row r="1834" spans="1:50" x14ac:dyDescent="0.25">
      <c r="A1834">
        <v>95745</v>
      </c>
      <c r="B1834">
        <v>22021</v>
      </c>
      <c r="C1834" t="s">
        <v>623</v>
      </c>
      <c r="D1834" t="s">
        <v>584</v>
      </c>
      <c r="E1834" t="s">
        <v>586</v>
      </c>
      <c r="F1834">
        <v>61.64141</v>
      </c>
      <c r="G1834" t="s">
        <v>25</v>
      </c>
      <c r="H1834" t="s">
        <v>26</v>
      </c>
      <c r="I1834" t="s">
        <v>27</v>
      </c>
      <c r="J1834" t="s">
        <v>28</v>
      </c>
      <c r="K1834">
        <v>2003</v>
      </c>
      <c r="L1834">
        <v>3</v>
      </c>
      <c r="M1834">
        <v>5</v>
      </c>
      <c r="N1834">
        <v>0</v>
      </c>
      <c r="O1834">
        <v>2.5</v>
      </c>
      <c r="P1834" t="s">
        <v>589</v>
      </c>
      <c r="Q1834">
        <v>0</v>
      </c>
      <c r="R1834" s="2">
        <v>4.9309797032664397E-4</v>
      </c>
      <c r="S1834" t="s">
        <v>31</v>
      </c>
      <c r="T1834" t="s">
        <v>202</v>
      </c>
      <c r="U1834">
        <v>272</v>
      </c>
      <c r="V1834" t="s">
        <v>527</v>
      </c>
      <c r="W1834" t="s">
        <v>528</v>
      </c>
      <c r="X1834" t="s">
        <v>529</v>
      </c>
      <c r="Y1834">
        <v>166.13</v>
      </c>
      <c r="Z1834">
        <v>953</v>
      </c>
      <c r="AA1834" s="5">
        <f>IFERROR(VLOOKUP(X1834,$AF$2:$AG$35,2,FALSE),0)</f>
        <v>0</v>
      </c>
      <c r="AB1834" s="5" t="e">
        <f>VLOOKUP(X1834,$AF$2:$AG$35,1,FALSE)</f>
        <v>#N/A</v>
      </c>
      <c r="AN1834"/>
      <c r="AO1834"/>
      <c r="AP1834"/>
      <c r="AQ1834">
        <v>95745</v>
      </c>
      <c r="AR1834">
        <v>0</v>
      </c>
      <c r="AS1834" s="2">
        <v>4.9309797032664397E-4</v>
      </c>
      <c r="AT1834" t="s">
        <v>31</v>
      </c>
      <c r="AU1834" t="s">
        <v>202</v>
      </c>
      <c r="AV1834">
        <v>272</v>
      </c>
      <c r="AW1834" t="s">
        <v>527</v>
      </c>
      <c r="AX1834" t="s">
        <v>528</v>
      </c>
    </row>
    <row r="1835" spans="1:50" x14ac:dyDescent="0.25">
      <c r="A1835">
        <v>95745</v>
      </c>
      <c r="B1835">
        <v>22021</v>
      </c>
      <c r="C1835" t="s">
        <v>623</v>
      </c>
      <c r="D1835" t="s">
        <v>584</v>
      </c>
      <c r="E1835" t="s">
        <v>586</v>
      </c>
      <c r="F1835">
        <v>61.64141</v>
      </c>
      <c r="G1835" t="s">
        <v>25</v>
      </c>
      <c r="H1835" t="s">
        <v>26</v>
      </c>
      <c r="I1835" t="s">
        <v>27</v>
      </c>
      <c r="J1835" t="s">
        <v>28</v>
      </c>
      <c r="K1835">
        <v>2003</v>
      </c>
      <c r="L1835">
        <v>3</v>
      </c>
      <c r="M1835">
        <v>5</v>
      </c>
      <c r="N1835">
        <v>0</v>
      </c>
      <c r="O1835">
        <v>2.5</v>
      </c>
      <c r="P1835" t="s">
        <v>589</v>
      </c>
      <c r="Q1835">
        <v>0</v>
      </c>
      <c r="R1835" s="2">
        <v>2.7389495968717403E-4</v>
      </c>
      <c r="S1835" t="s">
        <v>31</v>
      </c>
      <c r="T1835" t="s">
        <v>202</v>
      </c>
      <c r="U1835">
        <v>273</v>
      </c>
      <c r="V1835" t="s">
        <v>530</v>
      </c>
      <c r="W1835" t="s">
        <v>531</v>
      </c>
      <c r="X1835" t="s">
        <v>532</v>
      </c>
      <c r="Y1835">
        <v>200.32</v>
      </c>
      <c r="Z1835">
        <v>954</v>
      </c>
      <c r="AA1835" s="5">
        <f>IFERROR(VLOOKUP(X1835,$AF$2:$AG$35,2,FALSE),0)</f>
        <v>0</v>
      </c>
      <c r="AB1835" s="5" t="e">
        <f>VLOOKUP(X1835,$AF$2:$AG$35,1,FALSE)</f>
        <v>#N/A</v>
      </c>
      <c r="AN1835"/>
      <c r="AO1835"/>
      <c r="AP1835"/>
      <c r="AQ1835">
        <v>95745</v>
      </c>
      <c r="AR1835">
        <v>0</v>
      </c>
      <c r="AS1835" s="2">
        <v>2.7389495968717403E-4</v>
      </c>
      <c r="AT1835" t="s">
        <v>31</v>
      </c>
      <c r="AU1835" t="s">
        <v>202</v>
      </c>
      <c r="AV1835">
        <v>273</v>
      </c>
      <c r="AW1835" t="s">
        <v>530</v>
      </c>
      <c r="AX1835" t="s">
        <v>531</v>
      </c>
    </row>
    <row r="1836" spans="1:50" x14ac:dyDescent="0.25">
      <c r="A1836">
        <v>95745</v>
      </c>
      <c r="B1836">
        <v>22021</v>
      </c>
      <c r="C1836" t="s">
        <v>623</v>
      </c>
      <c r="D1836" t="s">
        <v>584</v>
      </c>
      <c r="E1836" t="s">
        <v>586</v>
      </c>
      <c r="F1836">
        <v>61.64141</v>
      </c>
      <c r="G1836" t="s">
        <v>25</v>
      </c>
      <c r="H1836" t="s">
        <v>26</v>
      </c>
      <c r="I1836" t="s">
        <v>27</v>
      </c>
      <c r="J1836" t="s">
        <v>28</v>
      </c>
      <c r="K1836">
        <v>2003</v>
      </c>
      <c r="L1836">
        <v>3</v>
      </c>
      <c r="M1836">
        <v>5</v>
      </c>
      <c r="N1836">
        <v>0</v>
      </c>
      <c r="O1836">
        <v>2.5</v>
      </c>
      <c r="P1836" t="s">
        <v>589</v>
      </c>
      <c r="Q1836" s="3">
        <v>67.403355590442004</v>
      </c>
      <c r="R1836">
        <v>8.9203337593745307</v>
      </c>
      <c r="S1836" t="s">
        <v>31</v>
      </c>
      <c r="T1836" t="s">
        <v>202</v>
      </c>
      <c r="U1836">
        <v>274</v>
      </c>
      <c r="V1836" t="s">
        <v>533</v>
      </c>
      <c r="W1836" s="3" t="s">
        <v>534</v>
      </c>
      <c r="X1836" t="s">
        <v>535</v>
      </c>
      <c r="Y1836">
        <v>162.13999999999999</v>
      </c>
      <c r="Z1836">
        <v>955</v>
      </c>
      <c r="AA1836" s="5">
        <f>IFERROR(VLOOKUP(X1836,$AF$2:$AG$35,2,FALSE),0)</f>
        <v>0</v>
      </c>
      <c r="AB1836" s="5" t="e">
        <f>VLOOKUP(X1836,$AF$2:$AG$35,1,FALSE)</f>
        <v>#N/A</v>
      </c>
      <c r="AN1836"/>
      <c r="AO1836"/>
      <c r="AP1836"/>
      <c r="AQ1836">
        <v>95745</v>
      </c>
      <c r="AR1836" s="3">
        <v>67.403355590442004</v>
      </c>
      <c r="AS1836">
        <v>8.9203337593745307</v>
      </c>
      <c r="AT1836" t="s">
        <v>31</v>
      </c>
      <c r="AU1836" t="s">
        <v>202</v>
      </c>
      <c r="AV1836">
        <v>274</v>
      </c>
      <c r="AW1836" t="s">
        <v>533</v>
      </c>
      <c r="AX1836" s="3" t="s">
        <v>534</v>
      </c>
    </row>
    <row r="1837" spans="1:50" x14ac:dyDescent="0.25">
      <c r="A1837">
        <v>95745</v>
      </c>
      <c r="B1837">
        <v>22021</v>
      </c>
      <c r="C1837" t="s">
        <v>623</v>
      </c>
      <c r="D1837" t="s">
        <v>584</v>
      </c>
      <c r="E1837" t="s">
        <v>586</v>
      </c>
      <c r="F1837">
        <v>61.64141</v>
      </c>
      <c r="G1837" t="s">
        <v>25</v>
      </c>
      <c r="H1837" t="s">
        <v>26</v>
      </c>
      <c r="I1837" t="s">
        <v>27</v>
      </c>
      <c r="J1837" t="s">
        <v>28</v>
      </c>
      <c r="K1837">
        <v>2003</v>
      </c>
      <c r="L1837">
        <v>3</v>
      </c>
      <c r="M1837">
        <v>5</v>
      </c>
      <c r="N1837">
        <v>0</v>
      </c>
      <c r="O1837">
        <v>2.5</v>
      </c>
      <c r="P1837" t="s">
        <v>589</v>
      </c>
      <c r="Q1837" s="2">
        <v>7.8463507304748104E-2</v>
      </c>
      <c r="R1837" s="2">
        <v>6.37259256947517E-3</v>
      </c>
      <c r="S1837" t="s">
        <v>31</v>
      </c>
      <c r="T1837" t="s">
        <v>202</v>
      </c>
      <c r="U1837">
        <v>275</v>
      </c>
      <c r="V1837" t="s">
        <v>536</v>
      </c>
      <c r="W1837" t="s">
        <v>537</v>
      </c>
      <c r="X1837" t="s">
        <v>538</v>
      </c>
      <c r="Y1837">
        <v>138.16</v>
      </c>
      <c r="Z1837">
        <v>956</v>
      </c>
      <c r="AA1837" s="5">
        <f>IFERROR(VLOOKUP(X1837,$AF$2:$AG$35,2,FALSE),0)</f>
        <v>0</v>
      </c>
      <c r="AB1837" s="5" t="e">
        <f>VLOOKUP(X1837,$AF$2:$AG$35,1,FALSE)</f>
        <v>#N/A</v>
      </c>
      <c r="AN1837"/>
      <c r="AO1837"/>
      <c r="AP1837"/>
      <c r="AQ1837">
        <v>95745</v>
      </c>
      <c r="AR1837" s="2">
        <v>7.8463507304748104E-2</v>
      </c>
      <c r="AS1837" s="2">
        <v>6.37259256947517E-3</v>
      </c>
      <c r="AT1837" t="s">
        <v>31</v>
      </c>
      <c r="AU1837" t="s">
        <v>202</v>
      </c>
      <c r="AV1837">
        <v>275</v>
      </c>
      <c r="AW1837" t="s">
        <v>536</v>
      </c>
      <c r="AX1837" t="s">
        <v>537</v>
      </c>
    </row>
    <row r="1838" spans="1:50" x14ac:dyDescent="0.25">
      <c r="A1838">
        <v>95745</v>
      </c>
      <c r="B1838">
        <v>22021</v>
      </c>
      <c r="C1838" t="s">
        <v>623</v>
      </c>
      <c r="D1838" t="s">
        <v>584</v>
      </c>
      <c r="E1838" t="s">
        <v>586</v>
      </c>
      <c r="F1838">
        <v>61.64141</v>
      </c>
      <c r="G1838" t="s">
        <v>25</v>
      </c>
      <c r="H1838" t="s">
        <v>26</v>
      </c>
      <c r="I1838" t="s">
        <v>27</v>
      </c>
      <c r="J1838" t="s">
        <v>28</v>
      </c>
      <c r="K1838">
        <v>2003</v>
      </c>
      <c r="L1838">
        <v>3</v>
      </c>
      <c r="M1838">
        <v>5</v>
      </c>
      <c r="N1838">
        <v>0</v>
      </c>
      <c r="O1838">
        <v>2.5</v>
      </c>
      <c r="P1838" t="s">
        <v>589</v>
      </c>
      <c r="Q1838" s="2">
        <v>7.6863804062973495E-2</v>
      </c>
      <c r="R1838" s="2">
        <v>5.93184510205129E-3</v>
      </c>
      <c r="S1838" t="s">
        <v>31</v>
      </c>
      <c r="T1838" t="s">
        <v>202</v>
      </c>
      <c r="U1838">
        <v>276</v>
      </c>
      <c r="W1838" t="s">
        <v>539</v>
      </c>
      <c r="X1838" t="s">
        <v>540</v>
      </c>
      <c r="Z1838">
        <v>1056</v>
      </c>
      <c r="AA1838" s="5">
        <f>IFERROR(VLOOKUP(X1838,$AF$2:$AG$35,2,FALSE),0)</f>
        <v>0</v>
      </c>
      <c r="AB1838" s="5" t="e">
        <f>VLOOKUP(X1838,$AF$2:$AG$35,1,FALSE)</f>
        <v>#N/A</v>
      </c>
      <c r="AN1838"/>
      <c r="AO1838"/>
      <c r="AP1838"/>
      <c r="AQ1838">
        <v>95745</v>
      </c>
      <c r="AR1838" s="2">
        <v>7.6863804062973495E-2</v>
      </c>
      <c r="AS1838" s="2">
        <v>5.93184510205129E-3</v>
      </c>
      <c r="AT1838" t="s">
        <v>31</v>
      </c>
      <c r="AU1838" t="s">
        <v>202</v>
      </c>
      <c r="AV1838">
        <v>276</v>
      </c>
      <c r="AX1838" t="s">
        <v>539</v>
      </c>
    </row>
    <row r="1839" spans="1:50" x14ac:dyDescent="0.25">
      <c r="A1839">
        <v>95745</v>
      </c>
      <c r="B1839">
        <v>22021</v>
      </c>
      <c r="C1839" t="s">
        <v>623</v>
      </c>
      <c r="D1839" t="s">
        <v>584</v>
      </c>
      <c r="E1839" t="s">
        <v>586</v>
      </c>
      <c r="F1839">
        <v>61.64141</v>
      </c>
      <c r="G1839" t="s">
        <v>25</v>
      </c>
      <c r="H1839" t="s">
        <v>26</v>
      </c>
      <c r="I1839" t="s">
        <v>27</v>
      </c>
      <c r="J1839" t="s">
        <v>28</v>
      </c>
      <c r="K1839">
        <v>2003</v>
      </c>
      <c r="L1839">
        <v>3</v>
      </c>
      <c r="M1839">
        <v>5</v>
      </c>
      <c r="N1839">
        <v>0</v>
      </c>
      <c r="O1839">
        <v>2.5</v>
      </c>
      <c r="P1839" t="s">
        <v>589</v>
      </c>
      <c r="Q1839" s="2">
        <v>4.1472455241276698E-2</v>
      </c>
      <c r="R1839" s="2">
        <v>3.6131241860756901E-3</v>
      </c>
      <c r="S1839" t="s">
        <v>31</v>
      </c>
      <c r="T1839" t="s">
        <v>202</v>
      </c>
      <c r="U1839">
        <v>277</v>
      </c>
      <c r="V1839" s="1">
        <v>1730647</v>
      </c>
      <c r="W1839" t="s">
        <v>541</v>
      </c>
      <c r="X1839" t="s">
        <v>542</v>
      </c>
      <c r="Y1839">
        <v>168.19</v>
      </c>
      <c r="Z1839">
        <v>957</v>
      </c>
      <c r="AA1839" s="5">
        <f>IFERROR(VLOOKUP(X1839,$AF$2:$AG$35,2,FALSE),0)</f>
        <v>0</v>
      </c>
      <c r="AB1839" s="5" t="e">
        <f>VLOOKUP(X1839,$AF$2:$AG$35,1,FALSE)</f>
        <v>#N/A</v>
      </c>
      <c r="AN1839"/>
      <c r="AO1839"/>
      <c r="AP1839"/>
      <c r="AQ1839">
        <v>95745</v>
      </c>
      <c r="AR1839" s="2">
        <v>4.1472455241276698E-2</v>
      </c>
      <c r="AS1839" s="2">
        <v>3.6131241860756901E-3</v>
      </c>
      <c r="AT1839" t="s">
        <v>31</v>
      </c>
      <c r="AU1839" t="s">
        <v>202</v>
      </c>
      <c r="AV1839">
        <v>277</v>
      </c>
      <c r="AW1839" s="1">
        <v>1730647</v>
      </c>
      <c r="AX1839" t="s">
        <v>541</v>
      </c>
    </row>
    <row r="1840" spans="1:50" x14ac:dyDescent="0.25">
      <c r="A1840">
        <v>95745</v>
      </c>
      <c r="B1840">
        <v>22021</v>
      </c>
      <c r="C1840" t="s">
        <v>623</v>
      </c>
      <c r="D1840" t="s">
        <v>584</v>
      </c>
      <c r="E1840" t="s">
        <v>586</v>
      </c>
      <c r="F1840">
        <v>61.64141</v>
      </c>
      <c r="G1840" t="s">
        <v>25</v>
      </c>
      <c r="H1840" t="s">
        <v>26</v>
      </c>
      <c r="I1840" t="s">
        <v>27</v>
      </c>
      <c r="J1840" t="s">
        <v>28</v>
      </c>
      <c r="K1840">
        <v>2003</v>
      </c>
      <c r="L1840">
        <v>3</v>
      </c>
      <c r="M1840">
        <v>5</v>
      </c>
      <c r="N1840">
        <v>0</v>
      </c>
      <c r="O1840">
        <v>2.5</v>
      </c>
      <c r="P1840" t="s">
        <v>589</v>
      </c>
      <c r="Q1840">
        <v>0</v>
      </c>
      <c r="R1840" s="2">
        <v>8.10804517845134E-4</v>
      </c>
      <c r="S1840" t="s">
        <v>31</v>
      </c>
      <c r="T1840" t="s">
        <v>202</v>
      </c>
      <c r="U1840">
        <v>278</v>
      </c>
      <c r="V1840" t="s">
        <v>543</v>
      </c>
      <c r="W1840" t="s">
        <v>544</v>
      </c>
      <c r="X1840" t="s">
        <v>545</v>
      </c>
      <c r="Y1840">
        <v>228.37</v>
      </c>
      <c r="Z1840">
        <v>958</v>
      </c>
      <c r="AA1840" s="5">
        <f>IFERROR(VLOOKUP(X1840,$AF$2:$AG$35,2,FALSE),0)</f>
        <v>0</v>
      </c>
      <c r="AB1840" s="5" t="e">
        <f>VLOOKUP(X1840,$AF$2:$AG$35,1,FALSE)</f>
        <v>#N/A</v>
      </c>
      <c r="AN1840"/>
      <c r="AO1840"/>
      <c r="AP1840"/>
      <c r="AQ1840">
        <v>95745</v>
      </c>
      <c r="AR1840">
        <v>0</v>
      </c>
      <c r="AS1840" s="2">
        <v>8.10804517845134E-4</v>
      </c>
      <c r="AT1840" t="s">
        <v>31</v>
      </c>
      <c r="AU1840" t="s">
        <v>202</v>
      </c>
      <c r="AV1840">
        <v>278</v>
      </c>
      <c r="AW1840" t="s">
        <v>543</v>
      </c>
      <c r="AX1840" t="s">
        <v>544</v>
      </c>
    </row>
    <row r="1841" spans="1:50" x14ac:dyDescent="0.25">
      <c r="A1841">
        <v>95745</v>
      </c>
      <c r="B1841">
        <v>22021</v>
      </c>
      <c r="C1841" t="s">
        <v>623</v>
      </c>
      <c r="D1841" t="s">
        <v>584</v>
      </c>
      <c r="E1841" t="s">
        <v>586</v>
      </c>
      <c r="F1841">
        <v>61.64141</v>
      </c>
      <c r="G1841" t="s">
        <v>25</v>
      </c>
      <c r="H1841" t="s">
        <v>26</v>
      </c>
      <c r="I1841" t="s">
        <v>27</v>
      </c>
      <c r="J1841" t="s">
        <v>28</v>
      </c>
      <c r="K1841">
        <v>2003</v>
      </c>
      <c r="L1841">
        <v>3</v>
      </c>
      <c r="M1841">
        <v>5</v>
      </c>
      <c r="N1841">
        <v>0</v>
      </c>
      <c r="O1841">
        <v>2.5</v>
      </c>
      <c r="P1841" t="s">
        <v>589</v>
      </c>
      <c r="Q1841" s="2">
        <v>3.9149570657319603E-2</v>
      </c>
      <c r="R1841" s="2">
        <v>4.9984214856783303E-3</v>
      </c>
      <c r="S1841" t="s">
        <v>31</v>
      </c>
      <c r="T1841" t="s">
        <v>202</v>
      </c>
      <c r="U1841">
        <v>279</v>
      </c>
      <c r="V1841" t="s">
        <v>546</v>
      </c>
      <c r="W1841" t="s">
        <v>547</v>
      </c>
      <c r="X1841" t="s">
        <v>548</v>
      </c>
      <c r="Y1841">
        <v>298.5</v>
      </c>
      <c r="Z1841">
        <v>959</v>
      </c>
      <c r="AA1841" s="5">
        <f>IFERROR(VLOOKUP(X1841,$AF$2:$AG$35,2,FALSE),0)</f>
        <v>0</v>
      </c>
      <c r="AB1841" s="5" t="e">
        <f>VLOOKUP(X1841,$AF$2:$AG$35,1,FALSE)</f>
        <v>#N/A</v>
      </c>
      <c r="AQ1841">
        <v>95745</v>
      </c>
      <c r="AR1841" s="2">
        <v>3.9149570657319603E-2</v>
      </c>
      <c r="AS1841" s="2">
        <v>4.9984214856783303E-3</v>
      </c>
      <c r="AT1841" t="s">
        <v>31</v>
      </c>
      <c r="AU1841" t="s">
        <v>202</v>
      </c>
      <c r="AV1841">
        <v>279</v>
      </c>
      <c r="AW1841" t="s">
        <v>546</v>
      </c>
      <c r="AX1841" t="s">
        <v>547</v>
      </c>
    </row>
    <row r="1842" spans="1:50" x14ac:dyDescent="0.25">
      <c r="A1842">
        <v>95745</v>
      </c>
      <c r="B1842">
        <v>22021</v>
      </c>
      <c r="C1842" t="s">
        <v>623</v>
      </c>
      <c r="D1842" t="s">
        <v>584</v>
      </c>
      <c r="E1842" t="s">
        <v>586</v>
      </c>
      <c r="F1842">
        <v>61.64141</v>
      </c>
      <c r="G1842" t="s">
        <v>25</v>
      </c>
      <c r="H1842" t="s">
        <v>26</v>
      </c>
      <c r="I1842" t="s">
        <v>27</v>
      </c>
      <c r="J1842" t="s">
        <v>28</v>
      </c>
      <c r="K1842">
        <v>2003</v>
      </c>
      <c r="L1842">
        <v>3</v>
      </c>
      <c r="M1842">
        <v>5</v>
      </c>
      <c r="N1842">
        <v>0</v>
      </c>
      <c r="O1842">
        <v>2.5</v>
      </c>
      <c r="P1842" t="s">
        <v>589</v>
      </c>
      <c r="Q1842" s="2">
        <v>3.9445661553888199E-3</v>
      </c>
      <c r="R1842" s="2">
        <v>4.4244450593933799E-3</v>
      </c>
      <c r="S1842" t="s">
        <v>31</v>
      </c>
      <c r="T1842" t="s">
        <v>202</v>
      </c>
      <c r="U1842">
        <v>280</v>
      </c>
      <c r="V1842" t="s">
        <v>549</v>
      </c>
      <c r="W1842" t="s">
        <v>550</v>
      </c>
      <c r="X1842" t="s">
        <v>551</v>
      </c>
      <c r="Y1842">
        <v>282.45999999999998</v>
      </c>
      <c r="Z1842">
        <v>960</v>
      </c>
      <c r="AA1842" s="5">
        <f>IFERROR(VLOOKUP(X1842,$AF$2:$AG$35,2,FALSE),0)</f>
        <v>0</v>
      </c>
      <c r="AB1842" s="5" t="e">
        <f>VLOOKUP(X1842,$AF$2:$AG$35,1,FALSE)</f>
        <v>#N/A</v>
      </c>
      <c r="AQ1842">
        <v>95745</v>
      </c>
      <c r="AR1842" s="2">
        <v>3.9445661553888199E-3</v>
      </c>
      <c r="AS1842" s="2">
        <v>4.4244450593933799E-3</v>
      </c>
      <c r="AT1842" t="s">
        <v>31</v>
      </c>
      <c r="AU1842" t="s">
        <v>202</v>
      </c>
      <c r="AV1842">
        <v>280</v>
      </c>
      <c r="AW1842" t="s">
        <v>549</v>
      </c>
      <c r="AX1842" t="s">
        <v>550</v>
      </c>
    </row>
    <row r="1843" spans="1:50" x14ac:dyDescent="0.25">
      <c r="A1843">
        <v>95745</v>
      </c>
      <c r="B1843">
        <v>22021</v>
      </c>
      <c r="C1843" t="s">
        <v>623</v>
      </c>
      <c r="D1843" t="s">
        <v>584</v>
      </c>
      <c r="E1843" t="s">
        <v>586</v>
      </c>
      <c r="F1843">
        <v>61.64141</v>
      </c>
      <c r="G1843" t="s">
        <v>25</v>
      </c>
      <c r="H1843" t="s">
        <v>26</v>
      </c>
      <c r="I1843" t="s">
        <v>27</v>
      </c>
      <c r="J1843" t="s">
        <v>28</v>
      </c>
      <c r="K1843">
        <v>2003</v>
      </c>
      <c r="L1843">
        <v>3</v>
      </c>
      <c r="M1843">
        <v>5</v>
      </c>
      <c r="N1843">
        <v>0</v>
      </c>
      <c r="O1843">
        <v>2.5</v>
      </c>
      <c r="P1843" t="s">
        <v>589</v>
      </c>
      <c r="Q1843">
        <v>9.9117551930332004E-2</v>
      </c>
      <c r="R1843">
        <v>1.5960555251664999E-2</v>
      </c>
      <c r="S1843" t="s">
        <v>31</v>
      </c>
      <c r="T1843" t="s">
        <v>202</v>
      </c>
      <c r="U1843">
        <v>281</v>
      </c>
      <c r="V1843" t="s">
        <v>552</v>
      </c>
      <c r="W1843" t="s">
        <v>553</v>
      </c>
      <c r="X1843" t="s">
        <v>554</v>
      </c>
      <c r="Y1843">
        <v>256.42</v>
      </c>
      <c r="Z1843">
        <v>961</v>
      </c>
      <c r="AA1843" s="5">
        <f>IFERROR(VLOOKUP(X1843,$AF$2:$AG$35,2,FALSE),0)</f>
        <v>0</v>
      </c>
      <c r="AB1843" s="5" t="e">
        <f>VLOOKUP(X1843,$AF$2:$AG$35,1,FALSE)</f>
        <v>#N/A</v>
      </c>
      <c r="AQ1843">
        <v>95745</v>
      </c>
      <c r="AR1843">
        <v>9.9117551930332004E-2</v>
      </c>
      <c r="AS1843">
        <v>1.5960555251664999E-2</v>
      </c>
      <c r="AT1843" t="s">
        <v>31</v>
      </c>
      <c r="AU1843" t="s">
        <v>202</v>
      </c>
      <c r="AV1843">
        <v>281</v>
      </c>
      <c r="AW1843" t="s">
        <v>552</v>
      </c>
      <c r="AX1843" t="s">
        <v>553</v>
      </c>
    </row>
    <row r="1844" spans="1:50" x14ac:dyDescent="0.25">
      <c r="A1844">
        <v>95745</v>
      </c>
      <c r="B1844">
        <v>22021</v>
      </c>
      <c r="C1844" t="s">
        <v>623</v>
      </c>
      <c r="D1844" t="s">
        <v>584</v>
      </c>
      <c r="E1844" t="s">
        <v>586</v>
      </c>
      <c r="F1844">
        <v>61.64141</v>
      </c>
      <c r="G1844" t="s">
        <v>25</v>
      </c>
      <c r="H1844" t="s">
        <v>26</v>
      </c>
      <c r="I1844" t="s">
        <v>27</v>
      </c>
      <c r="J1844" t="s">
        <v>28</v>
      </c>
      <c r="K1844">
        <v>2003</v>
      </c>
      <c r="L1844">
        <v>3</v>
      </c>
      <c r="M1844">
        <v>5</v>
      </c>
      <c r="N1844">
        <v>0</v>
      </c>
      <c r="O1844">
        <v>2.5</v>
      </c>
      <c r="P1844" t="s">
        <v>589</v>
      </c>
      <c r="Q1844">
        <v>0</v>
      </c>
      <c r="R1844" s="2">
        <v>1.5341309315105201E-4</v>
      </c>
      <c r="S1844" t="s">
        <v>31</v>
      </c>
      <c r="T1844" t="s">
        <v>202</v>
      </c>
      <c r="U1844">
        <v>282</v>
      </c>
      <c r="V1844" t="s">
        <v>555</v>
      </c>
      <c r="W1844" t="s">
        <v>556</v>
      </c>
      <c r="X1844" t="s">
        <v>557</v>
      </c>
      <c r="Y1844">
        <v>242.4</v>
      </c>
      <c r="Z1844">
        <v>962</v>
      </c>
      <c r="AA1844" s="5">
        <f>IFERROR(VLOOKUP(X1844,$AF$2:$AG$35,2,FALSE),0)</f>
        <v>0</v>
      </c>
      <c r="AB1844" s="5" t="e">
        <f>VLOOKUP(X1844,$AF$2:$AG$35,1,FALSE)</f>
        <v>#N/A</v>
      </c>
      <c r="AQ1844">
        <v>95745</v>
      </c>
      <c r="AR1844">
        <v>0</v>
      </c>
      <c r="AS1844" s="2">
        <v>1.5341309315105201E-4</v>
      </c>
      <c r="AT1844" t="s">
        <v>31</v>
      </c>
      <c r="AU1844" t="s">
        <v>202</v>
      </c>
      <c r="AV1844">
        <v>282</v>
      </c>
      <c r="AW1844" t="s">
        <v>555</v>
      </c>
      <c r="AX1844" t="s">
        <v>556</v>
      </c>
    </row>
    <row r="1845" spans="1:50" x14ac:dyDescent="0.25">
      <c r="A1845">
        <v>95745</v>
      </c>
      <c r="B1845">
        <v>22021</v>
      </c>
      <c r="C1845" t="s">
        <v>623</v>
      </c>
      <c r="D1845" t="s">
        <v>584</v>
      </c>
      <c r="E1845" t="s">
        <v>586</v>
      </c>
      <c r="F1845">
        <v>61.64141</v>
      </c>
      <c r="G1845" t="s">
        <v>25</v>
      </c>
      <c r="H1845" t="s">
        <v>26</v>
      </c>
      <c r="I1845" t="s">
        <v>27</v>
      </c>
      <c r="J1845" t="s">
        <v>28</v>
      </c>
      <c r="K1845">
        <v>2003</v>
      </c>
      <c r="L1845">
        <v>3</v>
      </c>
      <c r="M1845">
        <v>5</v>
      </c>
      <c r="N1845">
        <v>0</v>
      </c>
      <c r="O1845">
        <v>2.5</v>
      </c>
      <c r="P1845" t="s">
        <v>589</v>
      </c>
      <c r="Q1845">
        <v>0</v>
      </c>
      <c r="R1845" s="2">
        <v>1.09601505319735E-4</v>
      </c>
      <c r="S1845" t="s">
        <v>31</v>
      </c>
      <c r="T1845" t="s">
        <v>202</v>
      </c>
      <c r="U1845">
        <v>283</v>
      </c>
      <c r="V1845" t="s">
        <v>558</v>
      </c>
      <c r="W1845" t="s">
        <v>559</v>
      </c>
      <c r="X1845" t="s">
        <v>560</v>
      </c>
      <c r="Y1845">
        <v>166.13</v>
      </c>
      <c r="Z1845">
        <v>963</v>
      </c>
      <c r="AA1845" s="5">
        <f>IFERROR(VLOOKUP(X1845,$AF$2:$AG$35,2,FALSE),0)</f>
        <v>0</v>
      </c>
      <c r="AB1845" s="5" t="e">
        <f>VLOOKUP(X1845,$AF$2:$AG$35,1,FALSE)</f>
        <v>#N/A</v>
      </c>
      <c r="AQ1845">
        <v>95745</v>
      </c>
      <c r="AR1845">
        <v>0</v>
      </c>
      <c r="AS1845" s="2">
        <v>1.09601505319735E-4</v>
      </c>
      <c r="AT1845" t="s">
        <v>31</v>
      </c>
      <c r="AU1845" t="s">
        <v>202</v>
      </c>
      <c r="AV1845">
        <v>283</v>
      </c>
      <c r="AW1845" t="s">
        <v>558</v>
      </c>
      <c r="AX1845" t="s">
        <v>559</v>
      </c>
    </row>
    <row r="1846" spans="1:50" x14ac:dyDescent="0.25">
      <c r="A1846">
        <v>95745</v>
      </c>
      <c r="B1846">
        <v>22021</v>
      </c>
      <c r="C1846" t="s">
        <v>623</v>
      </c>
      <c r="D1846" t="s">
        <v>584</v>
      </c>
      <c r="E1846" t="s">
        <v>586</v>
      </c>
      <c r="F1846">
        <v>61.64141</v>
      </c>
      <c r="G1846" t="s">
        <v>25</v>
      </c>
      <c r="H1846" t="s">
        <v>26</v>
      </c>
      <c r="I1846" t="s">
        <v>27</v>
      </c>
      <c r="J1846" t="s">
        <v>28</v>
      </c>
      <c r="K1846">
        <v>2003</v>
      </c>
      <c r="L1846">
        <v>3</v>
      </c>
      <c r="M1846">
        <v>5</v>
      </c>
      <c r="N1846">
        <v>0</v>
      </c>
      <c r="O1846">
        <v>2.5</v>
      </c>
      <c r="P1846" t="s">
        <v>589</v>
      </c>
      <c r="Q1846" s="2">
        <v>7.1494853552876797E-2</v>
      </c>
      <c r="R1846" s="2">
        <v>5.6991054586015503E-3</v>
      </c>
      <c r="S1846" t="s">
        <v>31</v>
      </c>
      <c r="T1846" t="s">
        <v>202</v>
      </c>
      <c r="U1846">
        <v>284</v>
      </c>
      <c r="V1846" t="s">
        <v>561</v>
      </c>
      <c r="W1846" t="s">
        <v>562</v>
      </c>
      <c r="X1846" t="s">
        <v>563</v>
      </c>
      <c r="Y1846">
        <v>123.11</v>
      </c>
      <c r="Z1846">
        <v>964</v>
      </c>
      <c r="AA1846" s="5">
        <f>IFERROR(VLOOKUP(X1846,$AF$2:$AG$35,2,FALSE),0)</f>
        <v>0</v>
      </c>
      <c r="AB1846" s="5" t="e">
        <f>VLOOKUP(X1846,$AF$2:$AG$35,1,FALSE)</f>
        <v>#N/A</v>
      </c>
      <c r="AQ1846">
        <v>95745</v>
      </c>
      <c r="AR1846" s="2">
        <v>7.1494853552876797E-2</v>
      </c>
      <c r="AS1846" s="2">
        <v>5.6991054586015503E-3</v>
      </c>
      <c r="AT1846" t="s">
        <v>31</v>
      </c>
      <c r="AU1846" t="s">
        <v>202</v>
      </c>
      <c r="AV1846">
        <v>284</v>
      </c>
      <c r="AW1846" t="s">
        <v>561</v>
      </c>
      <c r="AX1846" t="s">
        <v>562</v>
      </c>
    </row>
    <row r="1847" spans="1:50" x14ac:dyDescent="0.25">
      <c r="A1847">
        <v>95745</v>
      </c>
      <c r="B1847">
        <v>22021</v>
      </c>
      <c r="C1847" t="s">
        <v>623</v>
      </c>
      <c r="D1847" t="s">
        <v>584</v>
      </c>
      <c r="E1847" t="s">
        <v>586</v>
      </c>
      <c r="F1847">
        <v>61.64141</v>
      </c>
      <c r="G1847" t="s">
        <v>25</v>
      </c>
      <c r="H1847" t="s">
        <v>26</v>
      </c>
      <c r="I1847" t="s">
        <v>27</v>
      </c>
      <c r="J1847" t="s">
        <v>28</v>
      </c>
      <c r="K1847">
        <v>2003</v>
      </c>
      <c r="L1847">
        <v>3</v>
      </c>
      <c r="M1847">
        <v>5</v>
      </c>
      <c r="N1847">
        <v>0</v>
      </c>
      <c r="O1847">
        <v>2.5</v>
      </c>
      <c r="P1847" t="s">
        <v>589</v>
      </c>
      <c r="Q1847">
        <v>0</v>
      </c>
      <c r="R1847" s="2">
        <v>1.09601505319735E-4</v>
      </c>
      <c r="S1847" t="s">
        <v>31</v>
      </c>
      <c r="T1847" t="s">
        <v>202</v>
      </c>
      <c r="U1847">
        <v>288</v>
      </c>
      <c r="V1847" t="s">
        <v>564</v>
      </c>
      <c r="W1847" t="s">
        <v>565</v>
      </c>
      <c r="X1847" t="s">
        <v>566</v>
      </c>
      <c r="Y1847">
        <v>284.48</v>
      </c>
      <c r="Z1847">
        <v>966</v>
      </c>
      <c r="AA1847" s="5">
        <f>IFERROR(VLOOKUP(X1847,$AF$2:$AG$35,2,FALSE),0)</f>
        <v>0</v>
      </c>
      <c r="AB1847" s="5" t="e">
        <f>VLOOKUP(X1847,$AF$2:$AG$35,1,FALSE)</f>
        <v>#N/A</v>
      </c>
      <c r="AQ1847">
        <v>95745</v>
      </c>
      <c r="AR1847">
        <v>0</v>
      </c>
      <c r="AS1847" s="2">
        <v>1.09601505319735E-4</v>
      </c>
      <c r="AT1847" t="s">
        <v>31</v>
      </c>
      <c r="AU1847" t="s">
        <v>202</v>
      </c>
      <c r="AV1847">
        <v>288</v>
      </c>
      <c r="AW1847" t="s">
        <v>564</v>
      </c>
      <c r="AX1847" t="s">
        <v>565</v>
      </c>
    </row>
    <row r="1848" spans="1:50" x14ac:dyDescent="0.25">
      <c r="A1848">
        <v>95745</v>
      </c>
      <c r="B1848">
        <v>22021</v>
      </c>
      <c r="C1848" t="s">
        <v>623</v>
      </c>
      <c r="D1848" t="s">
        <v>584</v>
      </c>
      <c r="E1848" t="s">
        <v>586</v>
      </c>
      <c r="F1848">
        <v>61.64141</v>
      </c>
      <c r="G1848" t="s">
        <v>25</v>
      </c>
      <c r="H1848" t="s">
        <v>26</v>
      </c>
      <c r="I1848" t="s">
        <v>27</v>
      </c>
      <c r="J1848" t="s">
        <v>28</v>
      </c>
      <c r="K1848">
        <v>2003</v>
      </c>
      <c r="L1848">
        <v>3</v>
      </c>
      <c r="M1848">
        <v>5</v>
      </c>
      <c r="N1848">
        <v>0</v>
      </c>
      <c r="O1848">
        <v>2.5</v>
      </c>
      <c r="P1848" t="s">
        <v>589</v>
      </c>
      <c r="Q1848">
        <v>0.13244895823080099</v>
      </c>
      <c r="R1848" s="2">
        <v>1.2971715262922401E-2</v>
      </c>
      <c r="S1848" t="s">
        <v>31</v>
      </c>
      <c r="T1848" t="s">
        <v>202</v>
      </c>
      <c r="U1848">
        <v>289</v>
      </c>
      <c r="V1848" t="s">
        <v>567</v>
      </c>
      <c r="W1848" t="s">
        <v>568</v>
      </c>
      <c r="X1848" t="s">
        <v>569</v>
      </c>
      <c r="Y1848">
        <v>118.09</v>
      </c>
      <c r="Z1848">
        <v>967</v>
      </c>
      <c r="AA1848" s="5">
        <f>IFERROR(VLOOKUP(X1848,$AF$2:$AG$35,2,FALSE),0)</f>
        <v>0</v>
      </c>
      <c r="AB1848" s="5" t="e">
        <f>VLOOKUP(X1848,$AF$2:$AG$35,1,FALSE)</f>
        <v>#N/A</v>
      </c>
      <c r="AQ1848">
        <v>95745</v>
      </c>
      <c r="AR1848">
        <v>0.13244895823080099</v>
      </c>
      <c r="AS1848" s="2">
        <v>1.2971715262922401E-2</v>
      </c>
      <c r="AT1848" t="s">
        <v>31</v>
      </c>
      <c r="AU1848" t="s">
        <v>202</v>
      </c>
      <c r="AV1848">
        <v>289</v>
      </c>
      <c r="AW1848" t="s">
        <v>567</v>
      </c>
      <c r="AX1848" t="s">
        <v>568</v>
      </c>
    </row>
    <row r="1849" spans="1:50" x14ac:dyDescent="0.25">
      <c r="A1849">
        <v>95745</v>
      </c>
      <c r="B1849">
        <v>22021</v>
      </c>
      <c r="C1849" t="s">
        <v>623</v>
      </c>
      <c r="D1849" t="s">
        <v>584</v>
      </c>
      <c r="E1849" t="s">
        <v>586</v>
      </c>
      <c r="F1849">
        <v>61.64141</v>
      </c>
      <c r="G1849" t="s">
        <v>25</v>
      </c>
      <c r="H1849" t="s">
        <v>26</v>
      </c>
      <c r="I1849" t="s">
        <v>27</v>
      </c>
      <c r="J1849" t="s">
        <v>28</v>
      </c>
      <c r="K1849">
        <v>2003</v>
      </c>
      <c r="L1849">
        <v>3</v>
      </c>
      <c r="M1849">
        <v>5</v>
      </c>
      <c r="N1849">
        <v>0</v>
      </c>
      <c r="O1849">
        <v>2.5</v>
      </c>
      <c r="P1849" t="s">
        <v>589</v>
      </c>
      <c r="Q1849">
        <v>0</v>
      </c>
      <c r="R1849" s="2">
        <v>1.09601505319735E-4</v>
      </c>
      <c r="S1849" t="s">
        <v>31</v>
      </c>
      <c r="T1849" t="s">
        <v>202</v>
      </c>
      <c r="U1849">
        <v>290</v>
      </c>
      <c r="V1849" t="s">
        <v>570</v>
      </c>
      <c r="W1849" t="s">
        <v>571</v>
      </c>
      <c r="X1849" t="s">
        <v>572</v>
      </c>
      <c r="Y1849">
        <v>182.17</v>
      </c>
      <c r="Z1849">
        <v>968</v>
      </c>
      <c r="AA1849" s="5">
        <f>IFERROR(VLOOKUP(X1849,$AF$2:$AG$35,2,FALSE),0)</f>
        <v>0</v>
      </c>
      <c r="AB1849" s="5" t="e">
        <f>VLOOKUP(X1849,$AF$2:$AG$35,1,FALSE)</f>
        <v>#N/A</v>
      </c>
      <c r="AQ1849">
        <v>95745</v>
      </c>
      <c r="AR1849">
        <v>0</v>
      </c>
      <c r="AS1849" s="2">
        <v>1.09601505319735E-4</v>
      </c>
      <c r="AT1849" t="s">
        <v>31</v>
      </c>
      <c r="AU1849" t="s">
        <v>202</v>
      </c>
      <c r="AV1849">
        <v>290</v>
      </c>
      <c r="AW1849" t="s">
        <v>570</v>
      </c>
      <c r="AX1849" t="s">
        <v>571</v>
      </c>
    </row>
    <row r="1850" spans="1:50" x14ac:dyDescent="0.25">
      <c r="A1850">
        <v>95745</v>
      </c>
      <c r="B1850">
        <v>22021</v>
      </c>
      <c r="C1850" t="s">
        <v>623</v>
      </c>
      <c r="D1850" t="s">
        <v>584</v>
      </c>
      <c r="E1850" t="s">
        <v>586</v>
      </c>
      <c r="F1850">
        <v>61.64141</v>
      </c>
      <c r="G1850" t="s">
        <v>25</v>
      </c>
      <c r="H1850" t="s">
        <v>26</v>
      </c>
      <c r="I1850" t="s">
        <v>27</v>
      </c>
      <c r="J1850" t="s">
        <v>28</v>
      </c>
      <c r="K1850">
        <v>2003</v>
      </c>
      <c r="L1850">
        <v>3</v>
      </c>
      <c r="M1850">
        <v>5</v>
      </c>
      <c r="N1850">
        <v>0</v>
      </c>
      <c r="O1850">
        <v>2.5</v>
      </c>
      <c r="P1850" t="s">
        <v>589</v>
      </c>
      <c r="Q1850" s="2">
        <v>4.0409661557660098E-2</v>
      </c>
      <c r="R1850" s="2">
        <v>4.0483909066685803E-3</v>
      </c>
      <c r="S1850" t="s">
        <v>31</v>
      </c>
      <c r="T1850" t="s">
        <v>202</v>
      </c>
      <c r="U1850">
        <v>291</v>
      </c>
      <c r="V1850" t="s">
        <v>573</v>
      </c>
      <c r="W1850" t="s">
        <v>574</v>
      </c>
      <c r="X1850" t="s">
        <v>575</v>
      </c>
      <c r="Y1850">
        <v>154.16</v>
      </c>
      <c r="Z1850">
        <v>969</v>
      </c>
      <c r="AA1850" s="5">
        <f>IFERROR(VLOOKUP(X1850,$AF$2:$AG$35,2,FALSE),0)</f>
        <v>0</v>
      </c>
      <c r="AB1850" s="5" t="e">
        <f>VLOOKUP(X1850,$AF$2:$AG$35,1,FALSE)</f>
        <v>#N/A</v>
      </c>
      <c r="AQ1850">
        <v>95745</v>
      </c>
      <c r="AR1850" s="2">
        <v>4.0409661557660098E-2</v>
      </c>
      <c r="AS1850" s="2">
        <v>4.0483909066685803E-3</v>
      </c>
      <c r="AT1850" t="s">
        <v>31</v>
      </c>
      <c r="AU1850" t="s">
        <v>202</v>
      </c>
      <c r="AV1850">
        <v>291</v>
      </c>
      <c r="AW1850" t="s">
        <v>573</v>
      </c>
      <c r="AX1850" t="s">
        <v>574</v>
      </c>
    </row>
    <row r="1851" spans="1:50" x14ac:dyDescent="0.25">
      <c r="A1851">
        <v>95745</v>
      </c>
      <c r="B1851">
        <v>22021</v>
      </c>
      <c r="C1851" t="s">
        <v>623</v>
      </c>
      <c r="D1851" t="s">
        <v>584</v>
      </c>
      <c r="E1851" t="s">
        <v>586</v>
      </c>
      <c r="F1851">
        <v>61.64141</v>
      </c>
      <c r="G1851" t="s">
        <v>25</v>
      </c>
      <c r="H1851" t="s">
        <v>26</v>
      </c>
      <c r="I1851" t="s">
        <v>27</v>
      </c>
      <c r="J1851" t="s">
        <v>28</v>
      </c>
      <c r="K1851">
        <v>2003</v>
      </c>
      <c r="L1851">
        <v>3</v>
      </c>
      <c r="M1851">
        <v>5</v>
      </c>
      <c r="N1851">
        <v>0</v>
      </c>
      <c r="O1851">
        <v>2.5</v>
      </c>
      <c r="P1851" t="s">
        <v>589</v>
      </c>
      <c r="Q1851" s="2">
        <v>3.5063777413342099E-4</v>
      </c>
      <c r="R1851" s="2">
        <v>2.5325080565555399E-4</v>
      </c>
      <c r="S1851" t="s">
        <v>31</v>
      </c>
      <c r="T1851" t="s">
        <v>202</v>
      </c>
      <c r="U1851">
        <v>292</v>
      </c>
      <c r="V1851" t="s">
        <v>576</v>
      </c>
      <c r="W1851" t="s">
        <v>577</v>
      </c>
      <c r="X1851" t="s">
        <v>578</v>
      </c>
      <c r="Y1851">
        <v>214.34</v>
      </c>
      <c r="Z1851">
        <v>970</v>
      </c>
      <c r="AA1851" s="5">
        <f>IFERROR(VLOOKUP(X1851,$AF$2:$AG$35,2,FALSE),0)</f>
        <v>0</v>
      </c>
      <c r="AB1851" s="5" t="e">
        <f>VLOOKUP(X1851,$AF$2:$AG$35,1,FALSE)</f>
        <v>#N/A</v>
      </c>
      <c r="AQ1851">
        <v>95745</v>
      </c>
      <c r="AR1851" s="2">
        <v>3.5063777413342099E-4</v>
      </c>
      <c r="AS1851" s="2">
        <v>2.5325080565555399E-4</v>
      </c>
      <c r="AT1851" t="s">
        <v>31</v>
      </c>
      <c r="AU1851" t="s">
        <v>202</v>
      </c>
      <c r="AV1851">
        <v>292</v>
      </c>
      <c r="AW1851" t="s">
        <v>576</v>
      </c>
      <c r="AX1851" t="s">
        <v>577</v>
      </c>
    </row>
    <row r="1852" spans="1:50" x14ac:dyDescent="0.25">
      <c r="A1852">
        <v>95746</v>
      </c>
      <c r="B1852">
        <v>22045</v>
      </c>
      <c r="C1852" t="s">
        <v>621</v>
      </c>
      <c r="D1852" t="s">
        <v>584</v>
      </c>
      <c r="E1852" t="s">
        <v>587</v>
      </c>
      <c r="F1852">
        <v>76.40307</v>
      </c>
      <c r="G1852" t="s">
        <v>25</v>
      </c>
      <c r="H1852" t="s">
        <v>26</v>
      </c>
      <c r="I1852" t="s">
        <v>27</v>
      </c>
      <c r="J1852" t="s">
        <v>23</v>
      </c>
      <c r="K1852">
        <v>2003</v>
      </c>
      <c r="L1852">
        <v>4</v>
      </c>
      <c r="M1852">
        <v>5</v>
      </c>
      <c r="N1852">
        <v>0</v>
      </c>
      <c r="O1852">
        <v>2.5</v>
      </c>
      <c r="P1852" t="s">
        <v>590</v>
      </c>
      <c r="Q1852">
        <v>0.157305952766433</v>
      </c>
      <c r="R1852">
        <v>0.22246421184431101</v>
      </c>
      <c r="S1852" t="s">
        <v>31</v>
      </c>
      <c r="T1852" t="s">
        <v>32</v>
      </c>
      <c r="U1852">
        <v>1</v>
      </c>
      <c r="V1852" t="s">
        <v>33</v>
      </c>
      <c r="W1852" t="s">
        <v>34</v>
      </c>
      <c r="X1852" t="s">
        <v>35</v>
      </c>
      <c r="Y1852">
        <v>35.453000000000003</v>
      </c>
      <c r="Z1852">
        <v>337</v>
      </c>
      <c r="AA1852" s="5">
        <f>IFERROR(VLOOKUP(X1852,$AF$2:$AG$35,2,FALSE),0)</f>
        <v>0</v>
      </c>
      <c r="AB1852" s="5" t="e">
        <f>VLOOKUP(X1852,$AF$2:$AG$35,1,FALSE)</f>
        <v>#N/A</v>
      </c>
      <c r="AK1852">
        <v>2668</v>
      </c>
      <c r="AL1852" s="3" t="s">
        <v>613</v>
      </c>
      <c r="AM1852" t="s">
        <v>614</v>
      </c>
      <c r="AN1852" s="10">
        <v>0</v>
      </c>
      <c r="AQ1852">
        <v>95746</v>
      </c>
      <c r="AR1852">
        <v>0.157305952766433</v>
      </c>
      <c r="AS1852">
        <v>0.22246421184431101</v>
      </c>
      <c r="AT1852" t="s">
        <v>31</v>
      </c>
      <c r="AU1852" t="s">
        <v>32</v>
      </c>
      <c r="AV1852">
        <v>1</v>
      </c>
      <c r="AW1852" t="s">
        <v>33</v>
      </c>
      <c r="AX1852" t="s">
        <v>34</v>
      </c>
    </row>
    <row r="1853" spans="1:50" x14ac:dyDescent="0.25">
      <c r="A1853">
        <v>95746</v>
      </c>
      <c r="B1853">
        <v>22045</v>
      </c>
      <c r="C1853" t="s">
        <v>621</v>
      </c>
      <c r="D1853" t="s">
        <v>584</v>
      </c>
      <c r="E1853" t="s">
        <v>587</v>
      </c>
      <c r="F1853">
        <v>76.40307</v>
      </c>
      <c r="G1853" t="s">
        <v>25</v>
      </c>
      <c r="H1853" t="s">
        <v>26</v>
      </c>
      <c r="I1853" t="s">
        <v>27</v>
      </c>
      <c r="J1853" t="s">
        <v>23</v>
      </c>
      <c r="K1853">
        <v>2003</v>
      </c>
      <c r="L1853">
        <v>4</v>
      </c>
      <c r="M1853">
        <v>5</v>
      </c>
      <c r="N1853">
        <v>0</v>
      </c>
      <c r="O1853">
        <v>2.5</v>
      </c>
      <c r="P1853" t="s">
        <v>590</v>
      </c>
      <c r="Q1853" s="32">
        <v>0.237638848222858</v>
      </c>
      <c r="R1853">
        <v>0.117251595729845</v>
      </c>
      <c r="S1853" t="s">
        <v>31</v>
      </c>
      <c r="T1853" t="s">
        <v>32</v>
      </c>
      <c r="U1853">
        <v>2</v>
      </c>
      <c r="V1853" t="s">
        <v>36</v>
      </c>
      <c r="W1853" t="s">
        <v>37</v>
      </c>
      <c r="X1853" t="s">
        <v>38</v>
      </c>
      <c r="Y1853">
        <v>62.004899999999999</v>
      </c>
      <c r="Z1853">
        <v>613</v>
      </c>
      <c r="AA1853" s="5">
        <f>IFERROR(VLOOKUP(X1853,$AF$2:$AG$35,2,FALSE),0)</f>
        <v>0</v>
      </c>
      <c r="AB1853" s="5" t="e">
        <f>VLOOKUP(X1853,$AF$2:$AG$35,1,FALSE)</f>
        <v>#N/A</v>
      </c>
      <c r="AK1853">
        <v>2669</v>
      </c>
      <c r="AL1853" s="3" t="s">
        <v>615</v>
      </c>
      <c r="AM1853" t="s">
        <v>614</v>
      </c>
      <c r="AN1853" s="10">
        <f>0.7*Q1864</f>
        <v>37.848999999999997</v>
      </c>
      <c r="AQ1853">
        <v>95746</v>
      </c>
      <c r="AR1853" s="32">
        <v>0.237638848222858</v>
      </c>
      <c r="AS1853">
        <v>0.117251595729845</v>
      </c>
      <c r="AT1853" t="s">
        <v>31</v>
      </c>
      <c r="AU1853" t="s">
        <v>32</v>
      </c>
      <c r="AV1853">
        <v>2</v>
      </c>
      <c r="AW1853" t="s">
        <v>36</v>
      </c>
      <c r="AX1853" t="s">
        <v>37</v>
      </c>
    </row>
    <row r="1854" spans="1:50" x14ac:dyDescent="0.25">
      <c r="A1854">
        <v>95746</v>
      </c>
      <c r="B1854">
        <v>22045</v>
      </c>
      <c r="C1854" t="s">
        <v>621</v>
      </c>
      <c r="D1854" t="s">
        <v>584</v>
      </c>
      <c r="E1854" t="s">
        <v>587</v>
      </c>
      <c r="F1854">
        <v>76.40307</v>
      </c>
      <c r="G1854" t="s">
        <v>25</v>
      </c>
      <c r="H1854" t="s">
        <v>26</v>
      </c>
      <c r="I1854" t="s">
        <v>27</v>
      </c>
      <c r="J1854" t="s">
        <v>23</v>
      </c>
      <c r="K1854">
        <v>2003</v>
      </c>
      <c r="L1854">
        <v>4</v>
      </c>
      <c r="M1854">
        <v>5</v>
      </c>
      <c r="N1854">
        <v>0</v>
      </c>
      <c r="O1854">
        <v>2.5</v>
      </c>
      <c r="P1854" t="s">
        <v>590</v>
      </c>
      <c r="Q1854">
        <v>0</v>
      </c>
      <c r="S1854" t="s">
        <v>31</v>
      </c>
      <c r="T1854" t="s">
        <v>32</v>
      </c>
      <c r="U1854">
        <v>3</v>
      </c>
      <c r="V1854" t="s">
        <v>39</v>
      </c>
      <c r="W1854" t="s">
        <v>40</v>
      </c>
      <c r="X1854" t="s">
        <v>41</v>
      </c>
      <c r="Y1854">
        <v>94.971360000000004</v>
      </c>
      <c r="Z1854">
        <v>665</v>
      </c>
      <c r="AA1854" s="5">
        <f>IFERROR(VLOOKUP(X1854,$AF$2:$AG$35,2,FALSE),0)</f>
        <v>0</v>
      </c>
      <c r="AB1854" s="5" t="e">
        <f>VLOOKUP(X1854,$AF$2:$AG$35,1,FALSE)</f>
        <v>#N/A</v>
      </c>
      <c r="AK1854">
        <v>2670</v>
      </c>
      <c r="AL1854" s="3" t="s">
        <v>616</v>
      </c>
      <c r="AM1854" t="s">
        <v>614</v>
      </c>
      <c r="AN1854" s="11">
        <f>IF(AN1857&lt;0, AN1858, AN1858-AN1857/96*16)</f>
        <v>0.25722943247480345</v>
      </c>
      <c r="AO1854" s="11"/>
      <c r="AP1854" s="11"/>
      <c r="AQ1854">
        <v>95746</v>
      </c>
      <c r="AR1854">
        <v>0</v>
      </c>
      <c r="AT1854" t="s">
        <v>31</v>
      </c>
      <c r="AU1854" t="s">
        <v>32</v>
      </c>
      <c r="AV1854">
        <v>3</v>
      </c>
      <c r="AW1854" t="s">
        <v>39</v>
      </c>
      <c r="AX1854" t="s">
        <v>40</v>
      </c>
    </row>
    <row r="1855" spans="1:50" x14ac:dyDescent="0.25">
      <c r="A1855">
        <v>95746</v>
      </c>
      <c r="B1855">
        <v>22045</v>
      </c>
      <c r="C1855" t="s">
        <v>621</v>
      </c>
      <c r="D1855" t="s">
        <v>584</v>
      </c>
      <c r="E1855" t="s">
        <v>587</v>
      </c>
      <c r="F1855">
        <v>76.40307</v>
      </c>
      <c r="G1855" t="s">
        <v>25</v>
      </c>
      <c r="H1855" t="s">
        <v>26</v>
      </c>
      <c r="I1855" t="s">
        <v>27</v>
      </c>
      <c r="J1855" t="s">
        <v>23</v>
      </c>
      <c r="K1855">
        <v>2003</v>
      </c>
      <c r="L1855">
        <v>4</v>
      </c>
      <c r="M1855">
        <v>5</v>
      </c>
      <c r="N1855">
        <v>0</v>
      </c>
      <c r="O1855">
        <v>2.5</v>
      </c>
      <c r="P1855" t="s">
        <v>590</v>
      </c>
      <c r="Q1855" s="32">
        <v>0.55147537325295504</v>
      </c>
      <c r="R1855">
        <v>0.12733445049390499</v>
      </c>
      <c r="S1855" t="s">
        <v>31</v>
      </c>
      <c r="T1855" t="s">
        <v>32</v>
      </c>
      <c r="U1855">
        <v>4</v>
      </c>
      <c r="V1855" t="s">
        <v>42</v>
      </c>
      <c r="W1855" t="s">
        <v>43</v>
      </c>
      <c r="X1855" t="s">
        <v>44</v>
      </c>
      <c r="Y1855">
        <v>96.057599999999994</v>
      </c>
      <c r="Z1855">
        <v>699</v>
      </c>
      <c r="AA1855" s="5">
        <f>IFERROR(VLOOKUP(X1855,$AF$2:$AG$35,2,FALSE),0)</f>
        <v>0</v>
      </c>
      <c r="AB1855" s="5" t="e">
        <f>VLOOKUP(X1855,$AF$2:$AG$35,1,FALSE)</f>
        <v>#N/A</v>
      </c>
      <c r="AK1855">
        <v>2671</v>
      </c>
      <c r="AL1855" s="3" t="s">
        <v>617</v>
      </c>
      <c r="AM1855" t="s">
        <v>614</v>
      </c>
      <c r="AN1855" s="10">
        <f>100-(SUM(AN1852:AN1854)+Q1853+SUM(Q1855:Q1856)+Q1864+Q1868+SUM(Q1870:Q1874)+SUM(Q1876:Q1909))</f>
        <v>-7.8709912006047489E-4</v>
      </c>
      <c r="AQ1855">
        <v>95746</v>
      </c>
      <c r="AR1855" s="32">
        <v>0.55147537325295504</v>
      </c>
      <c r="AS1855">
        <v>0.12733445049390499</v>
      </c>
      <c r="AT1855" t="s">
        <v>31</v>
      </c>
      <c r="AU1855" t="s">
        <v>32</v>
      </c>
      <c r="AV1855">
        <v>4</v>
      </c>
      <c r="AW1855" t="s">
        <v>42</v>
      </c>
      <c r="AX1855" t="s">
        <v>43</v>
      </c>
    </row>
    <row r="1856" spans="1:50" x14ac:dyDescent="0.25">
      <c r="A1856">
        <v>95746</v>
      </c>
      <c r="B1856">
        <v>22045</v>
      </c>
      <c r="C1856" t="s">
        <v>621</v>
      </c>
      <c r="D1856" t="s">
        <v>584</v>
      </c>
      <c r="E1856" t="s">
        <v>587</v>
      </c>
      <c r="F1856">
        <v>76.40307</v>
      </c>
      <c r="G1856" t="s">
        <v>25</v>
      </c>
      <c r="H1856" t="s">
        <v>26</v>
      </c>
      <c r="I1856" t="s">
        <v>27</v>
      </c>
      <c r="J1856" t="s">
        <v>23</v>
      </c>
      <c r="K1856">
        <v>2003</v>
      </c>
      <c r="L1856">
        <v>4</v>
      </c>
      <c r="M1856">
        <v>5</v>
      </c>
      <c r="N1856">
        <v>0</v>
      </c>
      <c r="O1856">
        <v>2.5</v>
      </c>
      <c r="P1856" t="s">
        <v>590</v>
      </c>
      <c r="Q1856" s="32">
        <v>0.243876676619738</v>
      </c>
      <c r="R1856" s="2">
        <v>7.0211618222630404E-2</v>
      </c>
      <c r="S1856" t="s">
        <v>31</v>
      </c>
      <c r="T1856" t="s">
        <v>45</v>
      </c>
      <c r="U1856">
        <v>5</v>
      </c>
      <c r="V1856" t="s">
        <v>46</v>
      </c>
      <c r="W1856" t="s">
        <v>47</v>
      </c>
      <c r="X1856" t="s">
        <v>48</v>
      </c>
      <c r="Y1856">
        <v>18.0383</v>
      </c>
      <c r="Z1856">
        <v>784</v>
      </c>
      <c r="AA1856" s="5">
        <f>IFERROR(VLOOKUP(X1856,$AF$2:$AG$35,2,FALSE),0)</f>
        <v>0</v>
      </c>
      <c r="AB1856" s="5" t="e">
        <f>VLOOKUP(X1856,$AF$2:$AG$35,1,FALSE)</f>
        <v>#N/A</v>
      </c>
      <c r="AL1856" s="3" t="s">
        <v>780</v>
      </c>
      <c r="AN1856" s="10">
        <f>(SUM(AN1852:AN1854)+Q1853+SUM(Q1855:Q1856)+Q1864+Q1868+SUM(Q1870:Q1874)+SUM(Q1876:Q1909))</f>
        <v>100.00078709912006</v>
      </c>
      <c r="AQ1856">
        <v>95746</v>
      </c>
      <c r="AR1856" s="32">
        <v>0.243876676619738</v>
      </c>
      <c r="AS1856" s="2">
        <v>7.0211618222630404E-2</v>
      </c>
      <c r="AT1856" t="s">
        <v>31</v>
      </c>
      <c r="AU1856" t="s">
        <v>45</v>
      </c>
      <c r="AV1856">
        <v>5</v>
      </c>
      <c r="AW1856" t="s">
        <v>46</v>
      </c>
      <c r="AX1856" t="s">
        <v>47</v>
      </c>
    </row>
    <row r="1857" spans="1:50" x14ac:dyDescent="0.25">
      <c r="A1857">
        <v>95746</v>
      </c>
      <c r="B1857">
        <v>22045</v>
      </c>
      <c r="C1857" t="s">
        <v>621</v>
      </c>
      <c r="D1857" t="s">
        <v>584</v>
      </c>
      <c r="E1857" t="s">
        <v>587</v>
      </c>
      <c r="F1857">
        <v>76.40307</v>
      </c>
      <c r="G1857" t="s">
        <v>25</v>
      </c>
      <c r="H1857" t="s">
        <v>26</v>
      </c>
      <c r="I1857" t="s">
        <v>27</v>
      </c>
      <c r="J1857" t="s">
        <v>23</v>
      </c>
      <c r="K1857">
        <v>2003</v>
      </c>
      <c r="L1857">
        <v>4</v>
      </c>
      <c r="M1857">
        <v>5</v>
      </c>
      <c r="N1857">
        <v>0</v>
      </c>
      <c r="O1857">
        <v>2.5</v>
      </c>
      <c r="P1857" t="s">
        <v>590</v>
      </c>
      <c r="Q1857" s="41">
        <v>0.15050843222198501</v>
      </c>
      <c r="R1857">
        <v>0.182394668400885</v>
      </c>
      <c r="S1857" t="s">
        <v>31</v>
      </c>
      <c r="T1857" t="s">
        <v>49</v>
      </c>
      <c r="U1857">
        <v>6</v>
      </c>
      <c r="V1857" t="s">
        <v>50</v>
      </c>
      <c r="W1857" t="s">
        <v>51</v>
      </c>
      <c r="X1857" t="s">
        <v>52</v>
      </c>
      <c r="Y1857">
        <v>22.98977</v>
      </c>
      <c r="Z1857">
        <v>785</v>
      </c>
      <c r="AA1857" s="5">
        <f>IFERROR(VLOOKUP(X1857,$AF$2:$AG$35,2,FALSE),0)</f>
        <v>0</v>
      </c>
      <c r="AB1857" s="5" t="e">
        <f>VLOOKUP(X1857,$AF$2:$AG$35,1,FALSE)</f>
        <v>#N/A</v>
      </c>
      <c r="AL1857" s="3" t="s">
        <v>618</v>
      </c>
      <c r="AM1857" s="5"/>
      <c r="AN1857" s="10">
        <f>IF(Q1855=0,0,Q1855-Q1856/18/2*96)</f>
        <v>-9.886243106634629E-2</v>
      </c>
      <c r="AQ1857">
        <v>95746</v>
      </c>
      <c r="AR1857" s="41">
        <v>0.15050843222198501</v>
      </c>
      <c r="AS1857">
        <v>0.182394668400885</v>
      </c>
      <c r="AT1857" t="s">
        <v>31</v>
      </c>
      <c r="AU1857" t="s">
        <v>49</v>
      </c>
      <c r="AV1857">
        <v>6</v>
      </c>
      <c r="AW1857" t="s">
        <v>50</v>
      </c>
      <c r="AX1857" t="s">
        <v>51</v>
      </c>
    </row>
    <row r="1858" spans="1:50" x14ac:dyDescent="0.25">
      <c r="A1858">
        <v>95746</v>
      </c>
      <c r="B1858">
        <v>22045</v>
      </c>
      <c r="C1858" t="s">
        <v>621</v>
      </c>
      <c r="D1858" t="s">
        <v>584</v>
      </c>
      <c r="E1858" t="s">
        <v>587</v>
      </c>
      <c r="F1858">
        <v>76.40307</v>
      </c>
      <c r="G1858" t="s">
        <v>25</v>
      </c>
      <c r="H1858" t="s">
        <v>26</v>
      </c>
      <c r="I1858" t="s">
        <v>27</v>
      </c>
      <c r="J1858" t="s">
        <v>23</v>
      </c>
      <c r="K1858">
        <v>2003</v>
      </c>
      <c r="L1858">
        <v>4</v>
      </c>
      <c r="M1858">
        <v>5</v>
      </c>
      <c r="N1858">
        <v>0</v>
      </c>
      <c r="O1858">
        <v>2.5</v>
      </c>
      <c r="P1858" t="s">
        <v>590</v>
      </c>
      <c r="Q1858">
        <v>0.51801439083971001</v>
      </c>
      <c r="R1858">
        <v>0.26047433091148398</v>
      </c>
      <c r="S1858" t="s">
        <v>31</v>
      </c>
      <c r="T1858" t="s">
        <v>53</v>
      </c>
      <c r="U1858">
        <v>7</v>
      </c>
      <c r="V1858" t="s">
        <v>54</v>
      </c>
      <c r="W1858" t="s">
        <v>55</v>
      </c>
      <c r="X1858" t="s">
        <v>56</v>
      </c>
      <c r="Y1858">
        <v>39.098300000000002</v>
      </c>
      <c r="Z1858">
        <v>2302</v>
      </c>
      <c r="AA1858" s="5">
        <f>IFERROR(VLOOKUP(X1858,$AF$2:$AG$35,2,FALSE),0)</f>
        <v>0</v>
      </c>
      <c r="AB1858" s="5" t="e">
        <f>VLOOKUP(X1858,$AF$2:$AG$35,1,FALSE)</f>
        <v>#N/A</v>
      </c>
      <c r="AL1858" s="3" t="s">
        <v>619</v>
      </c>
      <c r="AM1858" s="8"/>
      <c r="AN1858" s="11">
        <f>SUMPRODUCT(Q1852:Q2057,AA1852:AA2057)</f>
        <v>0.25722943247480345</v>
      </c>
      <c r="AP1858" s="11"/>
      <c r="AQ1858">
        <v>95746</v>
      </c>
      <c r="AR1858">
        <v>0.51801439083971001</v>
      </c>
      <c r="AS1858">
        <v>0.26047433091148398</v>
      </c>
      <c r="AT1858" t="s">
        <v>31</v>
      </c>
      <c r="AU1858" t="s">
        <v>53</v>
      </c>
      <c r="AV1858">
        <v>7</v>
      </c>
      <c r="AW1858" t="s">
        <v>54</v>
      </c>
      <c r="AX1858" t="s">
        <v>55</v>
      </c>
    </row>
    <row r="1859" spans="1:50" x14ac:dyDescent="0.25">
      <c r="A1859">
        <v>95746</v>
      </c>
      <c r="B1859">
        <v>22045</v>
      </c>
      <c r="C1859" t="s">
        <v>621</v>
      </c>
      <c r="D1859" t="s">
        <v>584</v>
      </c>
      <c r="E1859" t="s">
        <v>587</v>
      </c>
      <c r="F1859">
        <v>76.40307</v>
      </c>
      <c r="G1859" t="s">
        <v>25</v>
      </c>
      <c r="H1859" t="s">
        <v>26</v>
      </c>
      <c r="I1859" t="s">
        <v>27</v>
      </c>
      <c r="J1859" t="s">
        <v>23</v>
      </c>
      <c r="K1859">
        <v>2003</v>
      </c>
      <c r="L1859">
        <v>4</v>
      </c>
      <c r="M1859">
        <v>5</v>
      </c>
      <c r="N1859">
        <v>0</v>
      </c>
      <c r="O1859">
        <v>2.5</v>
      </c>
      <c r="P1859" t="s">
        <v>590</v>
      </c>
      <c r="Q1859">
        <v>19.808853933237401</v>
      </c>
      <c r="R1859">
        <v>16.660889153384002</v>
      </c>
      <c r="S1859" t="s">
        <v>31</v>
      </c>
      <c r="T1859" t="s">
        <v>57</v>
      </c>
      <c r="U1859">
        <v>8</v>
      </c>
      <c r="W1859" t="s">
        <v>58</v>
      </c>
      <c r="X1859" t="s">
        <v>59</v>
      </c>
      <c r="Y1859">
        <v>12.010999999999999</v>
      </c>
      <c r="Z1859">
        <v>1183</v>
      </c>
      <c r="AA1859" s="5">
        <f>IFERROR(VLOOKUP(X1859,$AF$2:$AG$35,2,FALSE),0)</f>
        <v>0</v>
      </c>
      <c r="AB1859" s="5" t="e">
        <f>VLOOKUP(X1859,$AF$2:$AG$35,1,FALSE)</f>
        <v>#N/A</v>
      </c>
      <c r="AL1859" s="11" t="s">
        <v>762</v>
      </c>
      <c r="AQ1859">
        <v>95746</v>
      </c>
      <c r="AR1859">
        <v>19.808853933237401</v>
      </c>
      <c r="AS1859">
        <v>16.660889153384002</v>
      </c>
      <c r="AT1859" t="s">
        <v>31</v>
      </c>
      <c r="AU1859" t="s">
        <v>57</v>
      </c>
      <c r="AV1859">
        <v>8</v>
      </c>
      <c r="AX1859" t="s">
        <v>58</v>
      </c>
    </row>
    <row r="1860" spans="1:50" x14ac:dyDescent="0.25">
      <c r="A1860">
        <v>95746</v>
      </c>
      <c r="B1860">
        <v>22045</v>
      </c>
      <c r="C1860" t="s">
        <v>621</v>
      </c>
      <c r="D1860" t="s">
        <v>584</v>
      </c>
      <c r="E1860" t="s">
        <v>587</v>
      </c>
      <c r="F1860">
        <v>76.40307</v>
      </c>
      <c r="G1860" t="s">
        <v>25</v>
      </c>
      <c r="H1860" t="s">
        <v>26</v>
      </c>
      <c r="I1860" t="s">
        <v>27</v>
      </c>
      <c r="J1860" t="s">
        <v>23</v>
      </c>
      <c r="K1860">
        <v>2003</v>
      </c>
      <c r="L1860">
        <v>4</v>
      </c>
      <c r="M1860">
        <v>5</v>
      </c>
      <c r="N1860">
        <v>0</v>
      </c>
      <c r="O1860">
        <v>2.5</v>
      </c>
      <c r="P1860" t="s">
        <v>590</v>
      </c>
      <c r="Q1860">
        <v>12.1419603732386</v>
      </c>
      <c r="R1860">
        <v>2.1417839007409998</v>
      </c>
      <c r="S1860" t="s">
        <v>31</v>
      </c>
      <c r="T1860" t="s">
        <v>57</v>
      </c>
      <c r="U1860">
        <v>9</v>
      </c>
      <c r="W1860" t="s">
        <v>60</v>
      </c>
      <c r="X1860" t="s">
        <v>61</v>
      </c>
      <c r="Y1860">
        <v>12.010999999999999</v>
      </c>
      <c r="Z1860">
        <v>789</v>
      </c>
      <c r="AA1860" s="5">
        <f>IFERROR(VLOOKUP(X1860,$AF$2:$AG$35,2,FALSE),0)</f>
        <v>0</v>
      </c>
      <c r="AB1860" s="5" t="e">
        <f>VLOOKUP(X1860,$AF$2:$AG$35,1,FALSE)</f>
        <v>#N/A</v>
      </c>
      <c r="AN1860" s="59"/>
      <c r="AO1860" s="59"/>
      <c r="AP1860" s="59"/>
      <c r="AQ1860">
        <v>95746</v>
      </c>
      <c r="AR1860">
        <v>12.1419603732386</v>
      </c>
      <c r="AS1860">
        <v>2.1417839007409998</v>
      </c>
      <c r="AT1860" t="s">
        <v>31</v>
      </c>
      <c r="AU1860" t="s">
        <v>57</v>
      </c>
      <c r="AV1860">
        <v>9</v>
      </c>
      <c r="AX1860" t="s">
        <v>60</v>
      </c>
    </row>
    <row r="1861" spans="1:50" x14ac:dyDescent="0.25">
      <c r="A1861">
        <v>95746</v>
      </c>
      <c r="B1861">
        <v>22045</v>
      </c>
      <c r="C1861" t="s">
        <v>621</v>
      </c>
      <c r="D1861" t="s">
        <v>584</v>
      </c>
      <c r="E1861" t="s">
        <v>587</v>
      </c>
      <c r="F1861">
        <v>76.40307</v>
      </c>
      <c r="G1861" t="s">
        <v>25</v>
      </c>
      <c r="H1861" t="s">
        <v>26</v>
      </c>
      <c r="I1861" t="s">
        <v>27</v>
      </c>
      <c r="J1861" t="s">
        <v>23</v>
      </c>
      <c r="K1861">
        <v>2003</v>
      </c>
      <c r="L1861">
        <v>4</v>
      </c>
      <c r="M1861">
        <v>5</v>
      </c>
      <c r="N1861">
        <v>0</v>
      </c>
      <c r="O1861">
        <v>2.5</v>
      </c>
      <c r="P1861" t="s">
        <v>590</v>
      </c>
      <c r="Q1861">
        <v>23.2034454930115</v>
      </c>
      <c r="R1861">
        <v>10.905892977679001</v>
      </c>
      <c r="S1861" t="s">
        <v>31</v>
      </c>
      <c r="T1861" t="s">
        <v>57</v>
      </c>
      <c r="U1861">
        <v>10</v>
      </c>
      <c r="W1861" t="s">
        <v>62</v>
      </c>
      <c r="X1861" t="s">
        <v>63</v>
      </c>
      <c r="Y1861">
        <v>12.010999999999999</v>
      </c>
      <c r="Z1861">
        <v>790</v>
      </c>
      <c r="AA1861" s="5">
        <f>IFERROR(VLOOKUP(X1861,$AF$2:$AG$35,2,FALSE),0)</f>
        <v>0</v>
      </c>
      <c r="AB1861" s="5" t="e">
        <f>VLOOKUP(X1861,$AF$2:$AG$35,1,FALSE)</f>
        <v>#N/A</v>
      </c>
      <c r="AL1861" s="3" t="s">
        <v>749</v>
      </c>
      <c r="AN1861" s="61">
        <f>(SUM(AN1852:AN1854)+AR1853+SUM(AR1855:AR1856)+AR1864+AR1868+SUM(AR1870:AR1874)+SUM(AR1876:AR1909))-100</f>
        <v>14.40608729751996</v>
      </c>
      <c r="AO1861" s="60"/>
      <c r="AP1861" s="60"/>
      <c r="AQ1861">
        <v>95746</v>
      </c>
      <c r="AR1861">
        <v>23.2034454930115</v>
      </c>
      <c r="AS1861">
        <v>10.905892977679001</v>
      </c>
      <c r="AT1861" t="s">
        <v>31</v>
      </c>
      <c r="AU1861" t="s">
        <v>57</v>
      </c>
      <c r="AV1861">
        <v>10</v>
      </c>
      <c r="AX1861" t="s">
        <v>62</v>
      </c>
    </row>
    <row r="1862" spans="1:50" x14ac:dyDescent="0.25">
      <c r="A1862">
        <v>95746</v>
      </c>
      <c r="B1862">
        <v>22045</v>
      </c>
      <c r="C1862" t="s">
        <v>621</v>
      </c>
      <c r="D1862" t="s">
        <v>584</v>
      </c>
      <c r="E1862" t="s">
        <v>587</v>
      </c>
      <c r="F1862">
        <v>76.40307</v>
      </c>
      <c r="G1862" t="s">
        <v>25</v>
      </c>
      <c r="H1862" t="s">
        <v>26</v>
      </c>
      <c r="I1862" t="s">
        <v>27</v>
      </c>
      <c r="J1862" t="s">
        <v>23</v>
      </c>
      <c r="K1862">
        <v>2003</v>
      </c>
      <c r="L1862">
        <v>4</v>
      </c>
      <c r="M1862">
        <v>5</v>
      </c>
      <c r="N1862">
        <v>0</v>
      </c>
      <c r="O1862">
        <v>2.5</v>
      </c>
      <c r="P1862" t="s">
        <v>590</v>
      </c>
      <c r="Q1862">
        <v>10.0954835626882</v>
      </c>
      <c r="R1862">
        <v>2.3511381817983201</v>
      </c>
      <c r="S1862" t="s">
        <v>31</v>
      </c>
      <c r="T1862" t="s">
        <v>57</v>
      </c>
      <c r="U1862">
        <v>11</v>
      </c>
      <c r="W1862" t="s">
        <v>64</v>
      </c>
      <c r="X1862" t="s">
        <v>65</v>
      </c>
      <c r="Y1862">
        <v>12.010999999999999</v>
      </c>
      <c r="Z1862">
        <v>791</v>
      </c>
      <c r="AA1862" s="5">
        <f>IFERROR(VLOOKUP(X1862,$AF$2:$AG$35,2,FALSE),0)</f>
        <v>0</v>
      </c>
      <c r="AB1862" s="5" t="e">
        <f>VLOOKUP(X1862,$AF$2:$AG$35,1,FALSE)</f>
        <v>#N/A</v>
      </c>
      <c r="AL1862" s="3" t="s">
        <v>781</v>
      </c>
      <c r="AN1862" s="60">
        <f>(SUM(AN1852:AN1854)+AR1853+SUM(AR1855:AR1856)+AR1864+AR1868+SUM(AR1870:AR1874)+SUM(AR1876:AR1909))</f>
        <v>114.40608729751996</v>
      </c>
      <c r="AO1862" s="60"/>
      <c r="AP1862" s="60"/>
      <c r="AQ1862">
        <v>95746</v>
      </c>
      <c r="AR1862">
        <v>10.0954835626882</v>
      </c>
      <c r="AS1862">
        <v>2.3511381817983201</v>
      </c>
      <c r="AT1862" t="s">
        <v>31</v>
      </c>
      <c r="AU1862" t="s">
        <v>57</v>
      </c>
      <c r="AV1862">
        <v>11</v>
      </c>
      <c r="AX1862" t="s">
        <v>64</v>
      </c>
    </row>
    <row r="1863" spans="1:50" x14ac:dyDescent="0.25">
      <c r="A1863">
        <v>95746</v>
      </c>
      <c r="B1863">
        <v>22045</v>
      </c>
      <c r="C1863" t="s">
        <v>621</v>
      </c>
      <c r="D1863" t="s">
        <v>584</v>
      </c>
      <c r="E1863" t="s">
        <v>587</v>
      </c>
      <c r="F1863">
        <v>76.40307</v>
      </c>
      <c r="G1863" t="s">
        <v>25</v>
      </c>
      <c r="H1863" t="s">
        <v>26</v>
      </c>
      <c r="I1863" t="s">
        <v>27</v>
      </c>
      <c r="J1863" t="s">
        <v>23</v>
      </c>
      <c r="K1863">
        <v>2003</v>
      </c>
      <c r="L1863">
        <v>4</v>
      </c>
      <c r="M1863">
        <v>5</v>
      </c>
      <c r="N1863">
        <v>0</v>
      </c>
      <c r="O1863">
        <v>2.5</v>
      </c>
      <c r="P1863" t="s">
        <v>590</v>
      </c>
      <c r="Q1863">
        <v>3.22555683622421</v>
      </c>
      <c r="R1863">
        <v>2.9292824692996899</v>
      </c>
      <c r="S1863" t="s">
        <v>31</v>
      </c>
      <c r="T1863" t="s">
        <v>57</v>
      </c>
      <c r="U1863">
        <v>12</v>
      </c>
      <c r="W1863" t="s">
        <v>66</v>
      </c>
      <c r="X1863" t="s">
        <v>67</v>
      </c>
      <c r="Y1863">
        <v>12.010999999999999</v>
      </c>
      <c r="Z1863">
        <v>792</v>
      </c>
      <c r="AA1863" s="5">
        <f>IFERROR(VLOOKUP(X1863,$AF$2:$AG$35,2,FALSE),0)</f>
        <v>0</v>
      </c>
      <c r="AB1863" s="5" t="e">
        <f>VLOOKUP(X1863,$AF$2:$AG$35,1,FALSE)</f>
        <v>#N/A</v>
      </c>
      <c r="AN1863" s="60"/>
      <c r="AO1863" s="60"/>
      <c r="AP1863" s="60"/>
      <c r="AQ1863">
        <v>95746</v>
      </c>
      <c r="AR1863">
        <v>3.22555683622421</v>
      </c>
      <c r="AS1863">
        <v>2.9292824692996899</v>
      </c>
      <c r="AT1863" t="s">
        <v>31</v>
      </c>
      <c r="AU1863" t="s">
        <v>57</v>
      </c>
      <c r="AV1863">
        <v>12</v>
      </c>
      <c r="AX1863" t="s">
        <v>66</v>
      </c>
    </row>
    <row r="1864" spans="1:50" x14ac:dyDescent="0.25">
      <c r="A1864">
        <v>95746</v>
      </c>
      <c r="B1864">
        <v>22045</v>
      </c>
      <c r="C1864" t="s">
        <v>621</v>
      </c>
      <c r="D1864" t="s">
        <v>584</v>
      </c>
      <c r="E1864" t="s">
        <v>587</v>
      </c>
      <c r="F1864">
        <v>76.40307</v>
      </c>
      <c r="G1864" t="s">
        <v>25</v>
      </c>
      <c r="H1864" t="s">
        <v>26</v>
      </c>
      <c r="I1864" t="s">
        <v>27</v>
      </c>
      <c r="J1864" t="s">
        <v>23</v>
      </c>
      <c r="K1864">
        <v>2003</v>
      </c>
      <c r="L1864">
        <v>4</v>
      </c>
      <c r="M1864">
        <v>5</v>
      </c>
      <c r="N1864">
        <v>0</v>
      </c>
      <c r="O1864">
        <v>2.5</v>
      </c>
      <c r="P1864" t="s">
        <v>590</v>
      </c>
      <c r="Q1864" s="32">
        <v>54.07</v>
      </c>
      <c r="R1864">
        <v>7.4381122257071999</v>
      </c>
      <c r="S1864" t="s">
        <v>31</v>
      </c>
      <c r="T1864" t="s">
        <v>57</v>
      </c>
      <c r="U1864">
        <v>13</v>
      </c>
      <c r="W1864" s="3" t="s">
        <v>68</v>
      </c>
      <c r="X1864" t="s">
        <v>69</v>
      </c>
      <c r="Y1864">
        <v>12.010999999999999</v>
      </c>
      <c r="Z1864">
        <v>626</v>
      </c>
      <c r="AA1864" s="5">
        <f>IFERROR(VLOOKUP(X1864,$AF$2:$AG$35,2,FALSE),0)</f>
        <v>0</v>
      </c>
      <c r="AB1864" s="5" t="e">
        <f>VLOOKUP(X1864,$AF$2:$AG$35,1,FALSE)</f>
        <v>#N/A</v>
      </c>
      <c r="AN1864" s="5"/>
      <c r="AO1864" s="5"/>
      <c r="AP1864" s="5"/>
      <c r="AQ1864">
        <v>95746</v>
      </c>
      <c r="AR1864" s="3">
        <v>68.475300198399907</v>
      </c>
      <c r="AS1864">
        <v>7.4381122257071999</v>
      </c>
      <c r="AT1864" t="s">
        <v>31</v>
      </c>
      <c r="AU1864" t="s">
        <v>57</v>
      </c>
      <c r="AV1864">
        <v>13</v>
      </c>
      <c r="AX1864" s="3" t="s">
        <v>68</v>
      </c>
    </row>
    <row r="1865" spans="1:50" x14ac:dyDescent="0.25">
      <c r="A1865">
        <v>95746</v>
      </c>
      <c r="B1865">
        <v>22045</v>
      </c>
      <c r="C1865" t="s">
        <v>621</v>
      </c>
      <c r="D1865" t="s">
        <v>584</v>
      </c>
      <c r="E1865" t="s">
        <v>587</v>
      </c>
      <c r="F1865">
        <v>76.40307</v>
      </c>
      <c r="G1865" t="s">
        <v>25</v>
      </c>
      <c r="H1865" t="s">
        <v>26</v>
      </c>
      <c r="I1865" t="s">
        <v>27</v>
      </c>
      <c r="J1865" t="s">
        <v>23</v>
      </c>
      <c r="K1865">
        <v>2003</v>
      </c>
      <c r="L1865">
        <v>4</v>
      </c>
      <c r="M1865">
        <v>5</v>
      </c>
      <c r="N1865">
        <v>0</v>
      </c>
      <c r="O1865">
        <v>2.5</v>
      </c>
      <c r="P1865" t="s">
        <v>590</v>
      </c>
      <c r="Q1865">
        <v>5.7014126370200602</v>
      </c>
      <c r="R1865">
        <v>1.0226643610280499</v>
      </c>
      <c r="S1865" t="s">
        <v>31</v>
      </c>
      <c r="T1865" t="s">
        <v>57</v>
      </c>
      <c r="U1865">
        <v>14</v>
      </c>
      <c r="W1865" t="s">
        <v>70</v>
      </c>
      <c r="X1865" t="s">
        <v>71</v>
      </c>
      <c r="Y1865">
        <v>12.010999999999999</v>
      </c>
      <c r="Z1865">
        <v>794</v>
      </c>
      <c r="AA1865" s="5">
        <f>IFERROR(VLOOKUP(X1865,$AF$2:$AG$35,2,FALSE),0)</f>
        <v>0</v>
      </c>
      <c r="AB1865" s="5" t="e">
        <f>VLOOKUP(X1865,$AF$2:$AG$35,1,FALSE)</f>
        <v>#N/A</v>
      </c>
      <c r="AN1865" s="60"/>
      <c r="AO1865" s="60"/>
      <c r="AP1865" s="60"/>
      <c r="AQ1865">
        <v>95746</v>
      </c>
      <c r="AR1865">
        <v>5.7014126370200602</v>
      </c>
      <c r="AS1865">
        <v>1.0226643610280499</v>
      </c>
      <c r="AT1865" t="s">
        <v>31</v>
      </c>
      <c r="AU1865" t="s">
        <v>57</v>
      </c>
      <c r="AV1865">
        <v>14</v>
      </c>
      <c r="AX1865" t="s">
        <v>70</v>
      </c>
    </row>
    <row r="1866" spans="1:50" x14ac:dyDescent="0.25">
      <c r="A1866">
        <v>95746</v>
      </c>
      <c r="B1866">
        <v>22045</v>
      </c>
      <c r="C1866" t="s">
        <v>621</v>
      </c>
      <c r="D1866" t="s">
        <v>584</v>
      </c>
      <c r="E1866" t="s">
        <v>587</v>
      </c>
      <c r="F1866">
        <v>76.40307</v>
      </c>
      <c r="G1866" t="s">
        <v>25</v>
      </c>
      <c r="H1866" t="s">
        <v>26</v>
      </c>
      <c r="I1866" t="s">
        <v>27</v>
      </c>
      <c r="J1866" t="s">
        <v>23</v>
      </c>
      <c r="K1866">
        <v>2003</v>
      </c>
      <c r="L1866">
        <v>4</v>
      </c>
      <c r="M1866">
        <v>5</v>
      </c>
      <c r="N1866">
        <v>0</v>
      </c>
      <c r="O1866">
        <v>2.5</v>
      </c>
      <c r="P1866" t="s">
        <v>590</v>
      </c>
      <c r="Q1866">
        <v>2.7801821621610499</v>
      </c>
      <c r="R1866">
        <v>2.2872309867671601</v>
      </c>
      <c r="S1866" t="s">
        <v>31</v>
      </c>
      <c r="T1866" t="s">
        <v>57</v>
      </c>
      <c r="U1866">
        <v>15</v>
      </c>
      <c r="W1866" t="s">
        <v>72</v>
      </c>
      <c r="X1866" t="s">
        <v>73</v>
      </c>
      <c r="Y1866">
        <v>12.010999999999999</v>
      </c>
      <c r="Z1866">
        <v>1190</v>
      </c>
      <c r="AA1866" s="5">
        <f>IFERROR(VLOOKUP(X1866,$AF$2:$AG$35,2,FALSE),0)</f>
        <v>0</v>
      </c>
      <c r="AB1866" s="5" t="e">
        <f>VLOOKUP(X1866,$AF$2:$AG$35,1,FALSE)</f>
        <v>#N/A</v>
      </c>
      <c r="AQ1866">
        <v>95746</v>
      </c>
      <c r="AR1866">
        <v>2.7801821621610499</v>
      </c>
      <c r="AS1866">
        <v>2.2872309867671601</v>
      </c>
      <c r="AT1866" t="s">
        <v>31</v>
      </c>
      <c r="AU1866" t="s">
        <v>57</v>
      </c>
      <c r="AV1866">
        <v>15</v>
      </c>
      <c r="AX1866" t="s">
        <v>72</v>
      </c>
    </row>
    <row r="1867" spans="1:50" x14ac:dyDescent="0.25">
      <c r="A1867">
        <v>95746</v>
      </c>
      <c r="B1867">
        <v>22045</v>
      </c>
      <c r="C1867" t="s">
        <v>621</v>
      </c>
      <c r="D1867" t="s">
        <v>584</v>
      </c>
      <c r="E1867" t="s">
        <v>587</v>
      </c>
      <c r="F1867">
        <v>76.40307</v>
      </c>
      <c r="G1867" t="s">
        <v>25</v>
      </c>
      <c r="H1867" t="s">
        <v>26</v>
      </c>
      <c r="I1867" t="s">
        <v>27</v>
      </c>
      <c r="J1867" t="s">
        <v>23</v>
      </c>
      <c r="K1867">
        <v>2003</v>
      </c>
      <c r="L1867">
        <v>4</v>
      </c>
      <c r="M1867">
        <v>5</v>
      </c>
      <c r="N1867">
        <v>0</v>
      </c>
      <c r="O1867">
        <v>2.5</v>
      </c>
      <c r="P1867" t="s">
        <v>590</v>
      </c>
      <c r="Q1867">
        <v>0.24800167453326299</v>
      </c>
      <c r="R1867">
        <v>0.108170485159888</v>
      </c>
      <c r="S1867" t="s">
        <v>31</v>
      </c>
      <c r="T1867" t="s">
        <v>57</v>
      </c>
      <c r="U1867">
        <v>16</v>
      </c>
      <c r="W1867" t="s">
        <v>74</v>
      </c>
      <c r="X1867" t="s">
        <v>75</v>
      </c>
      <c r="Y1867">
        <v>12.010999999999999</v>
      </c>
      <c r="Z1867">
        <v>796</v>
      </c>
      <c r="AA1867" s="5">
        <f>IFERROR(VLOOKUP(X1867,$AF$2:$AG$35,2,FALSE),0)</f>
        <v>0</v>
      </c>
      <c r="AB1867" s="5" t="e">
        <f>VLOOKUP(X1867,$AF$2:$AG$35,1,FALSE)</f>
        <v>#N/A</v>
      </c>
      <c r="AQ1867">
        <v>95746</v>
      </c>
      <c r="AR1867">
        <v>0.24800167453326299</v>
      </c>
      <c r="AS1867">
        <v>0.108170485159888</v>
      </c>
      <c r="AT1867" t="s">
        <v>31</v>
      </c>
      <c r="AU1867" t="s">
        <v>57</v>
      </c>
      <c r="AV1867">
        <v>16</v>
      </c>
      <c r="AX1867" t="s">
        <v>74</v>
      </c>
    </row>
    <row r="1868" spans="1:50" x14ac:dyDescent="0.25">
      <c r="A1868">
        <v>95746</v>
      </c>
      <c r="B1868">
        <v>22045</v>
      </c>
      <c r="C1868" t="s">
        <v>621</v>
      </c>
      <c r="D1868" t="s">
        <v>584</v>
      </c>
      <c r="E1868" t="s">
        <v>587</v>
      </c>
      <c r="F1868">
        <v>76.40307</v>
      </c>
      <c r="G1868" t="s">
        <v>25</v>
      </c>
      <c r="H1868" t="s">
        <v>26</v>
      </c>
      <c r="I1868" t="s">
        <v>27</v>
      </c>
      <c r="J1868" t="s">
        <v>23</v>
      </c>
      <c r="K1868">
        <v>2003</v>
      </c>
      <c r="L1868">
        <v>4</v>
      </c>
      <c r="M1868">
        <v>5</v>
      </c>
      <c r="N1868">
        <v>0</v>
      </c>
      <c r="O1868">
        <v>2.5</v>
      </c>
      <c r="P1868" t="s">
        <v>590</v>
      </c>
      <c r="Q1868" s="32">
        <v>5.5040396374901599</v>
      </c>
      <c r="R1868">
        <v>1.7455186709195201</v>
      </c>
      <c r="S1868" t="s">
        <v>31</v>
      </c>
      <c r="T1868" t="s">
        <v>57</v>
      </c>
      <c r="U1868">
        <v>17</v>
      </c>
      <c r="W1868" s="3" t="s">
        <v>76</v>
      </c>
      <c r="X1868" t="s">
        <v>77</v>
      </c>
      <c r="Y1868">
        <v>12.010999999999999</v>
      </c>
      <c r="Z1868">
        <v>797</v>
      </c>
      <c r="AA1868" s="5">
        <f>IFERROR(VLOOKUP(X1868,$AF$2:$AG$35,2,FALSE),0)</f>
        <v>0</v>
      </c>
      <c r="AB1868" s="5" t="e">
        <f>VLOOKUP(X1868,$AF$2:$AG$35,1,FALSE)</f>
        <v>#N/A</v>
      </c>
      <c r="AQ1868">
        <v>95746</v>
      </c>
      <c r="AR1868" s="32">
        <v>5.5040396374901599</v>
      </c>
      <c r="AS1868">
        <v>1.7455186709195201</v>
      </c>
      <c r="AT1868" t="s">
        <v>31</v>
      </c>
      <c r="AU1868" t="s">
        <v>57</v>
      </c>
      <c r="AV1868">
        <v>17</v>
      </c>
      <c r="AX1868" s="3" t="s">
        <v>76</v>
      </c>
    </row>
    <row r="1869" spans="1:50" x14ac:dyDescent="0.25">
      <c r="A1869">
        <v>95746</v>
      </c>
      <c r="B1869">
        <v>22045</v>
      </c>
      <c r="C1869" t="s">
        <v>621</v>
      </c>
      <c r="D1869" t="s">
        <v>584</v>
      </c>
      <c r="E1869" t="s">
        <v>587</v>
      </c>
      <c r="F1869">
        <v>76.40307</v>
      </c>
      <c r="G1869" t="s">
        <v>25</v>
      </c>
      <c r="H1869" t="s">
        <v>26</v>
      </c>
      <c r="I1869" t="s">
        <v>27</v>
      </c>
      <c r="J1869" t="s">
        <v>23</v>
      </c>
      <c r="K1869">
        <v>2003</v>
      </c>
      <c r="L1869">
        <v>4</v>
      </c>
      <c r="M1869">
        <v>5</v>
      </c>
      <c r="N1869">
        <v>0</v>
      </c>
      <c r="O1869">
        <v>2.5</v>
      </c>
      <c r="P1869" t="s">
        <v>590</v>
      </c>
      <c r="Q1869">
        <v>73.979339835890102</v>
      </c>
      <c r="R1869">
        <v>7.7657523188246902</v>
      </c>
      <c r="S1869" t="s">
        <v>31</v>
      </c>
      <c r="T1869" t="s">
        <v>57</v>
      </c>
      <c r="U1869">
        <v>18</v>
      </c>
      <c r="V1869" t="s">
        <v>78</v>
      </c>
      <c r="W1869" t="s">
        <v>79</v>
      </c>
      <c r="X1869" t="s">
        <v>80</v>
      </c>
      <c r="Y1869">
        <v>12.010999999999999</v>
      </c>
      <c r="Z1869">
        <v>436</v>
      </c>
      <c r="AA1869" s="5">
        <f>IFERROR(VLOOKUP(X1869,$AF$2:$AG$35,2,FALSE),0)</f>
        <v>0</v>
      </c>
      <c r="AB1869" s="5" t="e">
        <f>VLOOKUP(X1869,$AF$2:$AG$35,1,FALSE)</f>
        <v>#N/A</v>
      </c>
      <c r="AQ1869">
        <v>95746</v>
      </c>
      <c r="AR1869">
        <v>73.979339835890102</v>
      </c>
      <c r="AS1869">
        <v>7.7657523188246902</v>
      </c>
      <c r="AT1869" t="s">
        <v>31</v>
      </c>
      <c r="AU1869" t="s">
        <v>57</v>
      </c>
      <c r="AV1869">
        <v>18</v>
      </c>
      <c r="AW1869" t="s">
        <v>78</v>
      </c>
      <c r="AX1869" t="s">
        <v>79</v>
      </c>
    </row>
    <row r="1870" spans="1:50" x14ac:dyDescent="0.25">
      <c r="A1870">
        <v>95746</v>
      </c>
      <c r="B1870">
        <v>22045</v>
      </c>
      <c r="C1870" t="s">
        <v>621</v>
      </c>
      <c r="D1870" t="s">
        <v>584</v>
      </c>
      <c r="E1870" t="s">
        <v>587</v>
      </c>
      <c r="F1870">
        <v>76.40307</v>
      </c>
      <c r="G1870" t="s">
        <v>25</v>
      </c>
      <c r="H1870" t="s">
        <v>26</v>
      </c>
      <c r="I1870" t="s">
        <v>27</v>
      </c>
      <c r="J1870" t="s">
        <v>23</v>
      </c>
      <c r="K1870">
        <v>2003</v>
      </c>
      <c r="L1870">
        <v>4</v>
      </c>
      <c r="M1870">
        <v>5</v>
      </c>
      <c r="N1870">
        <v>0</v>
      </c>
      <c r="O1870">
        <v>2.5</v>
      </c>
      <c r="P1870" t="s">
        <v>590</v>
      </c>
      <c r="Q1870" s="39">
        <v>4.7299720414608101E-2</v>
      </c>
      <c r="R1870">
        <v>0.33612843945599302</v>
      </c>
      <c r="S1870" t="s">
        <v>31</v>
      </c>
      <c r="T1870" t="s">
        <v>81</v>
      </c>
      <c r="U1870">
        <v>20</v>
      </c>
      <c r="V1870" t="s">
        <v>82</v>
      </c>
      <c r="W1870" t="s">
        <v>83</v>
      </c>
      <c r="X1870" t="s">
        <v>84</v>
      </c>
      <c r="Y1870">
        <v>22.98977</v>
      </c>
      <c r="Z1870">
        <v>696</v>
      </c>
      <c r="AA1870" s="5">
        <f>IFERROR(VLOOKUP(X1870,$AF$2:$AG$35,2,FALSE),0)</f>
        <v>0</v>
      </c>
      <c r="AB1870" s="5" t="e">
        <f>VLOOKUP(X1870,$AF$2:$AG$35,1,FALSE)</f>
        <v>#N/A</v>
      </c>
      <c r="AQ1870">
        <v>95746</v>
      </c>
      <c r="AR1870" s="39">
        <v>4.7299720414608101E-2</v>
      </c>
      <c r="AS1870">
        <v>0.33612843945599302</v>
      </c>
      <c r="AT1870" t="s">
        <v>31</v>
      </c>
      <c r="AU1870" t="s">
        <v>81</v>
      </c>
      <c r="AV1870">
        <v>20</v>
      </c>
      <c r="AW1870" t="s">
        <v>82</v>
      </c>
      <c r="AX1870" t="s">
        <v>83</v>
      </c>
    </row>
    <row r="1871" spans="1:50" x14ac:dyDescent="0.25">
      <c r="A1871">
        <v>95746</v>
      </c>
      <c r="B1871">
        <v>22045</v>
      </c>
      <c r="C1871" t="s">
        <v>621</v>
      </c>
      <c r="D1871" t="s">
        <v>584</v>
      </c>
      <c r="E1871" t="s">
        <v>587</v>
      </c>
      <c r="F1871">
        <v>76.40307</v>
      </c>
      <c r="G1871" t="s">
        <v>25</v>
      </c>
      <c r="H1871" t="s">
        <v>26</v>
      </c>
      <c r="I1871" t="s">
        <v>27</v>
      </c>
      <c r="J1871" t="s">
        <v>23</v>
      </c>
      <c r="K1871">
        <v>2003</v>
      </c>
      <c r="L1871">
        <v>4</v>
      </c>
      <c r="M1871">
        <v>5</v>
      </c>
      <c r="N1871">
        <v>0</v>
      </c>
      <c r="O1871">
        <v>2.5</v>
      </c>
      <c r="P1871" t="s">
        <v>590</v>
      </c>
      <c r="Q1871" s="38">
        <v>0</v>
      </c>
      <c r="R1871">
        <v>6.4027395262500994E-2</v>
      </c>
      <c r="S1871" t="s">
        <v>31</v>
      </c>
      <c r="T1871" t="s">
        <v>81</v>
      </c>
      <c r="U1871">
        <v>21</v>
      </c>
      <c r="V1871" t="s">
        <v>85</v>
      </c>
      <c r="W1871" t="s">
        <v>86</v>
      </c>
      <c r="X1871" t="s">
        <v>87</v>
      </c>
      <c r="Y1871">
        <v>24.305</v>
      </c>
      <c r="Z1871">
        <v>525</v>
      </c>
      <c r="AA1871" s="5">
        <f>IFERROR(VLOOKUP(X1871,$AF$2:$AG$35,2,FALSE),0)</f>
        <v>0</v>
      </c>
      <c r="AB1871" s="5" t="e">
        <f>VLOOKUP(X1871,$AF$2:$AG$35,1,FALSE)</f>
        <v>#N/A</v>
      </c>
      <c r="AQ1871">
        <v>95746</v>
      </c>
      <c r="AR1871" s="38">
        <v>0</v>
      </c>
      <c r="AS1871">
        <v>6.4027395262500994E-2</v>
      </c>
      <c r="AT1871" t="s">
        <v>31</v>
      </c>
      <c r="AU1871" t="s">
        <v>81</v>
      </c>
      <c r="AV1871">
        <v>21</v>
      </c>
      <c r="AW1871" t="s">
        <v>85</v>
      </c>
      <c r="AX1871" t="s">
        <v>86</v>
      </c>
    </row>
    <row r="1872" spans="1:50" x14ac:dyDescent="0.25">
      <c r="A1872">
        <v>95746</v>
      </c>
      <c r="B1872">
        <v>22045</v>
      </c>
      <c r="C1872" t="s">
        <v>621</v>
      </c>
      <c r="D1872" t="s">
        <v>584</v>
      </c>
      <c r="E1872" t="s">
        <v>587</v>
      </c>
      <c r="F1872">
        <v>76.40307</v>
      </c>
      <c r="G1872" t="s">
        <v>25</v>
      </c>
      <c r="H1872" t="s">
        <v>26</v>
      </c>
      <c r="I1872" t="s">
        <v>27</v>
      </c>
      <c r="J1872" t="s">
        <v>23</v>
      </c>
      <c r="K1872">
        <v>2003</v>
      </c>
      <c r="L1872">
        <v>4</v>
      </c>
      <c r="M1872">
        <v>5</v>
      </c>
      <c r="N1872">
        <v>0</v>
      </c>
      <c r="O1872">
        <v>2.5</v>
      </c>
      <c r="P1872" t="s">
        <v>590</v>
      </c>
      <c r="Q1872" s="33">
        <v>1.5935097808787699E-2</v>
      </c>
      <c r="R1872" s="2">
        <v>6.99670330951528E-2</v>
      </c>
      <c r="S1872" t="s">
        <v>31</v>
      </c>
      <c r="T1872" t="s">
        <v>81</v>
      </c>
      <c r="U1872">
        <v>22</v>
      </c>
      <c r="V1872" t="s">
        <v>88</v>
      </c>
      <c r="W1872" t="s">
        <v>89</v>
      </c>
      <c r="X1872" t="s">
        <v>90</v>
      </c>
      <c r="Y1872">
        <v>26.981539999999999</v>
      </c>
      <c r="Z1872">
        <v>292</v>
      </c>
      <c r="AA1872" s="5">
        <f>IFERROR(VLOOKUP(X1872,$AF$2:$AG$35,2,FALSE),0)</f>
        <v>0.88900000000000001</v>
      </c>
      <c r="AB1872" s="5" t="str">
        <f>VLOOKUP(X1872,$AF$2:$AG$35,1,FALSE)</f>
        <v>Al</v>
      </c>
      <c r="AQ1872">
        <v>95746</v>
      </c>
      <c r="AR1872" s="33">
        <v>1.5935097808787699E-2</v>
      </c>
      <c r="AS1872" s="2">
        <v>6.99670330951528E-2</v>
      </c>
      <c r="AT1872" t="s">
        <v>31</v>
      </c>
      <c r="AU1872" t="s">
        <v>81</v>
      </c>
      <c r="AV1872">
        <v>22</v>
      </c>
      <c r="AW1872" t="s">
        <v>88</v>
      </c>
      <c r="AX1872" t="s">
        <v>89</v>
      </c>
    </row>
    <row r="1873" spans="1:50" x14ac:dyDescent="0.25">
      <c r="A1873">
        <v>95746</v>
      </c>
      <c r="B1873">
        <v>22045</v>
      </c>
      <c r="C1873" t="s">
        <v>621</v>
      </c>
      <c r="D1873" t="s">
        <v>584</v>
      </c>
      <c r="E1873" t="s">
        <v>587</v>
      </c>
      <c r="F1873">
        <v>76.40307</v>
      </c>
      <c r="G1873" t="s">
        <v>25</v>
      </c>
      <c r="H1873" t="s">
        <v>26</v>
      </c>
      <c r="I1873" t="s">
        <v>27</v>
      </c>
      <c r="J1873" t="s">
        <v>23</v>
      </c>
      <c r="K1873">
        <v>2003</v>
      </c>
      <c r="L1873">
        <v>4</v>
      </c>
      <c r="M1873">
        <v>5</v>
      </c>
      <c r="N1873">
        <v>0</v>
      </c>
      <c r="O1873">
        <v>2.5</v>
      </c>
      <c r="P1873" t="s">
        <v>590</v>
      </c>
      <c r="Q1873" s="32">
        <v>0.124410981905947</v>
      </c>
      <c r="R1873">
        <v>0.15514292457739001</v>
      </c>
      <c r="S1873" t="s">
        <v>31</v>
      </c>
      <c r="T1873" t="s">
        <v>81</v>
      </c>
      <c r="U1873">
        <v>23</v>
      </c>
      <c r="V1873" t="s">
        <v>91</v>
      </c>
      <c r="W1873" t="s">
        <v>92</v>
      </c>
      <c r="X1873" t="s">
        <v>93</v>
      </c>
      <c r="Y1873">
        <v>28.0855</v>
      </c>
      <c r="Z1873">
        <v>694</v>
      </c>
      <c r="AA1873" s="5">
        <f>IFERROR(VLOOKUP(X1873,$AF$2:$AG$35,2,FALSE),0)</f>
        <v>1.139</v>
      </c>
      <c r="AB1873" s="5" t="str">
        <f>VLOOKUP(X1873,$AF$2:$AG$35,1,FALSE)</f>
        <v>Si</v>
      </c>
      <c r="AN1873"/>
      <c r="AO1873"/>
      <c r="AP1873"/>
      <c r="AQ1873">
        <v>95746</v>
      </c>
      <c r="AR1873" s="32">
        <v>0.124410981905947</v>
      </c>
      <c r="AS1873">
        <v>0.15514292457739001</v>
      </c>
      <c r="AT1873" t="s">
        <v>31</v>
      </c>
      <c r="AU1873" t="s">
        <v>81</v>
      </c>
      <c r="AV1873">
        <v>23</v>
      </c>
      <c r="AW1873" t="s">
        <v>91</v>
      </c>
      <c r="AX1873" t="s">
        <v>92</v>
      </c>
    </row>
    <row r="1874" spans="1:50" x14ac:dyDescent="0.25">
      <c r="A1874">
        <v>95746</v>
      </c>
      <c r="B1874">
        <v>22045</v>
      </c>
      <c r="C1874" t="s">
        <v>621</v>
      </c>
      <c r="D1874" t="s">
        <v>584</v>
      </c>
      <c r="E1874" t="s">
        <v>587</v>
      </c>
      <c r="F1874">
        <v>76.40307</v>
      </c>
      <c r="G1874" t="s">
        <v>25</v>
      </c>
      <c r="H1874" t="s">
        <v>26</v>
      </c>
      <c r="I1874" t="s">
        <v>27</v>
      </c>
      <c r="J1874" t="s">
        <v>23</v>
      </c>
      <c r="K1874">
        <v>2003</v>
      </c>
      <c r="L1874">
        <v>4</v>
      </c>
      <c r="M1874">
        <v>5</v>
      </c>
      <c r="N1874">
        <v>0</v>
      </c>
      <c r="O1874">
        <v>2.5</v>
      </c>
      <c r="P1874" t="s">
        <v>590</v>
      </c>
      <c r="Q1874" s="33">
        <v>1.9268333664591701E-3</v>
      </c>
      <c r="R1874" s="2">
        <v>1.2168603138227201E-2</v>
      </c>
      <c r="S1874" t="s">
        <v>31</v>
      </c>
      <c r="T1874" t="s">
        <v>81</v>
      </c>
      <c r="U1874">
        <v>24</v>
      </c>
      <c r="V1874" t="s">
        <v>94</v>
      </c>
      <c r="W1874" t="s">
        <v>95</v>
      </c>
      <c r="X1874" t="s">
        <v>29</v>
      </c>
      <c r="Y1874">
        <v>30.973759999999999</v>
      </c>
      <c r="Z1874">
        <v>666</v>
      </c>
      <c r="AA1874" s="5">
        <f>IFERROR(VLOOKUP(X1874,$AF$2:$AG$35,2,FALSE),0)</f>
        <v>1.0329999999999999</v>
      </c>
      <c r="AB1874" s="5" t="str">
        <f>VLOOKUP(X1874,$AF$2:$AG$35,1,FALSE)</f>
        <v>P</v>
      </c>
      <c r="AN1874"/>
      <c r="AO1874"/>
      <c r="AP1874"/>
      <c r="AQ1874">
        <v>95746</v>
      </c>
      <c r="AR1874" s="33">
        <v>1.9268333664591701E-3</v>
      </c>
      <c r="AS1874" s="2">
        <v>1.2168603138227201E-2</v>
      </c>
      <c r="AT1874" t="s">
        <v>31</v>
      </c>
      <c r="AU1874" t="s">
        <v>81</v>
      </c>
      <c r="AV1874">
        <v>24</v>
      </c>
      <c r="AW1874" t="s">
        <v>94</v>
      </c>
      <c r="AX1874" t="s">
        <v>95</v>
      </c>
    </row>
    <row r="1875" spans="1:50" x14ac:dyDescent="0.25">
      <c r="A1875">
        <v>95746</v>
      </c>
      <c r="B1875">
        <v>22045</v>
      </c>
      <c r="C1875" t="s">
        <v>621</v>
      </c>
      <c r="D1875" t="s">
        <v>584</v>
      </c>
      <c r="E1875" t="s">
        <v>587</v>
      </c>
      <c r="F1875">
        <v>76.40307</v>
      </c>
      <c r="G1875" t="s">
        <v>25</v>
      </c>
      <c r="H1875" t="s">
        <v>26</v>
      </c>
      <c r="I1875" t="s">
        <v>27</v>
      </c>
      <c r="J1875" t="s">
        <v>23</v>
      </c>
      <c r="K1875">
        <v>2003</v>
      </c>
      <c r="L1875">
        <v>4</v>
      </c>
      <c r="M1875">
        <v>5</v>
      </c>
      <c r="N1875">
        <v>0</v>
      </c>
      <c r="O1875">
        <v>2.5</v>
      </c>
      <c r="P1875" t="s">
        <v>590</v>
      </c>
      <c r="Q1875">
        <v>0.12524146228083799</v>
      </c>
      <c r="R1875" s="2">
        <v>1.17076278012616E-2</v>
      </c>
      <c r="S1875" t="s">
        <v>31</v>
      </c>
      <c r="T1875" t="s">
        <v>81</v>
      </c>
      <c r="U1875">
        <v>25</v>
      </c>
      <c r="V1875" t="s">
        <v>96</v>
      </c>
      <c r="W1875" t="s">
        <v>97</v>
      </c>
      <c r="X1875" t="s">
        <v>98</v>
      </c>
      <c r="Y1875">
        <v>32.06</v>
      </c>
      <c r="Z1875">
        <v>700</v>
      </c>
      <c r="AA1875" s="5">
        <f>IFERROR(VLOOKUP(X1875,$AF$2:$AG$35,2,FALSE),0)</f>
        <v>0</v>
      </c>
      <c r="AB1875" s="5" t="e">
        <f>VLOOKUP(X1875,$AF$2:$AG$35,1,FALSE)</f>
        <v>#N/A</v>
      </c>
      <c r="AN1875"/>
      <c r="AO1875"/>
      <c r="AP1875"/>
      <c r="AQ1875">
        <v>95746</v>
      </c>
      <c r="AR1875">
        <v>0.12524146228083799</v>
      </c>
      <c r="AS1875" s="2">
        <v>1.17076278012616E-2</v>
      </c>
      <c r="AT1875" t="s">
        <v>31</v>
      </c>
      <c r="AU1875" t="s">
        <v>81</v>
      </c>
      <c r="AV1875">
        <v>25</v>
      </c>
      <c r="AW1875" t="s">
        <v>96</v>
      </c>
      <c r="AX1875" t="s">
        <v>97</v>
      </c>
    </row>
    <row r="1876" spans="1:50" x14ac:dyDescent="0.25">
      <c r="A1876">
        <v>95746</v>
      </c>
      <c r="B1876">
        <v>22045</v>
      </c>
      <c r="C1876" t="s">
        <v>621</v>
      </c>
      <c r="D1876" t="s">
        <v>584</v>
      </c>
      <c r="E1876" t="s">
        <v>587</v>
      </c>
      <c r="F1876">
        <v>76.40307</v>
      </c>
      <c r="G1876" t="s">
        <v>25</v>
      </c>
      <c r="H1876" t="s">
        <v>26</v>
      </c>
      <c r="I1876" t="s">
        <v>27</v>
      </c>
      <c r="J1876" t="s">
        <v>23</v>
      </c>
      <c r="K1876">
        <v>2003</v>
      </c>
      <c r="L1876">
        <v>4</v>
      </c>
      <c r="M1876">
        <v>5</v>
      </c>
      <c r="N1876">
        <v>0</v>
      </c>
      <c r="O1876">
        <v>2.5</v>
      </c>
      <c r="P1876" t="s">
        <v>590</v>
      </c>
      <c r="Q1876" s="33">
        <v>7.1974384011468703E-2</v>
      </c>
      <c r="R1876" s="2">
        <v>5.1003122088659897E-2</v>
      </c>
      <c r="S1876" t="s">
        <v>31</v>
      </c>
      <c r="T1876" t="s">
        <v>81</v>
      </c>
      <c r="U1876">
        <v>26</v>
      </c>
      <c r="V1876" t="s">
        <v>99</v>
      </c>
      <c r="W1876" t="s">
        <v>100</v>
      </c>
      <c r="X1876" t="s">
        <v>101</v>
      </c>
      <c r="Y1876">
        <v>35.453000000000003</v>
      </c>
      <c r="Z1876">
        <v>795</v>
      </c>
      <c r="AA1876" s="5">
        <f>IFERROR(VLOOKUP(X1876,$AF$2:$AG$35,2,FALSE),0)</f>
        <v>0</v>
      </c>
      <c r="AB1876" s="5" t="e">
        <f>VLOOKUP(X1876,$AF$2:$AG$35,1,FALSE)</f>
        <v>#N/A</v>
      </c>
      <c r="AN1876"/>
      <c r="AO1876"/>
      <c r="AP1876"/>
      <c r="AQ1876">
        <v>95746</v>
      </c>
      <c r="AR1876" s="33">
        <v>7.1974384011468703E-2</v>
      </c>
      <c r="AS1876" s="2">
        <v>5.1003122088659897E-2</v>
      </c>
      <c r="AT1876" t="s">
        <v>31</v>
      </c>
      <c r="AU1876" t="s">
        <v>81</v>
      </c>
      <c r="AV1876">
        <v>26</v>
      </c>
      <c r="AW1876" t="s">
        <v>99</v>
      </c>
      <c r="AX1876" t="s">
        <v>100</v>
      </c>
    </row>
    <row r="1877" spans="1:50" x14ac:dyDescent="0.25">
      <c r="A1877">
        <v>95746</v>
      </c>
      <c r="B1877">
        <v>22045</v>
      </c>
      <c r="C1877" t="s">
        <v>621</v>
      </c>
      <c r="D1877" t="s">
        <v>584</v>
      </c>
      <c r="E1877" t="s">
        <v>587</v>
      </c>
      <c r="F1877">
        <v>76.40307</v>
      </c>
      <c r="G1877" t="s">
        <v>25</v>
      </c>
      <c r="H1877" t="s">
        <v>26</v>
      </c>
      <c r="I1877" t="s">
        <v>27</v>
      </c>
      <c r="J1877" t="s">
        <v>23</v>
      </c>
      <c r="K1877">
        <v>2003</v>
      </c>
      <c r="L1877">
        <v>4</v>
      </c>
      <c r="M1877">
        <v>5</v>
      </c>
      <c r="N1877">
        <v>0</v>
      </c>
      <c r="O1877">
        <v>2.5</v>
      </c>
      <c r="P1877" t="s">
        <v>590</v>
      </c>
      <c r="Q1877" s="32">
        <v>0.51430033640562001</v>
      </c>
      <c r="R1877">
        <v>9.4799464983226001E-2</v>
      </c>
      <c r="S1877" t="s">
        <v>31</v>
      </c>
      <c r="T1877" t="s">
        <v>81</v>
      </c>
      <c r="U1877">
        <v>27</v>
      </c>
      <c r="V1877" s="1">
        <v>2023695</v>
      </c>
      <c r="W1877" t="s">
        <v>102</v>
      </c>
      <c r="X1877" t="s">
        <v>103</v>
      </c>
      <c r="Y1877">
        <v>39.098300000000002</v>
      </c>
      <c r="Z1877">
        <v>669</v>
      </c>
      <c r="AA1877" s="5">
        <f>IFERROR(VLOOKUP(X1877,$AF$2:$AG$35,2,FALSE),0)</f>
        <v>0</v>
      </c>
      <c r="AB1877" s="5" t="e">
        <f>VLOOKUP(X1877,$AF$2:$AG$35,1,FALSE)</f>
        <v>#N/A</v>
      </c>
      <c r="AN1877"/>
      <c r="AO1877"/>
      <c r="AP1877"/>
      <c r="AQ1877">
        <v>95746</v>
      </c>
      <c r="AR1877" s="32">
        <v>0.51430033640562001</v>
      </c>
      <c r="AS1877">
        <v>9.4799464983226001E-2</v>
      </c>
      <c r="AT1877" t="s">
        <v>31</v>
      </c>
      <c r="AU1877" t="s">
        <v>81</v>
      </c>
      <c r="AV1877">
        <v>27</v>
      </c>
      <c r="AW1877" s="1">
        <v>2023695</v>
      </c>
      <c r="AX1877" t="s">
        <v>102</v>
      </c>
    </row>
    <row r="1878" spans="1:50" x14ac:dyDescent="0.25">
      <c r="A1878">
        <v>95746</v>
      </c>
      <c r="B1878">
        <v>22045</v>
      </c>
      <c r="C1878" t="s">
        <v>621</v>
      </c>
      <c r="D1878" t="s">
        <v>584</v>
      </c>
      <c r="E1878" t="s">
        <v>587</v>
      </c>
      <c r="F1878">
        <v>76.40307</v>
      </c>
      <c r="G1878" t="s">
        <v>25</v>
      </c>
      <c r="H1878" t="s">
        <v>26</v>
      </c>
      <c r="I1878" t="s">
        <v>27</v>
      </c>
      <c r="J1878" t="s">
        <v>23</v>
      </c>
      <c r="K1878">
        <v>2003</v>
      </c>
      <c r="L1878">
        <v>4</v>
      </c>
      <c r="M1878">
        <v>5</v>
      </c>
      <c r="N1878">
        <v>0</v>
      </c>
      <c r="O1878">
        <v>2.5</v>
      </c>
      <c r="P1878" t="s">
        <v>590</v>
      </c>
      <c r="Q1878" s="32">
        <v>0.22371568660513499</v>
      </c>
      <c r="R1878" s="2">
        <v>5.2950254489956501E-2</v>
      </c>
      <c r="S1878" t="s">
        <v>31</v>
      </c>
      <c r="T1878" t="s">
        <v>81</v>
      </c>
      <c r="U1878">
        <v>28</v>
      </c>
      <c r="V1878" t="s">
        <v>104</v>
      </c>
      <c r="W1878" t="s">
        <v>105</v>
      </c>
      <c r="X1878" t="s">
        <v>106</v>
      </c>
      <c r="Y1878">
        <v>40.08</v>
      </c>
      <c r="Z1878">
        <v>329</v>
      </c>
      <c r="AA1878" s="5">
        <f>IFERROR(VLOOKUP(X1878,$AF$2:$AG$35,2,FALSE),0)</f>
        <v>0</v>
      </c>
      <c r="AB1878" s="5" t="e">
        <f>VLOOKUP(X1878,$AF$2:$AG$35,1,FALSE)</f>
        <v>#N/A</v>
      </c>
      <c r="AN1878"/>
      <c r="AO1878"/>
      <c r="AP1878"/>
      <c r="AQ1878">
        <v>95746</v>
      </c>
      <c r="AR1878" s="32">
        <v>0.22371568660513499</v>
      </c>
      <c r="AS1878" s="2">
        <v>5.2950254489956501E-2</v>
      </c>
      <c r="AT1878" t="s">
        <v>31</v>
      </c>
      <c r="AU1878" t="s">
        <v>81</v>
      </c>
      <c r="AV1878">
        <v>28</v>
      </c>
      <c r="AW1878" t="s">
        <v>104</v>
      </c>
      <c r="AX1878" t="s">
        <v>105</v>
      </c>
    </row>
    <row r="1879" spans="1:50" x14ac:dyDescent="0.25">
      <c r="A1879">
        <v>95746</v>
      </c>
      <c r="B1879">
        <v>22045</v>
      </c>
      <c r="C1879" t="s">
        <v>621</v>
      </c>
      <c r="D1879" t="s">
        <v>584</v>
      </c>
      <c r="E1879" t="s">
        <v>587</v>
      </c>
      <c r="F1879">
        <v>76.40307</v>
      </c>
      <c r="G1879" t="s">
        <v>25</v>
      </c>
      <c r="H1879" t="s">
        <v>26</v>
      </c>
      <c r="I1879" t="s">
        <v>27</v>
      </c>
      <c r="J1879" t="s">
        <v>23</v>
      </c>
      <c r="K1879">
        <v>2003</v>
      </c>
      <c r="L1879">
        <v>4</v>
      </c>
      <c r="M1879">
        <v>5</v>
      </c>
      <c r="N1879">
        <v>0</v>
      </c>
      <c r="O1879">
        <v>2.5</v>
      </c>
      <c r="P1879" t="s">
        <v>590</v>
      </c>
      <c r="Q1879" s="33">
        <v>1.2414656670222599E-2</v>
      </c>
      <c r="R1879" s="2">
        <v>5.4720606481789801E-2</v>
      </c>
      <c r="S1879" t="s">
        <v>31</v>
      </c>
      <c r="T1879" t="s">
        <v>81</v>
      </c>
      <c r="U1879">
        <v>29</v>
      </c>
      <c r="V1879" t="s">
        <v>107</v>
      </c>
      <c r="W1879" t="s">
        <v>108</v>
      </c>
      <c r="X1879" t="s">
        <v>109</v>
      </c>
      <c r="Y1879">
        <v>47.88</v>
      </c>
      <c r="Z1879">
        <v>715</v>
      </c>
      <c r="AA1879" s="5">
        <f>IFERROR(VLOOKUP(X1879,$AF$2:$AG$35,2,FALSE),0)</f>
        <v>0.66900000000000004</v>
      </c>
      <c r="AB1879" s="5" t="str">
        <f>VLOOKUP(X1879,$AF$2:$AG$35,1,FALSE)</f>
        <v>Ti</v>
      </c>
      <c r="AN1879"/>
      <c r="AO1879"/>
      <c r="AP1879"/>
      <c r="AQ1879">
        <v>95746</v>
      </c>
      <c r="AR1879" s="33">
        <v>1.2414656670222599E-2</v>
      </c>
      <c r="AS1879" s="2">
        <v>5.4720606481789801E-2</v>
      </c>
      <c r="AT1879" t="s">
        <v>31</v>
      </c>
      <c r="AU1879" t="s">
        <v>81</v>
      </c>
      <c r="AV1879">
        <v>29</v>
      </c>
      <c r="AW1879" t="s">
        <v>107</v>
      </c>
      <c r="AX1879" t="s">
        <v>108</v>
      </c>
    </row>
    <row r="1880" spans="1:50" x14ac:dyDescent="0.25">
      <c r="A1880">
        <v>95746</v>
      </c>
      <c r="B1880">
        <v>22045</v>
      </c>
      <c r="C1880" t="s">
        <v>621</v>
      </c>
      <c r="D1880" t="s">
        <v>584</v>
      </c>
      <c r="E1880" t="s">
        <v>587</v>
      </c>
      <c r="F1880">
        <v>76.40307</v>
      </c>
      <c r="G1880" t="s">
        <v>25</v>
      </c>
      <c r="H1880" t="s">
        <v>26</v>
      </c>
      <c r="I1880" t="s">
        <v>27</v>
      </c>
      <c r="J1880" t="s">
        <v>23</v>
      </c>
      <c r="K1880">
        <v>2003</v>
      </c>
      <c r="L1880">
        <v>4</v>
      </c>
      <c r="M1880">
        <v>5</v>
      </c>
      <c r="N1880">
        <v>0</v>
      </c>
      <c r="O1880">
        <v>2.5</v>
      </c>
      <c r="P1880" t="s">
        <v>590</v>
      </c>
      <c r="Q1880" s="33">
        <v>7.9194781091453603E-4</v>
      </c>
      <c r="R1880" s="2">
        <v>2.6060845981127401E-2</v>
      </c>
      <c r="S1880" t="s">
        <v>31</v>
      </c>
      <c r="T1880" t="s">
        <v>81</v>
      </c>
      <c r="U1880">
        <v>30</v>
      </c>
      <c r="V1880" t="s">
        <v>110</v>
      </c>
      <c r="W1880" t="s">
        <v>111</v>
      </c>
      <c r="X1880" t="s">
        <v>112</v>
      </c>
      <c r="Y1880">
        <v>50.941499999999998</v>
      </c>
      <c r="Z1880">
        <v>767</v>
      </c>
      <c r="AA1880" s="5">
        <f>IFERROR(VLOOKUP(X1880,$AF$2:$AG$35,2,FALSE),0)</f>
        <v>0</v>
      </c>
      <c r="AB1880" s="5" t="e">
        <f>VLOOKUP(X1880,$AF$2:$AG$35,1,FALSE)</f>
        <v>#N/A</v>
      </c>
      <c r="AN1880"/>
      <c r="AO1880"/>
      <c r="AP1880"/>
      <c r="AQ1880">
        <v>95746</v>
      </c>
      <c r="AR1880" s="33">
        <v>7.9194781091453603E-4</v>
      </c>
      <c r="AS1880" s="2">
        <v>2.6060845981127401E-2</v>
      </c>
      <c r="AT1880" t="s">
        <v>31</v>
      </c>
      <c r="AU1880" t="s">
        <v>81</v>
      </c>
      <c r="AV1880">
        <v>30</v>
      </c>
      <c r="AW1880" t="s">
        <v>110</v>
      </c>
      <c r="AX1880" t="s">
        <v>111</v>
      </c>
    </row>
    <row r="1881" spans="1:50" x14ac:dyDescent="0.25">
      <c r="A1881">
        <v>95746</v>
      </c>
      <c r="B1881">
        <v>22045</v>
      </c>
      <c r="C1881" t="s">
        <v>621</v>
      </c>
      <c r="D1881" t="s">
        <v>584</v>
      </c>
      <c r="E1881" t="s">
        <v>587</v>
      </c>
      <c r="F1881">
        <v>76.40307</v>
      </c>
      <c r="G1881" t="s">
        <v>25</v>
      </c>
      <c r="H1881" t="s">
        <v>26</v>
      </c>
      <c r="I1881" t="s">
        <v>27</v>
      </c>
      <c r="J1881" t="s">
        <v>23</v>
      </c>
      <c r="K1881">
        <v>2003</v>
      </c>
      <c r="L1881">
        <v>4</v>
      </c>
      <c r="M1881">
        <v>5</v>
      </c>
      <c r="N1881">
        <v>0</v>
      </c>
      <c r="O1881">
        <v>2.5</v>
      </c>
      <c r="P1881" t="s">
        <v>590</v>
      </c>
      <c r="Q1881" s="33">
        <v>1.4675621755434199E-2</v>
      </c>
      <c r="R1881" s="2">
        <v>2.0754463322792599E-2</v>
      </c>
      <c r="S1881" t="s">
        <v>31</v>
      </c>
      <c r="T1881" t="s">
        <v>81</v>
      </c>
      <c r="U1881">
        <v>31</v>
      </c>
      <c r="V1881" t="s">
        <v>113</v>
      </c>
      <c r="W1881" t="s">
        <v>114</v>
      </c>
      <c r="X1881" t="s">
        <v>115</v>
      </c>
      <c r="Y1881">
        <v>51.996000000000002</v>
      </c>
      <c r="Z1881">
        <v>347</v>
      </c>
      <c r="AA1881" s="5">
        <f>IFERROR(VLOOKUP(X1881,$AF$2:$AG$35,2,FALSE),0)</f>
        <v>0.69199999999999995</v>
      </c>
      <c r="AB1881" s="5" t="str">
        <f>VLOOKUP(X1881,$AF$2:$AG$35,1,FALSE)</f>
        <v>Cr</v>
      </c>
      <c r="AN1881"/>
      <c r="AO1881"/>
      <c r="AP1881"/>
      <c r="AQ1881">
        <v>95746</v>
      </c>
      <c r="AR1881" s="33">
        <v>1.4675621755434199E-2</v>
      </c>
      <c r="AS1881" s="2">
        <v>2.0754463322792599E-2</v>
      </c>
      <c r="AT1881" t="s">
        <v>31</v>
      </c>
      <c r="AU1881" t="s">
        <v>81</v>
      </c>
      <c r="AV1881">
        <v>31</v>
      </c>
      <c r="AW1881" t="s">
        <v>113</v>
      </c>
      <c r="AX1881" t="s">
        <v>114</v>
      </c>
    </row>
    <row r="1882" spans="1:50" x14ac:dyDescent="0.25">
      <c r="A1882">
        <v>95746</v>
      </c>
      <c r="B1882">
        <v>22045</v>
      </c>
      <c r="C1882" t="s">
        <v>621</v>
      </c>
      <c r="D1882" t="s">
        <v>584</v>
      </c>
      <c r="E1882" t="s">
        <v>587</v>
      </c>
      <c r="F1882">
        <v>76.40307</v>
      </c>
      <c r="G1882" t="s">
        <v>25</v>
      </c>
      <c r="H1882" t="s">
        <v>26</v>
      </c>
      <c r="I1882" t="s">
        <v>27</v>
      </c>
      <c r="J1882" t="s">
        <v>23</v>
      </c>
      <c r="K1882">
        <v>2003</v>
      </c>
      <c r="L1882">
        <v>4</v>
      </c>
      <c r="M1882">
        <v>5</v>
      </c>
      <c r="N1882">
        <v>0</v>
      </c>
      <c r="O1882">
        <v>2.5</v>
      </c>
      <c r="P1882" t="s">
        <v>590</v>
      </c>
      <c r="Q1882" s="33">
        <v>1.14066433373283E-2</v>
      </c>
      <c r="R1882" s="2">
        <v>3.2689464458364802E-3</v>
      </c>
      <c r="S1882" t="s">
        <v>31</v>
      </c>
      <c r="T1882" t="s">
        <v>81</v>
      </c>
      <c r="U1882">
        <v>32</v>
      </c>
      <c r="V1882" t="s">
        <v>116</v>
      </c>
      <c r="W1882" t="s">
        <v>117</v>
      </c>
      <c r="X1882" t="s">
        <v>118</v>
      </c>
      <c r="Y1882">
        <v>54.938000000000002</v>
      </c>
      <c r="Z1882">
        <v>526</v>
      </c>
      <c r="AA1882" s="5">
        <f>IFERROR(VLOOKUP(X1882,$AF$2:$AG$35,2,FALSE),0)</f>
        <v>0.63100000000000001</v>
      </c>
      <c r="AB1882" s="5" t="str">
        <f>VLOOKUP(X1882,$AF$2:$AG$35,1,FALSE)</f>
        <v>Mn</v>
      </c>
      <c r="AN1882"/>
      <c r="AO1882"/>
      <c r="AP1882"/>
      <c r="AQ1882">
        <v>95746</v>
      </c>
      <c r="AR1882" s="33">
        <v>1.14066433373283E-2</v>
      </c>
      <c r="AS1882" s="2">
        <v>3.2689464458364802E-3</v>
      </c>
      <c r="AT1882" t="s">
        <v>31</v>
      </c>
      <c r="AU1882" t="s">
        <v>81</v>
      </c>
      <c r="AV1882">
        <v>32</v>
      </c>
      <c r="AW1882" t="s">
        <v>116</v>
      </c>
      <c r="AX1882" t="s">
        <v>117</v>
      </c>
    </row>
    <row r="1883" spans="1:50" x14ac:dyDescent="0.25">
      <c r="A1883">
        <v>95746</v>
      </c>
      <c r="B1883">
        <v>22045</v>
      </c>
      <c r="C1883" t="s">
        <v>621</v>
      </c>
      <c r="D1883" t="s">
        <v>584</v>
      </c>
      <c r="E1883" t="s">
        <v>587</v>
      </c>
      <c r="F1883">
        <v>76.40307</v>
      </c>
      <c r="G1883" t="s">
        <v>25</v>
      </c>
      <c r="H1883" t="s">
        <v>26</v>
      </c>
      <c r="I1883" t="s">
        <v>27</v>
      </c>
      <c r="J1883" t="s">
        <v>23</v>
      </c>
      <c r="K1883">
        <v>2003</v>
      </c>
      <c r="L1883">
        <v>4</v>
      </c>
      <c r="M1883">
        <v>5</v>
      </c>
      <c r="N1883">
        <v>0</v>
      </c>
      <c r="O1883">
        <v>2.5</v>
      </c>
      <c r="P1883" t="s">
        <v>590</v>
      </c>
      <c r="Q1883" s="32">
        <v>0.14183073419376799</v>
      </c>
      <c r="R1883">
        <v>0.17359226635275499</v>
      </c>
      <c r="S1883" t="s">
        <v>31</v>
      </c>
      <c r="T1883" t="s">
        <v>81</v>
      </c>
      <c r="U1883">
        <v>33</v>
      </c>
      <c r="V1883" t="s">
        <v>119</v>
      </c>
      <c r="W1883" t="s">
        <v>120</v>
      </c>
      <c r="X1883" t="s">
        <v>121</v>
      </c>
      <c r="Y1883">
        <v>55.847000000000001</v>
      </c>
      <c r="Z1883">
        <v>488</v>
      </c>
      <c r="AA1883" s="5">
        <f>IFERROR(VLOOKUP(X1883,$AF$2:$AG$35,2,FALSE),0)</f>
        <v>0.35799999999999998</v>
      </c>
      <c r="AB1883" s="5" t="str">
        <f>VLOOKUP(X1883,$AF$2:$AG$35,1,FALSE)</f>
        <v>Fe</v>
      </c>
      <c r="AN1883"/>
      <c r="AO1883"/>
      <c r="AP1883"/>
      <c r="AQ1883">
        <v>95746</v>
      </c>
      <c r="AR1883" s="32">
        <v>0.14183073419376799</v>
      </c>
      <c r="AS1883">
        <v>0.17359226635275499</v>
      </c>
      <c r="AT1883" t="s">
        <v>31</v>
      </c>
      <c r="AU1883" t="s">
        <v>81</v>
      </c>
      <c r="AV1883">
        <v>33</v>
      </c>
      <c r="AW1883" t="s">
        <v>119</v>
      </c>
      <c r="AX1883" t="s">
        <v>120</v>
      </c>
    </row>
    <row r="1884" spans="1:50" x14ac:dyDescent="0.25">
      <c r="A1884">
        <v>95746</v>
      </c>
      <c r="B1884">
        <v>22045</v>
      </c>
      <c r="C1884" t="s">
        <v>621</v>
      </c>
      <c r="D1884" t="s">
        <v>584</v>
      </c>
      <c r="E1884" t="s">
        <v>587</v>
      </c>
      <c r="F1884">
        <v>76.40307</v>
      </c>
      <c r="G1884" t="s">
        <v>25</v>
      </c>
      <c r="H1884" t="s">
        <v>26</v>
      </c>
      <c r="I1884" t="s">
        <v>27</v>
      </c>
      <c r="J1884" t="s">
        <v>23</v>
      </c>
      <c r="K1884">
        <v>2003</v>
      </c>
      <c r="L1884">
        <v>4</v>
      </c>
      <c r="M1884">
        <v>5</v>
      </c>
      <c r="N1884">
        <v>0</v>
      </c>
      <c r="O1884">
        <v>2.5</v>
      </c>
      <c r="P1884" t="s">
        <v>590</v>
      </c>
      <c r="Q1884" s="33">
        <v>1.9671948497794298E-3</v>
      </c>
      <c r="R1884" s="2">
        <v>3.57351942949471E-3</v>
      </c>
      <c r="S1884" t="s">
        <v>31</v>
      </c>
      <c r="T1884" t="s">
        <v>81</v>
      </c>
      <c r="U1884">
        <v>34</v>
      </c>
      <c r="V1884" t="s">
        <v>122</v>
      </c>
      <c r="W1884" t="s">
        <v>123</v>
      </c>
      <c r="X1884" t="s">
        <v>124</v>
      </c>
      <c r="Y1884">
        <v>58.933199999999999</v>
      </c>
      <c r="Z1884">
        <v>379</v>
      </c>
      <c r="AA1884" s="5">
        <f>IFERROR(VLOOKUP(X1884,$AF$2:$AG$35,2,FALSE),0)</f>
        <v>0.33900000000000002</v>
      </c>
      <c r="AB1884" s="5" t="str">
        <f>VLOOKUP(X1884,$AF$2:$AG$35,1,FALSE)</f>
        <v>Co</v>
      </c>
      <c r="AN1884"/>
      <c r="AO1884"/>
      <c r="AP1884"/>
      <c r="AQ1884">
        <v>95746</v>
      </c>
      <c r="AR1884" s="33">
        <v>1.9671948497794298E-3</v>
      </c>
      <c r="AS1884" s="2">
        <v>3.57351942949471E-3</v>
      </c>
      <c r="AT1884" t="s">
        <v>31</v>
      </c>
      <c r="AU1884" t="s">
        <v>81</v>
      </c>
      <c r="AV1884">
        <v>34</v>
      </c>
      <c r="AW1884" t="s">
        <v>122</v>
      </c>
      <c r="AX1884" t="s">
        <v>123</v>
      </c>
    </row>
    <row r="1885" spans="1:50" x14ac:dyDescent="0.25">
      <c r="A1885">
        <v>95746</v>
      </c>
      <c r="B1885">
        <v>22045</v>
      </c>
      <c r="C1885" t="s">
        <v>621</v>
      </c>
      <c r="D1885" t="s">
        <v>584</v>
      </c>
      <c r="E1885" t="s">
        <v>587</v>
      </c>
      <c r="F1885">
        <v>76.40307</v>
      </c>
      <c r="G1885" t="s">
        <v>25</v>
      </c>
      <c r="H1885" t="s">
        <v>26</v>
      </c>
      <c r="I1885" t="s">
        <v>27</v>
      </c>
      <c r="J1885" t="s">
        <v>23</v>
      </c>
      <c r="K1885">
        <v>2003</v>
      </c>
      <c r="L1885">
        <v>4</v>
      </c>
      <c r="M1885">
        <v>5</v>
      </c>
      <c r="N1885">
        <v>0</v>
      </c>
      <c r="O1885">
        <v>2.5</v>
      </c>
      <c r="P1885" t="s">
        <v>590</v>
      </c>
      <c r="Q1885" s="33">
        <v>3.2554463443252501E-3</v>
      </c>
      <c r="R1885" s="2">
        <v>4.6038963717226801E-3</v>
      </c>
      <c r="S1885" t="s">
        <v>31</v>
      </c>
      <c r="T1885" t="s">
        <v>81</v>
      </c>
      <c r="U1885">
        <v>35</v>
      </c>
      <c r="V1885" t="s">
        <v>125</v>
      </c>
      <c r="W1885" t="s">
        <v>126</v>
      </c>
      <c r="X1885" t="s">
        <v>127</v>
      </c>
      <c r="Y1885">
        <v>58.69</v>
      </c>
      <c r="Z1885">
        <v>612</v>
      </c>
      <c r="AA1885" s="5">
        <f>IFERROR(VLOOKUP(X1885,$AF$2:$AG$35,2,FALSE),0)</f>
        <v>0.27300000000000002</v>
      </c>
      <c r="AB1885" s="5" t="str">
        <f>VLOOKUP(X1885,$AF$2:$AG$35,1,FALSE)</f>
        <v>Ni</v>
      </c>
      <c r="AN1885"/>
      <c r="AO1885"/>
      <c r="AP1885"/>
      <c r="AQ1885">
        <v>95746</v>
      </c>
      <c r="AR1885" s="33">
        <v>3.2554463443252501E-3</v>
      </c>
      <c r="AS1885" s="2">
        <v>4.6038963717226801E-3</v>
      </c>
      <c r="AT1885" t="s">
        <v>31</v>
      </c>
      <c r="AU1885" t="s">
        <v>81</v>
      </c>
      <c r="AV1885">
        <v>35</v>
      </c>
      <c r="AW1885" t="s">
        <v>125</v>
      </c>
      <c r="AX1885" t="s">
        <v>126</v>
      </c>
    </row>
    <row r="1886" spans="1:50" x14ac:dyDescent="0.25">
      <c r="A1886">
        <v>95746</v>
      </c>
      <c r="B1886">
        <v>22045</v>
      </c>
      <c r="C1886" t="s">
        <v>621</v>
      </c>
      <c r="D1886" t="s">
        <v>584</v>
      </c>
      <c r="E1886" t="s">
        <v>587</v>
      </c>
      <c r="F1886">
        <v>76.40307</v>
      </c>
      <c r="G1886" t="s">
        <v>25</v>
      </c>
      <c r="H1886" t="s">
        <v>26</v>
      </c>
      <c r="I1886" t="s">
        <v>27</v>
      </c>
      <c r="J1886" t="s">
        <v>23</v>
      </c>
      <c r="K1886">
        <v>2003</v>
      </c>
      <c r="L1886">
        <v>4</v>
      </c>
      <c r="M1886">
        <v>5</v>
      </c>
      <c r="N1886">
        <v>0</v>
      </c>
      <c r="O1886">
        <v>2.5</v>
      </c>
      <c r="P1886" t="s">
        <v>590</v>
      </c>
      <c r="Q1886" s="33">
        <v>5.72269616035444E-3</v>
      </c>
      <c r="R1886" s="2">
        <v>6.2355896924221497E-3</v>
      </c>
      <c r="S1886" t="s">
        <v>31</v>
      </c>
      <c r="T1886" t="s">
        <v>81</v>
      </c>
      <c r="U1886">
        <v>36</v>
      </c>
      <c r="V1886" t="s">
        <v>128</v>
      </c>
      <c r="W1886" t="s">
        <v>129</v>
      </c>
      <c r="X1886" t="s">
        <v>130</v>
      </c>
      <c r="Y1886">
        <v>63.545999999999999</v>
      </c>
      <c r="Z1886">
        <v>380</v>
      </c>
      <c r="AA1886" s="5">
        <f>IFERROR(VLOOKUP(X1886,$AF$2:$AG$35,2,FALSE),0)</f>
        <v>0.252</v>
      </c>
      <c r="AB1886" s="5" t="str">
        <f>VLOOKUP(X1886,$AF$2:$AG$35,1,FALSE)</f>
        <v>Cu</v>
      </c>
      <c r="AN1886"/>
      <c r="AO1886"/>
      <c r="AP1886"/>
      <c r="AQ1886">
        <v>95746</v>
      </c>
      <c r="AR1886" s="33">
        <v>5.72269616035444E-3</v>
      </c>
      <c r="AS1886" s="2">
        <v>6.2355896924221497E-3</v>
      </c>
      <c r="AT1886" t="s">
        <v>31</v>
      </c>
      <c r="AU1886" t="s">
        <v>81</v>
      </c>
      <c r="AV1886">
        <v>36</v>
      </c>
      <c r="AW1886" t="s">
        <v>128</v>
      </c>
      <c r="AX1886" t="s">
        <v>129</v>
      </c>
    </row>
    <row r="1887" spans="1:50" x14ac:dyDescent="0.25">
      <c r="A1887">
        <v>95746</v>
      </c>
      <c r="B1887">
        <v>22045</v>
      </c>
      <c r="C1887" t="s">
        <v>621</v>
      </c>
      <c r="D1887" t="s">
        <v>584</v>
      </c>
      <c r="E1887" t="s">
        <v>587</v>
      </c>
      <c r="F1887">
        <v>76.40307</v>
      </c>
      <c r="G1887" t="s">
        <v>25</v>
      </c>
      <c r="H1887" t="s">
        <v>26</v>
      </c>
      <c r="I1887" t="s">
        <v>27</v>
      </c>
      <c r="J1887" t="s">
        <v>23</v>
      </c>
      <c r="K1887">
        <v>2003</v>
      </c>
      <c r="L1887">
        <v>4</v>
      </c>
      <c r="M1887">
        <v>5</v>
      </c>
      <c r="N1887">
        <v>0</v>
      </c>
      <c r="O1887">
        <v>2.5</v>
      </c>
      <c r="P1887" t="s">
        <v>590</v>
      </c>
      <c r="Q1887" s="33">
        <v>5.5708121590812801E-2</v>
      </c>
      <c r="R1887" s="2">
        <v>6.3765268068490394E-2</v>
      </c>
      <c r="S1887" t="s">
        <v>31</v>
      </c>
      <c r="T1887" t="s">
        <v>81</v>
      </c>
      <c r="U1887">
        <v>37</v>
      </c>
      <c r="V1887" t="s">
        <v>131</v>
      </c>
      <c r="W1887" t="s">
        <v>132</v>
      </c>
      <c r="X1887" t="s">
        <v>133</v>
      </c>
      <c r="Y1887">
        <v>65.38</v>
      </c>
      <c r="Z1887">
        <v>778</v>
      </c>
      <c r="AA1887" s="5">
        <f>IFERROR(VLOOKUP(X1887,$AF$2:$AG$35,2,FALSE),0)</f>
        <v>0.245</v>
      </c>
      <c r="AB1887" s="5" t="str">
        <f>VLOOKUP(X1887,$AF$2:$AG$35,1,FALSE)</f>
        <v>Zn</v>
      </c>
      <c r="AN1887"/>
      <c r="AO1887"/>
      <c r="AP1887"/>
      <c r="AQ1887">
        <v>95746</v>
      </c>
      <c r="AR1887" s="33">
        <v>5.5708121590812801E-2</v>
      </c>
      <c r="AS1887" s="2">
        <v>6.3765268068490394E-2</v>
      </c>
      <c r="AT1887" t="s">
        <v>31</v>
      </c>
      <c r="AU1887" t="s">
        <v>81</v>
      </c>
      <c r="AV1887">
        <v>37</v>
      </c>
      <c r="AW1887" t="s">
        <v>131</v>
      </c>
      <c r="AX1887" t="s">
        <v>132</v>
      </c>
    </row>
    <row r="1888" spans="1:50" x14ac:dyDescent="0.25">
      <c r="A1888">
        <v>95746</v>
      </c>
      <c r="B1888">
        <v>22045</v>
      </c>
      <c r="C1888" t="s">
        <v>621</v>
      </c>
      <c r="D1888" t="s">
        <v>584</v>
      </c>
      <c r="E1888" t="s">
        <v>587</v>
      </c>
      <c r="F1888">
        <v>76.40307</v>
      </c>
      <c r="G1888" t="s">
        <v>25</v>
      </c>
      <c r="H1888" t="s">
        <v>26</v>
      </c>
      <c r="I1888" t="s">
        <v>27</v>
      </c>
      <c r="J1888" t="s">
        <v>23</v>
      </c>
      <c r="K1888">
        <v>2003</v>
      </c>
      <c r="L1888">
        <v>4</v>
      </c>
      <c r="M1888">
        <v>5</v>
      </c>
      <c r="N1888">
        <v>0</v>
      </c>
      <c r="O1888">
        <v>2.5</v>
      </c>
      <c r="P1888" t="s">
        <v>590</v>
      </c>
      <c r="Q1888" s="32">
        <v>0</v>
      </c>
      <c r="R1888" s="2">
        <v>9.0593744658517203E-3</v>
      </c>
      <c r="S1888" t="s">
        <v>31</v>
      </c>
      <c r="T1888" t="s">
        <v>81</v>
      </c>
      <c r="U1888">
        <v>38</v>
      </c>
      <c r="V1888" t="s">
        <v>134</v>
      </c>
      <c r="W1888" t="s">
        <v>135</v>
      </c>
      <c r="X1888" t="s">
        <v>136</v>
      </c>
      <c r="Y1888">
        <v>69.72</v>
      </c>
      <c r="Z1888">
        <v>468</v>
      </c>
      <c r="AA1888" s="5">
        <f>IFERROR(VLOOKUP(X1888,$AF$2:$AG$35,2,FALSE),0)</f>
        <v>0.34399999999999997</v>
      </c>
      <c r="AB1888" s="5" t="str">
        <f>VLOOKUP(X1888,$AF$2:$AG$35,1,FALSE)</f>
        <v>Ga</v>
      </c>
      <c r="AN1888"/>
      <c r="AO1888"/>
      <c r="AP1888"/>
      <c r="AQ1888">
        <v>95746</v>
      </c>
      <c r="AR1888" s="32">
        <v>0</v>
      </c>
      <c r="AS1888" s="2">
        <v>9.0593744658517203E-3</v>
      </c>
      <c r="AT1888" t="s">
        <v>31</v>
      </c>
      <c r="AU1888" t="s">
        <v>81</v>
      </c>
      <c r="AV1888">
        <v>38</v>
      </c>
      <c r="AW1888" t="s">
        <v>134</v>
      </c>
      <c r="AX1888" t="s">
        <v>135</v>
      </c>
    </row>
    <row r="1889" spans="1:50" x14ac:dyDescent="0.25">
      <c r="A1889">
        <v>95746</v>
      </c>
      <c r="B1889">
        <v>22045</v>
      </c>
      <c r="C1889" t="s">
        <v>621</v>
      </c>
      <c r="D1889" t="s">
        <v>584</v>
      </c>
      <c r="E1889" t="s">
        <v>587</v>
      </c>
      <c r="F1889">
        <v>76.40307</v>
      </c>
      <c r="G1889" t="s">
        <v>25</v>
      </c>
      <c r="H1889" t="s">
        <v>26</v>
      </c>
      <c r="I1889" t="s">
        <v>27</v>
      </c>
      <c r="J1889" t="s">
        <v>23</v>
      </c>
      <c r="K1889">
        <v>2003</v>
      </c>
      <c r="L1889">
        <v>4</v>
      </c>
      <c r="M1889">
        <v>5</v>
      </c>
      <c r="N1889">
        <v>0</v>
      </c>
      <c r="O1889">
        <v>2.5</v>
      </c>
      <c r="P1889" t="s">
        <v>590</v>
      </c>
      <c r="Q1889" s="33">
        <v>5.04855315430119E-4</v>
      </c>
      <c r="R1889" s="2">
        <v>4.8258881604202504E-3</v>
      </c>
      <c r="S1889" t="s">
        <v>31</v>
      </c>
      <c r="T1889" t="s">
        <v>81</v>
      </c>
      <c r="U1889">
        <v>39</v>
      </c>
      <c r="V1889" t="s">
        <v>137</v>
      </c>
      <c r="W1889" t="s">
        <v>138</v>
      </c>
      <c r="X1889" t="s">
        <v>139</v>
      </c>
      <c r="Y1889">
        <v>74.921599999999998</v>
      </c>
      <c r="Z1889">
        <v>298</v>
      </c>
      <c r="AA1889" s="5">
        <f>IFERROR(VLOOKUP(X1889,$AF$2:$AG$35,2,FALSE),0)</f>
        <v>0.42699999999999999</v>
      </c>
      <c r="AB1889" s="5" t="str">
        <f>VLOOKUP(X1889,$AF$2:$AG$35,1,FALSE)</f>
        <v>As</v>
      </c>
      <c r="AN1889"/>
      <c r="AO1889"/>
      <c r="AP1889"/>
      <c r="AQ1889">
        <v>95746</v>
      </c>
      <c r="AR1889" s="33">
        <v>5.04855315430119E-4</v>
      </c>
      <c r="AS1889" s="2">
        <v>4.8258881604202504E-3</v>
      </c>
      <c r="AT1889" t="s">
        <v>31</v>
      </c>
      <c r="AU1889" t="s">
        <v>81</v>
      </c>
      <c r="AV1889">
        <v>39</v>
      </c>
      <c r="AW1889" t="s">
        <v>137</v>
      </c>
      <c r="AX1889" t="s">
        <v>138</v>
      </c>
    </row>
    <row r="1890" spans="1:50" x14ac:dyDescent="0.25">
      <c r="A1890">
        <v>95746</v>
      </c>
      <c r="B1890">
        <v>22045</v>
      </c>
      <c r="C1890" t="s">
        <v>621</v>
      </c>
      <c r="D1890" t="s">
        <v>584</v>
      </c>
      <c r="E1890" t="s">
        <v>587</v>
      </c>
      <c r="F1890">
        <v>76.40307</v>
      </c>
      <c r="G1890" t="s">
        <v>25</v>
      </c>
      <c r="H1890" t="s">
        <v>26</v>
      </c>
      <c r="I1890" t="s">
        <v>27</v>
      </c>
      <c r="J1890" t="s">
        <v>23</v>
      </c>
      <c r="K1890">
        <v>2003</v>
      </c>
      <c r="L1890">
        <v>4</v>
      </c>
      <c r="M1890">
        <v>5</v>
      </c>
      <c r="N1890">
        <v>0</v>
      </c>
      <c r="O1890">
        <v>2.5</v>
      </c>
      <c r="P1890" t="s">
        <v>590</v>
      </c>
      <c r="Q1890" s="33">
        <v>2.61132059705234E-4</v>
      </c>
      <c r="R1890" s="2">
        <v>2.0354962270524102E-3</v>
      </c>
      <c r="S1890" t="s">
        <v>31</v>
      </c>
      <c r="T1890" t="s">
        <v>81</v>
      </c>
      <c r="U1890">
        <v>40</v>
      </c>
      <c r="V1890" t="s">
        <v>140</v>
      </c>
      <c r="W1890" t="s">
        <v>141</v>
      </c>
      <c r="X1890" t="s">
        <v>142</v>
      </c>
      <c r="Y1890">
        <v>78.959999999999994</v>
      </c>
      <c r="Z1890">
        <v>693</v>
      </c>
      <c r="AA1890" s="5">
        <f>IFERROR(VLOOKUP(X1890,$AF$2:$AG$35,2,FALSE),0)</f>
        <v>0.40500000000000003</v>
      </c>
      <c r="AB1890" s="5" t="str">
        <f>VLOOKUP(X1890,$AF$2:$AG$35,1,FALSE)</f>
        <v>Se</v>
      </c>
      <c r="AN1890"/>
      <c r="AO1890"/>
      <c r="AP1890"/>
      <c r="AQ1890">
        <v>95746</v>
      </c>
      <c r="AR1890" s="33">
        <v>2.61132059705234E-4</v>
      </c>
      <c r="AS1890" s="2">
        <v>2.0354962270524102E-3</v>
      </c>
      <c r="AT1890" t="s">
        <v>31</v>
      </c>
      <c r="AU1890" t="s">
        <v>81</v>
      </c>
      <c r="AV1890">
        <v>40</v>
      </c>
      <c r="AW1890" t="s">
        <v>140</v>
      </c>
      <c r="AX1890" t="s">
        <v>141</v>
      </c>
    </row>
    <row r="1891" spans="1:50" x14ac:dyDescent="0.25">
      <c r="A1891">
        <v>95746</v>
      </c>
      <c r="B1891">
        <v>22045</v>
      </c>
      <c r="C1891" t="s">
        <v>621</v>
      </c>
      <c r="D1891" t="s">
        <v>584</v>
      </c>
      <c r="E1891" t="s">
        <v>587</v>
      </c>
      <c r="F1891">
        <v>76.40307</v>
      </c>
      <c r="G1891" t="s">
        <v>25</v>
      </c>
      <c r="H1891" t="s">
        <v>26</v>
      </c>
      <c r="I1891" t="s">
        <v>27</v>
      </c>
      <c r="J1891" t="s">
        <v>23</v>
      </c>
      <c r="K1891">
        <v>2003</v>
      </c>
      <c r="L1891">
        <v>4</v>
      </c>
      <c r="M1891">
        <v>5</v>
      </c>
      <c r="N1891">
        <v>0</v>
      </c>
      <c r="O1891">
        <v>2.5</v>
      </c>
      <c r="P1891" t="s">
        <v>590</v>
      </c>
      <c r="Q1891" s="33">
        <v>8.1315204598463801E-4</v>
      </c>
      <c r="R1891" s="2">
        <v>1.5987743582064301E-3</v>
      </c>
      <c r="S1891" t="s">
        <v>31</v>
      </c>
      <c r="T1891" t="s">
        <v>81</v>
      </c>
      <c r="U1891">
        <v>41</v>
      </c>
      <c r="V1891" t="s">
        <v>143</v>
      </c>
      <c r="W1891" t="s">
        <v>144</v>
      </c>
      <c r="X1891" t="s">
        <v>145</v>
      </c>
      <c r="Y1891">
        <v>79.903999999999996</v>
      </c>
      <c r="Z1891">
        <v>810</v>
      </c>
      <c r="AA1891" s="5">
        <f>IFERROR(VLOOKUP(X1891,$AF$2:$AG$35,2,FALSE),0)</f>
        <v>0</v>
      </c>
      <c r="AB1891" s="5" t="e">
        <f>VLOOKUP(X1891,$AF$2:$AG$35,1,FALSE)</f>
        <v>#N/A</v>
      </c>
      <c r="AN1891"/>
      <c r="AO1891"/>
      <c r="AP1891"/>
      <c r="AQ1891">
        <v>95746</v>
      </c>
      <c r="AR1891" s="33">
        <v>8.1315204598463801E-4</v>
      </c>
      <c r="AS1891" s="2">
        <v>1.5987743582064301E-3</v>
      </c>
      <c r="AT1891" t="s">
        <v>31</v>
      </c>
      <c r="AU1891" t="s">
        <v>81</v>
      </c>
      <c r="AV1891">
        <v>41</v>
      </c>
      <c r="AW1891" t="s">
        <v>143</v>
      </c>
      <c r="AX1891" t="s">
        <v>144</v>
      </c>
    </row>
    <row r="1892" spans="1:50" x14ac:dyDescent="0.25">
      <c r="A1892">
        <v>95746</v>
      </c>
      <c r="B1892">
        <v>22045</v>
      </c>
      <c r="C1892" t="s">
        <v>621</v>
      </c>
      <c r="D1892" t="s">
        <v>584</v>
      </c>
      <c r="E1892" t="s">
        <v>587</v>
      </c>
      <c r="F1892">
        <v>76.40307</v>
      </c>
      <c r="G1892" t="s">
        <v>25</v>
      </c>
      <c r="H1892" t="s">
        <v>26</v>
      </c>
      <c r="I1892" t="s">
        <v>27</v>
      </c>
      <c r="J1892" t="s">
        <v>23</v>
      </c>
      <c r="K1892">
        <v>2003</v>
      </c>
      <c r="L1892">
        <v>4</v>
      </c>
      <c r="M1892">
        <v>5</v>
      </c>
      <c r="N1892">
        <v>0</v>
      </c>
      <c r="O1892">
        <v>2.5</v>
      </c>
      <c r="P1892" t="s">
        <v>590</v>
      </c>
      <c r="Q1892" s="33">
        <v>1.5292690352978499E-3</v>
      </c>
      <c r="R1892" s="2">
        <v>2.2290115663098102E-3</v>
      </c>
      <c r="S1892" t="s">
        <v>31</v>
      </c>
      <c r="T1892" t="s">
        <v>81</v>
      </c>
      <c r="U1892">
        <v>42</v>
      </c>
      <c r="V1892" t="s">
        <v>146</v>
      </c>
      <c r="W1892" t="s">
        <v>147</v>
      </c>
      <c r="X1892" t="s">
        <v>148</v>
      </c>
      <c r="Y1892">
        <v>85.467799999999997</v>
      </c>
      <c r="Z1892">
        <v>689</v>
      </c>
      <c r="AA1892" s="5">
        <f>IFERROR(VLOOKUP(X1892,$AF$2:$AG$35,2,FALSE),0)</f>
        <v>9.4E-2</v>
      </c>
      <c r="AB1892" s="5" t="str">
        <f>VLOOKUP(X1892,$AF$2:$AG$35,1,FALSE)</f>
        <v>Rb</v>
      </c>
      <c r="AN1892"/>
      <c r="AO1892"/>
      <c r="AP1892"/>
      <c r="AQ1892">
        <v>95746</v>
      </c>
      <c r="AR1892" s="33">
        <v>1.5292690352978499E-3</v>
      </c>
      <c r="AS1892" s="2">
        <v>2.2290115663098102E-3</v>
      </c>
      <c r="AT1892" t="s">
        <v>31</v>
      </c>
      <c r="AU1892" t="s">
        <v>81</v>
      </c>
      <c r="AV1892">
        <v>42</v>
      </c>
      <c r="AW1892" t="s">
        <v>146</v>
      </c>
      <c r="AX1892" t="s">
        <v>147</v>
      </c>
    </row>
    <row r="1893" spans="1:50" x14ac:dyDescent="0.25">
      <c r="A1893">
        <v>95746</v>
      </c>
      <c r="B1893">
        <v>22045</v>
      </c>
      <c r="C1893" t="s">
        <v>621</v>
      </c>
      <c r="D1893" t="s">
        <v>584</v>
      </c>
      <c r="E1893" t="s">
        <v>587</v>
      </c>
      <c r="F1893">
        <v>76.40307</v>
      </c>
      <c r="G1893" t="s">
        <v>25</v>
      </c>
      <c r="H1893" t="s">
        <v>26</v>
      </c>
      <c r="I1893" t="s">
        <v>27</v>
      </c>
      <c r="J1893" t="s">
        <v>23</v>
      </c>
      <c r="K1893">
        <v>2003</v>
      </c>
      <c r="L1893">
        <v>4</v>
      </c>
      <c r="M1893">
        <v>5</v>
      </c>
      <c r="N1893">
        <v>0</v>
      </c>
      <c r="O1893">
        <v>2.5</v>
      </c>
      <c r="P1893" t="s">
        <v>590</v>
      </c>
      <c r="Q1893" s="33">
        <v>2.5285947920631602E-3</v>
      </c>
      <c r="R1893" s="2">
        <v>1.8805267303234701E-3</v>
      </c>
      <c r="S1893" t="s">
        <v>31</v>
      </c>
      <c r="T1893" t="s">
        <v>81</v>
      </c>
      <c r="U1893">
        <v>43</v>
      </c>
      <c r="V1893" t="s">
        <v>149</v>
      </c>
      <c r="W1893" t="s">
        <v>150</v>
      </c>
      <c r="X1893" t="s">
        <v>151</v>
      </c>
      <c r="Y1893">
        <v>87.62</v>
      </c>
      <c r="Z1893">
        <v>697</v>
      </c>
      <c r="AA1893" s="5">
        <f>IFERROR(VLOOKUP(X1893,$AF$2:$AG$35,2,FALSE),0)</f>
        <v>0.183</v>
      </c>
      <c r="AB1893" s="5" t="str">
        <f>VLOOKUP(X1893,$AF$2:$AG$35,1,FALSE)</f>
        <v>Sr</v>
      </c>
      <c r="AN1893"/>
      <c r="AO1893"/>
      <c r="AP1893"/>
      <c r="AQ1893">
        <v>95746</v>
      </c>
      <c r="AR1893" s="33">
        <v>2.5285947920631602E-3</v>
      </c>
      <c r="AS1893" s="2">
        <v>1.8805267303234701E-3</v>
      </c>
      <c r="AT1893" t="s">
        <v>31</v>
      </c>
      <c r="AU1893" t="s">
        <v>81</v>
      </c>
      <c r="AV1893">
        <v>43</v>
      </c>
      <c r="AW1893" t="s">
        <v>149</v>
      </c>
      <c r="AX1893" t="s">
        <v>150</v>
      </c>
    </row>
    <row r="1894" spans="1:50" x14ac:dyDescent="0.25">
      <c r="A1894">
        <v>95746</v>
      </c>
      <c r="B1894">
        <v>22045</v>
      </c>
      <c r="C1894" t="s">
        <v>621</v>
      </c>
      <c r="D1894" t="s">
        <v>584</v>
      </c>
      <c r="E1894" t="s">
        <v>587</v>
      </c>
      <c r="F1894">
        <v>76.40307</v>
      </c>
      <c r="G1894" t="s">
        <v>25</v>
      </c>
      <c r="H1894" t="s">
        <v>26</v>
      </c>
      <c r="I1894" t="s">
        <v>27</v>
      </c>
      <c r="J1894" t="s">
        <v>23</v>
      </c>
      <c r="K1894">
        <v>2003</v>
      </c>
      <c r="L1894">
        <v>4</v>
      </c>
      <c r="M1894">
        <v>5</v>
      </c>
      <c r="N1894">
        <v>0</v>
      </c>
      <c r="O1894">
        <v>2.5</v>
      </c>
      <c r="P1894" t="s">
        <v>590</v>
      </c>
      <c r="Q1894" s="33">
        <v>1.00971063086024E-3</v>
      </c>
      <c r="R1894" s="2">
        <v>3.1484528791345398E-3</v>
      </c>
      <c r="S1894" t="s">
        <v>31</v>
      </c>
      <c r="T1894" t="s">
        <v>81</v>
      </c>
      <c r="U1894">
        <v>44</v>
      </c>
      <c r="V1894" t="s">
        <v>152</v>
      </c>
      <c r="W1894" t="s">
        <v>153</v>
      </c>
      <c r="X1894" t="s">
        <v>154</v>
      </c>
      <c r="Y1894">
        <v>88.905900000000003</v>
      </c>
      <c r="Z1894">
        <v>777</v>
      </c>
      <c r="AA1894" s="5">
        <f>IFERROR(VLOOKUP(X1894,$AF$2:$AG$35,2,FALSE),0)</f>
        <v>0</v>
      </c>
      <c r="AB1894" s="5" t="e">
        <f>VLOOKUP(X1894,$AF$2:$AG$35,1,FALSE)</f>
        <v>#N/A</v>
      </c>
      <c r="AN1894"/>
      <c r="AO1894"/>
      <c r="AP1894"/>
      <c r="AQ1894">
        <v>95746</v>
      </c>
      <c r="AR1894" s="33">
        <v>1.00971063086024E-3</v>
      </c>
      <c r="AS1894" s="2">
        <v>3.1484528791345398E-3</v>
      </c>
      <c r="AT1894" t="s">
        <v>31</v>
      </c>
      <c r="AU1894" t="s">
        <v>81</v>
      </c>
      <c r="AV1894">
        <v>44</v>
      </c>
      <c r="AW1894" t="s">
        <v>152</v>
      </c>
      <c r="AX1894" t="s">
        <v>153</v>
      </c>
    </row>
    <row r="1895" spans="1:50" x14ac:dyDescent="0.25">
      <c r="A1895">
        <v>95746</v>
      </c>
      <c r="B1895">
        <v>22045</v>
      </c>
      <c r="C1895" t="s">
        <v>621</v>
      </c>
      <c r="D1895" t="s">
        <v>584</v>
      </c>
      <c r="E1895" t="s">
        <v>587</v>
      </c>
      <c r="F1895">
        <v>76.40307</v>
      </c>
      <c r="G1895" t="s">
        <v>25</v>
      </c>
      <c r="H1895" t="s">
        <v>26</v>
      </c>
      <c r="I1895" t="s">
        <v>27</v>
      </c>
      <c r="J1895" t="s">
        <v>23</v>
      </c>
      <c r="K1895">
        <v>2003</v>
      </c>
      <c r="L1895">
        <v>4</v>
      </c>
      <c r="M1895">
        <v>5</v>
      </c>
      <c r="N1895">
        <v>0</v>
      </c>
      <c r="O1895">
        <v>2.5</v>
      </c>
      <c r="P1895" t="s">
        <v>590</v>
      </c>
      <c r="Q1895" s="33">
        <v>1.1489810627030299E-3</v>
      </c>
      <c r="R1895" s="2">
        <v>3.7234049685135502E-3</v>
      </c>
      <c r="S1895" t="s">
        <v>31</v>
      </c>
      <c r="T1895" t="s">
        <v>81</v>
      </c>
      <c r="U1895">
        <v>45</v>
      </c>
      <c r="V1895" t="s">
        <v>155</v>
      </c>
      <c r="W1895" t="s">
        <v>156</v>
      </c>
      <c r="X1895" t="s">
        <v>157</v>
      </c>
      <c r="Y1895">
        <v>91.22</v>
      </c>
      <c r="Z1895">
        <v>779</v>
      </c>
      <c r="AA1895" s="5">
        <f>IFERROR(VLOOKUP(X1895,$AF$2:$AG$35,2,FALSE),0)</f>
        <v>0.35099999999999998</v>
      </c>
      <c r="AB1895" s="5" t="str">
        <f>VLOOKUP(X1895,$AF$2:$AG$35,1,FALSE)</f>
        <v>Zr</v>
      </c>
      <c r="AN1895"/>
      <c r="AO1895"/>
      <c r="AP1895"/>
      <c r="AQ1895">
        <v>95746</v>
      </c>
      <c r="AR1895" s="33">
        <v>1.1489810627030299E-3</v>
      </c>
      <c r="AS1895" s="2">
        <v>3.7234049685135502E-3</v>
      </c>
      <c r="AT1895" t="s">
        <v>31</v>
      </c>
      <c r="AU1895" t="s">
        <v>81</v>
      </c>
      <c r="AV1895">
        <v>45</v>
      </c>
      <c r="AW1895" t="s">
        <v>155</v>
      </c>
      <c r="AX1895" t="s">
        <v>156</v>
      </c>
    </row>
    <row r="1896" spans="1:50" x14ac:dyDescent="0.25">
      <c r="A1896">
        <v>95746</v>
      </c>
      <c r="B1896">
        <v>22045</v>
      </c>
      <c r="C1896" t="s">
        <v>621</v>
      </c>
      <c r="D1896" t="s">
        <v>584</v>
      </c>
      <c r="E1896" t="s">
        <v>587</v>
      </c>
      <c r="F1896">
        <v>76.40307</v>
      </c>
      <c r="G1896" t="s">
        <v>25</v>
      </c>
      <c r="H1896" t="s">
        <v>26</v>
      </c>
      <c r="I1896" t="s">
        <v>27</v>
      </c>
      <c r="J1896" t="s">
        <v>23</v>
      </c>
      <c r="K1896">
        <v>2003</v>
      </c>
      <c r="L1896">
        <v>4</v>
      </c>
      <c r="M1896">
        <v>5</v>
      </c>
      <c r="N1896">
        <v>0</v>
      </c>
      <c r="O1896">
        <v>2.5</v>
      </c>
      <c r="P1896" t="s">
        <v>590</v>
      </c>
      <c r="Q1896" s="32">
        <v>0</v>
      </c>
      <c r="R1896" s="2">
        <v>6.4781236765639703E-3</v>
      </c>
      <c r="S1896" t="s">
        <v>31</v>
      </c>
      <c r="T1896" t="s">
        <v>81</v>
      </c>
      <c r="U1896">
        <v>46</v>
      </c>
      <c r="V1896" t="s">
        <v>158</v>
      </c>
      <c r="W1896" t="s">
        <v>159</v>
      </c>
      <c r="X1896" t="s">
        <v>160</v>
      </c>
      <c r="Y1896">
        <v>95.94</v>
      </c>
      <c r="Z1896">
        <v>586</v>
      </c>
      <c r="AA1896" s="5">
        <f>IFERROR(VLOOKUP(X1896,$AF$2:$AG$35,2,FALSE),0)</f>
        <v>0.41699999999999998</v>
      </c>
      <c r="AB1896" s="5" t="str">
        <f>VLOOKUP(X1896,$AF$2:$AG$35,1,FALSE)</f>
        <v>Mo</v>
      </c>
      <c r="AN1896"/>
      <c r="AO1896"/>
      <c r="AP1896"/>
      <c r="AQ1896">
        <v>95746</v>
      </c>
      <c r="AR1896" s="32">
        <v>0</v>
      </c>
      <c r="AS1896" s="2">
        <v>6.4781236765639703E-3</v>
      </c>
      <c r="AT1896" t="s">
        <v>31</v>
      </c>
      <c r="AU1896" t="s">
        <v>81</v>
      </c>
      <c r="AV1896">
        <v>46</v>
      </c>
      <c r="AW1896" t="s">
        <v>158</v>
      </c>
      <c r="AX1896" t="s">
        <v>159</v>
      </c>
    </row>
    <row r="1897" spans="1:50" x14ac:dyDescent="0.25">
      <c r="A1897">
        <v>95746</v>
      </c>
      <c r="B1897">
        <v>22045</v>
      </c>
      <c r="C1897" t="s">
        <v>621</v>
      </c>
      <c r="D1897" t="s">
        <v>584</v>
      </c>
      <c r="E1897" t="s">
        <v>587</v>
      </c>
      <c r="F1897">
        <v>76.40307</v>
      </c>
      <c r="G1897" t="s">
        <v>25</v>
      </c>
      <c r="H1897" t="s">
        <v>26</v>
      </c>
      <c r="I1897" t="s">
        <v>27</v>
      </c>
      <c r="J1897" t="s">
        <v>23</v>
      </c>
      <c r="K1897">
        <v>2003</v>
      </c>
      <c r="L1897">
        <v>4</v>
      </c>
      <c r="M1897">
        <v>5</v>
      </c>
      <c r="N1897">
        <v>0</v>
      </c>
      <c r="O1897">
        <v>2.5</v>
      </c>
      <c r="P1897" t="s">
        <v>590</v>
      </c>
      <c r="Q1897" s="32">
        <v>0</v>
      </c>
      <c r="R1897" s="2">
        <v>6.79820347300373E-3</v>
      </c>
      <c r="S1897" t="s">
        <v>31</v>
      </c>
      <c r="T1897" t="s">
        <v>81</v>
      </c>
      <c r="U1897">
        <v>47</v>
      </c>
      <c r="V1897" s="1">
        <v>2023568</v>
      </c>
      <c r="W1897" t="s">
        <v>161</v>
      </c>
      <c r="X1897" t="s">
        <v>162</v>
      </c>
      <c r="Y1897">
        <v>106.42</v>
      </c>
      <c r="Z1897">
        <v>649</v>
      </c>
      <c r="AA1897" s="5">
        <f>IFERROR(VLOOKUP(X1897,$AF$2:$AG$35,2,FALSE),0)</f>
        <v>0.22600000000000001</v>
      </c>
      <c r="AB1897" s="5" t="str">
        <f>VLOOKUP(X1897,$AF$2:$AG$35,1,FALSE)</f>
        <v>Pd</v>
      </c>
      <c r="AN1897"/>
      <c r="AO1897"/>
      <c r="AP1897"/>
      <c r="AQ1897">
        <v>95746</v>
      </c>
      <c r="AR1897" s="32">
        <v>0</v>
      </c>
      <c r="AS1897" s="2">
        <v>6.79820347300373E-3</v>
      </c>
      <c r="AT1897" t="s">
        <v>31</v>
      </c>
      <c r="AU1897" t="s">
        <v>81</v>
      </c>
      <c r="AV1897">
        <v>47</v>
      </c>
      <c r="AW1897" s="1">
        <v>2023568</v>
      </c>
      <c r="AX1897" t="s">
        <v>161</v>
      </c>
    </row>
    <row r="1898" spans="1:50" x14ac:dyDescent="0.25">
      <c r="A1898">
        <v>95746</v>
      </c>
      <c r="B1898">
        <v>22045</v>
      </c>
      <c r="C1898" t="s">
        <v>621</v>
      </c>
      <c r="D1898" t="s">
        <v>584</v>
      </c>
      <c r="E1898" t="s">
        <v>587</v>
      </c>
      <c r="F1898">
        <v>76.40307</v>
      </c>
      <c r="G1898" t="s">
        <v>25</v>
      </c>
      <c r="H1898" t="s">
        <v>26</v>
      </c>
      <c r="I1898" t="s">
        <v>27</v>
      </c>
      <c r="J1898" t="s">
        <v>23</v>
      </c>
      <c r="K1898">
        <v>2003</v>
      </c>
      <c r="L1898">
        <v>4</v>
      </c>
      <c r="M1898">
        <v>5</v>
      </c>
      <c r="N1898">
        <v>0</v>
      </c>
      <c r="O1898">
        <v>2.5</v>
      </c>
      <c r="P1898" t="s">
        <v>590</v>
      </c>
      <c r="Q1898" s="33">
        <v>8.5303139503709795E-4</v>
      </c>
      <c r="R1898" s="2">
        <v>8.7111666141574794E-3</v>
      </c>
      <c r="S1898" t="s">
        <v>31</v>
      </c>
      <c r="T1898" t="s">
        <v>81</v>
      </c>
      <c r="U1898">
        <v>48</v>
      </c>
      <c r="V1898" t="s">
        <v>163</v>
      </c>
      <c r="W1898" t="s">
        <v>164</v>
      </c>
      <c r="X1898" t="s">
        <v>165</v>
      </c>
      <c r="Y1898">
        <v>107.8682</v>
      </c>
      <c r="Z1898">
        <v>695</v>
      </c>
      <c r="AA1898" s="5">
        <f>IFERROR(VLOOKUP(X1898,$AF$2:$AG$35,2,FALSE),0)</f>
        <v>7.3999999999999996E-2</v>
      </c>
      <c r="AB1898" s="5" t="str">
        <f>VLOOKUP(X1898,$AF$2:$AG$35,1,FALSE)</f>
        <v>Ag</v>
      </c>
      <c r="AN1898"/>
      <c r="AO1898"/>
      <c r="AP1898"/>
      <c r="AQ1898">
        <v>95746</v>
      </c>
      <c r="AR1898" s="33">
        <v>8.5303139503709795E-4</v>
      </c>
      <c r="AS1898" s="2">
        <v>8.7111666141574794E-3</v>
      </c>
      <c r="AT1898" t="s">
        <v>31</v>
      </c>
      <c r="AU1898" t="s">
        <v>81</v>
      </c>
      <c r="AV1898">
        <v>48</v>
      </c>
      <c r="AW1898" t="s">
        <v>163</v>
      </c>
      <c r="AX1898" t="s">
        <v>164</v>
      </c>
    </row>
    <row r="1899" spans="1:50" x14ac:dyDescent="0.25">
      <c r="A1899">
        <v>95746</v>
      </c>
      <c r="B1899">
        <v>22045</v>
      </c>
      <c r="C1899" t="s">
        <v>621</v>
      </c>
      <c r="D1899" t="s">
        <v>584</v>
      </c>
      <c r="E1899" t="s">
        <v>587</v>
      </c>
      <c r="F1899">
        <v>76.40307</v>
      </c>
      <c r="G1899" t="s">
        <v>25</v>
      </c>
      <c r="H1899" t="s">
        <v>26</v>
      </c>
      <c r="I1899" t="s">
        <v>27</v>
      </c>
      <c r="J1899" t="s">
        <v>23</v>
      </c>
      <c r="K1899">
        <v>2003</v>
      </c>
      <c r="L1899">
        <v>4</v>
      </c>
      <c r="M1899">
        <v>5</v>
      </c>
      <c r="N1899">
        <v>0</v>
      </c>
      <c r="O1899">
        <v>2.5</v>
      </c>
      <c r="P1899" t="s">
        <v>590</v>
      </c>
      <c r="Q1899" s="33">
        <v>4.21340919859597E-3</v>
      </c>
      <c r="R1899" s="2">
        <v>7.8584029591182401E-3</v>
      </c>
      <c r="S1899" t="s">
        <v>31</v>
      </c>
      <c r="T1899" t="s">
        <v>81</v>
      </c>
      <c r="U1899">
        <v>49</v>
      </c>
      <c r="V1899" t="s">
        <v>166</v>
      </c>
      <c r="W1899" t="s">
        <v>167</v>
      </c>
      <c r="X1899" t="s">
        <v>168</v>
      </c>
      <c r="Y1899">
        <v>112.41</v>
      </c>
      <c r="Z1899">
        <v>328</v>
      </c>
      <c r="AA1899" s="5">
        <f>IFERROR(VLOOKUP(X1899,$AF$2:$AG$35,2,FALSE),0)</f>
        <v>0.14199999999999999</v>
      </c>
      <c r="AB1899" s="5" t="str">
        <f>VLOOKUP(X1899,$AF$2:$AG$35,1,FALSE)</f>
        <v>Cd</v>
      </c>
      <c r="AN1899"/>
      <c r="AO1899"/>
      <c r="AP1899"/>
      <c r="AQ1899">
        <v>95746</v>
      </c>
      <c r="AR1899" s="33">
        <v>4.21340919859597E-3</v>
      </c>
      <c r="AS1899" s="2">
        <v>7.8584029591182401E-3</v>
      </c>
      <c r="AT1899" t="s">
        <v>31</v>
      </c>
      <c r="AU1899" t="s">
        <v>81</v>
      </c>
      <c r="AV1899">
        <v>49</v>
      </c>
      <c r="AW1899" t="s">
        <v>166</v>
      </c>
      <c r="AX1899" t="s">
        <v>167</v>
      </c>
    </row>
    <row r="1900" spans="1:50" x14ac:dyDescent="0.25">
      <c r="A1900">
        <v>95746</v>
      </c>
      <c r="B1900">
        <v>22045</v>
      </c>
      <c r="C1900" t="s">
        <v>621</v>
      </c>
      <c r="D1900" t="s">
        <v>584</v>
      </c>
      <c r="E1900" t="s">
        <v>587</v>
      </c>
      <c r="F1900">
        <v>76.40307</v>
      </c>
      <c r="G1900" t="s">
        <v>25</v>
      </c>
      <c r="H1900" t="s">
        <v>26</v>
      </c>
      <c r="I1900" t="s">
        <v>27</v>
      </c>
      <c r="J1900" t="s">
        <v>23</v>
      </c>
      <c r="K1900">
        <v>2003</v>
      </c>
      <c r="L1900">
        <v>4</v>
      </c>
      <c r="M1900">
        <v>5</v>
      </c>
      <c r="N1900">
        <v>0</v>
      </c>
      <c r="O1900">
        <v>2.5</v>
      </c>
      <c r="P1900" t="s">
        <v>590</v>
      </c>
      <c r="Q1900" s="33">
        <v>1.2882514945458199E-3</v>
      </c>
      <c r="R1900" s="2">
        <v>1.0282253217854399E-2</v>
      </c>
      <c r="S1900" t="s">
        <v>31</v>
      </c>
      <c r="T1900" t="s">
        <v>81</v>
      </c>
      <c r="U1900">
        <v>50</v>
      </c>
      <c r="V1900" t="s">
        <v>169</v>
      </c>
      <c r="W1900" t="s">
        <v>170</v>
      </c>
      <c r="X1900" t="s">
        <v>171</v>
      </c>
      <c r="Y1900">
        <v>114.82</v>
      </c>
      <c r="Z1900">
        <v>487</v>
      </c>
      <c r="AA1900" s="5">
        <f>IFERROR(VLOOKUP(X1900,$AF$2:$AG$35,2,FALSE),0)</f>
        <v>0.20899999999999999</v>
      </c>
      <c r="AB1900" s="5" t="str">
        <f>VLOOKUP(X1900,$AF$2:$AG$35,1,FALSE)</f>
        <v>In</v>
      </c>
      <c r="AN1900"/>
      <c r="AO1900"/>
      <c r="AP1900"/>
      <c r="AQ1900">
        <v>95746</v>
      </c>
      <c r="AR1900" s="33">
        <v>1.2882514945458199E-3</v>
      </c>
      <c r="AS1900" s="2">
        <v>1.0282253217854399E-2</v>
      </c>
      <c r="AT1900" t="s">
        <v>31</v>
      </c>
      <c r="AU1900" t="s">
        <v>81</v>
      </c>
      <c r="AV1900">
        <v>50</v>
      </c>
      <c r="AW1900" t="s">
        <v>169</v>
      </c>
      <c r="AX1900" t="s">
        <v>170</v>
      </c>
    </row>
    <row r="1901" spans="1:50" x14ac:dyDescent="0.25">
      <c r="A1901">
        <v>95746</v>
      </c>
      <c r="B1901">
        <v>22045</v>
      </c>
      <c r="C1901" t="s">
        <v>621</v>
      </c>
      <c r="D1901" t="s">
        <v>584</v>
      </c>
      <c r="E1901" t="s">
        <v>587</v>
      </c>
      <c r="F1901">
        <v>76.40307</v>
      </c>
      <c r="G1901" t="s">
        <v>25</v>
      </c>
      <c r="H1901" t="s">
        <v>26</v>
      </c>
      <c r="I1901" t="s">
        <v>27</v>
      </c>
      <c r="J1901" t="s">
        <v>23</v>
      </c>
      <c r="K1901">
        <v>2003</v>
      </c>
      <c r="L1901">
        <v>4</v>
      </c>
      <c r="M1901">
        <v>5</v>
      </c>
      <c r="N1901">
        <v>0</v>
      </c>
      <c r="O1901">
        <v>2.5</v>
      </c>
      <c r="P1901" t="s">
        <v>590</v>
      </c>
      <c r="Q1901" s="33">
        <v>2.8514656651276002E-3</v>
      </c>
      <c r="R1901" s="2">
        <v>1.6070313695547601E-2</v>
      </c>
      <c r="S1901" t="s">
        <v>31</v>
      </c>
      <c r="T1901" t="s">
        <v>81</v>
      </c>
      <c r="U1901">
        <v>51</v>
      </c>
      <c r="V1901" t="s">
        <v>172</v>
      </c>
      <c r="W1901" t="s">
        <v>173</v>
      </c>
      <c r="X1901" t="s">
        <v>174</v>
      </c>
      <c r="Y1901">
        <v>118.69</v>
      </c>
      <c r="Z1901">
        <v>714</v>
      </c>
      <c r="AA1901" s="5">
        <f>IFERROR(VLOOKUP(X1901,$AF$2:$AG$35,2,FALSE),0)</f>
        <v>0.20200000000000001</v>
      </c>
      <c r="AB1901" s="5" t="str">
        <f>VLOOKUP(X1901,$AF$2:$AG$35,1,FALSE)</f>
        <v>Sn</v>
      </c>
      <c r="AN1901"/>
      <c r="AO1901"/>
      <c r="AP1901"/>
      <c r="AQ1901">
        <v>95746</v>
      </c>
      <c r="AR1901" s="33">
        <v>2.8514656651276002E-3</v>
      </c>
      <c r="AS1901" s="2">
        <v>1.6070313695547601E-2</v>
      </c>
      <c r="AT1901" t="s">
        <v>31</v>
      </c>
      <c r="AU1901" t="s">
        <v>81</v>
      </c>
      <c r="AV1901">
        <v>51</v>
      </c>
      <c r="AW1901" t="s">
        <v>172</v>
      </c>
      <c r="AX1901" t="s">
        <v>173</v>
      </c>
    </row>
    <row r="1902" spans="1:50" x14ac:dyDescent="0.25">
      <c r="A1902">
        <v>95746</v>
      </c>
      <c r="B1902">
        <v>22045</v>
      </c>
      <c r="C1902" t="s">
        <v>621</v>
      </c>
      <c r="D1902" t="s">
        <v>584</v>
      </c>
      <c r="E1902" t="s">
        <v>587</v>
      </c>
      <c r="F1902">
        <v>76.40307</v>
      </c>
      <c r="G1902" t="s">
        <v>25</v>
      </c>
      <c r="H1902" t="s">
        <v>26</v>
      </c>
      <c r="I1902" t="s">
        <v>27</v>
      </c>
      <c r="J1902" t="s">
        <v>23</v>
      </c>
      <c r="K1902">
        <v>2003</v>
      </c>
      <c r="L1902">
        <v>4</v>
      </c>
      <c r="M1902">
        <v>5</v>
      </c>
      <c r="N1902">
        <v>0</v>
      </c>
      <c r="O1902">
        <v>2.5</v>
      </c>
      <c r="P1902" t="s">
        <v>590</v>
      </c>
      <c r="Q1902" s="33">
        <v>3.2890417907552199E-3</v>
      </c>
      <c r="R1902" s="2">
        <v>1.7958289909277201E-2</v>
      </c>
      <c r="S1902" t="s">
        <v>31</v>
      </c>
      <c r="T1902" t="s">
        <v>81</v>
      </c>
      <c r="U1902">
        <v>52</v>
      </c>
      <c r="V1902" t="s">
        <v>175</v>
      </c>
      <c r="W1902" t="s">
        <v>176</v>
      </c>
      <c r="X1902" t="s">
        <v>177</v>
      </c>
      <c r="Y1902">
        <v>121.75</v>
      </c>
      <c r="Z1902">
        <v>296</v>
      </c>
      <c r="AA1902" s="5">
        <f>IFERROR(VLOOKUP(X1902,$AF$2:$AG$35,2,FALSE),0)</f>
        <v>0.26300000000000001</v>
      </c>
      <c r="AB1902" s="5" t="str">
        <f>VLOOKUP(X1902,$AF$2:$AG$35,1,FALSE)</f>
        <v>Sb</v>
      </c>
      <c r="AN1902"/>
      <c r="AO1902"/>
      <c r="AP1902"/>
      <c r="AQ1902">
        <v>95746</v>
      </c>
      <c r="AR1902" s="33">
        <v>3.2890417907552199E-3</v>
      </c>
      <c r="AS1902" s="2">
        <v>1.7958289909277201E-2</v>
      </c>
      <c r="AT1902" t="s">
        <v>31</v>
      </c>
      <c r="AU1902" t="s">
        <v>81</v>
      </c>
      <c r="AV1902">
        <v>52</v>
      </c>
      <c r="AW1902" t="s">
        <v>175</v>
      </c>
      <c r="AX1902" t="s">
        <v>176</v>
      </c>
    </row>
    <row r="1903" spans="1:50" x14ac:dyDescent="0.25">
      <c r="A1903">
        <v>95746</v>
      </c>
      <c r="B1903">
        <v>22045</v>
      </c>
      <c r="C1903" t="s">
        <v>621</v>
      </c>
      <c r="D1903" t="s">
        <v>584</v>
      </c>
      <c r="E1903" t="s">
        <v>587</v>
      </c>
      <c r="F1903">
        <v>76.40307</v>
      </c>
      <c r="G1903" t="s">
        <v>25</v>
      </c>
      <c r="H1903" t="s">
        <v>26</v>
      </c>
      <c r="I1903" t="s">
        <v>27</v>
      </c>
      <c r="J1903" t="s">
        <v>23</v>
      </c>
      <c r="K1903">
        <v>2003</v>
      </c>
      <c r="L1903">
        <v>4</v>
      </c>
      <c r="M1903">
        <v>5</v>
      </c>
      <c r="N1903">
        <v>0</v>
      </c>
      <c r="O1903">
        <v>2.5</v>
      </c>
      <c r="P1903" t="s">
        <v>590</v>
      </c>
      <c r="Q1903" s="33">
        <v>4.0581217203561303E-3</v>
      </c>
      <c r="R1903" s="2">
        <v>8.7042330377533894E-2</v>
      </c>
      <c r="S1903" t="s">
        <v>31</v>
      </c>
      <c r="T1903" t="s">
        <v>81</v>
      </c>
      <c r="U1903">
        <v>53</v>
      </c>
      <c r="V1903" t="s">
        <v>178</v>
      </c>
      <c r="W1903" t="s">
        <v>179</v>
      </c>
      <c r="X1903" t="s">
        <v>180</v>
      </c>
      <c r="Y1903">
        <v>137.33000000000001</v>
      </c>
      <c r="Z1903">
        <v>300</v>
      </c>
      <c r="AA1903" s="5">
        <f>IFERROR(VLOOKUP(X1903,$AF$2:$AG$35,2,FALSE),0)</f>
        <v>0.11700000000000001</v>
      </c>
      <c r="AB1903" s="5" t="str">
        <f>VLOOKUP(X1903,$AF$2:$AG$35,1,FALSE)</f>
        <v>Ba</v>
      </c>
      <c r="AN1903"/>
      <c r="AO1903"/>
      <c r="AP1903"/>
      <c r="AQ1903">
        <v>95746</v>
      </c>
      <c r="AR1903" s="33">
        <v>4.0581217203561303E-3</v>
      </c>
      <c r="AS1903" s="2">
        <v>8.7042330377533894E-2</v>
      </c>
      <c r="AT1903" t="s">
        <v>31</v>
      </c>
      <c r="AU1903" t="s">
        <v>81</v>
      </c>
      <c r="AV1903">
        <v>53</v>
      </c>
      <c r="AW1903" t="s">
        <v>178</v>
      </c>
      <c r="AX1903" t="s">
        <v>179</v>
      </c>
    </row>
    <row r="1904" spans="1:50" x14ac:dyDescent="0.25">
      <c r="A1904">
        <v>95746</v>
      </c>
      <c r="B1904">
        <v>22045</v>
      </c>
      <c r="C1904" t="s">
        <v>621</v>
      </c>
      <c r="D1904" t="s">
        <v>584</v>
      </c>
      <c r="E1904" t="s">
        <v>587</v>
      </c>
      <c r="F1904">
        <v>76.40307</v>
      </c>
      <c r="G1904" t="s">
        <v>25</v>
      </c>
      <c r="H1904" t="s">
        <v>26</v>
      </c>
      <c r="I1904" t="s">
        <v>27</v>
      </c>
      <c r="J1904" t="s">
        <v>23</v>
      </c>
      <c r="K1904">
        <v>2003</v>
      </c>
      <c r="L1904">
        <v>4</v>
      </c>
      <c r="M1904">
        <v>5</v>
      </c>
      <c r="N1904">
        <v>0</v>
      </c>
      <c r="O1904">
        <v>2.5</v>
      </c>
      <c r="P1904" t="s">
        <v>590</v>
      </c>
      <c r="Q1904" s="33">
        <v>1.15594458429517E-2</v>
      </c>
      <c r="R1904">
        <v>0.108596481210592</v>
      </c>
      <c r="S1904" t="s">
        <v>31</v>
      </c>
      <c r="T1904" t="s">
        <v>81</v>
      </c>
      <c r="U1904">
        <v>54</v>
      </c>
      <c r="V1904" t="s">
        <v>181</v>
      </c>
      <c r="W1904" t="s">
        <v>182</v>
      </c>
      <c r="X1904" t="s">
        <v>183</v>
      </c>
      <c r="Y1904">
        <v>138.90549999999999</v>
      </c>
      <c r="Z1904">
        <v>519</v>
      </c>
      <c r="AA1904" s="5">
        <f>IFERROR(VLOOKUP(X1904,$AF$2:$AG$35,2,FALSE),0)</f>
        <v>0.17299999999999999</v>
      </c>
      <c r="AB1904" s="5" t="str">
        <f>VLOOKUP(X1904,$AF$2:$AG$35,1,FALSE)</f>
        <v>La</v>
      </c>
      <c r="AN1904"/>
      <c r="AO1904"/>
      <c r="AP1904"/>
      <c r="AQ1904">
        <v>95746</v>
      </c>
      <c r="AR1904" s="33">
        <v>1.15594458429517E-2</v>
      </c>
      <c r="AS1904">
        <v>0.108596481210592</v>
      </c>
      <c r="AT1904" t="s">
        <v>31</v>
      </c>
      <c r="AU1904" t="s">
        <v>81</v>
      </c>
      <c r="AV1904">
        <v>54</v>
      </c>
      <c r="AW1904" t="s">
        <v>181</v>
      </c>
      <c r="AX1904" t="s">
        <v>182</v>
      </c>
    </row>
    <row r="1905" spans="1:50" x14ac:dyDescent="0.25">
      <c r="A1905">
        <v>95746</v>
      </c>
      <c r="B1905">
        <v>22045</v>
      </c>
      <c r="C1905" t="s">
        <v>621</v>
      </c>
      <c r="D1905" t="s">
        <v>584</v>
      </c>
      <c r="E1905" t="s">
        <v>587</v>
      </c>
      <c r="F1905">
        <v>76.40307</v>
      </c>
      <c r="G1905" t="s">
        <v>25</v>
      </c>
      <c r="H1905" t="s">
        <v>26</v>
      </c>
      <c r="I1905" t="s">
        <v>27</v>
      </c>
      <c r="J1905" t="s">
        <v>23</v>
      </c>
      <c r="K1905">
        <v>2003</v>
      </c>
      <c r="L1905">
        <v>4</v>
      </c>
      <c r="M1905">
        <v>5</v>
      </c>
      <c r="N1905">
        <v>0</v>
      </c>
      <c r="O1905">
        <v>2.5</v>
      </c>
      <c r="P1905" t="s">
        <v>590</v>
      </c>
      <c r="Q1905" s="33">
        <v>3.32508156024665E-3</v>
      </c>
      <c r="R1905" s="2">
        <v>7.99163608904278E-3</v>
      </c>
      <c r="S1905" t="s">
        <v>31</v>
      </c>
      <c r="T1905" t="s">
        <v>81</v>
      </c>
      <c r="U1905">
        <v>55</v>
      </c>
      <c r="V1905" t="s">
        <v>184</v>
      </c>
      <c r="W1905" t="s">
        <v>185</v>
      </c>
      <c r="X1905" t="s">
        <v>186</v>
      </c>
      <c r="Y1905">
        <v>196.9665</v>
      </c>
      <c r="Z1905">
        <v>477</v>
      </c>
      <c r="AA1905" s="5">
        <f>IFERROR(VLOOKUP(X1905,$AF$2:$AG$35,2,FALSE),0)</f>
        <v>0</v>
      </c>
      <c r="AB1905" s="5" t="e">
        <f>VLOOKUP(X1905,$AF$2:$AG$35,1,FALSE)</f>
        <v>#N/A</v>
      </c>
      <c r="AN1905"/>
      <c r="AO1905"/>
      <c r="AP1905"/>
      <c r="AQ1905">
        <v>95746</v>
      </c>
      <c r="AR1905" s="33">
        <v>3.32508156024665E-3</v>
      </c>
      <c r="AS1905" s="2">
        <v>7.99163608904278E-3</v>
      </c>
      <c r="AT1905" t="s">
        <v>31</v>
      </c>
      <c r="AU1905" t="s">
        <v>81</v>
      </c>
      <c r="AV1905">
        <v>55</v>
      </c>
      <c r="AW1905" t="s">
        <v>184</v>
      </c>
      <c r="AX1905" t="s">
        <v>185</v>
      </c>
    </row>
    <row r="1906" spans="1:50" x14ac:dyDescent="0.25">
      <c r="A1906">
        <v>95746</v>
      </c>
      <c r="B1906">
        <v>22045</v>
      </c>
      <c r="C1906" t="s">
        <v>621</v>
      </c>
      <c r="D1906" t="s">
        <v>584</v>
      </c>
      <c r="E1906" t="s">
        <v>587</v>
      </c>
      <c r="F1906">
        <v>76.40307</v>
      </c>
      <c r="G1906" t="s">
        <v>25</v>
      </c>
      <c r="H1906" t="s">
        <v>26</v>
      </c>
      <c r="I1906" t="s">
        <v>27</v>
      </c>
      <c r="J1906" t="s">
        <v>23</v>
      </c>
      <c r="K1906">
        <v>2003</v>
      </c>
      <c r="L1906">
        <v>4</v>
      </c>
      <c r="M1906">
        <v>5</v>
      </c>
      <c r="N1906">
        <v>0</v>
      </c>
      <c r="O1906">
        <v>2.5</v>
      </c>
      <c r="P1906" t="s">
        <v>590</v>
      </c>
      <c r="Q1906" s="32">
        <v>0</v>
      </c>
      <c r="R1906" s="2">
        <v>3.6151206432081598E-3</v>
      </c>
      <c r="S1906" t="s">
        <v>31</v>
      </c>
      <c r="T1906" t="s">
        <v>81</v>
      </c>
      <c r="U1906">
        <v>56</v>
      </c>
      <c r="V1906" t="s">
        <v>187</v>
      </c>
      <c r="W1906" t="s">
        <v>188</v>
      </c>
      <c r="X1906" t="s">
        <v>189</v>
      </c>
      <c r="Y1906">
        <v>200.59</v>
      </c>
      <c r="Z1906">
        <v>528</v>
      </c>
      <c r="AA1906" s="5">
        <f>IFERROR(VLOOKUP(X1906,$AF$2:$AG$35,2,FALSE),0)</f>
        <v>0.06</v>
      </c>
      <c r="AB1906" s="5" t="str">
        <f>VLOOKUP(X1906,$AF$2:$AG$35,1,FALSE)</f>
        <v>Hg</v>
      </c>
      <c r="AN1906"/>
      <c r="AO1906"/>
      <c r="AP1906"/>
      <c r="AQ1906">
        <v>95746</v>
      </c>
      <c r="AR1906" s="32">
        <v>0</v>
      </c>
      <c r="AS1906" s="2">
        <v>3.6151206432081598E-3</v>
      </c>
      <c r="AT1906" t="s">
        <v>31</v>
      </c>
      <c r="AU1906" t="s">
        <v>81</v>
      </c>
      <c r="AV1906">
        <v>56</v>
      </c>
      <c r="AW1906" t="s">
        <v>187</v>
      </c>
      <c r="AX1906" t="s">
        <v>188</v>
      </c>
    </row>
    <row r="1907" spans="1:50" x14ac:dyDescent="0.25">
      <c r="A1907">
        <v>95746</v>
      </c>
      <c r="B1907">
        <v>22045</v>
      </c>
      <c r="C1907" t="s">
        <v>621</v>
      </c>
      <c r="D1907" t="s">
        <v>584</v>
      </c>
      <c r="E1907" t="s">
        <v>587</v>
      </c>
      <c r="F1907">
        <v>76.40307</v>
      </c>
      <c r="G1907" t="s">
        <v>25</v>
      </c>
      <c r="H1907" t="s">
        <v>26</v>
      </c>
      <c r="I1907" t="s">
        <v>27</v>
      </c>
      <c r="J1907" t="s">
        <v>23</v>
      </c>
      <c r="K1907">
        <v>2003</v>
      </c>
      <c r="L1907">
        <v>4</v>
      </c>
      <c r="M1907">
        <v>5</v>
      </c>
      <c r="N1907">
        <v>0</v>
      </c>
      <c r="O1907">
        <v>2.5</v>
      </c>
      <c r="P1907" t="s">
        <v>590</v>
      </c>
      <c r="Q1907" s="32">
        <v>0</v>
      </c>
      <c r="R1907" s="2">
        <v>3.3922485404638001E-3</v>
      </c>
      <c r="S1907" t="s">
        <v>31</v>
      </c>
      <c r="T1907" t="s">
        <v>81</v>
      </c>
      <c r="U1907">
        <v>57</v>
      </c>
      <c r="V1907" t="s">
        <v>190</v>
      </c>
      <c r="W1907" t="s">
        <v>191</v>
      </c>
      <c r="X1907" t="s">
        <v>192</v>
      </c>
      <c r="Y1907">
        <v>204.38300000000001</v>
      </c>
      <c r="Z1907">
        <v>712</v>
      </c>
      <c r="AA1907" s="5">
        <f>IFERROR(VLOOKUP(X1907,$AF$2:$AG$35,2,FALSE),0)</f>
        <v>0</v>
      </c>
      <c r="AB1907" s="5" t="e">
        <f>VLOOKUP(X1907,$AF$2:$AG$35,1,FALSE)</f>
        <v>#N/A</v>
      </c>
      <c r="AN1907"/>
      <c r="AO1907"/>
      <c r="AP1907"/>
      <c r="AQ1907">
        <v>95746</v>
      </c>
      <c r="AR1907" s="32">
        <v>0</v>
      </c>
      <c r="AS1907" s="2">
        <v>3.3922485404638001E-3</v>
      </c>
      <c r="AT1907" t="s">
        <v>31</v>
      </c>
      <c r="AU1907" t="s">
        <v>81</v>
      </c>
      <c r="AV1907">
        <v>57</v>
      </c>
      <c r="AW1907" t="s">
        <v>190</v>
      </c>
      <c r="AX1907" t="s">
        <v>191</v>
      </c>
    </row>
    <row r="1908" spans="1:50" x14ac:dyDescent="0.25">
      <c r="A1908">
        <v>95746</v>
      </c>
      <c r="B1908">
        <v>22045</v>
      </c>
      <c r="C1908" t="s">
        <v>621</v>
      </c>
      <c r="D1908" t="s">
        <v>584</v>
      </c>
      <c r="E1908" t="s">
        <v>587</v>
      </c>
      <c r="F1908">
        <v>76.40307</v>
      </c>
      <c r="G1908" t="s">
        <v>25</v>
      </c>
      <c r="H1908" t="s">
        <v>26</v>
      </c>
      <c r="I1908" t="s">
        <v>27</v>
      </c>
      <c r="J1908" t="s">
        <v>23</v>
      </c>
      <c r="K1908">
        <v>2003</v>
      </c>
      <c r="L1908">
        <v>4</v>
      </c>
      <c r="M1908">
        <v>5</v>
      </c>
      <c r="N1908">
        <v>0</v>
      </c>
      <c r="O1908">
        <v>2.5</v>
      </c>
      <c r="P1908" t="s">
        <v>590</v>
      </c>
      <c r="Q1908" s="33">
        <v>9.57484218919192E-4</v>
      </c>
      <c r="R1908" s="2">
        <v>6.9488168579410099E-3</v>
      </c>
      <c r="S1908" t="s">
        <v>31</v>
      </c>
      <c r="T1908" t="s">
        <v>81</v>
      </c>
      <c r="U1908">
        <v>58</v>
      </c>
      <c r="V1908" t="s">
        <v>193</v>
      </c>
      <c r="W1908" t="s">
        <v>194</v>
      </c>
      <c r="X1908" t="s">
        <v>195</v>
      </c>
      <c r="Y1908">
        <v>207.2</v>
      </c>
      <c r="Z1908">
        <v>520</v>
      </c>
      <c r="AA1908" s="5">
        <f>IFERROR(VLOOKUP(X1908,$AF$2:$AG$35,2,FALSE),0)</f>
        <v>0.11600000000000001</v>
      </c>
      <c r="AB1908" s="5" t="str">
        <f>VLOOKUP(X1908,$AF$2:$AG$35,1,FALSE)</f>
        <v>Pb</v>
      </c>
      <c r="AN1908"/>
      <c r="AO1908"/>
      <c r="AP1908"/>
      <c r="AQ1908">
        <v>95746</v>
      </c>
      <c r="AR1908" s="33">
        <v>9.57484218919192E-4</v>
      </c>
      <c r="AS1908" s="2">
        <v>6.9488168579410099E-3</v>
      </c>
      <c r="AT1908" t="s">
        <v>31</v>
      </c>
      <c r="AU1908" t="s">
        <v>81</v>
      </c>
      <c r="AV1908">
        <v>58</v>
      </c>
      <c r="AW1908" t="s">
        <v>193</v>
      </c>
      <c r="AX1908" t="s">
        <v>194</v>
      </c>
    </row>
    <row r="1909" spans="1:50" x14ac:dyDescent="0.25">
      <c r="A1909">
        <v>95746</v>
      </c>
      <c r="B1909">
        <v>22045</v>
      </c>
      <c r="C1909" t="s">
        <v>621</v>
      </c>
      <c r="D1909" t="s">
        <v>584</v>
      </c>
      <c r="E1909" t="s">
        <v>587</v>
      </c>
      <c r="F1909">
        <v>76.40307</v>
      </c>
      <c r="G1909" t="s">
        <v>25</v>
      </c>
      <c r="H1909" t="s">
        <v>26</v>
      </c>
      <c r="I1909" t="s">
        <v>27</v>
      </c>
      <c r="J1909" t="s">
        <v>23</v>
      </c>
      <c r="K1909">
        <v>2003</v>
      </c>
      <c r="L1909">
        <v>4</v>
      </c>
      <c r="M1909">
        <v>5</v>
      </c>
      <c r="N1909">
        <v>0</v>
      </c>
      <c r="O1909">
        <v>2.5</v>
      </c>
      <c r="P1909" t="s">
        <v>590</v>
      </c>
      <c r="Q1909" s="32">
        <v>0</v>
      </c>
      <c r="R1909" s="2">
        <v>5.3545395018557897E-3</v>
      </c>
      <c r="S1909" t="s">
        <v>31</v>
      </c>
      <c r="T1909" t="s">
        <v>81</v>
      </c>
      <c r="U1909">
        <v>59</v>
      </c>
      <c r="V1909" t="s">
        <v>196</v>
      </c>
      <c r="W1909" t="s">
        <v>197</v>
      </c>
      <c r="X1909" t="s">
        <v>198</v>
      </c>
      <c r="Y1909">
        <v>238.02889999999999</v>
      </c>
      <c r="Z1909">
        <v>765</v>
      </c>
      <c r="AA1909" s="5">
        <f>IFERROR(VLOOKUP(X1909,$AF$2:$AG$35,2,FALSE),0)</f>
        <v>0</v>
      </c>
      <c r="AB1909" s="5" t="e">
        <f>VLOOKUP(X1909,$AF$2:$AG$35,1,FALSE)</f>
        <v>#N/A</v>
      </c>
      <c r="AN1909"/>
      <c r="AO1909"/>
      <c r="AP1909"/>
      <c r="AQ1909">
        <v>95746</v>
      </c>
      <c r="AR1909" s="32">
        <v>0</v>
      </c>
      <c r="AS1909" s="2">
        <v>5.3545395018557897E-3</v>
      </c>
      <c r="AT1909" t="s">
        <v>31</v>
      </c>
      <c r="AU1909" t="s">
        <v>81</v>
      </c>
      <c r="AV1909">
        <v>59</v>
      </c>
      <c r="AW1909" t="s">
        <v>196</v>
      </c>
      <c r="AX1909" t="s">
        <v>197</v>
      </c>
    </row>
    <row r="1910" spans="1:50" x14ac:dyDescent="0.25">
      <c r="A1910">
        <v>95746</v>
      </c>
      <c r="B1910">
        <v>22045</v>
      </c>
      <c r="C1910" t="s">
        <v>621</v>
      </c>
      <c r="D1910" t="s">
        <v>584</v>
      </c>
      <c r="E1910" t="s">
        <v>587</v>
      </c>
      <c r="F1910">
        <v>76.40307</v>
      </c>
      <c r="G1910" t="s">
        <v>25</v>
      </c>
      <c r="H1910" t="s">
        <v>26</v>
      </c>
      <c r="I1910" t="s">
        <v>27</v>
      </c>
      <c r="J1910" t="s">
        <v>23</v>
      </c>
      <c r="K1910">
        <v>2003</v>
      </c>
      <c r="L1910">
        <v>4</v>
      </c>
      <c r="M1910">
        <v>5</v>
      </c>
      <c r="N1910">
        <v>0</v>
      </c>
      <c r="O1910">
        <v>2.5</v>
      </c>
      <c r="P1910" t="s">
        <v>590</v>
      </c>
      <c r="Q1910">
        <v>1.1078815570118099</v>
      </c>
      <c r="R1910">
        <v>0.59121854206257796</v>
      </c>
      <c r="S1910" t="s">
        <v>31</v>
      </c>
      <c r="T1910" t="s">
        <v>45</v>
      </c>
      <c r="U1910">
        <v>60</v>
      </c>
      <c r="V1910" t="s">
        <v>199</v>
      </c>
      <c r="W1910" t="s">
        <v>200</v>
      </c>
      <c r="X1910" t="s">
        <v>201</v>
      </c>
      <c r="Y1910">
        <v>17.0304</v>
      </c>
      <c r="Z1910">
        <v>294</v>
      </c>
      <c r="AA1910" s="5">
        <f>IFERROR(VLOOKUP(X1910,$AF$2:$AG$35,2,FALSE),0)</f>
        <v>0</v>
      </c>
      <c r="AB1910" s="5" t="e">
        <f>VLOOKUP(X1910,$AF$2:$AG$35,1,FALSE)</f>
        <v>#N/A</v>
      </c>
      <c r="AN1910"/>
      <c r="AO1910"/>
      <c r="AP1910"/>
      <c r="AQ1910">
        <v>95746</v>
      </c>
      <c r="AR1910">
        <v>1.1078815570118099</v>
      </c>
      <c r="AS1910">
        <v>0.59121854206257796</v>
      </c>
      <c r="AT1910" t="s">
        <v>31</v>
      </c>
      <c r="AU1910" t="s">
        <v>45</v>
      </c>
      <c r="AV1910">
        <v>60</v>
      </c>
      <c r="AW1910" t="s">
        <v>199</v>
      </c>
      <c r="AX1910" t="s">
        <v>200</v>
      </c>
    </row>
    <row r="1911" spans="1:50" x14ac:dyDescent="0.25">
      <c r="A1911">
        <v>95746</v>
      </c>
      <c r="B1911">
        <v>22045</v>
      </c>
      <c r="C1911" t="s">
        <v>621</v>
      </c>
      <c r="D1911" t="s">
        <v>584</v>
      </c>
      <c r="E1911" t="s">
        <v>587</v>
      </c>
      <c r="F1911">
        <v>76.40307</v>
      </c>
      <c r="G1911" t="s">
        <v>25</v>
      </c>
      <c r="H1911" t="s">
        <v>26</v>
      </c>
      <c r="I1911" t="s">
        <v>27</v>
      </c>
      <c r="J1911" t="s">
        <v>23</v>
      </c>
      <c r="K1911">
        <v>2003</v>
      </c>
      <c r="L1911">
        <v>4</v>
      </c>
      <c r="M1911">
        <v>5</v>
      </c>
      <c r="N1911">
        <v>0</v>
      </c>
      <c r="O1911">
        <v>2.5</v>
      </c>
      <c r="P1911" t="s">
        <v>590</v>
      </c>
      <c r="Q1911">
        <v>0</v>
      </c>
      <c r="R1911" s="2">
        <v>4.1978095901481198E-4</v>
      </c>
      <c r="S1911" t="s">
        <v>31</v>
      </c>
      <c r="T1911" t="s">
        <v>202</v>
      </c>
      <c r="U1911">
        <v>78</v>
      </c>
      <c r="W1911" t="s">
        <v>203</v>
      </c>
      <c r="X1911" t="s">
        <v>204</v>
      </c>
      <c r="Z1911">
        <v>1253</v>
      </c>
      <c r="AA1911" s="5">
        <f>IFERROR(VLOOKUP(X1911,$AF$2:$AG$35,2,FALSE),0)</f>
        <v>0</v>
      </c>
      <c r="AB1911" s="5" t="e">
        <f>VLOOKUP(X1911,$AF$2:$AG$35,1,FALSE)</f>
        <v>#N/A</v>
      </c>
      <c r="AN1911"/>
      <c r="AO1911"/>
      <c r="AP1911"/>
      <c r="AQ1911">
        <v>95746</v>
      </c>
      <c r="AR1911">
        <v>0</v>
      </c>
      <c r="AS1911" s="2">
        <v>4.1978095901481198E-4</v>
      </c>
      <c r="AT1911" t="s">
        <v>31</v>
      </c>
      <c r="AU1911" t="s">
        <v>202</v>
      </c>
      <c r="AV1911">
        <v>78</v>
      </c>
      <c r="AX1911" t="s">
        <v>203</v>
      </c>
    </row>
    <row r="1912" spans="1:50" x14ac:dyDescent="0.25">
      <c r="A1912">
        <v>95746</v>
      </c>
      <c r="B1912">
        <v>22045</v>
      </c>
      <c r="C1912" t="s">
        <v>621</v>
      </c>
      <c r="D1912" t="s">
        <v>584</v>
      </c>
      <c r="E1912" t="s">
        <v>587</v>
      </c>
      <c r="F1912">
        <v>76.40307</v>
      </c>
      <c r="G1912" t="s">
        <v>25</v>
      </c>
      <c r="H1912" t="s">
        <v>26</v>
      </c>
      <c r="I1912" t="s">
        <v>27</v>
      </c>
      <c r="J1912" t="s">
        <v>23</v>
      </c>
      <c r="K1912">
        <v>2003</v>
      </c>
      <c r="L1912">
        <v>4</v>
      </c>
      <c r="M1912">
        <v>5</v>
      </c>
      <c r="N1912">
        <v>0</v>
      </c>
      <c r="O1912">
        <v>2.5</v>
      </c>
      <c r="P1912" t="s">
        <v>590</v>
      </c>
      <c r="Q1912">
        <v>0</v>
      </c>
      <c r="R1912" s="2">
        <v>4.5829898767859201E-4</v>
      </c>
      <c r="S1912" t="s">
        <v>31</v>
      </c>
      <c r="T1912" t="s">
        <v>202</v>
      </c>
      <c r="U1912">
        <v>80</v>
      </c>
      <c r="W1912" t="s">
        <v>205</v>
      </c>
      <c r="X1912" t="s">
        <v>206</v>
      </c>
      <c r="Z1912">
        <v>1255</v>
      </c>
      <c r="AA1912" s="5">
        <f>IFERROR(VLOOKUP(X1912,$AF$2:$AG$35,2,FALSE),0)</f>
        <v>0</v>
      </c>
      <c r="AB1912" s="5" t="e">
        <f>VLOOKUP(X1912,$AF$2:$AG$35,1,FALSE)</f>
        <v>#N/A</v>
      </c>
      <c r="AN1912"/>
      <c r="AO1912"/>
      <c r="AP1912"/>
      <c r="AQ1912">
        <v>95746</v>
      </c>
      <c r="AR1912">
        <v>0</v>
      </c>
      <c r="AS1912" s="2">
        <v>4.5829898767859201E-4</v>
      </c>
      <c r="AT1912" t="s">
        <v>31</v>
      </c>
      <c r="AU1912" t="s">
        <v>202</v>
      </c>
      <c r="AV1912">
        <v>80</v>
      </c>
      <c r="AX1912" t="s">
        <v>205</v>
      </c>
    </row>
    <row r="1913" spans="1:50" x14ac:dyDescent="0.25">
      <c r="A1913">
        <v>95746</v>
      </c>
      <c r="B1913">
        <v>22045</v>
      </c>
      <c r="C1913" t="s">
        <v>621</v>
      </c>
      <c r="D1913" t="s">
        <v>584</v>
      </c>
      <c r="E1913" t="s">
        <v>587</v>
      </c>
      <c r="F1913">
        <v>76.40307</v>
      </c>
      <c r="G1913" t="s">
        <v>25</v>
      </c>
      <c r="H1913" t="s">
        <v>26</v>
      </c>
      <c r="I1913" t="s">
        <v>27</v>
      </c>
      <c r="J1913" t="s">
        <v>23</v>
      </c>
      <c r="K1913">
        <v>2003</v>
      </c>
      <c r="L1913">
        <v>4</v>
      </c>
      <c r="M1913">
        <v>5</v>
      </c>
      <c r="N1913">
        <v>0</v>
      </c>
      <c r="O1913">
        <v>2.5</v>
      </c>
      <c r="P1913" t="s">
        <v>590</v>
      </c>
      <c r="Q1913" s="2">
        <v>5.8020582806327598E-3</v>
      </c>
      <c r="R1913" s="2">
        <v>6.7994134989949901E-3</v>
      </c>
      <c r="S1913" t="s">
        <v>31</v>
      </c>
      <c r="T1913" t="s">
        <v>202</v>
      </c>
      <c r="U1913">
        <v>81</v>
      </c>
      <c r="W1913" t="s">
        <v>207</v>
      </c>
      <c r="X1913" t="s">
        <v>208</v>
      </c>
      <c r="Z1913">
        <v>1256</v>
      </c>
      <c r="AA1913" s="5">
        <f>IFERROR(VLOOKUP(X1913,$AF$2:$AG$35,2,FALSE),0)</f>
        <v>0</v>
      </c>
      <c r="AB1913" s="5" t="e">
        <f>VLOOKUP(X1913,$AF$2:$AG$35,1,FALSE)</f>
        <v>#N/A</v>
      </c>
      <c r="AN1913"/>
      <c r="AO1913"/>
      <c r="AP1913"/>
      <c r="AQ1913">
        <v>95746</v>
      </c>
      <c r="AR1913" s="2">
        <v>5.8020582806327598E-3</v>
      </c>
      <c r="AS1913" s="2">
        <v>6.7994134989949901E-3</v>
      </c>
      <c r="AT1913" t="s">
        <v>31</v>
      </c>
      <c r="AU1913" t="s">
        <v>202</v>
      </c>
      <c r="AV1913">
        <v>81</v>
      </c>
      <c r="AX1913" t="s">
        <v>207</v>
      </c>
    </row>
    <row r="1914" spans="1:50" x14ac:dyDescent="0.25">
      <c r="A1914">
        <v>95746</v>
      </c>
      <c r="B1914">
        <v>22045</v>
      </c>
      <c r="C1914" t="s">
        <v>621</v>
      </c>
      <c r="D1914" t="s">
        <v>584</v>
      </c>
      <c r="E1914" t="s">
        <v>587</v>
      </c>
      <c r="F1914">
        <v>76.40307</v>
      </c>
      <c r="G1914" t="s">
        <v>25</v>
      </c>
      <c r="H1914" t="s">
        <v>26</v>
      </c>
      <c r="I1914" t="s">
        <v>27</v>
      </c>
      <c r="J1914" t="s">
        <v>23</v>
      </c>
      <c r="K1914">
        <v>2003</v>
      </c>
      <c r="L1914">
        <v>4</v>
      </c>
      <c r="M1914">
        <v>5</v>
      </c>
      <c r="N1914">
        <v>0</v>
      </c>
      <c r="O1914">
        <v>2.5</v>
      </c>
      <c r="P1914" t="s">
        <v>590</v>
      </c>
      <c r="Q1914" s="2">
        <v>1.5092495436316901E-4</v>
      </c>
      <c r="R1914" s="2">
        <v>1.1172792962173099E-3</v>
      </c>
      <c r="S1914" t="s">
        <v>31</v>
      </c>
      <c r="T1914" t="s">
        <v>202</v>
      </c>
      <c r="U1914">
        <v>83</v>
      </c>
      <c r="V1914" t="s">
        <v>209</v>
      </c>
      <c r="W1914" t="s">
        <v>210</v>
      </c>
      <c r="X1914" t="s">
        <v>211</v>
      </c>
      <c r="Y1914">
        <v>154.21</v>
      </c>
      <c r="Z1914">
        <v>846</v>
      </c>
      <c r="AA1914" s="5">
        <f>IFERROR(VLOOKUP(X1914,$AF$2:$AG$35,2,FALSE),0)</f>
        <v>0</v>
      </c>
      <c r="AB1914" s="5" t="e">
        <f>VLOOKUP(X1914,$AF$2:$AG$35,1,FALSE)</f>
        <v>#N/A</v>
      </c>
      <c r="AN1914"/>
      <c r="AO1914"/>
      <c r="AP1914"/>
      <c r="AQ1914">
        <v>95746</v>
      </c>
      <c r="AR1914" s="2">
        <v>1.5092495436316901E-4</v>
      </c>
      <c r="AS1914" s="2">
        <v>1.1172792962173099E-3</v>
      </c>
      <c r="AT1914" t="s">
        <v>31</v>
      </c>
      <c r="AU1914" t="s">
        <v>202</v>
      </c>
      <c r="AV1914">
        <v>83</v>
      </c>
      <c r="AW1914" t="s">
        <v>209</v>
      </c>
      <c r="AX1914" t="s">
        <v>210</v>
      </c>
    </row>
    <row r="1915" spans="1:50" x14ac:dyDescent="0.25">
      <c r="A1915">
        <v>95746</v>
      </c>
      <c r="B1915">
        <v>22045</v>
      </c>
      <c r="C1915" t="s">
        <v>621</v>
      </c>
      <c r="D1915" t="s">
        <v>584</v>
      </c>
      <c r="E1915" t="s">
        <v>587</v>
      </c>
      <c r="F1915">
        <v>76.40307</v>
      </c>
      <c r="G1915" t="s">
        <v>25</v>
      </c>
      <c r="H1915" t="s">
        <v>26</v>
      </c>
      <c r="I1915" t="s">
        <v>27</v>
      </c>
      <c r="J1915" t="s">
        <v>23</v>
      </c>
      <c r="K1915">
        <v>2003</v>
      </c>
      <c r="L1915">
        <v>4</v>
      </c>
      <c r="M1915">
        <v>5</v>
      </c>
      <c r="N1915">
        <v>0</v>
      </c>
      <c r="O1915">
        <v>2.5</v>
      </c>
      <c r="P1915" t="s">
        <v>590</v>
      </c>
      <c r="Q1915" s="2">
        <v>3.2309327786338299E-3</v>
      </c>
      <c r="R1915" s="2">
        <v>2.4772549603325599E-3</v>
      </c>
      <c r="S1915" t="s">
        <v>31</v>
      </c>
      <c r="T1915" t="s">
        <v>202</v>
      </c>
      <c r="U1915">
        <v>84</v>
      </c>
      <c r="V1915" t="s">
        <v>212</v>
      </c>
      <c r="W1915" t="s">
        <v>213</v>
      </c>
      <c r="X1915" t="s">
        <v>214</v>
      </c>
      <c r="Y1915">
        <v>152.19</v>
      </c>
      <c r="Z1915">
        <v>847</v>
      </c>
      <c r="AA1915" s="5">
        <f>IFERROR(VLOOKUP(X1915,$AF$2:$AG$35,2,FALSE),0)</f>
        <v>0</v>
      </c>
      <c r="AB1915" s="5" t="e">
        <f>VLOOKUP(X1915,$AF$2:$AG$35,1,FALSE)</f>
        <v>#N/A</v>
      </c>
      <c r="AN1915"/>
      <c r="AO1915"/>
      <c r="AP1915"/>
      <c r="AQ1915">
        <v>95746</v>
      </c>
      <c r="AR1915" s="2">
        <v>3.2309327786338299E-3</v>
      </c>
      <c r="AS1915" s="2">
        <v>2.4772549603325599E-3</v>
      </c>
      <c r="AT1915" t="s">
        <v>31</v>
      </c>
      <c r="AU1915" t="s">
        <v>202</v>
      </c>
      <c r="AV1915">
        <v>84</v>
      </c>
      <c r="AW1915" t="s">
        <v>212</v>
      </c>
      <c r="AX1915" t="s">
        <v>213</v>
      </c>
    </row>
    <row r="1916" spans="1:50" x14ac:dyDescent="0.25">
      <c r="A1916">
        <v>95746</v>
      </c>
      <c r="B1916">
        <v>22045</v>
      </c>
      <c r="C1916" t="s">
        <v>621</v>
      </c>
      <c r="D1916" t="s">
        <v>584</v>
      </c>
      <c r="E1916" t="s">
        <v>587</v>
      </c>
      <c r="F1916">
        <v>76.40307</v>
      </c>
      <c r="G1916" t="s">
        <v>25</v>
      </c>
      <c r="H1916" t="s">
        <v>26</v>
      </c>
      <c r="I1916" t="s">
        <v>27</v>
      </c>
      <c r="J1916" t="s">
        <v>23</v>
      </c>
      <c r="K1916">
        <v>2003</v>
      </c>
      <c r="L1916">
        <v>4</v>
      </c>
      <c r="M1916">
        <v>5</v>
      </c>
      <c r="N1916">
        <v>0</v>
      </c>
      <c r="O1916">
        <v>2.5</v>
      </c>
      <c r="P1916" t="s">
        <v>590</v>
      </c>
      <c r="Q1916">
        <v>0</v>
      </c>
      <c r="R1916" s="2">
        <v>4.1978095901481198E-4</v>
      </c>
      <c r="S1916" t="s">
        <v>31</v>
      </c>
      <c r="T1916" t="s">
        <v>202</v>
      </c>
      <c r="U1916">
        <v>85</v>
      </c>
      <c r="V1916" t="s">
        <v>215</v>
      </c>
      <c r="W1916" t="s">
        <v>216</v>
      </c>
      <c r="X1916" t="s">
        <v>217</v>
      </c>
      <c r="Y1916">
        <v>182.17</v>
      </c>
      <c r="Z1916">
        <v>848</v>
      </c>
      <c r="AA1916" s="5">
        <f>IFERROR(VLOOKUP(X1916,$AF$2:$AG$35,2,FALSE),0)</f>
        <v>0</v>
      </c>
      <c r="AB1916" s="5" t="e">
        <f>VLOOKUP(X1916,$AF$2:$AG$35,1,FALSE)</f>
        <v>#N/A</v>
      </c>
      <c r="AN1916"/>
      <c r="AO1916"/>
      <c r="AP1916"/>
      <c r="AQ1916">
        <v>95746</v>
      </c>
      <c r="AR1916">
        <v>0</v>
      </c>
      <c r="AS1916" s="2">
        <v>4.1978095901481198E-4</v>
      </c>
      <c r="AT1916" t="s">
        <v>31</v>
      </c>
      <c r="AU1916" t="s">
        <v>202</v>
      </c>
      <c r="AV1916">
        <v>85</v>
      </c>
      <c r="AW1916" t="s">
        <v>215</v>
      </c>
      <c r="AX1916" t="s">
        <v>216</v>
      </c>
    </row>
    <row r="1917" spans="1:50" x14ac:dyDescent="0.25">
      <c r="A1917">
        <v>95746</v>
      </c>
      <c r="B1917">
        <v>22045</v>
      </c>
      <c r="C1917" t="s">
        <v>621</v>
      </c>
      <c r="D1917" t="s">
        <v>584</v>
      </c>
      <c r="E1917" t="s">
        <v>587</v>
      </c>
      <c r="F1917">
        <v>76.40307</v>
      </c>
      <c r="G1917" t="s">
        <v>25</v>
      </c>
      <c r="H1917" t="s">
        <v>26</v>
      </c>
      <c r="I1917" t="s">
        <v>27</v>
      </c>
      <c r="J1917" t="s">
        <v>23</v>
      </c>
      <c r="K1917">
        <v>2003</v>
      </c>
      <c r="L1917">
        <v>4</v>
      </c>
      <c r="M1917">
        <v>5</v>
      </c>
      <c r="N1917">
        <v>0</v>
      </c>
      <c r="O1917">
        <v>2.5</v>
      </c>
      <c r="P1917" t="s">
        <v>590</v>
      </c>
      <c r="Q1917" s="2">
        <v>1.44920409392068E-3</v>
      </c>
      <c r="R1917" s="2">
        <v>1.4470151815706401E-3</v>
      </c>
      <c r="S1917" t="s">
        <v>31</v>
      </c>
      <c r="T1917" t="s">
        <v>202</v>
      </c>
      <c r="U1917">
        <v>86</v>
      </c>
      <c r="V1917" t="s">
        <v>218</v>
      </c>
      <c r="W1917" t="s">
        <v>219</v>
      </c>
      <c r="X1917" t="s">
        <v>220</v>
      </c>
      <c r="Y1917">
        <v>208.21</v>
      </c>
      <c r="Z1917">
        <v>849</v>
      </c>
      <c r="AA1917" s="5">
        <f>IFERROR(VLOOKUP(X1917,$AF$2:$AG$35,2,FALSE),0)</f>
        <v>0</v>
      </c>
      <c r="AB1917" s="5" t="e">
        <f>VLOOKUP(X1917,$AF$2:$AG$35,1,FALSE)</f>
        <v>#N/A</v>
      </c>
      <c r="AN1917"/>
      <c r="AO1917"/>
      <c r="AP1917"/>
      <c r="AQ1917">
        <v>95746</v>
      </c>
      <c r="AR1917" s="2">
        <v>1.44920409392068E-3</v>
      </c>
      <c r="AS1917" s="2">
        <v>1.4470151815706401E-3</v>
      </c>
      <c r="AT1917" t="s">
        <v>31</v>
      </c>
      <c r="AU1917" t="s">
        <v>202</v>
      </c>
      <c r="AV1917">
        <v>86</v>
      </c>
      <c r="AW1917" t="s">
        <v>218</v>
      </c>
      <c r="AX1917" t="s">
        <v>219</v>
      </c>
    </row>
    <row r="1918" spans="1:50" x14ac:dyDescent="0.25">
      <c r="A1918">
        <v>95746</v>
      </c>
      <c r="B1918">
        <v>22045</v>
      </c>
      <c r="C1918" t="s">
        <v>621</v>
      </c>
      <c r="D1918" t="s">
        <v>584</v>
      </c>
      <c r="E1918" t="s">
        <v>587</v>
      </c>
      <c r="F1918">
        <v>76.40307</v>
      </c>
      <c r="G1918" t="s">
        <v>25</v>
      </c>
      <c r="H1918" t="s">
        <v>26</v>
      </c>
      <c r="I1918" t="s">
        <v>27</v>
      </c>
      <c r="J1918" t="s">
        <v>23</v>
      </c>
      <c r="K1918">
        <v>2003</v>
      </c>
      <c r="L1918">
        <v>4</v>
      </c>
      <c r="M1918">
        <v>5</v>
      </c>
      <c r="N1918">
        <v>0</v>
      </c>
      <c r="O1918">
        <v>2.5</v>
      </c>
      <c r="P1918" t="s">
        <v>590</v>
      </c>
      <c r="Q1918">
        <v>0</v>
      </c>
      <c r="R1918" s="2">
        <v>3.8516600439789599E-4</v>
      </c>
      <c r="S1918" t="s">
        <v>31</v>
      </c>
      <c r="T1918" t="s">
        <v>202</v>
      </c>
      <c r="U1918">
        <v>87</v>
      </c>
      <c r="V1918" t="s">
        <v>221</v>
      </c>
      <c r="W1918" t="s">
        <v>222</v>
      </c>
      <c r="X1918" t="s">
        <v>223</v>
      </c>
      <c r="Y1918">
        <v>206.24</v>
      </c>
      <c r="Z1918">
        <v>850</v>
      </c>
      <c r="AA1918" s="5">
        <f>IFERROR(VLOOKUP(X1918,$AF$2:$AG$35,2,FALSE),0)</f>
        <v>0</v>
      </c>
      <c r="AB1918" s="5" t="e">
        <f>VLOOKUP(X1918,$AF$2:$AG$35,1,FALSE)</f>
        <v>#N/A</v>
      </c>
      <c r="AN1918"/>
      <c r="AO1918"/>
      <c r="AP1918"/>
      <c r="AQ1918">
        <v>95746</v>
      </c>
      <c r="AR1918">
        <v>0</v>
      </c>
      <c r="AS1918" s="2">
        <v>3.8516600439789599E-4</v>
      </c>
      <c r="AT1918" t="s">
        <v>31</v>
      </c>
      <c r="AU1918" t="s">
        <v>202</v>
      </c>
      <c r="AV1918">
        <v>87</v>
      </c>
      <c r="AW1918" t="s">
        <v>221</v>
      </c>
      <c r="AX1918" t="s">
        <v>222</v>
      </c>
    </row>
    <row r="1919" spans="1:50" x14ac:dyDescent="0.25">
      <c r="A1919">
        <v>95746</v>
      </c>
      <c r="B1919">
        <v>22045</v>
      </c>
      <c r="C1919" t="s">
        <v>621</v>
      </c>
      <c r="D1919" t="s">
        <v>584</v>
      </c>
      <c r="E1919" t="s">
        <v>587</v>
      </c>
      <c r="F1919">
        <v>76.40307</v>
      </c>
      <c r="G1919" t="s">
        <v>25</v>
      </c>
      <c r="H1919" t="s">
        <v>26</v>
      </c>
      <c r="I1919" t="s">
        <v>27</v>
      </c>
      <c r="J1919" t="s">
        <v>23</v>
      </c>
      <c r="K1919">
        <v>2003</v>
      </c>
      <c r="L1919">
        <v>4</v>
      </c>
      <c r="M1919">
        <v>5</v>
      </c>
      <c r="N1919">
        <v>0</v>
      </c>
      <c r="O1919">
        <v>2.5</v>
      </c>
      <c r="P1919" t="s">
        <v>590</v>
      </c>
      <c r="Q1919" s="2">
        <v>5.0475086260623704E-3</v>
      </c>
      <c r="R1919" s="2">
        <v>7.1382551551725897E-3</v>
      </c>
      <c r="S1919" t="s">
        <v>31</v>
      </c>
      <c r="T1919" t="s">
        <v>202</v>
      </c>
      <c r="U1919">
        <v>89</v>
      </c>
      <c r="V1919" t="s">
        <v>224</v>
      </c>
      <c r="W1919" t="s">
        <v>225</v>
      </c>
      <c r="X1919" t="s">
        <v>226</v>
      </c>
      <c r="Y1919">
        <v>178.23</v>
      </c>
      <c r="Z1919">
        <v>852</v>
      </c>
      <c r="AA1919" s="5">
        <f>IFERROR(VLOOKUP(X1919,$AF$2:$AG$35,2,FALSE),0)</f>
        <v>0</v>
      </c>
      <c r="AB1919" s="5" t="e">
        <f>VLOOKUP(X1919,$AF$2:$AG$35,1,FALSE)</f>
        <v>#N/A</v>
      </c>
      <c r="AN1919"/>
      <c r="AO1919"/>
      <c r="AP1919"/>
      <c r="AQ1919">
        <v>95746</v>
      </c>
      <c r="AR1919" s="2">
        <v>5.0475086260623704E-3</v>
      </c>
      <c r="AS1919" s="2">
        <v>7.1382551551725897E-3</v>
      </c>
      <c r="AT1919" t="s">
        <v>31</v>
      </c>
      <c r="AU1919" t="s">
        <v>202</v>
      </c>
      <c r="AV1919">
        <v>89</v>
      </c>
      <c r="AW1919" t="s">
        <v>224</v>
      </c>
      <c r="AX1919" t="s">
        <v>225</v>
      </c>
    </row>
    <row r="1920" spans="1:50" x14ac:dyDescent="0.25">
      <c r="A1920">
        <v>95746</v>
      </c>
      <c r="B1920">
        <v>22045</v>
      </c>
      <c r="C1920" t="s">
        <v>621</v>
      </c>
      <c r="D1920" t="s">
        <v>584</v>
      </c>
      <c r="E1920" t="s">
        <v>587</v>
      </c>
      <c r="F1920">
        <v>76.40307</v>
      </c>
      <c r="G1920" t="s">
        <v>25</v>
      </c>
      <c r="H1920" t="s">
        <v>26</v>
      </c>
      <c r="I1920" t="s">
        <v>27</v>
      </c>
      <c r="J1920" t="s">
        <v>23</v>
      </c>
      <c r="K1920">
        <v>2003</v>
      </c>
      <c r="L1920">
        <v>4</v>
      </c>
      <c r="M1920">
        <v>5</v>
      </c>
      <c r="N1920">
        <v>0</v>
      </c>
      <c r="O1920">
        <v>2.5</v>
      </c>
      <c r="P1920" t="s">
        <v>590</v>
      </c>
      <c r="Q1920" s="2">
        <v>3.8298951197739302E-2</v>
      </c>
      <c r="R1920" s="2">
        <v>2.6191788641089401E-2</v>
      </c>
      <c r="S1920" t="s">
        <v>31</v>
      </c>
      <c r="T1920" t="s">
        <v>202</v>
      </c>
      <c r="U1920">
        <v>90</v>
      </c>
      <c r="W1920" t="s">
        <v>227</v>
      </c>
      <c r="X1920" t="s">
        <v>228</v>
      </c>
      <c r="Z1920">
        <v>1265</v>
      </c>
      <c r="AA1920" s="5">
        <f>IFERROR(VLOOKUP(X1920,$AF$2:$AG$35,2,FALSE),0)</f>
        <v>0</v>
      </c>
      <c r="AB1920" s="5" t="e">
        <f>VLOOKUP(X1920,$AF$2:$AG$35,1,FALSE)</f>
        <v>#N/A</v>
      </c>
      <c r="AN1920"/>
      <c r="AO1920"/>
      <c r="AP1920"/>
      <c r="AQ1920">
        <v>95746</v>
      </c>
      <c r="AR1920" s="2">
        <v>3.8298951197739302E-2</v>
      </c>
      <c r="AS1920" s="2">
        <v>2.6191788641089401E-2</v>
      </c>
      <c r="AT1920" t="s">
        <v>31</v>
      </c>
      <c r="AU1920" t="s">
        <v>202</v>
      </c>
      <c r="AV1920">
        <v>90</v>
      </c>
      <c r="AX1920" t="s">
        <v>227</v>
      </c>
    </row>
    <row r="1921" spans="1:50" x14ac:dyDescent="0.25">
      <c r="A1921">
        <v>95746</v>
      </c>
      <c r="B1921">
        <v>22045</v>
      </c>
      <c r="C1921" t="s">
        <v>621</v>
      </c>
      <c r="D1921" t="s">
        <v>584</v>
      </c>
      <c r="E1921" t="s">
        <v>587</v>
      </c>
      <c r="F1921">
        <v>76.40307</v>
      </c>
      <c r="G1921" t="s">
        <v>25</v>
      </c>
      <c r="H1921" t="s">
        <v>26</v>
      </c>
      <c r="I1921" t="s">
        <v>27</v>
      </c>
      <c r="J1921" t="s">
        <v>23</v>
      </c>
      <c r="K1921">
        <v>2003</v>
      </c>
      <c r="L1921">
        <v>4</v>
      </c>
      <c r="M1921">
        <v>5</v>
      </c>
      <c r="N1921">
        <v>0</v>
      </c>
      <c r="O1921">
        <v>2.5</v>
      </c>
      <c r="P1921" t="s">
        <v>590</v>
      </c>
      <c r="Q1921" s="2">
        <v>2.8499338982586802E-4</v>
      </c>
      <c r="R1921" s="2">
        <v>4.2453906586621698E-4</v>
      </c>
      <c r="S1921" t="s">
        <v>31</v>
      </c>
      <c r="T1921" t="s">
        <v>202</v>
      </c>
      <c r="U1921">
        <v>91</v>
      </c>
      <c r="W1921" t="s">
        <v>229</v>
      </c>
      <c r="X1921" t="s">
        <v>230</v>
      </c>
      <c r="Z1921">
        <v>1266</v>
      </c>
      <c r="AA1921" s="5">
        <f>IFERROR(VLOOKUP(X1921,$AF$2:$AG$35,2,FALSE),0)</f>
        <v>0</v>
      </c>
      <c r="AB1921" s="5" t="e">
        <f>VLOOKUP(X1921,$AF$2:$AG$35,1,FALSE)</f>
        <v>#N/A</v>
      </c>
      <c r="AN1921"/>
      <c r="AO1921"/>
      <c r="AP1921"/>
      <c r="AQ1921">
        <v>95746</v>
      </c>
      <c r="AR1921" s="2">
        <v>2.8499338982586802E-4</v>
      </c>
      <c r="AS1921" s="2">
        <v>4.2453906586621698E-4</v>
      </c>
      <c r="AT1921" t="s">
        <v>31</v>
      </c>
      <c r="AU1921" t="s">
        <v>202</v>
      </c>
      <c r="AV1921">
        <v>91</v>
      </c>
      <c r="AX1921" t="s">
        <v>229</v>
      </c>
    </row>
    <row r="1922" spans="1:50" x14ac:dyDescent="0.25">
      <c r="A1922">
        <v>95746</v>
      </c>
      <c r="B1922">
        <v>22045</v>
      </c>
      <c r="C1922" t="s">
        <v>621</v>
      </c>
      <c r="D1922" t="s">
        <v>584</v>
      </c>
      <c r="E1922" t="s">
        <v>587</v>
      </c>
      <c r="F1922">
        <v>76.40307</v>
      </c>
      <c r="G1922" t="s">
        <v>25</v>
      </c>
      <c r="H1922" t="s">
        <v>26</v>
      </c>
      <c r="I1922" t="s">
        <v>27</v>
      </c>
      <c r="J1922" t="s">
        <v>23</v>
      </c>
      <c r="K1922">
        <v>2003</v>
      </c>
      <c r="L1922">
        <v>4</v>
      </c>
      <c r="M1922">
        <v>5</v>
      </c>
      <c r="N1922">
        <v>0</v>
      </c>
      <c r="O1922">
        <v>2.5</v>
      </c>
      <c r="P1922" t="s">
        <v>590</v>
      </c>
      <c r="Q1922" s="2">
        <v>3.0900627065119402E-4</v>
      </c>
      <c r="R1922" s="2">
        <v>4.9414343690679595E-4</v>
      </c>
      <c r="S1922" t="s">
        <v>31</v>
      </c>
      <c r="T1922" t="s">
        <v>202</v>
      </c>
      <c r="U1922">
        <v>93</v>
      </c>
      <c r="W1922" t="s">
        <v>231</v>
      </c>
      <c r="X1922" t="s">
        <v>232</v>
      </c>
      <c r="Z1922">
        <v>1268</v>
      </c>
      <c r="AA1922" s="5">
        <f>IFERROR(VLOOKUP(X1922,$AF$2:$AG$35,2,FALSE),0)</f>
        <v>0</v>
      </c>
      <c r="AB1922" s="5" t="e">
        <f>VLOOKUP(X1922,$AF$2:$AG$35,1,FALSE)</f>
        <v>#N/A</v>
      </c>
      <c r="AN1922"/>
      <c r="AO1922"/>
      <c r="AP1922"/>
      <c r="AQ1922">
        <v>95746</v>
      </c>
      <c r="AR1922" s="2">
        <v>3.0900627065119402E-4</v>
      </c>
      <c r="AS1922" s="2">
        <v>4.9414343690679595E-4</v>
      </c>
      <c r="AT1922" t="s">
        <v>31</v>
      </c>
      <c r="AU1922" t="s">
        <v>202</v>
      </c>
      <c r="AV1922">
        <v>93</v>
      </c>
      <c r="AX1922" t="s">
        <v>231</v>
      </c>
    </row>
    <row r="1923" spans="1:50" x14ac:dyDescent="0.25">
      <c r="A1923">
        <v>95746</v>
      </c>
      <c r="B1923">
        <v>22045</v>
      </c>
      <c r="C1923" t="s">
        <v>621</v>
      </c>
      <c r="D1923" t="s">
        <v>584</v>
      </c>
      <c r="E1923" t="s">
        <v>587</v>
      </c>
      <c r="F1923">
        <v>76.40307</v>
      </c>
      <c r="G1923" t="s">
        <v>25</v>
      </c>
      <c r="H1923" t="s">
        <v>26</v>
      </c>
      <c r="I1923" t="s">
        <v>27</v>
      </c>
      <c r="J1923" t="s">
        <v>23</v>
      </c>
      <c r="K1923">
        <v>2003</v>
      </c>
      <c r="L1923">
        <v>4</v>
      </c>
      <c r="M1923">
        <v>5</v>
      </c>
      <c r="N1923">
        <v>0</v>
      </c>
      <c r="O1923">
        <v>2.5</v>
      </c>
      <c r="P1923" t="s">
        <v>590</v>
      </c>
      <c r="Q1923" s="2">
        <v>1.8567779794885499E-3</v>
      </c>
      <c r="R1923" s="2">
        <v>2.3999985719443499E-3</v>
      </c>
      <c r="S1923" t="s">
        <v>31</v>
      </c>
      <c r="T1923" t="s">
        <v>202</v>
      </c>
      <c r="U1923">
        <v>94</v>
      </c>
      <c r="W1923" t="s">
        <v>233</v>
      </c>
      <c r="X1923" t="s">
        <v>234</v>
      </c>
      <c r="Z1923">
        <v>1269</v>
      </c>
      <c r="AA1923" s="5">
        <f>IFERROR(VLOOKUP(X1923,$AF$2:$AG$35,2,FALSE),0)</f>
        <v>0</v>
      </c>
      <c r="AB1923" s="5" t="e">
        <f>VLOOKUP(X1923,$AF$2:$AG$35,1,FALSE)</f>
        <v>#N/A</v>
      </c>
      <c r="AN1923"/>
      <c r="AO1923"/>
      <c r="AP1923"/>
      <c r="AQ1923">
        <v>95746</v>
      </c>
      <c r="AR1923" s="2">
        <v>1.8567779794885499E-3</v>
      </c>
      <c r="AS1923" s="2">
        <v>2.3999985719443499E-3</v>
      </c>
      <c r="AT1923" t="s">
        <v>31</v>
      </c>
      <c r="AU1923" t="s">
        <v>202</v>
      </c>
      <c r="AV1923">
        <v>94</v>
      </c>
      <c r="AX1923" t="s">
        <v>233</v>
      </c>
    </row>
    <row r="1924" spans="1:50" x14ac:dyDescent="0.25">
      <c r="A1924">
        <v>95746</v>
      </c>
      <c r="B1924">
        <v>22045</v>
      </c>
      <c r="C1924" t="s">
        <v>621</v>
      </c>
      <c r="D1924" t="s">
        <v>584</v>
      </c>
      <c r="E1924" t="s">
        <v>587</v>
      </c>
      <c r="F1924">
        <v>76.40307</v>
      </c>
      <c r="G1924" t="s">
        <v>25</v>
      </c>
      <c r="H1924" t="s">
        <v>26</v>
      </c>
      <c r="I1924" t="s">
        <v>27</v>
      </c>
      <c r="J1924" t="s">
        <v>23</v>
      </c>
      <c r="K1924">
        <v>2003</v>
      </c>
      <c r="L1924">
        <v>4</v>
      </c>
      <c r="M1924">
        <v>5</v>
      </c>
      <c r="N1924">
        <v>0</v>
      </c>
      <c r="O1924">
        <v>2.5</v>
      </c>
      <c r="P1924" t="s">
        <v>590</v>
      </c>
      <c r="Q1924">
        <v>0</v>
      </c>
      <c r="R1924" s="2">
        <v>3.8516600439789599E-4</v>
      </c>
      <c r="S1924" t="s">
        <v>31</v>
      </c>
      <c r="T1924" t="s">
        <v>202</v>
      </c>
      <c r="U1924">
        <v>96</v>
      </c>
      <c r="V1924" t="s">
        <v>235</v>
      </c>
      <c r="W1924" t="s">
        <v>236</v>
      </c>
      <c r="X1924" t="s">
        <v>237</v>
      </c>
      <c r="Y1924">
        <v>258.27</v>
      </c>
      <c r="Z1924">
        <v>853</v>
      </c>
      <c r="AA1924" s="5">
        <f>IFERROR(VLOOKUP(X1924,$AF$2:$AG$35,2,FALSE),0)</f>
        <v>0</v>
      </c>
      <c r="AB1924" s="5" t="e">
        <f>VLOOKUP(X1924,$AF$2:$AG$35,1,FALSE)</f>
        <v>#N/A</v>
      </c>
      <c r="AN1924"/>
      <c r="AO1924"/>
      <c r="AP1924"/>
      <c r="AQ1924">
        <v>95746</v>
      </c>
      <c r="AR1924">
        <v>0</v>
      </c>
      <c r="AS1924" s="2">
        <v>3.8516600439789599E-4</v>
      </c>
      <c r="AT1924" t="s">
        <v>31</v>
      </c>
      <c r="AU1924" t="s">
        <v>202</v>
      </c>
      <c r="AV1924">
        <v>96</v>
      </c>
      <c r="AW1924" t="s">
        <v>235</v>
      </c>
      <c r="AX1924" t="s">
        <v>236</v>
      </c>
    </row>
    <row r="1925" spans="1:50" x14ac:dyDescent="0.25">
      <c r="A1925">
        <v>95746</v>
      </c>
      <c r="B1925">
        <v>22045</v>
      </c>
      <c r="C1925" t="s">
        <v>621</v>
      </c>
      <c r="D1925" t="s">
        <v>584</v>
      </c>
      <c r="E1925" t="s">
        <v>587</v>
      </c>
      <c r="F1925">
        <v>76.40307</v>
      </c>
      <c r="G1925" t="s">
        <v>25</v>
      </c>
      <c r="H1925" t="s">
        <v>26</v>
      </c>
      <c r="I1925" t="s">
        <v>27</v>
      </c>
      <c r="J1925" t="s">
        <v>23</v>
      </c>
      <c r="K1925">
        <v>2003</v>
      </c>
      <c r="L1925">
        <v>4</v>
      </c>
      <c r="M1925">
        <v>5</v>
      </c>
      <c r="N1925">
        <v>0</v>
      </c>
      <c r="O1925">
        <v>2.5</v>
      </c>
      <c r="P1925" t="s">
        <v>590</v>
      </c>
      <c r="Q1925">
        <v>0</v>
      </c>
      <c r="R1925" s="2">
        <v>1.1516803709897801E-3</v>
      </c>
      <c r="S1925" t="s">
        <v>31</v>
      </c>
      <c r="T1925" t="s">
        <v>202</v>
      </c>
      <c r="U1925">
        <v>97</v>
      </c>
      <c r="V1925" t="s">
        <v>238</v>
      </c>
      <c r="W1925" t="s">
        <v>239</v>
      </c>
      <c r="X1925" t="s">
        <v>240</v>
      </c>
      <c r="Y1925">
        <v>228.29</v>
      </c>
      <c r="Z1925">
        <v>854</v>
      </c>
      <c r="AA1925" s="5">
        <f>IFERROR(VLOOKUP(X1925,$AF$2:$AG$35,2,FALSE),0)</f>
        <v>0</v>
      </c>
      <c r="AB1925" s="5" t="e">
        <f>VLOOKUP(X1925,$AF$2:$AG$35,1,FALSE)</f>
        <v>#N/A</v>
      </c>
      <c r="AN1925"/>
      <c r="AO1925"/>
      <c r="AP1925"/>
      <c r="AQ1925">
        <v>95746</v>
      </c>
      <c r="AR1925">
        <v>0</v>
      </c>
      <c r="AS1925" s="2">
        <v>1.1516803709897801E-3</v>
      </c>
      <c r="AT1925" t="s">
        <v>31</v>
      </c>
      <c r="AU1925" t="s">
        <v>202</v>
      </c>
      <c r="AV1925">
        <v>97</v>
      </c>
      <c r="AW1925" t="s">
        <v>238</v>
      </c>
      <c r="AX1925" t="s">
        <v>239</v>
      </c>
    </row>
    <row r="1926" spans="1:50" x14ac:dyDescent="0.25">
      <c r="A1926">
        <v>95746</v>
      </c>
      <c r="B1926">
        <v>22045</v>
      </c>
      <c r="C1926" t="s">
        <v>621</v>
      </c>
      <c r="D1926" t="s">
        <v>584</v>
      </c>
      <c r="E1926" t="s">
        <v>587</v>
      </c>
      <c r="F1926">
        <v>76.40307</v>
      </c>
      <c r="G1926" t="s">
        <v>25</v>
      </c>
      <c r="H1926" t="s">
        <v>26</v>
      </c>
      <c r="I1926" t="s">
        <v>27</v>
      </c>
      <c r="J1926" t="s">
        <v>23</v>
      </c>
      <c r="K1926">
        <v>2003</v>
      </c>
      <c r="L1926">
        <v>4</v>
      </c>
      <c r="M1926">
        <v>5</v>
      </c>
      <c r="N1926">
        <v>0</v>
      </c>
      <c r="O1926">
        <v>2.5</v>
      </c>
      <c r="P1926" t="s">
        <v>590</v>
      </c>
      <c r="Q1926">
        <v>0</v>
      </c>
      <c r="R1926" s="2">
        <v>1.5815011440751001E-3</v>
      </c>
      <c r="S1926" t="s">
        <v>31</v>
      </c>
      <c r="T1926" t="s">
        <v>202</v>
      </c>
      <c r="U1926">
        <v>98</v>
      </c>
      <c r="V1926" t="s">
        <v>241</v>
      </c>
      <c r="W1926" t="s">
        <v>242</v>
      </c>
      <c r="X1926" t="s">
        <v>243</v>
      </c>
      <c r="Y1926">
        <v>252.31</v>
      </c>
      <c r="Z1926">
        <v>855</v>
      </c>
      <c r="AA1926" s="5">
        <f>IFERROR(VLOOKUP(X1926,$AF$2:$AG$35,2,FALSE),0)</f>
        <v>0</v>
      </c>
      <c r="AB1926" s="5" t="e">
        <f>VLOOKUP(X1926,$AF$2:$AG$35,1,FALSE)</f>
        <v>#N/A</v>
      </c>
      <c r="AN1926"/>
      <c r="AO1926"/>
      <c r="AP1926"/>
      <c r="AQ1926">
        <v>95746</v>
      </c>
      <c r="AR1926">
        <v>0</v>
      </c>
      <c r="AS1926" s="2">
        <v>1.5815011440751001E-3</v>
      </c>
      <c r="AT1926" t="s">
        <v>31</v>
      </c>
      <c r="AU1926" t="s">
        <v>202</v>
      </c>
      <c r="AV1926">
        <v>98</v>
      </c>
      <c r="AW1926" t="s">
        <v>241</v>
      </c>
      <c r="AX1926" t="s">
        <v>242</v>
      </c>
    </row>
    <row r="1927" spans="1:50" x14ac:dyDescent="0.25">
      <c r="A1927">
        <v>95746</v>
      </c>
      <c r="B1927">
        <v>22045</v>
      </c>
      <c r="C1927" t="s">
        <v>621</v>
      </c>
      <c r="D1927" t="s">
        <v>584</v>
      </c>
      <c r="E1927" t="s">
        <v>587</v>
      </c>
      <c r="F1927">
        <v>76.40307</v>
      </c>
      <c r="G1927" t="s">
        <v>25</v>
      </c>
      <c r="H1927" t="s">
        <v>26</v>
      </c>
      <c r="I1927" t="s">
        <v>27</v>
      </c>
      <c r="J1927" t="s">
        <v>23</v>
      </c>
      <c r="K1927">
        <v>2003</v>
      </c>
      <c r="L1927">
        <v>4</v>
      </c>
      <c r="M1927">
        <v>5</v>
      </c>
      <c r="N1927">
        <v>0</v>
      </c>
      <c r="O1927">
        <v>2.5</v>
      </c>
      <c r="P1927" t="s">
        <v>590</v>
      </c>
      <c r="Q1927">
        <v>0</v>
      </c>
      <c r="R1927" s="2">
        <v>6.8569176836328304E-4</v>
      </c>
      <c r="S1927" t="s">
        <v>31</v>
      </c>
      <c r="T1927" t="s">
        <v>202</v>
      </c>
      <c r="U1927">
        <v>100</v>
      </c>
      <c r="W1927" t="s">
        <v>244</v>
      </c>
      <c r="X1927" t="s">
        <v>245</v>
      </c>
      <c r="Z1927">
        <v>1275</v>
      </c>
      <c r="AA1927" s="5">
        <f>IFERROR(VLOOKUP(X1927,$AF$2:$AG$35,2,FALSE),0)</f>
        <v>0</v>
      </c>
      <c r="AB1927" s="5" t="e">
        <f>VLOOKUP(X1927,$AF$2:$AG$35,1,FALSE)</f>
        <v>#N/A</v>
      </c>
      <c r="AN1927"/>
      <c r="AO1927"/>
      <c r="AP1927"/>
      <c r="AQ1927">
        <v>95746</v>
      </c>
      <c r="AR1927">
        <v>0</v>
      </c>
      <c r="AS1927" s="2">
        <v>6.8569176836328304E-4</v>
      </c>
      <c r="AT1927" t="s">
        <v>31</v>
      </c>
      <c r="AU1927" t="s">
        <v>202</v>
      </c>
      <c r="AV1927">
        <v>100</v>
      </c>
      <c r="AX1927" t="s">
        <v>244</v>
      </c>
    </row>
    <row r="1928" spans="1:50" x14ac:dyDescent="0.25">
      <c r="A1928">
        <v>95746</v>
      </c>
      <c r="B1928">
        <v>22045</v>
      </c>
      <c r="C1928" t="s">
        <v>621</v>
      </c>
      <c r="D1928" t="s">
        <v>584</v>
      </c>
      <c r="E1928" t="s">
        <v>587</v>
      </c>
      <c r="F1928">
        <v>76.40307</v>
      </c>
      <c r="G1928" t="s">
        <v>25</v>
      </c>
      <c r="H1928" t="s">
        <v>26</v>
      </c>
      <c r="I1928" t="s">
        <v>27</v>
      </c>
      <c r="J1928" t="s">
        <v>23</v>
      </c>
      <c r="K1928">
        <v>2003</v>
      </c>
      <c r="L1928">
        <v>4</v>
      </c>
      <c r="M1928">
        <v>5</v>
      </c>
      <c r="N1928">
        <v>0</v>
      </c>
      <c r="O1928">
        <v>2.5</v>
      </c>
      <c r="P1928" t="s">
        <v>590</v>
      </c>
      <c r="Q1928">
        <v>0</v>
      </c>
      <c r="R1928" s="2">
        <v>5.2510736401309205E-4</v>
      </c>
      <c r="S1928" t="s">
        <v>31</v>
      </c>
      <c r="T1928" t="s">
        <v>202</v>
      </c>
      <c r="U1928">
        <v>101</v>
      </c>
      <c r="V1928" t="s">
        <v>246</v>
      </c>
      <c r="W1928" t="s">
        <v>247</v>
      </c>
      <c r="X1928" t="s">
        <v>248</v>
      </c>
      <c r="Y1928">
        <v>252.31</v>
      </c>
      <c r="Z1928">
        <v>857</v>
      </c>
      <c r="AA1928" s="5">
        <f>IFERROR(VLOOKUP(X1928,$AF$2:$AG$35,2,FALSE),0)</f>
        <v>0</v>
      </c>
      <c r="AB1928" s="5" t="e">
        <f>VLOOKUP(X1928,$AF$2:$AG$35,1,FALSE)</f>
        <v>#N/A</v>
      </c>
      <c r="AN1928"/>
      <c r="AO1928"/>
      <c r="AP1928"/>
      <c r="AQ1928">
        <v>95746</v>
      </c>
      <c r="AR1928">
        <v>0</v>
      </c>
      <c r="AS1928" s="2">
        <v>5.2510736401309205E-4</v>
      </c>
      <c r="AT1928" t="s">
        <v>31</v>
      </c>
      <c r="AU1928" t="s">
        <v>202</v>
      </c>
      <c r="AV1928">
        <v>101</v>
      </c>
      <c r="AW1928" t="s">
        <v>246</v>
      </c>
      <c r="AX1928" t="s">
        <v>247</v>
      </c>
    </row>
    <row r="1929" spans="1:50" x14ac:dyDescent="0.25">
      <c r="A1929">
        <v>95746</v>
      </c>
      <c r="B1929">
        <v>22045</v>
      </c>
      <c r="C1929" t="s">
        <v>621</v>
      </c>
      <c r="D1929" t="s">
        <v>584</v>
      </c>
      <c r="E1929" t="s">
        <v>587</v>
      </c>
      <c r="F1929">
        <v>76.40307</v>
      </c>
      <c r="G1929" t="s">
        <v>25</v>
      </c>
      <c r="H1929" t="s">
        <v>26</v>
      </c>
      <c r="I1929" t="s">
        <v>27</v>
      </c>
      <c r="J1929" t="s">
        <v>23</v>
      </c>
      <c r="K1929">
        <v>2003</v>
      </c>
      <c r="L1929">
        <v>4</v>
      </c>
      <c r="M1929">
        <v>5</v>
      </c>
      <c r="N1929">
        <v>0</v>
      </c>
      <c r="O1929">
        <v>2.5</v>
      </c>
      <c r="P1929" t="s">
        <v>590</v>
      </c>
      <c r="Q1929">
        <v>0</v>
      </c>
      <c r="R1929" s="2">
        <v>1.38265386257128E-3</v>
      </c>
      <c r="S1929" t="s">
        <v>31</v>
      </c>
      <c r="T1929" t="s">
        <v>202</v>
      </c>
      <c r="U1929">
        <v>102</v>
      </c>
      <c r="V1929" t="s">
        <v>249</v>
      </c>
      <c r="W1929" t="s">
        <v>250</v>
      </c>
      <c r="X1929" t="s">
        <v>251</v>
      </c>
      <c r="Y1929">
        <v>276.33</v>
      </c>
      <c r="Z1929">
        <v>858</v>
      </c>
      <c r="AA1929" s="5">
        <f>IFERROR(VLOOKUP(X1929,$AF$2:$AG$35,2,FALSE),0)</f>
        <v>0</v>
      </c>
      <c r="AB1929" s="5" t="e">
        <f>VLOOKUP(X1929,$AF$2:$AG$35,1,FALSE)</f>
        <v>#N/A</v>
      </c>
      <c r="AN1929"/>
      <c r="AO1929"/>
      <c r="AP1929"/>
      <c r="AQ1929">
        <v>95746</v>
      </c>
      <c r="AR1929">
        <v>0</v>
      </c>
      <c r="AS1929" s="2">
        <v>1.38265386257128E-3</v>
      </c>
      <c r="AT1929" t="s">
        <v>31</v>
      </c>
      <c r="AU1929" t="s">
        <v>202</v>
      </c>
      <c r="AV1929">
        <v>102</v>
      </c>
      <c r="AW1929" t="s">
        <v>249</v>
      </c>
      <c r="AX1929" t="s">
        <v>250</v>
      </c>
    </row>
    <row r="1930" spans="1:50" x14ac:dyDescent="0.25">
      <c r="A1930">
        <v>95746</v>
      </c>
      <c r="B1930">
        <v>22045</v>
      </c>
      <c r="C1930" t="s">
        <v>621</v>
      </c>
      <c r="D1930" t="s">
        <v>584</v>
      </c>
      <c r="E1930" t="s">
        <v>587</v>
      </c>
      <c r="F1930">
        <v>76.40307</v>
      </c>
      <c r="G1930" t="s">
        <v>25</v>
      </c>
      <c r="H1930" t="s">
        <v>26</v>
      </c>
      <c r="I1930" t="s">
        <v>27</v>
      </c>
      <c r="J1930" t="s">
        <v>23</v>
      </c>
      <c r="K1930">
        <v>2003</v>
      </c>
      <c r="L1930">
        <v>4</v>
      </c>
      <c r="M1930">
        <v>5</v>
      </c>
      <c r="N1930">
        <v>0</v>
      </c>
      <c r="O1930">
        <v>2.5</v>
      </c>
      <c r="P1930" t="s">
        <v>590</v>
      </c>
      <c r="Q1930">
        <v>0</v>
      </c>
      <c r="R1930" s="2">
        <v>4.7584048689744998E-4</v>
      </c>
      <c r="S1930" t="s">
        <v>31</v>
      </c>
      <c r="T1930" t="s">
        <v>202</v>
      </c>
      <c r="U1930">
        <v>103</v>
      </c>
      <c r="V1930" t="s">
        <v>252</v>
      </c>
      <c r="W1930" t="s">
        <v>253</v>
      </c>
      <c r="X1930" t="s">
        <v>254</v>
      </c>
      <c r="Y1930">
        <v>182.26</v>
      </c>
      <c r="Z1930">
        <v>859</v>
      </c>
      <c r="AA1930" s="5">
        <f>IFERROR(VLOOKUP(X1930,$AF$2:$AG$35,2,FALSE),0)</f>
        <v>0</v>
      </c>
      <c r="AB1930" s="5" t="e">
        <f>VLOOKUP(X1930,$AF$2:$AG$35,1,FALSE)</f>
        <v>#N/A</v>
      </c>
      <c r="AN1930"/>
      <c r="AO1930"/>
      <c r="AP1930"/>
      <c r="AQ1930">
        <v>95746</v>
      </c>
      <c r="AR1930">
        <v>0</v>
      </c>
      <c r="AS1930" s="2">
        <v>4.7584048689744998E-4</v>
      </c>
      <c r="AT1930" t="s">
        <v>31</v>
      </c>
      <c r="AU1930" t="s">
        <v>202</v>
      </c>
      <c r="AV1930">
        <v>103</v>
      </c>
      <c r="AW1930" t="s">
        <v>252</v>
      </c>
      <c r="AX1930" t="s">
        <v>253</v>
      </c>
    </row>
    <row r="1931" spans="1:50" x14ac:dyDescent="0.25">
      <c r="A1931">
        <v>95746</v>
      </c>
      <c r="B1931">
        <v>22045</v>
      </c>
      <c r="C1931" t="s">
        <v>621</v>
      </c>
      <c r="D1931" t="s">
        <v>584</v>
      </c>
      <c r="E1931" t="s">
        <v>587</v>
      </c>
      <c r="F1931">
        <v>76.40307</v>
      </c>
      <c r="G1931" t="s">
        <v>25</v>
      </c>
      <c r="H1931" t="s">
        <v>26</v>
      </c>
      <c r="I1931" t="s">
        <v>27</v>
      </c>
      <c r="J1931" t="s">
        <v>23</v>
      </c>
      <c r="K1931">
        <v>2003</v>
      </c>
      <c r="L1931">
        <v>4</v>
      </c>
      <c r="M1931">
        <v>5</v>
      </c>
      <c r="N1931">
        <v>0</v>
      </c>
      <c r="O1931">
        <v>2.5</v>
      </c>
      <c r="P1931" t="s">
        <v>590</v>
      </c>
      <c r="Q1931" s="2">
        <v>4.9085305559837403E-3</v>
      </c>
      <c r="R1931" s="2">
        <v>6.9417104835949603E-3</v>
      </c>
      <c r="S1931" t="s">
        <v>31</v>
      </c>
      <c r="T1931" t="s">
        <v>202</v>
      </c>
      <c r="U1931">
        <v>104</v>
      </c>
      <c r="V1931" t="s">
        <v>255</v>
      </c>
      <c r="W1931" t="s">
        <v>256</v>
      </c>
      <c r="X1931" t="s">
        <v>257</v>
      </c>
      <c r="Y1931">
        <v>154.21</v>
      </c>
      <c r="Z1931">
        <v>860</v>
      </c>
      <c r="AA1931" s="5">
        <f>IFERROR(VLOOKUP(X1931,$AF$2:$AG$35,2,FALSE),0)</f>
        <v>0</v>
      </c>
      <c r="AB1931" s="5" t="e">
        <f>VLOOKUP(X1931,$AF$2:$AG$35,1,FALSE)</f>
        <v>#N/A</v>
      </c>
      <c r="AN1931"/>
      <c r="AO1931"/>
      <c r="AP1931"/>
      <c r="AQ1931">
        <v>95746</v>
      </c>
      <c r="AR1931" s="2">
        <v>4.9085305559837403E-3</v>
      </c>
      <c r="AS1931" s="2">
        <v>6.9417104835949603E-3</v>
      </c>
      <c r="AT1931" t="s">
        <v>31</v>
      </c>
      <c r="AU1931" t="s">
        <v>202</v>
      </c>
      <c r="AV1931">
        <v>104</v>
      </c>
      <c r="AW1931" t="s">
        <v>255</v>
      </c>
      <c r="AX1931" t="s">
        <v>256</v>
      </c>
    </row>
    <row r="1932" spans="1:50" x14ac:dyDescent="0.25">
      <c r="A1932">
        <v>95746</v>
      </c>
      <c r="B1932">
        <v>22045</v>
      </c>
      <c r="C1932" t="s">
        <v>621</v>
      </c>
      <c r="D1932" t="s">
        <v>584</v>
      </c>
      <c r="E1932" t="s">
        <v>587</v>
      </c>
      <c r="F1932">
        <v>76.40307</v>
      </c>
      <c r="G1932" t="s">
        <v>25</v>
      </c>
      <c r="H1932" t="s">
        <v>26</v>
      </c>
      <c r="I1932" t="s">
        <v>27</v>
      </c>
      <c r="J1932" t="s">
        <v>23</v>
      </c>
      <c r="K1932">
        <v>2003</v>
      </c>
      <c r="L1932">
        <v>4</v>
      </c>
      <c r="M1932">
        <v>5</v>
      </c>
      <c r="N1932">
        <v>0</v>
      </c>
      <c r="O1932">
        <v>2.5</v>
      </c>
      <c r="P1932" t="s">
        <v>590</v>
      </c>
      <c r="Q1932" s="2">
        <v>1.33908520216844E-3</v>
      </c>
      <c r="R1932" s="2">
        <v>1.89375245407973E-3</v>
      </c>
      <c r="S1932" t="s">
        <v>31</v>
      </c>
      <c r="T1932" t="s">
        <v>202</v>
      </c>
      <c r="U1932">
        <v>105</v>
      </c>
      <c r="W1932" t="s">
        <v>258</v>
      </c>
      <c r="X1932" t="s">
        <v>259</v>
      </c>
      <c r="Z1932">
        <v>1280</v>
      </c>
      <c r="AA1932" s="5">
        <f>IFERROR(VLOOKUP(X1932,$AF$2:$AG$35,2,FALSE),0)</f>
        <v>0</v>
      </c>
      <c r="AB1932" s="5" t="e">
        <f>VLOOKUP(X1932,$AF$2:$AG$35,1,FALSE)</f>
        <v>#N/A</v>
      </c>
      <c r="AN1932"/>
      <c r="AO1932"/>
      <c r="AP1932"/>
      <c r="AQ1932">
        <v>95746</v>
      </c>
      <c r="AR1932" s="2">
        <v>1.33908520216844E-3</v>
      </c>
      <c r="AS1932" s="2">
        <v>1.89375245407973E-3</v>
      </c>
      <c r="AT1932" t="s">
        <v>31</v>
      </c>
      <c r="AU1932" t="s">
        <v>202</v>
      </c>
      <c r="AV1932">
        <v>105</v>
      </c>
      <c r="AX1932" t="s">
        <v>258</v>
      </c>
    </row>
    <row r="1933" spans="1:50" x14ac:dyDescent="0.25">
      <c r="A1933">
        <v>95746</v>
      </c>
      <c r="B1933">
        <v>22045</v>
      </c>
      <c r="C1933" t="s">
        <v>621</v>
      </c>
      <c r="D1933" t="s">
        <v>584</v>
      </c>
      <c r="E1933" t="s">
        <v>587</v>
      </c>
      <c r="F1933">
        <v>76.40307</v>
      </c>
      <c r="G1933" t="s">
        <v>25</v>
      </c>
      <c r="H1933" t="s">
        <v>26</v>
      </c>
      <c r="I1933" t="s">
        <v>27</v>
      </c>
      <c r="J1933" t="s">
        <v>23</v>
      </c>
      <c r="K1933">
        <v>2003</v>
      </c>
      <c r="L1933">
        <v>4</v>
      </c>
      <c r="M1933">
        <v>5</v>
      </c>
      <c r="N1933">
        <v>0</v>
      </c>
      <c r="O1933">
        <v>2.5</v>
      </c>
      <c r="P1933" t="s">
        <v>590</v>
      </c>
      <c r="Q1933">
        <v>0</v>
      </c>
      <c r="R1933" s="2">
        <v>7.7053621272801505E-4</v>
      </c>
      <c r="S1933" t="s">
        <v>31</v>
      </c>
      <c r="T1933" t="s">
        <v>202</v>
      </c>
      <c r="U1933">
        <v>106</v>
      </c>
      <c r="W1933" t="s">
        <v>260</v>
      </c>
      <c r="X1933" t="s">
        <v>261</v>
      </c>
      <c r="Z1933">
        <v>1281</v>
      </c>
      <c r="AA1933" s="5">
        <f>IFERROR(VLOOKUP(X1933,$AF$2:$AG$35,2,FALSE),0)</f>
        <v>0</v>
      </c>
      <c r="AB1933" s="5" t="e">
        <f>VLOOKUP(X1933,$AF$2:$AG$35,1,FALSE)</f>
        <v>#N/A</v>
      </c>
      <c r="AN1933"/>
      <c r="AO1933"/>
      <c r="AP1933"/>
      <c r="AQ1933">
        <v>95746</v>
      </c>
      <c r="AR1933">
        <v>0</v>
      </c>
      <c r="AS1933" s="2">
        <v>7.7053621272801505E-4</v>
      </c>
      <c r="AT1933" t="s">
        <v>31</v>
      </c>
      <c r="AU1933" t="s">
        <v>202</v>
      </c>
      <c r="AV1933">
        <v>106</v>
      </c>
      <c r="AX1933" t="s">
        <v>260</v>
      </c>
    </row>
    <row r="1934" spans="1:50" x14ac:dyDescent="0.25">
      <c r="A1934">
        <v>95746</v>
      </c>
      <c r="B1934">
        <v>22045</v>
      </c>
      <c r="C1934" t="s">
        <v>621</v>
      </c>
      <c r="D1934" t="s">
        <v>584</v>
      </c>
      <c r="E1934" t="s">
        <v>587</v>
      </c>
      <c r="F1934">
        <v>76.40307</v>
      </c>
      <c r="G1934" t="s">
        <v>25</v>
      </c>
      <c r="H1934" t="s">
        <v>26</v>
      </c>
      <c r="I1934" t="s">
        <v>27</v>
      </c>
      <c r="J1934" t="s">
        <v>23</v>
      </c>
      <c r="K1934">
        <v>2003</v>
      </c>
      <c r="L1934">
        <v>4</v>
      </c>
      <c r="M1934">
        <v>5</v>
      </c>
      <c r="N1934">
        <v>0</v>
      </c>
      <c r="O1934">
        <v>2.5</v>
      </c>
      <c r="P1934" t="s">
        <v>590</v>
      </c>
      <c r="Q1934" s="2">
        <v>7.2441741320414905E-4</v>
      </c>
      <c r="R1934" s="2">
        <v>7.32982892919085E-4</v>
      </c>
      <c r="S1934" t="s">
        <v>31</v>
      </c>
      <c r="T1934" t="s">
        <v>202</v>
      </c>
      <c r="U1934">
        <v>108</v>
      </c>
      <c r="W1934" t="s">
        <v>262</v>
      </c>
      <c r="X1934" t="s">
        <v>263</v>
      </c>
      <c r="Z1934">
        <v>1461</v>
      </c>
      <c r="AA1934" s="5">
        <f>IFERROR(VLOOKUP(X1934,$AF$2:$AG$35,2,FALSE),0)</f>
        <v>0</v>
      </c>
      <c r="AB1934" s="5" t="e">
        <f>VLOOKUP(X1934,$AF$2:$AG$35,1,FALSE)</f>
        <v>#N/A</v>
      </c>
      <c r="AN1934"/>
      <c r="AO1934"/>
      <c r="AP1934"/>
      <c r="AQ1934">
        <v>95746</v>
      </c>
      <c r="AR1934" s="2">
        <v>7.2441741320414905E-4</v>
      </c>
      <c r="AS1934" s="2">
        <v>7.32982892919085E-4</v>
      </c>
      <c r="AT1934" t="s">
        <v>31</v>
      </c>
      <c r="AU1934" t="s">
        <v>202</v>
      </c>
      <c r="AV1934">
        <v>108</v>
      </c>
      <c r="AX1934" t="s">
        <v>262</v>
      </c>
    </row>
    <row r="1935" spans="1:50" x14ac:dyDescent="0.25">
      <c r="A1935">
        <v>95746</v>
      </c>
      <c r="B1935">
        <v>22045</v>
      </c>
      <c r="C1935" t="s">
        <v>621</v>
      </c>
      <c r="D1935" t="s">
        <v>584</v>
      </c>
      <c r="E1935" t="s">
        <v>587</v>
      </c>
      <c r="F1935">
        <v>76.40307</v>
      </c>
      <c r="G1935" t="s">
        <v>25</v>
      </c>
      <c r="H1935" t="s">
        <v>26</v>
      </c>
      <c r="I1935" t="s">
        <v>27</v>
      </c>
      <c r="J1935" t="s">
        <v>23</v>
      </c>
      <c r="K1935">
        <v>2003</v>
      </c>
      <c r="L1935">
        <v>4</v>
      </c>
      <c r="M1935">
        <v>5</v>
      </c>
      <c r="N1935">
        <v>0</v>
      </c>
      <c r="O1935">
        <v>2.5</v>
      </c>
      <c r="P1935" t="s">
        <v>590</v>
      </c>
      <c r="Q1935">
        <v>0</v>
      </c>
      <c r="R1935" s="2">
        <v>6.4031989581685102E-4</v>
      </c>
      <c r="S1935" t="s">
        <v>31</v>
      </c>
      <c r="T1935" t="s">
        <v>202</v>
      </c>
      <c r="U1935">
        <v>111</v>
      </c>
      <c r="V1935" t="s">
        <v>264</v>
      </c>
      <c r="W1935" t="s">
        <v>265</v>
      </c>
      <c r="X1935" t="s">
        <v>266</v>
      </c>
      <c r="Y1935">
        <v>228.29</v>
      </c>
      <c r="Z1935">
        <v>864</v>
      </c>
      <c r="AA1935" s="5">
        <f>IFERROR(VLOOKUP(X1935,$AF$2:$AG$35,2,FALSE),0)</f>
        <v>0</v>
      </c>
      <c r="AB1935" s="5" t="e">
        <f>VLOOKUP(X1935,$AF$2:$AG$35,1,FALSE)</f>
        <v>#N/A</v>
      </c>
      <c r="AN1935"/>
      <c r="AO1935"/>
      <c r="AP1935"/>
      <c r="AQ1935">
        <v>95746</v>
      </c>
      <c r="AR1935">
        <v>0</v>
      </c>
      <c r="AS1935" s="2">
        <v>6.4031989581685102E-4</v>
      </c>
      <c r="AT1935" t="s">
        <v>31</v>
      </c>
      <c r="AU1935" t="s">
        <v>202</v>
      </c>
      <c r="AV1935">
        <v>111</v>
      </c>
      <c r="AW1935" t="s">
        <v>264</v>
      </c>
      <c r="AX1935" t="s">
        <v>265</v>
      </c>
    </row>
    <row r="1936" spans="1:50" x14ac:dyDescent="0.25">
      <c r="A1936">
        <v>95746</v>
      </c>
      <c r="B1936">
        <v>22045</v>
      </c>
      <c r="C1936" t="s">
        <v>621</v>
      </c>
      <c r="D1936" t="s">
        <v>584</v>
      </c>
      <c r="E1936" t="s">
        <v>587</v>
      </c>
      <c r="F1936">
        <v>76.40307</v>
      </c>
      <c r="G1936" t="s">
        <v>25</v>
      </c>
      <c r="H1936" t="s">
        <v>26</v>
      </c>
      <c r="I1936" t="s">
        <v>27</v>
      </c>
      <c r="J1936" t="s">
        <v>23</v>
      </c>
      <c r="K1936">
        <v>2003</v>
      </c>
      <c r="L1936">
        <v>4</v>
      </c>
      <c r="M1936">
        <v>5</v>
      </c>
      <c r="N1936">
        <v>0</v>
      </c>
      <c r="O1936">
        <v>2.5</v>
      </c>
      <c r="P1936" t="s">
        <v>590</v>
      </c>
      <c r="Q1936" s="2">
        <v>1.7448093489344401E-3</v>
      </c>
      <c r="R1936" s="2">
        <v>1.5385953913810901E-3</v>
      </c>
      <c r="S1936" t="s">
        <v>31</v>
      </c>
      <c r="T1936" t="s">
        <v>202</v>
      </c>
      <c r="U1936">
        <v>113</v>
      </c>
      <c r="W1936" t="s">
        <v>267</v>
      </c>
      <c r="X1936" t="s">
        <v>268</v>
      </c>
      <c r="Z1936">
        <v>1288</v>
      </c>
      <c r="AA1936" s="5">
        <f>IFERROR(VLOOKUP(X1936,$AF$2:$AG$35,2,FALSE),0)</f>
        <v>0</v>
      </c>
      <c r="AB1936" s="5" t="e">
        <f>VLOOKUP(X1936,$AF$2:$AG$35,1,FALSE)</f>
        <v>#N/A</v>
      </c>
      <c r="AN1936"/>
      <c r="AO1936"/>
      <c r="AP1936"/>
      <c r="AQ1936">
        <v>95746</v>
      </c>
      <c r="AR1936" s="2">
        <v>1.7448093489344401E-3</v>
      </c>
      <c r="AS1936" s="2">
        <v>1.5385953913810901E-3</v>
      </c>
      <c r="AT1936" t="s">
        <v>31</v>
      </c>
      <c r="AU1936" t="s">
        <v>202</v>
      </c>
      <c r="AV1936">
        <v>113</v>
      </c>
      <c r="AX1936" t="s">
        <v>267</v>
      </c>
    </row>
    <row r="1937" spans="1:50" x14ac:dyDescent="0.25">
      <c r="A1937">
        <v>95746</v>
      </c>
      <c r="B1937">
        <v>22045</v>
      </c>
      <c r="C1937" t="s">
        <v>621</v>
      </c>
      <c r="D1937" t="s">
        <v>584</v>
      </c>
      <c r="E1937" t="s">
        <v>587</v>
      </c>
      <c r="F1937">
        <v>76.40307</v>
      </c>
      <c r="G1937" t="s">
        <v>25</v>
      </c>
      <c r="H1937" t="s">
        <v>26</v>
      </c>
      <c r="I1937" t="s">
        <v>27</v>
      </c>
      <c r="J1937" t="s">
        <v>23</v>
      </c>
      <c r="K1937">
        <v>2003</v>
      </c>
      <c r="L1937">
        <v>4</v>
      </c>
      <c r="M1937">
        <v>5</v>
      </c>
      <c r="N1937">
        <v>0</v>
      </c>
      <c r="O1937">
        <v>2.5</v>
      </c>
      <c r="P1937" t="s">
        <v>590</v>
      </c>
      <c r="Q1937" s="2">
        <v>4.69922555895789E-3</v>
      </c>
      <c r="R1937" s="2">
        <v>5.5913003193102002E-3</v>
      </c>
      <c r="S1937" t="s">
        <v>31</v>
      </c>
      <c r="T1937" t="s">
        <v>202</v>
      </c>
      <c r="U1937">
        <v>116</v>
      </c>
      <c r="W1937" t="s">
        <v>269</v>
      </c>
      <c r="X1937" t="s">
        <v>270</v>
      </c>
      <c r="Z1937">
        <v>896</v>
      </c>
      <c r="AA1937" s="5">
        <f>IFERROR(VLOOKUP(X1937,$AF$2:$AG$35,2,FALSE),0)</f>
        <v>0</v>
      </c>
      <c r="AB1937" s="5" t="e">
        <f>VLOOKUP(X1937,$AF$2:$AG$35,1,FALSE)</f>
        <v>#N/A</v>
      </c>
      <c r="AN1937"/>
      <c r="AO1937"/>
      <c r="AP1937"/>
      <c r="AQ1937">
        <v>95746</v>
      </c>
      <c r="AR1937" s="2">
        <v>4.69922555895789E-3</v>
      </c>
      <c r="AS1937" s="2">
        <v>5.5913003193102002E-3</v>
      </c>
      <c r="AT1937" t="s">
        <v>31</v>
      </c>
      <c r="AU1937" t="s">
        <v>202</v>
      </c>
      <c r="AV1937">
        <v>116</v>
      </c>
      <c r="AX1937" t="s">
        <v>269</v>
      </c>
    </row>
    <row r="1938" spans="1:50" x14ac:dyDescent="0.25">
      <c r="A1938">
        <v>95746</v>
      </c>
      <c r="B1938">
        <v>22045</v>
      </c>
      <c r="C1938" t="s">
        <v>621</v>
      </c>
      <c r="D1938" t="s">
        <v>584</v>
      </c>
      <c r="E1938" t="s">
        <v>587</v>
      </c>
      <c r="F1938">
        <v>76.40307</v>
      </c>
      <c r="G1938" t="s">
        <v>25</v>
      </c>
      <c r="H1938" t="s">
        <v>26</v>
      </c>
      <c r="I1938" t="s">
        <v>27</v>
      </c>
      <c r="J1938" t="s">
        <v>23</v>
      </c>
      <c r="K1938">
        <v>2003</v>
      </c>
      <c r="L1938">
        <v>4</v>
      </c>
      <c r="M1938">
        <v>5</v>
      </c>
      <c r="N1938">
        <v>0</v>
      </c>
      <c r="O1938">
        <v>2.5</v>
      </c>
      <c r="P1938" t="s">
        <v>590</v>
      </c>
      <c r="Q1938" s="2">
        <v>2.5747621086936101E-4</v>
      </c>
      <c r="R1938" s="2">
        <v>6.3230469603462803E-4</v>
      </c>
      <c r="S1938" t="s">
        <v>31</v>
      </c>
      <c r="T1938" t="s">
        <v>202</v>
      </c>
      <c r="U1938">
        <v>118</v>
      </c>
      <c r="W1938" t="s">
        <v>271</v>
      </c>
      <c r="X1938" t="s">
        <v>272</v>
      </c>
      <c r="Z1938">
        <v>1293</v>
      </c>
      <c r="AA1938" s="5">
        <f>IFERROR(VLOOKUP(X1938,$AF$2:$AG$35,2,FALSE),0)</f>
        <v>0</v>
      </c>
      <c r="AB1938" s="5" t="e">
        <f>VLOOKUP(X1938,$AF$2:$AG$35,1,FALSE)</f>
        <v>#N/A</v>
      </c>
      <c r="AN1938"/>
      <c r="AO1938"/>
      <c r="AP1938"/>
      <c r="AQ1938">
        <v>95746</v>
      </c>
      <c r="AR1938" s="2">
        <v>2.5747621086936101E-4</v>
      </c>
      <c r="AS1938" s="2">
        <v>6.3230469603462803E-4</v>
      </c>
      <c r="AT1938" t="s">
        <v>31</v>
      </c>
      <c r="AU1938" t="s">
        <v>202</v>
      </c>
      <c r="AV1938">
        <v>118</v>
      </c>
      <c r="AX1938" t="s">
        <v>271</v>
      </c>
    </row>
    <row r="1939" spans="1:50" x14ac:dyDescent="0.25">
      <c r="A1939">
        <v>95746</v>
      </c>
      <c r="B1939">
        <v>22045</v>
      </c>
      <c r="C1939" t="s">
        <v>621</v>
      </c>
      <c r="D1939" t="s">
        <v>584</v>
      </c>
      <c r="E1939" t="s">
        <v>587</v>
      </c>
      <c r="F1939">
        <v>76.40307</v>
      </c>
      <c r="G1939" t="s">
        <v>25</v>
      </c>
      <c r="H1939" t="s">
        <v>26</v>
      </c>
      <c r="I1939" t="s">
        <v>27</v>
      </c>
      <c r="J1939" t="s">
        <v>23</v>
      </c>
      <c r="K1939">
        <v>2003</v>
      </c>
      <c r="L1939">
        <v>4</v>
      </c>
      <c r="M1939">
        <v>5</v>
      </c>
      <c r="N1939">
        <v>0</v>
      </c>
      <c r="O1939">
        <v>2.5</v>
      </c>
      <c r="P1939" t="s">
        <v>590</v>
      </c>
      <c r="Q1939">
        <v>0</v>
      </c>
      <c r="R1939" s="2">
        <v>3.8516600439789599E-4</v>
      </c>
      <c r="S1939" t="s">
        <v>31</v>
      </c>
      <c r="T1939" t="s">
        <v>202</v>
      </c>
      <c r="U1939">
        <v>119</v>
      </c>
      <c r="V1939" t="s">
        <v>273</v>
      </c>
      <c r="W1939" t="s">
        <v>274</v>
      </c>
      <c r="X1939" t="s">
        <v>275</v>
      </c>
      <c r="Y1939">
        <v>242.31</v>
      </c>
      <c r="Z1939">
        <v>866</v>
      </c>
      <c r="AA1939" s="5">
        <f>IFERROR(VLOOKUP(X1939,$AF$2:$AG$35,2,FALSE),0)</f>
        <v>0</v>
      </c>
      <c r="AB1939" s="5" t="e">
        <f>VLOOKUP(X1939,$AF$2:$AG$35,1,FALSE)</f>
        <v>#N/A</v>
      </c>
      <c r="AN1939"/>
      <c r="AO1939"/>
      <c r="AP1939"/>
      <c r="AQ1939">
        <v>95746</v>
      </c>
      <c r="AR1939">
        <v>0</v>
      </c>
      <c r="AS1939" s="2">
        <v>3.8516600439789599E-4</v>
      </c>
      <c r="AT1939" t="s">
        <v>31</v>
      </c>
      <c r="AU1939" t="s">
        <v>202</v>
      </c>
      <c r="AV1939">
        <v>119</v>
      </c>
      <c r="AW1939" t="s">
        <v>273</v>
      </c>
      <c r="AX1939" t="s">
        <v>274</v>
      </c>
    </row>
    <row r="1940" spans="1:50" x14ac:dyDescent="0.25">
      <c r="A1940">
        <v>95746</v>
      </c>
      <c r="B1940">
        <v>22045</v>
      </c>
      <c r="C1940" t="s">
        <v>621</v>
      </c>
      <c r="D1940" t="s">
        <v>584</v>
      </c>
      <c r="E1940" t="s">
        <v>587</v>
      </c>
      <c r="F1940">
        <v>76.40307</v>
      </c>
      <c r="G1940" t="s">
        <v>25</v>
      </c>
      <c r="H1940" t="s">
        <v>26</v>
      </c>
      <c r="I1940" t="s">
        <v>27</v>
      </c>
      <c r="J1940" t="s">
        <v>23</v>
      </c>
      <c r="K1940">
        <v>2003</v>
      </c>
      <c r="L1940">
        <v>4</v>
      </c>
      <c r="M1940">
        <v>5</v>
      </c>
      <c r="N1940">
        <v>0</v>
      </c>
      <c r="O1940">
        <v>2.5</v>
      </c>
      <c r="P1940" t="s">
        <v>590</v>
      </c>
      <c r="Q1940" s="2">
        <v>2.2662781021618298E-3</v>
      </c>
      <c r="R1940" s="2">
        <v>3.2050012281864102E-3</v>
      </c>
      <c r="S1940" t="s">
        <v>31</v>
      </c>
      <c r="T1940" t="s">
        <v>202</v>
      </c>
      <c r="U1940">
        <v>120</v>
      </c>
      <c r="V1940" t="s">
        <v>276</v>
      </c>
      <c r="W1940" t="s">
        <v>277</v>
      </c>
      <c r="X1940" t="s">
        <v>278</v>
      </c>
      <c r="Y1940">
        <v>228.29</v>
      </c>
      <c r="Z1940">
        <v>867</v>
      </c>
      <c r="AA1940" s="5">
        <f>IFERROR(VLOOKUP(X1940,$AF$2:$AG$35,2,FALSE),0)</f>
        <v>0</v>
      </c>
      <c r="AB1940" s="5" t="e">
        <f>VLOOKUP(X1940,$AF$2:$AG$35,1,FALSE)</f>
        <v>#N/A</v>
      </c>
      <c r="AN1940"/>
      <c r="AO1940"/>
      <c r="AP1940"/>
      <c r="AQ1940">
        <v>95746</v>
      </c>
      <c r="AR1940" s="2">
        <v>2.2662781021618298E-3</v>
      </c>
      <c r="AS1940" s="2">
        <v>3.2050012281864102E-3</v>
      </c>
      <c r="AT1940" t="s">
        <v>31</v>
      </c>
      <c r="AU1940" t="s">
        <v>202</v>
      </c>
      <c r="AV1940">
        <v>120</v>
      </c>
      <c r="AW1940" t="s">
        <v>276</v>
      </c>
      <c r="AX1940" t="s">
        <v>277</v>
      </c>
    </row>
    <row r="1941" spans="1:50" x14ac:dyDescent="0.25">
      <c r="A1941">
        <v>95746</v>
      </c>
      <c r="B1941">
        <v>22045</v>
      </c>
      <c r="C1941" t="s">
        <v>621</v>
      </c>
      <c r="D1941" t="s">
        <v>584</v>
      </c>
      <c r="E1941" t="s">
        <v>587</v>
      </c>
      <c r="F1941">
        <v>76.40307</v>
      </c>
      <c r="G1941" t="s">
        <v>25</v>
      </c>
      <c r="H1941" t="s">
        <v>26</v>
      </c>
      <c r="I1941" t="s">
        <v>27</v>
      </c>
      <c r="J1941" t="s">
        <v>23</v>
      </c>
      <c r="K1941">
        <v>2003</v>
      </c>
      <c r="L1941">
        <v>4</v>
      </c>
      <c r="M1941">
        <v>5</v>
      </c>
      <c r="N1941">
        <v>0</v>
      </c>
      <c r="O1941">
        <v>2.5</v>
      </c>
      <c r="P1941" t="s">
        <v>590</v>
      </c>
      <c r="Q1941">
        <v>0</v>
      </c>
      <c r="R1941" s="2">
        <v>3.8516600439789599E-4</v>
      </c>
      <c r="S1941" t="s">
        <v>31</v>
      </c>
      <c r="T1941" t="s">
        <v>202</v>
      </c>
      <c r="U1941">
        <v>121</v>
      </c>
      <c r="W1941" t="s">
        <v>279</v>
      </c>
      <c r="X1941" t="s">
        <v>280</v>
      </c>
      <c r="Z1941">
        <v>1296</v>
      </c>
      <c r="AA1941" s="5">
        <f>IFERROR(VLOOKUP(X1941,$AF$2:$AG$35,2,FALSE),0)</f>
        <v>0</v>
      </c>
      <c r="AB1941" s="5" t="e">
        <f>VLOOKUP(X1941,$AF$2:$AG$35,1,FALSE)</f>
        <v>#N/A</v>
      </c>
      <c r="AN1941"/>
      <c r="AO1941"/>
      <c r="AP1941"/>
      <c r="AQ1941">
        <v>95746</v>
      </c>
      <c r="AR1941">
        <v>0</v>
      </c>
      <c r="AS1941" s="2">
        <v>3.8516600439789599E-4</v>
      </c>
      <c r="AT1941" t="s">
        <v>31</v>
      </c>
      <c r="AU1941" t="s">
        <v>202</v>
      </c>
      <c r="AV1941">
        <v>121</v>
      </c>
      <c r="AX1941" t="s">
        <v>279</v>
      </c>
    </row>
    <row r="1942" spans="1:50" x14ac:dyDescent="0.25">
      <c r="A1942">
        <v>95746</v>
      </c>
      <c r="B1942">
        <v>22045</v>
      </c>
      <c r="C1942" t="s">
        <v>621</v>
      </c>
      <c r="D1942" t="s">
        <v>584</v>
      </c>
      <c r="E1942" t="s">
        <v>587</v>
      </c>
      <c r="F1942">
        <v>76.40307</v>
      </c>
      <c r="G1942" t="s">
        <v>25</v>
      </c>
      <c r="H1942" t="s">
        <v>26</v>
      </c>
      <c r="I1942" t="s">
        <v>27</v>
      </c>
      <c r="J1942" t="s">
        <v>23</v>
      </c>
      <c r="K1942">
        <v>2003</v>
      </c>
      <c r="L1942">
        <v>4</v>
      </c>
      <c r="M1942">
        <v>5</v>
      </c>
      <c r="N1942">
        <v>0</v>
      </c>
      <c r="O1942">
        <v>2.5</v>
      </c>
      <c r="P1942" t="s">
        <v>590</v>
      </c>
      <c r="Q1942" s="2">
        <v>1.8630714280692699E-3</v>
      </c>
      <c r="R1942" s="2">
        <v>2.6097218198475E-3</v>
      </c>
      <c r="S1942" t="s">
        <v>31</v>
      </c>
      <c r="T1942" t="s">
        <v>202</v>
      </c>
      <c r="U1942">
        <v>122</v>
      </c>
      <c r="V1942" t="s">
        <v>281</v>
      </c>
      <c r="W1942" t="s">
        <v>282</v>
      </c>
      <c r="X1942" t="s">
        <v>283</v>
      </c>
      <c r="Y1942">
        <v>300.35000000000002</v>
      </c>
      <c r="Z1942">
        <v>868</v>
      </c>
      <c r="AA1942" s="5">
        <f>IFERROR(VLOOKUP(X1942,$AF$2:$AG$35,2,FALSE),0)</f>
        <v>0</v>
      </c>
      <c r="AB1942" s="5" t="e">
        <f>VLOOKUP(X1942,$AF$2:$AG$35,1,FALSE)</f>
        <v>#N/A</v>
      </c>
      <c r="AN1942"/>
      <c r="AO1942"/>
      <c r="AP1942"/>
      <c r="AQ1942">
        <v>95746</v>
      </c>
      <c r="AR1942" s="2">
        <v>1.8630714280692699E-3</v>
      </c>
      <c r="AS1942" s="2">
        <v>2.6097218198475E-3</v>
      </c>
      <c r="AT1942" t="s">
        <v>31</v>
      </c>
      <c r="AU1942" t="s">
        <v>202</v>
      </c>
      <c r="AV1942">
        <v>122</v>
      </c>
      <c r="AW1942" t="s">
        <v>281</v>
      </c>
      <c r="AX1942" t="s">
        <v>282</v>
      </c>
    </row>
    <row r="1943" spans="1:50" x14ac:dyDescent="0.25">
      <c r="A1943">
        <v>95746</v>
      </c>
      <c r="B1943">
        <v>22045</v>
      </c>
      <c r="C1943" t="s">
        <v>621</v>
      </c>
      <c r="D1943" t="s">
        <v>584</v>
      </c>
      <c r="E1943" t="s">
        <v>587</v>
      </c>
      <c r="F1943">
        <v>76.40307</v>
      </c>
      <c r="G1943" t="s">
        <v>25</v>
      </c>
      <c r="H1943" t="s">
        <v>26</v>
      </c>
      <c r="I1943" t="s">
        <v>27</v>
      </c>
      <c r="J1943" t="s">
        <v>23</v>
      </c>
      <c r="K1943">
        <v>2003</v>
      </c>
      <c r="L1943">
        <v>4</v>
      </c>
      <c r="M1943">
        <v>5</v>
      </c>
      <c r="N1943">
        <v>0</v>
      </c>
      <c r="O1943">
        <v>2.5</v>
      </c>
      <c r="P1943" t="s">
        <v>590</v>
      </c>
      <c r="Q1943" s="2">
        <v>1.2997108159788599E-3</v>
      </c>
      <c r="R1943" s="2">
        <v>6.7256890784035499E-4</v>
      </c>
      <c r="S1943" t="s">
        <v>31</v>
      </c>
      <c r="T1943" t="s">
        <v>202</v>
      </c>
      <c r="U1943">
        <v>123</v>
      </c>
      <c r="W1943" t="s">
        <v>284</v>
      </c>
      <c r="X1943" t="s">
        <v>285</v>
      </c>
      <c r="Z1943">
        <v>1298</v>
      </c>
      <c r="AA1943" s="5">
        <f>IFERROR(VLOOKUP(X1943,$AF$2:$AG$35,2,FALSE),0)</f>
        <v>0</v>
      </c>
      <c r="AB1943" s="5" t="e">
        <f>VLOOKUP(X1943,$AF$2:$AG$35,1,FALSE)</f>
        <v>#N/A</v>
      </c>
      <c r="AN1943"/>
      <c r="AO1943"/>
      <c r="AP1943"/>
      <c r="AQ1943">
        <v>95746</v>
      </c>
      <c r="AR1943" s="2">
        <v>1.2997108159788599E-3</v>
      </c>
      <c r="AS1943" s="2">
        <v>6.7256890784035499E-4</v>
      </c>
      <c r="AT1943" t="s">
        <v>31</v>
      </c>
      <c r="AU1943" t="s">
        <v>202</v>
      </c>
      <c r="AV1943">
        <v>123</v>
      </c>
      <c r="AX1943" t="s">
        <v>284</v>
      </c>
    </row>
    <row r="1944" spans="1:50" x14ac:dyDescent="0.25">
      <c r="A1944">
        <v>95746</v>
      </c>
      <c r="B1944">
        <v>22045</v>
      </c>
      <c r="C1944" t="s">
        <v>621</v>
      </c>
      <c r="D1944" t="s">
        <v>584</v>
      </c>
      <c r="E1944" t="s">
        <v>587</v>
      </c>
      <c r="F1944">
        <v>76.40307</v>
      </c>
      <c r="G1944" t="s">
        <v>25</v>
      </c>
      <c r="H1944" t="s">
        <v>26</v>
      </c>
      <c r="I1944" t="s">
        <v>27</v>
      </c>
      <c r="J1944" t="s">
        <v>23</v>
      </c>
      <c r="K1944">
        <v>2003</v>
      </c>
      <c r="L1944">
        <v>4</v>
      </c>
      <c r="M1944">
        <v>5</v>
      </c>
      <c r="N1944">
        <v>0</v>
      </c>
      <c r="O1944">
        <v>2.5</v>
      </c>
      <c r="P1944" t="s">
        <v>590</v>
      </c>
      <c r="Q1944" s="2">
        <v>6.0390953917196502E-4</v>
      </c>
      <c r="R1944" s="2">
        <v>6.0294073218993504E-4</v>
      </c>
      <c r="S1944" t="s">
        <v>31</v>
      </c>
      <c r="T1944" t="s">
        <v>202</v>
      </c>
      <c r="U1944">
        <v>126</v>
      </c>
      <c r="W1944" t="s">
        <v>286</v>
      </c>
      <c r="X1944" t="s">
        <v>287</v>
      </c>
      <c r="Z1944">
        <v>1301</v>
      </c>
      <c r="AA1944" s="5">
        <f>IFERROR(VLOOKUP(X1944,$AF$2:$AG$35,2,FALSE),0)</f>
        <v>0</v>
      </c>
      <c r="AB1944" s="5" t="e">
        <f>VLOOKUP(X1944,$AF$2:$AG$35,1,FALSE)</f>
        <v>#N/A</v>
      </c>
      <c r="AN1944"/>
      <c r="AO1944"/>
      <c r="AP1944"/>
      <c r="AQ1944">
        <v>95746</v>
      </c>
      <c r="AR1944" s="2">
        <v>6.0390953917196502E-4</v>
      </c>
      <c r="AS1944" s="2">
        <v>6.0294073218993504E-4</v>
      </c>
      <c r="AT1944" t="s">
        <v>31</v>
      </c>
      <c r="AU1944" t="s">
        <v>202</v>
      </c>
      <c r="AV1944">
        <v>126</v>
      </c>
      <c r="AX1944" t="s">
        <v>286</v>
      </c>
    </row>
    <row r="1945" spans="1:50" x14ac:dyDescent="0.25">
      <c r="A1945">
        <v>95746</v>
      </c>
      <c r="B1945">
        <v>22045</v>
      </c>
      <c r="C1945" t="s">
        <v>621</v>
      </c>
      <c r="D1945" t="s">
        <v>584</v>
      </c>
      <c r="E1945" t="s">
        <v>587</v>
      </c>
      <c r="F1945">
        <v>76.40307</v>
      </c>
      <c r="G1945" t="s">
        <v>25</v>
      </c>
      <c r="H1945" t="s">
        <v>26</v>
      </c>
      <c r="I1945" t="s">
        <v>27</v>
      </c>
      <c r="J1945" t="s">
        <v>23</v>
      </c>
      <c r="K1945">
        <v>2003</v>
      </c>
      <c r="L1945">
        <v>4</v>
      </c>
      <c r="M1945">
        <v>5</v>
      </c>
      <c r="N1945">
        <v>0</v>
      </c>
      <c r="O1945">
        <v>2.5</v>
      </c>
      <c r="P1945" t="s">
        <v>590</v>
      </c>
      <c r="Q1945" s="2">
        <v>1.9227583026281401E-3</v>
      </c>
      <c r="R1945" s="2">
        <v>4.0907010585229898E-3</v>
      </c>
      <c r="S1945" t="s">
        <v>31</v>
      </c>
      <c r="T1945" t="s">
        <v>202</v>
      </c>
      <c r="U1945">
        <v>128</v>
      </c>
      <c r="V1945" t="s">
        <v>288</v>
      </c>
      <c r="W1945" t="s">
        <v>289</v>
      </c>
      <c r="X1945" t="s">
        <v>290</v>
      </c>
      <c r="Y1945">
        <v>156.22</v>
      </c>
      <c r="Z1945">
        <v>871</v>
      </c>
      <c r="AA1945" s="5">
        <f>IFERROR(VLOOKUP(X1945,$AF$2:$AG$35,2,FALSE),0)</f>
        <v>0</v>
      </c>
      <c r="AB1945" s="5" t="e">
        <f>VLOOKUP(X1945,$AF$2:$AG$35,1,FALSE)</f>
        <v>#N/A</v>
      </c>
      <c r="AN1945"/>
      <c r="AO1945"/>
      <c r="AP1945"/>
      <c r="AQ1945">
        <v>95746</v>
      </c>
      <c r="AR1945" s="2">
        <v>1.9227583026281401E-3</v>
      </c>
      <c r="AS1945" s="2">
        <v>4.0907010585229898E-3</v>
      </c>
      <c r="AT1945" t="s">
        <v>31</v>
      </c>
      <c r="AU1945" t="s">
        <v>202</v>
      </c>
      <c r="AV1945">
        <v>128</v>
      </c>
      <c r="AW1945" t="s">
        <v>288</v>
      </c>
      <c r="AX1945" t="s">
        <v>289</v>
      </c>
    </row>
    <row r="1946" spans="1:50" x14ac:dyDescent="0.25">
      <c r="A1946">
        <v>95746</v>
      </c>
      <c r="B1946">
        <v>22045</v>
      </c>
      <c r="C1946" t="s">
        <v>621</v>
      </c>
      <c r="D1946" t="s">
        <v>584</v>
      </c>
      <c r="E1946" t="s">
        <v>587</v>
      </c>
      <c r="F1946">
        <v>76.40307</v>
      </c>
      <c r="G1946" t="s">
        <v>25</v>
      </c>
      <c r="H1946" t="s">
        <v>26</v>
      </c>
      <c r="I1946" t="s">
        <v>27</v>
      </c>
      <c r="J1946" t="s">
        <v>23</v>
      </c>
      <c r="K1946">
        <v>2003</v>
      </c>
      <c r="L1946">
        <v>4</v>
      </c>
      <c r="M1946">
        <v>5</v>
      </c>
      <c r="N1946">
        <v>0</v>
      </c>
      <c r="O1946">
        <v>2.5</v>
      </c>
      <c r="P1946" t="s">
        <v>590</v>
      </c>
      <c r="Q1946" s="2">
        <v>3.3477130054211001E-4</v>
      </c>
      <c r="R1946" s="2">
        <v>1.50273615294841E-3</v>
      </c>
      <c r="S1946" t="s">
        <v>31</v>
      </c>
      <c r="T1946" t="s">
        <v>202</v>
      </c>
      <c r="U1946">
        <v>129</v>
      </c>
      <c r="V1946" t="s">
        <v>291</v>
      </c>
      <c r="W1946" t="s">
        <v>292</v>
      </c>
      <c r="X1946" t="s">
        <v>293</v>
      </c>
      <c r="Z1946">
        <v>872</v>
      </c>
      <c r="AA1946" s="5">
        <f>IFERROR(VLOOKUP(X1946,$AF$2:$AG$35,2,FALSE),0)</f>
        <v>0</v>
      </c>
      <c r="AB1946" s="5" t="e">
        <f>VLOOKUP(X1946,$AF$2:$AG$35,1,FALSE)</f>
        <v>#N/A</v>
      </c>
      <c r="AN1946"/>
      <c r="AO1946"/>
      <c r="AP1946"/>
      <c r="AQ1946">
        <v>95746</v>
      </c>
      <c r="AR1946" s="2">
        <v>3.3477130054211001E-4</v>
      </c>
      <c r="AS1946" s="2">
        <v>1.50273615294841E-3</v>
      </c>
      <c r="AT1946" t="s">
        <v>31</v>
      </c>
      <c r="AU1946" t="s">
        <v>202</v>
      </c>
      <c r="AV1946">
        <v>129</v>
      </c>
      <c r="AW1946" t="s">
        <v>291</v>
      </c>
      <c r="AX1946" t="s">
        <v>292</v>
      </c>
    </row>
    <row r="1947" spans="1:50" x14ac:dyDescent="0.25">
      <c r="A1947">
        <v>95746</v>
      </c>
      <c r="B1947">
        <v>22045</v>
      </c>
      <c r="C1947" t="s">
        <v>621</v>
      </c>
      <c r="D1947" t="s">
        <v>584</v>
      </c>
      <c r="E1947" t="s">
        <v>587</v>
      </c>
      <c r="F1947">
        <v>76.40307</v>
      </c>
      <c r="G1947" t="s">
        <v>25</v>
      </c>
      <c r="H1947" t="s">
        <v>26</v>
      </c>
      <c r="I1947" t="s">
        <v>27</v>
      </c>
      <c r="J1947" t="s">
        <v>23</v>
      </c>
      <c r="K1947">
        <v>2003</v>
      </c>
      <c r="L1947">
        <v>4</v>
      </c>
      <c r="M1947">
        <v>5</v>
      </c>
      <c r="N1947">
        <v>0</v>
      </c>
      <c r="O1947">
        <v>2.5</v>
      </c>
      <c r="P1947" t="s">
        <v>590</v>
      </c>
      <c r="Q1947" s="2">
        <v>2.0056303121419E-3</v>
      </c>
      <c r="R1947" s="2">
        <v>4.1093792512134699E-4</v>
      </c>
      <c r="S1947" t="s">
        <v>31</v>
      </c>
      <c r="T1947" t="s">
        <v>202</v>
      </c>
      <c r="U1947">
        <v>130</v>
      </c>
      <c r="V1947" t="s">
        <v>294</v>
      </c>
      <c r="W1947" t="s">
        <v>295</v>
      </c>
      <c r="X1947" t="s">
        <v>296</v>
      </c>
      <c r="Y1947">
        <v>168.19</v>
      </c>
      <c r="Z1947">
        <v>873</v>
      </c>
      <c r="AA1947" s="5">
        <f>IFERROR(VLOOKUP(X1947,$AF$2:$AG$35,2,FALSE),0)</f>
        <v>0</v>
      </c>
      <c r="AB1947" s="5" t="e">
        <f>VLOOKUP(X1947,$AF$2:$AG$35,1,FALSE)</f>
        <v>#N/A</v>
      </c>
      <c r="AN1947"/>
      <c r="AO1947"/>
      <c r="AP1947"/>
      <c r="AQ1947">
        <v>95746</v>
      </c>
      <c r="AR1947" s="2">
        <v>2.0056303121419E-3</v>
      </c>
      <c r="AS1947" s="2">
        <v>4.1093792512134699E-4</v>
      </c>
      <c r="AT1947" t="s">
        <v>31</v>
      </c>
      <c r="AU1947" t="s">
        <v>202</v>
      </c>
      <c r="AV1947">
        <v>130</v>
      </c>
      <c r="AW1947" t="s">
        <v>294</v>
      </c>
      <c r="AX1947" t="s">
        <v>295</v>
      </c>
    </row>
    <row r="1948" spans="1:50" x14ac:dyDescent="0.25">
      <c r="A1948">
        <v>95746</v>
      </c>
      <c r="B1948">
        <v>22045</v>
      </c>
      <c r="C1948" t="s">
        <v>621</v>
      </c>
      <c r="D1948" t="s">
        <v>584</v>
      </c>
      <c r="E1948" t="s">
        <v>587</v>
      </c>
      <c r="F1948">
        <v>76.40307</v>
      </c>
      <c r="G1948" t="s">
        <v>25</v>
      </c>
      <c r="H1948" t="s">
        <v>26</v>
      </c>
      <c r="I1948" t="s">
        <v>27</v>
      </c>
      <c r="J1948" t="s">
        <v>23</v>
      </c>
      <c r="K1948">
        <v>2003</v>
      </c>
      <c r="L1948">
        <v>4</v>
      </c>
      <c r="M1948">
        <v>5</v>
      </c>
      <c r="N1948">
        <v>0</v>
      </c>
      <c r="O1948">
        <v>2.5</v>
      </c>
      <c r="P1948" t="s">
        <v>590</v>
      </c>
      <c r="Q1948" s="2">
        <v>7.9671049281593194E-3</v>
      </c>
      <c r="R1948" s="2">
        <v>6.5328067070531204E-3</v>
      </c>
      <c r="S1948" t="s">
        <v>31</v>
      </c>
      <c r="T1948" t="s">
        <v>202</v>
      </c>
      <c r="U1948">
        <v>131</v>
      </c>
      <c r="V1948" t="s">
        <v>297</v>
      </c>
      <c r="W1948" t="s">
        <v>298</v>
      </c>
      <c r="X1948" t="s">
        <v>299</v>
      </c>
      <c r="Y1948">
        <v>156.22</v>
      </c>
      <c r="Z1948">
        <v>1106</v>
      </c>
      <c r="AA1948" s="5">
        <f>IFERROR(VLOOKUP(X1948,$AF$2:$AG$35,2,FALSE),0)</f>
        <v>0</v>
      </c>
      <c r="AB1948" s="5" t="e">
        <f>VLOOKUP(X1948,$AF$2:$AG$35,1,FALSE)</f>
        <v>#N/A</v>
      </c>
      <c r="AN1948"/>
      <c r="AO1948"/>
      <c r="AP1948"/>
      <c r="AQ1948">
        <v>95746</v>
      </c>
      <c r="AR1948" s="2">
        <v>7.9671049281593194E-3</v>
      </c>
      <c r="AS1948" s="2">
        <v>6.5328067070531204E-3</v>
      </c>
      <c r="AT1948" t="s">
        <v>31</v>
      </c>
      <c r="AU1948" t="s">
        <v>202</v>
      </c>
      <c r="AV1948">
        <v>131</v>
      </c>
      <c r="AW1948" t="s">
        <v>297</v>
      </c>
      <c r="AX1948" t="s">
        <v>298</v>
      </c>
    </row>
    <row r="1949" spans="1:50" x14ac:dyDescent="0.25">
      <c r="A1949">
        <v>95746</v>
      </c>
      <c r="B1949">
        <v>22045</v>
      </c>
      <c r="C1949" t="s">
        <v>621</v>
      </c>
      <c r="D1949" t="s">
        <v>584</v>
      </c>
      <c r="E1949" t="s">
        <v>587</v>
      </c>
      <c r="F1949">
        <v>76.40307</v>
      </c>
      <c r="G1949" t="s">
        <v>25</v>
      </c>
      <c r="H1949" t="s">
        <v>26</v>
      </c>
      <c r="I1949" t="s">
        <v>27</v>
      </c>
      <c r="J1949" t="s">
        <v>23</v>
      </c>
      <c r="K1949">
        <v>2003</v>
      </c>
      <c r="L1949">
        <v>4</v>
      </c>
      <c r="M1949">
        <v>5</v>
      </c>
      <c r="N1949">
        <v>0</v>
      </c>
      <c r="O1949">
        <v>2.5</v>
      </c>
      <c r="P1949" t="s">
        <v>590</v>
      </c>
      <c r="Q1949" s="2">
        <v>1.5334946186671299E-3</v>
      </c>
      <c r="R1949" s="2">
        <v>1.6916905300276E-3</v>
      </c>
      <c r="S1949" t="s">
        <v>31</v>
      </c>
      <c r="T1949" t="s">
        <v>202</v>
      </c>
      <c r="U1949">
        <v>132</v>
      </c>
      <c r="V1949" t="s">
        <v>300</v>
      </c>
      <c r="W1949" t="s">
        <v>301</v>
      </c>
      <c r="X1949" t="s">
        <v>302</v>
      </c>
      <c r="Y1949">
        <v>156.22</v>
      </c>
      <c r="Z1949">
        <v>875</v>
      </c>
      <c r="AA1949" s="5">
        <f>IFERROR(VLOOKUP(X1949,$AF$2:$AG$35,2,FALSE),0)</f>
        <v>0</v>
      </c>
      <c r="AB1949" s="5" t="e">
        <f>VLOOKUP(X1949,$AF$2:$AG$35,1,FALSE)</f>
        <v>#N/A</v>
      </c>
      <c r="AN1949"/>
      <c r="AO1949"/>
      <c r="AP1949"/>
      <c r="AQ1949">
        <v>95746</v>
      </c>
      <c r="AR1949" s="2">
        <v>1.5334946186671299E-3</v>
      </c>
      <c r="AS1949" s="2">
        <v>1.6916905300276E-3</v>
      </c>
      <c r="AT1949" t="s">
        <v>31</v>
      </c>
      <c r="AU1949" t="s">
        <v>202</v>
      </c>
      <c r="AV1949">
        <v>132</v>
      </c>
      <c r="AW1949" t="s">
        <v>300</v>
      </c>
      <c r="AX1949" t="s">
        <v>301</v>
      </c>
    </row>
    <row r="1950" spans="1:50" x14ac:dyDescent="0.25">
      <c r="A1950">
        <v>95746</v>
      </c>
      <c r="B1950">
        <v>22045</v>
      </c>
      <c r="C1950" t="s">
        <v>621</v>
      </c>
      <c r="D1950" t="s">
        <v>584</v>
      </c>
      <c r="E1950" t="s">
        <v>587</v>
      </c>
      <c r="F1950">
        <v>76.40307</v>
      </c>
      <c r="G1950" t="s">
        <v>25</v>
      </c>
      <c r="H1950" t="s">
        <v>26</v>
      </c>
      <c r="I1950" t="s">
        <v>27</v>
      </c>
      <c r="J1950" t="s">
        <v>23</v>
      </c>
      <c r="K1950">
        <v>2003</v>
      </c>
      <c r="L1950">
        <v>4</v>
      </c>
      <c r="M1950">
        <v>5</v>
      </c>
      <c r="N1950">
        <v>0</v>
      </c>
      <c r="O1950">
        <v>2.5</v>
      </c>
      <c r="P1950" t="s">
        <v>590</v>
      </c>
      <c r="Q1950" s="2">
        <v>1.5174653794313201E-3</v>
      </c>
      <c r="R1950" s="2">
        <v>1.5686102787226799E-3</v>
      </c>
      <c r="S1950" t="s">
        <v>31</v>
      </c>
      <c r="T1950" t="s">
        <v>202</v>
      </c>
      <c r="U1950">
        <v>133</v>
      </c>
      <c r="V1950" t="s">
        <v>303</v>
      </c>
      <c r="W1950" t="s">
        <v>304</v>
      </c>
      <c r="X1950" t="s">
        <v>305</v>
      </c>
      <c r="Y1950">
        <v>206.28</v>
      </c>
      <c r="Z1950">
        <v>876</v>
      </c>
      <c r="AA1950" s="5">
        <f>IFERROR(VLOOKUP(X1950,$AF$2:$AG$35,2,FALSE),0)</f>
        <v>0</v>
      </c>
      <c r="AB1950" s="5" t="e">
        <f>VLOOKUP(X1950,$AF$2:$AG$35,1,FALSE)</f>
        <v>#N/A</v>
      </c>
      <c r="AN1950"/>
      <c r="AO1950"/>
      <c r="AP1950"/>
      <c r="AQ1950">
        <v>95746</v>
      </c>
      <c r="AR1950" s="2">
        <v>1.5174653794313201E-3</v>
      </c>
      <c r="AS1950" s="2">
        <v>1.5686102787226799E-3</v>
      </c>
      <c r="AT1950" t="s">
        <v>31</v>
      </c>
      <c r="AU1950" t="s">
        <v>202</v>
      </c>
      <c r="AV1950">
        <v>133</v>
      </c>
      <c r="AW1950" t="s">
        <v>303</v>
      </c>
      <c r="AX1950" t="s">
        <v>304</v>
      </c>
    </row>
    <row r="1951" spans="1:50" x14ac:dyDescent="0.25">
      <c r="A1951">
        <v>95746</v>
      </c>
      <c r="B1951">
        <v>22045</v>
      </c>
      <c r="C1951" t="s">
        <v>621</v>
      </c>
      <c r="D1951" t="s">
        <v>584</v>
      </c>
      <c r="E1951" t="s">
        <v>587</v>
      </c>
      <c r="F1951">
        <v>76.40307</v>
      </c>
      <c r="G1951" t="s">
        <v>25</v>
      </c>
      <c r="H1951" t="s">
        <v>26</v>
      </c>
      <c r="I1951" t="s">
        <v>27</v>
      </c>
      <c r="J1951" t="s">
        <v>23</v>
      </c>
      <c r="K1951">
        <v>2003</v>
      </c>
      <c r="L1951">
        <v>4</v>
      </c>
      <c r="M1951">
        <v>5</v>
      </c>
      <c r="N1951">
        <v>0</v>
      </c>
      <c r="O1951">
        <v>2.5</v>
      </c>
      <c r="P1951" t="s">
        <v>590</v>
      </c>
      <c r="Q1951" s="2">
        <v>1.30140100898766E-3</v>
      </c>
      <c r="R1951" s="2">
        <v>2.51429765753292E-3</v>
      </c>
      <c r="S1951" t="s">
        <v>31</v>
      </c>
      <c r="T1951" t="s">
        <v>202</v>
      </c>
      <c r="U1951">
        <v>134</v>
      </c>
      <c r="V1951" t="s">
        <v>306</v>
      </c>
      <c r="W1951" t="s">
        <v>307</v>
      </c>
      <c r="X1951" t="s">
        <v>308</v>
      </c>
      <c r="Y1951">
        <v>156.22</v>
      </c>
      <c r="Z1951">
        <v>877</v>
      </c>
      <c r="AA1951" s="5">
        <f>IFERROR(VLOOKUP(X1951,$AF$2:$AG$35,2,FALSE),0)</f>
        <v>0</v>
      </c>
      <c r="AB1951" s="5" t="e">
        <f>VLOOKUP(X1951,$AF$2:$AG$35,1,FALSE)</f>
        <v>#N/A</v>
      </c>
      <c r="AN1951"/>
      <c r="AO1951"/>
      <c r="AP1951"/>
      <c r="AQ1951">
        <v>95746</v>
      </c>
      <c r="AR1951" s="2">
        <v>1.30140100898766E-3</v>
      </c>
      <c r="AS1951" s="2">
        <v>2.51429765753292E-3</v>
      </c>
      <c r="AT1951" t="s">
        <v>31</v>
      </c>
      <c r="AU1951" t="s">
        <v>202</v>
      </c>
      <c r="AV1951">
        <v>134</v>
      </c>
      <c r="AW1951" t="s">
        <v>306</v>
      </c>
      <c r="AX1951" t="s">
        <v>307</v>
      </c>
    </row>
    <row r="1952" spans="1:50" x14ac:dyDescent="0.25">
      <c r="A1952">
        <v>95746</v>
      </c>
      <c r="B1952">
        <v>22045</v>
      </c>
      <c r="C1952" t="s">
        <v>621</v>
      </c>
      <c r="D1952" t="s">
        <v>584</v>
      </c>
      <c r="E1952" t="s">
        <v>587</v>
      </c>
      <c r="F1952">
        <v>76.40307</v>
      </c>
      <c r="G1952" t="s">
        <v>25</v>
      </c>
      <c r="H1952" t="s">
        <v>26</v>
      </c>
      <c r="I1952" t="s">
        <v>27</v>
      </c>
      <c r="J1952" t="s">
        <v>23</v>
      </c>
      <c r="K1952">
        <v>2003</v>
      </c>
      <c r="L1952">
        <v>4</v>
      </c>
      <c r="M1952">
        <v>5</v>
      </c>
      <c r="N1952">
        <v>0</v>
      </c>
      <c r="O1952">
        <v>2.5</v>
      </c>
      <c r="P1952" t="s">
        <v>590</v>
      </c>
      <c r="Q1952" s="2">
        <v>1.9566177250335101E-3</v>
      </c>
      <c r="R1952" s="2">
        <v>2.2262143169135499E-3</v>
      </c>
      <c r="S1952" t="s">
        <v>31</v>
      </c>
      <c r="T1952" t="s">
        <v>202</v>
      </c>
      <c r="U1952">
        <v>136</v>
      </c>
      <c r="V1952" t="s">
        <v>309</v>
      </c>
      <c r="W1952" t="s">
        <v>310</v>
      </c>
      <c r="X1952" t="s">
        <v>311</v>
      </c>
      <c r="Y1952">
        <v>156.22</v>
      </c>
      <c r="Z1952">
        <v>879</v>
      </c>
      <c r="AA1952" s="5">
        <f>IFERROR(VLOOKUP(X1952,$AF$2:$AG$35,2,FALSE),0)</f>
        <v>0</v>
      </c>
      <c r="AB1952" s="5" t="e">
        <f>VLOOKUP(X1952,$AF$2:$AG$35,1,FALSE)</f>
        <v>#N/A</v>
      </c>
      <c r="AN1952"/>
      <c r="AO1952"/>
      <c r="AP1952"/>
      <c r="AQ1952">
        <v>95746</v>
      </c>
      <c r="AR1952" s="2">
        <v>1.9566177250335101E-3</v>
      </c>
      <c r="AS1952" s="2">
        <v>2.2262143169135499E-3</v>
      </c>
      <c r="AT1952" t="s">
        <v>31</v>
      </c>
      <c r="AU1952" t="s">
        <v>202</v>
      </c>
      <c r="AV1952">
        <v>136</v>
      </c>
      <c r="AW1952" t="s">
        <v>309</v>
      </c>
      <c r="AX1952" t="s">
        <v>310</v>
      </c>
    </row>
    <row r="1953" spans="1:50" x14ac:dyDescent="0.25">
      <c r="A1953">
        <v>95746</v>
      </c>
      <c r="B1953">
        <v>22045</v>
      </c>
      <c r="C1953" t="s">
        <v>621</v>
      </c>
      <c r="D1953" t="s">
        <v>584</v>
      </c>
      <c r="E1953" t="s">
        <v>587</v>
      </c>
      <c r="F1953">
        <v>76.40307</v>
      </c>
      <c r="G1953" t="s">
        <v>25</v>
      </c>
      <c r="H1953" t="s">
        <v>26</v>
      </c>
      <c r="I1953" t="s">
        <v>27</v>
      </c>
      <c r="J1953" t="s">
        <v>23</v>
      </c>
      <c r="K1953">
        <v>2003</v>
      </c>
      <c r="L1953">
        <v>4</v>
      </c>
      <c r="M1953">
        <v>5</v>
      </c>
      <c r="N1953">
        <v>0</v>
      </c>
      <c r="O1953">
        <v>2.5</v>
      </c>
      <c r="P1953" t="s">
        <v>590</v>
      </c>
      <c r="Q1953">
        <v>0</v>
      </c>
      <c r="R1953" s="2">
        <v>4.1978095901481198E-4</v>
      </c>
      <c r="S1953" t="s">
        <v>31</v>
      </c>
      <c r="T1953" t="s">
        <v>202</v>
      </c>
      <c r="U1953">
        <v>137</v>
      </c>
      <c r="W1953" t="s">
        <v>312</v>
      </c>
      <c r="X1953" t="s">
        <v>313</v>
      </c>
      <c r="Z1953">
        <v>1312</v>
      </c>
      <c r="AA1953" s="5">
        <f>IFERROR(VLOOKUP(X1953,$AF$2:$AG$35,2,FALSE),0)</f>
        <v>0</v>
      </c>
      <c r="AB1953" s="5" t="e">
        <f>VLOOKUP(X1953,$AF$2:$AG$35,1,FALSE)</f>
        <v>#N/A</v>
      </c>
      <c r="AN1953"/>
      <c r="AO1953"/>
      <c r="AP1953"/>
      <c r="AQ1953">
        <v>95746</v>
      </c>
      <c r="AR1953">
        <v>0</v>
      </c>
      <c r="AS1953" s="2">
        <v>4.1978095901481198E-4</v>
      </c>
      <c r="AT1953" t="s">
        <v>31</v>
      </c>
      <c r="AU1953" t="s">
        <v>202</v>
      </c>
      <c r="AV1953">
        <v>137</v>
      </c>
      <c r="AX1953" t="s">
        <v>312</v>
      </c>
    </row>
    <row r="1954" spans="1:50" x14ac:dyDescent="0.25">
      <c r="A1954">
        <v>95746</v>
      </c>
      <c r="B1954">
        <v>22045</v>
      </c>
      <c r="C1954" t="s">
        <v>621</v>
      </c>
      <c r="D1954" t="s">
        <v>584</v>
      </c>
      <c r="E1954" t="s">
        <v>587</v>
      </c>
      <c r="F1954">
        <v>76.40307</v>
      </c>
      <c r="G1954" t="s">
        <v>25</v>
      </c>
      <c r="H1954" t="s">
        <v>26</v>
      </c>
      <c r="I1954" t="s">
        <v>27</v>
      </c>
      <c r="J1954" t="s">
        <v>23</v>
      </c>
      <c r="K1954">
        <v>2003</v>
      </c>
      <c r="L1954">
        <v>4</v>
      </c>
      <c r="M1954">
        <v>5</v>
      </c>
      <c r="N1954">
        <v>0</v>
      </c>
      <c r="O1954">
        <v>2.5</v>
      </c>
      <c r="P1954" t="s">
        <v>590</v>
      </c>
      <c r="Q1954">
        <v>0</v>
      </c>
      <c r="R1954" s="2">
        <v>3.8516600439789599E-4</v>
      </c>
      <c r="S1954" t="s">
        <v>31</v>
      </c>
      <c r="T1954" t="s">
        <v>202</v>
      </c>
      <c r="U1954">
        <v>139</v>
      </c>
      <c r="W1954" t="s">
        <v>314</v>
      </c>
      <c r="X1954" t="s">
        <v>315</v>
      </c>
      <c r="Z1954">
        <v>1314</v>
      </c>
      <c r="AA1954" s="5">
        <f>IFERROR(VLOOKUP(X1954,$AF$2:$AG$35,2,FALSE),0)</f>
        <v>0</v>
      </c>
      <c r="AB1954" s="5" t="e">
        <f>VLOOKUP(X1954,$AF$2:$AG$35,1,FALSE)</f>
        <v>#N/A</v>
      </c>
      <c r="AN1954"/>
      <c r="AO1954"/>
      <c r="AP1954"/>
      <c r="AQ1954">
        <v>95746</v>
      </c>
      <c r="AR1954">
        <v>0</v>
      </c>
      <c r="AS1954" s="2">
        <v>3.8516600439789599E-4</v>
      </c>
      <c r="AT1954" t="s">
        <v>31</v>
      </c>
      <c r="AU1954" t="s">
        <v>202</v>
      </c>
      <c r="AV1954">
        <v>139</v>
      </c>
      <c r="AX1954" t="s">
        <v>314</v>
      </c>
    </row>
    <row r="1955" spans="1:50" x14ac:dyDescent="0.25">
      <c r="A1955">
        <v>95746</v>
      </c>
      <c r="B1955">
        <v>22045</v>
      </c>
      <c r="C1955" t="s">
        <v>621</v>
      </c>
      <c r="D1955" t="s">
        <v>584</v>
      </c>
      <c r="E1955" t="s">
        <v>587</v>
      </c>
      <c r="F1955">
        <v>76.40307</v>
      </c>
      <c r="G1955" t="s">
        <v>25</v>
      </c>
      <c r="H1955" t="s">
        <v>26</v>
      </c>
      <c r="I1955" t="s">
        <v>27</v>
      </c>
      <c r="J1955" t="s">
        <v>23</v>
      </c>
      <c r="K1955">
        <v>2003</v>
      </c>
      <c r="L1955">
        <v>4</v>
      </c>
      <c r="M1955">
        <v>5</v>
      </c>
      <c r="N1955">
        <v>0</v>
      </c>
      <c r="O1955">
        <v>2.5</v>
      </c>
      <c r="P1955" t="s">
        <v>590</v>
      </c>
      <c r="Q1955" s="2">
        <v>5.7766409781749599E-3</v>
      </c>
      <c r="R1955" s="2">
        <v>2.8520268057889799E-3</v>
      </c>
      <c r="S1955" t="s">
        <v>31</v>
      </c>
      <c r="T1955" t="s">
        <v>202</v>
      </c>
      <c r="U1955">
        <v>144</v>
      </c>
      <c r="V1955" t="s">
        <v>316</v>
      </c>
      <c r="W1955" t="s">
        <v>317</v>
      </c>
      <c r="X1955" t="s">
        <v>318</v>
      </c>
      <c r="Y1955">
        <v>156.22</v>
      </c>
      <c r="Z1955">
        <v>2806</v>
      </c>
      <c r="AA1955" s="5">
        <f>IFERROR(VLOOKUP(X1955,$AF$2:$AG$35,2,FALSE),0)</f>
        <v>0</v>
      </c>
      <c r="AB1955" s="5" t="e">
        <f>VLOOKUP(X1955,$AF$2:$AG$35,1,FALSE)</f>
        <v>#N/A</v>
      </c>
      <c r="AN1955"/>
      <c r="AO1955"/>
      <c r="AP1955"/>
      <c r="AQ1955">
        <v>95746</v>
      </c>
      <c r="AR1955" s="2">
        <v>5.7766409781749599E-3</v>
      </c>
      <c r="AS1955" s="2">
        <v>2.8520268057889799E-3</v>
      </c>
      <c r="AT1955" t="s">
        <v>31</v>
      </c>
      <c r="AU1955" t="s">
        <v>202</v>
      </c>
      <c r="AV1955">
        <v>144</v>
      </c>
      <c r="AW1955" t="s">
        <v>316</v>
      </c>
      <c r="AX1955" t="s">
        <v>317</v>
      </c>
    </row>
    <row r="1956" spans="1:50" x14ac:dyDescent="0.25">
      <c r="A1956">
        <v>95746</v>
      </c>
      <c r="B1956">
        <v>22045</v>
      </c>
      <c r="C1956" t="s">
        <v>621</v>
      </c>
      <c r="D1956" t="s">
        <v>584</v>
      </c>
      <c r="E1956" t="s">
        <v>587</v>
      </c>
      <c r="F1956">
        <v>76.40307</v>
      </c>
      <c r="G1956" t="s">
        <v>25</v>
      </c>
      <c r="H1956" t="s">
        <v>26</v>
      </c>
      <c r="I1956" t="s">
        <v>27</v>
      </c>
      <c r="J1956" t="s">
        <v>23</v>
      </c>
      <c r="K1956">
        <v>2003</v>
      </c>
      <c r="L1956">
        <v>4</v>
      </c>
      <c r="M1956">
        <v>5</v>
      </c>
      <c r="N1956">
        <v>0</v>
      </c>
      <c r="O1956">
        <v>2.5</v>
      </c>
      <c r="P1956" t="s">
        <v>590</v>
      </c>
      <c r="Q1956" s="2">
        <v>5.2027220605035604E-4</v>
      </c>
      <c r="R1956" s="2">
        <v>4.4427797226872498E-4</v>
      </c>
      <c r="S1956" t="s">
        <v>31</v>
      </c>
      <c r="T1956" t="s">
        <v>202</v>
      </c>
      <c r="U1956">
        <v>145</v>
      </c>
      <c r="W1956" t="s">
        <v>319</v>
      </c>
      <c r="X1956" t="s">
        <v>320</v>
      </c>
      <c r="Z1956">
        <v>1320</v>
      </c>
      <c r="AA1956" s="5">
        <f>IFERROR(VLOOKUP(X1956,$AF$2:$AG$35,2,FALSE),0)</f>
        <v>0</v>
      </c>
      <c r="AB1956" s="5" t="e">
        <f>VLOOKUP(X1956,$AF$2:$AG$35,1,FALSE)</f>
        <v>#N/A</v>
      </c>
      <c r="AN1956"/>
      <c r="AO1956"/>
      <c r="AP1956"/>
      <c r="AQ1956">
        <v>95746</v>
      </c>
      <c r="AR1956" s="2">
        <v>5.2027220605035604E-4</v>
      </c>
      <c r="AS1956" s="2">
        <v>4.4427797226872498E-4</v>
      </c>
      <c r="AT1956" t="s">
        <v>31</v>
      </c>
      <c r="AU1956" t="s">
        <v>202</v>
      </c>
      <c r="AV1956">
        <v>145</v>
      </c>
      <c r="AX1956" t="s">
        <v>319</v>
      </c>
    </row>
    <row r="1957" spans="1:50" x14ac:dyDescent="0.25">
      <c r="A1957">
        <v>95746</v>
      </c>
      <c r="B1957">
        <v>22045</v>
      </c>
      <c r="C1957" t="s">
        <v>621</v>
      </c>
      <c r="D1957" t="s">
        <v>584</v>
      </c>
      <c r="E1957" t="s">
        <v>587</v>
      </c>
      <c r="F1957">
        <v>76.40307</v>
      </c>
      <c r="G1957" t="s">
        <v>25</v>
      </c>
      <c r="H1957" t="s">
        <v>26</v>
      </c>
      <c r="I1957" t="s">
        <v>27</v>
      </c>
      <c r="J1957" t="s">
        <v>23</v>
      </c>
      <c r="K1957">
        <v>2003</v>
      </c>
      <c r="L1957">
        <v>4</v>
      </c>
      <c r="M1957">
        <v>5</v>
      </c>
      <c r="N1957">
        <v>0</v>
      </c>
      <c r="O1957">
        <v>2.5</v>
      </c>
      <c r="P1957" t="s">
        <v>590</v>
      </c>
      <c r="Q1957" s="2">
        <v>1.0013354950976701E-2</v>
      </c>
      <c r="R1957" s="2">
        <v>1.3809494564190301E-2</v>
      </c>
      <c r="S1957" t="s">
        <v>31</v>
      </c>
      <c r="T1957" t="s">
        <v>202</v>
      </c>
      <c r="U1957">
        <v>147</v>
      </c>
      <c r="V1957" t="s">
        <v>321</v>
      </c>
      <c r="W1957" t="s">
        <v>322</v>
      </c>
      <c r="X1957" t="s">
        <v>323</v>
      </c>
      <c r="Y1957">
        <v>180.2</v>
      </c>
      <c r="Z1957">
        <v>881</v>
      </c>
      <c r="AA1957" s="5">
        <f>IFERROR(VLOOKUP(X1957,$AF$2:$AG$35,2,FALSE),0)</f>
        <v>0</v>
      </c>
      <c r="AB1957" s="5" t="e">
        <f>VLOOKUP(X1957,$AF$2:$AG$35,1,FALSE)</f>
        <v>#N/A</v>
      </c>
      <c r="AN1957"/>
      <c r="AO1957"/>
      <c r="AP1957"/>
      <c r="AQ1957">
        <v>95746</v>
      </c>
      <c r="AR1957" s="2">
        <v>1.0013354950976701E-2</v>
      </c>
      <c r="AS1957" s="2">
        <v>1.3809494564190301E-2</v>
      </c>
      <c r="AT1957" t="s">
        <v>31</v>
      </c>
      <c r="AU1957" t="s">
        <v>202</v>
      </c>
      <c r="AV1957">
        <v>147</v>
      </c>
      <c r="AW1957" t="s">
        <v>321</v>
      </c>
      <c r="AX1957" t="s">
        <v>322</v>
      </c>
    </row>
    <row r="1958" spans="1:50" x14ac:dyDescent="0.25">
      <c r="A1958">
        <v>95746</v>
      </c>
      <c r="B1958">
        <v>22045</v>
      </c>
      <c r="C1958" t="s">
        <v>621</v>
      </c>
      <c r="D1958" t="s">
        <v>584</v>
      </c>
      <c r="E1958" t="s">
        <v>587</v>
      </c>
      <c r="F1958">
        <v>76.40307</v>
      </c>
      <c r="G1958" t="s">
        <v>25</v>
      </c>
      <c r="H1958" t="s">
        <v>26</v>
      </c>
      <c r="I1958" t="s">
        <v>27</v>
      </c>
      <c r="J1958" t="s">
        <v>23</v>
      </c>
      <c r="K1958">
        <v>2003</v>
      </c>
      <c r="L1958">
        <v>4</v>
      </c>
      <c r="M1958">
        <v>5</v>
      </c>
      <c r="N1958">
        <v>0</v>
      </c>
      <c r="O1958">
        <v>2.5</v>
      </c>
      <c r="P1958" t="s">
        <v>590</v>
      </c>
      <c r="Q1958" s="2">
        <v>9.8054337679156101E-3</v>
      </c>
      <c r="R1958">
        <v>1.29380397659E-2</v>
      </c>
      <c r="S1958" t="s">
        <v>31</v>
      </c>
      <c r="T1958" t="s">
        <v>202</v>
      </c>
      <c r="U1958">
        <v>148</v>
      </c>
      <c r="V1958" t="s">
        <v>324</v>
      </c>
      <c r="W1958" t="s">
        <v>325</v>
      </c>
      <c r="X1958" t="s">
        <v>326</v>
      </c>
      <c r="Y1958">
        <v>202.25</v>
      </c>
      <c r="Z1958">
        <v>882</v>
      </c>
      <c r="AA1958" s="5">
        <f>IFERROR(VLOOKUP(X1958,$AF$2:$AG$35,2,FALSE),0)</f>
        <v>0</v>
      </c>
      <c r="AB1958" s="5" t="e">
        <f>VLOOKUP(X1958,$AF$2:$AG$35,1,FALSE)</f>
        <v>#N/A</v>
      </c>
      <c r="AN1958"/>
      <c r="AO1958"/>
      <c r="AP1958"/>
      <c r="AQ1958">
        <v>95746</v>
      </c>
      <c r="AR1958" s="2">
        <v>9.8054337679156101E-3</v>
      </c>
      <c r="AS1958">
        <v>1.29380397659E-2</v>
      </c>
      <c r="AT1958" t="s">
        <v>31</v>
      </c>
      <c r="AU1958" t="s">
        <v>202</v>
      </c>
      <c r="AV1958">
        <v>148</v>
      </c>
      <c r="AW1958" t="s">
        <v>324</v>
      </c>
      <c r="AX1958" t="s">
        <v>325</v>
      </c>
    </row>
    <row r="1959" spans="1:50" x14ac:dyDescent="0.25">
      <c r="A1959">
        <v>95746</v>
      </c>
      <c r="B1959">
        <v>22045</v>
      </c>
      <c r="C1959" t="s">
        <v>621</v>
      </c>
      <c r="D1959" t="s">
        <v>584</v>
      </c>
      <c r="E1959" t="s">
        <v>587</v>
      </c>
      <c r="F1959">
        <v>76.40307</v>
      </c>
      <c r="G1959" t="s">
        <v>25</v>
      </c>
      <c r="H1959" t="s">
        <v>26</v>
      </c>
      <c r="I1959" t="s">
        <v>27</v>
      </c>
      <c r="J1959" t="s">
        <v>23</v>
      </c>
      <c r="K1959">
        <v>2003</v>
      </c>
      <c r="L1959">
        <v>4</v>
      </c>
      <c r="M1959">
        <v>5</v>
      </c>
      <c r="N1959">
        <v>0</v>
      </c>
      <c r="O1959">
        <v>2.5</v>
      </c>
      <c r="P1959" t="s">
        <v>590</v>
      </c>
      <c r="Q1959">
        <v>0</v>
      </c>
      <c r="R1959" s="2">
        <v>5.8205441865718404E-4</v>
      </c>
      <c r="S1959" t="s">
        <v>31</v>
      </c>
      <c r="T1959" t="s">
        <v>202</v>
      </c>
      <c r="U1959">
        <v>149</v>
      </c>
      <c r="V1959" t="s">
        <v>327</v>
      </c>
      <c r="W1959" t="s">
        <v>328</v>
      </c>
      <c r="X1959" t="s">
        <v>329</v>
      </c>
      <c r="Y1959">
        <v>166.22</v>
      </c>
      <c r="Z1959">
        <v>883</v>
      </c>
      <c r="AA1959" s="5">
        <f>IFERROR(VLOOKUP(X1959,$AF$2:$AG$35,2,FALSE),0)</f>
        <v>0</v>
      </c>
      <c r="AB1959" s="5" t="e">
        <f>VLOOKUP(X1959,$AF$2:$AG$35,1,FALSE)</f>
        <v>#N/A</v>
      </c>
      <c r="AN1959"/>
      <c r="AO1959"/>
      <c r="AP1959"/>
      <c r="AQ1959">
        <v>95746</v>
      </c>
      <c r="AR1959">
        <v>0</v>
      </c>
      <c r="AS1959" s="2">
        <v>5.8205441865718404E-4</v>
      </c>
      <c r="AT1959" t="s">
        <v>31</v>
      </c>
      <c r="AU1959" t="s">
        <v>202</v>
      </c>
      <c r="AV1959">
        <v>149</v>
      </c>
      <c r="AW1959" t="s">
        <v>327</v>
      </c>
      <c r="AX1959" t="s">
        <v>328</v>
      </c>
    </row>
    <row r="1960" spans="1:50" x14ac:dyDescent="0.25">
      <c r="A1960">
        <v>95746</v>
      </c>
      <c r="B1960">
        <v>22045</v>
      </c>
      <c r="C1960" t="s">
        <v>621</v>
      </c>
      <c r="D1960" t="s">
        <v>584</v>
      </c>
      <c r="E1960" t="s">
        <v>587</v>
      </c>
      <c r="F1960">
        <v>76.40307</v>
      </c>
      <c r="G1960" t="s">
        <v>25</v>
      </c>
      <c r="H1960" t="s">
        <v>26</v>
      </c>
      <c r="I1960" t="s">
        <v>27</v>
      </c>
      <c r="J1960" t="s">
        <v>23</v>
      </c>
      <c r="K1960">
        <v>2003</v>
      </c>
      <c r="L1960">
        <v>4</v>
      </c>
      <c r="M1960">
        <v>5</v>
      </c>
      <c r="N1960">
        <v>0</v>
      </c>
      <c r="O1960">
        <v>2.5</v>
      </c>
      <c r="P1960" t="s">
        <v>590</v>
      </c>
      <c r="Q1960" s="2">
        <v>7.9549497032135597E-3</v>
      </c>
      <c r="R1960" s="2">
        <v>5.5761355908647602E-3</v>
      </c>
      <c r="S1960" t="s">
        <v>31</v>
      </c>
      <c r="T1960" t="s">
        <v>202</v>
      </c>
      <c r="U1960">
        <v>150</v>
      </c>
      <c r="W1960" t="s">
        <v>330</v>
      </c>
      <c r="X1960" t="s">
        <v>331</v>
      </c>
      <c r="Z1960">
        <v>1325</v>
      </c>
      <c r="AA1960" s="5">
        <f>IFERROR(VLOOKUP(X1960,$AF$2:$AG$35,2,FALSE),0)</f>
        <v>0</v>
      </c>
      <c r="AB1960" s="5" t="e">
        <f>VLOOKUP(X1960,$AF$2:$AG$35,1,FALSE)</f>
        <v>#N/A</v>
      </c>
      <c r="AN1960"/>
      <c r="AO1960"/>
      <c r="AP1960"/>
      <c r="AQ1960">
        <v>95746</v>
      </c>
      <c r="AR1960" s="2">
        <v>7.9549497032135597E-3</v>
      </c>
      <c r="AS1960" s="2">
        <v>5.5761355908647602E-3</v>
      </c>
      <c r="AT1960" t="s">
        <v>31</v>
      </c>
      <c r="AU1960" t="s">
        <v>202</v>
      </c>
      <c r="AV1960">
        <v>150</v>
      </c>
      <c r="AX1960" t="s">
        <v>330</v>
      </c>
    </row>
    <row r="1961" spans="1:50" x14ac:dyDescent="0.25">
      <c r="A1961">
        <v>95746</v>
      </c>
      <c r="B1961">
        <v>22045</v>
      </c>
      <c r="C1961" t="s">
        <v>621</v>
      </c>
      <c r="D1961" t="s">
        <v>584</v>
      </c>
      <c r="E1961" t="s">
        <v>587</v>
      </c>
      <c r="F1961">
        <v>76.40307</v>
      </c>
      <c r="G1961" t="s">
        <v>25</v>
      </c>
      <c r="H1961" t="s">
        <v>26</v>
      </c>
      <c r="I1961" t="s">
        <v>27</v>
      </c>
      <c r="J1961" t="s">
        <v>23</v>
      </c>
      <c r="K1961">
        <v>2003</v>
      </c>
      <c r="L1961">
        <v>4</v>
      </c>
      <c r="M1961">
        <v>5</v>
      </c>
      <c r="N1961">
        <v>0</v>
      </c>
      <c r="O1961">
        <v>2.5</v>
      </c>
      <c r="P1961" t="s">
        <v>590</v>
      </c>
      <c r="Q1961" s="2">
        <v>1.57097047118669E-3</v>
      </c>
      <c r="R1961" s="2">
        <v>2.22168774643987E-3</v>
      </c>
      <c r="S1961" t="s">
        <v>31</v>
      </c>
      <c r="T1961" t="s">
        <v>202</v>
      </c>
      <c r="U1961">
        <v>154</v>
      </c>
      <c r="V1961" t="s">
        <v>332</v>
      </c>
      <c r="W1961" t="s">
        <v>333</v>
      </c>
      <c r="X1961" t="s">
        <v>334</v>
      </c>
      <c r="Y1961">
        <v>276.33</v>
      </c>
      <c r="Z1961">
        <v>884</v>
      </c>
      <c r="AA1961" s="5">
        <f>IFERROR(VLOOKUP(X1961,$AF$2:$AG$35,2,FALSE),0)</f>
        <v>0</v>
      </c>
      <c r="AB1961" s="5" t="e">
        <f>VLOOKUP(X1961,$AF$2:$AG$35,1,FALSE)</f>
        <v>#N/A</v>
      </c>
      <c r="AN1961"/>
      <c r="AO1961"/>
      <c r="AP1961"/>
      <c r="AQ1961">
        <v>95746</v>
      </c>
      <c r="AR1961" s="2">
        <v>1.57097047118669E-3</v>
      </c>
      <c r="AS1961" s="2">
        <v>2.22168774643987E-3</v>
      </c>
      <c r="AT1961" t="s">
        <v>31</v>
      </c>
      <c r="AU1961" t="s">
        <v>202</v>
      </c>
      <c r="AV1961">
        <v>154</v>
      </c>
      <c r="AW1961" t="s">
        <v>332</v>
      </c>
      <c r="AX1961" t="s">
        <v>333</v>
      </c>
    </row>
    <row r="1962" spans="1:50" x14ac:dyDescent="0.25">
      <c r="A1962">
        <v>95746</v>
      </c>
      <c r="B1962">
        <v>22045</v>
      </c>
      <c r="C1962" t="s">
        <v>621</v>
      </c>
      <c r="D1962" t="s">
        <v>584</v>
      </c>
      <c r="E1962" t="s">
        <v>587</v>
      </c>
      <c r="F1962">
        <v>76.40307</v>
      </c>
      <c r="G1962" t="s">
        <v>25</v>
      </c>
      <c r="H1962" t="s">
        <v>26</v>
      </c>
      <c r="I1962" t="s">
        <v>27</v>
      </c>
      <c r="J1962" t="s">
        <v>23</v>
      </c>
      <c r="K1962">
        <v>2003</v>
      </c>
      <c r="L1962">
        <v>4</v>
      </c>
      <c r="M1962">
        <v>5</v>
      </c>
      <c r="N1962">
        <v>0</v>
      </c>
      <c r="O1962">
        <v>2.5</v>
      </c>
      <c r="P1962" t="s">
        <v>590</v>
      </c>
      <c r="Q1962" s="2">
        <v>3.55008205460162E-5</v>
      </c>
      <c r="R1962" s="2">
        <v>3.8517423402907402E-4</v>
      </c>
      <c r="S1962" t="s">
        <v>31</v>
      </c>
      <c r="T1962" t="s">
        <v>202</v>
      </c>
      <c r="U1962">
        <v>155</v>
      </c>
      <c r="W1962" t="s">
        <v>335</v>
      </c>
      <c r="X1962" t="s">
        <v>336</v>
      </c>
      <c r="Z1962">
        <v>1330</v>
      </c>
      <c r="AA1962" s="5">
        <f>IFERROR(VLOOKUP(X1962,$AF$2:$AG$35,2,FALSE),0)</f>
        <v>0</v>
      </c>
      <c r="AB1962" s="5" t="e">
        <f>VLOOKUP(X1962,$AF$2:$AG$35,1,FALSE)</f>
        <v>#N/A</v>
      </c>
      <c r="AN1962"/>
      <c r="AO1962"/>
      <c r="AP1962"/>
      <c r="AQ1962">
        <v>95746</v>
      </c>
      <c r="AR1962" s="2">
        <v>3.55008205460162E-5</v>
      </c>
      <c r="AS1962" s="2">
        <v>3.8517423402907402E-4</v>
      </c>
      <c r="AT1962" t="s">
        <v>31</v>
      </c>
      <c r="AU1962" t="s">
        <v>202</v>
      </c>
      <c r="AV1962">
        <v>155</v>
      </c>
      <c r="AX1962" t="s">
        <v>335</v>
      </c>
    </row>
    <row r="1963" spans="1:50" x14ac:dyDescent="0.25">
      <c r="A1963">
        <v>95746</v>
      </c>
      <c r="B1963">
        <v>22045</v>
      </c>
      <c r="C1963" t="s">
        <v>621</v>
      </c>
      <c r="D1963" t="s">
        <v>584</v>
      </c>
      <c r="E1963" t="s">
        <v>587</v>
      </c>
      <c r="F1963">
        <v>76.40307</v>
      </c>
      <c r="G1963" t="s">
        <v>25</v>
      </c>
      <c r="H1963" t="s">
        <v>26</v>
      </c>
      <c r="I1963" t="s">
        <v>27</v>
      </c>
      <c r="J1963" t="s">
        <v>23</v>
      </c>
      <c r="K1963">
        <v>2003</v>
      </c>
      <c r="L1963">
        <v>4</v>
      </c>
      <c r="M1963">
        <v>5</v>
      </c>
      <c r="N1963">
        <v>0</v>
      </c>
      <c r="O1963">
        <v>2.5</v>
      </c>
      <c r="P1963" t="s">
        <v>590</v>
      </c>
      <c r="Q1963">
        <v>0</v>
      </c>
      <c r="R1963" s="2">
        <v>3.8516600439789599E-4</v>
      </c>
      <c r="S1963" t="s">
        <v>31</v>
      </c>
      <c r="T1963" t="s">
        <v>202</v>
      </c>
      <c r="U1963">
        <v>156</v>
      </c>
      <c r="V1963" t="s">
        <v>337</v>
      </c>
      <c r="W1963" t="s">
        <v>338</v>
      </c>
      <c r="X1963" t="s">
        <v>339</v>
      </c>
      <c r="Y1963">
        <v>180.25</v>
      </c>
      <c r="Z1963">
        <v>885</v>
      </c>
      <c r="AA1963" s="5">
        <f>IFERROR(VLOOKUP(X1963,$AF$2:$AG$35,2,FALSE),0)</f>
        <v>0</v>
      </c>
      <c r="AB1963" s="5" t="e">
        <f>VLOOKUP(X1963,$AF$2:$AG$35,1,FALSE)</f>
        <v>#N/A</v>
      </c>
      <c r="AN1963"/>
      <c r="AO1963"/>
      <c r="AP1963"/>
      <c r="AQ1963">
        <v>95746</v>
      </c>
      <c r="AR1963">
        <v>0</v>
      </c>
      <c r="AS1963" s="2">
        <v>3.8516600439789599E-4</v>
      </c>
      <c r="AT1963" t="s">
        <v>31</v>
      </c>
      <c r="AU1963" t="s">
        <v>202</v>
      </c>
      <c r="AV1963">
        <v>156</v>
      </c>
      <c r="AW1963" t="s">
        <v>337</v>
      </c>
      <c r="AX1963" t="s">
        <v>338</v>
      </c>
    </row>
    <row r="1964" spans="1:50" x14ac:dyDescent="0.25">
      <c r="A1964">
        <v>95746</v>
      </c>
      <c r="B1964">
        <v>22045</v>
      </c>
      <c r="C1964" t="s">
        <v>621</v>
      </c>
      <c r="D1964" t="s">
        <v>584</v>
      </c>
      <c r="E1964" t="s">
        <v>587</v>
      </c>
      <c r="F1964">
        <v>76.40307</v>
      </c>
      <c r="G1964" t="s">
        <v>25</v>
      </c>
      <c r="H1964" t="s">
        <v>26</v>
      </c>
      <c r="I1964" t="s">
        <v>27</v>
      </c>
      <c r="J1964" t="s">
        <v>23</v>
      </c>
      <c r="K1964">
        <v>2003</v>
      </c>
      <c r="L1964">
        <v>4</v>
      </c>
      <c r="M1964">
        <v>5</v>
      </c>
      <c r="N1964">
        <v>0</v>
      </c>
      <c r="O1964">
        <v>2.5</v>
      </c>
      <c r="P1964" t="s">
        <v>590</v>
      </c>
      <c r="Q1964" s="2">
        <v>5.2212987089419799E-3</v>
      </c>
      <c r="R1964" s="2">
        <v>5.7269791076783498E-3</v>
      </c>
      <c r="S1964" t="s">
        <v>31</v>
      </c>
      <c r="T1964" t="s">
        <v>202</v>
      </c>
      <c r="U1964">
        <v>157</v>
      </c>
      <c r="V1964" t="s">
        <v>340</v>
      </c>
      <c r="W1964" t="s">
        <v>341</v>
      </c>
      <c r="X1964" t="s">
        <v>342</v>
      </c>
      <c r="Y1964">
        <v>192.26</v>
      </c>
      <c r="Z1964">
        <v>886</v>
      </c>
      <c r="AA1964" s="5">
        <f>IFERROR(VLOOKUP(X1964,$AF$2:$AG$35,2,FALSE),0)</f>
        <v>0</v>
      </c>
      <c r="AB1964" s="5" t="e">
        <f>VLOOKUP(X1964,$AF$2:$AG$35,1,FALSE)</f>
        <v>#N/A</v>
      </c>
      <c r="AN1964"/>
      <c r="AO1964"/>
      <c r="AP1964"/>
      <c r="AQ1964">
        <v>95746</v>
      </c>
      <c r="AR1964" s="2">
        <v>5.2212987089419799E-3</v>
      </c>
      <c r="AS1964" s="2">
        <v>5.7269791076783498E-3</v>
      </c>
      <c r="AT1964" t="s">
        <v>31</v>
      </c>
      <c r="AU1964" t="s">
        <v>202</v>
      </c>
      <c r="AV1964">
        <v>157</v>
      </c>
      <c r="AW1964" t="s">
        <v>340</v>
      </c>
      <c r="AX1964" t="s">
        <v>341</v>
      </c>
    </row>
    <row r="1965" spans="1:50" x14ac:dyDescent="0.25">
      <c r="A1965">
        <v>95746</v>
      </c>
      <c r="B1965">
        <v>22045</v>
      </c>
      <c r="C1965" t="s">
        <v>621</v>
      </c>
      <c r="D1965" t="s">
        <v>584</v>
      </c>
      <c r="E1965" t="s">
        <v>587</v>
      </c>
      <c r="F1965">
        <v>76.40307</v>
      </c>
      <c r="G1965" t="s">
        <v>25</v>
      </c>
      <c r="H1965" t="s">
        <v>26</v>
      </c>
      <c r="I1965" t="s">
        <v>27</v>
      </c>
      <c r="J1965" t="s">
        <v>23</v>
      </c>
      <c r="K1965">
        <v>2003</v>
      </c>
      <c r="L1965">
        <v>4</v>
      </c>
      <c r="M1965">
        <v>5</v>
      </c>
      <c r="N1965">
        <v>0</v>
      </c>
      <c r="O1965">
        <v>2.5</v>
      </c>
      <c r="P1965" t="s">
        <v>590</v>
      </c>
      <c r="Q1965" s="2">
        <v>1.2882514945458201E-4</v>
      </c>
      <c r="R1965" s="2">
        <v>3.8551135436999299E-4</v>
      </c>
      <c r="S1965" t="s">
        <v>31</v>
      </c>
      <c r="T1965" t="s">
        <v>202</v>
      </c>
      <c r="U1965">
        <v>158</v>
      </c>
      <c r="V1965" t="s">
        <v>343</v>
      </c>
      <c r="W1965" t="s">
        <v>344</v>
      </c>
      <c r="X1965" t="s">
        <v>345</v>
      </c>
      <c r="Y1965">
        <v>216.28</v>
      </c>
      <c r="Z1965">
        <v>887</v>
      </c>
      <c r="AA1965" s="5">
        <f>IFERROR(VLOOKUP(X1965,$AF$2:$AG$35,2,FALSE),0)</f>
        <v>0</v>
      </c>
      <c r="AB1965" s="5" t="e">
        <f>VLOOKUP(X1965,$AF$2:$AG$35,1,FALSE)</f>
        <v>#N/A</v>
      </c>
      <c r="AN1965"/>
      <c r="AO1965"/>
      <c r="AP1965"/>
      <c r="AQ1965">
        <v>95746</v>
      </c>
      <c r="AR1965" s="2">
        <v>1.2882514945458201E-4</v>
      </c>
      <c r="AS1965" s="2">
        <v>3.8551135436999299E-4</v>
      </c>
      <c r="AT1965" t="s">
        <v>31</v>
      </c>
      <c r="AU1965" t="s">
        <v>202</v>
      </c>
      <c r="AV1965">
        <v>158</v>
      </c>
      <c r="AW1965" t="s">
        <v>343</v>
      </c>
      <c r="AX1965" t="s">
        <v>344</v>
      </c>
    </row>
    <row r="1966" spans="1:50" x14ac:dyDescent="0.25">
      <c r="A1966">
        <v>95746</v>
      </c>
      <c r="B1966">
        <v>22045</v>
      </c>
      <c r="C1966" t="s">
        <v>621</v>
      </c>
      <c r="D1966" t="s">
        <v>584</v>
      </c>
      <c r="E1966" t="s">
        <v>587</v>
      </c>
      <c r="F1966">
        <v>76.40307</v>
      </c>
      <c r="G1966" t="s">
        <v>25</v>
      </c>
      <c r="H1966" t="s">
        <v>26</v>
      </c>
      <c r="I1966" t="s">
        <v>27</v>
      </c>
      <c r="J1966" t="s">
        <v>23</v>
      </c>
      <c r="K1966">
        <v>2003</v>
      </c>
      <c r="L1966">
        <v>4</v>
      </c>
      <c r="M1966">
        <v>5</v>
      </c>
      <c r="N1966">
        <v>0</v>
      </c>
      <c r="O1966">
        <v>2.5</v>
      </c>
      <c r="P1966" t="s">
        <v>590</v>
      </c>
      <c r="Q1966">
        <v>0</v>
      </c>
      <c r="R1966" s="2">
        <v>4.2369731228619799E-4</v>
      </c>
      <c r="S1966" t="s">
        <v>31</v>
      </c>
      <c r="T1966" t="s">
        <v>202</v>
      </c>
      <c r="U1966">
        <v>159</v>
      </c>
      <c r="V1966" t="s">
        <v>346</v>
      </c>
      <c r="W1966" t="s">
        <v>347</v>
      </c>
      <c r="X1966" t="s">
        <v>348</v>
      </c>
      <c r="Y1966">
        <v>168.23</v>
      </c>
      <c r="Z1966">
        <v>888</v>
      </c>
      <c r="AA1966" s="5">
        <f>IFERROR(VLOOKUP(X1966,$AF$2:$AG$35,2,FALSE),0)</f>
        <v>0</v>
      </c>
      <c r="AB1966" s="5" t="e">
        <f>VLOOKUP(X1966,$AF$2:$AG$35,1,FALSE)</f>
        <v>#N/A</v>
      </c>
      <c r="AN1966"/>
      <c r="AO1966"/>
      <c r="AP1966"/>
      <c r="AQ1966">
        <v>95746</v>
      </c>
      <c r="AR1966">
        <v>0</v>
      </c>
      <c r="AS1966" s="2">
        <v>4.2369731228619799E-4</v>
      </c>
      <c r="AT1966" t="s">
        <v>31</v>
      </c>
      <c r="AU1966" t="s">
        <v>202</v>
      </c>
      <c r="AV1966">
        <v>159</v>
      </c>
      <c r="AW1966" t="s">
        <v>346</v>
      </c>
      <c r="AX1966" t="s">
        <v>347</v>
      </c>
    </row>
    <row r="1967" spans="1:50" x14ac:dyDescent="0.25">
      <c r="A1967">
        <v>95746</v>
      </c>
      <c r="B1967">
        <v>22045</v>
      </c>
      <c r="C1967" t="s">
        <v>621</v>
      </c>
      <c r="D1967" t="s">
        <v>584</v>
      </c>
      <c r="E1967" t="s">
        <v>587</v>
      </c>
      <c r="F1967">
        <v>76.40307</v>
      </c>
      <c r="G1967" t="s">
        <v>25</v>
      </c>
      <c r="H1967" t="s">
        <v>26</v>
      </c>
      <c r="I1967" t="s">
        <v>27</v>
      </c>
      <c r="J1967" t="s">
        <v>23</v>
      </c>
      <c r="K1967">
        <v>2003</v>
      </c>
      <c r="L1967">
        <v>4</v>
      </c>
      <c r="M1967">
        <v>5</v>
      </c>
      <c r="N1967">
        <v>0</v>
      </c>
      <c r="O1967">
        <v>2.5</v>
      </c>
      <c r="P1967" t="s">
        <v>590</v>
      </c>
      <c r="Q1967" s="2">
        <v>5.4157569203088203E-3</v>
      </c>
      <c r="R1967" s="2">
        <v>6.2531008760616904E-3</v>
      </c>
      <c r="S1967" t="s">
        <v>31</v>
      </c>
      <c r="T1967" t="s">
        <v>202</v>
      </c>
      <c r="U1967">
        <v>160</v>
      </c>
      <c r="V1967" t="s">
        <v>349</v>
      </c>
      <c r="W1967" t="s">
        <v>350</v>
      </c>
      <c r="X1967" t="s">
        <v>351</v>
      </c>
      <c r="Y1967">
        <v>192.26</v>
      </c>
      <c r="Z1967">
        <v>889</v>
      </c>
      <c r="AA1967" s="5">
        <f>IFERROR(VLOOKUP(X1967,$AF$2:$AG$35,2,FALSE),0)</f>
        <v>0</v>
      </c>
      <c r="AB1967" s="5" t="e">
        <f>VLOOKUP(X1967,$AF$2:$AG$35,1,FALSE)</f>
        <v>#N/A</v>
      </c>
      <c r="AN1967"/>
      <c r="AO1967"/>
      <c r="AP1967"/>
      <c r="AQ1967">
        <v>95746</v>
      </c>
      <c r="AR1967" s="2">
        <v>5.4157569203088203E-3</v>
      </c>
      <c r="AS1967" s="2">
        <v>6.2531008760616904E-3</v>
      </c>
      <c r="AT1967" t="s">
        <v>31</v>
      </c>
      <c r="AU1967" t="s">
        <v>202</v>
      </c>
      <c r="AV1967">
        <v>160</v>
      </c>
      <c r="AW1967" t="s">
        <v>349</v>
      </c>
      <c r="AX1967" t="s">
        <v>350</v>
      </c>
    </row>
    <row r="1968" spans="1:50" x14ac:dyDescent="0.25">
      <c r="A1968">
        <v>95746</v>
      </c>
      <c r="B1968">
        <v>22045</v>
      </c>
      <c r="C1968" t="s">
        <v>621</v>
      </c>
      <c r="D1968" t="s">
        <v>584</v>
      </c>
      <c r="E1968" t="s">
        <v>587</v>
      </c>
      <c r="F1968">
        <v>76.40307</v>
      </c>
      <c r="G1968" t="s">
        <v>25</v>
      </c>
      <c r="H1968" t="s">
        <v>26</v>
      </c>
      <c r="I1968" t="s">
        <v>27</v>
      </c>
      <c r="J1968" t="s">
        <v>23</v>
      </c>
      <c r="K1968">
        <v>2003</v>
      </c>
      <c r="L1968">
        <v>4</v>
      </c>
      <c r="M1968">
        <v>5</v>
      </c>
      <c r="N1968">
        <v>0</v>
      </c>
      <c r="O1968">
        <v>2.5</v>
      </c>
      <c r="P1968" t="s">
        <v>590</v>
      </c>
      <c r="Q1968">
        <v>0</v>
      </c>
      <c r="R1968" s="2">
        <v>3.8943062261587999E-4</v>
      </c>
      <c r="S1968" t="s">
        <v>31</v>
      </c>
      <c r="T1968" t="s">
        <v>202</v>
      </c>
      <c r="U1968">
        <v>161</v>
      </c>
      <c r="V1968" t="s">
        <v>352</v>
      </c>
      <c r="W1968" t="s">
        <v>353</v>
      </c>
      <c r="X1968" t="s">
        <v>354</v>
      </c>
      <c r="Y1968">
        <v>168.23</v>
      </c>
      <c r="Z1968">
        <v>890</v>
      </c>
      <c r="AA1968" s="5">
        <f>IFERROR(VLOOKUP(X1968,$AF$2:$AG$35,2,FALSE),0)</f>
        <v>0</v>
      </c>
      <c r="AB1968" s="5" t="e">
        <f>VLOOKUP(X1968,$AF$2:$AG$35,1,FALSE)</f>
        <v>#N/A</v>
      </c>
      <c r="AN1968"/>
      <c r="AO1968"/>
      <c r="AP1968"/>
      <c r="AQ1968">
        <v>95746</v>
      </c>
      <c r="AR1968">
        <v>0</v>
      </c>
      <c r="AS1968" s="2">
        <v>3.8943062261587999E-4</v>
      </c>
      <c r="AT1968" t="s">
        <v>31</v>
      </c>
      <c r="AU1968" t="s">
        <v>202</v>
      </c>
      <c r="AV1968">
        <v>161</v>
      </c>
      <c r="AW1968" t="s">
        <v>352</v>
      </c>
      <c r="AX1968" t="s">
        <v>353</v>
      </c>
    </row>
    <row r="1969" spans="1:50" x14ac:dyDescent="0.25">
      <c r="A1969">
        <v>95746</v>
      </c>
      <c r="B1969">
        <v>22045</v>
      </c>
      <c r="C1969" t="s">
        <v>621</v>
      </c>
      <c r="D1969" t="s">
        <v>584</v>
      </c>
      <c r="E1969" t="s">
        <v>587</v>
      </c>
      <c r="F1969">
        <v>76.40307</v>
      </c>
      <c r="G1969" t="s">
        <v>25</v>
      </c>
      <c r="H1969" t="s">
        <v>26</v>
      </c>
      <c r="I1969" t="s">
        <v>27</v>
      </c>
      <c r="J1969" t="s">
        <v>23</v>
      </c>
      <c r="K1969">
        <v>2003</v>
      </c>
      <c r="L1969">
        <v>4</v>
      </c>
      <c r="M1969">
        <v>5</v>
      </c>
      <c r="N1969">
        <v>0</v>
      </c>
      <c r="O1969">
        <v>2.5</v>
      </c>
      <c r="P1969" t="s">
        <v>590</v>
      </c>
      <c r="Q1969">
        <v>0</v>
      </c>
      <c r="R1969" s="2">
        <v>3.8943062261587999E-4</v>
      </c>
      <c r="S1969" t="s">
        <v>31</v>
      </c>
      <c r="T1969" t="s">
        <v>202</v>
      </c>
      <c r="U1969">
        <v>162</v>
      </c>
      <c r="V1969" t="s">
        <v>355</v>
      </c>
      <c r="W1969" t="s">
        <v>356</v>
      </c>
      <c r="X1969" t="s">
        <v>357</v>
      </c>
      <c r="Y1969">
        <v>168.23</v>
      </c>
      <c r="Z1969">
        <v>891</v>
      </c>
      <c r="AA1969" s="5">
        <f>IFERROR(VLOOKUP(X1969,$AF$2:$AG$35,2,FALSE),0)</f>
        <v>0</v>
      </c>
      <c r="AB1969" s="5" t="e">
        <f>VLOOKUP(X1969,$AF$2:$AG$35,1,FALSE)</f>
        <v>#N/A</v>
      </c>
      <c r="AN1969"/>
      <c r="AO1969"/>
      <c r="AP1969"/>
      <c r="AQ1969">
        <v>95746</v>
      </c>
      <c r="AR1969">
        <v>0</v>
      </c>
      <c r="AS1969" s="2">
        <v>3.8943062261587999E-4</v>
      </c>
      <c r="AT1969" t="s">
        <v>31</v>
      </c>
      <c r="AU1969" t="s">
        <v>202</v>
      </c>
      <c r="AV1969">
        <v>162</v>
      </c>
      <c r="AW1969" t="s">
        <v>355</v>
      </c>
      <c r="AX1969" t="s">
        <v>356</v>
      </c>
    </row>
    <row r="1970" spans="1:50" x14ac:dyDescent="0.25">
      <c r="A1970">
        <v>95746</v>
      </c>
      <c r="B1970">
        <v>22045</v>
      </c>
      <c r="C1970" t="s">
        <v>621</v>
      </c>
      <c r="D1970" t="s">
        <v>584</v>
      </c>
      <c r="E1970" t="s">
        <v>587</v>
      </c>
      <c r="F1970">
        <v>76.40307</v>
      </c>
      <c r="G1970" t="s">
        <v>25</v>
      </c>
      <c r="H1970" t="s">
        <v>26</v>
      </c>
      <c r="I1970" t="s">
        <v>27</v>
      </c>
      <c r="J1970" t="s">
        <v>23</v>
      </c>
      <c r="K1970">
        <v>2003</v>
      </c>
      <c r="L1970">
        <v>4</v>
      </c>
      <c r="M1970">
        <v>5</v>
      </c>
      <c r="N1970">
        <v>0</v>
      </c>
      <c r="O1970">
        <v>2.5</v>
      </c>
      <c r="P1970" t="s">
        <v>590</v>
      </c>
      <c r="Q1970">
        <v>0</v>
      </c>
      <c r="R1970" s="2">
        <v>3.8516600439789599E-4</v>
      </c>
      <c r="S1970" t="s">
        <v>31</v>
      </c>
      <c r="T1970" t="s">
        <v>202</v>
      </c>
      <c r="U1970">
        <v>163</v>
      </c>
      <c r="V1970" s="1">
        <v>531039</v>
      </c>
      <c r="W1970" t="s">
        <v>358</v>
      </c>
      <c r="X1970" t="s">
        <v>359</v>
      </c>
      <c r="Y1970">
        <v>216.28</v>
      </c>
      <c r="Z1970">
        <v>892</v>
      </c>
      <c r="AA1970" s="5">
        <f>IFERROR(VLOOKUP(X1970,$AF$2:$AG$35,2,FALSE),0)</f>
        <v>0</v>
      </c>
      <c r="AB1970" s="5" t="e">
        <f>VLOOKUP(X1970,$AF$2:$AG$35,1,FALSE)</f>
        <v>#N/A</v>
      </c>
      <c r="AN1970"/>
      <c r="AO1970"/>
      <c r="AP1970"/>
      <c r="AQ1970">
        <v>95746</v>
      </c>
      <c r="AR1970">
        <v>0</v>
      </c>
      <c r="AS1970" s="2">
        <v>3.8516600439789599E-4</v>
      </c>
      <c r="AT1970" t="s">
        <v>31</v>
      </c>
      <c r="AU1970" t="s">
        <v>202</v>
      </c>
      <c r="AV1970">
        <v>163</v>
      </c>
      <c r="AW1970" s="1">
        <v>531039</v>
      </c>
      <c r="AX1970" t="s">
        <v>358</v>
      </c>
    </row>
    <row r="1971" spans="1:50" x14ac:dyDescent="0.25">
      <c r="A1971">
        <v>95746</v>
      </c>
      <c r="B1971">
        <v>22045</v>
      </c>
      <c r="C1971" t="s">
        <v>621</v>
      </c>
      <c r="D1971" t="s">
        <v>584</v>
      </c>
      <c r="E1971" t="s">
        <v>587</v>
      </c>
      <c r="F1971">
        <v>76.40307</v>
      </c>
      <c r="G1971" t="s">
        <v>25</v>
      </c>
      <c r="H1971" t="s">
        <v>26</v>
      </c>
      <c r="I1971" t="s">
        <v>27</v>
      </c>
      <c r="J1971" t="s">
        <v>23</v>
      </c>
      <c r="K1971">
        <v>2003</v>
      </c>
      <c r="L1971">
        <v>4</v>
      </c>
      <c r="M1971">
        <v>5</v>
      </c>
      <c r="N1971">
        <v>0</v>
      </c>
      <c r="O1971">
        <v>2.5</v>
      </c>
      <c r="P1971" t="s">
        <v>590</v>
      </c>
      <c r="Q1971">
        <v>0</v>
      </c>
      <c r="R1971" s="2">
        <v>3.8516600439789599E-4</v>
      </c>
      <c r="S1971" t="s">
        <v>31</v>
      </c>
      <c r="T1971" t="s">
        <v>202</v>
      </c>
      <c r="U1971">
        <v>164</v>
      </c>
      <c r="V1971" t="s">
        <v>360</v>
      </c>
      <c r="W1971" t="s">
        <v>361</v>
      </c>
      <c r="X1971" t="s">
        <v>362</v>
      </c>
      <c r="Y1971">
        <v>242.31</v>
      </c>
      <c r="Z1971">
        <v>893</v>
      </c>
      <c r="AA1971" s="5">
        <f>IFERROR(VLOOKUP(X1971,$AF$2:$AG$35,2,FALSE),0)</f>
        <v>0</v>
      </c>
      <c r="AB1971" s="5" t="e">
        <f>VLOOKUP(X1971,$AF$2:$AG$35,1,FALSE)</f>
        <v>#N/A</v>
      </c>
      <c r="AN1971"/>
      <c r="AO1971"/>
      <c r="AP1971"/>
      <c r="AQ1971">
        <v>95746</v>
      </c>
      <c r="AR1971">
        <v>0</v>
      </c>
      <c r="AS1971" s="2">
        <v>3.8516600439789599E-4</v>
      </c>
      <c r="AT1971" t="s">
        <v>31</v>
      </c>
      <c r="AU1971" t="s">
        <v>202</v>
      </c>
      <c r="AV1971">
        <v>164</v>
      </c>
      <c r="AW1971" t="s">
        <v>360</v>
      </c>
      <c r="AX1971" t="s">
        <v>361</v>
      </c>
    </row>
    <row r="1972" spans="1:50" x14ac:dyDescent="0.25">
      <c r="A1972">
        <v>95746</v>
      </c>
      <c r="B1972">
        <v>22045</v>
      </c>
      <c r="C1972" t="s">
        <v>621</v>
      </c>
      <c r="D1972" t="s">
        <v>584</v>
      </c>
      <c r="E1972" t="s">
        <v>587</v>
      </c>
      <c r="F1972">
        <v>76.40307</v>
      </c>
      <c r="G1972" t="s">
        <v>25</v>
      </c>
      <c r="H1972" t="s">
        <v>26</v>
      </c>
      <c r="I1972" t="s">
        <v>27</v>
      </c>
      <c r="J1972" t="s">
        <v>23</v>
      </c>
      <c r="K1972">
        <v>2003</v>
      </c>
      <c r="L1972">
        <v>4</v>
      </c>
      <c r="M1972">
        <v>5</v>
      </c>
      <c r="N1972">
        <v>0</v>
      </c>
      <c r="O1972">
        <v>2.5</v>
      </c>
      <c r="P1972" t="s">
        <v>590</v>
      </c>
      <c r="Q1972" s="2">
        <v>1.80355209236415E-4</v>
      </c>
      <c r="R1972" s="2">
        <v>6.3192379515614595E-4</v>
      </c>
      <c r="S1972" t="s">
        <v>31</v>
      </c>
      <c r="T1972" t="s">
        <v>202</v>
      </c>
      <c r="U1972">
        <v>165</v>
      </c>
      <c r="V1972" t="s">
        <v>363</v>
      </c>
      <c r="W1972" t="s">
        <v>364</v>
      </c>
      <c r="X1972" t="s">
        <v>365</v>
      </c>
      <c r="Y1972">
        <v>266.33999999999997</v>
      </c>
      <c r="Z1972">
        <v>894</v>
      </c>
      <c r="AA1972" s="5">
        <f>IFERROR(VLOOKUP(X1972,$AF$2:$AG$35,2,FALSE),0)</f>
        <v>0</v>
      </c>
      <c r="AB1972" s="5" t="e">
        <f>VLOOKUP(X1972,$AF$2:$AG$35,1,FALSE)</f>
        <v>#N/A</v>
      </c>
      <c r="AN1972"/>
      <c r="AO1972"/>
      <c r="AP1972"/>
      <c r="AQ1972">
        <v>95746</v>
      </c>
      <c r="AR1972" s="2">
        <v>1.80355209236415E-4</v>
      </c>
      <c r="AS1972" s="2">
        <v>6.3192379515614595E-4</v>
      </c>
      <c r="AT1972" t="s">
        <v>31</v>
      </c>
      <c r="AU1972" t="s">
        <v>202</v>
      </c>
      <c r="AV1972">
        <v>165</v>
      </c>
      <c r="AW1972" t="s">
        <v>363</v>
      </c>
      <c r="AX1972" t="s">
        <v>364</v>
      </c>
    </row>
    <row r="1973" spans="1:50" x14ac:dyDescent="0.25">
      <c r="A1973">
        <v>95746</v>
      </c>
      <c r="B1973">
        <v>22045</v>
      </c>
      <c r="C1973" t="s">
        <v>621</v>
      </c>
      <c r="D1973" t="s">
        <v>584</v>
      </c>
      <c r="E1973" t="s">
        <v>587</v>
      </c>
      <c r="F1973">
        <v>76.40307</v>
      </c>
      <c r="G1973" t="s">
        <v>25</v>
      </c>
      <c r="H1973" t="s">
        <v>26</v>
      </c>
      <c r="I1973" t="s">
        <v>27</v>
      </c>
      <c r="J1973" t="s">
        <v>23</v>
      </c>
      <c r="K1973">
        <v>2003</v>
      </c>
      <c r="L1973">
        <v>4</v>
      </c>
      <c r="M1973">
        <v>5</v>
      </c>
      <c r="N1973">
        <v>0</v>
      </c>
      <c r="O1973">
        <v>2.5</v>
      </c>
      <c r="P1973" t="s">
        <v>590</v>
      </c>
      <c r="Q1973" s="2">
        <v>5.1530059781832902E-5</v>
      </c>
      <c r="R1973" s="2">
        <v>3.8518403229099101E-4</v>
      </c>
      <c r="S1973" t="s">
        <v>31</v>
      </c>
      <c r="T1973" t="s">
        <v>202</v>
      </c>
      <c r="U1973">
        <v>166</v>
      </c>
      <c r="V1973" t="s">
        <v>366</v>
      </c>
      <c r="W1973" t="s">
        <v>367</v>
      </c>
      <c r="X1973" t="s">
        <v>368</v>
      </c>
      <c r="Y1973">
        <v>192.26</v>
      </c>
      <c r="Z1973">
        <v>895</v>
      </c>
      <c r="AA1973" s="5">
        <f>IFERROR(VLOOKUP(X1973,$AF$2:$AG$35,2,FALSE),0)</f>
        <v>0</v>
      </c>
      <c r="AB1973" s="5" t="e">
        <f>VLOOKUP(X1973,$AF$2:$AG$35,1,FALSE)</f>
        <v>#N/A</v>
      </c>
      <c r="AN1973"/>
      <c r="AO1973"/>
      <c r="AP1973"/>
      <c r="AQ1973">
        <v>95746</v>
      </c>
      <c r="AR1973" s="2">
        <v>5.1530059781832902E-5</v>
      </c>
      <c r="AS1973" s="2">
        <v>3.8518403229099101E-4</v>
      </c>
      <c r="AT1973" t="s">
        <v>31</v>
      </c>
      <c r="AU1973" t="s">
        <v>202</v>
      </c>
      <c r="AV1973">
        <v>166</v>
      </c>
      <c r="AW1973" t="s">
        <v>366</v>
      </c>
      <c r="AX1973" t="s">
        <v>367</v>
      </c>
    </row>
    <row r="1974" spans="1:50" x14ac:dyDescent="0.25">
      <c r="A1974">
        <v>95746</v>
      </c>
      <c r="B1974">
        <v>22045</v>
      </c>
      <c r="C1974" t="s">
        <v>621</v>
      </c>
      <c r="D1974" t="s">
        <v>584</v>
      </c>
      <c r="E1974" t="s">
        <v>587</v>
      </c>
      <c r="F1974">
        <v>76.40307</v>
      </c>
      <c r="G1974" t="s">
        <v>25</v>
      </c>
      <c r="H1974" t="s">
        <v>26</v>
      </c>
      <c r="I1974" t="s">
        <v>27</v>
      </c>
      <c r="J1974" t="s">
        <v>23</v>
      </c>
      <c r="K1974">
        <v>2003</v>
      </c>
      <c r="L1974">
        <v>4</v>
      </c>
      <c r="M1974">
        <v>5</v>
      </c>
      <c r="N1974">
        <v>0</v>
      </c>
      <c r="O1974">
        <v>2.5</v>
      </c>
      <c r="P1974" t="s">
        <v>590</v>
      </c>
      <c r="Q1974" s="2">
        <v>3.5311829049888201E-2</v>
      </c>
      <c r="R1974">
        <v>1.9855574631515001E-2</v>
      </c>
      <c r="S1974" t="s">
        <v>31</v>
      </c>
      <c r="T1974" t="s">
        <v>202</v>
      </c>
      <c r="U1974">
        <v>167</v>
      </c>
      <c r="V1974" t="s">
        <v>369</v>
      </c>
      <c r="W1974" t="s">
        <v>370</v>
      </c>
      <c r="X1974" t="s">
        <v>371</v>
      </c>
      <c r="Y1974">
        <v>142.19999999999999</v>
      </c>
      <c r="Z1974">
        <v>105</v>
      </c>
      <c r="AA1974" s="5">
        <f>IFERROR(VLOOKUP(X1974,$AF$2:$AG$35,2,FALSE),0)</f>
        <v>0</v>
      </c>
      <c r="AB1974" s="5" t="e">
        <f>VLOOKUP(X1974,$AF$2:$AG$35,1,FALSE)</f>
        <v>#N/A</v>
      </c>
      <c r="AN1974"/>
      <c r="AO1974"/>
      <c r="AP1974"/>
      <c r="AQ1974">
        <v>95746</v>
      </c>
      <c r="AR1974" s="2">
        <v>3.5311829049888201E-2</v>
      </c>
      <c r="AS1974">
        <v>1.9855574631515001E-2</v>
      </c>
      <c r="AT1974" t="s">
        <v>31</v>
      </c>
      <c r="AU1974" t="s">
        <v>202</v>
      </c>
      <c r="AV1974">
        <v>167</v>
      </c>
      <c r="AW1974" t="s">
        <v>369</v>
      </c>
      <c r="AX1974" t="s">
        <v>370</v>
      </c>
    </row>
    <row r="1975" spans="1:50" x14ac:dyDescent="0.25">
      <c r="A1975">
        <v>95746</v>
      </c>
      <c r="B1975">
        <v>22045</v>
      </c>
      <c r="C1975" t="s">
        <v>621</v>
      </c>
      <c r="D1975" t="s">
        <v>584</v>
      </c>
      <c r="E1975" t="s">
        <v>587</v>
      </c>
      <c r="F1975">
        <v>76.40307</v>
      </c>
      <c r="G1975" t="s">
        <v>25</v>
      </c>
      <c r="H1975" t="s">
        <v>26</v>
      </c>
      <c r="I1975" t="s">
        <v>27</v>
      </c>
      <c r="J1975" t="s">
        <v>23</v>
      </c>
      <c r="K1975">
        <v>2003</v>
      </c>
      <c r="L1975">
        <v>4</v>
      </c>
      <c r="M1975">
        <v>5</v>
      </c>
      <c r="N1975">
        <v>0</v>
      </c>
      <c r="O1975">
        <v>2.5</v>
      </c>
      <c r="P1975" t="s">
        <v>590</v>
      </c>
      <c r="Q1975" s="2">
        <v>8.2210194633128605E-2</v>
      </c>
      <c r="R1975" s="2">
        <v>5.2673854008335297E-2</v>
      </c>
      <c r="S1975" t="s">
        <v>31</v>
      </c>
      <c r="T1975" t="s">
        <v>202</v>
      </c>
      <c r="U1975">
        <v>168</v>
      </c>
      <c r="V1975" t="s">
        <v>372</v>
      </c>
      <c r="W1975" t="s">
        <v>373</v>
      </c>
      <c r="X1975" t="s">
        <v>374</v>
      </c>
      <c r="Y1975">
        <v>142.19999999999999</v>
      </c>
      <c r="Z1975">
        <v>196</v>
      </c>
      <c r="AA1975" s="5">
        <f>IFERROR(VLOOKUP(X1975,$AF$2:$AG$35,2,FALSE),0)</f>
        <v>0</v>
      </c>
      <c r="AB1975" s="5" t="e">
        <f>VLOOKUP(X1975,$AF$2:$AG$35,1,FALSE)</f>
        <v>#N/A</v>
      </c>
      <c r="AN1975"/>
      <c r="AO1975"/>
      <c r="AP1975"/>
      <c r="AQ1975">
        <v>95746</v>
      </c>
      <c r="AR1975" s="2">
        <v>8.2210194633128605E-2</v>
      </c>
      <c r="AS1975" s="2">
        <v>5.2673854008335297E-2</v>
      </c>
      <c r="AT1975" t="s">
        <v>31</v>
      </c>
      <c r="AU1975" t="s">
        <v>202</v>
      </c>
      <c r="AV1975">
        <v>168</v>
      </c>
      <c r="AW1975" t="s">
        <v>372</v>
      </c>
      <c r="AX1975" t="s">
        <v>373</v>
      </c>
    </row>
    <row r="1976" spans="1:50" x14ac:dyDescent="0.25">
      <c r="A1976">
        <v>95746</v>
      </c>
      <c r="B1976">
        <v>22045</v>
      </c>
      <c r="C1976" t="s">
        <v>621</v>
      </c>
      <c r="D1976" t="s">
        <v>584</v>
      </c>
      <c r="E1976" t="s">
        <v>587</v>
      </c>
      <c r="F1976">
        <v>76.40307</v>
      </c>
      <c r="G1976" t="s">
        <v>25</v>
      </c>
      <c r="H1976" t="s">
        <v>26</v>
      </c>
      <c r="I1976" t="s">
        <v>27</v>
      </c>
      <c r="J1976" t="s">
        <v>23</v>
      </c>
      <c r="K1976">
        <v>2003</v>
      </c>
      <c r="L1976">
        <v>4</v>
      </c>
      <c r="M1976">
        <v>5</v>
      </c>
      <c r="N1976">
        <v>0</v>
      </c>
      <c r="O1976">
        <v>2.5</v>
      </c>
      <c r="P1976" t="s">
        <v>590</v>
      </c>
      <c r="Q1976">
        <v>0.34144813076755598</v>
      </c>
      <c r="R1976">
        <v>0.18600500080682</v>
      </c>
      <c r="S1976" t="s">
        <v>31</v>
      </c>
      <c r="T1976" t="s">
        <v>202</v>
      </c>
      <c r="U1976">
        <v>171</v>
      </c>
      <c r="V1976" t="s">
        <v>375</v>
      </c>
      <c r="W1976" t="s">
        <v>376</v>
      </c>
      <c r="X1976" t="s">
        <v>377</v>
      </c>
      <c r="Y1976">
        <v>128.16999999999999</v>
      </c>
      <c r="Z1976">
        <v>611</v>
      </c>
      <c r="AA1976" s="5">
        <f>IFERROR(VLOOKUP(X1976,$AF$2:$AG$35,2,FALSE),0)</f>
        <v>0</v>
      </c>
      <c r="AB1976" s="5" t="e">
        <f>VLOOKUP(X1976,$AF$2:$AG$35,1,FALSE)</f>
        <v>#N/A</v>
      </c>
      <c r="AN1976"/>
      <c r="AO1976"/>
      <c r="AP1976"/>
      <c r="AQ1976">
        <v>95746</v>
      </c>
      <c r="AR1976">
        <v>0.34144813076755598</v>
      </c>
      <c r="AS1976">
        <v>0.18600500080682</v>
      </c>
      <c r="AT1976" t="s">
        <v>31</v>
      </c>
      <c r="AU1976" t="s">
        <v>202</v>
      </c>
      <c r="AV1976">
        <v>171</v>
      </c>
      <c r="AW1976" t="s">
        <v>375</v>
      </c>
      <c r="AX1976" t="s">
        <v>376</v>
      </c>
    </row>
    <row r="1977" spans="1:50" x14ac:dyDescent="0.25">
      <c r="A1977">
        <v>95746</v>
      </c>
      <c r="B1977">
        <v>22045</v>
      </c>
      <c r="C1977" t="s">
        <v>621</v>
      </c>
      <c r="D1977" t="s">
        <v>584</v>
      </c>
      <c r="E1977" t="s">
        <v>587</v>
      </c>
      <c r="F1977">
        <v>76.40307</v>
      </c>
      <c r="G1977" t="s">
        <v>25</v>
      </c>
      <c r="H1977" t="s">
        <v>26</v>
      </c>
      <c r="I1977" t="s">
        <v>27</v>
      </c>
      <c r="J1977" t="s">
        <v>23</v>
      </c>
      <c r="K1977">
        <v>2003</v>
      </c>
      <c r="L1977">
        <v>4</v>
      </c>
      <c r="M1977">
        <v>5</v>
      </c>
      <c r="N1977">
        <v>0</v>
      </c>
      <c r="O1977">
        <v>2.5</v>
      </c>
      <c r="P1977" t="s">
        <v>590</v>
      </c>
      <c r="Q1977">
        <v>0</v>
      </c>
      <c r="R1977" s="2">
        <v>4.1978095901481198E-4</v>
      </c>
      <c r="S1977" t="s">
        <v>31</v>
      </c>
      <c r="T1977" t="s">
        <v>202</v>
      </c>
      <c r="U1977">
        <v>172</v>
      </c>
      <c r="V1977" t="s">
        <v>378</v>
      </c>
      <c r="W1977" t="s">
        <v>379</v>
      </c>
      <c r="X1977" t="s">
        <v>380</v>
      </c>
      <c r="Y1977">
        <v>252.31</v>
      </c>
      <c r="Z1977">
        <v>901</v>
      </c>
      <c r="AA1977" s="5">
        <f>IFERROR(VLOOKUP(X1977,$AF$2:$AG$35,2,FALSE),0)</f>
        <v>0</v>
      </c>
      <c r="AB1977" s="5" t="e">
        <f>VLOOKUP(X1977,$AF$2:$AG$35,1,FALSE)</f>
        <v>#N/A</v>
      </c>
      <c r="AN1977"/>
      <c r="AO1977"/>
      <c r="AP1977"/>
      <c r="AQ1977">
        <v>95746</v>
      </c>
      <c r="AR1977">
        <v>0</v>
      </c>
      <c r="AS1977" s="2">
        <v>4.1978095901481198E-4</v>
      </c>
      <c r="AT1977" t="s">
        <v>31</v>
      </c>
      <c r="AU1977" t="s">
        <v>202</v>
      </c>
      <c r="AV1977">
        <v>172</v>
      </c>
      <c r="AW1977" t="s">
        <v>378</v>
      </c>
      <c r="AX1977" t="s">
        <v>379</v>
      </c>
    </row>
    <row r="1978" spans="1:50" x14ac:dyDescent="0.25">
      <c r="A1978">
        <v>95746</v>
      </c>
      <c r="B1978">
        <v>22045</v>
      </c>
      <c r="C1978" t="s">
        <v>621</v>
      </c>
      <c r="D1978" t="s">
        <v>584</v>
      </c>
      <c r="E1978" t="s">
        <v>587</v>
      </c>
      <c r="F1978">
        <v>76.40307</v>
      </c>
      <c r="G1978" t="s">
        <v>25</v>
      </c>
      <c r="H1978" t="s">
        <v>26</v>
      </c>
      <c r="I1978" t="s">
        <v>27</v>
      </c>
      <c r="J1978" t="s">
        <v>23</v>
      </c>
      <c r="K1978">
        <v>2003</v>
      </c>
      <c r="L1978">
        <v>4</v>
      </c>
      <c r="M1978">
        <v>5</v>
      </c>
      <c r="N1978">
        <v>0</v>
      </c>
      <c r="O1978">
        <v>2.5</v>
      </c>
      <c r="P1978" t="s">
        <v>590</v>
      </c>
      <c r="Q1978" s="2">
        <v>1.93918408417505E-2</v>
      </c>
      <c r="R1978">
        <v>2.7424204317784001E-2</v>
      </c>
      <c r="S1978" t="s">
        <v>31</v>
      </c>
      <c r="T1978" t="s">
        <v>202</v>
      </c>
      <c r="U1978">
        <v>173</v>
      </c>
      <c r="V1978" t="s">
        <v>381</v>
      </c>
      <c r="W1978" t="s">
        <v>382</v>
      </c>
      <c r="X1978" t="s">
        <v>383</v>
      </c>
      <c r="Y1978">
        <v>178.23</v>
      </c>
      <c r="Z1978">
        <v>902</v>
      </c>
      <c r="AA1978" s="5">
        <f>IFERROR(VLOOKUP(X1978,$AF$2:$AG$35,2,FALSE),0)</f>
        <v>0</v>
      </c>
      <c r="AB1978" s="5" t="e">
        <f>VLOOKUP(X1978,$AF$2:$AG$35,1,FALSE)</f>
        <v>#N/A</v>
      </c>
      <c r="AN1978"/>
      <c r="AO1978"/>
      <c r="AP1978"/>
      <c r="AQ1978">
        <v>95746</v>
      </c>
      <c r="AR1978" s="2">
        <v>1.93918408417505E-2</v>
      </c>
      <c r="AS1978">
        <v>2.7424204317784001E-2</v>
      </c>
      <c r="AT1978" t="s">
        <v>31</v>
      </c>
      <c r="AU1978" t="s">
        <v>202</v>
      </c>
      <c r="AV1978">
        <v>173</v>
      </c>
      <c r="AW1978" t="s">
        <v>381</v>
      </c>
      <c r="AX1978" t="s">
        <v>382</v>
      </c>
    </row>
    <row r="1979" spans="1:50" x14ac:dyDescent="0.25">
      <c r="A1979">
        <v>95746</v>
      </c>
      <c r="B1979">
        <v>22045</v>
      </c>
      <c r="C1979" t="s">
        <v>621</v>
      </c>
      <c r="D1979" t="s">
        <v>584</v>
      </c>
      <c r="E1979" t="s">
        <v>587</v>
      </c>
      <c r="F1979">
        <v>76.40307</v>
      </c>
      <c r="G1979" t="s">
        <v>25</v>
      </c>
      <c r="H1979" t="s">
        <v>26</v>
      </c>
      <c r="I1979" t="s">
        <v>27</v>
      </c>
      <c r="J1979" t="s">
        <v>23</v>
      </c>
      <c r="K1979">
        <v>2003</v>
      </c>
      <c r="L1979">
        <v>4</v>
      </c>
      <c r="M1979">
        <v>5</v>
      </c>
      <c r="N1979">
        <v>0</v>
      </c>
      <c r="O1979">
        <v>2.5</v>
      </c>
      <c r="P1979" t="s">
        <v>590</v>
      </c>
      <c r="Q1979">
        <v>0</v>
      </c>
      <c r="R1979" s="2">
        <v>3.8516600439789599E-4</v>
      </c>
      <c r="S1979" t="s">
        <v>31</v>
      </c>
      <c r="T1979" t="s">
        <v>202</v>
      </c>
      <c r="U1979">
        <v>174</v>
      </c>
      <c r="V1979" t="s">
        <v>384</v>
      </c>
      <c r="W1979" t="s">
        <v>385</v>
      </c>
      <c r="X1979" t="s">
        <v>386</v>
      </c>
      <c r="Y1979">
        <v>180.2</v>
      </c>
      <c r="Z1979">
        <v>903</v>
      </c>
      <c r="AA1979" s="5">
        <f>IFERROR(VLOOKUP(X1979,$AF$2:$AG$35,2,FALSE),0)</f>
        <v>0</v>
      </c>
      <c r="AB1979" s="5" t="e">
        <f>VLOOKUP(X1979,$AF$2:$AG$35,1,FALSE)</f>
        <v>#N/A</v>
      </c>
      <c r="AN1979"/>
      <c r="AO1979"/>
      <c r="AP1979"/>
      <c r="AQ1979">
        <v>95746</v>
      </c>
      <c r="AR1979">
        <v>0</v>
      </c>
      <c r="AS1979" s="2">
        <v>3.8516600439789599E-4</v>
      </c>
      <c r="AT1979" t="s">
        <v>31</v>
      </c>
      <c r="AU1979" t="s">
        <v>202</v>
      </c>
      <c r="AV1979">
        <v>174</v>
      </c>
      <c r="AW1979" t="s">
        <v>384</v>
      </c>
      <c r="AX1979" t="s">
        <v>385</v>
      </c>
    </row>
    <row r="1980" spans="1:50" x14ac:dyDescent="0.25">
      <c r="A1980">
        <v>95746</v>
      </c>
      <c r="B1980">
        <v>22045</v>
      </c>
      <c r="C1980" t="s">
        <v>621</v>
      </c>
      <c r="D1980" t="s">
        <v>584</v>
      </c>
      <c r="E1980" t="s">
        <v>587</v>
      </c>
      <c r="F1980">
        <v>76.40307</v>
      </c>
      <c r="G1980" t="s">
        <v>25</v>
      </c>
      <c r="H1980" t="s">
        <v>26</v>
      </c>
      <c r="I1980" t="s">
        <v>27</v>
      </c>
      <c r="J1980" t="s">
        <v>23</v>
      </c>
      <c r="K1980">
        <v>2003</v>
      </c>
      <c r="L1980">
        <v>4</v>
      </c>
      <c r="M1980">
        <v>5</v>
      </c>
      <c r="N1980">
        <v>0</v>
      </c>
      <c r="O1980">
        <v>2.5</v>
      </c>
      <c r="P1980" t="s">
        <v>590</v>
      </c>
      <c r="Q1980" s="2">
        <v>2.0086278032526599E-3</v>
      </c>
      <c r="R1980" s="2">
        <v>2.84062868111959E-3</v>
      </c>
      <c r="S1980" t="s">
        <v>31</v>
      </c>
      <c r="T1980" t="s">
        <v>202</v>
      </c>
      <c r="U1980">
        <v>175</v>
      </c>
      <c r="V1980" t="s">
        <v>387</v>
      </c>
      <c r="W1980" t="s">
        <v>388</v>
      </c>
      <c r="X1980" t="s">
        <v>389</v>
      </c>
      <c r="Y1980">
        <v>202.25</v>
      </c>
      <c r="Z1980">
        <v>904</v>
      </c>
      <c r="AA1980" s="5">
        <f>IFERROR(VLOOKUP(X1980,$AF$2:$AG$35,2,FALSE),0)</f>
        <v>0</v>
      </c>
      <c r="AB1980" s="5" t="e">
        <f>VLOOKUP(X1980,$AF$2:$AG$35,1,FALSE)</f>
        <v>#N/A</v>
      </c>
      <c r="AN1980"/>
      <c r="AO1980"/>
      <c r="AP1980"/>
      <c r="AQ1980">
        <v>95746</v>
      </c>
      <c r="AR1980" s="2">
        <v>2.0086278032526599E-3</v>
      </c>
      <c r="AS1980" s="2">
        <v>2.84062868111959E-3</v>
      </c>
      <c r="AT1980" t="s">
        <v>31</v>
      </c>
      <c r="AU1980" t="s">
        <v>202</v>
      </c>
      <c r="AV1980">
        <v>175</v>
      </c>
      <c r="AW1980" t="s">
        <v>387</v>
      </c>
      <c r="AX1980" t="s">
        <v>388</v>
      </c>
    </row>
    <row r="1981" spans="1:50" x14ac:dyDescent="0.25">
      <c r="A1981">
        <v>95746</v>
      </c>
      <c r="B1981">
        <v>22045</v>
      </c>
      <c r="C1981" t="s">
        <v>621</v>
      </c>
      <c r="D1981" t="s">
        <v>584</v>
      </c>
      <c r="E1981" t="s">
        <v>587</v>
      </c>
      <c r="F1981">
        <v>76.40307</v>
      </c>
      <c r="G1981" t="s">
        <v>25</v>
      </c>
      <c r="H1981" t="s">
        <v>26</v>
      </c>
      <c r="I1981" t="s">
        <v>27</v>
      </c>
      <c r="J1981" t="s">
        <v>23</v>
      </c>
      <c r="K1981">
        <v>2003</v>
      </c>
      <c r="L1981">
        <v>4</v>
      </c>
      <c r="M1981">
        <v>5</v>
      </c>
      <c r="N1981">
        <v>0</v>
      </c>
      <c r="O1981">
        <v>2.5</v>
      </c>
      <c r="P1981" t="s">
        <v>590</v>
      </c>
      <c r="Q1981">
        <v>0</v>
      </c>
      <c r="R1981" s="2">
        <v>5.3931979551632601E-4</v>
      </c>
      <c r="S1981" t="s">
        <v>31</v>
      </c>
      <c r="T1981" t="s">
        <v>202</v>
      </c>
      <c r="U1981">
        <v>176</v>
      </c>
      <c r="V1981" t="s">
        <v>390</v>
      </c>
      <c r="W1981" t="s">
        <v>391</v>
      </c>
      <c r="X1981" t="s">
        <v>392</v>
      </c>
      <c r="Y1981">
        <v>234.34</v>
      </c>
      <c r="Z1981">
        <v>905</v>
      </c>
      <c r="AA1981" s="5">
        <f>IFERROR(VLOOKUP(X1981,$AF$2:$AG$35,2,FALSE),0)</f>
        <v>0</v>
      </c>
      <c r="AB1981" s="5" t="e">
        <f>VLOOKUP(X1981,$AF$2:$AG$35,1,FALSE)</f>
        <v>#N/A</v>
      </c>
      <c r="AN1981"/>
      <c r="AO1981"/>
      <c r="AP1981"/>
      <c r="AQ1981">
        <v>95746</v>
      </c>
      <c r="AR1981">
        <v>0</v>
      </c>
      <c r="AS1981" s="2">
        <v>5.3931979551632601E-4</v>
      </c>
      <c r="AT1981" t="s">
        <v>31</v>
      </c>
      <c r="AU1981" t="s">
        <v>202</v>
      </c>
      <c r="AV1981">
        <v>176</v>
      </c>
      <c r="AW1981" t="s">
        <v>390</v>
      </c>
      <c r="AX1981" t="s">
        <v>391</v>
      </c>
    </row>
    <row r="1982" spans="1:50" x14ac:dyDescent="0.25">
      <c r="A1982">
        <v>95746</v>
      </c>
      <c r="B1982">
        <v>22045</v>
      </c>
      <c r="C1982" t="s">
        <v>621</v>
      </c>
      <c r="D1982" t="s">
        <v>584</v>
      </c>
      <c r="E1982" t="s">
        <v>587</v>
      </c>
      <c r="F1982">
        <v>76.40307</v>
      </c>
      <c r="G1982" t="s">
        <v>25</v>
      </c>
      <c r="H1982" t="s">
        <v>26</v>
      </c>
      <c r="I1982" t="s">
        <v>27</v>
      </c>
      <c r="J1982" t="s">
        <v>23</v>
      </c>
      <c r="K1982">
        <v>2003</v>
      </c>
      <c r="L1982">
        <v>4</v>
      </c>
      <c r="M1982">
        <v>5</v>
      </c>
      <c r="N1982">
        <v>0</v>
      </c>
      <c r="O1982">
        <v>2.5</v>
      </c>
      <c r="P1982" t="s">
        <v>590</v>
      </c>
      <c r="Q1982" s="2">
        <v>1.1454805928435699E-4</v>
      </c>
      <c r="R1982" s="2">
        <v>3.8525054629225E-4</v>
      </c>
      <c r="S1982" t="s">
        <v>31</v>
      </c>
      <c r="T1982" t="s">
        <v>202</v>
      </c>
      <c r="U1982">
        <v>178</v>
      </c>
      <c r="V1982" t="s">
        <v>393</v>
      </c>
      <c r="W1982" t="s">
        <v>394</v>
      </c>
      <c r="X1982" t="s">
        <v>395</v>
      </c>
      <c r="Y1982">
        <v>170.25</v>
      </c>
      <c r="Z1982">
        <v>906</v>
      </c>
      <c r="AA1982" s="5">
        <f>IFERROR(VLOOKUP(X1982,$AF$2:$AG$35,2,FALSE),0)</f>
        <v>0</v>
      </c>
      <c r="AB1982" s="5" t="e">
        <f>VLOOKUP(X1982,$AF$2:$AG$35,1,FALSE)</f>
        <v>#N/A</v>
      </c>
      <c r="AN1982"/>
      <c r="AO1982"/>
      <c r="AP1982"/>
      <c r="AQ1982">
        <v>95746</v>
      </c>
      <c r="AR1982" s="2">
        <v>1.1454805928435699E-4</v>
      </c>
      <c r="AS1982" s="2">
        <v>3.8525054629225E-4</v>
      </c>
      <c r="AT1982" t="s">
        <v>31</v>
      </c>
      <c r="AU1982" t="s">
        <v>202</v>
      </c>
      <c r="AV1982">
        <v>178</v>
      </c>
      <c r="AW1982" t="s">
        <v>393</v>
      </c>
      <c r="AX1982" t="s">
        <v>394</v>
      </c>
    </row>
    <row r="1983" spans="1:50" x14ac:dyDescent="0.25">
      <c r="A1983">
        <v>95746</v>
      </c>
      <c r="B1983">
        <v>22045</v>
      </c>
      <c r="C1983" t="s">
        <v>621</v>
      </c>
      <c r="D1983" t="s">
        <v>584</v>
      </c>
      <c r="E1983" t="s">
        <v>587</v>
      </c>
      <c r="F1983">
        <v>76.40307</v>
      </c>
      <c r="G1983" t="s">
        <v>25</v>
      </c>
      <c r="H1983" t="s">
        <v>26</v>
      </c>
      <c r="I1983" t="s">
        <v>27</v>
      </c>
      <c r="J1983" t="s">
        <v>23</v>
      </c>
      <c r="K1983">
        <v>2003</v>
      </c>
      <c r="L1983">
        <v>4</v>
      </c>
      <c r="M1983">
        <v>5</v>
      </c>
      <c r="N1983">
        <v>0</v>
      </c>
      <c r="O1983">
        <v>2.5</v>
      </c>
      <c r="P1983" t="s">
        <v>590</v>
      </c>
      <c r="Q1983" s="2">
        <v>1.1534379120557599E-3</v>
      </c>
      <c r="R1983" s="2">
        <v>6.2691746256198096E-4</v>
      </c>
      <c r="S1983" t="s">
        <v>31</v>
      </c>
      <c r="T1983" t="s">
        <v>202</v>
      </c>
      <c r="U1983">
        <v>179</v>
      </c>
      <c r="V1983" t="s">
        <v>396</v>
      </c>
      <c r="W1983" t="s">
        <v>397</v>
      </c>
      <c r="X1983" t="s">
        <v>398</v>
      </c>
      <c r="Y1983">
        <v>170.25</v>
      </c>
      <c r="Z1983">
        <v>907</v>
      </c>
      <c r="AA1983" s="5">
        <f>IFERROR(VLOOKUP(X1983,$AF$2:$AG$35,2,FALSE),0)</f>
        <v>0</v>
      </c>
      <c r="AB1983" s="5" t="e">
        <f>VLOOKUP(X1983,$AF$2:$AG$35,1,FALSE)</f>
        <v>#N/A</v>
      </c>
      <c r="AN1983"/>
      <c r="AO1983"/>
      <c r="AP1983"/>
      <c r="AQ1983">
        <v>95746</v>
      </c>
      <c r="AR1983" s="2">
        <v>1.1534379120557599E-3</v>
      </c>
      <c r="AS1983" s="2">
        <v>6.2691746256198096E-4</v>
      </c>
      <c r="AT1983" t="s">
        <v>31</v>
      </c>
      <c r="AU1983" t="s">
        <v>202</v>
      </c>
      <c r="AV1983">
        <v>179</v>
      </c>
      <c r="AW1983" t="s">
        <v>396</v>
      </c>
      <c r="AX1983" t="s">
        <v>397</v>
      </c>
    </row>
    <row r="1984" spans="1:50" x14ac:dyDescent="0.25">
      <c r="A1984">
        <v>95746</v>
      </c>
      <c r="B1984">
        <v>22045</v>
      </c>
      <c r="C1984" t="s">
        <v>621</v>
      </c>
      <c r="D1984" t="s">
        <v>584</v>
      </c>
      <c r="E1984" t="s">
        <v>587</v>
      </c>
      <c r="F1984">
        <v>76.40307</v>
      </c>
      <c r="G1984" t="s">
        <v>25</v>
      </c>
      <c r="H1984" t="s">
        <v>26</v>
      </c>
      <c r="I1984" t="s">
        <v>27</v>
      </c>
      <c r="J1984" t="s">
        <v>23</v>
      </c>
      <c r="K1984">
        <v>2003</v>
      </c>
      <c r="L1984">
        <v>4</v>
      </c>
      <c r="M1984">
        <v>5</v>
      </c>
      <c r="N1984">
        <v>0</v>
      </c>
      <c r="O1984">
        <v>2.5</v>
      </c>
      <c r="P1984" t="s">
        <v>590</v>
      </c>
      <c r="Q1984" s="2">
        <v>1.7865548231930299E-3</v>
      </c>
      <c r="R1984" s="2">
        <v>9.6992920495722103E-4</v>
      </c>
      <c r="S1984" t="s">
        <v>31</v>
      </c>
      <c r="T1984" t="s">
        <v>202</v>
      </c>
      <c r="U1984">
        <v>180</v>
      </c>
      <c r="V1984" t="s">
        <v>399</v>
      </c>
      <c r="W1984" t="s">
        <v>400</v>
      </c>
      <c r="X1984" t="s">
        <v>401</v>
      </c>
      <c r="Y1984">
        <v>170.25</v>
      </c>
      <c r="Z1984">
        <v>908</v>
      </c>
      <c r="AA1984" s="5">
        <f>IFERROR(VLOOKUP(X1984,$AF$2:$AG$35,2,FALSE),0)</f>
        <v>0</v>
      </c>
      <c r="AB1984" s="5" t="e">
        <f>VLOOKUP(X1984,$AF$2:$AG$35,1,FALSE)</f>
        <v>#N/A</v>
      </c>
      <c r="AN1984"/>
      <c r="AO1984"/>
      <c r="AP1984"/>
      <c r="AQ1984">
        <v>95746</v>
      </c>
      <c r="AR1984" s="2">
        <v>1.7865548231930299E-3</v>
      </c>
      <c r="AS1984" s="2">
        <v>9.6992920495722103E-4</v>
      </c>
      <c r="AT1984" t="s">
        <v>31</v>
      </c>
      <c r="AU1984" t="s">
        <v>202</v>
      </c>
      <c r="AV1984">
        <v>180</v>
      </c>
      <c r="AW1984" t="s">
        <v>399</v>
      </c>
      <c r="AX1984" t="s">
        <v>400</v>
      </c>
    </row>
    <row r="1985" spans="1:50" x14ac:dyDescent="0.25">
      <c r="A1985">
        <v>95746</v>
      </c>
      <c r="B1985">
        <v>22045</v>
      </c>
      <c r="C1985" t="s">
        <v>621</v>
      </c>
      <c r="D1985" t="s">
        <v>584</v>
      </c>
      <c r="E1985" t="s">
        <v>587</v>
      </c>
      <c r="F1985">
        <v>76.40307</v>
      </c>
      <c r="G1985" t="s">
        <v>25</v>
      </c>
      <c r="H1985" t="s">
        <v>26</v>
      </c>
      <c r="I1985" t="s">
        <v>27</v>
      </c>
      <c r="J1985" t="s">
        <v>23</v>
      </c>
      <c r="K1985">
        <v>2003</v>
      </c>
      <c r="L1985">
        <v>4</v>
      </c>
      <c r="M1985">
        <v>5</v>
      </c>
      <c r="N1985">
        <v>0</v>
      </c>
      <c r="O1985">
        <v>2.5</v>
      </c>
      <c r="P1985" t="s">
        <v>590</v>
      </c>
      <c r="Q1985" s="2">
        <v>1.0673319011288501E-3</v>
      </c>
      <c r="R1985" s="2">
        <v>1.25831892157634E-3</v>
      </c>
      <c r="S1985" t="s">
        <v>31</v>
      </c>
      <c r="T1985" t="s">
        <v>202</v>
      </c>
      <c r="U1985">
        <v>181</v>
      </c>
      <c r="V1985" t="s">
        <v>402</v>
      </c>
      <c r="W1985" t="s">
        <v>403</v>
      </c>
      <c r="X1985" t="s">
        <v>404</v>
      </c>
      <c r="Y1985">
        <v>196.2</v>
      </c>
      <c r="Z1985">
        <v>909</v>
      </c>
      <c r="AA1985" s="5">
        <f>IFERROR(VLOOKUP(X1985,$AF$2:$AG$35,2,FALSE),0)</f>
        <v>0</v>
      </c>
      <c r="AB1985" s="5" t="e">
        <f>VLOOKUP(X1985,$AF$2:$AG$35,1,FALSE)</f>
        <v>#N/A</v>
      </c>
      <c r="AN1985"/>
      <c r="AO1985"/>
      <c r="AP1985"/>
      <c r="AQ1985">
        <v>95746</v>
      </c>
      <c r="AR1985" s="2">
        <v>1.0673319011288501E-3</v>
      </c>
      <c r="AS1985" s="2">
        <v>1.25831892157634E-3</v>
      </c>
      <c r="AT1985" t="s">
        <v>31</v>
      </c>
      <c r="AU1985" t="s">
        <v>202</v>
      </c>
      <c r="AV1985">
        <v>181</v>
      </c>
      <c r="AW1985" t="s">
        <v>402</v>
      </c>
      <c r="AX1985" t="s">
        <v>403</v>
      </c>
    </row>
    <row r="1986" spans="1:50" x14ac:dyDescent="0.25">
      <c r="A1986">
        <v>95746</v>
      </c>
      <c r="B1986">
        <v>22045</v>
      </c>
      <c r="C1986" t="s">
        <v>621</v>
      </c>
      <c r="D1986" t="s">
        <v>584</v>
      </c>
      <c r="E1986" t="s">
        <v>587</v>
      </c>
      <c r="F1986">
        <v>76.40307</v>
      </c>
      <c r="G1986" t="s">
        <v>25</v>
      </c>
      <c r="H1986" t="s">
        <v>26</v>
      </c>
      <c r="I1986" t="s">
        <v>27</v>
      </c>
      <c r="J1986" t="s">
        <v>23</v>
      </c>
      <c r="K1986">
        <v>2003</v>
      </c>
      <c r="L1986">
        <v>4</v>
      </c>
      <c r="M1986">
        <v>5</v>
      </c>
      <c r="N1986">
        <v>0</v>
      </c>
      <c r="O1986">
        <v>2.5</v>
      </c>
      <c r="P1986" t="s">
        <v>590</v>
      </c>
      <c r="Q1986" s="2">
        <v>3.46148489337858E-4</v>
      </c>
      <c r="R1986" s="2">
        <v>4.8952788821655805E-4</v>
      </c>
      <c r="S1986" t="s">
        <v>31</v>
      </c>
      <c r="T1986" t="s">
        <v>202</v>
      </c>
      <c r="U1986">
        <v>209</v>
      </c>
      <c r="W1986" t="s">
        <v>405</v>
      </c>
      <c r="X1986" t="s">
        <v>406</v>
      </c>
      <c r="Z1986">
        <v>989</v>
      </c>
      <c r="AA1986" s="5">
        <f>IFERROR(VLOOKUP(X1986,$AF$2:$AG$35,2,FALSE),0)</f>
        <v>0</v>
      </c>
      <c r="AB1986" s="5" t="e">
        <f>VLOOKUP(X1986,$AF$2:$AG$35,1,FALSE)</f>
        <v>#N/A</v>
      </c>
      <c r="AN1986"/>
      <c r="AO1986"/>
      <c r="AP1986"/>
      <c r="AQ1986">
        <v>95746</v>
      </c>
      <c r="AR1986" s="2">
        <v>3.46148489337858E-4</v>
      </c>
      <c r="AS1986" s="2">
        <v>4.8952788821655805E-4</v>
      </c>
      <c r="AT1986" t="s">
        <v>31</v>
      </c>
      <c r="AU1986" t="s">
        <v>202</v>
      </c>
      <c r="AV1986">
        <v>209</v>
      </c>
      <c r="AX1986" t="s">
        <v>405</v>
      </c>
    </row>
    <row r="1987" spans="1:50" x14ac:dyDescent="0.25">
      <c r="A1987">
        <v>95746</v>
      </c>
      <c r="B1987">
        <v>22045</v>
      </c>
      <c r="C1987" t="s">
        <v>621</v>
      </c>
      <c r="D1987" t="s">
        <v>584</v>
      </c>
      <c r="E1987" t="s">
        <v>587</v>
      </c>
      <c r="F1987">
        <v>76.40307</v>
      </c>
      <c r="G1987" t="s">
        <v>25</v>
      </c>
      <c r="H1987" t="s">
        <v>26</v>
      </c>
      <c r="I1987" t="s">
        <v>27</v>
      </c>
      <c r="J1987" t="s">
        <v>23</v>
      </c>
      <c r="K1987">
        <v>2003</v>
      </c>
      <c r="L1987">
        <v>4</v>
      </c>
      <c r="M1987">
        <v>5</v>
      </c>
      <c r="N1987">
        <v>0</v>
      </c>
      <c r="O1987">
        <v>2.5</v>
      </c>
      <c r="P1987" t="s">
        <v>590</v>
      </c>
      <c r="Q1987" s="2">
        <v>4.7929205539961901E-4</v>
      </c>
      <c r="R1987" s="2">
        <v>6.7782132508381805E-4</v>
      </c>
      <c r="S1987" t="s">
        <v>31</v>
      </c>
      <c r="T1987" t="s">
        <v>202</v>
      </c>
      <c r="U1987">
        <v>210</v>
      </c>
      <c r="W1987" t="s">
        <v>407</v>
      </c>
      <c r="X1987" t="s">
        <v>408</v>
      </c>
      <c r="Z1987">
        <v>990</v>
      </c>
      <c r="AA1987" s="5">
        <f>IFERROR(VLOOKUP(X1987,$AF$2:$AG$35,2,FALSE),0)</f>
        <v>0</v>
      </c>
      <c r="AB1987" s="5" t="e">
        <f>VLOOKUP(X1987,$AF$2:$AG$35,1,FALSE)</f>
        <v>#N/A</v>
      </c>
      <c r="AN1987"/>
      <c r="AO1987"/>
      <c r="AP1987"/>
      <c r="AQ1987">
        <v>95746</v>
      </c>
      <c r="AR1987" s="2">
        <v>4.7929205539961901E-4</v>
      </c>
      <c r="AS1987" s="2">
        <v>6.7782132508381805E-4</v>
      </c>
      <c r="AT1987" t="s">
        <v>31</v>
      </c>
      <c r="AU1987" t="s">
        <v>202</v>
      </c>
      <c r="AV1987">
        <v>210</v>
      </c>
      <c r="AX1987" t="s">
        <v>407</v>
      </c>
    </row>
    <row r="1988" spans="1:50" x14ac:dyDescent="0.25">
      <c r="A1988">
        <v>95746</v>
      </c>
      <c r="B1988">
        <v>22045</v>
      </c>
      <c r="C1988" t="s">
        <v>621</v>
      </c>
      <c r="D1988" t="s">
        <v>584</v>
      </c>
      <c r="E1988" t="s">
        <v>587</v>
      </c>
      <c r="F1988">
        <v>76.40307</v>
      </c>
      <c r="G1988" t="s">
        <v>25</v>
      </c>
      <c r="H1988" t="s">
        <v>26</v>
      </c>
      <c r="I1988" t="s">
        <v>27</v>
      </c>
      <c r="J1988" t="s">
        <v>23</v>
      </c>
      <c r="K1988">
        <v>2003</v>
      </c>
      <c r="L1988">
        <v>4</v>
      </c>
      <c r="M1988">
        <v>5</v>
      </c>
      <c r="N1988">
        <v>0</v>
      </c>
      <c r="O1988">
        <v>2.5</v>
      </c>
      <c r="P1988" t="s">
        <v>590</v>
      </c>
      <c r="Q1988">
        <v>0</v>
      </c>
      <c r="R1988" s="2">
        <v>3.8516600439789599E-4</v>
      </c>
      <c r="S1988" t="s">
        <v>31</v>
      </c>
      <c r="T1988" t="s">
        <v>202</v>
      </c>
      <c r="U1988">
        <v>211</v>
      </c>
      <c r="W1988" t="s">
        <v>407</v>
      </c>
      <c r="X1988" t="s">
        <v>409</v>
      </c>
      <c r="Z1988">
        <v>990</v>
      </c>
      <c r="AA1988" s="5">
        <f>IFERROR(VLOOKUP(X1988,$AF$2:$AG$35,2,FALSE),0)</f>
        <v>0</v>
      </c>
      <c r="AB1988" s="5" t="e">
        <f>VLOOKUP(X1988,$AF$2:$AG$35,1,FALSE)</f>
        <v>#N/A</v>
      </c>
      <c r="AN1988"/>
      <c r="AO1988"/>
      <c r="AP1988"/>
      <c r="AQ1988">
        <v>95746</v>
      </c>
      <c r="AR1988">
        <v>0</v>
      </c>
      <c r="AS1988" s="2">
        <v>3.8516600439789599E-4</v>
      </c>
      <c r="AT1988" t="s">
        <v>31</v>
      </c>
      <c r="AU1988" t="s">
        <v>202</v>
      </c>
      <c r="AV1988">
        <v>211</v>
      </c>
      <c r="AX1988" t="s">
        <v>407</v>
      </c>
    </row>
    <row r="1989" spans="1:50" x14ac:dyDescent="0.25">
      <c r="A1989">
        <v>95746</v>
      </c>
      <c r="B1989">
        <v>22045</v>
      </c>
      <c r="C1989" t="s">
        <v>621</v>
      </c>
      <c r="D1989" t="s">
        <v>584</v>
      </c>
      <c r="E1989" t="s">
        <v>587</v>
      </c>
      <c r="F1989">
        <v>76.40307</v>
      </c>
      <c r="G1989" t="s">
        <v>25</v>
      </c>
      <c r="H1989" t="s">
        <v>26</v>
      </c>
      <c r="I1989" t="s">
        <v>27</v>
      </c>
      <c r="J1989" t="s">
        <v>23</v>
      </c>
      <c r="K1989">
        <v>2003</v>
      </c>
      <c r="L1989">
        <v>4</v>
      </c>
      <c r="M1989">
        <v>5</v>
      </c>
      <c r="N1989">
        <v>0</v>
      </c>
      <c r="O1989">
        <v>2.5</v>
      </c>
      <c r="P1989" t="s">
        <v>590</v>
      </c>
      <c r="Q1989" s="2">
        <v>9.0536385800861301E-4</v>
      </c>
      <c r="R1989" s="2">
        <v>1.28037784687821E-3</v>
      </c>
      <c r="S1989" t="s">
        <v>31</v>
      </c>
      <c r="T1989" t="s">
        <v>202</v>
      </c>
      <c r="U1989">
        <v>212</v>
      </c>
      <c r="W1989" t="s">
        <v>410</v>
      </c>
      <c r="X1989" t="s">
        <v>411</v>
      </c>
      <c r="Z1989">
        <v>1387</v>
      </c>
      <c r="AA1989" s="5">
        <f>IFERROR(VLOOKUP(X1989,$AF$2:$AG$35,2,FALSE),0)</f>
        <v>0</v>
      </c>
      <c r="AB1989" s="5" t="e">
        <f>VLOOKUP(X1989,$AF$2:$AG$35,1,FALSE)</f>
        <v>#N/A</v>
      </c>
      <c r="AN1989"/>
      <c r="AO1989"/>
      <c r="AP1989"/>
      <c r="AQ1989">
        <v>95746</v>
      </c>
      <c r="AR1989" s="2">
        <v>9.0536385800861301E-4</v>
      </c>
      <c r="AS1989" s="2">
        <v>1.28037784687821E-3</v>
      </c>
      <c r="AT1989" t="s">
        <v>31</v>
      </c>
      <c r="AU1989" t="s">
        <v>202</v>
      </c>
      <c r="AV1989">
        <v>212</v>
      </c>
      <c r="AX1989" t="s">
        <v>410</v>
      </c>
    </row>
    <row r="1990" spans="1:50" x14ac:dyDescent="0.25">
      <c r="A1990">
        <v>95746</v>
      </c>
      <c r="B1990">
        <v>22045</v>
      </c>
      <c r="C1990" t="s">
        <v>621</v>
      </c>
      <c r="D1990" t="s">
        <v>584</v>
      </c>
      <c r="E1990" t="s">
        <v>587</v>
      </c>
      <c r="F1990">
        <v>76.40307</v>
      </c>
      <c r="G1990" t="s">
        <v>25</v>
      </c>
      <c r="H1990" t="s">
        <v>26</v>
      </c>
      <c r="I1990" t="s">
        <v>27</v>
      </c>
      <c r="J1990" t="s">
        <v>23</v>
      </c>
      <c r="K1990">
        <v>2003</v>
      </c>
      <c r="L1990">
        <v>4</v>
      </c>
      <c r="M1990">
        <v>5</v>
      </c>
      <c r="N1990">
        <v>0</v>
      </c>
      <c r="O1990">
        <v>2.5</v>
      </c>
      <c r="P1990" t="s">
        <v>590</v>
      </c>
      <c r="Q1990">
        <v>0</v>
      </c>
      <c r="R1990" s="2">
        <v>3.8516600439789599E-4</v>
      </c>
      <c r="S1990" t="s">
        <v>31</v>
      </c>
      <c r="T1990" t="s">
        <v>202</v>
      </c>
      <c r="U1990">
        <v>213</v>
      </c>
      <c r="W1990" t="s">
        <v>412</v>
      </c>
      <c r="X1990" t="s">
        <v>413</v>
      </c>
      <c r="Z1990">
        <v>993</v>
      </c>
      <c r="AA1990" s="5">
        <f>IFERROR(VLOOKUP(X1990,$AF$2:$AG$35,2,FALSE),0)</f>
        <v>0</v>
      </c>
      <c r="AB1990" s="5" t="e">
        <f>VLOOKUP(X1990,$AF$2:$AG$35,1,FALSE)</f>
        <v>#N/A</v>
      </c>
      <c r="AN1990"/>
      <c r="AO1990"/>
      <c r="AP1990"/>
      <c r="AQ1990">
        <v>95746</v>
      </c>
      <c r="AR1990">
        <v>0</v>
      </c>
      <c r="AS1990" s="2">
        <v>3.8516600439789599E-4</v>
      </c>
      <c r="AT1990" t="s">
        <v>31</v>
      </c>
      <c r="AU1990" t="s">
        <v>202</v>
      </c>
      <c r="AV1990">
        <v>213</v>
      </c>
      <c r="AX1990" t="s">
        <v>412</v>
      </c>
    </row>
    <row r="1991" spans="1:50" x14ac:dyDescent="0.25">
      <c r="A1991">
        <v>95746</v>
      </c>
      <c r="B1991">
        <v>22045</v>
      </c>
      <c r="C1991" t="s">
        <v>621</v>
      </c>
      <c r="D1991" t="s">
        <v>584</v>
      </c>
      <c r="E1991" t="s">
        <v>587</v>
      </c>
      <c r="F1991">
        <v>76.40307</v>
      </c>
      <c r="G1991" t="s">
        <v>25</v>
      </c>
      <c r="H1991" t="s">
        <v>26</v>
      </c>
      <c r="I1991" t="s">
        <v>27</v>
      </c>
      <c r="J1991" t="s">
        <v>23</v>
      </c>
      <c r="K1991">
        <v>2003</v>
      </c>
      <c r="L1991">
        <v>4</v>
      </c>
      <c r="M1991">
        <v>5</v>
      </c>
      <c r="N1991">
        <v>0</v>
      </c>
      <c r="O1991">
        <v>2.5</v>
      </c>
      <c r="P1991" t="s">
        <v>590</v>
      </c>
      <c r="Q1991">
        <v>0</v>
      </c>
      <c r="R1991" s="2">
        <v>3.8516600439789599E-4</v>
      </c>
      <c r="S1991" t="s">
        <v>31</v>
      </c>
      <c r="T1991" t="s">
        <v>202</v>
      </c>
      <c r="U1991">
        <v>214</v>
      </c>
      <c r="W1991" t="s">
        <v>414</v>
      </c>
      <c r="X1991" t="s">
        <v>415</v>
      </c>
      <c r="Z1991">
        <v>994</v>
      </c>
      <c r="AA1991" s="5">
        <f>IFERROR(VLOOKUP(X1991,$AF$2:$AG$35,2,FALSE),0)</f>
        <v>0</v>
      </c>
      <c r="AB1991" s="5" t="e">
        <f>VLOOKUP(X1991,$AF$2:$AG$35,1,FALSE)</f>
        <v>#N/A</v>
      </c>
      <c r="AN1991"/>
      <c r="AO1991"/>
      <c r="AP1991"/>
      <c r="AQ1991">
        <v>95746</v>
      </c>
      <c r="AR1991">
        <v>0</v>
      </c>
      <c r="AS1991" s="2">
        <v>3.8516600439789599E-4</v>
      </c>
      <c r="AT1991" t="s">
        <v>31</v>
      </c>
      <c r="AU1991" t="s">
        <v>202</v>
      </c>
      <c r="AV1991">
        <v>214</v>
      </c>
      <c r="AX1991" t="s">
        <v>414</v>
      </c>
    </row>
    <row r="1992" spans="1:50" x14ac:dyDescent="0.25">
      <c r="A1992">
        <v>95746</v>
      </c>
      <c r="B1992">
        <v>22045</v>
      </c>
      <c r="C1992" t="s">
        <v>621</v>
      </c>
      <c r="D1992" t="s">
        <v>584</v>
      </c>
      <c r="E1992" t="s">
        <v>587</v>
      </c>
      <c r="F1992">
        <v>76.40307</v>
      </c>
      <c r="G1992" t="s">
        <v>25</v>
      </c>
      <c r="H1992" t="s">
        <v>26</v>
      </c>
      <c r="I1992" t="s">
        <v>27</v>
      </c>
      <c r="J1992" t="s">
        <v>23</v>
      </c>
      <c r="K1992">
        <v>2003</v>
      </c>
      <c r="L1992">
        <v>4</v>
      </c>
      <c r="M1992">
        <v>5</v>
      </c>
      <c r="N1992">
        <v>0</v>
      </c>
      <c r="O1992">
        <v>2.5</v>
      </c>
      <c r="P1992" t="s">
        <v>590</v>
      </c>
      <c r="Q1992">
        <v>0</v>
      </c>
      <c r="R1992" s="2">
        <v>3.8516600439789599E-4</v>
      </c>
      <c r="S1992" t="s">
        <v>31</v>
      </c>
      <c r="T1992" t="s">
        <v>202</v>
      </c>
      <c r="U1992">
        <v>215</v>
      </c>
      <c r="W1992" t="s">
        <v>416</v>
      </c>
      <c r="X1992" t="s">
        <v>417</v>
      </c>
      <c r="Z1992">
        <v>1390</v>
      </c>
      <c r="AA1992" s="5">
        <f>IFERROR(VLOOKUP(X1992,$AF$2:$AG$35,2,FALSE),0)</f>
        <v>0</v>
      </c>
      <c r="AB1992" s="5" t="e">
        <f>VLOOKUP(X1992,$AF$2:$AG$35,1,FALSE)</f>
        <v>#N/A</v>
      </c>
      <c r="AN1992"/>
      <c r="AO1992"/>
      <c r="AP1992"/>
      <c r="AQ1992">
        <v>95746</v>
      </c>
      <c r="AR1992">
        <v>0</v>
      </c>
      <c r="AS1992" s="2">
        <v>3.8516600439789599E-4</v>
      </c>
      <c r="AT1992" t="s">
        <v>31</v>
      </c>
      <c r="AU1992" t="s">
        <v>202</v>
      </c>
      <c r="AV1992">
        <v>215</v>
      </c>
      <c r="AX1992" t="s">
        <v>416</v>
      </c>
    </row>
    <row r="1993" spans="1:50" x14ac:dyDescent="0.25">
      <c r="A1993">
        <v>95746</v>
      </c>
      <c r="B1993">
        <v>22045</v>
      </c>
      <c r="C1993" t="s">
        <v>621</v>
      </c>
      <c r="D1993" t="s">
        <v>584</v>
      </c>
      <c r="E1993" t="s">
        <v>587</v>
      </c>
      <c r="F1993">
        <v>76.40307</v>
      </c>
      <c r="G1993" t="s">
        <v>25</v>
      </c>
      <c r="H1993" t="s">
        <v>26</v>
      </c>
      <c r="I1993" t="s">
        <v>27</v>
      </c>
      <c r="J1993" t="s">
        <v>23</v>
      </c>
      <c r="K1993">
        <v>2003</v>
      </c>
      <c r="L1993">
        <v>4</v>
      </c>
      <c r="M1993">
        <v>5</v>
      </c>
      <c r="N1993">
        <v>0</v>
      </c>
      <c r="O1993">
        <v>2.5</v>
      </c>
      <c r="P1993" t="s">
        <v>590</v>
      </c>
      <c r="Q1993" s="2">
        <v>3.1688044810585501E-3</v>
      </c>
      <c r="R1993" s="2">
        <v>4.4813662736216302E-3</v>
      </c>
      <c r="S1993" t="s">
        <v>31</v>
      </c>
      <c r="T1993" t="s">
        <v>202</v>
      </c>
      <c r="U1993">
        <v>216</v>
      </c>
      <c r="W1993" t="s">
        <v>418</v>
      </c>
      <c r="X1993" t="s">
        <v>419</v>
      </c>
      <c r="Z1993">
        <v>1391</v>
      </c>
      <c r="AA1993" s="5">
        <f>IFERROR(VLOOKUP(X1993,$AF$2:$AG$35,2,FALSE),0)</f>
        <v>0</v>
      </c>
      <c r="AB1993" s="5" t="e">
        <f>VLOOKUP(X1993,$AF$2:$AG$35,1,FALSE)</f>
        <v>#N/A</v>
      </c>
      <c r="AN1993"/>
      <c r="AO1993"/>
      <c r="AP1993"/>
      <c r="AQ1993">
        <v>95746</v>
      </c>
      <c r="AR1993" s="2">
        <v>3.1688044810585501E-3</v>
      </c>
      <c r="AS1993" s="2">
        <v>4.4813662736216302E-3</v>
      </c>
      <c r="AT1993" t="s">
        <v>31</v>
      </c>
      <c r="AU1993" t="s">
        <v>202</v>
      </c>
      <c r="AV1993">
        <v>216</v>
      </c>
      <c r="AX1993" t="s">
        <v>418</v>
      </c>
    </row>
    <row r="1994" spans="1:50" x14ac:dyDescent="0.25">
      <c r="A1994">
        <v>95746</v>
      </c>
      <c r="B1994">
        <v>22045</v>
      </c>
      <c r="C1994" t="s">
        <v>621</v>
      </c>
      <c r="D1994" t="s">
        <v>584</v>
      </c>
      <c r="E1994" t="s">
        <v>587</v>
      </c>
      <c r="F1994">
        <v>76.40307</v>
      </c>
      <c r="G1994" t="s">
        <v>25</v>
      </c>
      <c r="H1994" t="s">
        <v>26</v>
      </c>
      <c r="I1994" t="s">
        <v>27</v>
      </c>
      <c r="J1994" t="s">
        <v>23</v>
      </c>
      <c r="K1994">
        <v>2003</v>
      </c>
      <c r="L1994">
        <v>4</v>
      </c>
      <c r="M1994">
        <v>5</v>
      </c>
      <c r="N1994">
        <v>0</v>
      </c>
      <c r="O1994">
        <v>2.5</v>
      </c>
      <c r="P1994" t="s">
        <v>590</v>
      </c>
      <c r="Q1994" s="2">
        <v>7.9000168024825998E-4</v>
      </c>
      <c r="R1994" s="2">
        <v>1.1172310905046201E-3</v>
      </c>
      <c r="S1994" t="s">
        <v>31</v>
      </c>
      <c r="T1994" t="s">
        <v>202</v>
      </c>
      <c r="U1994">
        <v>218</v>
      </c>
      <c r="W1994" t="s">
        <v>420</v>
      </c>
      <c r="X1994" t="s">
        <v>421</v>
      </c>
      <c r="Z1994">
        <v>1393</v>
      </c>
      <c r="AA1994" s="5">
        <f>IFERROR(VLOOKUP(X1994,$AF$2:$AG$35,2,FALSE),0)</f>
        <v>0</v>
      </c>
      <c r="AB1994" s="5" t="e">
        <f>VLOOKUP(X1994,$AF$2:$AG$35,1,FALSE)</f>
        <v>#N/A</v>
      </c>
      <c r="AN1994"/>
      <c r="AO1994"/>
      <c r="AP1994"/>
      <c r="AQ1994">
        <v>95746</v>
      </c>
      <c r="AR1994" s="2">
        <v>7.9000168024825998E-4</v>
      </c>
      <c r="AS1994" s="2">
        <v>1.1172310905046201E-3</v>
      </c>
      <c r="AT1994" t="s">
        <v>31</v>
      </c>
      <c r="AU1994" t="s">
        <v>202</v>
      </c>
      <c r="AV1994">
        <v>218</v>
      </c>
      <c r="AX1994" t="s">
        <v>420</v>
      </c>
    </row>
    <row r="1995" spans="1:50" x14ac:dyDescent="0.25">
      <c r="A1995">
        <v>95746</v>
      </c>
      <c r="B1995">
        <v>22045</v>
      </c>
      <c r="C1995" t="s">
        <v>621</v>
      </c>
      <c r="D1995" t="s">
        <v>584</v>
      </c>
      <c r="E1995" t="s">
        <v>587</v>
      </c>
      <c r="F1995">
        <v>76.40307</v>
      </c>
      <c r="G1995" t="s">
        <v>25</v>
      </c>
      <c r="H1995" t="s">
        <v>26</v>
      </c>
      <c r="I1995" t="s">
        <v>27</v>
      </c>
      <c r="J1995" t="s">
        <v>23</v>
      </c>
      <c r="K1995">
        <v>2003</v>
      </c>
      <c r="L1995">
        <v>4</v>
      </c>
      <c r="M1995">
        <v>5</v>
      </c>
      <c r="N1995">
        <v>0</v>
      </c>
      <c r="O1995">
        <v>2.5</v>
      </c>
      <c r="P1995" t="s">
        <v>590</v>
      </c>
      <c r="Q1995" s="2">
        <v>3.3285891515440198E-3</v>
      </c>
      <c r="R1995" s="2">
        <v>4.7073359216815098E-3</v>
      </c>
      <c r="S1995" t="s">
        <v>31</v>
      </c>
      <c r="T1995" t="s">
        <v>202</v>
      </c>
      <c r="U1995">
        <v>219</v>
      </c>
      <c r="W1995" t="s">
        <v>422</v>
      </c>
      <c r="X1995" t="s">
        <v>423</v>
      </c>
      <c r="Z1995">
        <v>999</v>
      </c>
      <c r="AA1995" s="5">
        <f>IFERROR(VLOOKUP(X1995,$AF$2:$AG$35,2,FALSE),0)</f>
        <v>0</v>
      </c>
      <c r="AB1995" s="5" t="e">
        <f>VLOOKUP(X1995,$AF$2:$AG$35,1,FALSE)</f>
        <v>#N/A</v>
      </c>
      <c r="AN1995"/>
      <c r="AO1995"/>
      <c r="AP1995"/>
      <c r="AQ1995">
        <v>95746</v>
      </c>
      <c r="AR1995" s="2">
        <v>3.3285891515440198E-3</v>
      </c>
      <c r="AS1995" s="2">
        <v>4.7073359216815098E-3</v>
      </c>
      <c r="AT1995" t="s">
        <v>31</v>
      </c>
      <c r="AU1995" t="s">
        <v>202</v>
      </c>
      <c r="AV1995">
        <v>219</v>
      </c>
      <c r="AX1995" t="s">
        <v>422</v>
      </c>
    </row>
    <row r="1996" spans="1:50" x14ac:dyDescent="0.25">
      <c r="A1996">
        <v>95746</v>
      </c>
      <c r="B1996">
        <v>22045</v>
      </c>
      <c r="C1996" t="s">
        <v>621</v>
      </c>
      <c r="D1996" t="s">
        <v>584</v>
      </c>
      <c r="E1996" t="s">
        <v>587</v>
      </c>
      <c r="F1996">
        <v>76.40307</v>
      </c>
      <c r="G1996" t="s">
        <v>25</v>
      </c>
      <c r="H1996" t="s">
        <v>26</v>
      </c>
      <c r="I1996" t="s">
        <v>27</v>
      </c>
      <c r="J1996" t="s">
        <v>23</v>
      </c>
      <c r="K1996">
        <v>2003</v>
      </c>
      <c r="L1996">
        <v>4</v>
      </c>
      <c r="M1996">
        <v>5</v>
      </c>
      <c r="N1996">
        <v>0</v>
      </c>
      <c r="O1996">
        <v>2.5</v>
      </c>
      <c r="P1996" t="s">
        <v>590</v>
      </c>
      <c r="Q1996">
        <v>0</v>
      </c>
      <c r="R1996" s="2">
        <v>3.8516600439789599E-4</v>
      </c>
      <c r="S1996" t="s">
        <v>31</v>
      </c>
      <c r="T1996" t="s">
        <v>202</v>
      </c>
      <c r="U1996">
        <v>221</v>
      </c>
      <c r="W1996" t="s">
        <v>424</v>
      </c>
      <c r="X1996" t="s">
        <v>425</v>
      </c>
      <c r="Z1996">
        <v>1396</v>
      </c>
      <c r="AA1996" s="5">
        <f>IFERROR(VLOOKUP(X1996,$AF$2:$AG$35,2,FALSE),0)</f>
        <v>0</v>
      </c>
      <c r="AB1996" s="5" t="e">
        <f>VLOOKUP(X1996,$AF$2:$AG$35,1,FALSE)</f>
        <v>#N/A</v>
      </c>
      <c r="AN1996"/>
      <c r="AO1996"/>
      <c r="AP1996"/>
      <c r="AQ1996">
        <v>95746</v>
      </c>
      <c r="AR1996">
        <v>0</v>
      </c>
      <c r="AS1996" s="2">
        <v>3.8516600439789599E-4</v>
      </c>
      <c r="AT1996" t="s">
        <v>31</v>
      </c>
      <c r="AU1996" t="s">
        <v>202</v>
      </c>
      <c r="AV1996">
        <v>221</v>
      </c>
      <c r="AX1996" t="s">
        <v>424</v>
      </c>
    </row>
    <row r="1997" spans="1:50" x14ac:dyDescent="0.25">
      <c r="A1997">
        <v>95746</v>
      </c>
      <c r="B1997">
        <v>22045</v>
      </c>
      <c r="C1997" t="s">
        <v>621</v>
      </c>
      <c r="D1997" t="s">
        <v>584</v>
      </c>
      <c r="E1997" t="s">
        <v>587</v>
      </c>
      <c r="F1997">
        <v>76.40307</v>
      </c>
      <c r="G1997" t="s">
        <v>25</v>
      </c>
      <c r="H1997" t="s">
        <v>26</v>
      </c>
      <c r="I1997" t="s">
        <v>27</v>
      </c>
      <c r="J1997" t="s">
        <v>23</v>
      </c>
      <c r="K1997">
        <v>2003</v>
      </c>
      <c r="L1997">
        <v>4</v>
      </c>
      <c r="M1997">
        <v>5</v>
      </c>
      <c r="N1997">
        <v>0</v>
      </c>
      <c r="O1997">
        <v>2.5</v>
      </c>
      <c r="P1997" t="s">
        <v>590</v>
      </c>
      <c r="Q1997">
        <v>0</v>
      </c>
      <c r="R1997" s="2">
        <v>3.8516600439789599E-4</v>
      </c>
      <c r="S1997" t="s">
        <v>31</v>
      </c>
      <c r="T1997" t="s">
        <v>202</v>
      </c>
      <c r="U1997">
        <v>222</v>
      </c>
      <c r="W1997" t="s">
        <v>426</v>
      </c>
      <c r="X1997" t="s">
        <v>427</v>
      </c>
      <c r="Z1997">
        <v>1397</v>
      </c>
      <c r="AA1997" s="5">
        <f>IFERROR(VLOOKUP(X1997,$AF$2:$AG$35,2,FALSE),0)</f>
        <v>0</v>
      </c>
      <c r="AB1997" s="5" t="e">
        <f>VLOOKUP(X1997,$AF$2:$AG$35,1,FALSE)</f>
        <v>#N/A</v>
      </c>
      <c r="AN1997"/>
      <c r="AO1997"/>
      <c r="AP1997"/>
      <c r="AQ1997">
        <v>95746</v>
      </c>
      <c r="AR1997">
        <v>0</v>
      </c>
      <c r="AS1997" s="2">
        <v>3.8516600439789599E-4</v>
      </c>
      <c r="AT1997" t="s">
        <v>31</v>
      </c>
      <c r="AU1997" t="s">
        <v>202</v>
      </c>
      <c r="AV1997">
        <v>222</v>
      </c>
      <c r="AX1997" t="s">
        <v>426</v>
      </c>
    </row>
    <row r="1998" spans="1:50" x14ac:dyDescent="0.25">
      <c r="A1998">
        <v>95746</v>
      </c>
      <c r="B1998">
        <v>22045</v>
      </c>
      <c r="C1998" t="s">
        <v>621</v>
      </c>
      <c r="D1998" t="s">
        <v>584</v>
      </c>
      <c r="E1998" t="s">
        <v>587</v>
      </c>
      <c r="F1998">
        <v>76.40307</v>
      </c>
      <c r="G1998" t="s">
        <v>25</v>
      </c>
      <c r="H1998" t="s">
        <v>26</v>
      </c>
      <c r="I1998" t="s">
        <v>27</v>
      </c>
      <c r="J1998" t="s">
        <v>23</v>
      </c>
      <c r="K1998">
        <v>2003</v>
      </c>
      <c r="L1998">
        <v>4</v>
      </c>
      <c r="M1998">
        <v>5</v>
      </c>
      <c r="N1998">
        <v>0</v>
      </c>
      <c r="O1998">
        <v>2.5</v>
      </c>
      <c r="P1998" t="s">
        <v>590</v>
      </c>
      <c r="Q1998">
        <v>0</v>
      </c>
      <c r="R1998" s="2">
        <v>3.8516600439789599E-4</v>
      </c>
      <c r="S1998" t="s">
        <v>31</v>
      </c>
      <c r="T1998" t="s">
        <v>202</v>
      </c>
      <c r="U1998">
        <v>223</v>
      </c>
      <c r="W1998" t="s">
        <v>428</v>
      </c>
      <c r="X1998" t="s">
        <v>429</v>
      </c>
      <c r="Z1998">
        <v>1398</v>
      </c>
      <c r="AA1998" s="5">
        <f>IFERROR(VLOOKUP(X1998,$AF$2:$AG$35,2,FALSE),0)</f>
        <v>0</v>
      </c>
      <c r="AB1998" s="5" t="e">
        <f>VLOOKUP(X1998,$AF$2:$AG$35,1,FALSE)</f>
        <v>#N/A</v>
      </c>
      <c r="AN1998"/>
      <c r="AO1998"/>
      <c r="AP1998"/>
      <c r="AQ1998">
        <v>95746</v>
      </c>
      <c r="AR1998">
        <v>0</v>
      </c>
      <c r="AS1998" s="2">
        <v>3.8516600439789599E-4</v>
      </c>
      <c r="AT1998" t="s">
        <v>31</v>
      </c>
      <c r="AU1998" t="s">
        <v>202</v>
      </c>
      <c r="AV1998">
        <v>223</v>
      </c>
      <c r="AX1998" t="s">
        <v>428</v>
      </c>
    </row>
    <row r="1999" spans="1:50" x14ac:dyDescent="0.25">
      <c r="A1999">
        <v>95746</v>
      </c>
      <c r="B1999">
        <v>22045</v>
      </c>
      <c r="C1999" t="s">
        <v>621</v>
      </c>
      <c r="D1999" t="s">
        <v>584</v>
      </c>
      <c r="E1999" t="s">
        <v>587</v>
      </c>
      <c r="F1999">
        <v>76.40307</v>
      </c>
      <c r="G1999" t="s">
        <v>25</v>
      </c>
      <c r="H1999" t="s">
        <v>26</v>
      </c>
      <c r="I1999" t="s">
        <v>27</v>
      </c>
      <c r="J1999" t="s">
        <v>23</v>
      </c>
      <c r="K1999">
        <v>2003</v>
      </c>
      <c r="L1999">
        <v>4</v>
      </c>
      <c r="M1999">
        <v>5</v>
      </c>
      <c r="N1999">
        <v>0</v>
      </c>
      <c r="O1999">
        <v>2.5</v>
      </c>
      <c r="P1999" t="s">
        <v>590</v>
      </c>
      <c r="Q1999">
        <v>0</v>
      </c>
      <c r="R1999" s="2">
        <v>3.8516600439789599E-4</v>
      </c>
      <c r="S1999" t="s">
        <v>31</v>
      </c>
      <c r="T1999" t="s">
        <v>202</v>
      </c>
      <c r="U1999">
        <v>224</v>
      </c>
      <c r="W1999" t="s">
        <v>430</v>
      </c>
      <c r="X1999" t="s">
        <v>431</v>
      </c>
      <c r="Z1999">
        <v>1004</v>
      </c>
      <c r="AA1999" s="5">
        <f>IFERROR(VLOOKUP(X1999,$AF$2:$AG$35,2,FALSE),0)</f>
        <v>0</v>
      </c>
      <c r="AB1999" s="5" t="e">
        <f>VLOOKUP(X1999,$AF$2:$AG$35,1,FALSE)</f>
        <v>#N/A</v>
      </c>
      <c r="AN1999"/>
      <c r="AO1999"/>
      <c r="AP1999"/>
      <c r="AQ1999">
        <v>95746</v>
      </c>
      <c r="AR1999">
        <v>0</v>
      </c>
      <c r="AS1999" s="2">
        <v>3.8516600439789599E-4</v>
      </c>
      <c r="AT1999" t="s">
        <v>31</v>
      </c>
      <c r="AU1999" t="s">
        <v>202</v>
      </c>
      <c r="AV1999">
        <v>224</v>
      </c>
      <c r="AX1999" t="s">
        <v>430</v>
      </c>
    </row>
    <row r="2000" spans="1:50" x14ac:dyDescent="0.25">
      <c r="A2000">
        <v>95746</v>
      </c>
      <c r="B2000">
        <v>22045</v>
      </c>
      <c r="C2000" t="s">
        <v>621</v>
      </c>
      <c r="D2000" t="s">
        <v>584</v>
      </c>
      <c r="E2000" t="s">
        <v>587</v>
      </c>
      <c r="F2000">
        <v>76.40307</v>
      </c>
      <c r="G2000" t="s">
        <v>25</v>
      </c>
      <c r="H2000" t="s">
        <v>26</v>
      </c>
      <c r="I2000" t="s">
        <v>27</v>
      </c>
      <c r="J2000" t="s">
        <v>23</v>
      </c>
      <c r="K2000">
        <v>2003</v>
      </c>
      <c r="L2000">
        <v>4</v>
      </c>
      <c r="M2000">
        <v>5</v>
      </c>
      <c r="N2000">
        <v>0</v>
      </c>
      <c r="O2000">
        <v>2.5</v>
      </c>
      <c r="P2000" t="s">
        <v>590</v>
      </c>
      <c r="Q2000">
        <v>0</v>
      </c>
      <c r="R2000" s="2">
        <v>3.8516600439789599E-4</v>
      </c>
      <c r="S2000" t="s">
        <v>31</v>
      </c>
      <c r="T2000" t="s">
        <v>202</v>
      </c>
      <c r="U2000">
        <v>225</v>
      </c>
      <c r="W2000" t="s">
        <v>432</v>
      </c>
      <c r="X2000" t="s">
        <v>433</v>
      </c>
      <c r="Z2000">
        <v>1005</v>
      </c>
      <c r="AA2000" s="5">
        <f>IFERROR(VLOOKUP(X2000,$AF$2:$AG$35,2,FALSE),0)</f>
        <v>0</v>
      </c>
      <c r="AB2000" s="5" t="e">
        <f>VLOOKUP(X2000,$AF$2:$AG$35,1,FALSE)</f>
        <v>#N/A</v>
      </c>
      <c r="AN2000"/>
      <c r="AO2000"/>
      <c r="AP2000"/>
      <c r="AQ2000">
        <v>95746</v>
      </c>
      <c r="AR2000">
        <v>0</v>
      </c>
      <c r="AS2000" s="2">
        <v>3.8516600439789599E-4</v>
      </c>
      <c r="AT2000" t="s">
        <v>31</v>
      </c>
      <c r="AU2000" t="s">
        <v>202</v>
      </c>
      <c r="AV2000">
        <v>225</v>
      </c>
      <c r="AX2000" t="s">
        <v>432</v>
      </c>
    </row>
    <row r="2001" spans="1:50" x14ac:dyDescent="0.25">
      <c r="A2001">
        <v>95746</v>
      </c>
      <c r="B2001">
        <v>22045</v>
      </c>
      <c r="C2001" t="s">
        <v>621</v>
      </c>
      <c r="D2001" t="s">
        <v>584</v>
      </c>
      <c r="E2001" t="s">
        <v>587</v>
      </c>
      <c r="F2001">
        <v>76.40307</v>
      </c>
      <c r="G2001" t="s">
        <v>25</v>
      </c>
      <c r="H2001" t="s">
        <v>26</v>
      </c>
      <c r="I2001" t="s">
        <v>27</v>
      </c>
      <c r="J2001" t="s">
        <v>23</v>
      </c>
      <c r="K2001">
        <v>2003</v>
      </c>
      <c r="L2001">
        <v>4</v>
      </c>
      <c r="M2001">
        <v>5</v>
      </c>
      <c r="N2001">
        <v>0</v>
      </c>
      <c r="O2001">
        <v>2.5</v>
      </c>
      <c r="P2001" t="s">
        <v>590</v>
      </c>
      <c r="Q2001">
        <v>0</v>
      </c>
      <c r="R2001" s="2">
        <v>3.8516600439789599E-4</v>
      </c>
      <c r="S2001" t="s">
        <v>31</v>
      </c>
      <c r="T2001" t="s">
        <v>202</v>
      </c>
      <c r="U2001">
        <v>226</v>
      </c>
      <c r="W2001" t="s">
        <v>434</v>
      </c>
      <c r="X2001" t="s">
        <v>435</v>
      </c>
      <c r="Z2001">
        <v>1006</v>
      </c>
      <c r="AA2001" s="5">
        <f>IFERROR(VLOOKUP(X2001,$AF$2:$AG$35,2,FALSE),0)</f>
        <v>0</v>
      </c>
      <c r="AB2001" s="5" t="e">
        <f>VLOOKUP(X2001,$AF$2:$AG$35,1,FALSE)</f>
        <v>#N/A</v>
      </c>
      <c r="AN2001"/>
      <c r="AO2001"/>
      <c r="AP2001"/>
      <c r="AQ2001">
        <v>95746</v>
      </c>
      <c r="AR2001">
        <v>0</v>
      </c>
      <c r="AS2001" s="2">
        <v>3.8516600439789599E-4</v>
      </c>
      <c r="AT2001" t="s">
        <v>31</v>
      </c>
      <c r="AU2001" t="s">
        <v>202</v>
      </c>
      <c r="AV2001">
        <v>226</v>
      </c>
      <c r="AX2001" t="s">
        <v>434</v>
      </c>
    </row>
    <row r="2002" spans="1:50" x14ac:dyDescent="0.25">
      <c r="A2002">
        <v>95746</v>
      </c>
      <c r="B2002">
        <v>22045</v>
      </c>
      <c r="C2002" t="s">
        <v>621</v>
      </c>
      <c r="D2002" t="s">
        <v>584</v>
      </c>
      <c r="E2002" t="s">
        <v>587</v>
      </c>
      <c r="F2002">
        <v>76.40307</v>
      </c>
      <c r="G2002" t="s">
        <v>25</v>
      </c>
      <c r="H2002" t="s">
        <v>26</v>
      </c>
      <c r="I2002" t="s">
        <v>27</v>
      </c>
      <c r="J2002" t="s">
        <v>23</v>
      </c>
      <c r="K2002">
        <v>2003</v>
      </c>
      <c r="L2002">
        <v>4</v>
      </c>
      <c r="M2002">
        <v>5</v>
      </c>
      <c r="N2002">
        <v>0</v>
      </c>
      <c r="O2002">
        <v>2.5</v>
      </c>
      <c r="P2002" t="s">
        <v>590</v>
      </c>
      <c r="Q2002">
        <v>0</v>
      </c>
      <c r="R2002" s="2">
        <v>3.8516600439789599E-4</v>
      </c>
      <c r="S2002" t="s">
        <v>31</v>
      </c>
      <c r="T2002" t="s">
        <v>202</v>
      </c>
      <c r="U2002">
        <v>227</v>
      </c>
      <c r="W2002" t="s">
        <v>436</v>
      </c>
      <c r="X2002" t="s">
        <v>437</v>
      </c>
      <c r="Z2002">
        <v>1402</v>
      </c>
      <c r="AA2002" s="5">
        <f>IFERROR(VLOOKUP(X2002,$AF$2:$AG$35,2,FALSE),0)</f>
        <v>0</v>
      </c>
      <c r="AB2002" s="5" t="e">
        <f>VLOOKUP(X2002,$AF$2:$AG$35,1,FALSE)</f>
        <v>#N/A</v>
      </c>
      <c r="AN2002"/>
      <c r="AO2002"/>
      <c r="AP2002"/>
      <c r="AQ2002">
        <v>95746</v>
      </c>
      <c r="AR2002">
        <v>0</v>
      </c>
      <c r="AS2002" s="2">
        <v>3.8516600439789599E-4</v>
      </c>
      <c r="AT2002" t="s">
        <v>31</v>
      </c>
      <c r="AU2002" t="s">
        <v>202</v>
      </c>
      <c r="AV2002">
        <v>227</v>
      </c>
      <c r="AX2002" t="s">
        <v>436</v>
      </c>
    </row>
    <row r="2003" spans="1:50" x14ac:dyDescent="0.25">
      <c r="A2003">
        <v>95746</v>
      </c>
      <c r="B2003">
        <v>22045</v>
      </c>
      <c r="C2003" t="s">
        <v>621</v>
      </c>
      <c r="D2003" t="s">
        <v>584</v>
      </c>
      <c r="E2003" t="s">
        <v>587</v>
      </c>
      <c r="F2003">
        <v>76.40307</v>
      </c>
      <c r="G2003" t="s">
        <v>25</v>
      </c>
      <c r="H2003" t="s">
        <v>26</v>
      </c>
      <c r="I2003" t="s">
        <v>27</v>
      </c>
      <c r="J2003" t="s">
        <v>23</v>
      </c>
      <c r="K2003">
        <v>2003</v>
      </c>
      <c r="L2003">
        <v>4</v>
      </c>
      <c r="M2003">
        <v>5</v>
      </c>
      <c r="N2003">
        <v>0</v>
      </c>
      <c r="O2003">
        <v>2.5</v>
      </c>
      <c r="P2003" t="s">
        <v>590</v>
      </c>
      <c r="Q2003">
        <v>0</v>
      </c>
      <c r="R2003" s="2">
        <v>3.8516600439789599E-4</v>
      </c>
      <c r="S2003" t="s">
        <v>31</v>
      </c>
      <c r="T2003" t="s">
        <v>202</v>
      </c>
      <c r="U2003">
        <v>228</v>
      </c>
      <c r="W2003" t="s">
        <v>438</v>
      </c>
      <c r="X2003" t="s">
        <v>439</v>
      </c>
      <c r="Z2003">
        <v>1008</v>
      </c>
      <c r="AA2003" s="5">
        <f>IFERROR(VLOOKUP(X2003,$AF$2:$AG$35,2,FALSE),0)</f>
        <v>0</v>
      </c>
      <c r="AB2003" s="5" t="e">
        <f>VLOOKUP(X2003,$AF$2:$AG$35,1,FALSE)</f>
        <v>#N/A</v>
      </c>
      <c r="AN2003"/>
      <c r="AO2003"/>
      <c r="AP2003"/>
      <c r="AQ2003">
        <v>95746</v>
      </c>
      <c r="AR2003">
        <v>0</v>
      </c>
      <c r="AS2003" s="2">
        <v>3.8516600439789599E-4</v>
      </c>
      <c r="AT2003" t="s">
        <v>31</v>
      </c>
      <c r="AU2003" t="s">
        <v>202</v>
      </c>
      <c r="AV2003">
        <v>228</v>
      </c>
      <c r="AX2003" t="s">
        <v>438</v>
      </c>
    </row>
    <row r="2004" spans="1:50" x14ac:dyDescent="0.25">
      <c r="A2004">
        <v>95746</v>
      </c>
      <c r="B2004">
        <v>22045</v>
      </c>
      <c r="C2004" t="s">
        <v>621</v>
      </c>
      <c r="D2004" t="s">
        <v>584</v>
      </c>
      <c r="E2004" t="s">
        <v>587</v>
      </c>
      <c r="F2004">
        <v>76.40307</v>
      </c>
      <c r="G2004" t="s">
        <v>25</v>
      </c>
      <c r="H2004" t="s">
        <v>26</v>
      </c>
      <c r="I2004" t="s">
        <v>27</v>
      </c>
      <c r="J2004" t="s">
        <v>23</v>
      </c>
      <c r="K2004">
        <v>2003</v>
      </c>
      <c r="L2004">
        <v>4</v>
      </c>
      <c r="M2004">
        <v>5</v>
      </c>
      <c r="N2004">
        <v>0</v>
      </c>
      <c r="O2004">
        <v>2.5</v>
      </c>
      <c r="P2004" t="s">
        <v>590</v>
      </c>
      <c r="Q2004" s="2">
        <v>5.6807508479305899E-4</v>
      </c>
      <c r="R2004" s="2">
        <v>8.0337948936059003E-4</v>
      </c>
      <c r="S2004" t="s">
        <v>31</v>
      </c>
      <c r="T2004" t="s">
        <v>202</v>
      </c>
      <c r="U2004">
        <v>229</v>
      </c>
      <c r="W2004" t="s">
        <v>405</v>
      </c>
      <c r="X2004" t="s">
        <v>440</v>
      </c>
      <c r="Z2004">
        <v>989</v>
      </c>
      <c r="AA2004" s="5">
        <f>IFERROR(VLOOKUP(X2004,$AF$2:$AG$35,2,FALSE),0)</f>
        <v>0</v>
      </c>
      <c r="AB2004" s="5" t="e">
        <f>VLOOKUP(X2004,$AF$2:$AG$35,1,FALSE)</f>
        <v>#N/A</v>
      </c>
      <c r="AN2004"/>
      <c r="AO2004"/>
      <c r="AP2004"/>
      <c r="AQ2004">
        <v>95746</v>
      </c>
      <c r="AR2004" s="2">
        <v>5.6807508479305899E-4</v>
      </c>
      <c r="AS2004" s="2">
        <v>8.0337948936059003E-4</v>
      </c>
      <c r="AT2004" t="s">
        <v>31</v>
      </c>
      <c r="AU2004" t="s">
        <v>202</v>
      </c>
      <c r="AV2004">
        <v>229</v>
      </c>
      <c r="AX2004" t="s">
        <v>405</v>
      </c>
    </row>
    <row r="2005" spans="1:50" x14ac:dyDescent="0.25">
      <c r="A2005">
        <v>95746</v>
      </c>
      <c r="B2005">
        <v>22045</v>
      </c>
      <c r="C2005" t="s">
        <v>621</v>
      </c>
      <c r="D2005" t="s">
        <v>584</v>
      </c>
      <c r="E2005" t="s">
        <v>587</v>
      </c>
      <c r="F2005">
        <v>76.40307</v>
      </c>
      <c r="G2005" t="s">
        <v>25</v>
      </c>
      <c r="H2005" t="s">
        <v>26</v>
      </c>
      <c r="I2005" t="s">
        <v>27</v>
      </c>
      <c r="J2005" t="s">
        <v>23</v>
      </c>
      <c r="K2005">
        <v>2003</v>
      </c>
      <c r="L2005">
        <v>4</v>
      </c>
      <c r="M2005">
        <v>5</v>
      </c>
      <c r="N2005">
        <v>0</v>
      </c>
      <c r="O2005">
        <v>2.5</v>
      </c>
      <c r="P2005" t="s">
        <v>590</v>
      </c>
      <c r="Q2005" s="2">
        <v>6.3878040028022796E-3</v>
      </c>
      <c r="R2005" s="2">
        <v>5.2427912558010497E-3</v>
      </c>
      <c r="S2005" t="s">
        <v>31</v>
      </c>
      <c r="T2005" t="s">
        <v>202</v>
      </c>
      <c r="U2005">
        <v>230</v>
      </c>
      <c r="W2005" t="s">
        <v>441</v>
      </c>
      <c r="X2005" t="s">
        <v>442</v>
      </c>
      <c r="Z2005">
        <v>1010</v>
      </c>
      <c r="AA2005" s="5">
        <f>IFERROR(VLOOKUP(X2005,$AF$2:$AG$35,2,FALSE),0)</f>
        <v>0</v>
      </c>
      <c r="AB2005" s="5" t="e">
        <f>VLOOKUP(X2005,$AF$2:$AG$35,1,FALSE)</f>
        <v>#N/A</v>
      </c>
      <c r="AN2005"/>
      <c r="AO2005"/>
      <c r="AP2005"/>
      <c r="AQ2005">
        <v>95746</v>
      </c>
      <c r="AR2005" s="2">
        <v>6.3878040028022796E-3</v>
      </c>
      <c r="AS2005" s="2">
        <v>5.2427912558010497E-3</v>
      </c>
      <c r="AT2005" t="s">
        <v>31</v>
      </c>
      <c r="AU2005" t="s">
        <v>202</v>
      </c>
      <c r="AV2005">
        <v>230</v>
      </c>
      <c r="AX2005" t="s">
        <v>441</v>
      </c>
    </row>
    <row r="2006" spans="1:50" x14ac:dyDescent="0.25">
      <c r="A2006">
        <v>95746</v>
      </c>
      <c r="B2006">
        <v>22045</v>
      </c>
      <c r="C2006" t="s">
        <v>621</v>
      </c>
      <c r="D2006" t="s">
        <v>584</v>
      </c>
      <c r="E2006" t="s">
        <v>587</v>
      </c>
      <c r="F2006">
        <v>76.40307</v>
      </c>
      <c r="G2006" t="s">
        <v>25</v>
      </c>
      <c r="H2006" t="s">
        <v>26</v>
      </c>
      <c r="I2006" t="s">
        <v>27</v>
      </c>
      <c r="J2006" t="s">
        <v>23</v>
      </c>
      <c r="K2006">
        <v>2003</v>
      </c>
      <c r="L2006">
        <v>4</v>
      </c>
      <c r="M2006">
        <v>5</v>
      </c>
      <c r="N2006">
        <v>0</v>
      </c>
      <c r="O2006">
        <v>2.5</v>
      </c>
      <c r="P2006" t="s">
        <v>590</v>
      </c>
      <c r="Q2006" s="2">
        <v>2.9815509602789201E-3</v>
      </c>
      <c r="R2006" s="2">
        <v>1.7562055949596599E-3</v>
      </c>
      <c r="S2006" t="s">
        <v>31</v>
      </c>
      <c r="T2006" t="s">
        <v>202</v>
      </c>
      <c r="U2006">
        <v>231</v>
      </c>
      <c r="W2006" t="s">
        <v>443</v>
      </c>
      <c r="X2006" t="s">
        <v>444</v>
      </c>
      <c r="Z2006">
        <v>1011</v>
      </c>
      <c r="AA2006" s="5">
        <f>IFERROR(VLOOKUP(X2006,$AF$2:$AG$35,2,FALSE),0)</f>
        <v>0</v>
      </c>
      <c r="AB2006" s="5" t="e">
        <f>VLOOKUP(X2006,$AF$2:$AG$35,1,FALSE)</f>
        <v>#N/A</v>
      </c>
      <c r="AN2006"/>
      <c r="AO2006"/>
      <c r="AP2006"/>
      <c r="AQ2006">
        <v>95746</v>
      </c>
      <c r="AR2006" s="2">
        <v>2.9815509602789201E-3</v>
      </c>
      <c r="AS2006" s="2">
        <v>1.7562055949596599E-3</v>
      </c>
      <c r="AT2006" t="s">
        <v>31</v>
      </c>
      <c r="AU2006" t="s">
        <v>202</v>
      </c>
      <c r="AV2006">
        <v>231</v>
      </c>
      <c r="AX2006" t="s">
        <v>443</v>
      </c>
    </row>
    <row r="2007" spans="1:50" x14ac:dyDescent="0.25">
      <c r="A2007">
        <v>95746</v>
      </c>
      <c r="B2007">
        <v>22045</v>
      </c>
      <c r="C2007" t="s">
        <v>621</v>
      </c>
      <c r="D2007" t="s">
        <v>584</v>
      </c>
      <c r="E2007" t="s">
        <v>587</v>
      </c>
      <c r="F2007">
        <v>76.40307</v>
      </c>
      <c r="G2007" t="s">
        <v>25</v>
      </c>
      <c r="H2007" t="s">
        <v>26</v>
      </c>
      <c r="I2007" t="s">
        <v>27</v>
      </c>
      <c r="J2007" t="s">
        <v>23</v>
      </c>
      <c r="K2007">
        <v>2003</v>
      </c>
      <c r="L2007">
        <v>4</v>
      </c>
      <c r="M2007">
        <v>5</v>
      </c>
      <c r="N2007">
        <v>0</v>
      </c>
      <c r="O2007">
        <v>2.5</v>
      </c>
      <c r="P2007" t="s">
        <v>590</v>
      </c>
      <c r="Q2007" s="2">
        <v>4.6157262315501098E-4</v>
      </c>
      <c r="R2007" s="2">
        <v>6.5276226368594199E-4</v>
      </c>
      <c r="S2007" t="s">
        <v>31</v>
      </c>
      <c r="T2007" t="s">
        <v>202</v>
      </c>
      <c r="U2007">
        <v>232</v>
      </c>
      <c r="W2007" t="s">
        <v>445</v>
      </c>
      <c r="X2007" t="s">
        <v>446</v>
      </c>
      <c r="Z2007">
        <v>1407</v>
      </c>
      <c r="AA2007" s="5">
        <f>IFERROR(VLOOKUP(X2007,$AF$2:$AG$35,2,FALSE),0)</f>
        <v>0</v>
      </c>
      <c r="AB2007" s="5" t="e">
        <f>VLOOKUP(X2007,$AF$2:$AG$35,1,FALSE)</f>
        <v>#N/A</v>
      </c>
      <c r="AN2007"/>
      <c r="AO2007"/>
      <c r="AP2007"/>
      <c r="AQ2007">
        <v>95746</v>
      </c>
      <c r="AR2007" s="2">
        <v>4.6157262315501098E-4</v>
      </c>
      <c r="AS2007" s="2">
        <v>6.5276226368594199E-4</v>
      </c>
      <c r="AT2007" t="s">
        <v>31</v>
      </c>
      <c r="AU2007" t="s">
        <v>202</v>
      </c>
      <c r="AV2007">
        <v>232</v>
      </c>
      <c r="AX2007" t="s">
        <v>445</v>
      </c>
    </row>
    <row r="2008" spans="1:50" x14ac:dyDescent="0.25">
      <c r="A2008">
        <v>95746</v>
      </c>
      <c r="B2008">
        <v>22045</v>
      </c>
      <c r="C2008" t="s">
        <v>621</v>
      </c>
      <c r="D2008" t="s">
        <v>584</v>
      </c>
      <c r="E2008" t="s">
        <v>587</v>
      </c>
      <c r="F2008">
        <v>76.40307</v>
      </c>
      <c r="G2008" t="s">
        <v>25</v>
      </c>
      <c r="H2008" t="s">
        <v>26</v>
      </c>
      <c r="I2008" t="s">
        <v>27</v>
      </c>
      <c r="J2008" t="s">
        <v>23</v>
      </c>
      <c r="K2008">
        <v>2003</v>
      </c>
      <c r="L2008">
        <v>4</v>
      </c>
      <c r="M2008">
        <v>5</v>
      </c>
      <c r="N2008">
        <v>0</v>
      </c>
      <c r="O2008">
        <v>2.5</v>
      </c>
      <c r="P2008" t="s">
        <v>590</v>
      </c>
      <c r="Q2008" s="2">
        <v>3.1141520856407799E-3</v>
      </c>
      <c r="R2008" s="2">
        <v>3.0985515874337702E-3</v>
      </c>
      <c r="S2008" t="s">
        <v>31</v>
      </c>
      <c r="T2008" t="s">
        <v>202</v>
      </c>
      <c r="U2008">
        <v>233</v>
      </c>
      <c r="W2008" t="s">
        <v>447</v>
      </c>
      <c r="X2008" t="s">
        <v>448</v>
      </c>
      <c r="Z2008">
        <v>1408</v>
      </c>
      <c r="AA2008" s="5">
        <f>IFERROR(VLOOKUP(X2008,$AF$2:$AG$35,2,FALSE),0)</f>
        <v>0</v>
      </c>
      <c r="AB2008" s="5" t="e">
        <f>VLOOKUP(X2008,$AF$2:$AG$35,1,FALSE)</f>
        <v>#N/A</v>
      </c>
      <c r="AN2008"/>
      <c r="AO2008"/>
      <c r="AP2008"/>
      <c r="AQ2008">
        <v>95746</v>
      </c>
      <c r="AR2008" s="2">
        <v>3.1141520856407799E-3</v>
      </c>
      <c r="AS2008" s="2">
        <v>3.0985515874337702E-3</v>
      </c>
      <c r="AT2008" t="s">
        <v>31</v>
      </c>
      <c r="AU2008" t="s">
        <v>202</v>
      </c>
      <c r="AV2008">
        <v>233</v>
      </c>
      <c r="AX2008" t="s">
        <v>447</v>
      </c>
    </row>
    <row r="2009" spans="1:50" x14ac:dyDescent="0.25">
      <c r="A2009">
        <v>95746</v>
      </c>
      <c r="B2009">
        <v>22045</v>
      </c>
      <c r="C2009" t="s">
        <v>621</v>
      </c>
      <c r="D2009" t="s">
        <v>584</v>
      </c>
      <c r="E2009" t="s">
        <v>587</v>
      </c>
      <c r="F2009">
        <v>76.40307</v>
      </c>
      <c r="G2009" t="s">
        <v>25</v>
      </c>
      <c r="H2009" t="s">
        <v>26</v>
      </c>
      <c r="I2009" t="s">
        <v>27</v>
      </c>
      <c r="J2009" t="s">
        <v>23</v>
      </c>
      <c r="K2009">
        <v>2003</v>
      </c>
      <c r="L2009">
        <v>4</v>
      </c>
      <c r="M2009">
        <v>5</v>
      </c>
      <c r="N2009">
        <v>0</v>
      </c>
      <c r="O2009">
        <v>2.5</v>
      </c>
      <c r="P2009" t="s">
        <v>590</v>
      </c>
      <c r="Q2009" s="2">
        <v>1.3186887514573E-3</v>
      </c>
      <c r="R2009" s="2">
        <v>1.4129682207400199E-3</v>
      </c>
      <c r="S2009" t="s">
        <v>31</v>
      </c>
      <c r="T2009" t="s">
        <v>202</v>
      </c>
      <c r="U2009">
        <v>234</v>
      </c>
      <c r="W2009" t="s">
        <v>449</v>
      </c>
      <c r="X2009" t="s">
        <v>450</v>
      </c>
      <c r="Z2009">
        <v>1409</v>
      </c>
      <c r="AA2009" s="5">
        <f>IFERROR(VLOOKUP(X2009,$AF$2:$AG$35,2,FALSE),0)</f>
        <v>0</v>
      </c>
      <c r="AB2009" s="5" t="e">
        <f>VLOOKUP(X2009,$AF$2:$AG$35,1,FALSE)</f>
        <v>#N/A</v>
      </c>
      <c r="AN2009"/>
      <c r="AO2009"/>
      <c r="AP2009"/>
      <c r="AQ2009">
        <v>95746</v>
      </c>
      <c r="AR2009" s="2">
        <v>1.3186887514573E-3</v>
      </c>
      <c r="AS2009" s="2">
        <v>1.4129682207400199E-3</v>
      </c>
      <c r="AT2009" t="s">
        <v>31</v>
      </c>
      <c r="AU2009" t="s">
        <v>202</v>
      </c>
      <c r="AV2009">
        <v>234</v>
      </c>
      <c r="AX2009" t="s">
        <v>449</v>
      </c>
    </row>
    <row r="2010" spans="1:50" x14ac:dyDescent="0.25">
      <c r="A2010">
        <v>95746</v>
      </c>
      <c r="B2010">
        <v>22045</v>
      </c>
      <c r="C2010" t="s">
        <v>621</v>
      </c>
      <c r="D2010" t="s">
        <v>584</v>
      </c>
      <c r="E2010" t="s">
        <v>587</v>
      </c>
      <c r="F2010">
        <v>76.40307</v>
      </c>
      <c r="G2010" t="s">
        <v>25</v>
      </c>
      <c r="H2010" t="s">
        <v>26</v>
      </c>
      <c r="I2010" t="s">
        <v>27</v>
      </c>
      <c r="J2010" t="s">
        <v>23</v>
      </c>
      <c r="K2010">
        <v>2003</v>
      </c>
      <c r="L2010">
        <v>4</v>
      </c>
      <c r="M2010">
        <v>5</v>
      </c>
      <c r="N2010">
        <v>0</v>
      </c>
      <c r="O2010">
        <v>2.5</v>
      </c>
      <c r="P2010" t="s">
        <v>590</v>
      </c>
      <c r="Q2010">
        <v>0</v>
      </c>
      <c r="R2010" s="2">
        <v>3.8516600439789599E-4</v>
      </c>
      <c r="S2010" t="s">
        <v>31</v>
      </c>
      <c r="T2010" t="s">
        <v>202</v>
      </c>
      <c r="U2010">
        <v>235</v>
      </c>
      <c r="W2010" t="s">
        <v>451</v>
      </c>
      <c r="X2010" t="s">
        <v>452</v>
      </c>
      <c r="Z2010">
        <v>1410</v>
      </c>
      <c r="AA2010" s="5">
        <f>IFERROR(VLOOKUP(X2010,$AF$2:$AG$35,2,FALSE),0)</f>
        <v>0</v>
      </c>
      <c r="AB2010" s="5" t="e">
        <f>VLOOKUP(X2010,$AF$2:$AG$35,1,FALSE)</f>
        <v>#N/A</v>
      </c>
      <c r="AN2010"/>
      <c r="AO2010"/>
      <c r="AP2010"/>
      <c r="AQ2010">
        <v>95746</v>
      </c>
      <c r="AR2010">
        <v>0</v>
      </c>
      <c r="AS2010" s="2">
        <v>3.8516600439789599E-4</v>
      </c>
      <c r="AT2010" t="s">
        <v>31</v>
      </c>
      <c r="AU2010" t="s">
        <v>202</v>
      </c>
      <c r="AV2010">
        <v>235</v>
      </c>
      <c r="AX2010" t="s">
        <v>451</v>
      </c>
    </row>
    <row r="2011" spans="1:50" x14ac:dyDescent="0.25">
      <c r="A2011">
        <v>95746</v>
      </c>
      <c r="B2011">
        <v>22045</v>
      </c>
      <c r="C2011" t="s">
        <v>621</v>
      </c>
      <c r="D2011" t="s">
        <v>584</v>
      </c>
      <c r="E2011" t="s">
        <v>587</v>
      </c>
      <c r="F2011">
        <v>76.40307</v>
      </c>
      <c r="G2011" t="s">
        <v>25</v>
      </c>
      <c r="H2011" t="s">
        <v>26</v>
      </c>
      <c r="I2011" t="s">
        <v>27</v>
      </c>
      <c r="J2011" t="s">
        <v>23</v>
      </c>
      <c r="K2011">
        <v>2003</v>
      </c>
      <c r="L2011">
        <v>4</v>
      </c>
      <c r="M2011">
        <v>5</v>
      </c>
      <c r="N2011">
        <v>0</v>
      </c>
      <c r="O2011">
        <v>2.5</v>
      </c>
      <c r="P2011" t="s">
        <v>590</v>
      </c>
      <c r="Q2011" s="2">
        <v>1.5997954144509499E-3</v>
      </c>
      <c r="R2011" s="2">
        <v>4.0601081103489798E-4</v>
      </c>
      <c r="S2011" t="s">
        <v>31</v>
      </c>
      <c r="T2011" t="s">
        <v>202</v>
      </c>
      <c r="U2011">
        <v>236</v>
      </c>
      <c r="W2011" t="s">
        <v>453</v>
      </c>
      <c r="X2011" t="s">
        <v>454</v>
      </c>
      <c r="Z2011">
        <v>1411</v>
      </c>
      <c r="AA2011" s="5">
        <f>IFERROR(VLOOKUP(X2011,$AF$2:$AG$35,2,FALSE),0)</f>
        <v>0</v>
      </c>
      <c r="AB2011" s="5" t="e">
        <f>VLOOKUP(X2011,$AF$2:$AG$35,1,FALSE)</f>
        <v>#N/A</v>
      </c>
      <c r="AN2011"/>
      <c r="AO2011"/>
      <c r="AP2011"/>
      <c r="AQ2011">
        <v>95746</v>
      </c>
      <c r="AR2011" s="2">
        <v>1.5997954144509499E-3</v>
      </c>
      <c r="AS2011" s="2">
        <v>4.0601081103489798E-4</v>
      </c>
      <c r="AT2011" t="s">
        <v>31</v>
      </c>
      <c r="AU2011" t="s">
        <v>202</v>
      </c>
      <c r="AV2011">
        <v>236</v>
      </c>
      <c r="AX2011" t="s">
        <v>453</v>
      </c>
    </row>
    <row r="2012" spans="1:50" x14ac:dyDescent="0.25">
      <c r="A2012">
        <v>95746</v>
      </c>
      <c r="B2012">
        <v>22045</v>
      </c>
      <c r="C2012" t="s">
        <v>621</v>
      </c>
      <c r="D2012" t="s">
        <v>584</v>
      </c>
      <c r="E2012" t="s">
        <v>587</v>
      </c>
      <c r="F2012">
        <v>76.40307</v>
      </c>
      <c r="G2012" t="s">
        <v>25</v>
      </c>
      <c r="H2012" t="s">
        <v>26</v>
      </c>
      <c r="I2012" t="s">
        <v>27</v>
      </c>
      <c r="J2012" t="s">
        <v>23</v>
      </c>
      <c r="K2012">
        <v>2003</v>
      </c>
      <c r="L2012">
        <v>4</v>
      </c>
      <c r="M2012">
        <v>5</v>
      </c>
      <c r="N2012">
        <v>0</v>
      </c>
      <c r="O2012">
        <v>2.5</v>
      </c>
      <c r="P2012" t="s">
        <v>590</v>
      </c>
      <c r="Q2012" s="2">
        <v>2.4878710637841399E-3</v>
      </c>
      <c r="R2012" s="2">
        <v>1.4346236636003E-3</v>
      </c>
      <c r="S2012" t="s">
        <v>31</v>
      </c>
      <c r="T2012" t="s">
        <v>202</v>
      </c>
      <c r="U2012">
        <v>237</v>
      </c>
      <c r="W2012" t="s">
        <v>455</v>
      </c>
      <c r="X2012" t="s">
        <v>456</v>
      </c>
      <c r="Z2012">
        <v>1017</v>
      </c>
      <c r="AA2012" s="5">
        <f>IFERROR(VLOOKUP(X2012,$AF$2:$AG$35,2,FALSE),0)</f>
        <v>0</v>
      </c>
      <c r="AB2012" s="5" t="e">
        <f>VLOOKUP(X2012,$AF$2:$AG$35,1,FALSE)</f>
        <v>#N/A</v>
      </c>
      <c r="AN2012"/>
      <c r="AO2012"/>
      <c r="AP2012"/>
      <c r="AQ2012">
        <v>95746</v>
      </c>
      <c r="AR2012" s="2">
        <v>2.4878710637841399E-3</v>
      </c>
      <c r="AS2012" s="2">
        <v>1.4346236636003E-3</v>
      </c>
      <c r="AT2012" t="s">
        <v>31</v>
      </c>
      <c r="AU2012" t="s">
        <v>202</v>
      </c>
      <c r="AV2012">
        <v>237</v>
      </c>
      <c r="AX2012" t="s">
        <v>455</v>
      </c>
    </row>
    <row r="2013" spans="1:50" x14ac:dyDescent="0.25">
      <c r="A2013">
        <v>95746</v>
      </c>
      <c r="B2013">
        <v>22045</v>
      </c>
      <c r="C2013" t="s">
        <v>621</v>
      </c>
      <c r="D2013" t="s">
        <v>584</v>
      </c>
      <c r="E2013" t="s">
        <v>587</v>
      </c>
      <c r="F2013">
        <v>76.40307</v>
      </c>
      <c r="G2013" t="s">
        <v>25</v>
      </c>
      <c r="H2013" t="s">
        <v>26</v>
      </c>
      <c r="I2013" t="s">
        <v>27</v>
      </c>
      <c r="J2013" t="s">
        <v>23</v>
      </c>
      <c r="K2013">
        <v>2003</v>
      </c>
      <c r="L2013">
        <v>4</v>
      </c>
      <c r="M2013">
        <v>5</v>
      </c>
      <c r="N2013">
        <v>0</v>
      </c>
      <c r="O2013">
        <v>2.5</v>
      </c>
      <c r="P2013" t="s">
        <v>590</v>
      </c>
      <c r="Q2013" s="2">
        <v>4.1721208648669002E-4</v>
      </c>
      <c r="R2013" s="2">
        <v>5.9002699109545398E-4</v>
      </c>
      <c r="S2013" t="s">
        <v>31</v>
      </c>
      <c r="T2013" t="s">
        <v>202</v>
      </c>
      <c r="U2013">
        <v>238</v>
      </c>
      <c r="W2013" t="s">
        <v>457</v>
      </c>
      <c r="X2013" t="s">
        <v>458</v>
      </c>
      <c r="Z2013">
        <v>1413</v>
      </c>
      <c r="AA2013" s="5">
        <f>IFERROR(VLOOKUP(X2013,$AF$2:$AG$35,2,FALSE),0)</f>
        <v>0</v>
      </c>
      <c r="AB2013" s="5" t="e">
        <f>VLOOKUP(X2013,$AF$2:$AG$35,1,FALSE)</f>
        <v>#N/A</v>
      </c>
      <c r="AN2013"/>
      <c r="AO2013"/>
      <c r="AP2013"/>
      <c r="AQ2013">
        <v>95746</v>
      </c>
      <c r="AR2013" s="2">
        <v>4.1721208648669002E-4</v>
      </c>
      <c r="AS2013" s="2">
        <v>5.9002699109545398E-4</v>
      </c>
      <c r="AT2013" t="s">
        <v>31</v>
      </c>
      <c r="AU2013" t="s">
        <v>202</v>
      </c>
      <c r="AV2013">
        <v>238</v>
      </c>
      <c r="AX2013" t="s">
        <v>457</v>
      </c>
    </row>
    <row r="2014" spans="1:50" x14ac:dyDescent="0.25">
      <c r="A2014">
        <v>95746</v>
      </c>
      <c r="B2014">
        <v>22045</v>
      </c>
      <c r="C2014" t="s">
        <v>621</v>
      </c>
      <c r="D2014" t="s">
        <v>584</v>
      </c>
      <c r="E2014" t="s">
        <v>587</v>
      </c>
      <c r="F2014">
        <v>76.40307</v>
      </c>
      <c r="G2014" t="s">
        <v>25</v>
      </c>
      <c r="H2014" t="s">
        <v>26</v>
      </c>
      <c r="I2014" t="s">
        <v>27</v>
      </c>
      <c r="J2014" t="s">
        <v>23</v>
      </c>
      <c r="K2014">
        <v>2003</v>
      </c>
      <c r="L2014">
        <v>4</v>
      </c>
      <c r="M2014">
        <v>5</v>
      </c>
      <c r="N2014">
        <v>0</v>
      </c>
      <c r="O2014">
        <v>2.5</v>
      </c>
      <c r="P2014" t="s">
        <v>590</v>
      </c>
      <c r="Q2014" s="2">
        <v>5.2536288651897E-3</v>
      </c>
      <c r="R2014" s="2">
        <v>7.4297531928260501E-3</v>
      </c>
      <c r="S2014" t="s">
        <v>31</v>
      </c>
      <c r="T2014" t="s">
        <v>202</v>
      </c>
      <c r="U2014">
        <v>241</v>
      </c>
      <c r="W2014" t="s">
        <v>459</v>
      </c>
      <c r="X2014" t="s">
        <v>460</v>
      </c>
      <c r="Z2014">
        <v>1416</v>
      </c>
      <c r="AA2014" s="5">
        <f>IFERROR(VLOOKUP(X2014,$AF$2:$AG$35,2,FALSE),0)</f>
        <v>0</v>
      </c>
      <c r="AB2014" s="5" t="e">
        <f>VLOOKUP(X2014,$AF$2:$AG$35,1,FALSE)</f>
        <v>#N/A</v>
      </c>
      <c r="AN2014"/>
      <c r="AO2014"/>
      <c r="AP2014"/>
      <c r="AQ2014">
        <v>95746</v>
      </c>
      <c r="AR2014" s="2">
        <v>5.2536288651897E-3</v>
      </c>
      <c r="AS2014" s="2">
        <v>7.4297531928260501E-3</v>
      </c>
      <c r="AT2014" t="s">
        <v>31</v>
      </c>
      <c r="AU2014" t="s">
        <v>202</v>
      </c>
      <c r="AV2014">
        <v>241</v>
      </c>
      <c r="AX2014" t="s">
        <v>459</v>
      </c>
    </row>
    <row r="2015" spans="1:50" x14ac:dyDescent="0.25">
      <c r="A2015">
        <v>95746</v>
      </c>
      <c r="B2015">
        <v>22045</v>
      </c>
      <c r="C2015" t="s">
        <v>621</v>
      </c>
      <c r="D2015" t="s">
        <v>584</v>
      </c>
      <c r="E2015" t="s">
        <v>587</v>
      </c>
      <c r="F2015">
        <v>76.40307</v>
      </c>
      <c r="G2015" t="s">
        <v>25</v>
      </c>
      <c r="H2015" t="s">
        <v>26</v>
      </c>
      <c r="I2015" t="s">
        <v>27</v>
      </c>
      <c r="J2015" t="s">
        <v>23</v>
      </c>
      <c r="K2015">
        <v>2003</v>
      </c>
      <c r="L2015">
        <v>4</v>
      </c>
      <c r="M2015">
        <v>5</v>
      </c>
      <c r="N2015">
        <v>0</v>
      </c>
      <c r="O2015">
        <v>2.5</v>
      </c>
      <c r="P2015" t="s">
        <v>590</v>
      </c>
      <c r="Q2015" s="2">
        <v>5.6298120061575099E-3</v>
      </c>
      <c r="R2015" s="2">
        <v>5.8779991564800399E-3</v>
      </c>
      <c r="S2015" t="s">
        <v>31</v>
      </c>
      <c r="T2015" t="s">
        <v>202</v>
      </c>
      <c r="U2015">
        <v>242</v>
      </c>
      <c r="W2015" t="s">
        <v>461</v>
      </c>
      <c r="X2015" t="s">
        <v>462</v>
      </c>
      <c r="Z2015">
        <v>1022</v>
      </c>
      <c r="AA2015" s="5">
        <f>IFERROR(VLOOKUP(X2015,$AF$2:$AG$35,2,FALSE),0)</f>
        <v>0</v>
      </c>
      <c r="AB2015" s="5" t="e">
        <f>VLOOKUP(X2015,$AF$2:$AG$35,1,FALSE)</f>
        <v>#N/A</v>
      </c>
      <c r="AN2015"/>
      <c r="AO2015"/>
      <c r="AP2015"/>
      <c r="AQ2015">
        <v>95746</v>
      </c>
      <c r="AR2015" s="2">
        <v>5.6298120061575099E-3</v>
      </c>
      <c r="AS2015" s="2">
        <v>5.8779991564800399E-3</v>
      </c>
      <c r="AT2015" t="s">
        <v>31</v>
      </c>
      <c r="AU2015" t="s">
        <v>202</v>
      </c>
      <c r="AV2015">
        <v>242</v>
      </c>
      <c r="AX2015" t="s">
        <v>461</v>
      </c>
    </row>
    <row r="2016" spans="1:50" x14ac:dyDescent="0.25">
      <c r="A2016">
        <v>95746</v>
      </c>
      <c r="B2016">
        <v>22045</v>
      </c>
      <c r="C2016" t="s">
        <v>621</v>
      </c>
      <c r="D2016" t="s">
        <v>584</v>
      </c>
      <c r="E2016" t="s">
        <v>587</v>
      </c>
      <c r="F2016">
        <v>76.40307</v>
      </c>
      <c r="G2016" t="s">
        <v>25</v>
      </c>
      <c r="H2016" t="s">
        <v>26</v>
      </c>
      <c r="I2016" t="s">
        <v>27</v>
      </c>
      <c r="J2016" t="s">
        <v>23</v>
      </c>
      <c r="K2016">
        <v>2003</v>
      </c>
      <c r="L2016">
        <v>4</v>
      </c>
      <c r="M2016">
        <v>5</v>
      </c>
      <c r="N2016">
        <v>0</v>
      </c>
      <c r="O2016">
        <v>2.5</v>
      </c>
      <c r="P2016" t="s">
        <v>590</v>
      </c>
      <c r="Q2016">
        <v>0</v>
      </c>
      <c r="R2016" s="2">
        <v>3.8516600439789599E-4</v>
      </c>
      <c r="S2016" t="s">
        <v>31</v>
      </c>
      <c r="T2016" t="s">
        <v>202</v>
      </c>
      <c r="U2016">
        <v>243</v>
      </c>
      <c r="W2016" t="s">
        <v>463</v>
      </c>
      <c r="X2016" t="s">
        <v>464</v>
      </c>
      <c r="Z2016">
        <v>1418</v>
      </c>
      <c r="AA2016" s="5">
        <f>IFERROR(VLOOKUP(X2016,$AF$2:$AG$35,2,FALSE),0)</f>
        <v>0</v>
      </c>
      <c r="AB2016" s="5" t="e">
        <f>VLOOKUP(X2016,$AF$2:$AG$35,1,FALSE)</f>
        <v>#N/A</v>
      </c>
      <c r="AN2016"/>
      <c r="AO2016"/>
      <c r="AP2016"/>
      <c r="AQ2016">
        <v>95746</v>
      </c>
      <c r="AR2016">
        <v>0</v>
      </c>
      <c r="AS2016" s="2">
        <v>3.8516600439789599E-4</v>
      </c>
      <c r="AT2016" t="s">
        <v>31</v>
      </c>
      <c r="AU2016" t="s">
        <v>202</v>
      </c>
      <c r="AV2016">
        <v>243</v>
      </c>
      <c r="AX2016" t="s">
        <v>463</v>
      </c>
    </row>
    <row r="2017" spans="1:50" x14ac:dyDescent="0.25">
      <c r="A2017">
        <v>95746</v>
      </c>
      <c r="B2017">
        <v>22045</v>
      </c>
      <c r="C2017" t="s">
        <v>621</v>
      </c>
      <c r="D2017" t="s">
        <v>584</v>
      </c>
      <c r="E2017" t="s">
        <v>587</v>
      </c>
      <c r="F2017">
        <v>76.40307</v>
      </c>
      <c r="G2017" t="s">
        <v>25</v>
      </c>
      <c r="H2017" t="s">
        <v>26</v>
      </c>
      <c r="I2017" t="s">
        <v>27</v>
      </c>
      <c r="J2017" t="s">
        <v>23</v>
      </c>
      <c r="K2017">
        <v>2003</v>
      </c>
      <c r="L2017">
        <v>4</v>
      </c>
      <c r="M2017">
        <v>5</v>
      </c>
      <c r="N2017">
        <v>0</v>
      </c>
      <c r="O2017">
        <v>2.5</v>
      </c>
      <c r="P2017" t="s">
        <v>590</v>
      </c>
      <c r="Q2017" s="2">
        <v>3.1956934097094599E-4</v>
      </c>
      <c r="R2017" s="2">
        <v>4.5193929611974298E-4</v>
      </c>
      <c r="S2017" t="s">
        <v>31</v>
      </c>
      <c r="T2017" t="s">
        <v>202</v>
      </c>
      <c r="U2017">
        <v>244</v>
      </c>
      <c r="W2017" t="s">
        <v>465</v>
      </c>
      <c r="X2017" t="s">
        <v>466</v>
      </c>
      <c r="Z2017">
        <v>1024</v>
      </c>
      <c r="AA2017" s="5">
        <f>IFERROR(VLOOKUP(X2017,$AF$2:$AG$35,2,FALSE),0)</f>
        <v>0</v>
      </c>
      <c r="AB2017" s="5" t="e">
        <f>VLOOKUP(X2017,$AF$2:$AG$35,1,FALSE)</f>
        <v>#N/A</v>
      </c>
      <c r="AN2017"/>
      <c r="AO2017"/>
      <c r="AP2017"/>
      <c r="AQ2017">
        <v>95746</v>
      </c>
      <c r="AR2017" s="2">
        <v>3.1956934097094599E-4</v>
      </c>
      <c r="AS2017" s="2">
        <v>4.5193929611974298E-4</v>
      </c>
      <c r="AT2017" t="s">
        <v>31</v>
      </c>
      <c r="AU2017" t="s">
        <v>202</v>
      </c>
      <c r="AV2017">
        <v>244</v>
      </c>
      <c r="AX2017" t="s">
        <v>465</v>
      </c>
    </row>
    <row r="2018" spans="1:50" x14ac:dyDescent="0.25">
      <c r="A2018">
        <v>95746</v>
      </c>
      <c r="B2018">
        <v>22045</v>
      </c>
      <c r="C2018" t="s">
        <v>621</v>
      </c>
      <c r="D2018" t="s">
        <v>584</v>
      </c>
      <c r="E2018" t="s">
        <v>587</v>
      </c>
      <c r="F2018">
        <v>76.40307</v>
      </c>
      <c r="G2018" t="s">
        <v>25</v>
      </c>
      <c r="H2018" t="s">
        <v>26</v>
      </c>
      <c r="I2018" t="s">
        <v>27</v>
      </c>
      <c r="J2018" t="s">
        <v>23</v>
      </c>
      <c r="K2018">
        <v>2003</v>
      </c>
      <c r="L2018">
        <v>4</v>
      </c>
      <c r="M2018">
        <v>5</v>
      </c>
      <c r="N2018">
        <v>0</v>
      </c>
      <c r="O2018">
        <v>2.5</v>
      </c>
      <c r="P2018" t="s">
        <v>590</v>
      </c>
      <c r="Q2018">
        <v>0</v>
      </c>
      <c r="R2018" s="2">
        <v>3.8516600439789599E-4</v>
      </c>
      <c r="S2018" t="s">
        <v>31</v>
      </c>
      <c r="T2018" t="s">
        <v>202</v>
      </c>
      <c r="U2018">
        <v>245</v>
      </c>
      <c r="W2018" t="s">
        <v>467</v>
      </c>
      <c r="X2018" t="s">
        <v>468</v>
      </c>
      <c r="Z2018">
        <v>1025</v>
      </c>
      <c r="AA2018" s="5">
        <f>IFERROR(VLOOKUP(X2018,$AF$2:$AG$35,2,FALSE),0)</f>
        <v>0</v>
      </c>
      <c r="AB2018" s="5" t="e">
        <f>VLOOKUP(X2018,$AF$2:$AG$35,1,FALSE)</f>
        <v>#N/A</v>
      </c>
      <c r="AN2018"/>
      <c r="AO2018"/>
      <c r="AP2018"/>
      <c r="AQ2018">
        <v>95746</v>
      </c>
      <c r="AR2018">
        <v>0</v>
      </c>
      <c r="AS2018" s="2">
        <v>3.8516600439789599E-4</v>
      </c>
      <c r="AT2018" t="s">
        <v>31</v>
      </c>
      <c r="AU2018" t="s">
        <v>202</v>
      </c>
      <c r="AV2018">
        <v>245</v>
      </c>
      <c r="AX2018" t="s">
        <v>467</v>
      </c>
    </row>
    <row r="2019" spans="1:50" x14ac:dyDescent="0.25">
      <c r="A2019">
        <v>95746</v>
      </c>
      <c r="B2019">
        <v>22045</v>
      </c>
      <c r="C2019" t="s">
        <v>621</v>
      </c>
      <c r="D2019" t="s">
        <v>584</v>
      </c>
      <c r="E2019" t="s">
        <v>587</v>
      </c>
      <c r="F2019">
        <v>76.40307</v>
      </c>
      <c r="G2019" t="s">
        <v>25</v>
      </c>
      <c r="H2019" t="s">
        <v>26</v>
      </c>
      <c r="I2019" t="s">
        <v>27</v>
      </c>
      <c r="J2019" t="s">
        <v>23</v>
      </c>
      <c r="K2019">
        <v>2003</v>
      </c>
      <c r="L2019">
        <v>4</v>
      </c>
      <c r="M2019">
        <v>5</v>
      </c>
      <c r="N2019">
        <v>0</v>
      </c>
      <c r="O2019">
        <v>2.5</v>
      </c>
      <c r="P2019" t="s">
        <v>590</v>
      </c>
      <c r="Q2019" s="2">
        <v>2.3964602769980999E-4</v>
      </c>
      <c r="R2019" s="2">
        <v>3.8591329089063102E-4</v>
      </c>
      <c r="S2019" t="s">
        <v>31</v>
      </c>
      <c r="T2019" t="s">
        <v>202</v>
      </c>
      <c r="U2019">
        <v>246</v>
      </c>
      <c r="W2019" t="s">
        <v>469</v>
      </c>
      <c r="X2019" t="s">
        <v>470</v>
      </c>
      <c r="Z2019">
        <v>1026</v>
      </c>
      <c r="AA2019" s="5">
        <f>IFERROR(VLOOKUP(X2019,$AF$2:$AG$35,2,FALSE),0)</f>
        <v>0</v>
      </c>
      <c r="AB2019" s="5" t="e">
        <f>VLOOKUP(X2019,$AF$2:$AG$35,1,FALSE)</f>
        <v>#N/A</v>
      </c>
      <c r="AN2019"/>
      <c r="AO2019"/>
      <c r="AP2019"/>
      <c r="AQ2019">
        <v>95746</v>
      </c>
      <c r="AR2019" s="2">
        <v>2.3964602769980999E-4</v>
      </c>
      <c r="AS2019" s="2">
        <v>3.8591329089063102E-4</v>
      </c>
      <c r="AT2019" t="s">
        <v>31</v>
      </c>
      <c r="AU2019" t="s">
        <v>202</v>
      </c>
      <c r="AV2019">
        <v>246</v>
      </c>
      <c r="AX2019" t="s">
        <v>469</v>
      </c>
    </row>
    <row r="2020" spans="1:50" x14ac:dyDescent="0.25">
      <c r="A2020">
        <v>95746</v>
      </c>
      <c r="B2020">
        <v>22045</v>
      </c>
      <c r="C2020" t="s">
        <v>621</v>
      </c>
      <c r="D2020" t="s">
        <v>584</v>
      </c>
      <c r="E2020" t="s">
        <v>587</v>
      </c>
      <c r="F2020">
        <v>76.40307</v>
      </c>
      <c r="G2020" t="s">
        <v>25</v>
      </c>
      <c r="H2020" t="s">
        <v>26</v>
      </c>
      <c r="I2020" t="s">
        <v>27</v>
      </c>
      <c r="J2020" t="s">
        <v>23</v>
      </c>
      <c r="K2020">
        <v>2003</v>
      </c>
      <c r="L2020">
        <v>4</v>
      </c>
      <c r="M2020">
        <v>5</v>
      </c>
      <c r="N2020">
        <v>0</v>
      </c>
      <c r="O2020">
        <v>2.5</v>
      </c>
      <c r="P2020" t="s">
        <v>590</v>
      </c>
      <c r="Q2020">
        <v>0</v>
      </c>
      <c r="R2020" s="2">
        <v>3.8516600439789599E-4</v>
      </c>
      <c r="S2020" t="s">
        <v>31</v>
      </c>
      <c r="T2020" t="s">
        <v>202</v>
      </c>
      <c r="U2020">
        <v>247</v>
      </c>
      <c r="W2020" t="s">
        <v>471</v>
      </c>
      <c r="X2020" t="s">
        <v>472</v>
      </c>
      <c r="Z2020">
        <v>1027</v>
      </c>
      <c r="AA2020" s="5">
        <f>IFERROR(VLOOKUP(X2020,$AF$2:$AG$35,2,FALSE),0)</f>
        <v>0</v>
      </c>
      <c r="AB2020" s="5" t="e">
        <f>VLOOKUP(X2020,$AF$2:$AG$35,1,FALSE)</f>
        <v>#N/A</v>
      </c>
      <c r="AN2020"/>
      <c r="AO2020"/>
      <c r="AP2020"/>
      <c r="AQ2020">
        <v>95746</v>
      </c>
      <c r="AR2020">
        <v>0</v>
      </c>
      <c r="AS2020" s="2">
        <v>3.8516600439789599E-4</v>
      </c>
      <c r="AT2020" t="s">
        <v>31</v>
      </c>
      <c r="AU2020" t="s">
        <v>202</v>
      </c>
      <c r="AV2020">
        <v>247</v>
      </c>
      <c r="AX2020" t="s">
        <v>471</v>
      </c>
    </row>
    <row r="2021" spans="1:50" x14ac:dyDescent="0.25">
      <c r="A2021">
        <v>95746</v>
      </c>
      <c r="B2021">
        <v>22045</v>
      </c>
      <c r="C2021" t="s">
        <v>621</v>
      </c>
      <c r="D2021" t="s">
        <v>584</v>
      </c>
      <c r="E2021" t="s">
        <v>587</v>
      </c>
      <c r="F2021">
        <v>76.40307</v>
      </c>
      <c r="G2021" t="s">
        <v>25</v>
      </c>
      <c r="H2021" t="s">
        <v>26</v>
      </c>
      <c r="I2021" t="s">
        <v>27</v>
      </c>
      <c r="J2021" t="s">
        <v>23</v>
      </c>
      <c r="K2021">
        <v>2003</v>
      </c>
      <c r="L2021">
        <v>4</v>
      </c>
      <c r="M2021">
        <v>5</v>
      </c>
      <c r="N2021">
        <v>0</v>
      </c>
      <c r="O2021">
        <v>2.5</v>
      </c>
      <c r="P2021" t="s">
        <v>590</v>
      </c>
      <c r="Q2021" s="2">
        <v>1.31834531027428E-2</v>
      </c>
      <c r="R2021" s="2">
        <v>1.8066808335507702E-2</v>
      </c>
      <c r="S2021" t="s">
        <v>31</v>
      </c>
      <c r="T2021" t="s">
        <v>202</v>
      </c>
      <c r="U2021">
        <v>248</v>
      </c>
      <c r="W2021" t="s">
        <v>473</v>
      </c>
      <c r="X2021" t="s">
        <v>474</v>
      </c>
      <c r="Z2021">
        <v>1423</v>
      </c>
      <c r="AA2021" s="5">
        <f>IFERROR(VLOOKUP(X2021,$AF$2:$AG$35,2,FALSE),0)</f>
        <v>0</v>
      </c>
      <c r="AB2021" s="5" t="e">
        <f>VLOOKUP(X2021,$AF$2:$AG$35,1,FALSE)</f>
        <v>#N/A</v>
      </c>
      <c r="AN2021"/>
      <c r="AO2021"/>
      <c r="AP2021"/>
      <c r="AQ2021">
        <v>95746</v>
      </c>
      <c r="AR2021" s="2">
        <v>1.31834531027428E-2</v>
      </c>
      <c r="AS2021" s="2">
        <v>1.8066808335507702E-2</v>
      </c>
      <c r="AT2021" t="s">
        <v>31</v>
      </c>
      <c r="AU2021" t="s">
        <v>202</v>
      </c>
      <c r="AV2021">
        <v>248</v>
      </c>
      <c r="AX2021" t="s">
        <v>473</v>
      </c>
    </row>
    <row r="2022" spans="1:50" x14ac:dyDescent="0.25">
      <c r="A2022">
        <v>95746</v>
      </c>
      <c r="B2022">
        <v>22045</v>
      </c>
      <c r="C2022" t="s">
        <v>621</v>
      </c>
      <c r="D2022" t="s">
        <v>584</v>
      </c>
      <c r="E2022" t="s">
        <v>587</v>
      </c>
      <c r="F2022">
        <v>76.40307</v>
      </c>
      <c r="G2022" t="s">
        <v>25</v>
      </c>
      <c r="H2022" t="s">
        <v>26</v>
      </c>
      <c r="I2022" t="s">
        <v>27</v>
      </c>
      <c r="J2022" t="s">
        <v>23</v>
      </c>
      <c r="K2022">
        <v>2003</v>
      </c>
      <c r="L2022">
        <v>4</v>
      </c>
      <c r="M2022">
        <v>5</v>
      </c>
      <c r="N2022">
        <v>0</v>
      </c>
      <c r="O2022">
        <v>2.5</v>
      </c>
      <c r="P2022" t="s">
        <v>590</v>
      </c>
      <c r="Q2022">
        <v>0</v>
      </c>
      <c r="R2022" s="2">
        <v>3.8516600439789599E-4</v>
      </c>
      <c r="S2022" t="s">
        <v>31</v>
      </c>
      <c r="T2022" t="s">
        <v>202</v>
      </c>
      <c r="U2022">
        <v>249</v>
      </c>
      <c r="V2022" t="s">
        <v>475</v>
      </c>
      <c r="W2022" t="s">
        <v>476</v>
      </c>
      <c r="X2022" t="s">
        <v>477</v>
      </c>
      <c r="Z2022">
        <v>933</v>
      </c>
      <c r="AA2022" s="5">
        <f>IFERROR(VLOOKUP(X2022,$AF$2:$AG$35,2,FALSE),0)</f>
        <v>0</v>
      </c>
      <c r="AB2022" s="5" t="e">
        <f>VLOOKUP(X2022,$AF$2:$AG$35,1,FALSE)</f>
        <v>#N/A</v>
      </c>
      <c r="AN2022"/>
      <c r="AO2022"/>
      <c r="AP2022"/>
      <c r="AQ2022">
        <v>95746</v>
      </c>
      <c r="AR2022">
        <v>0</v>
      </c>
      <c r="AS2022" s="2">
        <v>3.8516600439789599E-4</v>
      </c>
      <c r="AT2022" t="s">
        <v>31</v>
      </c>
      <c r="AU2022" t="s">
        <v>202</v>
      </c>
      <c r="AV2022">
        <v>249</v>
      </c>
      <c r="AW2022" t="s">
        <v>475</v>
      </c>
      <c r="AX2022" t="s">
        <v>476</v>
      </c>
    </row>
    <row r="2023" spans="1:50" x14ac:dyDescent="0.25">
      <c r="A2023">
        <v>95746</v>
      </c>
      <c r="B2023">
        <v>22045</v>
      </c>
      <c r="C2023" t="s">
        <v>621</v>
      </c>
      <c r="D2023" t="s">
        <v>584</v>
      </c>
      <c r="E2023" t="s">
        <v>587</v>
      </c>
      <c r="F2023">
        <v>76.40307</v>
      </c>
      <c r="G2023" t="s">
        <v>25</v>
      </c>
      <c r="H2023" t="s">
        <v>26</v>
      </c>
      <c r="I2023" t="s">
        <v>27</v>
      </c>
      <c r="J2023" t="s">
        <v>23</v>
      </c>
      <c r="K2023">
        <v>2003</v>
      </c>
      <c r="L2023">
        <v>4</v>
      </c>
      <c r="M2023">
        <v>5</v>
      </c>
      <c r="N2023">
        <v>0</v>
      </c>
      <c r="O2023">
        <v>2.5</v>
      </c>
      <c r="P2023" t="s">
        <v>590</v>
      </c>
      <c r="Q2023">
        <v>0.118088941563207</v>
      </c>
      <c r="R2023">
        <v>0.15924536322131599</v>
      </c>
      <c r="S2023" t="s">
        <v>31</v>
      </c>
      <c r="T2023" t="s">
        <v>202</v>
      </c>
      <c r="U2023">
        <v>250</v>
      </c>
      <c r="V2023" t="s">
        <v>478</v>
      </c>
      <c r="W2023" t="s">
        <v>479</v>
      </c>
      <c r="X2023" t="s">
        <v>480</v>
      </c>
      <c r="Y2023">
        <v>166.17</v>
      </c>
      <c r="Z2023">
        <v>934</v>
      </c>
      <c r="AA2023" s="5">
        <f>IFERROR(VLOOKUP(X2023,$AF$2:$AG$35,2,FALSE),0)</f>
        <v>0</v>
      </c>
      <c r="AB2023" s="5" t="e">
        <f>VLOOKUP(X2023,$AF$2:$AG$35,1,FALSE)</f>
        <v>#N/A</v>
      </c>
      <c r="AN2023"/>
      <c r="AO2023"/>
      <c r="AP2023"/>
      <c r="AQ2023">
        <v>95746</v>
      </c>
      <c r="AR2023">
        <v>0.118088941563207</v>
      </c>
      <c r="AS2023">
        <v>0.15924536322131599</v>
      </c>
      <c r="AT2023" t="s">
        <v>31</v>
      </c>
      <c r="AU2023" t="s">
        <v>202</v>
      </c>
      <c r="AV2023">
        <v>250</v>
      </c>
      <c r="AW2023" t="s">
        <v>478</v>
      </c>
      <c r="AX2023" t="s">
        <v>479</v>
      </c>
    </row>
    <row r="2024" spans="1:50" x14ac:dyDescent="0.25">
      <c r="A2024">
        <v>95746</v>
      </c>
      <c r="B2024">
        <v>22045</v>
      </c>
      <c r="C2024" t="s">
        <v>621</v>
      </c>
      <c r="D2024" t="s">
        <v>584</v>
      </c>
      <c r="E2024" t="s">
        <v>587</v>
      </c>
      <c r="F2024">
        <v>76.40307</v>
      </c>
      <c r="G2024" t="s">
        <v>25</v>
      </c>
      <c r="H2024" t="s">
        <v>26</v>
      </c>
      <c r="I2024" t="s">
        <v>27</v>
      </c>
      <c r="J2024" t="s">
        <v>23</v>
      </c>
      <c r="K2024">
        <v>2003</v>
      </c>
      <c r="L2024">
        <v>4</v>
      </c>
      <c r="M2024">
        <v>5</v>
      </c>
      <c r="N2024">
        <v>0</v>
      </c>
      <c r="O2024">
        <v>2.5</v>
      </c>
      <c r="P2024" t="s">
        <v>590</v>
      </c>
      <c r="Q2024" s="2">
        <v>1.8315551186116601E-2</v>
      </c>
      <c r="R2024" s="2">
        <v>1.5106552096624501E-2</v>
      </c>
      <c r="S2024" t="s">
        <v>31</v>
      </c>
      <c r="T2024" t="s">
        <v>202</v>
      </c>
      <c r="U2024">
        <v>251</v>
      </c>
      <c r="V2024" t="s">
        <v>481</v>
      </c>
      <c r="W2024" t="s">
        <v>482</v>
      </c>
      <c r="X2024" t="s">
        <v>483</v>
      </c>
      <c r="Y2024">
        <v>164.2</v>
      </c>
      <c r="Z2024">
        <v>935</v>
      </c>
      <c r="AA2024" s="5">
        <f>IFERROR(VLOOKUP(X2024,$AF$2:$AG$35,2,FALSE),0)</f>
        <v>0</v>
      </c>
      <c r="AB2024" s="5" t="e">
        <f>VLOOKUP(X2024,$AF$2:$AG$35,1,FALSE)</f>
        <v>#N/A</v>
      </c>
      <c r="AN2024"/>
      <c r="AO2024"/>
      <c r="AP2024"/>
      <c r="AQ2024">
        <v>95746</v>
      </c>
      <c r="AR2024" s="2">
        <v>1.8315551186116601E-2</v>
      </c>
      <c r="AS2024" s="2">
        <v>1.5106552096624501E-2</v>
      </c>
      <c r="AT2024" t="s">
        <v>31</v>
      </c>
      <c r="AU2024" t="s">
        <v>202</v>
      </c>
      <c r="AV2024">
        <v>251</v>
      </c>
      <c r="AW2024" t="s">
        <v>481</v>
      </c>
      <c r="AX2024" t="s">
        <v>482</v>
      </c>
    </row>
    <row r="2025" spans="1:50" x14ac:dyDescent="0.25">
      <c r="A2025">
        <v>95746</v>
      </c>
      <c r="B2025">
        <v>22045</v>
      </c>
      <c r="C2025" t="s">
        <v>621</v>
      </c>
      <c r="D2025" t="s">
        <v>584</v>
      </c>
      <c r="E2025" t="s">
        <v>587</v>
      </c>
      <c r="F2025">
        <v>76.40307</v>
      </c>
      <c r="G2025" t="s">
        <v>25</v>
      </c>
      <c r="H2025" t="s">
        <v>26</v>
      </c>
      <c r="I2025" t="s">
        <v>27</v>
      </c>
      <c r="J2025" t="s">
        <v>23</v>
      </c>
      <c r="K2025">
        <v>2003</v>
      </c>
      <c r="L2025">
        <v>4</v>
      </c>
      <c r="M2025">
        <v>5</v>
      </c>
      <c r="N2025">
        <v>0</v>
      </c>
      <c r="O2025">
        <v>2.5</v>
      </c>
      <c r="P2025" t="s">
        <v>590</v>
      </c>
      <c r="Q2025" s="2">
        <v>8.9618782010438304E-3</v>
      </c>
      <c r="R2025">
        <v>1.2674009696252E-2</v>
      </c>
      <c r="S2025" t="s">
        <v>31</v>
      </c>
      <c r="T2025" t="s">
        <v>202</v>
      </c>
      <c r="U2025">
        <v>252</v>
      </c>
      <c r="V2025" t="s">
        <v>484</v>
      </c>
      <c r="W2025" t="s">
        <v>485</v>
      </c>
      <c r="X2025" t="s">
        <v>486</v>
      </c>
      <c r="Y2025">
        <v>188.22</v>
      </c>
      <c r="Z2025">
        <v>936</v>
      </c>
      <c r="AA2025" s="5">
        <f>IFERROR(VLOOKUP(X2025,$AF$2:$AG$35,2,FALSE),0)</f>
        <v>0</v>
      </c>
      <c r="AB2025" s="5" t="e">
        <f>VLOOKUP(X2025,$AF$2:$AG$35,1,FALSE)</f>
        <v>#N/A</v>
      </c>
      <c r="AN2025"/>
      <c r="AO2025"/>
      <c r="AP2025"/>
      <c r="AQ2025">
        <v>95746</v>
      </c>
      <c r="AR2025" s="2">
        <v>8.9618782010438304E-3</v>
      </c>
      <c r="AS2025">
        <v>1.2674009696252E-2</v>
      </c>
      <c r="AT2025" t="s">
        <v>31</v>
      </c>
      <c r="AU2025" t="s">
        <v>202</v>
      </c>
      <c r="AV2025">
        <v>252</v>
      </c>
      <c r="AW2025" t="s">
        <v>484</v>
      </c>
      <c r="AX2025" t="s">
        <v>485</v>
      </c>
    </row>
    <row r="2026" spans="1:50" x14ac:dyDescent="0.25">
      <c r="A2026">
        <v>95746</v>
      </c>
      <c r="B2026">
        <v>22045</v>
      </c>
      <c r="C2026" t="s">
        <v>621</v>
      </c>
      <c r="D2026" t="s">
        <v>584</v>
      </c>
      <c r="E2026" t="s">
        <v>587</v>
      </c>
      <c r="F2026">
        <v>76.40307</v>
      </c>
      <c r="G2026" t="s">
        <v>25</v>
      </c>
      <c r="H2026" t="s">
        <v>26</v>
      </c>
      <c r="I2026" t="s">
        <v>27</v>
      </c>
      <c r="J2026" t="s">
        <v>23</v>
      </c>
      <c r="K2026">
        <v>2003</v>
      </c>
      <c r="L2026">
        <v>4</v>
      </c>
      <c r="M2026">
        <v>5</v>
      </c>
      <c r="N2026">
        <v>0</v>
      </c>
      <c r="O2026">
        <v>2.5</v>
      </c>
      <c r="P2026" t="s">
        <v>590</v>
      </c>
      <c r="Q2026">
        <v>0</v>
      </c>
      <c r="R2026" s="2">
        <v>3.7003838863319399E-2</v>
      </c>
      <c r="S2026" t="s">
        <v>31</v>
      </c>
      <c r="T2026" t="s">
        <v>202</v>
      </c>
      <c r="U2026">
        <v>253</v>
      </c>
      <c r="V2026" t="s">
        <v>487</v>
      </c>
      <c r="W2026" t="s">
        <v>488</v>
      </c>
      <c r="X2026" t="s">
        <v>489</v>
      </c>
      <c r="Y2026">
        <v>122.12</v>
      </c>
      <c r="Z2026">
        <v>937</v>
      </c>
      <c r="AA2026" s="5">
        <f>IFERROR(VLOOKUP(X2026,$AF$2:$AG$35,2,FALSE),0)</f>
        <v>0</v>
      </c>
      <c r="AB2026" s="5" t="e">
        <f>VLOOKUP(X2026,$AF$2:$AG$35,1,FALSE)</f>
        <v>#N/A</v>
      </c>
      <c r="AN2026"/>
      <c r="AO2026"/>
      <c r="AP2026"/>
      <c r="AQ2026">
        <v>95746</v>
      </c>
      <c r="AR2026">
        <v>0</v>
      </c>
      <c r="AS2026" s="2">
        <v>3.7003838863319399E-2</v>
      </c>
      <c r="AT2026" t="s">
        <v>31</v>
      </c>
      <c r="AU2026" t="s">
        <v>202</v>
      </c>
      <c r="AV2026">
        <v>253</v>
      </c>
      <c r="AW2026" t="s">
        <v>487</v>
      </c>
      <c r="AX2026" t="s">
        <v>488</v>
      </c>
    </row>
    <row r="2027" spans="1:50" x14ac:dyDescent="0.25">
      <c r="A2027">
        <v>95746</v>
      </c>
      <c r="B2027">
        <v>22045</v>
      </c>
      <c r="C2027" t="s">
        <v>621</v>
      </c>
      <c r="D2027" t="s">
        <v>584</v>
      </c>
      <c r="E2027" t="s">
        <v>587</v>
      </c>
      <c r="F2027">
        <v>76.40307</v>
      </c>
      <c r="G2027" t="s">
        <v>25</v>
      </c>
      <c r="H2027" t="s">
        <v>26</v>
      </c>
      <c r="I2027" t="s">
        <v>27</v>
      </c>
      <c r="J2027" t="s">
        <v>23</v>
      </c>
      <c r="K2027">
        <v>2003</v>
      </c>
      <c r="L2027">
        <v>4</v>
      </c>
      <c r="M2027">
        <v>5</v>
      </c>
      <c r="N2027">
        <v>0</v>
      </c>
      <c r="O2027">
        <v>2.5</v>
      </c>
      <c r="P2027" t="s">
        <v>590</v>
      </c>
      <c r="Q2027" s="2">
        <v>3.2415362440756899E-2</v>
      </c>
      <c r="R2027" s="2">
        <v>3.3916935778634097E-2</v>
      </c>
      <c r="S2027" t="s">
        <v>31</v>
      </c>
      <c r="T2027" t="s">
        <v>202</v>
      </c>
      <c r="U2027">
        <v>255</v>
      </c>
      <c r="V2027" t="s">
        <v>490</v>
      </c>
      <c r="W2027" t="s">
        <v>491</v>
      </c>
      <c r="X2027" t="s">
        <v>492</v>
      </c>
      <c r="Y2027">
        <v>386.65</v>
      </c>
      <c r="Z2027">
        <v>939</v>
      </c>
      <c r="AA2027" s="5">
        <f>IFERROR(VLOOKUP(X2027,$AF$2:$AG$35,2,FALSE),0)</f>
        <v>0</v>
      </c>
      <c r="AB2027" s="5" t="e">
        <f>VLOOKUP(X2027,$AF$2:$AG$35,1,FALSE)</f>
        <v>#N/A</v>
      </c>
      <c r="AN2027"/>
      <c r="AO2027"/>
      <c r="AP2027"/>
      <c r="AQ2027">
        <v>95746</v>
      </c>
      <c r="AR2027" s="2">
        <v>3.2415362440756899E-2</v>
      </c>
      <c r="AS2027" s="2">
        <v>3.3916935778634097E-2</v>
      </c>
      <c r="AT2027" t="s">
        <v>31</v>
      </c>
      <c r="AU2027" t="s">
        <v>202</v>
      </c>
      <c r="AV2027">
        <v>255</v>
      </c>
      <c r="AW2027" t="s">
        <v>490</v>
      </c>
      <c r="AX2027" t="s">
        <v>491</v>
      </c>
    </row>
    <row r="2028" spans="1:50" x14ac:dyDescent="0.25">
      <c r="A2028">
        <v>95746</v>
      </c>
      <c r="B2028">
        <v>22045</v>
      </c>
      <c r="C2028" t="s">
        <v>621</v>
      </c>
      <c r="D2028" t="s">
        <v>584</v>
      </c>
      <c r="E2028" t="s">
        <v>587</v>
      </c>
      <c r="F2028">
        <v>76.40307</v>
      </c>
      <c r="G2028" t="s">
        <v>25</v>
      </c>
      <c r="H2028" t="s">
        <v>26</v>
      </c>
      <c r="I2028" t="s">
        <v>27</v>
      </c>
      <c r="J2028" t="s">
        <v>23</v>
      </c>
      <c r="K2028">
        <v>2003</v>
      </c>
      <c r="L2028">
        <v>4</v>
      </c>
      <c r="M2028">
        <v>5</v>
      </c>
      <c r="N2028">
        <v>0</v>
      </c>
      <c r="O2028">
        <v>2.5</v>
      </c>
      <c r="P2028" t="s">
        <v>590</v>
      </c>
      <c r="Q2028" s="2">
        <v>1.03186617615834E-2</v>
      </c>
      <c r="R2028" s="2">
        <v>3.1569097795463002E-3</v>
      </c>
      <c r="S2028" t="s">
        <v>31</v>
      </c>
      <c r="T2028" t="s">
        <v>202</v>
      </c>
      <c r="U2028">
        <v>257</v>
      </c>
      <c r="V2028" t="s">
        <v>493</v>
      </c>
      <c r="W2028" t="s">
        <v>494</v>
      </c>
      <c r="X2028" t="s">
        <v>495</v>
      </c>
      <c r="Y2028">
        <v>172.26</v>
      </c>
      <c r="Z2028">
        <v>941</v>
      </c>
      <c r="AA2028" s="5">
        <f>IFERROR(VLOOKUP(X2028,$AF$2:$AG$35,2,FALSE),0)</f>
        <v>0</v>
      </c>
      <c r="AB2028" s="5" t="e">
        <f>VLOOKUP(X2028,$AF$2:$AG$35,1,FALSE)</f>
        <v>#N/A</v>
      </c>
      <c r="AN2028"/>
      <c r="AO2028"/>
      <c r="AP2028"/>
      <c r="AQ2028">
        <v>95746</v>
      </c>
      <c r="AR2028" s="2">
        <v>1.03186617615834E-2</v>
      </c>
      <c r="AS2028" s="2">
        <v>3.1569097795463002E-3</v>
      </c>
      <c r="AT2028" t="s">
        <v>31</v>
      </c>
      <c r="AU2028" t="s">
        <v>202</v>
      </c>
      <c r="AV2028">
        <v>257</v>
      </c>
      <c r="AW2028" t="s">
        <v>493</v>
      </c>
      <c r="AX2028" t="s">
        <v>494</v>
      </c>
    </row>
    <row r="2029" spans="1:50" x14ac:dyDescent="0.25">
      <c r="A2029">
        <v>95746</v>
      </c>
      <c r="B2029">
        <v>22045</v>
      </c>
      <c r="C2029" t="s">
        <v>621</v>
      </c>
      <c r="D2029" t="s">
        <v>584</v>
      </c>
      <c r="E2029" t="s">
        <v>587</v>
      </c>
      <c r="F2029">
        <v>76.40307</v>
      </c>
      <c r="G2029" t="s">
        <v>25</v>
      </c>
      <c r="H2029" t="s">
        <v>26</v>
      </c>
      <c r="I2029" t="s">
        <v>27</v>
      </c>
      <c r="J2029" t="s">
        <v>23</v>
      </c>
      <c r="K2029">
        <v>2003</v>
      </c>
      <c r="L2029">
        <v>4</v>
      </c>
      <c r="M2029">
        <v>5</v>
      </c>
      <c r="N2029">
        <v>0</v>
      </c>
      <c r="O2029">
        <v>2.5</v>
      </c>
      <c r="P2029" t="s">
        <v>590</v>
      </c>
      <c r="Q2029" s="2">
        <v>3.40159856010782E-2</v>
      </c>
      <c r="R2029" s="2">
        <v>2.7720058870072901E-2</v>
      </c>
      <c r="S2029" t="s">
        <v>31</v>
      </c>
      <c r="T2029" t="s">
        <v>202</v>
      </c>
      <c r="U2029">
        <v>258</v>
      </c>
      <c r="V2029" t="s">
        <v>496</v>
      </c>
      <c r="W2029" t="s">
        <v>497</v>
      </c>
      <c r="X2029" t="s">
        <v>498</v>
      </c>
      <c r="Y2029">
        <v>300.44</v>
      </c>
      <c r="Z2029">
        <v>942</v>
      </c>
      <c r="AA2029" s="5">
        <f>IFERROR(VLOOKUP(X2029,$AF$2:$AG$35,2,FALSE),0)</f>
        <v>0</v>
      </c>
      <c r="AB2029" s="5" t="e">
        <f>VLOOKUP(X2029,$AF$2:$AG$35,1,FALSE)</f>
        <v>#N/A</v>
      </c>
      <c r="AN2029"/>
      <c r="AO2029"/>
      <c r="AP2029"/>
      <c r="AQ2029">
        <v>95746</v>
      </c>
      <c r="AR2029" s="2">
        <v>3.40159856010782E-2</v>
      </c>
      <c r="AS2029" s="2">
        <v>2.7720058870072901E-2</v>
      </c>
      <c r="AT2029" t="s">
        <v>31</v>
      </c>
      <c r="AU2029" t="s">
        <v>202</v>
      </c>
      <c r="AV2029">
        <v>258</v>
      </c>
      <c r="AW2029" t="s">
        <v>496</v>
      </c>
      <c r="AX2029" t="s">
        <v>497</v>
      </c>
    </row>
    <row r="2030" spans="1:50" x14ac:dyDescent="0.25">
      <c r="A2030">
        <v>95746</v>
      </c>
      <c r="B2030">
        <v>22045</v>
      </c>
      <c r="C2030" t="s">
        <v>621</v>
      </c>
      <c r="D2030" t="s">
        <v>584</v>
      </c>
      <c r="E2030" t="s">
        <v>587</v>
      </c>
      <c r="F2030">
        <v>76.40307</v>
      </c>
      <c r="G2030" t="s">
        <v>25</v>
      </c>
      <c r="H2030" t="s">
        <v>26</v>
      </c>
      <c r="I2030" t="s">
        <v>27</v>
      </c>
      <c r="J2030" t="s">
        <v>23</v>
      </c>
      <c r="K2030">
        <v>2003</v>
      </c>
      <c r="L2030">
        <v>4</v>
      </c>
      <c r="M2030">
        <v>5</v>
      </c>
      <c r="N2030">
        <v>0</v>
      </c>
      <c r="O2030">
        <v>2.5</v>
      </c>
      <c r="P2030" t="s">
        <v>590</v>
      </c>
      <c r="Q2030" s="2">
        <v>1.7663616800146199E-2</v>
      </c>
      <c r="R2030" s="2">
        <v>1.8578149585841201E-2</v>
      </c>
      <c r="S2030" t="s">
        <v>31</v>
      </c>
      <c r="T2030" t="s">
        <v>202</v>
      </c>
      <c r="U2030">
        <v>260</v>
      </c>
      <c r="V2030" t="s">
        <v>499</v>
      </c>
      <c r="W2030" t="s">
        <v>500</v>
      </c>
      <c r="X2030" t="s">
        <v>501</v>
      </c>
      <c r="Y2030">
        <v>312.52999999999997</v>
      </c>
      <c r="Z2030">
        <v>944</v>
      </c>
      <c r="AA2030" s="5">
        <f>IFERROR(VLOOKUP(X2030,$AF$2:$AG$35,2,FALSE),0)</f>
        <v>0</v>
      </c>
      <c r="AB2030" s="5" t="e">
        <f>VLOOKUP(X2030,$AF$2:$AG$35,1,FALSE)</f>
        <v>#N/A</v>
      </c>
      <c r="AN2030"/>
      <c r="AO2030"/>
      <c r="AP2030"/>
      <c r="AQ2030">
        <v>95746</v>
      </c>
      <c r="AR2030" s="2">
        <v>1.7663616800146199E-2</v>
      </c>
      <c r="AS2030" s="2">
        <v>1.8578149585841201E-2</v>
      </c>
      <c r="AT2030" t="s">
        <v>31</v>
      </c>
      <c r="AU2030" t="s">
        <v>202</v>
      </c>
      <c r="AV2030">
        <v>260</v>
      </c>
      <c r="AW2030" t="s">
        <v>499</v>
      </c>
      <c r="AX2030" t="s">
        <v>500</v>
      </c>
    </row>
    <row r="2031" spans="1:50" x14ac:dyDescent="0.25">
      <c r="A2031">
        <v>95746</v>
      </c>
      <c r="B2031">
        <v>22045</v>
      </c>
      <c r="C2031" t="s">
        <v>621</v>
      </c>
      <c r="D2031" t="s">
        <v>584</v>
      </c>
      <c r="E2031" t="s">
        <v>587</v>
      </c>
      <c r="F2031">
        <v>76.40307</v>
      </c>
      <c r="G2031" t="s">
        <v>25</v>
      </c>
      <c r="H2031" t="s">
        <v>26</v>
      </c>
      <c r="I2031" t="s">
        <v>27</v>
      </c>
      <c r="J2031" t="s">
        <v>23</v>
      </c>
      <c r="K2031">
        <v>2003</v>
      </c>
      <c r="L2031">
        <v>4</v>
      </c>
      <c r="M2031">
        <v>5</v>
      </c>
      <c r="N2031">
        <v>0</v>
      </c>
      <c r="O2031">
        <v>2.5</v>
      </c>
      <c r="P2031" t="s">
        <v>590</v>
      </c>
      <c r="Q2031">
        <v>3.4405541570482999E-2</v>
      </c>
      <c r="R2031" s="2">
        <v>4.8656783509768403E-2</v>
      </c>
      <c r="S2031" t="s">
        <v>31</v>
      </c>
      <c r="T2031" t="s">
        <v>202</v>
      </c>
      <c r="U2031">
        <v>261</v>
      </c>
      <c r="V2031" t="s">
        <v>502</v>
      </c>
      <c r="W2031" t="s">
        <v>503</v>
      </c>
      <c r="X2031" t="s">
        <v>504</v>
      </c>
      <c r="Y2031">
        <v>282.45999999999998</v>
      </c>
      <c r="Z2031">
        <v>945</v>
      </c>
      <c r="AA2031" s="5">
        <f>IFERROR(VLOOKUP(X2031,$AF$2:$AG$35,2,FALSE),0)</f>
        <v>0</v>
      </c>
      <c r="AB2031" s="5" t="e">
        <f>VLOOKUP(X2031,$AF$2:$AG$35,1,FALSE)</f>
        <v>#N/A</v>
      </c>
      <c r="AN2031"/>
      <c r="AO2031"/>
      <c r="AP2031"/>
      <c r="AQ2031">
        <v>95746</v>
      </c>
      <c r="AR2031">
        <v>3.4405541570482999E-2</v>
      </c>
      <c r="AS2031" s="2">
        <v>4.8656783509768403E-2</v>
      </c>
      <c r="AT2031" t="s">
        <v>31</v>
      </c>
      <c r="AU2031" t="s">
        <v>202</v>
      </c>
      <c r="AV2031">
        <v>261</v>
      </c>
      <c r="AW2031" t="s">
        <v>502</v>
      </c>
      <c r="AX2031" t="s">
        <v>503</v>
      </c>
    </row>
    <row r="2032" spans="1:50" x14ac:dyDescent="0.25">
      <c r="A2032">
        <v>95746</v>
      </c>
      <c r="B2032">
        <v>22045</v>
      </c>
      <c r="C2032" t="s">
        <v>621</v>
      </c>
      <c r="D2032" t="s">
        <v>584</v>
      </c>
      <c r="E2032" t="s">
        <v>587</v>
      </c>
      <c r="F2032">
        <v>76.40307</v>
      </c>
      <c r="G2032" t="s">
        <v>25</v>
      </c>
      <c r="H2032" t="s">
        <v>26</v>
      </c>
      <c r="I2032" t="s">
        <v>27</v>
      </c>
      <c r="J2032" t="s">
        <v>23</v>
      </c>
      <c r="K2032">
        <v>2003</v>
      </c>
      <c r="L2032">
        <v>4</v>
      </c>
      <c r="M2032">
        <v>5</v>
      </c>
      <c r="N2032">
        <v>0</v>
      </c>
      <c r="O2032">
        <v>2.5</v>
      </c>
      <c r="P2032" t="s">
        <v>590</v>
      </c>
      <c r="Q2032" s="2">
        <v>1.6917432767219898E-2</v>
      </c>
      <c r="R2032" s="2">
        <v>1.1547789387685499E-2</v>
      </c>
      <c r="S2032" t="s">
        <v>31</v>
      </c>
      <c r="T2032" t="s">
        <v>202</v>
      </c>
      <c r="U2032">
        <v>263</v>
      </c>
      <c r="W2032" t="s">
        <v>505</v>
      </c>
      <c r="X2032" t="s">
        <v>506</v>
      </c>
      <c r="Z2032">
        <v>1438</v>
      </c>
      <c r="AA2032" s="5">
        <f>IFERROR(VLOOKUP(X2032,$AF$2:$AG$35,2,FALSE),0)</f>
        <v>0</v>
      </c>
      <c r="AB2032" s="5" t="e">
        <f>VLOOKUP(X2032,$AF$2:$AG$35,1,FALSE)</f>
        <v>#N/A</v>
      </c>
      <c r="AN2032"/>
      <c r="AO2032"/>
      <c r="AP2032"/>
      <c r="AQ2032">
        <v>95746</v>
      </c>
      <c r="AR2032" s="2">
        <v>1.6917432767219898E-2</v>
      </c>
      <c r="AS2032" s="2">
        <v>1.1547789387685499E-2</v>
      </c>
      <c r="AT2032" t="s">
        <v>31</v>
      </c>
      <c r="AU2032" t="s">
        <v>202</v>
      </c>
      <c r="AV2032">
        <v>263</v>
      </c>
      <c r="AX2032" t="s">
        <v>505</v>
      </c>
    </row>
    <row r="2033" spans="1:50" x14ac:dyDescent="0.25">
      <c r="A2033">
        <v>95746</v>
      </c>
      <c r="B2033">
        <v>22045</v>
      </c>
      <c r="C2033" t="s">
        <v>621</v>
      </c>
      <c r="D2033" t="s">
        <v>584</v>
      </c>
      <c r="E2033" t="s">
        <v>587</v>
      </c>
      <c r="F2033">
        <v>76.40307</v>
      </c>
      <c r="G2033" t="s">
        <v>25</v>
      </c>
      <c r="H2033" t="s">
        <v>26</v>
      </c>
      <c r="I2033" t="s">
        <v>27</v>
      </c>
      <c r="J2033" t="s">
        <v>23</v>
      </c>
      <c r="K2033">
        <v>2003</v>
      </c>
      <c r="L2033">
        <v>4</v>
      </c>
      <c r="M2033">
        <v>5</v>
      </c>
      <c r="N2033">
        <v>0</v>
      </c>
      <c r="O2033">
        <v>2.5</v>
      </c>
      <c r="P2033" t="s">
        <v>590</v>
      </c>
      <c r="Q2033">
        <v>0.193758323002309</v>
      </c>
      <c r="R2033">
        <v>0.26113634208317399</v>
      </c>
      <c r="S2033" t="s">
        <v>31</v>
      </c>
      <c r="T2033" t="s">
        <v>202</v>
      </c>
      <c r="U2033">
        <v>264</v>
      </c>
      <c r="W2033" t="s">
        <v>507</v>
      </c>
      <c r="X2033" t="s">
        <v>508</v>
      </c>
      <c r="Z2033">
        <v>1044</v>
      </c>
      <c r="AA2033" s="5">
        <f>IFERROR(VLOOKUP(X2033,$AF$2:$AG$35,2,FALSE),0)</f>
        <v>0</v>
      </c>
      <c r="AB2033" s="5" t="e">
        <f>VLOOKUP(X2033,$AF$2:$AG$35,1,FALSE)</f>
        <v>#N/A</v>
      </c>
      <c r="AN2033"/>
      <c r="AO2033"/>
      <c r="AP2033"/>
      <c r="AQ2033">
        <v>95746</v>
      </c>
      <c r="AR2033">
        <v>0.193758323002309</v>
      </c>
      <c r="AS2033">
        <v>0.26113634208317399</v>
      </c>
      <c r="AT2033" t="s">
        <v>31</v>
      </c>
      <c r="AU2033" t="s">
        <v>202</v>
      </c>
      <c r="AV2033">
        <v>264</v>
      </c>
      <c r="AX2033" t="s">
        <v>507</v>
      </c>
    </row>
    <row r="2034" spans="1:50" x14ac:dyDescent="0.25">
      <c r="A2034">
        <v>95746</v>
      </c>
      <c r="B2034">
        <v>22045</v>
      </c>
      <c r="C2034" t="s">
        <v>621</v>
      </c>
      <c r="D2034" t="s">
        <v>584</v>
      </c>
      <c r="E2034" t="s">
        <v>587</v>
      </c>
      <c r="F2034">
        <v>76.40307</v>
      </c>
      <c r="G2034" t="s">
        <v>25</v>
      </c>
      <c r="H2034" t="s">
        <v>26</v>
      </c>
      <c r="I2034" t="s">
        <v>27</v>
      </c>
      <c r="J2034" t="s">
        <v>23</v>
      </c>
      <c r="K2034">
        <v>2003</v>
      </c>
      <c r="L2034">
        <v>4</v>
      </c>
      <c r="M2034">
        <v>5</v>
      </c>
      <c r="N2034">
        <v>0</v>
      </c>
      <c r="O2034">
        <v>2.5</v>
      </c>
      <c r="P2034" t="s">
        <v>590</v>
      </c>
      <c r="Q2034">
        <v>0.14228355383418501</v>
      </c>
      <c r="R2034">
        <v>0.156932785279044</v>
      </c>
      <c r="S2034" t="s">
        <v>31</v>
      </c>
      <c r="T2034" t="s">
        <v>202</v>
      </c>
      <c r="U2034">
        <v>266</v>
      </c>
      <c r="V2034" t="s">
        <v>509</v>
      </c>
      <c r="W2034" t="s">
        <v>510</v>
      </c>
      <c r="X2034" t="s">
        <v>511</v>
      </c>
      <c r="Y2034">
        <v>124.14</v>
      </c>
      <c r="Z2034">
        <v>947</v>
      </c>
      <c r="AA2034" s="5">
        <f>IFERROR(VLOOKUP(X2034,$AF$2:$AG$35,2,FALSE),0)</f>
        <v>0</v>
      </c>
      <c r="AB2034" s="5" t="e">
        <f>VLOOKUP(X2034,$AF$2:$AG$35,1,FALSE)</f>
        <v>#N/A</v>
      </c>
      <c r="AN2034"/>
      <c r="AO2034"/>
      <c r="AP2034"/>
      <c r="AQ2034">
        <v>95746</v>
      </c>
      <c r="AR2034">
        <v>0.14228355383418501</v>
      </c>
      <c r="AS2034">
        <v>0.156932785279044</v>
      </c>
      <c r="AT2034" t="s">
        <v>31</v>
      </c>
      <c r="AU2034" t="s">
        <v>202</v>
      </c>
      <c r="AV2034">
        <v>266</v>
      </c>
      <c r="AW2034" t="s">
        <v>509</v>
      </c>
      <c r="AX2034" t="s">
        <v>510</v>
      </c>
    </row>
    <row r="2035" spans="1:50" x14ac:dyDescent="0.25">
      <c r="A2035">
        <v>95746</v>
      </c>
      <c r="B2035">
        <v>22045</v>
      </c>
      <c r="C2035" t="s">
        <v>621</v>
      </c>
      <c r="D2035" t="s">
        <v>584</v>
      </c>
      <c r="E2035" t="s">
        <v>587</v>
      </c>
      <c r="F2035">
        <v>76.40307</v>
      </c>
      <c r="G2035" t="s">
        <v>25</v>
      </c>
      <c r="H2035" t="s">
        <v>26</v>
      </c>
      <c r="I2035" t="s">
        <v>27</v>
      </c>
      <c r="J2035" t="s">
        <v>23</v>
      </c>
      <c r="K2035">
        <v>2003</v>
      </c>
      <c r="L2035">
        <v>4</v>
      </c>
      <c r="M2035">
        <v>5</v>
      </c>
      <c r="N2035">
        <v>0</v>
      </c>
      <c r="O2035">
        <v>2.5</v>
      </c>
      <c r="P2035" t="s">
        <v>590</v>
      </c>
      <c r="Q2035" s="2">
        <v>4.6664979084651899E-2</v>
      </c>
      <c r="R2035" s="2">
        <v>2.8988321199605399E-2</v>
      </c>
      <c r="S2035" t="s">
        <v>31</v>
      </c>
      <c r="T2035" t="s">
        <v>202</v>
      </c>
      <c r="U2035">
        <v>267</v>
      </c>
      <c r="V2035" t="s">
        <v>512</v>
      </c>
      <c r="W2035" t="s">
        <v>513</v>
      </c>
      <c r="X2035" t="s">
        <v>514</v>
      </c>
      <c r="Y2035">
        <v>326.56</v>
      </c>
      <c r="Z2035">
        <v>948</v>
      </c>
      <c r="AA2035" s="5">
        <f>IFERROR(VLOOKUP(X2035,$AF$2:$AG$35,2,FALSE),0)</f>
        <v>0</v>
      </c>
      <c r="AB2035" s="5" t="e">
        <f>VLOOKUP(X2035,$AF$2:$AG$35,1,FALSE)</f>
        <v>#N/A</v>
      </c>
      <c r="AN2035"/>
      <c r="AO2035"/>
      <c r="AP2035"/>
      <c r="AQ2035">
        <v>95746</v>
      </c>
      <c r="AR2035" s="2">
        <v>4.6664979084651899E-2</v>
      </c>
      <c r="AS2035" s="2">
        <v>2.8988321199605399E-2</v>
      </c>
      <c r="AT2035" t="s">
        <v>31</v>
      </c>
      <c r="AU2035" t="s">
        <v>202</v>
      </c>
      <c r="AV2035">
        <v>267</v>
      </c>
      <c r="AW2035" t="s">
        <v>512</v>
      </c>
      <c r="AX2035" t="s">
        <v>513</v>
      </c>
    </row>
    <row r="2036" spans="1:50" x14ac:dyDescent="0.25">
      <c r="A2036">
        <v>95746</v>
      </c>
      <c r="B2036">
        <v>22045</v>
      </c>
      <c r="C2036" t="s">
        <v>621</v>
      </c>
      <c r="D2036" t="s">
        <v>584</v>
      </c>
      <c r="E2036" t="s">
        <v>587</v>
      </c>
      <c r="F2036">
        <v>76.40307</v>
      </c>
      <c r="G2036" t="s">
        <v>25</v>
      </c>
      <c r="H2036" t="s">
        <v>26</v>
      </c>
      <c r="I2036" t="s">
        <v>27</v>
      </c>
      <c r="J2036" t="s">
        <v>23</v>
      </c>
      <c r="K2036">
        <v>2003</v>
      </c>
      <c r="L2036">
        <v>4</v>
      </c>
      <c r="M2036">
        <v>5</v>
      </c>
      <c r="N2036">
        <v>0</v>
      </c>
      <c r="O2036">
        <v>2.5</v>
      </c>
      <c r="P2036" t="s">
        <v>590</v>
      </c>
      <c r="Q2036" s="2">
        <v>1.7033454783726299E-2</v>
      </c>
      <c r="R2036" s="2">
        <v>2.40889427692146E-2</v>
      </c>
      <c r="S2036" t="s">
        <v>31</v>
      </c>
      <c r="T2036" t="s">
        <v>202</v>
      </c>
      <c r="U2036">
        <v>268</v>
      </c>
      <c r="V2036" t="s">
        <v>515</v>
      </c>
      <c r="W2036" t="s">
        <v>516</v>
      </c>
      <c r="X2036" t="s">
        <v>517</v>
      </c>
      <c r="Y2036">
        <v>160.16999999999999</v>
      </c>
      <c r="Z2036">
        <v>949</v>
      </c>
      <c r="AA2036" s="5">
        <f>IFERROR(VLOOKUP(X2036,$AF$2:$AG$35,2,FALSE),0)</f>
        <v>0</v>
      </c>
      <c r="AB2036" s="5" t="e">
        <f>VLOOKUP(X2036,$AF$2:$AG$35,1,FALSE)</f>
        <v>#N/A</v>
      </c>
      <c r="AN2036"/>
      <c r="AO2036"/>
      <c r="AP2036"/>
      <c r="AQ2036">
        <v>95746</v>
      </c>
      <c r="AR2036" s="2">
        <v>1.7033454783726299E-2</v>
      </c>
      <c r="AS2036" s="2">
        <v>2.40889427692146E-2</v>
      </c>
      <c r="AT2036" t="s">
        <v>31</v>
      </c>
      <c r="AU2036" t="s">
        <v>202</v>
      </c>
      <c r="AV2036">
        <v>268</v>
      </c>
      <c r="AW2036" t="s">
        <v>515</v>
      </c>
      <c r="AX2036" t="s">
        <v>516</v>
      </c>
    </row>
    <row r="2037" spans="1:50" x14ac:dyDescent="0.25">
      <c r="A2037">
        <v>95746</v>
      </c>
      <c r="B2037">
        <v>22045</v>
      </c>
      <c r="C2037" t="s">
        <v>621</v>
      </c>
      <c r="D2037" t="s">
        <v>584</v>
      </c>
      <c r="E2037" t="s">
        <v>587</v>
      </c>
      <c r="F2037">
        <v>76.40307</v>
      </c>
      <c r="G2037" t="s">
        <v>25</v>
      </c>
      <c r="H2037" t="s">
        <v>26</v>
      </c>
      <c r="I2037" t="s">
        <v>27</v>
      </c>
      <c r="J2037" t="s">
        <v>23</v>
      </c>
      <c r="K2037">
        <v>2003</v>
      </c>
      <c r="L2037">
        <v>4</v>
      </c>
      <c r="M2037">
        <v>5</v>
      </c>
      <c r="N2037">
        <v>0</v>
      </c>
      <c r="O2037">
        <v>2.5</v>
      </c>
      <c r="P2037" t="s">
        <v>590</v>
      </c>
      <c r="Q2037">
        <v>0.13652321827484601</v>
      </c>
      <c r="R2037">
        <v>3.9576422462386997E-2</v>
      </c>
      <c r="S2037" t="s">
        <v>31</v>
      </c>
      <c r="T2037" t="s">
        <v>202</v>
      </c>
      <c r="U2037">
        <v>269</v>
      </c>
      <c r="V2037" t="s">
        <v>518</v>
      </c>
      <c r="W2037" t="s">
        <v>519</v>
      </c>
      <c r="X2037" t="s">
        <v>520</v>
      </c>
      <c r="Y2037">
        <v>116.16</v>
      </c>
      <c r="Z2037">
        <v>950</v>
      </c>
      <c r="AA2037" s="5">
        <f>IFERROR(VLOOKUP(X2037,$AF$2:$AG$35,2,FALSE),0)</f>
        <v>0</v>
      </c>
      <c r="AB2037" s="5" t="e">
        <f>VLOOKUP(X2037,$AF$2:$AG$35,1,FALSE)</f>
        <v>#N/A</v>
      </c>
      <c r="AN2037"/>
      <c r="AO2037"/>
      <c r="AP2037"/>
      <c r="AQ2037">
        <v>95746</v>
      </c>
      <c r="AR2037">
        <v>0.13652321827484601</v>
      </c>
      <c r="AS2037">
        <v>3.9576422462386997E-2</v>
      </c>
      <c r="AT2037" t="s">
        <v>31</v>
      </c>
      <c r="AU2037" t="s">
        <v>202</v>
      </c>
      <c r="AV2037">
        <v>269</v>
      </c>
      <c r="AW2037" t="s">
        <v>518</v>
      </c>
      <c r="AX2037" t="s">
        <v>519</v>
      </c>
    </row>
    <row r="2038" spans="1:50" x14ac:dyDescent="0.25">
      <c r="A2038">
        <v>95746</v>
      </c>
      <c r="B2038">
        <v>22045</v>
      </c>
      <c r="C2038" t="s">
        <v>621</v>
      </c>
      <c r="D2038" t="s">
        <v>584</v>
      </c>
      <c r="E2038" t="s">
        <v>587</v>
      </c>
      <c r="F2038">
        <v>76.40307</v>
      </c>
      <c r="G2038" t="s">
        <v>25</v>
      </c>
      <c r="H2038" t="s">
        <v>26</v>
      </c>
      <c r="I2038" t="s">
        <v>27</v>
      </c>
      <c r="J2038" t="s">
        <v>23</v>
      </c>
      <c r="K2038">
        <v>2003</v>
      </c>
      <c r="L2038">
        <v>4</v>
      </c>
      <c r="M2038">
        <v>5</v>
      </c>
      <c r="N2038">
        <v>0</v>
      </c>
      <c r="O2038">
        <v>2.5</v>
      </c>
      <c r="P2038" t="s">
        <v>590</v>
      </c>
      <c r="Q2038">
        <v>0</v>
      </c>
      <c r="R2038" s="2">
        <v>4.5701295861507802E-4</v>
      </c>
      <c r="S2038" t="s">
        <v>31</v>
      </c>
      <c r="T2038" t="s">
        <v>202</v>
      </c>
      <c r="U2038">
        <v>270</v>
      </c>
      <c r="V2038" t="s">
        <v>521</v>
      </c>
      <c r="W2038" t="s">
        <v>522</v>
      </c>
      <c r="X2038" t="s">
        <v>523</v>
      </c>
      <c r="Y2038">
        <v>146.13999999999999</v>
      </c>
      <c r="Z2038">
        <v>951</v>
      </c>
      <c r="AA2038" s="5">
        <f>IFERROR(VLOOKUP(X2038,$AF$2:$AG$35,2,FALSE),0)</f>
        <v>0</v>
      </c>
      <c r="AB2038" s="5" t="e">
        <f>VLOOKUP(X2038,$AF$2:$AG$35,1,FALSE)</f>
        <v>#N/A</v>
      </c>
      <c r="AN2038"/>
      <c r="AO2038"/>
      <c r="AP2038"/>
      <c r="AQ2038">
        <v>95746</v>
      </c>
      <c r="AR2038">
        <v>0</v>
      </c>
      <c r="AS2038" s="2">
        <v>4.5701295861507802E-4</v>
      </c>
      <c r="AT2038" t="s">
        <v>31</v>
      </c>
      <c r="AU2038" t="s">
        <v>202</v>
      </c>
      <c r="AV2038">
        <v>270</v>
      </c>
      <c r="AW2038" t="s">
        <v>521</v>
      </c>
      <c r="AX2038" t="s">
        <v>522</v>
      </c>
    </row>
    <row r="2039" spans="1:50" x14ac:dyDescent="0.25">
      <c r="A2039">
        <v>95746</v>
      </c>
      <c r="B2039">
        <v>22045</v>
      </c>
      <c r="C2039" t="s">
        <v>621</v>
      </c>
      <c r="D2039" t="s">
        <v>584</v>
      </c>
      <c r="E2039" t="s">
        <v>587</v>
      </c>
      <c r="F2039">
        <v>76.40307</v>
      </c>
      <c r="G2039" t="s">
        <v>25</v>
      </c>
      <c r="H2039" t="s">
        <v>26</v>
      </c>
      <c r="I2039" t="s">
        <v>27</v>
      </c>
      <c r="J2039" t="s">
        <v>23</v>
      </c>
      <c r="K2039">
        <v>2003</v>
      </c>
      <c r="L2039">
        <v>4</v>
      </c>
      <c r="M2039">
        <v>5</v>
      </c>
      <c r="N2039">
        <v>0</v>
      </c>
      <c r="O2039">
        <v>2.5</v>
      </c>
      <c r="P2039" t="s">
        <v>590</v>
      </c>
      <c r="Q2039" s="2">
        <v>6.3454568244252496E-2</v>
      </c>
      <c r="R2039">
        <v>8.9738311005551005E-2</v>
      </c>
      <c r="S2039" t="s">
        <v>31</v>
      </c>
      <c r="T2039" t="s">
        <v>202</v>
      </c>
      <c r="U2039">
        <v>271</v>
      </c>
      <c r="V2039" t="s">
        <v>524</v>
      </c>
      <c r="W2039" t="s">
        <v>525</v>
      </c>
      <c r="X2039" t="s">
        <v>526</v>
      </c>
      <c r="Y2039">
        <v>164.2</v>
      </c>
      <c r="Z2039">
        <v>952</v>
      </c>
      <c r="AA2039" s="5">
        <f>IFERROR(VLOOKUP(X2039,$AF$2:$AG$35,2,FALSE),0)</f>
        <v>0</v>
      </c>
      <c r="AB2039" s="5" t="e">
        <f>VLOOKUP(X2039,$AF$2:$AG$35,1,FALSE)</f>
        <v>#N/A</v>
      </c>
      <c r="AN2039"/>
      <c r="AO2039"/>
      <c r="AP2039"/>
      <c r="AQ2039">
        <v>95746</v>
      </c>
      <c r="AR2039" s="2">
        <v>6.3454568244252496E-2</v>
      </c>
      <c r="AS2039">
        <v>8.9738311005551005E-2</v>
      </c>
      <c r="AT2039" t="s">
        <v>31</v>
      </c>
      <c r="AU2039" t="s">
        <v>202</v>
      </c>
      <c r="AV2039">
        <v>271</v>
      </c>
      <c r="AW2039" t="s">
        <v>524</v>
      </c>
      <c r="AX2039" t="s">
        <v>525</v>
      </c>
    </row>
    <row r="2040" spans="1:50" x14ac:dyDescent="0.25">
      <c r="A2040">
        <v>95746</v>
      </c>
      <c r="B2040">
        <v>22045</v>
      </c>
      <c r="C2040" t="s">
        <v>621</v>
      </c>
      <c r="D2040" t="s">
        <v>584</v>
      </c>
      <c r="E2040" t="s">
        <v>587</v>
      </c>
      <c r="F2040">
        <v>76.40307</v>
      </c>
      <c r="G2040" t="s">
        <v>25</v>
      </c>
      <c r="H2040" t="s">
        <v>26</v>
      </c>
      <c r="I2040" t="s">
        <v>27</v>
      </c>
      <c r="J2040" t="s">
        <v>23</v>
      </c>
      <c r="K2040">
        <v>2003</v>
      </c>
      <c r="L2040">
        <v>4</v>
      </c>
      <c r="M2040">
        <v>5</v>
      </c>
      <c r="N2040">
        <v>0</v>
      </c>
      <c r="O2040">
        <v>2.5</v>
      </c>
      <c r="P2040" t="s">
        <v>590</v>
      </c>
      <c r="Q2040">
        <v>0</v>
      </c>
      <c r="R2040" s="2">
        <v>5.7389061038477004E-4</v>
      </c>
      <c r="S2040" t="s">
        <v>31</v>
      </c>
      <c r="T2040" t="s">
        <v>202</v>
      </c>
      <c r="U2040">
        <v>272</v>
      </c>
      <c r="V2040" t="s">
        <v>527</v>
      </c>
      <c r="W2040" t="s">
        <v>528</v>
      </c>
      <c r="X2040" t="s">
        <v>529</v>
      </c>
      <c r="Y2040">
        <v>166.13</v>
      </c>
      <c r="Z2040">
        <v>953</v>
      </c>
      <c r="AA2040" s="5">
        <f>IFERROR(VLOOKUP(X2040,$AF$2:$AG$35,2,FALSE),0)</f>
        <v>0</v>
      </c>
      <c r="AB2040" s="5" t="e">
        <f>VLOOKUP(X2040,$AF$2:$AG$35,1,FALSE)</f>
        <v>#N/A</v>
      </c>
      <c r="AN2040"/>
      <c r="AO2040"/>
      <c r="AP2040"/>
      <c r="AQ2040">
        <v>95746</v>
      </c>
      <c r="AR2040">
        <v>0</v>
      </c>
      <c r="AS2040" s="2">
        <v>5.7389061038477004E-4</v>
      </c>
      <c r="AT2040" t="s">
        <v>31</v>
      </c>
      <c r="AU2040" t="s">
        <v>202</v>
      </c>
      <c r="AV2040">
        <v>272</v>
      </c>
      <c r="AW2040" t="s">
        <v>527</v>
      </c>
      <c r="AX2040" t="s">
        <v>528</v>
      </c>
    </row>
    <row r="2041" spans="1:50" x14ac:dyDescent="0.25">
      <c r="A2041">
        <v>95746</v>
      </c>
      <c r="B2041">
        <v>22045</v>
      </c>
      <c r="C2041" t="s">
        <v>621</v>
      </c>
      <c r="D2041" t="s">
        <v>584</v>
      </c>
      <c r="E2041" t="s">
        <v>587</v>
      </c>
      <c r="F2041">
        <v>76.40307</v>
      </c>
      <c r="G2041" t="s">
        <v>25</v>
      </c>
      <c r="H2041" t="s">
        <v>26</v>
      </c>
      <c r="I2041" t="s">
        <v>27</v>
      </c>
      <c r="J2041" t="s">
        <v>23</v>
      </c>
      <c r="K2041">
        <v>2003</v>
      </c>
      <c r="L2041">
        <v>4</v>
      </c>
      <c r="M2041">
        <v>5</v>
      </c>
      <c r="N2041">
        <v>0</v>
      </c>
      <c r="O2041">
        <v>2.5</v>
      </c>
      <c r="P2041" t="s">
        <v>590</v>
      </c>
      <c r="Q2041" s="2">
        <v>3.6461338420516902E-2</v>
      </c>
      <c r="R2041" s="2">
        <v>6.9260452283306196E-3</v>
      </c>
      <c r="S2041" t="s">
        <v>31</v>
      </c>
      <c r="T2041" t="s">
        <v>202</v>
      </c>
      <c r="U2041">
        <v>273</v>
      </c>
      <c r="V2041" t="s">
        <v>530</v>
      </c>
      <c r="W2041" t="s">
        <v>531</v>
      </c>
      <c r="X2041" t="s">
        <v>532</v>
      </c>
      <c r="Y2041">
        <v>200.32</v>
      </c>
      <c r="Z2041">
        <v>954</v>
      </c>
      <c r="AA2041" s="5">
        <f>IFERROR(VLOOKUP(X2041,$AF$2:$AG$35,2,FALSE),0)</f>
        <v>0</v>
      </c>
      <c r="AB2041" s="5" t="e">
        <f>VLOOKUP(X2041,$AF$2:$AG$35,1,FALSE)</f>
        <v>#N/A</v>
      </c>
      <c r="AN2041"/>
      <c r="AO2041"/>
      <c r="AP2041"/>
      <c r="AQ2041">
        <v>95746</v>
      </c>
      <c r="AR2041" s="2">
        <v>3.6461338420516902E-2</v>
      </c>
      <c r="AS2041" s="2">
        <v>6.9260452283306196E-3</v>
      </c>
      <c r="AT2041" t="s">
        <v>31</v>
      </c>
      <c r="AU2041" t="s">
        <v>202</v>
      </c>
      <c r="AV2041">
        <v>273</v>
      </c>
      <c r="AW2041" t="s">
        <v>530</v>
      </c>
      <c r="AX2041" t="s">
        <v>531</v>
      </c>
    </row>
    <row r="2042" spans="1:50" x14ac:dyDescent="0.25">
      <c r="A2042">
        <v>95746</v>
      </c>
      <c r="B2042">
        <v>22045</v>
      </c>
      <c r="C2042" t="s">
        <v>621</v>
      </c>
      <c r="D2042" t="s">
        <v>584</v>
      </c>
      <c r="E2042" t="s">
        <v>587</v>
      </c>
      <c r="F2042">
        <v>76.40307</v>
      </c>
      <c r="G2042" t="s">
        <v>25</v>
      </c>
      <c r="H2042" t="s">
        <v>26</v>
      </c>
      <c r="I2042" t="s">
        <v>27</v>
      </c>
      <c r="J2042" t="s">
        <v>23</v>
      </c>
      <c r="K2042">
        <v>2003</v>
      </c>
      <c r="L2042">
        <v>4</v>
      </c>
      <c r="M2042">
        <v>5</v>
      </c>
      <c r="N2042">
        <v>0</v>
      </c>
      <c r="O2042">
        <v>2.5</v>
      </c>
      <c r="P2042" t="s">
        <v>590</v>
      </c>
      <c r="Q2042" s="3">
        <v>6.96218438517257</v>
      </c>
      <c r="R2042">
        <v>9.4901162769891094</v>
      </c>
      <c r="S2042" t="s">
        <v>31</v>
      </c>
      <c r="T2042" t="s">
        <v>202</v>
      </c>
      <c r="U2042">
        <v>274</v>
      </c>
      <c r="V2042" t="s">
        <v>533</v>
      </c>
      <c r="W2042" s="3" t="s">
        <v>534</v>
      </c>
      <c r="X2042" t="s">
        <v>535</v>
      </c>
      <c r="Y2042">
        <v>162.13999999999999</v>
      </c>
      <c r="Z2042">
        <v>955</v>
      </c>
      <c r="AA2042" s="5">
        <f>IFERROR(VLOOKUP(X2042,$AF$2:$AG$35,2,FALSE),0)</f>
        <v>0</v>
      </c>
      <c r="AB2042" s="5" t="e">
        <f>VLOOKUP(X2042,$AF$2:$AG$35,1,FALSE)</f>
        <v>#N/A</v>
      </c>
      <c r="AN2042"/>
      <c r="AO2042"/>
      <c r="AP2042"/>
      <c r="AQ2042">
        <v>95746</v>
      </c>
      <c r="AR2042" s="3">
        <v>6.96218438517257</v>
      </c>
      <c r="AS2042">
        <v>9.4901162769891094</v>
      </c>
      <c r="AT2042" t="s">
        <v>31</v>
      </c>
      <c r="AU2042" t="s">
        <v>202</v>
      </c>
      <c r="AV2042">
        <v>274</v>
      </c>
      <c r="AW2042" t="s">
        <v>533</v>
      </c>
      <c r="AX2042" s="3" t="s">
        <v>534</v>
      </c>
    </row>
    <row r="2043" spans="1:50" x14ac:dyDescent="0.25">
      <c r="A2043">
        <v>95746</v>
      </c>
      <c r="B2043">
        <v>22045</v>
      </c>
      <c r="C2043" t="s">
        <v>621</v>
      </c>
      <c r="D2043" t="s">
        <v>584</v>
      </c>
      <c r="E2043" t="s">
        <v>587</v>
      </c>
      <c r="F2043">
        <v>76.40307</v>
      </c>
      <c r="G2043" t="s">
        <v>25</v>
      </c>
      <c r="H2043" t="s">
        <v>26</v>
      </c>
      <c r="I2043" t="s">
        <v>27</v>
      </c>
      <c r="J2043" t="s">
        <v>23</v>
      </c>
      <c r="K2043">
        <v>2003</v>
      </c>
      <c r="L2043">
        <v>4</v>
      </c>
      <c r="M2043">
        <v>5</v>
      </c>
      <c r="N2043">
        <v>0</v>
      </c>
      <c r="O2043">
        <v>2.5</v>
      </c>
      <c r="P2043" t="s">
        <v>590</v>
      </c>
      <c r="Q2043" s="2">
        <v>3.6922167708789803E-2</v>
      </c>
      <c r="R2043" s="2">
        <v>2.9218971966780902E-2</v>
      </c>
      <c r="S2043" t="s">
        <v>31</v>
      </c>
      <c r="T2043" t="s">
        <v>202</v>
      </c>
      <c r="U2043">
        <v>275</v>
      </c>
      <c r="V2043" t="s">
        <v>536</v>
      </c>
      <c r="W2043" t="s">
        <v>537</v>
      </c>
      <c r="X2043" t="s">
        <v>538</v>
      </c>
      <c r="Y2043">
        <v>138.16</v>
      </c>
      <c r="Z2043">
        <v>956</v>
      </c>
      <c r="AA2043" s="5">
        <f>IFERROR(VLOOKUP(X2043,$AF$2:$AG$35,2,FALSE),0)</f>
        <v>0</v>
      </c>
      <c r="AB2043" s="5" t="e">
        <f>VLOOKUP(X2043,$AF$2:$AG$35,1,FALSE)</f>
        <v>#N/A</v>
      </c>
      <c r="AN2043"/>
      <c r="AO2043"/>
      <c r="AP2043"/>
      <c r="AQ2043">
        <v>95746</v>
      </c>
      <c r="AR2043" s="2">
        <v>3.6922167708789803E-2</v>
      </c>
      <c r="AS2043" s="2">
        <v>2.9218971966780902E-2</v>
      </c>
      <c r="AT2043" t="s">
        <v>31</v>
      </c>
      <c r="AU2043" t="s">
        <v>202</v>
      </c>
      <c r="AV2043">
        <v>275</v>
      </c>
      <c r="AW2043" t="s">
        <v>536</v>
      </c>
      <c r="AX2043" t="s">
        <v>537</v>
      </c>
    </row>
    <row r="2044" spans="1:50" x14ac:dyDescent="0.25">
      <c r="A2044">
        <v>95746</v>
      </c>
      <c r="B2044">
        <v>22045</v>
      </c>
      <c r="C2044" t="s">
        <v>621</v>
      </c>
      <c r="D2044" t="s">
        <v>584</v>
      </c>
      <c r="E2044" t="s">
        <v>587</v>
      </c>
      <c r="F2044">
        <v>76.40307</v>
      </c>
      <c r="G2044" t="s">
        <v>25</v>
      </c>
      <c r="H2044" t="s">
        <v>26</v>
      </c>
      <c r="I2044" t="s">
        <v>27</v>
      </c>
      <c r="J2044" t="s">
        <v>23</v>
      </c>
      <c r="K2044">
        <v>2003</v>
      </c>
      <c r="L2044">
        <v>4</v>
      </c>
      <c r="M2044">
        <v>5</v>
      </c>
      <c r="N2044">
        <v>0</v>
      </c>
      <c r="O2044">
        <v>2.5</v>
      </c>
      <c r="P2044" t="s">
        <v>590</v>
      </c>
      <c r="Q2044" s="2">
        <v>7.0090988741801797E-3</v>
      </c>
      <c r="R2044" s="2">
        <v>9.5357758141450897E-3</v>
      </c>
      <c r="S2044" t="s">
        <v>31</v>
      </c>
      <c r="T2044" t="s">
        <v>202</v>
      </c>
      <c r="U2044">
        <v>276</v>
      </c>
      <c r="W2044" t="s">
        <v>539</v>
      </c>
      <c r="X2044" t="s">
        <v>540</v>
      </c>
      <c r="Z2044">
        <v>1056</v>
      </c>
      <c r="AA2044" s="5">
        <f>IFERROR(VLOOKUP(X2044,$AF$2:$AG$35,2,FALSE),0)</f>
        <v>0</v>
      </c>
      <c r="AB2044" s="5" t="e">
        <f>VLOOKUP(X2044,$AF$2:$AG$35,1,FALSE)</f>
        <v>#N/A</v>
      </c>
      <c r="AN2044"/>
      <c r="AO2044"/>
      <c r="AP2044"/>
      <c r="AQ2044">
        <v>95746</v>
      </c>
      <c r="AR2044" s="2">
        <v>7.0090988741801797E-3</v>
      </c>
      <c r="AS2044" s="2">
        <v>9.5357758141450897E-3</v>
      </c>
      <c r="AT2044" t="s">
        <v>31</v>
      </c>
      <c r="AU2044" t="s">
        <v>202</v>
      </c>
      <c r="AV2044">
        <v>276</v>
      </c>
      <c r="AX2044" t="s">
        <v>539</v>
      </c>
    </row>
    <row r="2045" spans="1:50" x14ac:dyDescent="0.25">
      <c r="A2045">
        <v>95746</v>
      </c>
      <c r="B2045">
        <v>22045</v>
      </c>
      <c r="C2045" t="s">
        <v>621</v>
      </c>
      <c r="D2045" t="s">
        <v>584</v>
      </c>
      <c r="E2045" t="s">
        <v>587</v>
      </c>
      <c r="F2045">
        <v>76.40307</v>
      </c>
      <c r="G2045" t="s">
        <v>25</v>
      </c>
      <c r="H2045" t="s">
        <v>26</v>
      </c>
      <c r="I2045" t="s">
        <v>27</v>
      </c>
      <c r="J2045" t="s">
        <v>23</v>
      </c>
      <c r="K2045">
        <v>2003</v>
      </c>
      <c r="L2045">
        <v>4</v>
      </c>
      <c r="M2045">
        <v>5</v>
      </c>
      <c r="N2045">
        <v>0</v>
      </c>
      <c r="O2045">
        <v>2.5</v>
      </c>
      <c r="P2045" t="s">
        <v>590</v>
      </c>
      <c r="Q2045">
        <v>0.72046092305818499</v>
      </c>
      <c r="R2045">
        <v>0.99563763386096704</v>
      </c>
      <c r="S2045" t="s">
        <v>31</v>
      </c>
      <c r="T2045" t="s">
        <v>202</v>
      </c>
      <c r="U2045">
        <v>277</v>
      </c>
      <c r="V2045" s="1">
        <v>1730647</v>
      </c>
      <c r="W2045" t="s">
        <v>541</v>
      </c>
      <c r="X2045" t="s">
        <v>542</v>
      </c>
      <c r="Y2045">
        <v>168.19</v>
      </c>
      <c r="Z2045">
        <v>957</v>
      </c>
      <c r="AA2045" s="5">
        <f>IFERROR(VLOOKUP(X2045,$AF$2:$AG$35,2,FALSE),0)</f>
        <v>0</v>
      </c>
      <c r="AB2045" s="5" t="e">
        <f>VLOOKUP(X2045,$AF$2:$AG$35,1,FALSE)</f>
        <v>#N/A</v>
      </c>
      <c r="AN2045"/>
      <c r="AO2045"/>
      <c r="AP2045"/>
      <c r="AQ2045">
        <v>95746</v>
      </c>
      <c r="AR2045">
        <v>0.72046092305818499</v>
      </c>
      <c r="AS2045">
        <v>0.99563763386096704</v>
      </c>
      <c r="AT2045" t="s">
        <v>31</v>
      </c>
      <c r="AU2045" t="s">
        <v>202</v>
      </c>
      <c r="AV2045">
        <v>277</v>
      </c>
      <c r="AW2045" s="1">
        <v>1730647</v>
      </c>
      <c r="AX2045" t="s">
        <v>541</v>
      </c>
    </row>
    <row r="2046" spans="1:50" x14ac:dyDescent="0.25">
      <c r="A2046">
        <v>95746</v>
      </c>
      <c r="B2046">
        <v>22045</v>
      </c>
      <c r="C2046" t="s">
        <v>621</v>
      </c>
      <c r="D2046" t="s">
        <v>584</v>
      </c>
      <c r="E2046" t="s">
        <v>587</v>
      </c>
      <c r="F2046">
        <v>76.40307</v>
      </c>
      <c r="G2046" t="s">
        <v>25</v>
      </c>
      <c r="H2046" t="s">
        <v>26</v>
      </c>
      <c r="I2046" t="s">
        <v>27</v>
      </c>
      <c r="J2046" t="s">
        <v>23</v>
      </c>
      <c r="K2046">
        <v>2003</v>
      </c>
      <c r="L2046">
        <v>4</v>
      </c>
      <c r="M2046">
        <v>5</v>
      </c>
      <c r="N2046">
        <v>0</v>
      </c>
      <c r="O2046">
        <v>2.5</v>
      </c>
      <c r="P2046" t="s">
        <v>590</v>
      </c>
      <c r="Q2046" s="2">
        <v>2.6829507468693101E-2</v>
      </c>
      <c r="R2046" s="2">
        <v>1.8947754882847299E-2</v>
      </c>
      <c r="S2046" t="s">
        <v>31</v>
      </c>
      <c r="T2046" t="s">
        <v>202</v>
      </c>
      <c r="U2046">
        <v>278</v>
      </c>
      <c r="V2046" t="s">
        <v>543</v>
      </c>
      <c r="W2046" t="s">
        <v>544</v>
      </c>
      <c r="X2046" t="s">
        <v>545</v>
      </c>
      <c r="Y2046">
        <v>228.37</v>
      </c>
      <c r="Z2046">
        <v>958</v>
      </c>
      <c r="AA2046" s="5">
        <f>IFERROR(VLOOKUP(X2046,$AF$2:$AG$35,2,FALSE),0)</f>
        <v>0</v>
      </c>
      <c r="AB2046" s="5" t="e">
        <f>VLOOKUP(X2046,$AF$2:$AG$35,1,FALSE)</f>
        <v>#N/A</v>
      </c>
      <c r="AN2046"/>
      <c r="AO2046"/>
      <c r="AP2046"/>
      <c r="AQ2046">
        <v>95746</v>
      </c>
      <c r="AR2046" s="2">
        <v>2.6829507468693101E-2</v>
      </c>
      <c r="AS2046" s="2">
        <v>1.8947754882847299E-2</v>
      </c>
      <c r="AT2046" t="s">
        <v>31</v>
      </c>
      <c r="AU2046" t="s">
        <v>202</v>
      </c>
      <c r="AV2046">
        <v>278</v>
      </c>
      <c r="AW2046" t="s">
        <v>543</v>
      </c>
      <c r="AX2046" t="s">
        <v>544</v>
      </c>
    </row>
    <row r="2047" spans="1:50" x14ac:dyDescent="0.25">
      <c r="A2047">
        <v>95746</v>
      </c>
      <c r="B2047">
        <v>22045</v>
      </c>
      <c r="C2047" t="s">
        <v>621</v>
      </c>
      <c r="D2047" t="s">
        <v>584</v>
      </c>
      <c r="E2047" t="s">
        <v>587</v>
      </c>
      <c r="F2047">
        <v>76.40307</v>
      </c>
      <c r="G2047" t="s">
        <v>25</v>
      </c>
      <c r="H2047" t="s">
        <v>26</v>
      </c>
      <c r="I2047" t="s">
        <v>27</v>
      </c>
      <c r="J2047" t="s">
        <v>23</v>
      </c>
      <c r="K2047">
        <v>2003</v>
      </c>
      <c r="L2047">
        <v>4</v>
      </c>
      <c r="M2047">
        <v>5</v>
      </c>
      <c r="N2047">
        <v>0</v>
      </c>
      <c r="O2047">
        <v>2.5</v>
      </c>
      <c r="P2047" t="s">
        <v>590</v>
      </c>
      <c r="Q2047" s="2">
        <v>1.7935842224497602E-2</v>
      </c>
      <c r="R2047" s="2">
        <v>1.03603483173236E-2</v>
      </c>
      <c r="S2047" t="s">
        <v>31</v>
      </c>
      <c r="T2047" t="s">
        <v>202</v>
      </c>
      <c r="U2047">
        <v>279</v>
      </c>
      <c r="V2047" t="s">
        <v>546</v>
      </c>
      <c r="W2047" t="s">
        <v>547</v>
      </c>
      <c r="X2047" t="s">
        <v>548</v>
      </c>
      <c r="Y2047">
        <v>298.5</v>
      </c>
      <c r="Z2047">
        <v>959</v>
      </c>
      <c r="AA2047" s="5">
        <f>IFERROR(VLOOKUP(X2047,$AF$2:$AG$35,2,FALSE),0)</f>
        <v>0</v>
      </c>
      <c r="AB2047" s="5" t="e">
        <f>VLOOKUP(X2047,$AF$2:$AG$35,1,FALSE)</f>
        <v>#N/A</v>
      </c>
      <c r="AN2047"/>
      <c r="AO2047"/>
      <c r="AP2047"/>
      <c r="AQ2047">
        <v>95746</v>
      </c>
      <c r="AR2047" s="2">
        <v>1.7935842224497602E-2</v>
      </c>
      <c r="AS2047" s="2">
        <v>1.03603483173236E-2</v>
      </c>
      <c r="AT2047" t="s">
        <v>31</v>
      </c>
      <c r="AU2047" t="s">
        <v>202</v>
      </c>
      <c r="AV2047">
        <v>279</v>
      </c>
      <c r="AW2047" t="s">
        <v>546</v>
      </c>
      <c r="AX2047" t="s">
        <v>547</v>
      </c>
    </row>
    <row r="2048" spans="1:50" x14ac:dyDescent="0.25">
      <c r="A2048">
        <v>95746</v>
      </c>
      <c r="B2048">
        <v>22045</v>
      </c>
      <c r="C2048" t="s">
        <v>621</v>
      </c>
      <c r="D2048" t="s">
        <v>584</v>
      </c>
      <c r="E2048" t="s">
        <v>587</v>
      </c>
      <c r="F2048">
        <v>76.40307</v>
      </c>
      <c r="G2048" t="s">
        <v>25</v>
      </c>
      <c r="H2048" t="s">
        <v>26</v>
      </c>
      <c r="I2048" t="s">
        <v>27</v>
      </c>
      <c r="J2048" t="s">
        <v>23</v>
      </c>
      <c r="K2048">
        <v>2003</v>
      </c>
      <c r="L2048">
        <v>4</v>
      </c>
      <c r="M2048">
        <v>5</v>
      </c>
      <c r="N2048">
        <v>0</v>
      </c>
      <c r="O2048">
        <v>2.5</v>
      </c>
      <c r="P2048" t="s">
        <v>590</v>
      </c>
      <c r="Q2048">
        <v>0.19215000243798</v>
      </c>
      <c r="R2048">
        <v>0.252485090774559</v>
      </c>
      <c r="S2048" t="s">
        <v>31</v>
      </c>
      <c r="T2048" t="s">
        <v>202</v>
      </c>
      <c r="U2048">
        <v>280</v>
      </c>
      <c r="V2048" t="s">
        <v>549</v>
      </c>
      <c r="W2048" t="s">
        <v>550</v>
      </c>
      <c r="X2048" t="s">
        <v>551</v>
      </c>
      <c r="Y2048">
        <v>282.45999999999998</v>
      </c>
      <c r="Z2048">
        <v>960</v>
      </c>
      <c r="AA2048" s="5">
        <f>IFERROR(VLOOKUP(X2048,$AF$2:$AG$35,2,FALSE),0)</f>
        <v>0</v>
      </c>
      <c r="AB2048" s="5" t="e">
        <f>VLOOKUP(X2048,$AF$2:$AG$35,1,FALSE)</f>
        <v>#N/A</v>
      </c>
      <c r="AN2048"/>
      <c r="AO2048"/>
      <c r="AP2048"/>
      <c r="AQ2048">
        <v>95746</v>
      </c>
      <c r="AR2048">
        <v>0.19215000243798</v>
      </c>
      <c r="AS2048">
        <v>0.252485090774559</v>
      </c>
      <c r="AT2048" t="s">
        <v>31</v>
      </c>
      <c r="AU2048" t="s">
        <v>202</v>
      </c>
      <c r="AV2048">
        <v>280</v>
      </c>
      <c r="AW2048" t="s">
        <v>549</v>
      </c>
      <c r="AX2048" t="s">
        <v>550</v>
      </c>
    </row>
    <row r="2049" spans="1:50" x14ac:dyDescent="0.25">
      <c r="A2049">
        <v>95746</v>
      </c>
      <c r="B2049">
        <v>22045</v>
      </c>
      <c r="C2049" t="s">
        <v>621</v>
      </c>
      <c r="D2049" t="s">
        <v>584</v>
      </c>
      <c r="E2049" t="s">
        <v>587</v>
      </c>
      <c r="F2049">
        <v>76.40307</v>
      </c>
      <c r="G2049" t="s">
        <v>25</v>
      </c>
      <c r="H2049" t="s">
        <v>26</v>
      </c>
      <c r="I2049" t="s">
        <v>27</v>
      </c>
      <c r="J2049" t="s">
        <v>23</v>
      </c>
      <c r="K2049">
        <v>2003</v>
      </c>
      <c r="L2049">
        <v>4</v>
      </c>
      <c r="M2049">
        <v>5</v>
      </c>
      <c r="N2049">
        <v>0</v>
      </c>
      <c r="O2049">
        <v>2.5</v>
      </c>
      <c r="P2049" t="s">
        <v>590</v>
      </c>
      <c r="Q2049">
        <v>0.24155636384038101</v>
      </c>
      <c r="R2049">
        <v>0.23491273000854601</v>
      </c>
      <c r="S2049" t="s">
        <v>31</v>
      </c>
      <c r="T2049" t="s">
        <v>202</v>
      </c>
      <c r="U2049">
        <v>281</v>
      </c>
      <c r="V2049" t="s">
        <v>552</v>
      </c>
      <c r="W2049" t="s">
        <v>553</v>
      </c>
      <c r="X2049" t="s">
        <v>554</v>
      </c>
      <c r="Y2049">
        <v>256.42</v>
      </c>
      <c r="Z2049">
        <v>961</v>
      </c>
      <c r="AA2049" s="5">
        <f>IFERROR(VLOOKUP(X2049,$AF$2:$AG$35,2,FALSE),0)</f>
        <v>0</v>
      </c>
      <c r="AB2049" s="5" t="e">
        <f>VLOOKUP(X2049,$AF$2:$AG$35,1,FALSE)</f>
        <v>#N/A</v>
      </c>
      <c r="AQ2049">
        <v>95746</v>
      </c>
      <c r="AR2049">
        <v>0.24155636384038101</v>
      </c>
      <c r="AS2049">
        <v>0.23491273000854601</v>
      </c>
      <c r="AT2049" t="s">
        <v>31</v>
      </c>
      <c r="AU2049" t="s">
        <v>202</v>
      </c>
      <c r="AV2049">
        <v>281</v>
      </c>
      <c r="AW2049" t="s">
        <v>552</v>
      </c>
      <c r="AX2049" t="s">
        <v>553</v>
      </c>
    </row>
    <row r="2050" spans="1:50" x14ac:dyDescent="0.25">
      <c r="A2050">
        <v>95746</v>
      </c>
      <c r="B2050">
        <v>22045</v>
      </c>
      <c r="C2050" t="s">
        <v>621</v>
      </c>
      <c r="D2050" t="s">
        <v>584</v>
      </c>
      <c r="E2050" t="s">
        <v>587</v>
      </c>
      <c r="F2050">
        <v>76.40307</v>
      </c>
      <c r="G2050" t="s">
        <v>25</v>
      </c>
      <c r="H2050" t="s">
        <v>26</v>
      </c>
      <c r="I2050" t="s">
        <v>27</v>
      </c>
      <c r="J2050" t="s">
        <v>23</v>
      </c>
      <c r="K2050">
        <v>2003</v>
      </c>
      <c r="L2050">
        <v>4</v>
      </c>
      <c r="M2050">
        <v>5</v>
      </c>
      <c r="N2050">
        <v>0</v>
      </c>
      <c r="O2050">
        <v>2.5</v>
      </c>
      <c r="P2050" t="s">
        <v>590</v>
      </c>
      <c r="Q2050" s="2">
        <v>1.09196573057807E-2</v>
      </c>
      <c r="R2050">
        <v>7.2832867813230001E-3</v>
      </c>
      <c r="S2050" t="s">
        <v>31</v>
      </c>
      <c r="T2050" t="s">
        <v>202</v>
      </c>
      <c r="U2050">
        <v>282</v>
      </c>
      <c r="V2050" t="s">
        <v>555</v>
      </c>
      <c r="W2050" t="s">
        <v>556</v>
      </c>
      <c r="X2050" t="s">
        <v>557</v>
      </c>
      <c r="Y2050">
        <v>242.4</v>
      </c>
      <c r="Z2050">
        <v>962</v>
      </c>
      <c r="AA2050" s="5">
        <f>IFERROR(VLOOKUP(X2050,$AF$2:$AG$35,2,FALSE),0)</f>
        <v>0</v>
      </c>
      <c r="AB2050" s="5" t="e">
        <f>VLOOKUP(X2050,$AF$2:$AG$35,1,FALSE)</f>
        <v>#N/A</v>
      </c>
      <c r="AQ2050">
        <v>95746</v>
      </c>
      <c r="AR2050" s="2">
        <v>1.09196573057807E-2</v>
      </c>
      <c r="AS2050">
        <v>7.2832867813230001E-3</v>
      </c>
      <c r="AT2050" t="s">
        <v>31</v>
      </c>
      <c r="AU2050" t="s">
        <v>202</v>
      </c>
      <c r="AV2050">
        <v>282</v>
      </c>
      <c r="AW2050" t="s">
        <v>555</v>
      </c>
      <c r="AX2050" t="s">
        <v>556</v>
      </c>
    </row>
    <row r="2051" spans="1:50" x14ac:dyDescent="0.25">
      <c r="A2051">
        <v>95746</v>
      </c>
      <c r="B2051">
        <v>22045</v>
      </c>
      <c r="C2051" t="s">
        <v>621</v>
      </c>
      <c r="D2051" t="s">
        <v>584</v>
      </c>
      <c r="E2051" t="s">
        <v>587</v>
      </c>
      <c r="F2051">
        <v>76.40307</v>
      </c>
      <c r="G2051" t="s">
        <v>25</v>
      </c>
      <c r="H2051" t="s">
        <v>26</v>
      </c>
      <c r="I2051" t="s">
        <v>27</v>
      </c>
      <c r="J2051" t="s">
        <v>23</v>
      </c>
      <c r="K2051">
        <v>2003</v>
      </c>
      <c r="L2051">
        <v>4</v>
      </c>
      <c r="M2051">
        <v>5</v>
      </c>
      <c r="N2051">
        <v>0</v>
      </c>
      <c r="O2051">
        <v>2.5</v>
      </c>
      <c r="P2051" t="s">
        <v>590</v>
      </c>
      <c r="Q2051" s="2">
        <v>2.7060057718614802E-2</v>
      </c>
      <c r="R2051">
        <v>2.2552463411196998E-2</v>
      </c>
      <c r="S2051" t="s">
        <v>31</v>
      </c>
      <c r="T2051" t="s">
        <v>202</v>
      </c>
      <c r="U2051">
        <v>283</v>
      </c>
      <c r="V2051" t="s">
        <v>558</v>
      </c>
      <c r="W2051" t="s">
        <v>559</v>
      </c>
      <c r="X2051" t="s">
        <v>560</v>
      </c>
      <c r="Y2051">
        <v>166.13</v>
      </c>
      <c r="Z2051">
        <v>963</v>
      </c>
      <c r="AA2051" s="5">
        <f>IFERROR(VLOOKUP(X2051,$AF$2:$AG$35,2,FALSE),0)</f>
        <v>0</v>
      </c>
      <c r="AB2051" s="5" t="e">
        <f>VLOOKUP(X2051,$AF$2:$AG$35,1,FALSE)</f>
        <v>#N/A</v>
      </c>
      <c r="AQ2051">
        <v>95746</v>
      </c>
      <c r="AR2051" s="2">
        <v>2.7060057718614802E-2</v>
      </c>
      <c r="AS2051">
        <v>2.2552463411196998E-2</v>
      </c>
      <c r="AT2051" t="s">
        <v>31</v>
      </c>
      <c r="AU2051" t="s">
        <v>202</v>
      </c>
      <c r="AV2051">
        <v>283</v>
      </c>
      <c r="AW2051" t="s">
        <v>558</v>
      </c>
      <c r="AX2051" t="s">
        <v>559</v>
      </c>
    </row>
    <row r="2052" spans="1:50" x14ac:dyDescent="0.25">
      <c r="A2052">
        <v>95746</v>
      </c>
      <c r="B2052">
        <v>22045</v>
      </c>
      <c r="C2052" t="s">
        <v>621</v>
      </c>
      <c r="D2052" t="s">
        <v>584</v>
      </c>
      <c r="E2052" t="s">
        <v>587</v>
      </c>
      <c r="F2052">
        <v>76.40307</v>
      </c>
      <c r="G2052" t="s">
        <v>25</v>
      </c>
      <c r="H2052" t="s">
        <v>26</v>
      </c>
      <c r="I2052" t="s">
        <v>27</v>
      </c>
      <c r="J2052" t="s">
        <v>23</v>
      </c>
      <c r="K2052">
        <v>2003</v>
      </c>
      <c r="L2052">
        <v>4</v>
      </c>
      <c r="M2052">
        <v>5</v>
      </c>
      <c r="N2052">
        <v>0</v>
      </c>
      <c r="O2052">
        <v>2.5</v>
      </c>
      <c r="P2052" t="s">
        <v>590</v>
      </c>
      <c r="Q2052" s="2">
        <v>1.5190293589456101E-2</v>
      </c>
      <c r="R2052" s="2">
        <v>1.4427580093465101E-2</v>
      </c>
      <c r="S2052" t="s">
        <v>31</v>
      </c>
      <c r="T2052" t="s">
        <v>202</v>
      </c>
      <c r="U2052">
        <v>284</v>
      </c>
      <c r="V2052" t="s">
        <v>561</v>
      </c>
      <c r="W2052" t="s">
        <v>562</v>
      </c>
      <c r="X2052" t="s">
        <v>563</v>
      </c>
      <c r="Y2052">
        <v>123.11</v>
      </c>
      <c r="Z2052">
        <v>964</v>
      </c>
      <c r="AA2052" s="5">
        <f>IFERROR(VLOOKUP(X2052,$AF$2:$AG$35,2,FALSE),0)</f>
        <v>0</v>
      </c>
      <c r="AB2052" s="5" t="e">
        <f>VLOOKUP(X2052,$AF$2:$AG$35,1,FALSE)</f>
        <v>#N/A</v>
      </c>
      <c r="AQ2052">
        <v>95746</v>
      </c>
      <c r="AR2052" s="2">
        <v>1.5190293589456101E-2</v>
      </c>
      <c r="AS2052" s="2">
        <v>1.4427580093465101E-2</v>
      </c>
      <c r="AT2052" t="s">
        <v>31</v>
      </c>
      <c r="AU2052" t="s">
        <v>202</v>
      </c>
      <c r="AV2052">
        <v>284</v>
      </c>
      <c r="AW2052" t="s">
        <v>561</v>
      </c>
      <c r="AX2052" t="s">
        <v>562</v>
      </c>
    </row>
    <row r="2053" spans="1:50" x14ac:dyDescent="0.25">
      <c r="A2053">
        <v>95746</v>
      </c>
      <c r="B2053">
        <v>22045</v>
      </c>
      <c r="C2053" t="s">
        <v>621</v>
      </c>
      <c r="D2053" t="s">
        <v>584</v>
      </c>
      <c r="E2053" t="s">
        <v>587</v>
      </c>
      <c r="F2053">
        <v>76.40307</v>
      </c>
      <c r="G2053" t="s">
        <v>25</v>
      </c>
      <c r="H2053" t="s">
        <v>26</v>
      </c>
      <c r="I2053" t="s">
        <v>27</v>
      </c>
      <c r="J2053" t="s">
        <v>23</v>
      </c>
      <c r="K2053">
        <v>2003</v>
      </c>
      <c r="L2053">
        <v>4</v>
      </c>
      <c r="M2053">
        <v>5</v>
      </c>
      <c r="N2053">
        <v>0</v>
      </c>
      <c r="O2053">
        <v>2.5</v>
      </c>
      <c r="P2053" t="s">
        <v>590</v>
      </c>
      <c r="Q2053">
        <v>0.118455686149434</v>
      </c>
      <c r="R2053" s="2">
        <v>6.9935519472703295E-2</v>
      </c>
      <c r="S2053" t="s">
        <v>31</v>
      </c>
      <c r="T2053" t="s">
        <v>202</v>
      </c>
      <c r="U2053">
        <v>288</v>
      </c>
      <c r="V2053" t="s">
        <v>564</v>
      </c>
      <c r="W2053" t="s">
        <v>565</v>
      </c>
      <c r="X2053" t="s">
        <v>566</v>
      </c>
      <c r="Y2053">
        <v>284.48</v>
      </c>
      <c r="Z2053">
        <v>966</v>
      </c>
      <c r="AA2053" s="5">
        <f>IFERROR(VLOOKUP(X2053,$AF$2:$AG$35,2,FALSE),0)</f>
        <v>0</v>
      </c>
      <c r="AB2053" s="5" t="e">
        <f>VLOOKUP(X2053,$AF$2:$AG$35,1,FALSE)</f>
        <v>#N/A</v>
      </c>
      <c r="AQ2053">
        <v>95746</v>
      </c>
      <c r="AR2053">
        <v>0.118455686149434</v>
      </c>
      <c r="AS2053" s="2">
        <v>6.9935519472703295E-2</v>
      </c>
      <c r="AT2053" t="s">
        <v>31</v>
      </c>
      <c r="AU2053" t="s">
        <v>202</v>
      </c>
      <c r="AV2053">
        <v>288</v>
      </c>
      <c r="AW2053" t="s">
        <v>564</v>
      </c>
      <c r="AX2053" t="s">
        <v>565</v>
      </c>
    </row>
    <row r="2054" spans="1:50" x14ac:dyDescent="0.25">
      <c r="A2054">
        <v>95746</v>
      </c>
      <c r="B2054">
        <v>22045</v>
      </c>
      <c r="C2054" t="s">
        <v>621</v>
      </c>
      <c r="D2054" t="s">
        <v>584</v>
      </c>
      <c r="E2054" t="s">
        <v>587</v>
      </c>
      <c r="F2054">
        <v>76.40307</v>
      </c>
      <c r="G2054" t="s">
        <v>25</v>
      </c>
      <c r="H2054" t="s">
        <v>26</v>
      </c>
      <c r="I2054" t="s">
        <v>27</v>
      </c>
      <c r="J2054" t="s">
        <v>23</v>
      </c>
      <c r="K2054">
        <v>2003</v>
      </c>
      <c r="L2054">
        <v>4</v>
      </c>
      <c r="M2054">
        <v>5</v>
      </c>
      <c r="N2054">
        <v>0</v>
      </c>
      <c r="O2054">
        <v>2.5</v>
      </c>
      <c r="P2054" t="s">
        <v>590</v>
      </c>
      <c r="Q2054">
        <v>0</v>
      </c>
      <c r="R2054" s="2">
        <v>1.9575895778043101E-3</v>
      </c>
      <c r="S2054" t="s">
        <v>31</v>
      </c>
      <c r="T2054" t="s">
        <v>202</v>
      </c>
      <c r="U2054">
        <v>289</v>
      </c>
      <c r="V2054" t="s">
        <v>567</v>
      </c>
      <c r="W2054" t="s">
        <v>568</v>
      </c>
      <c r="X2054" t="s">
        <v>569</v>
      </c>
      <c r="Y2054">
        <v>118.09</v>
      </c>
      <c r="Z2054">
        <v>967</v>
      </c>
      <c r="AA2054" s="5">
        <f>IFERROR(VLOOKUP(X2054,$AF$2:$AG$35,2,FALSE),0)</f>
        <v>0</v>
      </c>
      <c r="AB2054" s="5" t="e">
        <f>VLOOKUP(X2054,$AF$2:$AG$35,1,FALSE)</f>
        <v>#N/A</v>
      </c>
      <c r="AQ2054">
        <v>95746</v>
      </c>
      <c r="AR2054">
        <v>0</v>
      </c>
      <c r="AS2054" s="2">
        <v>1.9575895778043101E-3</v>
      </c>
      <c r="AT2054" t="s">
        <v>31</v>
      </c>
      <c r="AU2054" t="s">
        <v>202</v>
      </c>
      <c r="AV2054">
        <v>289</v>
      </c>
      <c r="AW2054" t="s">
        <v>567</v>
      </c>
      <c r="AX2054" t="s">
        <v>568</v>
      </c>
    </row>
    <row r="2055" spans="1:50" x14ac:dyDescent="0.25">
      <c r="A2055">
        <v>95746</v>
      </c>
      <c r="B2055">
        <v>22045</v>
      </c>
      <c r="C2055" t="s">
        <v>621</v>
      </c>
      <c r="D2055" t="s">
        <v>584</v>
      </c>
      <c r="E2055" t="s">
        <v>587</v>
      </c>
      <c r="F2055">
        <v>76.40307</v>
      </c>
      <c r="G2055" t="s">
        <v>25</v>
      </c>
      <c r="H2055" t="s">
        <v>26</v>
      </c>
      <c r="I2055" t="s">
        <v>27</v>
      </c>
      <c r="J2055" t="s">
        <v>23</v>
      </c>
      <c r="K2055">
        <v>2003</v>
      </c>
      <c r="L2055">
        <v>4</v>
      </c>
      <c r="M2055">
        <v>5</v>
      </c>
      <c r="N2055">
        <v>0</v>
      </c>
      <c r="O2055">
        <v>2.5</v>
      </c>
      <c r="P2055" t="s">
        <v>590</v>
      </c>
      <c r="Q2055">
        <v>0.18229133478987999</v>
      </c>
      <c r="R2055">
        <v>0.24552221597447399</v>
      </c>
      <c r="S2055" t="s">
        <v>31</v>
      </c>
      <c r="T2055" t="s">
        <v>202</v>
      </c>
      <c r="U2055">
        <v>290</v>
      </c>
      <c r="V2055" t="s">
        <v>570</v>
      </c>
      <c r="W2055" t="s">
        <v>571</v>
      </c>
      <c r="X2055" t="s">
        <v>572</v>
      </c>
      <c r="Y2055">
        <v>182.17</v>
      </c>
      <c r="Z2055">
        <v>968</v>
      </c>
      <c r="AA2055" s="5">
        <f>IFERROR(VLOOKUP(X2055,$AF$2:$AG$35,2,FALSE),0)</f>
        <v>0</v>
      </c>
      <c r="AB2055" s="5" t="e">
        <f>VLOOKUP(X2055,$AF$2:$AG$35,1,FALSE)</f>
        <v>#N/A</v>
      </c>
      <c r="AQ2055">
        <v>95746</v>
      </c>
      <c r="AR2055">
        <v>0.18229133478987999</v>
      </c>
      <c r="AS2055">
        <v>0.24552221597447399</v>
      </c>
      <c r="AT2055" t="s">
        <v>31</v>
      </c>
      <c r="AU2055" t="s">
        <v>202</v>
      </c>
      <c r="AV2055">
        <v>290</v>
      </c>
      <c r="AW2055" t="s">
        <v>570</v>
      </c>
      <c r="AX2055" t="s">
        <v>571</v>
      </c>
    </row>
    <row r="2056" spans="1:50" x14ac:dyDescent="0.25">
      <c r="A2056">
        <v>95746</v>
      </c>
      <c r="B2056">
        <v>22045</v>
      </c>
      <c r="C2056" t="s">
        <v>621</v>
      </c>
      <c r="D2056" t="s">
        <v>584</v>
      </c>
      <c r="E2056" t="s">
        <v>587</v>
      </c>
      <c r="F2056">
        <v>76.40307</v>
      </c>
      <c r="G2056" t="s">
        <v>25</v>
      </c>
      <c r="H2056" t="s">
        <v>26</v>
      </c>
      <c r="I2056" t="s">
        <v>27</v>
      </c>
      <c r="J2056" t="s">
        <v>23</v>
      </c>
      <c r="K2056">
        <v>2003</v>
      </c>
      <c r="L2056">
        <v>4</v>
      </c>
      <c r="M2056">
        <v>5</v>
      </c>
      <c r="N2056">
        <v>0</v>
      </c>
      <c r="O2056">
        <v>2.5</v>
      </c>
      <c r="P2056" t="s">
        <v>590</v>
      </c>
      <c r="Q2056">
        <v>1.0920589014645701</v>
      </c>
      <c r="R2056">
        <v>1.4838996684735699</v>
      </c>
      <c r="S2056" t="s">
        <v>31</v>
      </c>
      <c r="T2056" t="s">
        <v>202</v>
      </c>
      <c r="U2056">
        <v>291</v>
      </c>
      <c r="V2056" t="s">
        <v>573</v>
      </c>
      <c r="W2056" t="s">
        <v>574</v>
      </c>
      <c r="X2056" t="s">
        <v>575</v>
      </c>
      <c r="Y2056">
        <v>154.16</v>
      </c>
      <c r="Z2056">
        <v>969</v>
      </c>
      <c r="AA2056" s="5">
        <f>IFERROR(VLOOKUP(X2056,$AF$2:$AG$35,2,FALSE),0)</f>
        <v>0</v>
      </c>
      <c r="AB2056" s="5" t="e">
        <f>VLOOKUP(X2056,$AF$2:$AG$35,1,FALSE)</f>
        <v>#N/A</v>
      </c>
      <c r="AQ2056">
        <v>95746</v>
      </c>
      <c r="AR2056">
        <v>1.0920589014645701</v>
      </c>
      <c r="AS2056">
        <v>1.4838996684735699</v>
      </c>
      <c r="AT2056" t="s">
        <v>31</v>
      </c>
      <c r="AU2056" t="s">
        <v>202</v>
      </c>
      <c r="AV2056">
        <v>291</v>
      </c>
      <c r="AW2056" t="s">
        <v>573</v>
      </c>
      <c r="AX2056" t="s">
        <v>574</v>
      </c>
    </row>
    <row r="2057" spans="1:50" x14ac:dyDescent="0.25">
      <c r="A2057">
        <v>95746</v>
      </c>
      <c r="B2057">
        <v>22045</v>
      </c>
      <c r="C2057" t="s">
        <v>621</v>
      </c>
      <c r="D2057" t="s">
        <v>584</v>
      </c>
      <c r="E2057" t="s">
        <v>587</v>
      </c>
      <c r="F2057">
        <v>76.40307</v>
      </c>
      <c r="G2057" t="s">
        <v>25</v>
      </c>
      <c r="H2057" t="s">
        <v>26</v>
      </c>
      <c r="I2057" t="s">
        <v>27</v>
      </c>
      <c r="J2057" t="s">
        <v>23</v>
      </c>
      <c r="K2057">
        <v>2003</v>
      </c>
      <c r="L2057">
        <v>4</v>
      </c>
      <c r="M2057">
        <v>5</v>
      </c>
      <c r="N2057">
        <v>0</v>
      </c>
      <c r="O2057">
        <v>2.5</v>
      </c>
      <c r="P2057" t="s">
        <v>590</v>
      </c>
      <c r="Q2057" s="2">
        <v>5.30630576242815E-3</v>
      </c>
      <c r="R2057" s="2">
        <v>4.4412612244608797E-3</v>
      </c>
      <c r="S2057" t="s">
        <v>31</v>
      </c>
      <c r="T2057" t="s">
        <v>202</v>
      </c>
      <c r="U2057">
        <v>292</v>
      </c>
      <c r="V2057" t="s">
        <v>576</v>
      </c>
      <c r="W2057" t="s">
        <v>577</v>
      </c>
      <c r="X2057" t="s">
        <v>578</v>
      </c>
      <c r="Y2057">
        <v>214.34</v>
      </c>
      <c r="Z2057">
        <v>970</v>
      </c>
      <c r="AA2057" s="5">
        <f>IFERROR(VLOOKUP(X2057,$AF$2:$AG$35,2,FALSE),0)</f>
        <v>0</v>
      </c>
      <c r="AB2057" s="5" t="e">
        <f>VLOOKUP(X2057,$AF$2:$AG$35,1,FALSE)</f>
        <v>#N/A</v>
      </c>
      <c r="AQ2057">
        <v>95746</v>
      </c>
      <c r="AR2057" s="2">
        <v>5.30630576242815E-3</v>
      </c>
      <c r="AS2057" s="2">
        <v>4.4412612244608797E-3</v>
      </c>
      <c r="AT2057" t="s">
        <v>31</v>
      </c>
      <c r="AU2057" t="s">
        <v>202</v>
      </c>
      <c r="AV2057">
        <v>292</v>
      </c>
      <c r="AW2057" t="s">
        <v>576</v>
      </c>
      <c r="AX2057" t="s">
        <v>577</v>
      </c>
    </row>
    <row r="2058" spans="1:50" x14ac:dyDescent="0.25">
      <c r="A2058">
        <v>95747</v>
      </c>
      <c r="B2058">
        <v>22046</v>
      </c>
      <c r="C2058" t="s">
        <v>623</v>
      </c>
      <c r="D2058" t="s">
        <v>584</v>
      </c>
      <c r="E2058" t="s">
        <v>588</v>
      </c>
      <c r="F2058">
        <v>53.393329999999999</v>
      </c>
      <c r="G2058" t="s">
        <v>25</v>
      </c>
      <c r="H2058" t="s">
        <v>26</v>
      </c>
      <c r="I2058" t="s">
        <v>27</v>
      </c>
      <c r="J2058" t="s">
        <v>23</v>
      </c>
      <c r="K2058">
        <v>2003</v>
      </c>
      <c r="L2058">
        <v>4</v>
      </c>
      <c r="M2058">
        <v>5</v>
      </c>
      <c r="N2058">
        <v>0</v>
      </c>
      <c r="O2058">
        <v>2.5</v>
      </c>
      <c r="P2058" t="s">
        <v>591</v>
      </c>
      <c r="Q2058" s="2">
        <v>4.2538037132281298E-2</v>
      </c>
      <c r="R2058" s="2">
        <v>6.3205341845939095E-2</v>
      </c>
      <c r="S2058" t="s">
        <v>31</v>
      </c>
      <c r="T2058" t="s">
        <v>32</v>
      </c>
      <c r="U2058">
        <v>1</v>
      </c>
      <c r="V2058" t="s">
        <v>33</v>
      </c>
      <c r="W2058" t="s">
        <v>34</v>
      </c>
      <c r="X2058" t="s">
        <v>35</v>
      </c>
      <c r="Y2058">
        <v>35.453000000000003</v>
      </c>
      <c r="Z2058">
        <v>337</v>
      </c>
      <c r="AA2058" s="5">
        <f>IFERROR(VLOOKUP(X2058,$AF$2:$AG$35,2,FALSE),0)</f>
        <v>0</v>
      </c>
      <c r="AB2058" s="5" t="e">
        <f>VLOOKUP(X2058,$AF$2:$AG$35,1,FALSE)</f>
        <v>#N/A</v>
      </c>
      <c r="AK2058">
        <v>2668</v>
      </c>
      <c r="AL2058" s="3" t="s">
        <v>613</v>
      </c>
      <c r="AM2058" t="s">
        <v>614</v>
      </c>
      <c r="AN2058" s="10">
        <v>0</v>
      </c>
    </row>
    <row r="2059" spans="1:50" x14ac:dyDescent="0.25">
      <c r="A2059">
        <v>95747</v>
      </c>
      <c r="B2059">
        <v>22046</v>
      </c>
      <c r="C2059" t="s">
        <v>623</v>
      </c>
      <c r="D2059" t="s">
        <v>584</v>
      </c>
      <c r="E2059" t="s">
        <v>588</v>
      </c>
      <c r="F2059">
        <v>53.393329999999999</v>
      </c>
      <c r="G2059" t="s">
        <v>25</v>
      </c>
      <c r="H2059" t="s">
        <v>26</v>
      </c>
      <c r="I2059" t="s">
        <v>27</v>
      </c>
      <c r="J2059" t="s">
        <v>23</v>
      </c>
      <c r="K2059">
        <v>2003</v>
      </c>
      <c r="L2059">
        <v>4</v>
      </c>
      <c r="M2059">
        <v>5</v>
      </c>
      <c r="N2059">
        <v>0</v>
      </c>
      <c r="O2059">
        <v>2.5</v>
      </c>
      <c r="P2059" t="s">
        <v>591</v>
      </c>
      <c r="Q2059" s="33">
        <v>9.9833561756245706E-2</v>
      </c>
      <c r="R2059" s="2">
        <v>2.6026880317218101E-2</v>
      </c>
      <c r="S2059" t="s">
        <v>31</v>
      </c>
      <c r="T2059" t="s">
        <v>32</v>
      </c>
      <c r="U2059">
        <v>2</v>
      </c>
      <c r="V2059" t="s">
        <v>36</v>
      </c>
      <c r="W2059" t="s">
        <v>37</v>
      </c>
      <c r="X2059" t="s">
        <v>38</v>
      </c>
      <c r="Y2059">
        <v>62.004899999999999</v>
      </c>
      <c r="Z2059">
        <v>613</v>
      </c>
      <c r="AA2059" s="5">
        <f>IFERROR(VLOOKUP(X2059,$AF$2:$AG$35,2,FALSE),0)</f>
        <v>0</v>
      </c>
      <c r="AB2059" s="5" t="e">
        <f>VLOOKUP(X2059,$AF$2:$AG$35,1,FALSE)</f>
        <v>#N/A</v>
      </c>
      <c r="AK2059">
        <v>2669</v>
      </c>
      <c r="AL2059" s="3" t="s">
        <v>615</v>
      </c>
      <c r="AM2059" t="s">
        <v>614</v>
      </c>
      <c r="AN2059" s="10">
        <f>0.7*Q2069</f>
        <v>32.845294129890689</v>
      </c>
    </row>
    <row r="2060" spans="1:50" x14ac:dyDescent="0.25">
      <c r="A2060">
        <v>95747</v>
      </c>
      <c r="B2060">
        <v>22046</v>
      </c>
      <c r="C2060" t="s">
        <v>623</v>
      </c>
      <c r="D2060" t="s">
        <v>584</v>
      </c>
      <c r="E2060" t="s">
        <v>588</v>
      </c>
      <c r="F2060">
        <v>53.393329999999999</v>
      </c>
      <c r="G2060" t="s">
        <v>25</v>
      </c>
      <c r="H2060" t="s">
        <v>26</v>
      </c>
      <c r="I2060" t="s">
        <v>27</v>
      </c>
      <c r="J2060" t="s">
        <v>23</v>
      </c>
      <c r="K2060">
        <v>2003</v>
      </c>
      <c r="L2060">
        <v>4</v>
      </c>
      <c r="M2060">
        <v>5</v>
      </c>
      <c r="N2060">
        <v>0</v>
      </c>
      <c r="O2060">
        <v>2.5</v>
      </c>
      <c r="P2060" t="s">
        <v>591</v>
      </c>
      <c r="Q2060" s="33">
        <v>5.7962529988338798E-2</v>
      </c>
      <c r="R2060" s="2">
        <v>2.3876339461429402E-2</v>
      </c>
      <c r="S2060" t="s">
        <v>31</v>
      </c>
      <c r="T2060" t="s">
        <v>32</v>
      </c>
      <c r="U2060">
        <v>4</v>
      </c>
      <c r="V2060" t="s">
        <v>42</v>
      </c>
      <c r="W2060" t="s">
        <v>43</v>
      </c>
      <c r="X2060" t="s">
        <v>44</v>
      </c>
      <c r="Y2060">
        <v>96.057599999999994</v>
      </c>
      <c r="Z2060">
        <v>699</v>
      </c>
      <c r="AA2060" s="5">
        <f>IFERROR(VLOOKUP(X2060,$AF$2:$AG$35,2,FALSE),0)</f>
        <v>0</v>
      </c>
      <c r="AB2060" s="5" t="e">
        <f>VLOOKUP(X2060,$AF$2:$AG$35,1,FALSE)</f>
        <v>#N/A</v>
      </c>
      <c r="AK2060">
        <v>2670</v>
      </c>
      <c r="AL2060" s="3" t="s">
        <v>616</v>
      </c>
      <c r="AM2060" t="s">
        <v>614</v>
      </c>
      <c r="AN2060" s="11">
        <f>IF(AN2063&lt;0, AN2064, AN2064-AN2063/96*16)</f>
        <v>6.1198855261432525E-2</v>
      </c>
      <c r="AO2060" s="11"/>
      <c r="AP2060" s="11"/>
      <c r="AQ2060" s="11"/>
    </row>
    <row r="2061" spans="1:50" x14ac:dyDescent="0.25">
      <c r="A2061">
        <v>95747</v>
      </c>
      <c r="B2061">
        <v>22046</v>
      </c>
      <c r="C2061" t="s">
        <v>623</v>
      </c>
      <c r="D2061" t="s">
        <v>584</v>
      </c>
      <c r="E2061" t="s">
        <v>588</v>
      </c>
      <c r="F2061">
        <v>53.393329999999999</v>
      </c>
      <c r="G2061" t="s">
        <v>25</v>
      </c>
      <c r="H2061" t="s">
        <v>26</v>
      </c>
      <c r="I2061" t="s">
        <v>27</v>
      </c>
      <c r="J2061" t="s">
        <v>23</v>
      </c>
      <c r="K2061">
        <v>2003</v>
      </c>
      <c r="L2061">
        <v>4</v>
      </c>
      <c r="M2061">
        <v>5</v>
      </c>
      <c r="N2061">
        <v>0</v>
      </c>
      <c r="O2061">
        <v>2.5</v>
      </c>
      <c r="P2061" t="s">
        <v>591</v>
      </c>
      <c r="Q2061" s="32">
        <v>0.150977468840129</v>
      </c>
      <c r="R2061" s="2">
        <v>6.8709646777862704E-2</v>
      </c>
      <c r="S2061" t="s">
        <v>31</v>
      </c>
      <c r="T2061" t="s">
        <v>45</v>
      </c>
      <c r="U2061">
        <v>5</v>
      </c>
      <c r="V2061" t="s">
        <v>46</v>
      </c>
      <c r="W2061" t="s">
        <v>47</v>
      </c>
      <c r="X2061" t="s">
        <v>48</v>
      </c>
      <c r="Y2061">
        <v>18.0383</v>
      </c>
      <c r="Z2061">
        <v>784</v>
      </c>
      <c r="AA2061" s="5">
        <f>IFERROR(VLOOKUP(X2061,$AF$2:$AG$35,2,FALSE),0)</f>
        <v>0</v>
      </c>
      <c r="AB2061" s="5" t="e">
        <f>VLOOKUP(X2061,$AF$2:$AG$35,1,FALSE)</f>
        <v>#N/A</v>
      </c>
      <c r="AK2061">
        <v>2671</v>
      </c>
      <c r="AL2061" s="3" t="s">
        <v>617</v>
      </c>
      <c r="AM2061" t="s">
        <v>614</v>
      </c>
      <c r="AN2061" s="10">
        <f>100-(SUM(AN2058:AN2060)+SUM(Q2059:Q2061)+Q2069+Q2073+SUM(Q2075:Q2079)+SUM(Q2081:Q2114))</f>
        <v>13.681782088654657</v>
      </c>
    </row>
    <row r="2062" spans="1:50" x14ac:dyDescent="0.25">
      <c r="A2062">
        <v>95747</v>
      </c>
      <c r="B2062">
        <v>22046</v>
      </c>
      <c r="C2062" t="s">
        <v>623</v>
      </c>
      <c r="D2062" t="s">
        <v>584</v>
      </c>
      <c r="E2062" t="s">
        <v>588</v>
      </c>
      <c r="F2062">
        <v>53.393329999999999</v>
      </c>
      <c r="G2062" t="s">
        <v>25</v>
      </c>
      <c r="H2062" t="s">
        <v>26</v>
      </c>
      <c r="I2062" t="s">
        <v>27</v>
      </c>
      <c r="J2062" t="s">
        <v>23</v>
      </c>
      <c r="K2062">
        <v>2003</v>
      </c>
      <c r="L2062">
        <v>4</v>
      </c>
      <c r="M2062">
        <v>5</v>
      </c>
      <c r="N2062">
        <v>0</v>
      </c>
      <c r="O2062">
        <v>2.5</v>
      </c>
      <c r="P2062" t="s">
        <v>591</v>
      </c>
      <c r="Q2062" s="40">
        <v>3.0090718284886001E-3</v>
      </c>
      <c r="R2062" s="2">
        <v>4.3619683458438101E-3</v>
      </c>
      <c r="S2062" t="s">
        <v>31</v>
      </c>
      <c r="T2062" t="s">
        <v>49</v>
      </c>
      <c r="U2062">
        <v>6</v>
      </c>
      <c r="V2062" t="s">
        <v>50</v>
      </c>
      <c r="W2062" t="s">
        <v>51</v>
      </c>
      <c r="X2062" t="s">
        <v>52</v>
      </c>
      <c r="Y2062">
        <v>22.98977</v>
      </c>
      <c r="Z2062">
        <v>785</v>
      </c>
      <c r="AA2062" s="5">
        <f>IFERROR(VLOOKUP(X2062,$AF$2:$AG$35,2,FALSE),0)</f>
        <v>0</v>
      </c>
      <c r="AB2062" s="5" t="e">
        <f>VLOOKUP(X2062,$AF$2:$AG$35,1,FALSE)</f>
        <v>#N/A</v>
      </c>
      <c r="AL2062" s="3" t="s">
        <v>780</v>
      </c>
      <c r="AN2062" s="10">
        <f>(SUM(AN2058:AN2060)+SUM(Q2059:Q2061)+Q2069+Q2073+SUM(Q2075:Q2079)+SUM(Q2081:Q2114))</f>
        <v>86.318217911345343</v>
      </c>
    </row>
    <row r="2063" spans="1:50" x14ac:dyDescent="0.25">
      <c r="A2063">
        <v>95747</v>
      </c>
      <c r="B2063">
        <v>22046</v>
      </c>
      <c r="C2063" t="s">
        <v>623</v>
      </c>
      <c r="D2063" t="s">
        <v>584</v>
      </c>
      <c r="E2063" t="s">
        <v>588</v>
      </c>
      <c r="F2063">
        <v>53.393329999999999</v>
      </c>
      <c r="G2063" t="s">
        <v>25</v>
      </c>
      <c r="H2063" t="s">
        <v>26</v>
      </c>
      <c r="I2063" t="s">
        <v>27</v>
      </c>
      <c r="J2063" t="s">
        <v>23</v>
      </c>
      <c r="K2063">
        <v>2003</v>
      </c>
      <c r="L2063">
        <v>4</v>
      </c>
      <c r="M2063">
        <v>5</v>
      </c>
      <c r="N2063">
        <v>0</v>
      </c>
      <c r="O2063">
        <v>2.5</v>
      </c>
      <c r="P2063" t="s">
        <v>591</v>
      </c>
      <c r="Q2063" s="2">
        <v>9.10475017390181E-2</v>
      </c>
      <c r="R2063">
        <v>2.0055284708684999E-2</v>
      </c>
      <c r="S2063" t="s">
        <v>31</v>
      </c>
      <c r="T2063" t="s">
        <v>53</v>
      </c>
      <c r="U2063">
        <v>7</v>
      </c>
      <c r="V2063" t="s">
        <v>54</v>
      </c>
      <c r="W2063" t="s">
        <v>55</v>
      </c>
      <c r="X2063" t="s">
        <v>56</v>
      </c>
      <c r="Y2063">
        <v>39.098300000000002</v>
      </c>
      <c r="Z2063">
        <v>2302</v>
      </c>
      <c r="AA2063" s="5">
        <f>IFERROR(VLOOKUP(X2063,$AF$2:$AG$35,2,FALSE),0)</f>
        <v>0</v>
      </c>
      <c r="AB2063" s="5" t="e">
        <f>VLOOKUP(X2063,$AF$2:$AG$35,1,FALSE)</f>
        <v>#N/A</v>
      </c>
      <c r="AL2063" s="3" t="s">
        <v>618</v>
      </c>
      <c r="AM2063" s="5"/>
      <c r="AN2063" s="10">
        <f>IF(Q2060=0,0,Q2060-Q2061/18/2*96)</f>
        <v>-0.34464405358533856</v>
      </c>
    </row>
    <row r="2064" spans="1:50" x14ac:dyDescent="0.25">
      <c r="A2064">
        <v>95747</v>
      </c>
      <c r="B2064">
        <v>22046</v>
      </c>
      <c r="C2064" t="s">
        <v>623</v>
      </c>
      <c r="D2064" t="s">
        <v>584</v>
      </c>
      <c r="E2064" t="s">
        <v>588</v>
      </c>
      <c r="F2064">
        <v>53.393329999999999</v>
      </c>
      <c r="G2064" t="s">
        <v>25</v>
      </c>
      <c r="H2064" t="s">
        <v>26</v>
      </c>
      <c r="I2064" t="s">
        <v>27</v>
      </c>
      <c r="J2064" t="s">
        <v>23</v>
      </c>
      <c r="K2064">
        <v>2003</v>
      </c>
      <c r="L2064">
        <v>4</v>
      </c>
      <c r="M2064">
        <v>5</v>
      </c>
      <c r="N2064">
        <v>0</v>
      </c>
      <c r="O2064">
        <v>2.5</v>
      </c>
      <c r="P2064" t="s">
        <v>591</v>
      </c>
      <c r="Q2064">
        <v>26.9107347070332</v>
      </c>
      <c r="R2064">
        <v>5.6701821886313999</v>
      </c>
      <c r="S2064" t="s">
        <v>31</v>
      </c>
      <c r="T2064" t="s">
        <v>57</v>
      </c>
      <c r="U2064">
        <v>8</v>
      </c>
      <c r="W2064" t="s">
        <v>58</v>
      </c>
      <c r="X2064" t="s">
        <v>59</v>
      </c>
      <c r="Y2064">
        <v>12.010999999999999</v>
      </c>
      <c r="Z2064">
        <v>1183</v>
      </c>
      <c r="AA2064" s="5">
        <f>IFERROR(VLOOKUP(X2064,$AF$2:$AG$35,2,FALSE),0)</f>
        <v>0</v>
      </c>
      <c r="AB2064" s="5" t="e">
        <f>VLOOKUP(X2064,$AF$2:$AG$35,1,FALSE)</f>
        <v>#N/A</v>
      </c>
      <c r="AL2064" s="3" t="s">
        <v>619</v>
      </c>
      <c r="AM2064" s="8"/>
      <c r="AN2064" s="11">
        <f>SUMPRODUCT(Q2058:Q2263,AA2058:AA2263)+(Q2082-Q2063)*0.205+(Q2075-Q2062)*0.348</f>
        <v>6.1198855261432525E-2</v>
      </c>
      <c r="AO2064" s="11"/>
      <c r="AP2064" s="11"/>
      <c r="AQ2064" s="11"/>
    </row>
    <row r="2065" spans="1:43" x14ac:dyDescent="0.25">
      <c r="A2065">
        <v>95747</v>
      </c>
      <c r="B2065">
        <v>22046</v>
      </c>
      <c r="C2065" t="s">
        <v>623</v>
      </c>
      <c r="D2065" t="s">
        <v>584</v>
      </c>
      <c r="E2065" t="s">
        <v>588</v>
      </c>
      <c r="F2065">
        <v>53.393329999999999</v>
      </c>
      <c r="G2065" t="s">
        <v>25</v>
      </c>
      <c r="H2065" t="s">
        <v>26</v>
      </c>
      <c r="I2065" t="s">
        <v>27</v>
      </c>
      <c r="J2065" t="s">
        <v>23</v>
      </c>
      <c r="K2065">
        <v>2003</v>
      </c>
      <c r="L2065">
        <v>4</v>
      </c>
      <c r="M2065">
        <v>5</v>
      </c>
      <c r="N2065">
        <v>0</v>
      </c>
      <c r="O2065">
        <v>2.5</v>
      </c>
      <c r="P2065" t="s">
        <v>591</v>
      </c>
      <c r="Q2065">
        <v>6.98789858250018</v>
      </c>
      <c r="R2065">
        <v>1.4606004191950801</v>
      </c>
      <c r="S2065" t="s">
        <v>31</v>
      </c>
      <c r="T2065" t="s">
        <v>57</v>
      </c>
      <c r="U2065">
        <v>9</v>
      </c>
      <c r="W2065" t="s">
        <v>60</v>
      </c>
      <c r="X2065" t="s">
        <v>61</v>
      </c>
      <c r="Y2065">
        <v>12.010999999999999</v>
      </c>
      <c r="Z2065">
        <v>789</v>
      </c>
      <c r="AA2065" s="5">
        <f>IFERROR(VLOOKUP(X2065,$AF$2:$AG$35,2,FALSE),0)</f>
        <v>0</v>
      </c>
      <c r="AB2065" s="5" t="e">
        <f>VLOOKUP(X2065,$AF$2:$AG$35,1,FALSE)</f>
        <v>#N/A</v>
      </c>
      <c r="AN2065"/>
      <c r="AO2065"/>
      <c r="AP2065"/>
      <c r="AQ2065"/>
    </row>
    <row r="2066" spans="1:43" x14ac:dyDescent="0.25">
      <c r="A2066">
        <v>95747</v>
      </c>
      <c r="B2066">
        <v>22046</v>
      </c>
      <c r="C2066" t="s">
        <v>623</v>
      </c>
      <c r="D2066" t="s">
        <v>584</v>
      </c>
      <c r="E2066" t="s">
        <v>588</v>
      </c>
      <c r="F2066">
        <v>53.393329999999999</v>
      </c>
      <c r="G2066" t="s">
        <v>25</v>
      </c>
      <c r="H2066" t="s">
        <v>26</v>
      </c>
      <c r="I2066" t="s">
        <v>27</v>
      </c>
      <c r="J2066" t="s">
        <v>23</v>
      </c>
      <c r="K2066">
        <v>2003</v>
      </c>
      <c r="L2066">
        <v>4</v>
      </c>
      <c r="M2066">
        <v>5</v>
      </c>
      <c r="N2066">
        <v>0</v>
      </c>
      <c r="O2066">
        <v>2.5</v>
      </c>
      <c r="P2066" t="s">
        <v>591</v>
      </c>
      <c r="Q2066">
        <v>7.6322515320860402</v>
      </c>
      <c r="R2066">
        <v>1.5954981620934801</v>
      </c>
      <c r="S2066" t="s">
        <v>31</v>
      </c>
      <c r="T2066" t="s">
        <v>57</v>
      </c>
      <c r="U2066">
        <v>10</v>
      </c>
      <c r="W2066" t="s">
        <v>62</v>
      </c>
      <c r="X2066" t="s">
        <v>63</v>
      </c>
      <c r="Y2066">
        <v>12.010999999999999</v>
      </c>
      <c r="Z2066">
        <v>790</v>
      </c>
      <c r="AA2066" s="5">
        <f>IFERROR(VLOOKUP(X2066,$AF$2:$AG$35,2,FALSE),0)</f>
        <v>0</v>
      </c>
      <c r="AB2066" s="5" t="e">
        <f>VLOOKUP(X2066,$AF$2:$AG$35,1,FALSE)</f>
        <v>#N/A</v>
      </c>
      <c r="AN2066"/>
      <c r="AO2066"/>
      <c r="AP2066"/>
      <c r="AQ2066"/>
    </row>
    <row r="2067" spans="1:43" x14ac:dyDescent="0.25">
      <c r="A2067">
        <v>95747</v>
      </c>
      <c r="B2067">
        <v>22046</v>
      </c>
      <c r="C2067" t="s">
        <v>623</v>
      </c>
      <c r="D2067" t="s">
        <v>584</v>
      </c>
      <c r="E2067" t="s">
        <v>588</v>
      </c>
      <c r="F2067">
        <v>53.393329999999999</v>
      </c>
      <c r="G2067" t="s">
        <v>25</v>
      </c>
      <c r="H2067" t="s">
        <v>26</v>
      </c>
      <c r="I2067" t="s">
        <v>27</v>
      </c>
      <c r="J2067" t="s">
        <v>23</v>
      </c>
      <c r="K2067">
        <v>2003</v>
      </c>
      <c r="L2067">
        <v>4</v>
      </c>
      <c r="M2067">
        <v>5</v>
      </c>
      <c r="N2067">
        <v>0</v>
      </c>
      <c r="O2067">
        <v>2.5</v>
      </c>
      <c r="P2067" t="s">
        <v>591</v>
      </c>
      <c r="Q2067">
        <v>4.0767424004856201</v>
      </c>
      <c r="R2067">
        <v>1.2232702151477599</v>
      </c>
      <c r="S2067" t="s">
        <v>31</v>
      </c>
      <c r="T2067" t="s">
        <v>57</v>
      </c>
      <c r="U2067">
        <v>11</v>
      </c>
      <c r="W2067" t="s">
        <v>64</v>
      </c>
      <c r="X2067" t="s">
        <v>65</v>
      </c>
      <c r="Y2067">
        <v>12.010999999999999</v>
      </c>
      <c r="Z2067">
        <v>791</v>
      </c>
      <c r="AA2067" s="5">
        <f>IFERROR(VLOOKUP(X2067,$AF$2:$AG$35,2,FALSE),0)</f>
        <v>0</v>
      </c>
      <c r="AB2067" s="5" t="e">
        <f>VLOOKUP(X2067,$AF$2:$AG$35,1,FALSE)</f>
        <v>#N/A</v>
      </c>
      <c r="AN2067"/>
      <c r="AO2067"/>
      <c r="AP2067"/>
      <c r="AQ2067"/>
    </row>
    <row r="2068" spans="1:43" x14ac:dyDescent="0.25">
      <c r="A2068">
        <v>95747</v>
      </c>
      <c r="B2068">
        <v>22046</v>
      </c>
      <c r="C2068" t="s">
        <v>623</v>
      </c>
      <c r="D2068" t="s">
        <v>584</v>
      </c>
      <c r="E2068" t="s">
        <v>588</v>
      </c>
      <c r="F2068">
        <v>53.393329999999999</v>
      </c>
      <c r="G2068" t="s">
        <v>25</v>
      </c>
      <c r="H2068" t="s">
        <v>26</v>
      </c>
      <c r="I2068" t="s">
        <v>27</v>
      </c>
      <c r="J2068" t="s">
        <v>23</v>
      </c>
      <c r="K2068">
        <v>2003</v>
      </c>
      <c r="L2068">
        <v>4</v>
      </c>
      <c r="M2068">
        <v>5</v>
      </c>
      <c r="N2068">
        <v>0</v>
      </c>
      <c r="O2068">
        <v>2.5</v>
      </c>
      <c r="P2068" t="s">
        <v>591</v>
      </c>
      <c r="Q2068">
        <v>1.31422153488163</v>
      </c>
      <c r="R2068">
        <v>0.53791029154622005</v>
      </c>
      <c r="S2068" t="s">
        <v>31</v>
      </c>
      <c r="T2068" t="s">
        <v>57</v>
      </c>
      <c r="U2068">
        <v>12</v>
      </c>
      <c r="W2068" t="s">
        <v>66</v>
      </c>
      <c r="X2068" t="s">
        <v>67</v>
      </c>
      <c r="Y2068">
        <v>12.010999999999999</v>
      </c>
      <c r="Z2068">
        <v>792</v>
      </c>
      <c r="AA2068" s="5">
        <f>IFERROR(VLOOKUP(X2068,$AF$2:$AG$35,2,FALSE),0)</f>
        <v>0</v>
      </c>
      <c r="AB2068" s="5" t="e">
        <f>VLOOKUP(X2068,$AF$2:$AG$35,1,FALSE)</f>
        <v>#N/A</v>
      </c>
      <c r="AN2068"/>
      <c r="AO2068"/>
      <c r="AP2068"/>
      <c r="AQ2068"/>
    </row>
    <row r="2069" spans="1:43" x14ac:dyDescent="0.25">
      <c r="A2069">
        <v>95747</v>
      </c>
      <c r="B2069">
        <v>22046</v>
      </c>
      <c r="C2069" t="s">
        <v>623</v>
      </c>
      <c r="D2069" t="s">
        <v>584</v>
      </c>
      <c r="E2069" t="s">
        <v>588</v>
      </c>
      <c r="F2069">
        <v>53.393329999999999</v>
      </c>
      <c r="G2069" t="s">
        <v>25</v>
      </c>
      <c r="H2069" t="s">
        <v>26</v>
      </c>
      <c r="I2069" t="s">
        <v>27</v>
      </c>
      <c r="J2069" t="s">
        <v>23</v>
      </c>
      <c r="K2069">
        <v>2003</v>
      </c>
      <c r="L2069">
        <v>4</v>
      </c>
      <c r="M2069">
        <v>5</v>
      </c>
      <c r="N2069">
        <v>0</v>
      </c>
      <c r="O2069">
        <v>2.5</v>
      </c>
      <c r="P2069" t="s">
        <v>591</v>
      </c>
      <c r="Q2069" s="32">
        <v>46.921848756986698</v>
      </c>
      <c r="R2069">
        <v>9.4113531738223895</v>
      </c>
      <c r="S2069" t="s">
        <v>31</v>
      </c>
      <c r="T2069" t="s">
        <v>57</v>
      </c>
      <c r="U2069">
        <v>13</v>
      </c>
      <c r="W2069" s="3" t="s">
        <v>68</v>
      </c>
      <c r="X2069" t="s">
        <v>69</v>
      </c>
      <c r="Y2069">
        <v>12.010999999999999</v>
      </c>
      <c r="Z2069">
        <v>626</v>
      </c>
      <c r="AA2069" s="5">
        <f>IFERROR(VLOOKUP(X2069,$AF$2:$AG$35,2,FALSE),0)</f>
        <v>0</v>
      </c>
      <c r="AB2069" s="5" t="e">
        <f>VLOOKUP(X2069,$AF$2:$AG$35,1,FALSE)</f>
        <v>#N/A</v>
      </c>
      <c r="AN2069"/>
      <c r="AO2069"/>
      <c r="AP2069"/>
      <c r="AQ2069"/>
    </row>
    <row r="2070" spans="1:43" x14ac:dyDescent="0.25">
      <c r="A2070">
        <v>95747</v>
      </c>
      <c r="B2070">
        <v>22046</v>
      </c>
      <c r="C2070" t="s">
        <v>623</v>
      </c>
      <c r="D2070" t="s">
        <v>584</v>
      </c>
      <c r="E2070" t="s">
        <v>588</v>
      </c>
      <c r="F2070">
        <v>53.393329999999999</v>
      </c>
      <c r="G2070" t="s">
        <v>25</v>
      </c>
      <c r="H2070" t="s">
        <v>26</v>
      </c>
      <c r="I2070" t="s">
        <v>27</v>
      </c>
      <c r="J2070" t="s">
        <v>23</v>
      </c>
      <c r="K2070">
        <v>2003</v>
      </c>
      <c r="L2070">
        <v>4</v>
      </c>
      <c r="M2070">
        <v>5</v>
      </c>
      <c r="N2070">
        <v>0</v>
      </c>
      <c r="O2070">
        <v>2.5</v>
      </c>
      <c r="P2070" t="s">
        <v>591</v>
      </c>
      <c r="Q2070">
        <v>5.5731432787881001</v>
      </c>
      <c r="R2070">
        <v>1.77803027159899</v>
      </c>
      <c r="S2070" t="s">
        <v>31</v>
      </c>
      <c r="T2070" t="s">
        <v>57</v>
      </c>
      <c r="U2070">
        <v>14</v>
      </c>
      <c r="W2070" t="s">
        <v>70</v>
      </c>
      <c r="X2070" t="s">
        <v>71</v>
      </c>
      <c r="Y2070">
        <v>12.010999999999999</v>
      </c>
      <c r="Z2070">
        <v>794</v>
      </c>
      <c r="AA2070" s="5">
        <f>IFERROR(VLOOKUP(X2070,$AF$2:$AG$35,2,FALSE),0)</f>
        <v>0</v>
      </c>
      <c r="AB2070" s="5" t="e">
        <f>VLOOKUP(X2070,$AF$2:$AG$35,1,FALSE)</f>
        <v>#N/A</v>
      </c>
      <c r="AN2070"/>
      <c r="AO2070"/>
      <c r="AP2070"/>
      <c r="AQ2070"/>
    </row>
    <row r="2071" spans="1:43" x14ac:dyDescent="0.25">
      <c r="A2071">
        <v>95747</v>
      </c>
      <c r="B2071">
        <v>22046</v>
      </c>
      <c r="C2071" t="s">
        <v>623</v>
      </c>
      <c r="D2071" t="s">
        <v>584</v>
      </c>
      <c r="E2071" t="s">
        <v>588</v>
      </c>
      <c r="F2071">
        <v>53.393329999999999</v>
      </c>
      <c r="G2071" t="s">
        <v>25</v>
      </c>
      <c r="H2071" t="s">
        <v>26</v>
      </c>
      <c r="I2071" t="s">
        <v>27</v>
      </c>
      <c r="J2071" t="s">
        <v>23</v>
      </c>
      <c r="K2071">
        <v>2003</v>
      </c>
      <c r="L2071">
        <v>4</v>
      </c>
      <c r="M2071">
        <v>5</v>
      </c>
      <c r="N2071">
        <v>0</v>
      </c>
      <c r="O2071">
        <v>2.5</v>
      </c>
      <c r="P2071" t="s">
        <v>591</v>
      </c>
      <c r="Q2071">
        <v>1.3904838110945501</v>
      </c>
      <c r="R2071">
        <v>0.77882145197554697</v>
      </c>
      <c r="S2071" t="s">
        <v>31</v>
      </c>
      <c r="T2071" t="s">
        <v>57</v>
      </c>
      <c r="U2071">
        <v>15</v>
      </c>
      <c r="W2071" t="s">
        <v>72</v>
      </c>
      <c r="X2071" t="s">
        <v>73</v>
      </c>
      <c r="Y2071">
        <v>12.010999999999999</v>
      </c>
      <c r="Z2071">
        <v>1190</v>
      </c>
      <c r="AA2071" s="5">
        <f>IFERROR(VLOOKUP(X2071,$AF$2:$AG$35,2,FALSE),0)</f>
        <v>0</v>
      </c>
      <c r="AB2071" s="5" t="e">
        <f>VLOOKUP(X2071,$AF$2:$AG$35,1,FALSE)</f>
        <v>#N/A</v>
      </c>
      <c r="AN2071"/>
      <c r="AO2071"/>
      <c r="AP2071"/>
      <c r="AQ2071"/>
    </row>
    <row r="2072" spans="1:43" x14ac:dyDescent="0.25">
      <c r="A2072">
        <v>95747</v>
      </c>
      <c r="B2072">
        <v>22046</v>
      </c>
      <c r="C2072" t="s">
        <v>623</v>
      </c>
      <c r="D2072" t="s">
        <v>584</v>
      </c>
      <c r="E2072" t="s">
        <v>588</v>
      </c>
      <c r="F2072">
        <v>53.393329999999999</v>
      </c>
      <c r="G2072" t="s">
        <v>25</v>
      </c>
      <c r="H2072" t="s">
        <v>26</v>
      </c>
      <c r="I2072" t="s">
        <v>27</v>
      </c>
      <c r="J2072" t="s">
        <v>23</v>
      </c>
      <c r="K2072">
        <v>2003</v>
      </c>
      <c r="L2072">
        <v>4</v>
      </c>
      <c r="M2072">
        <v>5</v>
      </c>
      <c r="N2072">
        <v>0</v>
      </c>
      <c r="O2072">
        <v>2.5</v>
      </c>
      <c r="P2072" t="s">
        <v>591</v>
      </c>
      <c r="Q2072">
        <v>0.15743845091221501</v>
      </c>
      <c r="R2072" s="2">
        <v>6.2907773505203601E-2</v>
      </c>
      <c r="S2072" t="s">
        <v>31</v>
      </c>
      <c r="T2072" t="s">
        <v>57</v>
      </c>
      <c r="U2072">
        <v>16</v>
      </c>
      <c r="W2072" t="s">
        <v>74</v>
      </c>
      <c r="X2072" t="s">
        <v>75</v>
      </c>
      <c r="Y2072">
        <v>12.010999999999999</v>
      </c>
      <c r="Z2072">
        <v>796</v>
      </c>
      <c r="AA2072" s="5">
        <f>IFERROR(VLOOKUP(X2072,$AF$2:$AG$35,2,FALSE),0)</f>
        <v>0</v>
      </c>
      <c r="AB2072" s="5" t="e">
        <f>VLOOKUP(X2072,$AF$2:$AG$35,1,FALSE)</f>
        <v>#N/A</v>
      </c>
      <c r="AN2072"/>
      <c r="AO2072"/>
      <c r="AP2072"/>
      <c r="AQ2072"/>
    </row>
    <row r="2073" spans="1:43" x14ac:dyDescent="0.25">
      <c r="A2073">
        <v>95747</v>
      </c>
      <c r="B2073">
        <v>22046</v>
      </c>
      <c r="C2073" t="s">
        <v>623</v>
      </c>
      <c r="D2073" t="s">
        <v>584</v>
      </c>
      <c r="E2073" t="s">
        <v>588</v>
      </c>
      <c r="F2073">
        <v>53.393329999999999</v>
      </c>
      <c r="G2073" t="s">
        <v>25</v>
      </c>
      <c r="H2073" t="s">
        <v>26</v>
      </c>
      <c r="I2073" t="s">
        <v>27</v>
      </c>
      <c r="J2073" t="s">
        <v>23</v>
      </c>
      <c r="K2073">
        <v>2003</v>
      </c>
      <c r="L2073">
        <v>4</v>
      </c>
      <c r="M2073">
        <v>5</v>
      </c>
      <c r="N2073">
        <v>0</v>
      </c>
      <c r="O2073">
        <v>2.5</v>
      </c>
      <c r="P2073" t="s">
        <v>591</v>
      </c>
      <c r="Q2073" s="32">
        <v>5.8068440059132396</v>
      </c>
      <c r="R2073">
        <v>2.8790988335118</v>
      </c>
      <c r="S2073" t="s">
        <v>31</v>
      </c>
      <c r="T2073" t="s">
        <v>57</v>
      </c>
      <c r="U2073">
        <v>17</v>
      </c>
      <c r="W2073" s="3" t="s">
        <v>76</v>
      </c>
      <c r="X2073" t="s">
        <v>77</v>
      </c>
      <c r="Y2073">
        <v>12.010999999999999</v>
      </c>
      <c r="Z2073">
        <v>797</v>
      </c>
      <c r="AA2073" s="5">
        <f>IFERROR(VLOOKUP(X2073,$AF$2:$AG$35,2,FALSE),0)</f>
        <v>0</v>
      </c>
      <c r="AB2073" s="5" t="e">
        <f>VLOOKUP(X2073,$AF$2:$AG$35,1,FALSE)</f>
        <v>#N/A</v>
      </c>
      <c r="AN2073"/>
      <c r="AO2073"/>
      <c r="AP2073"/>
      <c r="AQ2073"/>
    </row>
    <row r="2074" spans="1:43" x14ac:dyDescent="0.25">
      <c r="A2074">
        <v>95747</v>
      </c>
      <c r="B2074">
        <v>22046</v>
      </c>
      <c r="C2074" t="s">
        <v>623</v>
      </c>
      <c r="D2074" t="s">
        <v>584</v>
      </c>
      <c r="E2074" t="s">
        <v>588</v>
      </c>
      <c r="F2074">
        <v>53.393329999999999</v>
      </c>
      <c r="G2074" t="s">
        <v>25</v>
      </c>
      <c r="H2074" t="s">
        <v>26</v>
      </c>
      <c r="I2074" t="s">
        <v>27</v>
      </c>
      <c r="J2074" t="s">
        <v>23</v>
      </c>
      <c r="K2074">
        <v>2003</v>
      </c>
      <c r="L2074">
        <v>4</v>
      </c>
      <c r="M2074">
        <v>5</v>
      </c>
      <c r="N2074">
        <v>0</v>
      </c>
      <c r="O2074">
        <v>2.5</v>
      </c>
      <c r="P2074" t="s">
        <v>591</v>
      </c>
      <c r="Q2074">
        <v>52.728692762899897</v>
      </c>
      <c r="R2074">
        <v>7.4759325911690402</v>
      </c>
      <c r="S2074" t="s">
        <v>31</v>
      </c>
      <c r="T2074" t="s">
        <v>57</v>
      </c>
      <c r="U2074">
        <v>18</v>
      </c>
      <c r="V2074" t="s">
        <v>78</v>
      </c>
      <c r="W2074" t="s">
        <v>79</v>
      </c>
      <c r="X2074" t="s">
        <v>80</v>
      </c>
      <c r="Y2074">
        <v>12.010999999999999</v>
      </c>
      <c r="Z2074">
        <v>436</v>
      </c>
      <c r="AA2074" s="5">
        <f>IFERROR(VLOOKUP(X2074,$AF$2:$AG$35,2,FALSE),0)</f>
        <v>0</v>
      </c>
      <c r="AB2074" s="5" t="e">
        <f>VLOOKUP(X2074,$AF$2:$AG$35,1,FALSE)</f>
        <v>#N/A</v>
      </c>
      <c r="AN2074"/>
      <c r="AO2074"/>
      <c r="AP2074"/>
      <c r="AQ2074"/>
    </row>
    <row r="2075" spans="1:43" x14ac:dyDescent="0.25">
      <c r="A2075">
        <v>95747</v>
      </c>
      <c r="B2075">
        <v>22046</v>
      </c>
      <c r="C2075" t="s">
        <v>623</v>
      </c>
      <c r="D2075" t="s">
        <v>584</v>
      </c>
      <c r="E2075" t="s">
        <v>588</v>
      </c>
      <c r="F2075">
        <v>53.393329999999999</v>
      </c>
      <c r="G2075" t="s">
        <v>25</v>
      </c>
      <c r="H2075" t="s">
        <v>26</v>
      </c>
      <c r="I2075" t="s">
        <v>27</v>
      </c>
      <c r="J2075" t="s">
        <v>23</v>
      </c>
      <c r="K2075">
        <v>2003</v>
      </c>
      <c r="L2075">
        <v>4</v>
      </c>
      <c r="M2075">
        <v>5</v>
      </c>
      <c r="N2075">
        <v>0</v>
      </c>
      <c r="O2075">
        <v>2.5</v>
      </c>
      <c r="P2075" t="s">
        <v>591</v>
      </c>
      <c r="Q2075" s="39">
        <v>1.84073431395247E-2</v>
      </c>
      <c r="R2075">
        <v>0.15324033041349</v>
      </c>
      <c r="S2075" t="s">
        <v>31</v>
      </c>
      <c r="T2075" t="s">
        <v>81</v>
      </c>
      <c r="U2075">
        <v>20</v>
      </c>
      <c r="V2075" t="s">
        <v>82</v>
      </c>
      <c r="W2075" t="s">
        <v>83</v>
      </c>
      <c r="X2075" t="s">
        <v>84</v>
      </c>
      <c r="Y2075">
        <v>22.98977</v>
      </c>
      <c r="Z2075">
        <v>696</v>
      </c>
      <c r="AA2075" s="5">
        <f>IFERROR(VLOOKUP(X2075,$AF$2:$AG$35,2,FALSE),0)</f>
        <v>0</v>
      </c>
      <c r="AB2075" s="5" t="e">
        <f>VLOOKUP(X2075,$AF$2:$AG$35,1,FALSE)</f>
        <v>#N/A</v>
      </c>
      <c r="AN2075"/>
      <c r="AO2075"/>
      <c r="AP2075"/>
      <c r="AQ2075"/>
    </row>
    <row r="2076" spans="1:43" x14ac:dyDescent="0.25">
      <c r="A2076">
        <v>95747</v>
      </c>
      <c r="B2076">
        <v>22046</v>
      </c>
      <c r="C2076" t="s">
        <v>623</v>
      </c>
      <c r="D2076" t="s">
        <v>584</v>
      </c>
      <c r="E2076" t="s">
        <v>588</v>
      </c>
      <c r="F2076">
        <v>53.393329999999999</v>
      </c>
      <c r="G2076" t="s">
        <v>25</v>
      </c>
      <c r="H2076" t="s">
        <v>26</v>
      </c>
      <c r="I2076" t="s">
        <v>27</v>
      </c>
      <c r="J2076" t="s">
        <v>23</v>
      </c>
      <c r="K2076">
        <v>2003</v>
      </c>
      <c r="L2076">
        <v>4</v>
      </c>
      <c r="M2076">
        <v>5</v>
      </c>
      <c r="N2076">
        <v>0</v>
      </c>
      <c r="O2076">
        <v>2.5</v>
      </c>
      <c r="P2076" t="s">
        <v>591</v>
      </c>
      <c r="Q2076" s="39">
        <v>2.9933082635303799E-3</v>
      </c>
      <c r="R2076" s="2">
        <v>3.2780081362792202E-2</v>
      </c>
      <c r="S2076" t="s">
        <v>31</v>
      </c>
      <c r="T2076" t="s">
        <v>81</v>
      </c>
      <c r="U2076">
        <v>21</v>
      </c>
      <c r="V2076" t="s">
        <v>85</v>
      </c>
      <c r="W2076" t="s">
        <v>86</v>
      </c>
      <c r="X2076" t="s">
        <v>87</v>
      </c>
      <c r="Y2076">
        <v>24.305</v>
      </c>
      <c r="Z2076">
        <v>525</v>
      </c>
      <c r="AA2076" s="5">
        <f>IFERROR(VLOOKUP(X2076,$AF$2:$AG$35,2,FALSE),0)</f>
        <v>0</v>
      </c>
      <c r="AB2076" s="5" t="e">
        <f>VLOOKUP(X2076,$AF$2:$AG$35,1,FALSE)</f>
        <v>#N/A</v>
      </c>
      <c r="AN2076"/>
      <c r="AO2076"/>
      <c r="AP2076"/>
      <c r="AQ2076"/>
    </row>
    <row r="2077" spans="1:43" x14ac:dyDescent="0.25">
      <c r="A2077">
        <v>95747</v>
      </c>
      <c r="B2077">
        <v>22046</v>
      </c>
      <c r="C2077" t="s">
        <v>623</v>
      </c>
      <c r="D2077" t="s">
        <v>584</v>
      </c>
      <c r="E2077" t="s">
        <v>588</v>
      </c>
      <c r="F2077">
        <v>53.393329999999999</v>
      </c>
      <c r="G2077" t="s">
        <v>25</v>
      </c>
      <c r="H2077" t="s">
        <v>26</v>
      </c>
      <c r="I2077" t="s">
        <v>27</v>
      </c>
      <c r="J2077" t="s">
        <v>23</v>
      </c>
      <c r="K2077">
        <v>2003</v>
      </c>
      <c r="L2077">
        <v>4</v>
      </c>
      <c r="M2077">
        <v>5</v>
      </c>
      <c r="N2077">
        <v>0</v>
      </c>
      <c r="O2077">
        <v>2.5</v>
      </c>
      <c r="P2077" t="s">
        <v>591</v>
      </c>
      <c r="Q2077" s="33">
        <v>1.9758579913908898E-2</v>
      </c>
      <c r="R2077" s="2">
        <v>2.1711375013762201E-2</v>
      </c>
      <c r="S2077" t="s">
        <v>31</v>
      </c>
      <c r="T2077" t="s">
        <v>81</v>
      </c>
      <c r="U2077">
        <v>22</v>
      </c>
      <c r="V2077" t="s">
        <v>88</v>
      </c>
      <c r="W2077" t="s">
        <v>89</v>
      </c>
      <c r="X2077" t="s">
        <v>90</v>
      </c>
      <c r="Y2077">
        <v>26.981539999999999</v>
      </c>
      <c r="Z2077">
        <v>292</v>
      </c>
      <c r="AA2077" s="5">
        <f>IFERROR(VLOOKUP(X2077,$AF$2:$AG$35,2,FALSE),0)</f>
        <v>0.88900000000000001</v>
      </c>
      <c r="AB2077" s="5" t="str">
        <f>VLOOKUP(X2077,$AF$2:$AG$35,1,FALSE)</f>
        <v>Al</v>
      </c>
      <c r="AN2077"/>
      <c r="AO2077"/>
      <c r="AP2077"/>
      <c r="AQ2077"/>
    </row>
    <row r="2078" spans="1:43" x14ac:dyDescent="0.25">
      <c r="A2078">
        <v>95747</v>
      </c>
      <c r="B2078">
        <v>22046</v>
      </c>
      <c r="C2078" t="s">
        <v>623</v>
      </c>
      <c r="D2078" t="s">
        <v>584</v>
      </c>
      <c r="E2078" t="s">
        <v>588</v>
      </c>
      <c r="F2078">
        <v>53.393329999999999</v>
      </c>
      <c r="G2078" t="s">
        <v>25</v>
      </c>
      <c r="H2078" t="s">
        <v>26</v>
      </c>
      <c r="I2078" t="s">
        <v>27</v>
      </c>
      <c r="J2078" t="s">
        <v>23</v>
      </c>
      <c r="K2078">
        <v>2003</v>
      </c>
      <c r="L2078">
        <v>4</v>
      </c>
      <c r="M2078">
        <v>5</v>
      </c>
      <c r="N2078">
        <v>0</v>
      </c>
      <c r="O2078">
        <v>2.5</v>
      </c>
      <c r="P2078" t="s">
        <v>591</v>
      </c>
      <c r="Q2078" s="33">
        <v>2.11937346241413E-2</v>
      </c>
      <c r="R2078" s="2">
        <v>9.1004710893139596E-3</v>
      </c>
      <c r="S2078" t="s">
        <v>31</v>
      </c>
      <c r="T2078" t="s">
        <v>81</v>
      </c>
      <c r="U2078">
        <v>23</v>
      </c>
      <c r="V2078" t="s">
        <v>91</v>
      </c>
      <c r="W2078" t="s">
        <v>92</v>
      </c>
      <c r="X2078" t="s">
        <v>93</v>
      </c>
      <c r="Y2078">
        <v>28.0855</v>
      </c>
      <c r="Z2078">
        <v>694</v>
      </c>
      <c r="AA2078" s="5">
        <f>IFERROR(VLOOKUP(X2078,$AF$2:$AG$35,2,FALSE),0)</f>
        <v>1.139</v>
      </c>
      <c r="AB2078" s="5" t="str">
        <f>VLOOKUP(X2078,$AF$2:$AG$35,1,FALSE)</f>
        <v>Si</v>
      </c>
      <c r="AN2078"/>
      <c r="AO2078"/>
      <c r="AP2078"/>
      <c r="AQ2078"/>
    </row>
    <row r="2079" spans="1:43" x14ac:dyDescent="0.25">
      <c r="A2079">
        <v>95747</v>
      </c>
      <c r="B2079">
        <v>22046</v>
      </c>
      <c r="C2079" t="s">
        <v>623</v>
      </c>
      <c r="D2079" t="s">
        <v>584</v>
      </c>
      <c r="E2079" t="s">
        <v>588</v>
      </c>
      <c r="F2079">
        <v>53.393329999999999</v>
      </c>
      <c r="G2079" t="s">
        <v>25</v>
      </c>
      <c r="H2079" t="s">
        <v>26</v>
      </c>
      <c r="I2079" t="s">
        <v>27</v>
      </c>
      <c r="J2079" t="s">
        <v>23</v>
      </c>
      <c r="K2079">
        <v>2003</v>
      </c>
      <c r="L2079">
        <v>4</v>
      </c>
      <c r="M2079">
        <v>5</v>
      </c>
      <c r="N2079">
        <v>0</v>
      </c>
      <c r="O2079">
        <v>2.5</v>
      </c>
      <c r="P2079" t="s">
        <v>591</v>
      </c>
      <c r="Q2079" s="33">
        <v>1.10304505955655E-3</v>
      </c>
      <c r="R2079" s="2">
        <v>4.0940079487498896E-3</v>
      </c>
      <c r="S2079" t="s">
        <v>31</v>
      </c>
      <c r="T2079" t="s">
        <v>81</v>
      </c>
      <c r="U2079">
        <v>24</v>
      </c>
      <c r="V2079" t="s">
        <v>94</v>
      </c>
      <c r="W2079" t="s">
        <v>95</v>
      </c>
      <c r="X2079" t="s">
        <v>29</v>
      </c>
      <c r="Y2079">
        <v>30.973759999999999</v>
      </c>
      <c r="Z2079">
        <v>666</v>
      </c>
      <c r="AA2079" s="5">
        <f>IFERROR(VLOOKUP(X2079,$AF$2:$AG$35,2,FALSE),0)</f>
        <v>1.0329999999999999</v>
      </c>
      <c r="AB2079" s="5" t="str">
        <f>VLOOKUP(X2079,$AF$2:$AG$35,1,FALSE)</f>
        <v>P</v>
      </c>
      <c r="AN2079"/>
      <c r="AO2079"/>
      <c r="AP2079"/>
      <c r="AQ2079"/>
    </row>
    <row r="2080" spans="1:43" x14ac:dyDescent="0.25">
      <c r="A2080">
        <v>95747</v>
      </c>
      <c r="B2080">
        <v>22046</v>
      </c>
      <c r="C2080" t="s">
        <v>623</v>
      </c>
      <c r="D2080" t="s">
        <v>584</v>
      </c>
      <c r="E2080" t="s">
        <v>588</v>
      </c>
      <c r="F2080">
        <v>53.393329999999999</v>
      </c>
      <c r="G2080" t="s">
        <v>25</v>
      </c>
      <c r="H2080" t="s">
        <v>26</v>
      </c>
      <c r="I2080" t="s">
        <v>27</v>
      </c>
      <c r="J2080" t="s">
        <v>23</v>
      </c>
      <c r="K2080">
        <v>2003</v>
      </c>
      <c r="L2080">
        <v>4</v>
      </c>
      <c r="M2080">
        <v>5</v>
      </c>
      <c r="N2080">
        <v>0</v>
      </c>
      <c r="O2080">
        <v>2.5</v>
      </c>
      <c r="P2080" t="s">
        <v>591</v>
      </c>
      <c r="Q2080">
        <v>3.7734316884956001E-2</v>
      </c>
      <c r="R2080" s="2">
        <v>1.11212406213511E-2</v>
      </c>
      <c r="S2080" t="s">
        <v>31</v>
      </c>
      <c r="T2080" t="s">
        <v>81</v>
      </c>
      <c r="U2080">
        <v>25</v>
      </c>
      <c r="V2080" t="s">
        <v>96</v>
      </c>
      <c r="W2080" t="s">
        <v>97</v>
      </c>
      <c r="X2080" t="s">
        <v>98</v>
      </c>
      <c r="Y2080">
        <v>32.06</v>
      </c>
      <c r="Z2080">
        <v>700</v>
      </c>
      <c r="AA2080" s="5">
        <f>IFERROR(VLOOKUP(X2080,$AF$2:$AG$35,2,FALSE),0)</f>
        <v>0</v>
      </c>
      <c r="AB2080" s="5" t="e">
        <f>VLOOKUP(X2080,$AF$2:$AG$35,1,FALSE)</f>
        <v>#N/A</v>
      </c>
      <c r="AN2080"/>
      <c r="AO2080"/>
      <c r="AP2080"/>
      <c r="AQ2080"/>
    </row>
    <row r="2081" spans="1:43" x14ac:dyDescent="0.25">
      <c r="A2081">
        <v>95747</v>
      </c>
      <c r="B2081">
        <v>22046</v>
      </c>
      <c r="C2081" t="s">
        <v>623</v>
      </c>
      <c r="D2081" t="s">
        <v>584</v>
      </c>
      <c r="E2081" t="s">
        <v>588</v>
      </c>
      <c r="F2081">
        <v>53.393329999999999</v>
      </c>
      <c r="G2081" t="s">
        <v>25</v>
      </c>
      <c r="H2081" t="s">
        <v>26</v>
      </c>
      <c r="I2081" t="s">
        <v>27</v>
      </c>
      <c r="J2081" t="s">
        <v>23</v>
      </c>
      <c r="K2081">
        <v>2003</v>
      </c>
      <c r="L2081">
        <v>4</v>
      </c>
      <c r="M2081">
        <v>5</v>
      </c>
      <c r="N2081">
        <v>0</v>
      </c>
      <c r="O2081">
        <v>2.5</v>
      </c>
      <c r="P2081" t="s">
        <v>591</v>
      </c>
      <c r="Q2081" s="32">
        <v>0.137469191740517</v>
      </c>
      <c r="R2081" s="2">
        <v>2.1741268300984499E-2</v>
      </c>
      <c r="S2081" t="s">
        <v>31</v>
      </c>
      <c r="T2081" t="s">
        <v>81</v>
      </c>
      <c r="U2081">
        <v>26</v>
      </c>
      <c r="V2081" t="s">
        <v>99</v>
      </c>
      <c r="W2081" t="s">
        <v>100</v>
      </c>
      <c r="X2081" t="s">
        <v>101</v>
      </c>
      <c r="Y2081">
        <v>35.453000000000003</v>
      </c>
      <c r="Z2081">
        <v>795</v>
      </c>
      <c r="AA2081" s="5">
        <f>IFERROR(VLOOKUP(X2081,$AF$2:$AG$35,2,FALSE),0)</f>
        <v>0</v>
      </c>
      <c r="AB2081" s="5" t="e">
        <f>VLOOKUP(X2081,$AF$2:$AG$35,1,FALSE)</f>
        <v>#N/A</v>
      </c>
      <c r="AN2081"/>
      <c r="AO2081"/>
      <c r="AP2081"/>
      <c r="AQ2081"/>
    </row>
    <row r="2082" spans="1:43" x14ac:dyDescent="0.25">
      <c r="A2082">
        <v>95747</v>
      </c>
      <c r="B2082">
        <v>22046</v>
      </c>
      <c r="C2082" t="s">
        <v>623</v>
      </c>
      <c r="D2082" t="s">
        <v>584</v>
      </c>
      <c r="E2082" t="s">
        <v>588</v>
      </c>
      <c r="F2082">
        <v>53.393329999999999</v>
      </c>
      <c r="G2082" t="s">
        <v>25</v>
      </c>
      <c r="H2082" t="s">
        <v>26</v>
      </c>
      <c r="I2082" t="s">
        <v>27</v>
      </c>
      <c r="J2082" t="s">
        <v>23</v>
      </c>
      <c r="K2082">
        <v>2003</v>
      </c>
      <c r="L2082">
        <v>4</v>
      </c>
      <c r="M2082">
        <v>5</v>
      </c>
      <c r="N2082">
        <v>0</v>
      </c>
      <c r="O2082">
        <v>2.5</v>
      </c>
      <c r="P2082" t="s">
        <v>591</v>
      </c>
      <c r="Q2082" s="32">
        <v>0.11458498269342</v>
      </c>
      <c r="R2082" s="2">
        <v>2.25249104696028E-2</v>
      </c>
      <c r="S2082" t="s">
        <v>31</v>
      </c>
      <c r="T2082" t="s">
        <v>81</v>
      </c>
      <c r="U2082">
        <v>27</v>
      </c>
      <c r="V2082" s="1">
        <v>2023695</v>
      </c>
      <c r="W2082" t="s">
        <v>102</v>
      </c>
      <c r="X2082" t="s">
        <v>103</v>
      </c>
      <c r="Y2082">
        <v>39.098300000000002</v>
      </c>
      <c r="Z2082">
        <v>669</v>
      </c>
      <c r="AA2082" s="5">
        <f>IFERROR(VLOOKUP(X2082,$AF$2:$AG$35,2,FALSE),0)</f>
        <v>0</v>
      </c>
      <c r="AB2082" s="5" t="e">
        <f>VLOOKUP(X2082,$AF$2:$AG$35,1,FALSE)</f>
        <v>#N/A</v>
      </c>
      <c r="AN2082"/>
      <c r="AO2082"/>
      <c r="AP2082"/>
      <c r="AQ2082"/>
    </row>
    <row r="2083" spans="1:43" x14ac:dyDescent="0.25">
      <c r="A2083">
        <v>95747</v>
      </c>
      <c r="B2083">
        <v>22046</v>
      </c>
      <c r="C2083" t="s">
        <v>623</v>
      </c>
      <c r="D2083" t="s">
        <v>584</v>
      </c>
      <c r="E2083" t="s">
        <v>588</v>
      </c>
      <c r="F2083">
        <v>53.393329999999999</v>
      </c>
      <c r="G2083" t="s">
        <v>25</v>
      </c>
      <c r="H2083" t="s">
        <v>26</v>
      </c>
      <c r="I2083" t="s">
        <v>27</v>
      </c>
      <c r="J2083" t="s">
        <v>23</v>
      </c>
      <c r="K2083">
        <v>2003</v>
      </c>
      <c r="L2083">
        <v>4</v>
      </c>
      <c r="M2083">
        <v>5</v>
      </c>
      <c r="N2083">
        <v>0</v>
      </c>
      <c r="O2083">
        <v>2.5</v>
      </c>
      <c r="P2083" t="s">
        <v>591</v>
      </c>
      <c r="Q2083" s="32">
        <v>2.8467732490228E-2</v>
      </c>
      <c r="R2083" s="2">
        <v>2.23943057190093E-2</v>
      </c>
      <c r="S2083" t="s">
        <v>31</v>
      </c>
      <c r="T2083" t="s">
        <v>81</v>
      </c>
      <c r="U2083">
        <v>28</v>
      </c>
      <c r="V2083" t="s">
        <v>104</v>
      </c>
      <c r="W2083" t="s">
        <v>105</v>
      </c>
      <c r="X2083" t="s">
        <v>106</v>
      </c>
      <c r="Y2083">
        <v>40.08</v>
      </c>
      <c r="Z2083">
        <v>329</v>
      </c>
      <c r="AA2083" s="5">
        <f>IFERROR(VLOOKUP(X2083,$AF$2:$AG$35,2,FALSE),0)</f>
        <v>0</v>
      </c>
      <c r="AB2083" s="5" t="e">
        <f>VLOOKUP(X2083,$AF$2:$AG$35,1,FALSE)</f>
        <v>#N/A</v>
      </c>
      <c r="AN2083"/>
      <c r="AO2083"/>
      <c r="AP2083"/>
      <c r="AQ2083"/>
    </row>
    <row r="2084" spans="1:43" x14ac:dyDescent="0.25">
      <c r="A2084">
        <v>95747</v>
      </c>
      <c r="B2084">
        <v>22046</v>
      </c>
      <c r="C2084" t="s">
        <v>623</v>
      </c>
      <c r="D2084" t="s">
        <v>584</v>
      </c>
      <c r="E2084" t="s">
        <v>588</v>
      </c>
      <c r="F2084">
        <v>53.393329999999999</v>
      </c>
      <c r="G2084" t="s">
        <v>25</v>
      </c>
      <c r="H2084" t="s">
        <v>26</v>
      </c>
      <c r="I2084" t="s">
        <v>27</v>
      </c>
      <c r="J2084" t="s">
        <v>23</v>
      </c>
      <c r="K2084">
        <v>2003</v>
      </c>
      <c r="L2084">
        <v>4</v>
      </c>
      <c r="M2084">
        <v>5</v>
      </c>
      <c r="N2084">
        <v>0</v>
      </c>
      <c r="O2084">
        <v>2.5</v>
      </c>
      <c r="P2084" t="s">
        <v>591</v>
      </c>
      <c r="Q2084" s="33">
        <v>8.6859607801480102E-4</v>
      </c>
      <c r="R2084" s="2">
        <v>1.93460207991814E-2</v>
      </c>
      <c r="S2084" t="s">
        <v>31</v>
      </c>
      <c r="T2084" t="s">
        <v>81</v>
      </c>
      <c r="U2084">
        <v>29</v>
      </c>
      <c r="V2084" t="s">
        <v>107</v>
      </c>
      <c r="W2084" t="s">
        <v>108</v>
      </c>
      <c r="X2084" t="s">
        <v>109</v>
      </c>
      <c r="Y2084">
        <v>47.88</v>
      </c>
      <c r="Z2084">
        <v>715</v>
      </c>
      <c r="AA2084" s="5">
        <f>IFERROR(VLOOKUP(X2084,$AF$2:$AG$35,2,FALSE),0)</f>
        <v>0.66900000000000004</v>
      </c>
      <c r="AB2084" s="5" t="str">
        <f>VLOOKUP(X2084,$AF$2:$AG$35,1,FALSE)</f>
        <v>Ti</v>
      </c>
      <c r="AN2084"/>
      <c r="AO2084"/>
      <c r="AP2084"/>
      <c r="AQ2084"/>
    </row>
    <row r="2085" spans="1:43" x14ac:dyDescent="0.25">
      <c r="A2085">
        <v>95747</v>
      </c>
      <c r="B2085">
        <v>22046</v>
      </c>
      <c r="C2085" t="s">
        <v>623</v>
      </c>
      <c r="D2085" t="s">
        <v>584</v>
      </c>
      <c r="E2085" t="s">
        <v>588</v>
      </c>
      <c r="F2085">
        <v>53.393329999999999</v>
      </c>
      <c r="G2085" t="s">
        <v>25</v>
      </c>
      <c r="H2085" t="s">
        <v>26</v>
      </c>
      <c r="I2085" t="s">
        <v>27</v>
      </c>
      <c r="J2085" t="s">
        <v>23</v>
      </c>
      <c r="K2085">
        <v>2003</v>
      </c>
      <c r="L2085">
        <v>4</v>
      </c>
      <c r="M2085">
        <v>5</v>
      </c>
      <c r="N2085">
        <v>0</v>
      </c>
      <c r="O2085">
        <v>2.5</v>
      </c>
      <c r="P2085" t="s">
        <v>591</v>
      </c>
      <c r="Q2085" s="33">
        <v>1.5204881773336001E-4</v>
      </c>
      <c r="R2085" s="2">
        <v>9.5811264377437793E-3</v>
      </c>
      <c r="S2085" t="s">
        <v>31</v>
      </c>
      <c r="T2085" t="s">
        <v>81</v>
      </c>
      <c r="U2085">
        <v>30</v>
      </c>
      <c r="V2085" t="s">
        <v>110</v>
      </c>
      <c r="W2085" t="s">
        <v>111</v>
      </c>
      <c r="X2085" t="s">
        <v>112</v>
      </c>
      <c r="Y2085">
        <v>50.941499999999998</v>
      </c>
      <c r="Z2085">
        <v>767</v>
      </c>
      <c r="AA2085" s="5">
        <f>IFERROR(VLOOKUP(X2085,$AF$2:$AG$35,2,FALSE),0)</f>
        <v>0</v>
      </c>
      <c r="AB2085" s="5" t="e">
        <f>VLOOKUP(X2085,$AF$2:$AG$35,1,FALSE)</f>
        <v>#N/A</v>
      </c>
      <c r="AN2085"/>
      <c r="AO2085"/>
      <c r="AP2085"/>
      <c r="AQ2085"/>
    </row>
    <row r="2086" spans="1:43" x14ac:dyDescent="0.25">
      <c r="A2086">
        <v>95747</v>
      </c>
      <c r="B2086">
        <v>22046</v>
      </c>
      <c r="C2086" t="s">
        <v>623</v>
      </c>
      <c r="D2086" t="s">
        <v>584</v>
      </c>
      <c r="E2086" t="s">
        <v>588</v>
      </c>
      <c r="F2086">
        <v>53.393329999999999</v>
      </c>
      <c r="G2086" t="s">
        <v>25</v>
      </c>
      <c r="H2086" t="s">
        <v>26</v>
      </c>
      <c r="I2086" t="s">
        <v>27</v>
      </c>
      <c r="J2086" t="s">
        <v>23</v>
      </c>
      <c r="K2086">
        <v>2003</v>
      </c>
      <c r="L2086">
        <v>4</v>
      </c>
      <c r="M2086">
        <v>5</v>
      </c>
      <c r="N2086">
        <v>0</v>
      </c>
      <c r="O2086">
        <v>2.5</v>
      </c>
      <c r="P2086" t="s">
        <v>591</v>
      </c>
      <c r="Q2086" s="33">
        <v>6.3194447735821907E-5</v>
      </c>
      <c r="R2086" s="2">
        <v>2.37832623601849E-3</v>
      </c>
      <c r="S2086" t="s">
        <v>31</v>
      </c>
      <c r="T2086" t="s">
        <v>81</v>
      </c>
      <c r="U2086">
        <v>31</v>
      </c>
      <c r="V2086" t="s">
        <v>113</v>
      </c>
      <c r="W2086" t="s">
        <v>114</v>
      </c>
      <c r="X2086" t="s">
        <v>115</v>
      </c>
      <c r="Y2086">
        <v>51.996000000000002</v>
      </c>
      <c r="Z2086">
        <v>347</v>
      </c>
      <c r="AA2086" s="5">
        <f>IFERROR(VLOOKUP(X2086,$AF$2:$AG$35,2,FALSE),0)</f>
        <v>0.69199999999999995</v>
      </c>
      <c r="AB2086" s="5" t="str">
        <f>VLOOKUP(X2086,$AF$2:$AG$35,1,FALSE)</f>
        <v>Cr</v>
      </c>
      <c r="AN2086"/>
      <c r="AO2086"/>
      <c r="AP2086"/>
      <c r="AQ2086"/>
    </row>
    <row r="2087" spans="1:43" x14ac:dyDescent="0.25">
      <c r="A2087">
        <v>95747</v>
      </c>
      <c r="B2087">
        <v>22046</v>
      </c>
      <c r="C2087" t="s">
        <v>623</v>
      </c>
      <c r="D2087" t="s">
        <v>584</v>
      </c>
      <c r="E2087" t="s">
        <v>588</v>
      </c>
      <c r="F2087">
        <v>53.393329999999999</v>
      </c>
      <c r="G2087" t="s">
        <v>25</v>
      </c>
      <c r="H2087" t="s">
        <v>26</v>
      </c>
      <c r="I2087" t="s">
        <v>27</v>
      </c>
      <c r="J2087" t="s">
        <v>23</v>
      </c>
      <c r="K2087">
        <v>2003</v>
      </c>
      <c r="L2087">
        <v>4</v>
      </c>
      <c r="M2087">
        <v>5</v>
      </c>
      <c r="N2087">
        <v>0</v>
      </c>
      <c r="O2087">
        <v>2.5</v>
      </c>
      <c r="P2087" t="s">
        <v>591</v>
      </c>
      <c r="Q2087" s="33">
        <v>5.3398002810708001E-4</v>
      </c>
      <c r="R2087" s="2">
        <v>1.0000819820436299E-3</v>
      </c>
      <c r="S2087" t="s">
        <v>31</v>
      </c>
      <c r="T2087" t="s">
        <v>81</v>
      </c>
      <c r="U2087">
        <v>32</v>
      </c>
      <c r="V2087" t="s">
        <v>116</v>
      </c>
      <c r="W2087" t="s">
        <v>117</v>
      </c>
      <c r="X2087" t="s">
        <v>118</v>
      </c>
      <c r="Y2087">
        <v>54.938000000000002</v>
      </c>
      <c r="Z2087">
        <v>526</v>
      </c>
      <c r="AA2087" s="5">
        <f>IFERROR(VLOOKUP(X2087,$AF$2:$AG$35,2,FALSE),0)</f>
        <v>0.63100000000000001</v>
      </c>
      <c r="AB2087" s="5" t="str">
        <f>VLOOKUP(X2087,$AF$2:$AG$35,1,FALSE)</f>
        <v>Mn</v>
      </c>
      <c r="AN2087"/>
      <c r="AO2087"/>
      <c r="AP2087"/>
      <c r="AQ2087"/>
    </row>
    <row r="2088" spans="1:43" x14ac:dyDescent="0.25">
      <c r="A2088">
        <v>95747</v>
      </c>
      <c r="B2088">
        <v>22046</v>
      </c>
      <c r="C2088" t="s">
        <v>623</v>
      </c>
      <c r="D2088" t="s">
        <v>584</v>
      </c>
      <c r="E2088" t="s">
        <v>588</v>
      </c>
      <c r="F2088">
        <v>53.393329999999999</v>
      </c>
      <c r="G2088" t="s">
        <v>25</v>
      </c>
      <c r="H2088" t="s">
        <v>26</v>
      </c>
      <c r="I2088" t="s">
        <v>27</v>
      </c>
      <c r="J2088" t="s">
        <v>23</v>
      </c>
      <c r="K2088">
        <v>2003</v>
      </c>
      <c r="L2088">
        <v>4</v>
      </c>
      <c r="M2088">
        <v>5</v>
      </c>
      <c r="N2088">
        <v>0</v>
      </c>
      <c r="O2088">
        <v>2.5</v>
      </c>
      <c r="P2088" t="s">
        <v>591</v>
      </c>
      <c r="Q2088" s="33">
        <v>1.17110369101792E-2</v>
      </c>
      <c r="R2088" s="2">
        <v>1.05990863701644E-2</v>
      </c>
      <c r="S2088" t="s">
        <v>31</v>
      </c>
      <c r="T2088" t="s">
        <v>81</v>
      </c>
      <c r="U2088">
        <v>33</v>
      </c>
      <c r="V2088" t="s">
        <v>119</v>
      </c>
      <c r="W2088" t="s">
        <v>120</v>
      </c>
      <c r="X2088" t="s">
        <v>121</v>
      </c>
      <c r="Y2088">
        <v>55.847000000000001</v>
      </c>
      <c r="Z2088">
        <v>488</v>
      </c>
      <c r="AA2088" s="5">
        <f>IFERROR(VLOOKUP(X2088,$AF$2:$AG$35,2,FALSE),0)</f>
        <v>0.35799999999999998</v>
      </c>
      <c r="AB2088" s="5" t="str">
        <f>VLOOKUP(X2088,$AF$2:$AG$35,1,FALSE)</f>
        <v>Fe</v>
      </c>
      <c r="AN2088"/>
      <c r="AO2088"/>
      <c r="AP2088"/>
      <c r="AQ2088"/>
    </row>
    <row r="2089" spans="1:43" x14ac:dyDescent="0.25">
      <c r="A2089">
        <v>95747</v>
      </c>
      <c r="B2089">
        <v>22046</v>
      </c>
      <c r="C2089" t="s">
        <v>623</v>
      </c>
      <c r="D2089" t="s">
        <v>584</v>
      </c>
      <c r="E2089" t="s">
        <v>588</v>
      </c>
      <c r="F2089">
        <v>53.393329999999999</v>
      </c>
      <c r="G2089" t="s">
        <v>25</v>
      </c>
      <c r="H2089" t="s">
        <v>26</v>
      </c>
      <c r="I2089" t="s">
        <v>27</v>
      </c>
      <c r="J2089" t="s">
        <v>23</v>
      </c>
      <c r="K2089">
        <v>2003</v>
      </c>
      <c r="L2089">
        <v>4</v>
      </c>
      <c r="M2089">
        <v>5</v>
      </c>
      <c r="N2089">
        <v>0</v>
      </c>
      <c r="O2089">
        <v>2.5</v>
      </c>
      <c r="P2089" t="s">
        <v>591</v>
      </c>
      <c r="Q2089" s="33">
        <v>7.3799289621345802E-5</v>
      </c>
      <c r="R2089" s="2">
        <v>6.6345314226156499E-4</v>
      </c>
      <c r="S2089" t="s">
        <v>31</v>
      </c>
      <c r="T2089" t="s">
        <v>81</v>
      </c>
      <c r="U2089">
        <v>34</v>
      </c>
      <c r="V2089" t="s">
        <v>122</v>
      </c>
      <c r="W2089" t="s">
        <v>123</v>
      </c>
      <c r="X2089" t="s">
        <v>124</v>
      </c>
      <c r="Y2089">
        <v>58.933199999999999</v>
      </c>
      <c r="Z2089">
        <v>379</v>
      </c>
      <c r="AA2089" s="5">
        <f>IFERROR(VLOOKUP(X2089,$AF$2:$AG$35,2,FALSE),0)</f>
        <v>0.33900000000000002</v>
      </c>
      <c r="AB2089" s="5" t="str">
        <f>VLOOKUP(X2089,$AF$2:$AG$35,1,FALSE)</f>
        <v>Co</v>
      </c>
      <c r="AN2089"/>
      <c r="AO2089"/>
      <c r="AP2089"/>
      <c r="AQ2089"/>
    </row>
    <row r="2090" spans="1:43" x14ac:dyDescent="0.25">
      <c r="A2090">
        <v>95747</v>
      </c>
      <c r="B2090">
        <v>22046</v>
      </c>
      <c r="C2090" t="s">
        <v>623</v>
      </c>
      <c r="D2090" t="s">
        <v>584</v>
      </c>
      <c r="E2090" t="s">
        <v>588</v>
      </c>
      <c r="F2090">
        <v>53.393329999999999</v>
      </c>
      <c r="G2090" t="s">
        <v>25</v>
      </c>
      <c r="H2090" t="s">
        <v>26</v>
      </c>
      <c r="I2090" t="s">
        <v>27</v>
      </c>
      <c r="J2090" t="s">
        <v>23</v>
      </c>
      <c r="K2090">
        <v>2003</v>
      </c>
      <c r="L2090">
        <v>4</v>
      </c>
      <c r="M2090">
        <v>5</v>
      </c>
      <c r="N2090">
        <v>0</v>
      </c>
      <c r="O2090">
        <v>2.5</v>
      </c>
      <c r="P2090" t="s">
        <v>591</v>
      </c>
      <c r="Q2090" s="33">
        <v>2.2569445619936402E-5</v>
      </c>
      <c r="R2090" s="2">
        <v>5.1940641528057602E-4</v>
      </c>
      <c r="S2090" t="s">
        <v>31</v>
      </c>
      <c r="T2090" t="s">
        <v>81</v>
      </c>
      <c r="U2090">
        <v>35</v>
      </c>
      <c r="V2090" t="s">
        <v>125</v>
      </c>
      <c r="W2090" t="s">
        <v>126</v>
      </c>
      <c r="X2090" t="s">
        <v>127</v>
      </c>
      <c r="Y2090">
        <v>58.69</v>
      </c>
      <c r="Z2090">
        <v>612</v>
      </c>
      <c r="AA2090" s="5">
        <f>IFERROR(VLOOKUP(X2090,$AF$2:$AG$35,2,FALSE),0)</f>
        <v>0.27300000000000002</v>
      </c>
      <c r="AB2090" s="5" t="str">
        <f>VLOOKUP(X2090,$AF$2:$AG$35,1,FALSE)</f>
        <v>Ni</v>
      </c>
      <c r="AN2090"/>
      <c r="AO2090"/>
      <c r="AP2090"/>
      <c r="AQ2090"/>
    </row>
    <row r="2091" spans="1:43" x14ac:dyDescent="0.25">
      <c r="A2091">
        <v>95747</v>
      </c>
      <c r="B2091">
        <v>22046</v>
      </c>
      <c r="C2091" t="s">
        <v>623</v>
      </c>
      <c r="D2091" t="s">
        <v>584</v>
      </c>
      <c r="E2091" t="s">
        <v>588</v>
      </c>
      <c r="F2091">
        <v>53.393329999999999</v>
      </c>
      <c r="G2091" t="s">
        <v>25</v>
      </c>
      <c r="H2091" t="s">
        <v>26</v>
      </c>
      <c r="I2091" t="s">
        <v>27</v>
      </c>
      <c r="J2091" t="s">
        <v>23</v>
      </c>
      <c r="K2091">
        <v>2003</v>
      </c>
      <c r="L2091">
        <v>4</v>
      </c>
      <c r="M2091">
        <v>5</v>
      </c>
      <c r="N2091">
        <v>0</v>
      </c>
      <c r="O2091">
        <v>2.5</v>
      </c>
      <c r="P2091" t="s">
        <v>591</v>
      </c>
      <c r="Q2091" s="33">
        <v>4.1527779940682999E-4</v>
      </c>
      <c r="R2091" s="2">
        <v>7.1928224782802602E-4</v>
      </c>
      <c r="S2091" t="s">
        <v>31</v>
      </c>
      <c r="T2091" t="s">
        <v>81</v>
      </c>
      <c r="U2091">
        <v>36</v>
      </c>
      <c r="V2091" t="s">
        <v>128</v>
      </c>
      <c r="W2091" t="s">
        <v>129</v>
      </c>
      <c r="X2091" t="s">
        <v>130</v>
      </c>
      <c r="Y2091">
        <v>63.545999999999999</v>
      </c>
      <c r="Z2091">
        <v>380</v>
      </c>
      <c r="AA2091" s="5">
        <f>IFERROR(VLOOKUP(X2091,$AF$2:$AG$35,2,FALSE),0)</f>
        <v>0.252</v>
      </c>
      <c r="AB2091" s="5" t="str">
        <f>VLOOKUP(X2091,$AF$2:$AG$35,1,FALSE)</f>
        <v>Cu</v>
      </c>
      <c r="AN2091"/>
      <c r="AO2091"/>
      <c r="AP2091"/>
      <c r="AQ2091"/>
    </row>
    <row r="2092" spans="1:43" x14ac:dyDescent="0.25">
      <c r="A2092">
        <v>95747</v>
      </c>
      <c r="B2092">
        <v>22046</v>
      </c>
      <c r="C2092" t="s">
        <v>623</v>
      </c>
      <c r="D2092" t="s">
        <v>584</v>
      </c>
      <c r="E2092" t="s">
        <v>588</v>
      </c>
      <c r="F2092">
        <v>53.393329999999999</v>
      </c>
      <c r="G2092" t="s">
        <v>25</v>
      </c>
      <c r="H2092" t="s">
        <v>26</v>
      </c>
      <c r="I2092" t="s">
        <v>27</v>
      </c>
      <c r="J2092" t="s">
        <v>23</v>
      </c>
      <c r="K2092">
        <v>2003</v>
      </c>
      <c r="L2092">
        <v>4</v>
      </c>
      <c r="M2092">
        <v>5</v>
      </c>
      <c r="N2092">
        <v>0</v>
      </c>
      <c r="O2092">
        <v>2.5</v>
      </c>
      <c r="P2092" t="s">
        <v>591</v>
      </c>
      <c r="Q2092" s="33">
        <v>4.7405339737595599E-3</v>
      </c>
      <c r="R2092" s="2">
        <v>2.42486692074659E-3</v>
      </c>
      <c r="S2092" t="s">
        <v>31</v>
      </c>
      <c r="T2092" t="s">
        <v>81</v>
      </c>
      <c r="U2092">
        <v>37</v>
      </c>
      <c r="V2092" t="s">
        <v>131</v>
      </c>
      <c r="W2092" t="s">
        <v>132</v>
      </c>
      <c r="X2092" t="s">
        <v>133</v>
      </c>
      <c r="Y2092">
        <v>65.38</v>
      </c>
      <c r="Z2092">
        <v>778</v>
      </c>
      <c r="AA2092" s="5">
        <f>IFERROR(VLOOKUP(X2092,$AF$2:$AG$35,2,FALSE),0)</f>
        <v>0.245</v>
      </c>
      <c r="AB2092" s="5" t="str">
        <f>VLOOKUP(X2092,$AF$2:$AG$35,1,FALSE)</f>
        <v>Zn</v>
      </c>
      <c r="AN2092"/>
      <c r="AO2092"/>
      <c r="AP2092"/>
      <c r="AQ2092"/>
    </row>
    <row r="2093" spans="1:43" x14ac:dyDescent="0.25">
      <c r="A2093">
        <v>95747</v>
      </c>
      <c r="B2093">
        <v>22046</v>
      </c>
      <c r="C2093" t="s">
        <v>623</v>
      </c>
      <c r="D2093" t="s">
        <v>584</v>
      </c>
      <c r="E2093" t="s">
        <v>588</v>
      </c>
      <c r="F2093">
        <v>53.393329999999999</v>
      </c>
      <c r="G2093" t="s">
        <v>25</v>
      </c>
      <c r="H2093" t="s">
        <v>26</v>
      </c>
      <c r="I2093" t="s">
        <v>27</v>
      </c>
      <c r="J2093" t="s">
        <v>23</v>
      </c>
      <c r="K2093">
        <v>2003</v>
      </c>
      <c r="L2093">
        <v>4</v>
      </c>
      <c r="M2093">
        <v>5</v>
      </c>
      <c r="N2093">
        <v>0</v>
      </c>
      <c r="O2093">
        <v>2.5</v>
      </c>
      <c r="P2093" t="s">
        <v>591</v>
      </c>
      <c r="Q2093" s="32">
        <v>0</v>
      </c>
      <c r="R2093" s="2">
        <v>3.2248401339385999E-3</v>
      </c>
      <c r="S2093" t="s">
        <v>31</v>
      </c>
      <c r="T2093" t="s">
        <v>81</v>
      </c>
      <c r="U2093">
        <v>38</v>
      </c>
      <c r="V2093" t="s">
        <v>134</v>
      </c>
      <c r="W2093" t="s">
        <v>135</v>
      </c>
      <c r="X2093" t="s">
        <v>136</v>
      </c>
      <c r="Y2093">
        <v>69.72</v>
      </c>
      <c r="Z2093">
        <v>468</v>
      </c>
      <c r="AA2093" s="5">
        <f>IFERROR(VLOOKUP(X2093,$AF$2:$AG$35,2,FALSE),0)</f>
        <v>0.34399999999999997</v>
      </c>
      <c r="AB2093" s="5" t="str">
        <f>VLOOKUP(X2093,$AF$2:$AG$35,1,FALSE)</f>
        <v>Ga</v>
      </c>
      <c r="AN2093"/>
      <c r="AO2093"/>
      <c r="AP2093"/>
      <c r="AQ2093"/>
    </row>
    <row r="2094" spans="1:43" x14ac:dyDescent="0.25">
      <c r="A2094">
        <v>95747</v>
      </c>
      <c r="B2094">
        <v>22046</v>
      </c>
      <c r="C2094" t="s">
        <v>623</v>
      </c>
      <c r="D2094" t="s">
        <v>584</v>
      </c>
      <c r="E2094" t="s">
        <v>588</v>
      </c>
      <c r="F2094">
        <v>53.393329999999999</v>
      </c>
      <c r="G2094" t="s">
        <v>25</v>
      </c>
      <c r="H2094" t="s">
        <v>26</v>
      </c>
      <c r="I2094" t="s">
        <v>27</v>
      </c>
      <c r="J2094" t="s">
        <v>23</v>
      </c>
      <c r="K2094">
        <v>2003</v>
      </c>
      <c r="L2094">
        <v>4</v>
      </c>
      <c r="M2094">
        <v>5</v>
      </c>
      <c r="N2094">
        <v>0</v>
      </c>
      <c r="O2094">
        <v>2.5</v>
      </c>
      <c r="P2094" t="s">
        <v>591</v>
      </c>
      <c r="Q2094" s="32">
        <v>0</v>
      </c>
      <c r="R2094" s="2">
        <v>1.76542347325388E-3</v>
      </c>
      <c r="S2094" t="s">
        <v>31</v>
      </c>
      <c r="T2094" t="s">
        <v>81</v>
      </c>
      <c r="U2094">
        <v>39</v>
      </c>
      <c r="V2094" t="s">
        <v>137</v>
      </c>
      <c r="W2094" t="s">
        <v>138</v>
      </c>
      <c r="X2094" t="s">
        <v>139</v>
      </c>
      <c r="Y2094">
        <v>74.921599999999998</v>
      </c>
      <c r="Z2094">
        <v>298</v>
      </c>
      <c r="AA2094" s="5">
        <f>IFERROR(VLOOKUP(X2094,$AF$2:$AG$35,2,FALSE),0)</f>
        <v>0.42699999999999999</v>
      </c>
      <c r="AB2094" s="5" t="str">
        <f>VLOOKUP(X2094,$AF$2:$AG$35,1,FALSE)</f>
        <v>As</v>
      </c>
      <c r="AN2094"/>
      <c r="AO2094"/>
      <c r="AP2094"/>
      <c r="AQ2094"/>
    </row>
    <row r="2095" spans="1:43" x14ac:dyDescent="0.25">
      <c r="A2095">
        <v>95747</v>
      </c>
      <c r="B2095">
        <v>22046</v>
      </c>
      <c r="C2095" t="s">
        <v>623</v>
      </c>
      <c r="D2095" t="s">
        <v>584</v>
      </c>
      <c r="E2095" t="s">
        <v>588</v>
      </c>
      <c r="F2095">
        <v>53.393329999999999</v>
      </c>
      <c r="G2095" t="s">
        <v>25</v>
      </c>
      <c r="H2095" t="s">
        <v>26</v>
      </c>
      <c r="I2095" t="s">
        <v>27</v>
      </c>
      <c r="J2095" t="s">
        <v>23</v>
      </c>
      <c r="K2095">
        <v>2003</v>
      </c>
      <c r="L2095">
        <v>4</v>
      </c>
      <c r="M2095">
        <v>5</v>
      </c>
      <c r="N2095">
        <v>0</v>
      </c>
      <c r="O2095">
        <v>2.5</v>
      </c>
      <c r="P2095" t="s">
        <v>591</v>
      </c>
      <c r="Q2095" s="32">
        <v>0</v>
      </c>
      <c r="R2095" s="2">
        <v>7.2810515240034001E-4</v>
      </c>
      <c r="S2095" t="s">
        <v>31</v>
      </c>
      <c r="T2095" t="s">
        <v>81</v>
      </c>
      <c r="U2095">
        <v>40</v>
      </c>
      <c r="V2095" t="s">
        <v>140</v>
      </c>
      <c r="W2095" t="s">
        <v>141</v>
      </c>
      <c r="X2095" t="s">
        <v>142</v>
      </c>
      <c r="Y2095">
        <v>78.959999999999994</v>
      </c>
      <c r="Z2095">
        <v>693</v>
      </c>
      <c r="AA2095" s="5">
        <f>IFERROR(VLOOKUP(X2095,$AF$2:$AG$35,2,FALSE),0)</f>
        <v>0.40500000000000003</v>
      </c>
      <c r="AB2095" s="5" t="str">
        <f>VLOOKUP(X2095,$AF$2:$AG$35,1,FALSE)</f>
        <v>Se</v>
      </c>
      <c r="AN2095"/>
      <c r="AO2095"/>
      <c r="AP2095"/>
      <c r="AQ2095"/>
    </row>
    <row r="2096" spans="1:43" x14ac:dyDescent="0.25">
      <c r="A2096">
        <v>95747</v>
      </c>
      <c r="B2096">
        <v>22046</v>
      </c>
      <c r="C2096" t="s">
        <v>623</v>
      </c>
      <c r="D2096" t="s">
        <v>584</v>
      </c>
      <c r="E2096" t="s">
        <v>588</v>
      </c>
      <c r="F2096">
        <v>53.393329999999999</v>
      </c>
      <c r="G2096" t="s">
        <v>25</v>
      </c>
      <c r="H2096" t="s">
        <v>26</v>
      </c>
      <c r="I2096" t="s">
        <v>27</v>
      </c>
      <c r="J2096" t="s">
        <v>23</v>
      </c>
      <c r="K2096">
        <v>2003</v>
      </c>
      <c r="L2096">
        <v>4</v>
      </c>
      <c r="M2096">
        <v>5</v>
      </c>
      <c r="N2096">
        <v>0</v>
      </c>
      <c r="O2096">
        <v>2.5</v>
      </c>
      <c r="P2096" t="s">
        <v>591</v>
      </c>
      <c r="Q2096" s="33">
        <v>7.7888690534054202E-4</v>
      </c>
      <c r="R2096" s="2">
        <v>4.9556511918361101E-4</v>
      </c>
      <c r="S2096" t="s">
        <v>31</v>
      </c>
      <c r="T2096" t="s">
        <v>81</v>
      </c>
      <c r="U2096">
        <v>41</v>
      </c>
      <c r="V2096" t="s">
        <v>143</v>
      </c>
      <c r="W2096" t="s">
        <v>144</v>
      </c>
      <c r="X2096" t="s">
        <v>145</v>
      </c>
      <c r="Y2096">
        <v>79.903999999999996</v>
      </c>
      <c r="Z2096">
        <v>810</v>
      </c>
      <c r="AA2096" s="5">
        <f>IFERROR(VLOOKUP(X2096,$AF$2:$AG$35,2,FALSE),0)</f>
        <v>0</v>
      </c>
      <c r="AB2096" s="5" t="e">
        <f>VLOOKUP(X2096,$AF$2:$AG$35,1,FALSE)</f>
        <v>#N/A</v>
      </c>
      <c r="AN2096"/>
      <c r="AO2096"/>
      <c r="AP2096"/>
      <c r="AQ2096"/>
    </row>
    <row r="2097" spans="1:43" x14ac:dyDescent="0.25">
      <c r="A2097">
        <v>95747</v>
      </c>
      <c r="B2097">
        <v>22046</v>
      </c>
      <c r="C2097" t="s">
        <v>623</v>
      </c>
      <c r="D2097" t="s">
        <v>584</v>
      </c>
      <c r="E2097" t="s">
        <v>588</v>
      </c>
      <c r="F2097">
        <v>53.393329999999999</v>
      </c>
      <c r="G2097" t="s">
        <v>25</v>
      </c>
      <c r="H2097" t="s">
        <v>26</v>
      </c>
      <c r="I2097" t="s">
        <v>27</v>
      </c>
      <c r="J2097" t="s">
        <v>23</v>
      </c>
      <c r="K2097">
        <v>2003</v>
      </c>
      <c r="L2097">
        <v>4</v>
      </c>
      <c r="M2097">
        <v>5</v>
      </c>
      <c r="N2097">
        <v>0</v>
      </c>
      <c r="O2097">
        <v>2.5</v>
      </c>
      <c r="P2097" t="s">
        <v>591</v>
      </c>
      <c r="Q2097" s="33">
        <v>5.7080718891170702E-5</v>
      </c>
      <c r="R2097" s="2">
        <v>7.8782790954643703E-4</v>
      </c>
      <c r="S2097" t="s">
        <v>31</v>
      </c>
      <c r="T2097" t="s">
        <v>81</v>
      </c>
      <c r="U2097">
        <v>42</v>
      </c>
      <c r="V2097" t="s">
        <v>146</v>
      </c>
      <c r="W2097" t="s">
        <v>147</v>
      </c>
      <c r="X2097" t="s">
        <v>148</v>
      </c>
      <c r="Y2097">
        <v>85.467799999999997</v>
      </c>
      <c r="Z2097">
        <v>689</v>
      </c>
      <c r="AA2097" s="5">
        <f>IFERROR(VLOOKUP(X2097,$AF$2:$AG$35,2,FALSE),0)</f>
        <v>9.4E-2</v>
      </c>
      <c r="AB2097" s="5" t="str">
        <f>VLOOKUP(X2097,$AF$2:$AG$35,1,FALSE)</f>
        <v>Rb</v>
      </c>
      <c r="AN2097"/>
      <c r="AO2097"/>
      <c r="AP2097"/>
      <c r="AQ2097"/>
    </row>
    <row r="2098" spans="1:43" x14ac:dyDescent="0.25">
      <c r="A2098">
        <v>95747</v>
      </c>
      <c r="B2098">
        <v>22046</v>
      </c>
      <c r="C2098" t="s">
        <v>623</v>
      </c>
      <c r="D2098" t="s">
        <v>584</v>
      </c>
      <c r="E2098" t="s">
        <v>588</v>
      </c>
      <c r="F2098">
        <v>53.393329999999999</v>
      </c>
      <c r="G2098" t="s">
        <v>25</v>
      </c>
      <c r="H2098" t="s">
        <v>26</v>
      </c>
      <c r="I2098" t="s">
        <v>27</v>
      </c>
      <c r="J2098" t="s">
        <v>23</v>
      </c>
      <c r="K2098">
        <v>2003</v>
      </c>
      <c r="L2098">
        <v>4</v>
      </c>
      <c r="M2098">
        <v>5</v>
      </c>
      <c r="N2098">
        <v>0</v>
      </c>
      <c r="O2098">
        <v>2.5</v>
      </c>
      <c r="P2098" t="s">
        <v>591</v>
      </c>
      <c r="Q2098" s="32">
        <v>0</v>
      </c>
      <c r="R2098" s="2">
        <v>9.3170780625108102E-4</v>
      </c>
      <c r="S2098" t="s">
        <v>31</v>
      </c>
      <c r="T2098" t="s">
        <v>81</v>
      </c>
      <c r="U2098">
        <v>43</v>
      </c>
      <c r="V2098" t="s">
        <v>149</v>
      </c>
      <c r="W2098" t="s">
        <v>150</v>
      </c>
      <c r="X2098" t="s">
        <v>151</v>
      </c>
      <c r="Y2098">
        <v>87.62</v>
      </c>
      <c r="Z2098">
        <v>697</v>
      </c>
      <c r="AA2098" s="5">
        <f>IFERROR(VLOOKUP(X2098,$AF$2:$AG$35,2,FALSE),0)</f>
        <v>0.183</v>
      </c>
      <c r="AB2098" s="5" t="str">
        <f>VLOOKUP(X2098,$AF$2:$AG$35,1,FALSE)</f>
        <v>Sr</v>
      </c>
      <c r="AN2098"/>
      <c r="AO2098"/>
      <c r="AP2098"/>
      <c r="AQ2098"/>
    </row>
    <row r="2099" spans="1:43" x14ac:dyDescent="0.25">
      <c r="A2099">
        <v>95747</v>
      </c>
      <c r="B2099">
        <v>22046</v>
      </c>
      <c r="C2099" t="s">
        <v>623</v>
      </c>
      <c r="D2099" t="s">
        <v>584</v>
      </c>
      <c r="E2099" t="s">
        <v>588</v>
      </c>
      <c r="F2099">
        <v>53.393329999999999</v>
      </c>
      <c r="G2099" t="s">
        <v>25</v>
      </c>
      <c r="H2099" t="s">
        <v>26</v>
      </c>
      <c r="I2099" t="s">
        <v>27</v>
      </c>
      <c r="J2099" t="s">
        <v>23</v>
      </c>
      <c r="K2099">
        <v>2003</v>
      </c>
      <c r="L2099">
        <v>4</v>
      </c>
      <c r="M2099">
        <v>5</v>
      </c>
      <c r="N2099">
        <v>0</v>
      </c>
      <c r="O2099">
        <v>2.5</v>
      </c>
      <c r="P2099" t="s">
        <v>591</v>
      </c>
      <c r="Q2099" s="32">
        <v>0</v>
      </c>
      <c r="R2099" s="2">
        <v>1.1182309095738999E-3</v>
      </c>
      <c r="S2099" t="s">
        <v>31</v>
      </c>
      <c r="T2099" t="s">
        <v>81</v>
      </c>
      <c r="U2099">
        <v>44</v>
      </c>
      <c r="V2099" t="s">
        <v>152</v>
      </c>
      <c r="W2099" t="s">
        <v>153</v>
      </c>
      <c r="X2099" t="s">
        <v>154</v>
      </c>
      <c r="Y2099">
        <v>88.905900000000003</v>
      </c>
      <c r="Z2099">
        <v>777</v>
      </c>
      <c r="AA2099" s="5">
        <f>IFERROR(VLOOKUP(X2099,$AF$2:$AG$35,2,FALSE),0)</f>
        <v>0</v>
      </c>
      <c r="AB2099" s="5" t="e">
        <f>VLOOKUP(X2099,$AF$2:$AG$35,1,FALSE)</f>
        <v>#N/A</v>
      </c>
      <c r="AN2099"/>
      <c r="AO2099"/>
      <c r="AP2099"/>
      <c r="AQ2099"/>
    </row>
    <row r="2100" spans="1:43" x14ac:dyDescent="0.25">
      <c r="A2100">
        <v>95747</v>
      </c>
      <c r="B2100">
        <v>22046</v>
      </c>
      <c r="C2100" t="s">
        <v>623</v>
      </c>
      <c r="D2100" t="s">
        <v>584</v>
      </c>
      <c r="E2100" t="s">
        <v>588</v>
      </c>
      <c r="F2100">
        <v>53.393329999999999</v>
      </c>
      <c r="G2100" t="s">
        <v>25</v>
      </c>
      <c r="H2100" t="s">
        <v>26</v>
      </c>
      <c r="I2100" t="s">
        <v>27</v>
      </c>
      <c r="J2100" t="s">
        <v>23</v>
      </c>
      <c r="K2100">
        <v>2003</v>
      </c>
      <c r="L2100">
        <v>4</v>
      </c>
      <c r="M2100">
        <v>5</v>
      </c>
      <c r="N2100">
        <v>0</v>
      </c>
      <c r="O2100">
        <v>2.5</v>
      </c>
      <c r="P2100" t="s">
        <v>591</v>
      </c>
      <c r="Q2100" s="32">
        <v>0</v>
      </c>
      <c r="R2100" s="2">
        <v>1.3218683391989E-3</v>
      </c>
      <c r="S2100" t="s">
        <v>31</v>
      </c>
      <c r="T2100" t="s">
        <v>81</v>
      </c>
      <c r="U2100">
        <v>45</v>
      </c>
      <c r="V2100" t="s">
        <v>155</v>
      </c>
      <c r="W2100" t="s">
        <v>156</v>
      </c>
      <c r="X2100" t="s">
        <v>157</v>
      </c>
      <c r="Y2100">
        <v>91.22</v>
      </c>
      <c r="Z2100">
        <v>779</v>
      </c>
      <c r="AA2100" s="5">
        <f>IFERROR(VLOOKUP(X2100,$AF$2:$AG$35,2,FALSE),0)</f>
        <v>0.35099999999999998</v>
      </c>
      <c r="AB2100" s="5" t="str">
        <f>VLOOKUP(X2100,$AF$2:$AG$35,1,FALSE)</f>
        <v>Zr</v>
      </c>
      <c r="AN2100"/>
      <c r="AO2100"/>
      <c r="AP2100"/>
      <c r="AQ2100"/>
    </row>
    <row r="2101" spans="1:43" x14ac:dyDescent="0.25">
      <c r="A2101">
        <v>95747</v>
      </c>
      <c r="B2101">
        <v>22046</v>
      </c>
      <c r="C2101" t="s">
        <v>623</v>
      </c>
      <c r="D2101" t="s">
        <v>584</v>
      </c>
      <c r="E2101" t="s">
        <v>588</v>
      </c>
      <c r="F2101">
        <v>53.393329999999999</v>
      </c>
      <c r="G2101" t="s">
        <v>25</v>
      </c>
      <c r="H2101" t="s">
        <v>26</v>
      </c>
      <c r="I2101" t="s">
        <v>27</v>
      </c>
      <c r="J2101" t="s">
        <v>23</v>
      </c>
      <c r="K2101">
        <v>2003</v>
      </c>
      <c r="L2101">
        <v>4</v>
      </c>
      <c r="M2101">
        <v>5</v>
      </c>
      <c r="N2101">
        <v>0</v>
      </c>
      <c r="O2101">
        <v>2.5</v>
      </c>
      <c r="P2101" t="s">
        <v>591</v>
      </c>
      <c r="Q2101" s="32">
        <v>0</v>
      </c>
      <c r="R2101" s="2">
        <v>2.3108602215114898E-3</v>
      </c>
      <c r="S2101" t="s">
        <v>31</v>
      </c>
      <c r="T2101" t="s">
        <v>81</v>
      </c>
      <c r="U2101">
        <v>46</v>
      </c>
      <c r="V2101" t="s">
        <v>158</v>
      </c>
      <c r="W2101" t="s">
        <v>159</v>
      </c>
      <c r="X2101" t="s">
        <v>160</v>
      </c>
      <c r="Y2101">
        <v>95.94</v>
      </c>
      <c r="Z2101">
        <v>586</v>
      </c>
      <c r="AA2101" s="5">
        <f>IFERROR(VLOOKUP(X2101,$AF$2:$AG$35,2,FALSE),0)</f>
        <v>0.41699999999999998</v>
      </c>
      <c r="AB2101" s="5" t="str">
        <f>VLOOKUP(X2101,$AF$2:$AG$35,1,FALSE)</f>
        <v>Mo</v>
      </c>
      <c r="AN2101"/>
      <c r="AO2101"/>
      <c r="AP2101"/>
      <c r="AQ2101"/>
    </row>
    <row r="2102" spans="1:43" x14ac:dyDescent="0.25">
      <c r="A2102">
        <v>95747</v>
      </c>
      <c r="B2102">
        <v>22046</v>
      </c>
      <c r="C2102" t="s">
        <v>623</v>
      </c>
      <c r="D2102" t="s">
        <v>584</v>
      </c>
      <c r="E2102" t="s">
        <v>588</v>
      </c>
      <c r="F2102">
        <v>53.393329999999999</v>
      </c>
      <c r="G2102" t="s">
        <v>25</v>
      </c>
      <c r="H2102" t="s">
        <v>26</v>
      </c>
      <c r="I2102" t="s">
        <v>27</v>
      </c>
      <c r="J2102" t="s">
        <v>23</v>
      </c>
      <c r="K2102">
        <v>2003</v>
      </c>
      <c r="L2102">
        <v>4</v>
      </c>
      <c r="M2102">
        <v>5</v>
      </c>
      <c r="N2102">
        <v>0</v>
      </c>
      <c r="O2102">
        <v>2.5</v>
      </c>
      <c r="P2102" t="s">
        <v>591</v>
      </c>
      <c r="Q2102" s="32">
        <v>0</v>
      </c>
      <c r="R2102" s="2">
        <v>2.3313389356068499E-3</v>
      </c>
      <c r="S2102" t="s">
        <v>31</v>
      </c>
      <c r="T2102" t="s">
        <v>81</v>
      </c>
      <c r="U2102">
        <v>47</v>
      </c>
      <c r="V2102" s="1">
        <v>2023568</v>
      </c>
      <c r="W2102" t="s">
        <v>161</v>
      </c>
      <c r="X2102" t="s">
        <v>162</v>
      </c>
      <c r="Y2102">
        <v>106.42</v>
      </c>
      <c r="Z2102">
        <v>649</v>
      </c>
      <c r="AA2102" s="5">
        <f>IFERROR(VLOOKUP(X2102,$AF$2:$AG$35,2,FALSE),0)</f>
        <v>0.22600000000000001</v>
      </c>
      <c r="AB2102" s="5" t="str">
        <f>VLOOKUP(X2102,$AF$2:$AG$35,1,FALSE)</f>
        <v>Pd</v>
      </c>
      <c r="AN2102"/>
      <c r="AO2102"/>
      <c r="AP2102"/>
      <c r="AQ2102"/>
    </row>
    <row r="2103" spans="1:43" x14ac:dyDescent="0.25">
      <c r="A2103">
        <v>95747</v>
      </c>
      <c r="B2103">
        <v>22046</v>
      </c>
      <c r="C2103" t="s">
        <v>623</v>
      </c>
      <c r="D2103" t="s">
        <v>584</v>
      </c>
      <c r="E2103" t="s">
        <v>588</v>
      </c>
      <c r="F2103">
        <v>53.393329999999999</v>
      </c>
      <c r="G2103" t="s">
        <v>25</v>
      </c>
      <c r="H2103" t="s">
        <v>26</v>
      </c>
      <c r="I2103" t="s">
        <v>27</v>
      </c>
      <c r="J2103" t="s">
        <v>23</v>
      </c>
      <c r="K2103">
        <v>2003</v>
      </c>
      <c r="L2103">
        <v>4</v>
      </c>
      <c r="M2103">
        <v>5</v>
      </c>
      <c r="N2103">
        <v>0</v>
      </c>
      <c r="O2103">
        <v>2.5</v>
      </c>
      <c r="P2103" t="s">
        <v>591</v>
      </c>
      <c r="Q2103" s="32">
        <v>0</v>
      </c>
      <c r="R2103" s="2">
        <v>3.1281876521610701E-3</v>
      </c>
      <c r="S2103" t="s">
        <v>31</v>
      </c>
      <c r="T2103" t="s">
        <v>81</v>
      </c>
      <c r="U2103">
        <v>48</v>
      </c>
      <c r="V2103" t="s">
        <v>163</v>
      </c>
      <c r="W2103" t="s">
        <v>164</v>
      </c>
      <c r="X2103" t="s">
        <v>165</v>
      </c>
      <c r="Y2103">
        <v>107.8682</v>
      </c>
      <c r="Z2103">
        <v>695</v>
      </c>
      <c r="AA2103" s="5">
        <f>IFERROR(VLOOKUP(X2103,$AF$2:$AG$35,2,FALSE),0)</f>
        <v>7.3999999999999996E-2</v>
      </c>
      <c r="AB2103" s="5" t="str">
        <f>VLOOKUP(X2103,$AF$2:$AG$35,1,FALSE)</f>
        <v>Ag</v>
      </c>
      <c r="AN2103"/>
      <c r="AO2103"/>
      <c r="AP2103"/>
      <c r="AQ2103"/>
    </row>
    <row r="2104" spans="1:43" x14ac:dyDescent="0.25">
      <c r="A2104">
        <v>95747</v>
      </c>
      <c r="B2104">
        <v>22046</v>
      </c>
      <c r="C2104" t="s">
        <v>623</v>
      </c>
      <c r="D2104" t="s">
        <v>584</v>
      </c>
      <c r="E2104" t="s">
        <v>588</v>
      </c>
      <c r="F2104">
        <v>53.393329999999999</v>
      </c>
      <c r="G2104" t="s">
        <v>25</v>
      </c>
      <c r="H2104" t="s">
        <v>26</v>
      </c>
      <c r="I2104" t="s">
        <v>27</v>
      </c>
      <c r="J2104" t="s">
        <v>23</v>
      </c>
      <c r="K2104">
        <v>2003</v>
      </c>
      <c r="L2104">
        <v>4</v>
      </c>
      <c r="M2104">
        <v>5</v>
      </c>
      <c r="N2104">
        <v>0</v>
      </c>
      <c r="O2104">
        <v>2.5</v>
      </c>
      <c r="P2104" t="s">
        <v>591</v>
      </c>
      <c r="Q2104" s="33">
        <v>1.22978356089145E-3</v>
      </c>
      <c r="R2104" s="2">
        <v>2.8033635572158998E-3</v>
      </c>
      <c r="S2104" t="s">
        <v>31</v>
      </c>
      <c r="T2104" t="s">
        <v>81</v>
      </c>
      <c r="U2104">
        <v>49</v>
      </c>
      <c r="V2104" t="s">
        <v>166</v>
      </c>
      <c r="W2104" t="s">
        <v>167</v>
      </c>
      <c r="X2104" t="s">
        <v>168</v>
      </c>
      <c r="Y2104">
        <v>112.41</v>
      </c>
      <c r="Z2104">
        <v>328</v>
      </c>
      <c r="AA2104" s="5">
        <f>IFERROR(VLOOKUP(X2104,$AF$2:$AG$35,2,FALSE),0)</f>
        <v>0.14199999999999999</v>
      </c>
      <c r="AB2104" s="5" t="str">
        <f>VLOOKUP(X2104,$AF$2:$AG$35,1,FALSE)</f>
        <v>Cd</v>
      </c>
      <c r="AN2104"/>
      <c r="AO2104"/>
      <c r="AP2104"/>
      <c r="AQ2104"/>
    </row>
    <row r="2105" spans="1:43" x14ac:dyDescent="0.25">
      <c r="A2105">
        <v>95747</v>
      </c>
      <c r="B2105">
        <v>22046</v>
      </c>
      <c r="C2105" t="s">
        <v>623</v>
      </c>
      <c r="D2105" t="s">
        <v>584</v>
      </c>
      <c r="E2105" t="s">
        <v>588</v>
      </c>
      <c r="F2105">
        <v>53.393329999999999</v>
      </c>
      <c r="G2105" t="s">
        <v>25</v>
      </c>
      <c r="H2105" t="s">
        <v>26</v>
      </c>
      <c r="I2105" t="s">
        <v>27</v>
      </c>
      <c r="J2105" t="s">
        <v>23</v>
      </c>
      <c r="K2105">
        <v>2003</v>
      </c>
      <c r="L2105">
        <v>4</v>
      </c>
      <c r="M2105">
        <v>5</v>
      </c>
      <c r="N2105">
        <v>0</v>
      </c>
      <c r="O2105">
        <v>2.5</v>
      </c>
      <c r="P2105" t="s">
        <v>591</v>
      </c>
      <c r="Q2105" s="33">
        <v>4.9825482444232295E-4</v>
      </c>
      <c r="R2105" s="2">
        <v>3.67378040415944E-3</v>
      </c>
      <c r="S2105" t="s">
        <v>31</v>
      </c>
      <c r="T2105" t="s">
        <v>81</v>
      </c>
      <c r="U2105">
        <v>50</v>
      </c>
      <c r="V2105" t="s">
        <v>169</v>
      </c>
      <c r="W2105" t="s">
        <v>170</v>
      </c>
      <c r="X2105" t="s">
        <v>171</v>
      </c>
      <c r="Y2105">
        <v>114.82</v>
      </c>
      <c r="Z2105">
        <v>487</v>
      </c>
      <c r="AA2105" s="5">
        <f>IFERROR(VLOOKUP(X2105,$AF$2:$AG$35,2,FALSE),0)</f>
        <v>0.20899999999999999</v>
      </c>
      <c r="AB2105" s="5" t="str">
        <f>VLOOKUP(X2105,$AF$2:$AG$35,1,FALSE)</f>
        <v>In</v>
      </c>
      <c r="AN2105"/>
      <c r="AO2105"/>
      <c r="AP2105"/>
      <c r="AQ2105"/>
    </row>
    <row r="2106" spans="1:43" x14ac:dyDescent="0.25">
      <c r="A2106">
        <v>95747</v>
      </c>
      <c r="B2106">
        <v>22046</v>
      </c>
      <c r="C2106" t="s">
        <v>623</v>
      </c>
      <c r="D2106" t="s">
        <v>584</v>
      </c>
      <c r="E2106" t="s">
        <v>588</v>
      </c>
      <c r="F2106">
        <v>53.393329999999999</v>
      </c>
      <c r="G2106" t="s">
        <v>25</v>
      </c>
      <c r="H2106" t="s">
        <v>26</v>
      </c>
      <c r="I2106" t="s">
        <v>27</v>
      </c>
      <c r="J2106" t="s">
        <v>23</v>
      </c>
      <c r="K2106">
        <v>2003</v>
      </c>
      <c r="L2106">
        <v>4</v>
      </c>
      <c r="M2106">
        <v>5</v>
      </c>
      <c r="N2106">
        <v>0</v>
      </c>
      <c r="O2106">
        <v>2.5</v>
      </c>
      <c r="P2106" t="s">
        <v>591</v>
      </c>
      <c r="Q2106" s="32">
        <v>0</v>
      </c>
      <c r="R2106" s="2">
        <v>5.6417508722306203E-3</v>
      </c>
      <c r="S2106" t="s">
        <v>31</v>
      </c>
      <c r="T2106" t="s">
        <v>81</v>
      </c>
      <c r="U2106">
        <v>51</v>
      </c>
      <c r="V2106" t="s">
        <v>172</v>
      </c>
      <c r="W2106" t="s">
        <v>173</v>
      </c>
      <c r="X2106" t="s">
        <v>174</v>
      </c>
      <c r="Y2106">
        <v>118.69</v>
      </c>
      <c r="Z2106">
        <v>714</v>
      </c>
      <c r="AA2106" s="5">
        <f>IFERROR(VLOOKUP(X2106,$AF$2:$AG$35,2,FALSE),0)</f>
        <v>0.20200000000000001</v>
      </c>
      <c r="AB2106" s="5" t="str">
        <f>VLOOKUP(X2106,$AF$2:$AG$35,1,FALSE)</f>
        <v>Sn</v>
      </c>
      <c r="AN2106"/>
      <c r="AO2106"/>
      <c r="AP2106"/>
      <c r="AQ2106"/>
    </row>
    <row r="2107" spans="1:43" x14ac:dyDescent="0.25">
      <c r="A2107">
        <v>95747</v>
      </c>
      <c r="B2107">
        <v>22046</v>
      </c>
      <c r="C2107" t="s">
        <v>623</v>
      </c>
      <c r="D2107" t="s">
        <v>584</v>
      </c>
      <c r="E2107" t="s">
        <v>588</v>
      </c>
      <c r="F2107">
        <v>53.393329999999999</v>
      </c>
      <c r="G2107" t="s">
        <v>25</v>
      </c>
      <c r="H2107" t="s">
        <v>26</v>
      </c>
      <c r="I2107" t="s">
        <v>27</v>
      </c>
      <c r="J2107" t="s">
        <v>23</v>
      </c>
      <c r="K2107">
        <v>2003</v>
      </c>
      <c r="L2107">
        <v>4</v>
      </c>
      <c r="M2107">
        <v>5</v>
      </c>
      <c r="N2107">
        <v>0</v>
      </c>
      <c r="O2107">
        <v>2.5</v>
      </c>
      <c r="P2107" t="s">
        <v>591</v>
      </c>
      <c r="Q2107" s="33">
        <v>9.4791671603732894E-5</v>
      </c>
      <c r="R2107" s="2">
        <v>6.3026311499646296E-3</v>
      </c>
      <c r="S2107" t="s">
        <v>31</v>
      </c>
      <c r="T2107" t="s">
        <v>81</v>
      </c>
      <c r="U2107">
        <v>52</v>
      </c>
      <c r="V2107" t="s">
        <v>175</v>
      </c>
      <c r="W2107" t="s">
        <v>176</v>
      </c>
      <c r="X2107" t="s">
        <v>177</v>
      </c>
      <c r="Y2107">
        <v>121.75</v>
      </c>
      <c r="Z2107">
        <v>296</v>
      </c>
      <c r="AA2107" s="5">
        <f>IFERROR(VLOOKUP(X2107,$AF$2:$AG$35,2,FALSE),0)</f>
        <v>0.26300000000000001</v>
      </c>
      <c r="AB2107" s="5" t="str">
        <f>VLOOKUP(X2107,$AF$2:$AG$35,1,FALSE)</f>
        <v>Sb</v>
      </c>
      <c r="AN2107"/>
      <c r="AO2107"/>
      <c r="AP2107"/>
      <c r="AQ2107"/>
    </row>
    <row r="2108" spans="1:43" x14ac:dyDescent="0.25">
      <c r="A2108">
        <v>95747</v>
      </c>
      <c r="B2108">
        <v>22046</v>
      </c>
      <c r="C2108" t="s">
        <v>623</v>
      </c>
      <c r="D2108" t="s">
        <v>584</v>
      </c>
      <c r="E2108" t="s">
        <v>588</v>
      </c>
      <c r="F2108">
        <v>53.393329999999999</v>
      </c>
      <c r="G2108" t="s">
        <v>25</v>
      </c>
      <c r="H2108" t="s">
        <v>26</v>
      </c>
      <c r="I2108" t="s">
        <v>27</v>
      </c>
      <c r="J2108" t="s">
        <v>23</v>
      </c>
      <c r="K2108">
        <v>2003</v>
      </c>
      <c r="L2108">
        <v>4</v>
      </c>
      <c r="M2108">
        <v>5</v>
      </c>
      <c r="N2108">
        <v>0</v>
      </c>
      <c r="O2108">
        <v>2.5</v>
      </c>
      <c r="P2108" t="s">
        <v>591</v>
      </c>
      <c r="Q2108" s="33">
        <v>1.50874342200562E-3</v>
      </c>
      <c r="R2108" s="2">
        <v>3.0454067549124698E-2</v>
      </c>
      <c r="S2108" t="s">
        <v>31</v>
      </c>
      <c r="T2108" t="s">
        <v>81</v>
      </c>
      <c r="U2108">
        <v>53</v>
      </c>
      <c r="V2108" t="s">
        <v>178</v>
      </c>
      <c r="W2108" t="s">
        <v>179</v>
      </c>
      <c r="X2108" t="s">
        <v>180</v>
      </c>
      <c r="Y2108">
        <v>137.33000000000001</v>
      </c>
      <c r="Z2108">
        <v>300</v>
      </c>
      <c r="AA2108" s="5">
        <f>IFERROR(VLOOKUP(X2108,$AF$2:$AG$35,2,FALSE),0)</f>
        <v>0.11700000000000001</v>
      </c>
      <c r="AB2108" s="5" t="str">
        <f>VLOOKUP(X2108,$AF$2:$AG$35,1,FALSE)</f>
        <v>Ba</v>
      </c>
      <c r="AN2108"/>
      <c r="AO2108"/>
      <c r="AP2108"/>
      <c r="AQ2108"/>
    </row>
    <row r="2109" spans="1:43" x14ac:dyDescent="0.25">
      <c r="A2109">
        <v>95747</v>
      </c>
      <c r="B2109">
        <v>22046</v>
      </c>
      <c r="C2109" t="s">
        <v>623</v>
      </c>
      <c r="D2109" t="s">
        <v>584</v>
      </c>
      <c r="E2109" t="s">
        <v>588</v>
      </c>
      <c r="F2109">
        <v>53.393329999999999</v>
      </c>
      <c r="G2109" t="s">
        <v>25</v>
      </c>
      <c r="H2109" t="s">
        <v>26</v>
      </c>
      <c r="I2109" t="s">
        <v>27</v>
      </c>
      <c r="J2109" t="s">
        <v>23</v>
      </c>
      <c r="K2109">
        <v>2003</v>
      </c>
      <c r="L2109">
        <v>4</v>
      </c>
      <c r="M2109">
        <v>5</v>
      </c>
      <c r="N2109">
        <v>0</v>
      </c>
      <c r="O2109">
        <v>2.5</v>
      </c>
      <c r="P2109" t="s">
        <v>591</v>
      </c>
      <c r="Q2109" s="33">
        <v>7.1296469864517804E-3</v>
      </c>
      <c r="R2109" s="2">
        <v>3.80302325742349E-2</v>
      </c>
      <c r="S2109" t="s">
        <v>31</v>
      </c>
      <c r="T2109" t="s">
        <v>81</v>
      </c>
      <c r="U2109">
        <v>54</v>
      </c>
      <c r="V2109" t="s">
        <v>181</v>
      </c>
      <c r="W2109" t="s">
        <v>182</v>
      </c>
      <c r="X2109" t="s">
        <v>183</v>
      </c>
      <c r="Y2109">
        <v>138.90549999999999</v>
      </c>
      <c r="Z2109">
        <v>519</v>
      </c>
      <c r="AA2109" s="5">
        <f>IFERROR(VLOOKUP(X2109,$AF$2:$AG$35,2,FALSE),0)</f>
        <v>0.17299999999999999</v>
      </c>
      <c r="AB2109" s="5" t="str">
        <f>VLOOKUP(X2109,$AF$2:$AG$35,1,FALSE)</f>
        <v>La</v>
      </c>
      <c r="AN2109"/>
      <c r="AO2109"/>
      <c r="AP2109"/>
      <c r="AQ2109"/>
    </row>
    <row r="2110" spans="1:43" x14ac:dyDescent="0.25">
      <c r="A2110">
        <v>95747</v>
      </c>
      <c r="B2110">
        <v>22046</v>
      </c>
      <c r="C2110" t="s">
        <v>623</v>
      </c>
      <c r="D2110" t="s">
        <v>584</v>
      </c>
      <c r="E2110" t="s">
        <v>588</v>
      </c>
      <c r="F2110">
        <v>53.393329999999999</v>
      </c>
      <c r="G2110" t="s">
        <v>25</v>
      </c>
      <c r="H2110" t="s">
        <v>26</v>
      </c>
      <c r="I2110" t="s">
        <v>27</v>
      </c>
      <c r="J2110" t="s">
        <v>23</v>
      </c>
      <c r="K2110">
        <v>2003</v>
      </c>
      <c r="L2110">
        <v>4</v>
      </c>
      <c r="M2110">
        <v>5</v>
      </c>
      <c r="N2110">
        <v>0</v>
      </c>
      <c r="O2110">
        <v>2.5</v>
      </c>
      <c r="P2110" t="s">
        <v>591</v>
      </c>
      <c r="Q2110" s="32">
        <v>0</v>
      </c>
      <c r="R2110" s="2">
        <v>2.81336686926248E-3</v>
      </c>
      <c r="S2110" t="s">
        <v>31</v>
      </c>
      <c r="T2110" t="s">
        <v>81</v>
      </c>
      <c r="U2110">
        <v>55</v>
      </c>
      <c r="V2110" t="s">
        <v>184</v>
      </c>
      <c r="W2110" t="s">
        <v>185</v>
      </c>
      <c r="X2110" t="s">
        <v>186</v>
      </c>
      <c r="Y2110">
        <v>196.9665</v>
      </c>
      <c r="Z2110">
        <v>477</v>
      </c>
      <c r="AA2110" s="5">
        <f>IFERROR(VLOOKUP(X2110,$AF$2:$AG$35,2,FALSE),0)</f>
        <v>0</v>
      </c>
      <c r="AB2110" s="5" t="e">
        <f>VLOOKUP(X2110,$AF$2:$AG$35,1,FALSE)</f>
        <v>#N/A</v>
      </c>
      <c r="AN2110"/>
      <c r="AO2110"/>
      <c r="AP2110"/>
      <c r="AQ2110"/>
    </row>
    <row r="2111" spans="1:43" x14ac:dyDescent="0.25">
      <c r="A2111">
        <v>95747</v>
      </c>
      <c r="B2111">
        <v>22046</v>
      </c>
      <c r="C2111" t="s">
        <v>623</v>
      </c>
      <c r="D2111" t="s">
        <v>584</v>
      </c>
      <c r="E2111" t="s">
        <v>588</v>
      </c>
      <c r="F2111">
        <v>53.393329999999999</v>
      </c>
      <c r="G2111" t="s">
        <v>25</v>
      </c>
      <c r="H2111" t="s">
        <v>26</v>
      </c>
      <c r="I2111" t="s">
        <v>27</v>
      </c>
      <c r="J2111" t="s">
        <v>23</v>
      </c>
      <c r="K2111">
        <v>2003</v>
      </c>
      <c r="L2111">
        <v>4</v>
      </c>
      <c r="M2111">
        <v>5</v>
      </c>
      <c r="N2111">
        <v>0</v>
      </c>
      <c r="O2111">
        <v>2.5</v>
      </c>
      <c r="P2111" t="s">
        <v>591</v>
      </c>
      <c r="Q2111" s="32">
        <v>0</v>
      </c>
      <c r="R2111" s="2">
        <v>1.29952093922957E-3</v>
      </c>
      <c r="S2111" t="s">
        <v>31</v>
      </c>
      <c r="T2111" t="s">
        <v>81</v>
      </c>
      <c r="U2111">
        <v>56</v>
      </c>
      <c r="V2111" t="s">
        <v>187</v>
      </c>
      <c r="W2111" t="s">
        <v>188</v>
      </c>
      <c r="X2111" t="s">
        <v>189</v>
      </c>
      <c r="Y2111">
        <v>200.59</v>
      </c>
      <c r="Z2111">
        <v>528</v>
      </c>
      <c r="AA2111" s="5">
        <f>IFERROR(VLOOKUP(X2111,$AF$2:$AG$35,2,FALSE),0)</f>
        <v>0.06</v>
      </c>
      <c r="AB2111" s="5" t="str">
        <f>VLOOKUP(X2111,$AF$2:$AG$35,1,FALSE)</f>
        <v>Hg</v>
      </c>
      <c r="AN2111"/>
      <c r="AO2111"/>
      <c r="AP2111"/>
      <c r="AQ2111"/>
    </row>
    <row r="2112" spans="1:43" x14ac:dyDescent="0.25">
      <c r="A2112">
        <v>95747</v>
      </c>
      <c r="B2112">
        <v>22046</v>
      </c>
      <c r="C2112" t="s">
        <v>623</v>
      </c>
      <c r="D2112" t="s">
        <v>584</v>
      </c>
      <c r="E2112" t="s">
        <v>588</v>
      </c>
      <c r="F2112">
        <v>53.393329999999999</v>
      </c>
      <c r="G2112" t="s">
        <v>25</v>
      </c>
      <c r="H2112" t="s">
        <v>26</v>
      </c>
      <c r="I2112" t="s">
        <v>27</v>
      </c>
      <c r="J2112" t="s">
        <v>23</v>
      </c>
      <c r="K2112">
        <v>2003</v>
      </c>
      <c r="L2112">
        <v>4</v>
      </c>
      <c r="M2112">
        <v>5</v>
      </c>
      <c r="N2112">
        <v>0</v>
      </c>
      <c r="O2112">
        <v>2.5</v>
      </c>
      <c r="P2112" t="s">
        <v>591</v>
      </c>
      <c r="Q2112" s="33">
        <v>2.0412511738818599E-4</v>
      </c>
      <c r="R2112" s="2">
        <v>1.18462668461625E-3</v>
      </c>
      <c r="S2112" t="s">
        <v>31</v>
      </c>
      <c r="T2112" t="s">
        <v>81</v>
      </c>
      <c r="U2112">
        <v>57</v>
      </c>
      <c r="V2112" t="s">
        <v>190</v>
      </c>
      <c r="W2112" t="s">
        <v>191</v>
      </c>
      <c r="X2112" t="s">
        <v>192</v>
      </c>
      <c r="Y2112">
        <v>204.38300000000001</v>
      </c>
      <c r="Z2112">
        <v>712</v>
      </c>
      <c r="AA2112" s="5">
        <f>IFERROR(VLOOKUP(X2112,$AF$2:$AG$35,2,FALSE),0)</f>
        <v>0</v>
      </c>
      <c r="AB2112" s="5" t="e">
        <f>VLOOKUP(X2112,$AF$2:$AG$35,1,FALSE)</f>
        <v>#N/A</v>
      </c>
      <c r="AN2112"/>
      <c r="AO2112"/>
      <c r="AP2112"/>
      <c r="AQ2112"/>
    </row>
    <row r="2113" spans="1:43" x14ac:dyDescent="0.25">
      <c r="A2113">
        <v>95747</v>
      </c>
      <c r="B2113">
        <v>22046</v>
      </c>
      <c r="C2113" t="s">
        <v>623</v>
      </c>
      <c r="D2113" t="s">
        <v>584</v>
      </c>
      <c r="E2113" t="s">
        <v>588</v>
      </c>
      <c r="F2113">
        <v>53.393329999999999</v>
      </c>
      <c r="G2113" t="s">
        <v>25</v>
      </c>
      <c r="H2113" t="s">
        <v>26</v>
      </c>
      <c r="I2113" t="s">
        <v>27</v>
      </c>
      <c r="J2113" t="s">
        <v>23</v>
      </c>
      <c r="K2113">
        <v>2003</v>
      </c>
      <c r="L2113">
        <v>4</v>
      </c>
      <c r="M2113">
        <v>5</v>
      </c>
      <c r="N2113">
        <v>0</v>
      </c>
      <c r="O2113">
        <v>2.5</v>
      </c>
      <c r="P2113" t="s">
        <v>591</v>
      </c>
      <c r="Q2113" s="32">
        <v>0</v>
      </c>
      <c r="R2113" s="2">
        <v>2.4824317109636701E-3</v>
      </c>
      <c r="S2113" t="s">
        <v>31</v>
      </c>
      <c r="T2113" t="s">
        <v>81</v>
      </c>
      <c r="U2113">
        <v>58</v>
      </c>
      <c r="V2113" t="s">
        <v>193</v>
      </c>
      <c r="W2113" t="s">
        <v>194</v>
      </c>
      <c r="X2113" t="s">
        <v>195</v>
      </c>
      <c r="Y2113">
        <v>207.2</v>
      </c>
      <c r="Z2113">
        <v>520</v>
      </c>
      <c r="AA2113" s="5">
        <f>IFERROR(VLOOKUP(X2113,$AF$2:$AG$35,2,FALSE),0)</f>
        <v>0.11600000000000001</v>
      </c>
      <c r="AB2113" s="5" t="str">
        <f>VLOOKUP(X2113,$AF$2:$AG$35,1,FALSE)</f>
        <v>Pb</v>
      </c>
      <c r="AN2113"/>
      <c r="AO2113"/>
      <c r="AP2113"/>
      <c r="AQ2113"/>
    </row>
    <row r="2114" spans="1:43" x14ac:dyDescent="0.25">
      <c r="A2114">
        <v>95747</v>
      </c>
      <c r="B2114">
        <v>22046</v>
      </c>
      <c r="C2114" t="s">
        <v>623</v>
      </c>
      <c r="D2114" t="s">
        <v>584</v>
      </c>
      <c r="E2114" t="s">
        <v>588</v>
      </c>
      <c r="F2114">
        <v>53.393329999999999</v>
      </c>
      <c r="G2114" t="s">
        <v>25</v>
      </c>
      <c r="H2114" t="s">
        <v>26</v>
      </c>
      <c r="I2114" t="s">
        <v>27</v>
      </c>
      <c r="J2114" t="s">
        <v>23</v>
      </c>
      <c r="K2114">
        <v>2003</v>
      </c>
      <c r="L2114">
        <v>4</v>
      </c>
      <c r="M2114">
        <v>5</v>
      </c>
      <c r="N2114">
        <v>0</v>
      </c>
      <c r="O2114">
        <v>2.5</v>
      </c>
      <c r="P2114" t="s">
        <v>591</v>
      </c>
      <c r="Q2114" s="33">
        <v>1.98334786557695E-4</v>
      </c>
      <c r="R2114" s="2">
        <v>1.9008455855052001E-3</v>
      </c>
      <c r="S2114" t="s">
        <v>31</v>
      </c>
      <c r="T2114" t="s">
        <v>81</v>
      </c>
      <c r="U2114">
        <v>59</v>
      </c>
      <c r="V2114" t="s">
        <v>196</v>
      </c>
      <c r="W2114" t="s">
        <v>197</v>
      </c>
      <c r="X2114" t="s">
        <v>198</v>
      </c>
      <c r="Y2114">
        <v>238.02889999999999</v>
      </c>
      <c r="Z2114">
        <v>765</v>
      </c>
      <c r="AA2114" s="5">
        <f>IFERROR(VLOOKUP(X2114,$AF$2:$AG$35,2,FALSE),0)</f>
        <v>0</v>
      </c>
      <c r="AB2114" s="5" t="e">
        <f>VLOOKUP(X2114,$AF$2:$AG$35,1,FALSE)</f>
        <v>#N/A</v>
      </c>
      <c r="AN2114"/>
      <c r="AO2114"/>
      <c r="AP2114"/>
      <c r="AQ2114"/>
    </row>
    <row r="2115" spans="1:43" x14ac:dyDescent="0.25">
      <c r="A2115">
        <v>95747</v>
      </c>
      <c r="B2115">
        <v>22046</v>
      </c>
      <c r="C2115" t="s">
        <v>623</v>
      </c>
      <c r="D2115" t="s">
        <v>584</v>
      </c>
      <c r="E2115" t="s">
        <v>588</v>
      </c>
      <c r="F2115">
        <v>53.393329999999999</v>
      </c>
      <c r="G2115" t="s">
        <v>25</v>
      </c>
      <c r="H2115" t="s">
        <v>26</v>
      </c>
      <c r="I2115" t="s">
        <v>27</v>
      </c>
      <c r="J2115" t="s">
        <v>23</v>
      </c>
      <c r="K2115">
        <v>2003</v>
      </c>
      <c r="L2115">
        <v>4</v>
      </c>
      <c r="M2115">
        <v>5</v>
      </c>
      <c r="N2115">
        <v>0</v>
      </c>
      <c r="O2115">
        <v>2.5</v>
      </c>
      <c r="P2115" t="s">
        <v>591</v>
      </c>
      <c r="Q2115">
        <v>0.86653950324243001</v>
      </c>
      <c r="R2115">
        <v>0.328977066661995</v>
      </c>
      <c r="S2115" t="s">
        <v>31</v>
      </c>
      <c r="T2115" t="s">
        <v>45</v>
      </c>
      <c r="U2115">
        <v>60</v>
      </c>
      <c r="V2115" t="s">
        <v>199</v>
      </c>
      <c r="W2115" t="s">
        <v>200</v>
      </c>
      <c r="X2115" t="s">
        <v>201</v>
      </c>
      <c r="Y2115">
        <v>17.0304</v>
      </c>
      <c r="Z2115">
        <v>294</v>
      </c>
      <c r="AA2115" s="5">
        <f>IFERROR(VLOOKUP(X2115,$AF$2:$AG$35,2,FALSE),0)</f>
        <v>0</v>
      </c>
      <c r="AB2115" s="5" t="e">
        <f>VLOOKUP(X2115,$AF$2:$AG$35,1,FALSE)</f>
        <v>#N/A</v>
      </c>
      <c r="AN2115"/>
      <c r="AO2115"/>
      <c r="AP2115"/>
      <c r="AQ2115"/>
    </row>
    <row r="2116" spans="1:43" x14ac:dyDescent="0.25">
      <c r="A2116">
        <v>95747</v>
      </c>
      <c r="B2116">
        <v>22046</v>
      </c>
      <c r="C2116" t="s">
        <v>623</v>
      </c>
      <c r="D2116" t="s">
        <v>584</v>
      </c>
      <c r="E2116" t="s">
        <v>588</v>
      </c>
      <c r="F2116">
        <v>53.393329999999999</v>
      </c>
      <c r="G2116" t="s">
        <v>25</v>
      </c>
      <c r="H2116" t="s">
        <v>26</v>
      </c>
      <c r="I2116" t="s">
        <v>27</v>
      </c>
      <c r="J2116" t="s">
        <v>23</v>
      </c>
      <c r="K2116">
        <v>2003</v>
      </c>
      <c r="L2116">
        <v>4</v>
      </c>
      <c r="M2116">
        <v>5</v>
      </c>
      <c r="N2116">
        <v>0</v>
      </c>
      <c r="O2116">
        <v>2.5</v>
      </c>
      <c r="P2116" t="s">
        <v>591</v>
      </c>
      <c r="Q2116">
        <v>0</v>
      </c>
      <c r="R2116" s="2">
        <v>1.4269724406034201E-4</v>
      </c>
      <c r="S2116" t="s">
        <v>31</v>
      </c>
      <c r="T2116" t="s">
        <v>202</v>
      </c>
      <c r="U2116">
        <v>78</v>
      </c>
      <c r="W2116" t="s">
        <v>203</v>
      </c>
      <c r="X2116" t="s">
        <v>204</v>
      </c>
      <c r="Z2116">
        <v>1253</v>
      </c>
      <c r="AA2116" s="5">
        <f>IFERROR(VLOOKUP(X2116,$AF$2:$AG$35,2,FALSE),0)</f>
        <v>0</v>
      </c>
      <c r="AB2116" s="5" t="e">
        <f>VLOOKUP(X2116,$AF$2:$AG$35,1,FALSE)</f>
        <v>#N/A</v>
      </c>
      <c r="AN2116"/>
      <c r="AO2116"/>
      <c r="AP2116"/>
      <c r="AQ2116"/>
    </row>
    <row r="2117" spans="1:43" x14ac:dyDescent="0.25">
      <c r="A2117">
        <v>95747</v>
      </c>
      <c r="B2117">
        <v>22046</v>
      </c>
      <c r="C2117" t="s">
        <v>623</v>
      </c>
      <c r="D2117" t="s">
        <v>584</v>
      </c>
      <c r="E2117" t="s">
        <v>588</v>
      </c>
      <c r="F2117">
        <v>53.393329999999999</v>
      </c>
      <c r="G2117" t="s">
        <v>25</v>
      </c>
      <c r="H2117" t="s">
        <v>26</v>
      </c>
      <c r="I2117" t="s">
        <v>27</v>
      </c>
      <c r="J2117" t="s">
        <v>23</v>
      </c>
      <c r="K2117">
        <v>2003</v>
      </c>
      <c r="L2117">
        <v>4</v>
      </c>
      <c r="M2117">
        <v>5</v>
      </c>
      <c r="N2117">
        <v>0</v>
      </c>
      <c r="O2117">
        <v>2.5</v>
      </c>
      <c r="P2117" t="s">
        <v>591</v>
      </c>
      <c r="Q2117" s="2">
        <v>7.16474926564239E-4</v>
      </c>
      <c r="R2117" s="2">
        <v>1.1550837068422699E-3</v>
      </c>
      <c r="S2117" t="s">
        <v>31</v>
      </c>
      <c r="T2117" t="s">
        <v>202</v>
      </c>
      <c r="U2117">
        <v>80</v>
      </c>
      <c r="W2117" t="s">
        <v>205</v>
      </c>
      <c r="X2117" t="s">
        <v>206</v>
      </c>
      <c r="Z2117">
        <v>1255</v>
      </c>
      <c r="AA2117" s="5">
        <f>IFERROR(VLOOKUP(X2117,$AF$2:$AG$35,2,FALSE),0)</f>
        <v>0</v>
      </c>
      <c r="AB2117" s="5" t="e">
        <f>VLOOKUP(X2117,$AF$2:$AG$35,1,FALSE)</f>
        <v>#N/A</v>
      </c>
      <c r="AN2117"/>
      <c r="AO2117"/>
      <c r="AP2117"/>
      <c r="AQ2117"/>
    </row>
    <row r="2118" spans="1:43" x14ac:dyDescent="0.25">
      <c r="A2118">
        <v>95747</v>
      </c>
      <c r="B2118">
        <v>22046</v>
      </c>
      <c r="C2118" t="s">
        <v>623</v>
      </c>
      <c r="D2118" t="s">
        <v>584</v>
      </c>
      <c r="E2118" t="s">
        <v>588</v>
      </c>
      <c r="F2118">
        <v>53.393329999999999</v>
      </c>
      <c r="G2118" t="s">
        <v>25</v>
      </c>
      <c r="H2118" t="s">
        <v>26</v>
      </c>
      <c r="I2118" t="s">
        <v>27</v>
      </c>
      <c r="J2118" t="s">
        <v>23</v>
      </c>
      <c r="K2118">
        <v>2003</v>
      </c>
      <c r="L2118">
        <v>4</v>
      </c>
      <c r="M2118">
        <v>5</v>
      </c>
      <c r="N2118">
        <v>0</v>
      </c>
      <c r="O2118">
        <v>2.5</v>
      </c>
      <c r="P2118" t="s">
        <v>591</v>
      </c>
      <c r="Q2118" s="2">
        <v>3.0335819803345098E-3</v>
      </c>
      <c r="R2118" s="2">
        <v>2.1615111627191698E-3</v>
      </c>
      <c r="S2118" t="s">
        <v>31</v>
      </c>
      <c r="T2118" t="s">
        <v>202</v>
      </c>
      <c r="U2118">
        <v>81</v>
      </c>
      <c r="W2118" t="s">
        <v>207</v>
      </c>
      <c r="X2118" t="s">
        <v>208</v>
      </c>
      <c r="Z2118">
        <v>1256</v>
      </c>
      <c r="AA2118" s="5">
        <f>IFERROR(VLOOKUP(X2118,$AF$2:$AG$35,2,FALSE),0)</f>
        <v>0</v>
      </c>
      <c r="AB2118" s="5" t="e">
        <f>VLOOKUP(X2118,$AF$2:$AG$35,1,FALSE)</f>
        <v>#N/A</v>
      </c>
      <c r="AN2118"/>
      <c r="AO2118"/>
      <c r="AP2118"/>
      <c r="AQ2118"/>
    </row>
    <row r="2119" spans="1:43" x14ac:dyDescent="0.25">
      <c r="A2119">
        <v>95747</v>
      </c>
      <c r="B2119">
        <v>22046</v>
      </c>
      <c r="C2119" t="s">
        <v>623</v>
      </c>
      <c r="D2119" t="s">
        <v>584</v>
      </c>
      <c r="E2119" t="s">
        <v>588</v>
      </c>
      <c r="F2119">
        <v>53.393329999999999</v>
      </c>
      <c r="G2119" t="s">
        <v>25</v>
      </c>
      <c r="H2119" t="s">
        <v>26</v>
      </c>
      <c r="I2119" t="s">
        <v>27</v>
      </c>
      <c r="J2119" t="s">
        <v>23</v>
      </c>
      <c r="K2119">
        <v>2003</v>
      </c>
      <c r="L2119">
        <v>4</v>
      </c>
      <c r="M2119">
        <v>5</v>
      </c>
      <c r="N2119">
        <v>0</v>
      </c>
      <c r="O2119">
        <v>2.5</v>
      </c>
      <c r="P2119" t="s">
        <v>591</v>
      </c>
      <c r="Q2119" s="2">
        <v>2.07409628147216E-4</v>
      </c>
      <c r="R2119" s="2">
        <v>4.0865825472463299E-4</v>
      </c>
      <c r="S2119" t="s">
        <v>31</v>
      </c>
      <c r="T2119" t="s">
        <v>202</v>
      </c>
      <c r="U2119">
        <v>83</v>
      </c>
      <c r="V2119" t="s">
        <v>209</v>
      </c>
      <c r="W2119" t="s">
        <v>210</v>
      </c>
      <c r="X2119" t="s">
        <v>211</v>
      </c>
      <c r="Y2119">
        <v>154.21</v>
      </c>
      <c r="Z2119">
        <v>846</v>
      </c>
      <c r="AA2119" s="5">
        <f>IFERROR(VLOOKUP(X2119,$AF$2:$AG$35,2,FALSE),0)</f>
        <v>0</v>
      </c>
      <c r="AB2119" s="5" t="e">
        <f>VLOOKUP(X2119,$AF$2:$AG$35,1,FALSE)</f>
        <v>#N/A</v>
      </c>
      <c r="AN2119"/>
      <c r="AO2119"/>
      <c r="AP2119"/>
      <c r="AQ2119"/>
    </row>
    <row r="2120" spans="1:43" x14ac:dyDescent="0.25">
      <c r="A2120">
        <v>95747</v>
      </c>
      <c r="B2120">
        <v>22046</v>
      </c>
      <c r="C2120" t="s">
        <v>623</v>
      </c>
      <c r="D2120" t="s">
        <v>584</v>
      </c>
      <c r="E2120" t="s">
        <v>588</v>
      </c>
      <c r="F2120">
        <v>53.393329999999999</v>
      </c>
      <c r="G2120" t="s">
        <v>25</v>
      </c>
      <c r="H2120" t="s">
        <v>26</v>
      </c>
      <c r="I2120" t="s">
        <v>27</v>
      </c>
      <c r="J2120" t="s">
        <v>23</v>
      </c>
      <c r="K2120">
        <v>2003</v>
      </c>
      <c r="L2120">
        <v>4</v>
      </c>
      <c r="M2120">
        <v>5</v>
      </c>
      <c r="N2120">
        <v>0</v>
      </c>
      <c r="O2120">
        <v>2.5</v>
      </c>
      <c r="P2120" t="s">
        <v>591</v>
      </c>
      <c r="Q2120" s="2">
        <v>3.16229037820969E-3</v>
      </c>
      <c r="R2120" s="2">
        <v>3.0662346473661999E-3</v>
      </c>
      <c r="S2120" t="s">
        <v>31</v>
      </c>
      <c r="T2120" t="s">
        <v>202</v>
      </c>
      <c r="U2120">
        <v>84</v>
      </c>
      <c r="V2120" t="s">
        <v>212</v>
      </c>
      <c r="W2120" t="s">
        <v>213</v>
      </c>
      <c r="X2120" t="s">
        <v>214</v>
      </c>
      <c r="Y2120">
        <v>152.19</v>
      </c>
      <c r="Z2120">
        <v>847</v>
      </c>
      <c r="AA2120" s="5">
        <f>IFERROR(VLOOKUP(X2120,$AF$2:$AG$35,2,FALSE),0)</f>
        <v>0</v>
      </c>
      <c r="AB2120" s="5" t="e">
        <f>VLOOKUP(X2120,$AF$2:$AG$35,1,FALSE)</f>
        <v>#N/A</v>
      </c>
      <c r="AN2120"/>
      <c r="AO2120"/>
      <c r="AP2120"/>
      <c r="AQ2120"/>
    </row>
    <row r="2121" spans="1:43" x14ac:dyDescent="0.25">
      <c r="A2121">
        <v>95747</v>
      </c>
      <c r="B2121">
        <v>22046</v>
      </c>
      <c r="C2121" t="s">
        <v>623</v>
      </c>
      <c r="D2121" t="s">
        <v>584</v>
      </c>
      <c r="E2121" t="s">
        <v>588</v>
      </c>
      <c r="F2121">
        <v>53.393329999999999</v>
      </c>
      <c r="G2121" t="s">
        <v>25</v>
      </c>
      <c r="H2121" t="s">
        <v>26</v>
      </c>
      <c r="I2121" t="s">
        <v>27</v>
      </c>
      <c r="J2121" t="s">
        <v>23</v>
      </c>
      <c r="K2121">
        <v>2003</v>
      </c>
      <c r="L2121">
        <v>4</v>
      </c>
      <c r="M2121">
        <v>5</v>
      </c>
      <c r="N2121">
        <v>0</v>
      </c>
      <c r="O2121">
        <v>2.5</v>
      </c>
      <c r="P2121" t="s">
        <v>591</v>
      </c>
      <c r="Q2121" s="2">
        <v>4.8942282609355304E-4</v>
      </c>
      <c r="R2121" s="2">
        <v>1.0974638416947999E-3</v>
      </c>
      <c r="S2121" t="s">
        <v>31</v>
      </c>
      <c r="T2121" t="s">
        <v>202</v>
      </c>
      <c r="U2121">
        <v>85</v>
      </c>
      <c r="V2121" t="s">
        <v>215</v>
      </c>
      <c r="W2121" t="s">
        <v>216</v>
      </c>
      <c r="X2121" t="s">
        <v>217</v>
      </c>
      <c r="Y2121">
        <v>182.17</v>
      </c>
      <c r="Z2121">
        <v>848</v>
      </c>
      <c r="AA2121" s="5">
        <f>IFERROR(VLOOKUP(X2121,$AF$2:$AG$35,2,FALSE),0)</f>
        <v>0</v>
      </c>
      <c r="AB2121" s="5" t="e">
        <f>VLOOKUP(X2121,$AF$2:$AG$35,1,FALSE)</f>
        <v>#N/A</v>
      </c>
      <c r="AN2121"/>
      <c r="AO2121"/>
      <c r="AP2121"/>
      <c r="AQ2121"/>
    </row>
    <row r="2122" spans="1:43" x14ac:dyDescent="0.25">
      <c r="A2122">
        <v>95747</v>
      </c>
      <c r="B2122">
        <v>22046</v>
      </c>
      <c r="C2122" t="s">
        <v>623</v>
      </c>
      <c r="D2122" t="s">
        <v>584</v>
      </c>
      <c r="E2122" t="s">
        <v>588</v>
      </c>
      <c r="F2122">
        <v>53.393329999999999</v>
      </c>
      <c r="G2122" t="s">
        <v>25</v>
      </c>
      <c r="H2122" t="s">
        <v>26</v>
      </c>
      <c r="I2122" t="s">
        <v>27</v>
      </c>
      <c r="J2122" t="s">
        <v>23</v>
      </c>
      <c r="K2122">
        <v>2003</v>
      </c>
      <c r="L2122">
        <v>4</v>
      </c>
      <c r="M2122">
        <v>5</v>
      </c>
      <c r="N2122">
        <v>0</v>
      </c>
      <c r="O2122">
        <v>2.5</v>
      </c>
      <c r="P2122" t="s">
        <v>591</v>
      </c>
      <c r="Q2122" s="2">
        <v>1.2812742960431199E-3</v>
      </c>
      <c r="R2122" s="2">
        <v>1.2075635926966199E-3</v>
      </c>
      <c r="S2122" t="s">
        <v>31</v>
      </c>
      <c r="T2122" t="s">
        <v>202</v>
      </c>
      <c r="U2122">
        <v>86</v>
      </c>
      <c r="V2122" t="s">
        <v>218</v>
      </c>
      <c r="W2122" t="s">
        <v>219</v>
      </c>
      <c r="X2122" t="s">
        <v>220</v>
      </c>
      <c r="Y2122">
        <v>208.21</v>
      </c>
      <c r="Z2122">
        <v>849</v>
      </c>
      <c r="AA2122" s="5">
        <f>IFERROR(VLOOKUP(X2122,$AF$2:$AG$35,2,FALSE),0)</f>
        <v>0</v>
      </c>
      <c r="AB2122" s="5" t="e">
        <f>VLOOKUP(X2122,$AF$2:$AG$35,1,FALSE)</f>
        <v>#N/A</v>
      </c>
      <c r="AN2122"/>
      <c r="AO2122"/>
      <c r="AP2122"/>
      <c r="AQ2122"/>
    </row>
    <row r="2123" spans="1:43" x14ac:dyDescent="0.25">
      <c r="A2123">
        <v>95747</v>
      </c>
      <c r="B2123">
        <v>22046</v>
      </c>
      <c r="C2123" t="s">
        <v>623</v>
      </c>
      <c r="D2123" t="s">
        <v>584</v>
      </c>
      <c r="E2123" t="s">
        <v>588</v>
      </c>
      <c r="F2123">
        <v>53.393329999999999</v>
      </c>
      <c r="G2123" t="s">
        <v>25</v>
      </c>
      <c r="H2123" t="s">
        <v>26</v>
      </c>
      <c r="I2123" t="s">
        <v>27</v>
      </c>
      <c r="J2123" t="s">
        <v>23</v>
      </c>
      <c r="K2123">
        <v>2003</v>
      </c>
      <c r="L2123">
        <v>4</v>
      </c>
      <c r="M2123">
        <v>5</v>
      </c>
      <c r="N2123">
        <v>0</v>
      </c>
      <c r="O2123">
        <v>2.5</v>
      </c>
      <c r="P2123" t="s">
        <v>591</v>
      </c>
      <c r="Q2123" s="2">
        <v>1.61822506671885E-4</v>
      </c>
      <c r="R2123" s="2">
        <v>3.0103731729681798E-4</v>
      </c>
      <c r="S2123" t="s">
        <v>31</v>
      </c>
      <c r="T2123" t="s">
        <v>202</v>
      </c>
      <c r="U2123">
        <v>87</v>
      </c>
      <c r="V2123" t="s">
        <v>221</v>
      </c>
      <c r="W2123" t="s">
        <v>222</v>
      </c>
      <c r="X2123" t="s">
        <v>223</v>
      </c>
      <c r="Y2123">
        <v>206.24</v>
      </c>
      <c r="Z2123">
        <v>850</v>
      </c>
      <c r="AA2123" s="5">
        <f>IFERROR(VLOOKUP(X2123,$AF$2:$AG$35,2,FALSE),0)</f>
        <v>0</v>
      </c>
      <c r="AB2123" s="5" t="e">
        <f>VLOOKUP(X2123,$AF$2:$AG$35,1,FALSE)</f>
        <v>#N/A</v>
      </c>
      <c r="AN2123"/>
      <c r="AO2123"/>
      <c r="AP2123"/>
      <c r="AQ2123"/>
    </row>
    <row r="2124" spans="1:43" x14ac:dyDescent="0.25">
      <c r="A2124">
        <v>95747</v>
      </c>
      <c r="B2124">
        <v>22046</v>
      </c>
      <c r="C2124" t="s">
        <v>623</v>
      </c>
      <c r="D2124" t="s">
        <v>584</v>
      </c>
      <c r="E2124" t="s">
        <v>588</v>
      </c>
      <c r="F2124">
        <v>53.393329999999999</v>
      </c>
      <c r="G2124" t="s">
        <v>25</v>
      </c>
      <c r="H2124" t="s">
        <v>26</v>
      </c>
      <c r="I2124" t="s">
        <v>27</v>
      </c>
      <c r="J2124" t="s">
        <v>23</v>
      </c>
      <c r="K2124">
        <v>2003</v>
      </c>
      <c r="L2124">
        <v>4</v>
      </c>
      <c r="M2124">
        <v>5</v>
      </c>
      <c r="N2124">
        <v>0</v>
      </c>
      <c r="O2124">
        <v>2.5</v>
      </c>
      <c r="P2124" t="s">
        <v>591</v>
      </c>
      <c r="Q2124" s="2">
        <v>1.0219524153418799E-2</v>
      </c>
      <c r="R2124" s="2">
        <v>9.4682785756886705E-3</v>
      </c>
      <c r="S2124" t="s">
        <v>31</v>
      </c>
      <c r="T2124" t="s">
        <v>202</v>
      </c>
      <c r="U2124">
        <v>89</v>
      </c>
      <c r="V2124" t="s">
        <v>224</v>
      </c>
      <c r="W2124" t="s">
        <v>225</v>
      </c>
      <c r="X2124" t="s">
        <v>226</v>
      </c>
      <c r="Y2124">
        <v>178.23</v>
      </c>
      <c r="Z2124">
        <v>852</v>
      </c>
      <c r="AA2124" s="5">
        <f>IFERROR(VLOOKUP(X2124,$AF$2:$AG$35,2,FALSE),0)</f>
        <v>0</v>
      </c>
      <c r="AB2124" s="5" t="e">
        <f>VLOOKUP(X2124,$AF$2:$AG$35,1,FALSE)</f>
        <v>#N/A</v>
      </c>
      <c r="AN2124"/>
      <c r="AO2124"/>
      <c r="AP2124"/>
      <c r="AQ2124"/>
    </row>
    <row r="2125" spans="1:43" x14ac:dyDescent="0.25">
      <c r="A2125">
        <v>95747</v>
      </c>
      <c r="B2125">
        <v>22046</v>
      </c>
      <c r="C2125" t="s">
        <v>623</v>
      </c>
      <c r="D2125" t="s">
        <v>584</v>
      </c>
      <c r="E2125" t="s">
        <v>588</v>
      </c>
      <c r="F2125">
        <v>53.393329999999999</v>
      </c>
      <c r="G2125" t="s">
        <v>25</v>
      </c>
      <c r="H2125" t="s">
        <v>26</v>
      </c>
      <c r="I2125" t="s">
        <v>27</v>
      </c>
      <c r="J2125" t="s">
        <v>23</v>
      </c>
      <c r="K2125">
        <v>2003</v>
      </c>
      <c r="L2125">
        <v>4</v>
      </c>
      <c r="M2125">
        <v>5</v>
      </c>
      <c r="N2125">
        <v>0</v>
      </c>
      <c r="O2125">
        <v>2.5</v>
      </c>
      <c r="P2125" t="s">
        <v>591</v>
      </c>
      <c r="Q2125" s="2">
        <v>1.4723469760820901E-2</v>
      </c>
      <c r="R2125" s="2">
        <v>9.6576726895573999E-3</v>
      </c>
      <c r="S2125" t="s">
        <v>31</v>
      </c>
      <c r="T2125" t="s">
        <v>202</v>
      </c>
      <c r="U2125">
        <v>90</v>
      </c>
      <c r="W2125" t="s">
        <v>227</v>
      </c>
      <c r="X2125" t="s">
        <v>228</v>
      </c>
      <c r="Z2125">
        <v>1265</v>
      </c>
      <c r="AA2125" s="5">
        <f>IFERROR(VLOOKUP(X2125,$AF$2:$AG$35,2,FALSE),0)</f>
        <v>0</v>
      </c>
      <c r="AB2125" s="5" t="e">
        <f>VLOOKUP(X2125,$AF$2:$AG$35,1,FALSE)</f>
        <v>#N/A</v>
      </c>
      <c r="AN2125"/>
      <c r="AO2125"/>
      <c r="AP2125"/>
      <c r="AQ2125"/>
    </row>
    <row r="2126" spans="1:43" x14ac:dyDescent="0.25">
      <c r="A2126">
        <v>95747</v>
      </c>
      <c r="B2126">
        <v>22046</v>
      </c>
      <c r="C2126" t="s">
        <v>623</v>
      </c>
      <c r="D2126" t="s">
        <v>584</v>
      </c>
      <c r="E2126" t="s">
        <v>588</v>
      </c>
      <c r="F2126">
        <v>53.393329999999999</v>
      </c>
      <c r="G2126" t="s">
        <v>25</v>
      </c>
      <c r="H2126" t="s">
        <v>26</v>
      </c>
      <c r="I2126" t="s">
        <v>27</v>
      </c>
      <c r="J2126" t="s">
        <v>23</v>
      </c>
      <c r="K2126">
        <v>2003</v>
      </c>
      <c r="L2126">
        <v>4</v>
      </c>
      <c r="M2126">
        <v>5</v>
      </c>
      <c r="N2126">
        <v>0</v>
      </c>
      <c r="O2126">
        <v>2.5</v>
      </c>
      <c r="P2126" t="s">
        <v>591</v>
      </c>
      <c r="Q2126" s="2">
        <v>1.6105455687890201E-4</v>
      </c>
      <c r="R2126" s="2">
        <v>1.7052312025129501E-4</v>
      </c>
      <c r="S2126" t="s">
        <v>31</v>
      </c>
      <c r="T2126" t="s">
        <v>202</v>
      </c>
      <c r="U2126">
        <v>91</v>
      </c>
      <c r="W2126" t="s">
        <v>229</v>
      </c>
      <c r="X2126" t="s">
        <v>230</v>
      </c>
      <c r="Z2126">
        <v>1266</v>
      </c>
      <c r="AA2126" s="5">
        <f>IFERROR(VLOOKUP(X2126,$AF$2:$AG$35,2,FALSE),0)</f>
        <v>0</v>
      </c>
      <c r="AB2126" s="5" t="e">
        <f>VLOOKUP(X2126,$AF$2:$AG$35,1,FALSE)</f>
        <v>#N/A</v>
      </c>
      <c r="AN2126"/>
      <c r="AO2126"/>
      <c r="AP2126"/>
      <c r="AQ2126"/>
    </row>
    <row r="2127" spans="1:43" x14ac:dyDescent="0.25">
      <c r="A2127">
        <v>95747</v>
      </c>
      <c r="B2127">
        <v>22046</v>
      </c>
      <c r="C2127" t="s">
        <v>623</v>
      </c>
      <c r="D2127" t="s">
        <v>584</v>
      </c>
      <c r="E2127" t="s">
        <v>588</v>
      </c>
      <c r="F2127">
        <v>53.393329999999999</v>
      </c>
      <c r="G2127" t="s">
        <v>25</v>
      </c>
      <c r="H2127" t="s">
        <v>26</v>
      </c>
      <c r="I2127" t="s">
        <v>27</v>
      </c>
      <c r="J2127" t="s">
        <v>23</v>
      </c>
      <c r="K2127">
        <v>2003</v>
      </c>
      <c r="L2127">
        <v>4</v>
      </c>
      <c r="M2127">
        <v>5</v>
      </c>
      <c r="N2127">
        <v>0</v>
      </c>
      <c r="O2127">
        <v>2.5</v>
      </c>
      <c r="P2127" t="s">
        <v>591</v>
      </c>
      <c r="Q2127" s="2">
        <v>1.09253468537307E-3</v>
      </c>
      <c r="R2127" s="2">
        <v>1.23407892523248E-3</v>
      </c>
      <c r="S2127" t="s">
        <v>31</v>
      </c>
      <c r="T2127" t="s">
        <v>202</v>
      </c>
      <c r="U2127">
        <v>93</v>
      </c>
      <c r="W2127" t="s">
        <v>231</v>
      </c>
      <c r="X2127" t="s">
        <v>232</v>
      </c>
      <c r="Z2127">
        <v>1268</v>
      </c>
      <c r="AA2127" s="5">
        <f>IFERROR(VLOOKUP(X2127,$AF$2:$AG$35,2,FALSE),0)</f>
        <v>0</v>
      </c>
      <c r="AB2127" s="5" t="e">
        <f>VLOOKUP(X2127,$AF$2:$AG$35,1,FALSE)</f>
        <v>#N/A</v>
      </c>
      <c r="AN2127"/>
      <c r="AO2127"/>
      <c r="AP2127"/>
      <c r="AQ2127"/>
    </row>
    <row r="2128" spans="1:43" x14ac:dyDescent="0.25">
      <c r="A2128">
        <v>95747</v>
      </c>
      <c r="B2128">
        <v>22046</v>
      </c>
      <c r="C2128" t="s">
        <v>623</v>
      </c>
      <c r="D2128" t="s">
        <v>584</v>
      </c>
      <c r="E2128" t="s">
        <v>588</v>
      </c>
      <c r="F2128">
        <v>53.393329999999999</v>
      </c>
      <c r="G2128" t="s">
        <v>25</v>
      </c>
      <c r="H2128" t="s">
        <v>26</v>
      </c>
      <c r="I2128" t="s">
        <v>27</v>
      </c>
      <c r="J2128" t="s">
        <v>23</v>
      </c>
      <c r="K2128">
        <v>2003</v>
      </c>
      <c r="L2128">
        <v>4</v>
      </c>
      <c r="M2128">
        <v>5</v>
      </c>
      <c r="N2128">
        <v>0</v>
      </c>
      <c r="O2128">
        <v>2.5</v>
      </c>
      <c r="P2128" t="s">
        <v>591</v>
      </c>
      <c r="Q2128" s="2">
        <v>1.9829932790449501E-3</v>
      </c>
      <c r="R2128" s="2">
        <v>1.1022803341018501E-3</v>
      </c>
      <c r="S2128" t="s">
        <v>31</v>
      </c>
      <c r="T2128" t="s">
        <v>202</v>
      </c>
      <c r="U2128">
        <v>94</v>
      </c>
      <c r="W2128" t="s">
        <v>233</v>
      </c>
      <c r="X2128" t="s">
        <v>234</v>
      </c>
      <c r="Z2128">
        <v>1269</v>
      </c>
      <c r="AA2128" s="5">
        <f>IFERROR(VLOOKUP(X2128,$AF$2:$AG$35,2,FALSE),0)</f>
        <v>0</v>
      </c>
      <c r="AB2128" s="5" t="e">
        <f>VLOOKUP(X2128,$AF$2:$AG$35,1,FALSE)</f>
        <v>#N/A</v>
      </c>
      <c r="AN2128"/>
      <c r="AO2128"/>
      <c r="AP2128"/>
      <c r="AQ2128"/>
    </row>
    <row r="2129" spans="1:43" x14ac:dyDescent="0.25">
      <c r="A2129">
        <v>95747</v>
      </c>
      <c r="B2129">
        <v>22046</v>
      </c>
      <c r="C2129" t="s">
        <v>623</v>
      </c>
      <c r="D2129" t="s">
        <v>584</v>
      </c>
      <c r="E2129" t="s">
        <v>588</v>
      </c>
      <c r="F2129">
        <v>53.393329999999999</v>
      </c>
      <c r="G2129" t="s">
        <v>25</v>
      </c>
      <c r="H2129" t="s">
        <v>26</v>
      </c>
      <c r="I2129" t="s">
        <v>27</v>
      </c>
      <c r="J2129" t="s">
        <v>23</v>
      </c>
      <c r="K2129">
        <v>2003</v>
      </c>
      <c r="L2129">
        <v>4</v>
      </c>
      <c r="M2129">
        <v>5</v>
      </c>
      <c r="N2129">
        <v>0</v>
      </c>
      <c r="O2129">
        <v>2.5</v>
      </c>
      <c r="P2129" t="s">
        <v>591</v>
      </c>
      <c r="Q2129" s="2">
        <v>1.38502749877399E-3</v>
      </c>
      <c r="R2129" s="2">
        <v>1.26401446546185E-3</v>
      </c>
      <c r="S2129" t="s">
        <v>31</v>
      </c>
      <c r="T2129" t="s">
        <v>202</v>
      </c>
      <c r="U2129">
        <v>96</v>
      </c>
      <c r="V2129" t="s">
        <v>235</v>
      </c>
      <c r="W2129" t="s">
        <v>236</v>
      </c>
      <c r="X2129" t="s">
        <v>237</v>
      </c>
      <c r="Y2129">
        <v>258.27</v>
      </c>
      <c r="Z2129">
        <v>853</v>
      </c>
      <c r="AA2129" s="5">
        <f>IFERROR(VLOOKUP(X2129,$AF$2:$AG$35,2,FALSE),0)</f>
        <v>0</v>
      </c>
      <c r="AB2129" s="5" t="e">
        <f>VLOOKUP(X2129,$AF$2:$AG$35,1,FALSE)</f>
        <v>#N/A</v>
      </c>
      <c r="AN2129"/>
      <c r="AO2129"/>
      <c r="AP2129"/>
      <c r="AQ2129"/>
    </row>
    <row r="2130" spans="1:43" x14ac:dyDescent="0.25">
      <c r="A2130">
        <v>95747</v>
      </c>
      <c r="B2130">
        <v>22046</v>
      </c>
      <c r="C2130" t="s">
        <v>623</v>
      </c>
      <c r="D2130" t="s">
        <v>584</v>
      </c>
      <c r="E2130" t="s">
        <v>588</v>
      </c>
      <c r="F2130">
        <v>53.393329999999999</v>
      </c>
      <c r="G2130" t="s">
        <v>25</v>
      </c>
      <c r="H2130" t="s">
        <v>26</v>
      </c>
      <c r="I2130" t="s">
        <v>27</v>
      </c>
      <c r="J2130" t="s">
        <v>23</v>
      </c>
      <c r="K2130">
        <v>2003</v>
      </c>
      <c r="L2130">
        <v>4</v>
      </c>
      <c r="M2130">
        <v>5</v>
      </c>
      <c r="N2130">
        <v>0</v>
      </c>
      <c r="O2130">
        <v>2.5</v>
      </c>
      <c r="P2130" t="s">
        <v>591</v>
      </c>
      <c r="Q2130" s="2">
        <v>4.9115133856963604E-3</v>
      </c>
      <c r="R2130" s="2">
        <v>1.8279066806069599E-3</v>
      </c>
      <c r="S2130" t="s">
        <v>31</v>
      </c>
      <c r="T2130" t="s">
        <v>202</v>
      </c>
      <c r="U2130">
        <v>97</v>
      </c>
      <c r="V2130" t="s">
        <v>238</v>
      </c>
      <c r="W2130" t="s">
        <v>239</v>
      </c>
      <c r="X2130" t="s">
        <v>240</v>
      </c>
      <c r="Y2130">
        <v>228.29</v>
      </c>
      <c r="Z2130">
        <v>854</v>
      </c>
      <c r="AA2130" s="5">
        <f>IFERROR(VLOOKUP(X2130,$AF$2:$AG$35,2,FALSE),0)</f>
        <v>0</v>
      </c>
      <c r="AB2130" s="5" t="e">
        <f>VLOOKUP(X2130,$AF$2:$AG$35,1,FALSE)</f>
        <v>#N/A</v>
      </c>
      <c r="AN2130"/>
      <c r="AO2130"/>
      <c r="AP2130"/>
      <c r="AQ2130"/>
    </row>
    <row r="2131" spans="1:43" x14ac:dyDescent="0.25">
      <c r="A2131">
        <v>95747</v>
      </c>
      <c r="B2131">
        <v>22046</v>
      </c>
      <c r="C2131" t="s">
        <v>623</v>
      </c>
      <c r="D2131" t="s">
        <v>584</v>
      </c>
      <c r="E2131" t="s">
        <v>588</v>
      </c>
      <c r="F2131">
        <v>53.393329999999999</v>
      </c>
      <c r="G2131" t="s">
        <v>25</v>
      </c>
      <c r="H2131" t="s">
        <v>26</v>
      </c>
      <c r="I2131" t="s">
        <v>27</v>
      </c>
      <c r="J2131" t="s">
        <v>23</v>
      </c>
      <c r="K2131">
        <v>2003</v>
      </c>
      <c r="L2131">
        <v>4</v>
      </c>
      <c r="M2131">
        <v>5</v>
      </c>
      <c r="N2131">
        <v>0</v>
      </c>
      <c r="O2131">
        <v>2.5</v>
      </c>
      <c r="P2131" t="s">
        <v>591</v>
      </c>
      <c r="Q2131" s="2">
        <v>3.4688281117112099E-3</v>
      </c>
      <c r="R2131" s="2">
        <v>3.0177015608759601E-3</v>
      </c>
      <c r="S2131" t="s">
        <v>31</v>
      </c>
      <c r="T2131" t="s">
        <v>202</v>
      </c>
      <c r="U2131">
        <v>98</v>
      </c>
      <c r="V2131" t="s">
        <v>241</v>
      </c>
      <c r="W2131" t="s">
        <v>242</v>
      </c>
      <c r="X2131" t="s">
        <v>243</v>
      </c>
      <c r="Y2131">
        <v>252.31</v>
      </c>
      <c r="Z2131">
        <v>855</v>
      </c>
      <c r="AA2131" s="5">
        <f>IFERROR(VLOOKUP(X2131,$AF$2:$AG$35,2,FALSE),0)</f>
        <v>0</v>
      </c>
      <c r="AB2131" s="5" t="e">
        <f>VLOOKUP(X2131,$AF$2:$AG$35,1,FALSE)</f>
        <v>#N/A</v>
      </c>
      <c r="AN2131"/>
      <c r="AO2131"/>
      <c r="AP2131"/>
      <c r="AQ2131"/>
    </row>
    <row r="2132" spans="1:43" x14ac:dyDescent="0.25">
      <c r="A2132">
        <v>95747</v>
      </c>
      <c r="B2132">
        <v>22046</v>
      </c>
      <c r="C2132" t="s">
        <v>623</v>
      </c>
      <c r="D2132" t="s">
        <v>584</v>
      </c>
      <c r="E2132" t="s">
        <v>588</v>
      </c>
      <c r="F2132">
        <v>53.393329999999999</v>
      </c>
      <c r="G2132" t="s">
        <v>25</v>
      </c>
      <c r="H2132" t="s">
        <v>26</v>
      </c>
      <c r="I2132" t="s">
        <v>27</v>
      </c>
      <c r="J2132" t="s">
        <v>23</v>
      </c>
      <c r="K2132">
        <v>2003</v>
      </c>
      <c r="L2132">
        <v>4</v>
      </c>
      <c r="M2132">
        <v>5</v>
      </c>
      <c r="N2132">
        <v>0</v>
      </c>
      <c r="O2132">
        <v>2.5</v>
      </c>
      <c r="P2132" t="s">
        <v>591</v>
      </c>
      <c r="Q2132" s="2">
        <v>6.6374454881685998E-3</v>
      </c>
      <c r="R2132" s="2">
        <v>1.0966430346919499E-2</v>
      </c>
      <c r="S2132" t="s">
        <v>31</v>
      </c>
      <c r="T2132" t="s">
        <v>202</v>
      </c>
      <c r="U2132">
        <v>100</v>
      </c>
      <c r="W2132" t="s">
        <v>244</v>
      </c>
      <c r="X2132" t="s">
        <v>245</v>
      </c>
      <c r="Z2132">
        <v>1275</v>
      </c>
      <c r="AA2132" s="5">
        <f>IFERROR(VLOOKUP(X2132,$AF$2:$AG$35,2,FALSE),0)</f>
        <v>0</v>
      </c>
      <c r="AB2132" s="5" t="e">
        <f>VLOOKUP(X2132,$AF$2:$AG$35,1,FALSE)</f>
        <v>#N/A</v>
      </c>
      <c r="AN2132"/>
      <c r="AO2132"/>
      <c r="AP2132"/>
      <c r="AQ2132"/>
    </row>
    <row r="2133" spans="1:43" x14ac:dyDescent="0.25">
      <c r="A2133">
        <v>95747</v>
      </c>
      <c r="B2133">
        <v>22046</v>
      </c>
      <c r="C2133" t="s">
        <v>623</v>
      </c>
      <c r="D2133" t="s">
        <v>584</v>
      </c>
      <c r="E2133" t="s">
        <v>588</v>
      </c>
      <c r="F2133">
        <v>53.393329999999999</v>
      </c>
      <c r="G2133" t="s">
        <v>25</v>
      </c>
      <c r="H2133" t="s">
        <v>26</v>
      </c>
      <c r="I2133" t="s">
        <v>27</v>
      </c>
      <c r="J2133" t="s">
        <v>23</v>
      </c>
      <c r="K2133">
        <v>2003</v>
      </c>
      <c r="L2133">
        <v>4</v>
      </c>
      <c r="M2133">
        <v>5</v>
      </c>
      <c r="N2133">
        <v>0</v>
      </c>
      <c r="O2133">
        <v>2.5</v>
      </c>
      <c r="P2133" t="s">
        <v>591</v>
      </c>
      <c r="Q2133" s="2">
        <v>8.9619136873531101E-4</v>
      </c>
      <c r="R2133" s="2">
        <v>7.2656475931827597E-4</v>
      </c>
      <c r="S2133" t="s">
        <v>31</v>
      </c>
      <c r="T2133" t="s">
        <v>202</v>
      </c>
      <c r="U2133">
        <v>101</v>
      </c>
      <c r="V2133" t="s">
        <v>246</v>
      </c>
      <c r="W2133" t="s">
        <v>247</v>
      </c>
      <c r="X2133" t="s">
        <v>248</v>
      </c>
      <c r="Y2133">
        <v>252.31</v>
      </c>
      <c r="Z2133">
        <v>857</v>
      </c>
      <c r="AA2133" s="5">
        <f>IFERROR(VLOOKUP(X2133,$AF$2:$AG$35,2,FALSE),0)</f>
        <v>0</v>
      </c>
      <c r="AB2133" s="5" t="e">
        <f>VLOOKUP(X2133,$AF$2:$AG$35,1,FALSE)</f>
        <v>#N/A</v>
      </c>
      <c r="AN2133"/>
      <c r="AO2133"/>
      <c r="AP2133"/>
      <c r="AQ2133"/>
    </row>
    <row r="2134" spans="1:43" x14ac:dyDescent="0.25">
      <c r="A2134">
        <v>95747</v>
      </c>
      <c r="B2134">
        <v>22046</v>
      </c>
      <c r="C2134" t="s">
        <v>623</v>
      </c>
      <c r="D2134" t="s">
        <v>584</v>
      </c>
      <c r="E2134" t="s">
        <v>588</v>
      </c>
      <c r="F2134">
        <v>53.393329999999999</v>
      </c>
      <c r="G2134" t="s">
        <v>25</v>
      </c>
      <c r="H2134" t="s">
        <v>26</v>
      </c>
      <c r="I2134" t="s">
        <v>27</v>
      </c>
      <c r="J2134" t="s">
        <v>23</v>
      </c>
      <c r="K2134">
        <v>2003</v>
      </c>
      <c r="L2134">
        <v>4</v>
      </c>
      <c r="M2134">
        <v>5</v>
      </c>
      <c r="N2134">
        <v>0</v>
      </c>
      <c r="O2134">
        <v>2.5</v>
      </c>
      <c r="P2134" t="s">
        <v>591</v>
      </c>
      <c r="Q2134" s="2">
        <v>1.6082003264821999E-3</v>
      </c>
      <c r="R2134" s="2">
        <v>1.2701528641457999E-3</v>
      </c>
      <c r="S2134" t="s">
        <v>31</v>
      </c>
      <c r="T2134" t="s">
        <v>202</v>
      </c>
      <c r="U2134">
        <v>102</v>
      </c>
      <c r="V2134" t="s">
        <v>249</v>
      </c>
      <c r="W2134" t="s">
        <v>250</v>
      </c>
      <c r="X2134" t="s">
        <v>251</v>
      </c>
      <c r="Y2134">
        <v>276.33</v>
      </c>
      <c r="Z2134">
        <v>858</v>
      </c>
      <c r="AA2134" s="5">
        <f>IFERROR(VLOOKUP(X2134,$AF$2:$AG$35,2,FALSE),0)</f>
        <v>0</v>
      </c>
      <c r="AB2134" s="5" t="e">
        <f>VLOOKUP(X2134,$AF$2:$AG$35,1,FALSE)</f>
        <v>#N/A</v>
      </c>
      <c r="AN2134"/>
      <c r="AO2134"/>
      <c r="AP2134"/>
      <c r="AQ2134"/>
    </row>
    <row r="2135" spans="1:43" x14ac:dyDescent="0.25">
      <c r="A2135">
        <v>95747</v>
      </c>
      <c r="B2135">
        <v>22046</v>
      </c>
      <c r="C2135" t="s">
        <v>623</v>
      </c>
      <c r="D2135" t="s">
        <v>584</v>
      </c>
      <c r="E2135" t="s">
        <v>588</v>
      </c>
      <c r="F2135">
        <v>53.393329999999999</v>
      </c>
      <c r="G2135" t="s">
        <v>25</v>
      </c>
      <c r="H2135" t="s">
        <v>26</v>
      </c>
      <c r="I2135" t="s">
        <v>27</v>
      </c>
      <c r="J2135" t="s">
        <v>23</v>
      </c>
      <c r="K2135">
        <v>2003</v>
      </c>
      <c r="L2135">
        <v>4</v>
      </c>
      <c r="M2135">
        <v>5</v>
      </c>
      <c r="N2135">
        <v>0</v>
      </c>
      <c r="O2135">
        <v>2.5</v>
      </c>
      <c r="P2135" t="s">
        <v>591</v>
      </c>
      <c r="Q2135">
        <v>0</v>
      </c>
      <c r="R2135" s="2">
        <v>1.88842111492429E-4</v>
      </c>
      <c r="S2135" t="s">
        <v>31</v>
      </c>
      <c r="T2135" t="s">
        <v>202</v>
      </c>
      <c r="U2135">
        <v>103</v>
      </c>
      <c r="V2135" t="s">
        <v>252</v>
      </c>
      <c r="W2135" t="s">
        <v>253</v>
      </c>
      <c r="X2135" t="s">
        <v>254</v>
      </c>
      <c r="Y2135">
        <v>182.26</v>
      </c>
      <c r="Z2135">
        <v>859</v>
      </c>
      <c r="AA2135" s="5">
        <f>IFERROR(VLOOKUP(X2135,$AF$2:$AG$35,2,FALSE),0)</f>
        <v>0</v>
      </c>
      <c r="AB2135" s="5" t="e">
        <f>VLOOKUP(X2135,$AF$2:$AG$35,1,FALSE)</f>
        <v>#N/A</v>
      </c>
      <c r="AN2135"/>
      <c r="AO2135"/>
      <c r="AP2135"/>
      <c r="AQ2135"/>
    </row>
    <row r="2136" spans="1:43" x14ac:dyDescent="0.25">
      <c r="A2136">
        <v>95747</v>
      </c>
      <c r="B2136">
        <v>22046</v>
      </c>
      <c r="C2136" t="s">
        <v>623</v>
      </c>
      <c r="D2136" t="s">
        <v>584</v>
      </c>
      <c r="E2136" t="s">
        <v>588</v>
      </c>
      <c r="F2136">
        <v>53.393329999999999</v>
      </c>
      <c r="G2136" t="s">
        <v>25</v>
      </c>
      <c r="H2136" t="s">
        <v>26</v>
      </c>
      <c r="I2136" t="s">
        <v>27</v>
      </c>
      <c r="J2136" t="s">
        <v>23</v>
      </c>
      <c r="K2136">
        <v>2003</v>
      </c>
      <c r="L2136">
        <v>4</v>
      </c>
      <c r="M2136">
        <v>5</v>
      </c>
      <c r="N2136">
        <v>0</v>
      </c>
      <c r="O2136">
        <v>2.5</v>
      </c>
      <c r="P2136" t="s">
        <v>591</v>
      </c>
      <c r="Q2136" s="2">
        <v>4.0325511729242597E-3</v>
      </c>
      <c r="R2136" s="2">
        <v>6.3493497463302604E-3</v>
      </c>
      <c r="S2136" t="s">
        <v>31</v>
      </c>
      <c r="T2136" t="s">
        <v>202</v>
      </c>
      <c r="U2136">
        <v>104</v>
      </c>
      <c r="V2136" t="s">
        <v>255</v>
      </c>
      <c r="W2136" t="s">
        <v>256</v>
      </c>
      <c r="X2136" t="s">
        <v>257</v>
      </c>
      <c r="Y2136">
        <v>154.21</v>
      </c>
      <c r="Z2136">
        <v>860</v>
      </c>
      <c r="AA2136" s="5">
        <f>IFERROR(VLOOKUP(X2136,$AF$2:$AG$35,2,FALSE),0)</f>
        <v>0</v>
      </c>
      <c r="AB2136" s="5" t="e">
        <f>VLOOKUP(X2136,$AF$2:$AG$35,1,FALSE)</f>
        <v>#N/A</v>
      </c>
      <c r="AN2136"/>
      <c r="AO2136"/>
      <c r="AP2136"/>
      <c r="AQ2136"/>
    </row>
    <row r="2137" spans="1:43" x14ac:dyDescent="0.25">
      <c r="A2137">
        <v>95747</v>
      </c>
      <c r="B2137">
        <v>22046</v>
      </c>
      <c r="C2137" t="s">
        <v>623</v>
      </c>
      <c r="D2137" t="s">
        <v>584</v>
      </c>
      <c r="E2137" t="s">
        <v>588</v>
      </c>
      <c r="F2137">
        <v>53.393329999999999</v>
      </c>
      <c r="G2137" t="s">
        <v>25</v>
      </c>
      <c r="H2137" t="s">
        <v>26</v>
      </c>
      <c r="I2137" t="s">
        <v>27</v>
      </c>
      <c r="J2137" t="s">
        <v>23</v>
      </c>
      <c r="K2137">
        <v>2003</v>
      </c>
      <c r="L2137">
        <v>4</v>
      </c>
      <c r="M2137">
        <v>5</v>
      </c>
      <c r="N2137">
        <v>0</v>
      </c>
      <c r="O2137">
        <v>2.5</v>
      </c>
      <c r="P2137" t="s">
        <v>591</v>
      </c>
      <c r="Q2137" s="2">
        <v>1.2195417814214601E-3</v>
      </c>
      <c r="R2137" s="2">
        <v>1.2951770406298101E-3</v>
      </c>
      <c r="S2137" t="s">
        <v>31</v>
      </c>
      <c r="T2137" t="s">
        <v>202</v>
      </c>
      <c r="U2137">
        <v>105</v>
      </c>
      <c r="W2137" t="s">
        <v>258</v>
      </c>
      <c r="X2137" t="s">
        <v>259</v>
      </c>
      <c r="Z2137">
        <v>1280</v>
      </c>
      <c r="AA2137" s="5">
        <f>IFERROR(VLOOKUP(X2137,$AF$2:$AG$35,2,FALSE),0)</f>
        <v>0</v>
      </c>
      <c r="AB2137" s="5" t="e">
        <f>VLOOKUP(X2137,$AF$2:$AG$35,1,FALSE)</f>
        <v>#N/A</v>
      </c>
      <c r="AN2137"/>
      <c r="AO2137"/>
      <c r="AP2137"/>
      <c r="AQ2137"/>
    </row>
    <row r="2138" spans="1:43" x14ac:dyDescent="0.25">
      <c r="A2138">
        <v>95747</v>
      </c>
      <c r="B2138">
        <v>22046</v>
      </c>
      <c r="C2138" t="s">
        <v>623</v>
      </c>
      <c r="D2138" t="s">
        <v>584</v>
      </c>
      <c r="E2138" t="s">
        <v>588</v>
      </c>
      <c r="F2138">
        <v>53.393329999999999</v>
      </c>
      <c r="G2138" t="s">
        <v>25</v>
      </c>
      <c r="H2138" t="s">
        <v>26</v>
      </c>
      <c r="I2138" t="s">
        <v>27</v>
      </c>
      <c r="J2138" t="s">
        <v>23</v>
      </c>
      <c r="K2138">
        <v>2003</v>
      </c>
      <c r="L2138">
        <v>4</v>
      </c>
      <c r="M2138">
        <v>5</v>
      </c>
      <c r="N2138">
        <v>0</v>
      </c>
      <c r="O2138">
        <v>2.5</v>
      </c>
      <c r="P2138" t="s">
        <v>591</v>
      </c>
      <c r="Q2138" s="2">
        <v>1.00863572793132E-4</v>
      </c>
      <c r="R2138" s="2">
        <v>2.8877635113026302E-4</v>
      </c>
      <c r="S2138" t="s">
        <v>31</v>
      </c>
      <c r="T2138" t="s">
        <v>202</v>
      </c>
      <c r="U2138">
        <v>106</v>
      </c>
      <c r="W2138" t="s">
        <v>260</v>
      </c>
      <c r="X2138" t="s">
        <v>261</v>
      </c>
      <c r="Z2138">
        <v>1281</v>
      </c>
      <c r="AA2138" s="5">
        <f>IFERROR(VLOOKUP(X2138,$AF$2:$AG$35,2,FALSE),0)</f>
        <v>0</v>
      </c>
      <c r="AB2138" s="5" t="e">
        <f>VLOOKUP(X2138,$AF$2:$AG$35,1,FALSE)</f>
        <v>#N/A</v>
      </c>
      <c r="AN2138"/>
      <c r="AO2138"/>
      <c r="AP2138"/>
      <c r="AQ2138"/>
    </row>
    <row r="2139" spans="1:43" x14ac:dyDescent="0.25">
      <c r="A2139">
        <v>95747</v>
      </c>
      <c r="B2139">
        <v>22046</v>
      </c>
      <c r="C2139" t="s">
        <v>623</v>
      </c>
      <c r="D2139" t="s">
        <v>584</v>
      </c>
      <c r="E2139" t="s">
        <v>588</v>
      </c>
      <c r="F2139">
        <v>53.393329999999999</v>
      </c>
      <c r="G2139" t="s">
        <v>25</v>
      </c>
      <c r="H2139" t="s">
        <v>26</v>
      </c>
      <c r="I2139" t="s">
        <v>27</v>
      </c>
      <c r="J2139" t="s">
        <v>23</v>
      </c>
      <c r="K2139">
        <v>2003</v>
      </c>
      <c r="L2139">
        <v>4</v>
      </c>
      <c r="M2139">
        <v>5</v>
      </c>
      <c r="N2139">
        <v>0</v>
      </c>
      <c r="O2139">
        <v>2.5</v>
      </c>
      <c r="P2139" t="s">
        <v>591</v>
      </c>
      <c r="Q2139" s="2">
        <v>2.1074642511375701E-4</v>
      </c>
      <c r="R2139" s="2">
        <v>1.62443028926822E-4</v>
      </c>
      <c r="S2139" t="s">
        <v>31</v>
      </c>
      <c r="T2139" t="s">
        <v>202</v>
      </c>
      <c r="U2139">
        <v>108</v>
      </c>
      <c r="W2139" t="s">
        <v>262</v>
      </c>
      <c r="X2139" t="s">
        <v>263</v>
      </c>
      <c r="Z2139">
        <v>1461</v>
      </c>
      <c r="AA2139" s="5">
        <f>IFERROR(VLOOKUP(X2139,$AF$2:$AG$35,2,FALSE),0)</f>
        <v>0</v>
      </c>
      <c r="AB2139" s="5" t="e">
        <f>VLOOKUP(X2139,$AF$2:$AG$35,1,FALSE)</f>
        <v>#N/A</v>
      </c>
      <c r="AN2139"/>
      <c r="AO2139"/>
      <c r="AP2139"/>
      <c r="AQ2139"/>
    </row>
    <row r="2140" spans="1:43" x14ac:dyDescent="0.25">
      <c r="A2140">
        <v>95747</v>
      </c>
      <c r="B2140">
        <v>22046</v>
      </c>
      <c r="C2140" t="s">
        <v>623</v>
      </c>
      <c r="D2140" t="s">
        <v>584</v>
      </c>
      <c r="E2140" t="s">
        <v>588</v>
      </c>
      <c r="F2140">
        <v>53.393329999999999</v>
      </c>
      <c r="G2140" t="s">
        <v>25</v>
      </c>
      <c r="H2140" t="s">
        <v>26</v>
      </c>
      <c r="I2140" t="s">
        <v>27</v>
      </c>
      <c r="J2140" t="s">
        <v>23</v>
      </c>
      <c r="K2140">
        <v>2003</v>
      </c>
      <c r="L2140">
        <v>4</v>
      </c>
      <c r="M2140">
        <v>5</v>
      </c>
      <c r="N2140">
        <v>0</v>
      </c>
      <c r="O2140">
        <v>2.5</v>
      </c>
      <c r="P2140" t="s">
        <v>591</v>
      </c>
      <c r="Q2140" s="2">
        <v>1.32215731643483E-3</v>
      </c>
      <c r="R2140" s="2">
        <v>2.2900436476640399E-3</v>
      </c>
      <c r="S2140" t="s">
        <v>31</v>
      </c>
      <c r="T2140" t="s">
        <v>202</v>
      </c>
      <c r="U2140">
        <v>111</v>
      </c>
      <c r="V2140" t="s">
        <v>264</v>
      </c>
      <c r="W2140" t="s">
        <v>265</v>
      </c>
      <c r="X2140" t="s">
        <v>266</v>
      </c>
      <c r="Y2140">
        <v>228.29</v>
      </c>
      <c r="Z2140">
        <v>864</v>
      </c>
      <c r="AA2140" s="5">
        <f>IFERROR(VLOOKUP(X2140,$AF$2:$AG$35,2,FALSE),0)</f>
        <v>0</v>
      </c>
      <c r="AB2140" s="5" t="e">
        <f>VLOOKUP(X2140,$AF$2:$AG$35,1,FALSE)</f>
        <v>#N/A</v>
      </c>
      <c r="AN2140"/>
      <c r="AO2140"/>
      <c r="AP2140"/>
      <c r="AQ2140"/>
    </row>
    <row r="2141" spans="1:43" x14ac:dyDescent="0.25">
      <c r="A2141">
        <v>95747</v>
      </c>
      <c r="B2141">
        <v>22046</v>
      </c>
      <c r="C2141" t="s">
        <v>623</v>
      </c>
      <c r="D2141" t="s">
        <v>584</v>
      </c>
      <c r="E2141" t="s">
        <v>588</v>
      </c>
      <c r="F2141">
        <v>53.393329999999999</v>
      </c>
      <c r="G2141" t="s">
        <v>25</v>
      </c>
      <c r="H2141" t="s">
        <v>26</v>
      </c>
      <c r="I2141" t="s">
        <v>27</v>
      </c>
      <c r="J2141" t="s">
        <v>23</v>
      </c>
      <c r="K2141">
        <v>2003</v>
      </c>
      <c r="L2141">
        <v>4</v>
      </c>
      <c r="M2141">
        <v>5</v>
      </c>
      <c r="N2141">
        <v>0</v>
      </c>
      <c r="O2141">
        <v>2.5</v>
      </c>
      <c r="P2141" t="s">
        <v>591</v>
      </c>
      <c r="Q2141" s="2">
        <v>6.06335618218352E-4</v>
      </c>
      <c r="R2141" s="2">
        <v>2.9902853215215498E-4</v>
      </c>
      <c r="S2141" t="s">
        <v>31</v>
      </c>
      <c r="T2141" t="s">
        <v>202</v>
      </c>
      <c r="U2141">
        <v>113</v>
      </c>
      <c r="W2141" t="s">
        <v>267</v>
      </c>
      <c r="X2141" t="s">
        <v>268</v>
      </c>
      <c r="Z2141">
        <v>1288</v>
      </c>
      <c r="AA2141" s="5">
        <f>IFERROR(VLOOKUP(X2141,$AF$2:$AG$35,2,FALSE),0)</f>
        <v>0</v>
      </c>
      <c r="AB2141" s="5" t="e">
        <f>VLOOKUP(X2141,$AF$2:$AG$35,1,FALSE)</f>
        <v>#N/A</v>
      </c>
      <c r="AN2141"/>
      <c r="AO2141"/>
      <c r="AP2141"/>
      <c r="AQ2141"/>
    </row>
    <row r="2142" spans="1:43" x14ac:dyDescent="0.25">
      <c r="A2142">
        <v>95747</v>
      </c>
      <c r="B2142">
        <v>22046</v>
      </c>
      <c r="C2142" t="s">
        <v>623</v>
      </c>
      <c r="D2142" t="s">
        <v>584</v>
      </c>
      <c r="E2142" t="s">
        <v>588</v>
      </c>
      <c r="F2142">
        <v>53.393329999999999</v>
      </c>
      <c r="G2142" t="s">
        <v>25</v>
      </c>
      <c r="H2142" t="s">
        <v>26</v>
      </c>
      <c r="I2142" t="s">
        <v>27</v>
      </c>
      <c r="J2142" t="s">
        <v>23</v>
      </c>
      <c r="K2142">
        <v>2003</v>
      </c>
      <c r="L2142">
        <v>4</v>
      </c>
      <c r="M2142">
        <v>5</v>
      </c>
      <c r="N2142">
        <v>0</v>
      </c>
      <c r="O2142">
        <v>2.5</v>
      </c>
      <c r="P2142" t="s">
        <v>591</v>
      </c>
      <c r="Q2142" s="2">
        <v>3.9770295034220601E-3</v>
      </c>
      <c r="R2142" s="2">
        <v>2.5535765476136099E-3</v>
      </c>
      <c r="S2142" t="s">
        <v>31</v>
      </c>
      <c r="T2142" t="s">
        <v>202</v>
      </c>
      <c r="U2142">
        <v>116</v>
      </c>
      <c r="W2142" t="s">
        <v>269</v>
      </c>
      <c r="X2142" t="s">
        <v>270</v>
      </c>
      <c r="Z2142">
        <v>896</v>
      </c>
      <c r="AA2142" s="5">
        <f>IFERROR(VLOOKUP(X2142,$AF$2:$AG$35,2,FALSE),0)</f>
        <v>0</v>
      </c>
      <c r="AB2142" s="5" t="e">
        <f>VLOOKUP(X2142,$AF$2:$AG$35,1,FALSE)</f>
        <v>#N/A</v>
      </c>
      <c r="AN2142"/>
      <c r="AO2142"/>
      <c r="AP2142"/>
      <c r="AQ2142"/>
    </row>
    <row r="2143" spans="1:43" x14ac:dyDescent="0.25">
      <c r="A2143">
        <v>95747</v>
      </c>
      <c r="B2143">
        <v>22046</v>
      </c>
      <c r="C2143" t="s">
        <v>623</v>
      </c>
      <c r="D2143" t="s">
        <v>584</v>
      </c>
      <c r="E2143" t="s">
        <v>588</v>
      </c>
      <c r="F2143">
        <v>53.393329999999999</v>
      </c>
      <c r="G2143" t="s">
        <v>25</v>
      </c>
      <c r="H2143" t="s">
        <v>26</v>
      </c>
      <c r="I2143" t="s">
        <v>27</v>
      </c>
      <c r="J2143" t="s">
        <v>23</v>
      </c>
      <c r="K2143">
        <v>2003</v>
      </c>
      <c r="L2143">
        <v>4</v>
      </c>
      <c r="M2143">
        <v>5</v>
      </c>
      <c r="N2143">
        <v>0</v>
      </c>
      <c r="O2143">
        <v>2.5</v>
      </c>
      <c r="P2143" t="s">
        <v>591</v>
      </c>
      <c r="Q2143" s="2">
        <v>1.2193599136930499E-2</v>
      </c>
      <c r="R2143" s="2">
        <v>1.0634317512179799E-2</v>
      </c>
      <c r="S2143" t="s">
        <v>31</v>
      </c>
      <c r="T2143" t="s">
        <v>202</v>
      </c>
      <c r="U2143">
        <v>118</v>
      </c>
      <c r="W2143" t="s">
        <v>271</v>
      </c>
      <c r="X2143" t="s">
        <v>272</v>
      </c>
      <c r="Z2143">
        <v>1293</v>
      </c>
      <c r="AA2143" s="5">
        <f>IFERROR(VLOOKUP(X2143,$AF$2:$AG$35,2,FALSE),0)</f>
        <v>0</v>
      </c>
      <c r="AB2143" s="5" t="e">
        <f>VLOOKUP(X2143,$AF$2:$AG$35,1,FALSE)</f>
        <v>#N/A</v>
      </c>
      <c r="AN2143"/>
      <c r="AO2143"/>
      <c r="AP2143"/>
      <c r="AQ2143"/>
    </row>
    <row r="2144" spans="1:43" x14ac:dyDescent="0.25">
      <c r="A2144">
        <v>95747</v>
      </c>
      <c r="B2144">
        <v>22046</v>
      </c>
      <c r="C2144" t="s">
        <v>623</v>
      </c>
      <c r="D2144" t="s">
        <v>584</v>
      </c>
      <c r="E2144" t="s">
        <v>588</v>
      </c>
      <c r="F2144">
        <v>53.393329999999999</v>
      </c>
      <c r="G2144" t="s">
        <v>25</v>
      </c>
      <c r="H2144" t="s">
        <v>26</v>
      </c>
      <c r="I2144" t="s">
        <v>27</v>
      </c>
      <c r="J2144" t="s">
        <v>23</v>
      </c>
      <c r="K2144">
        <v>2003</v>
      </c>
      <c r="L2144">
        <v>4</v>
      </c>
      <c r="M2144">
        <v>5</v>
      </c>
      <c r="N2144">
        <v>0</v>
      </c>
      <c r="O2144">
        <v>2.5</v>
      </c>
      <c r="P2144" t="s">
        <v>591</v>
      </c>
      <c r="Q2144" s="2">
        <v>9.7937459237651598E-4</v>
      </c>
      <c r="R2144" s="2">
        <v>9.1748134752790797E-4</v>
      </c>
      <c r="S2144" t="s">
        <v>31</v>
      </c>
      <c r="T2144" t="s">
        <v>202</v>
      </c>
      <c r="U2144">
        <v>119</v>
      </c>
      <c r="V2144" t="s">
        <v>273</v>
      </c>
      <c r="W2144" t="s">
        <v>274</v>
      </c>
      <c r="X2144" t="s">
        <v>275</v>
      </c>
      <c r="Y2144">
        <v>242.31</v>
      </c>
      <c r="Z2144">
        <v>866</v>
      </c>
      <c r="AA2144" s="5">
        <f>IFERROR(VLOOKUP(X2144,$AF$2:$AG$35,2,FALSE),0)</f>
        <v>0</v>
      </c>
      <c r="AB2144" s="5" t="e">
        <f>VLOOKUP(X2144,$AF$2:$AG$35,1,FALSE)</f>
        <v>#N/A</v>
      </c>
      <c r="AN2144"/>
      <c r="AO2144"/>
      <c r="AP2144"/>
      <c r="AQ2144"/>
    </row>
    <row r="2145" spans="1:43" x14ac:dyDescent="0.25">
      <c r="A2145">
        <v>95747</v>
      </c>
      <c r="B2145">
        <v>22046</v>
      </c>
      <c r="C2145" t="s">
        <v>623</v>
      </c>
      <c r="D2145" t="s">
        <v>584</v>
      </c>
      <c r="E2145" t="s">
        <v>588</v>
      </c>
      <c r="F2145">
        <v>53.393329999999999</v>
      </c>
      <c r="G2145" t="s">
        <v>25</v>
      </c>
      <c r="H2145" t="s">
        <v>26</v>
      </c>
      <c r="I2145" t="s">
        <v>27</v>
      </c>
      <c r="J2145" t="s">
        <v>23</v>
      </c>
      <c r="K2145">
        <v>2003</v>
      </c>
      <c r="L2145">
        <v>4</v>
      </c>
      <c r="M2145">
        <v>5</v>
      </c>
      <c r="N2145">
        <v>0</v>
      </c>
      <c r="O2145">
        <v>2.5</v>
      </c>
      <c r="P2145" t="s">
        <v>591</v>
      </c>
      <c r="Q2145" s="2">
        <v>3.9889048238331204E-3</v>
      </c>
      <c r="R2145" s="2">
        <v>1.35126028938494E-3</v>
      </c>
      <c r="S2145" t="s">
        <v>31</v>
      </c>
      <c r="T2145" t="s">
        <v>202</v>
      </c>
      <c r="U2145">
        <v>120</v>
      </c>
      <c r="V2145" t="s">
        <v>276</v>
      </c>
      <c r="W2145" t="s">
        <v>277</v>
      </c>
      <c r="X2145" t="s">
        <v>278</v>
      </c>
      <c r="Y2145">
        <v>228.29</v>
      </c>
      <c r="Z2145">
        <v>867</v>
      </c>
      <c r="AA2145" s="5">
        <f>IFERROR(VLOOKUP(X2145,$AF$2:$AG$35,2,FALSE),0)</f>
        <v>0</v>
      </c>
      <c r="AB2145" s="5" t="e">
        <f>VLOOKUP(X2145,$AF$2:$AG$35,1,FALSE)</f>
        <v>#N/A</v>
      </c>
      <c r="AN2145"/>
      <c r="AO2145"/>
      <c r="AP2145"/>
      <c r="AQ2145"/>
    </row>
    <row r="2146" spans="1:43" x14ac:dyDescent="0.25">
      <c r="A2146">
        <v>95747</v>
      </c>
      <c r="B2146">
        <v>22046</v>
      </c>
      <c r="C2146" t="s">
        <v>623</v>
      </c>
      <c r="D2146" t="s">
        <v>584</v>
      </c>
      <c r="E2146" t="s">
        <v>588</v>
      </c>
      <c r="F2146">
        <v>53.393329999999999</v>
      </c>
      <c r="G2146" t="s">
        <v>25</v>
      </c>
      <c r="H2146" t="s">
        <v>26</v>
      </c>
      <c r="I2146" t="s">
        <v>27</v>
      </c>
      <c r="J2146" t="s">
        <v>23</v>
      </c>
      <c r="K2146">
        <v>2003</v>
      </c>
      <c r="L2146">
        <v>4</v>
      </c>
      <c r="M2146">
        <v>5</v>
      </c>
      <c r="N2146">
        <v>0</v>
      </c>
      <c r="O2146">
        <v>2.5</v>
      </c>
      <c r="P2146" t="s">
        <v>591</v>
      </c>
      <c r="Q2146" s="2">
        <v>3.4088804412983598E-4</v>
      </c>
      <c r="R2146" s="2">
        <v>2.63198301315002E-4</v>
      </c>
      <c r="S2146" t="s">
        <v>31</v>
      </c>
      <c r="T2146" t="s">
        <v>202</v>
      </c>
      <c r="U2146">
        <v>121</v>
      </c>
      <c r="W2146" t="s">
        <v>279</v>
      </c>
      <c r="X2146" t="s">
        <v>280</v>
      </c>
      <c r="Z2146">
        <v>1296</v>
      </c>
      <c r="AA2146" s="5">
        <f>IFERROR(VLOOKUP(X2146,$AF$2:$AG$35,2,FALSE),0)</f>
        <v>0</v>
      </c>
      <c r="AB2146" s="5" t="e">
        <f>VLOOKUP(X2146,$AF$2:$AG$35,1,FALSE)</f>
        <v>#N/A</v>
      </c>
      <c r="AN2146"/>
      <c r="AO2146"/>
      <c r="AP2146"/>
      <c r="AQ2146"/>
    </row>
    <row r="2147" spans="1:43" x14ac:dyDescent="0.25">
      <c r="A2147">
        <v>95747</v>
      </c>
      <c r="B2147">
        <v>22046</v>
      </c>
      <c r="C2147" t="s">
        <v>623</v>
      </c>
      <c r="D2147" t="s">
        <v>584</v>
      </c>
      <c r="E2147" t="s">
        <v>588</v>
      </c>
      <c r="F2147">
        <v>53.393329999999999</v>
      </c>
      <c r="G2147" t="s">
        <v>25</v>
      </c>
      <c r="H2147" t="s">
        <v>26</v>
      </c>
      <c r="I2147" t="s">
        <v>27</v>
      </c>
      <c r="J2147" t="s">
        <v>23</v>
      </c>
      <c r="K2147">
        <v>2003</v>
      </c>
      <c r="L2147">
        <v>4</v>
      </c>
      <c r="M2147">
        <v>5</v>
      </c>
      <c r="N2147">
        <v>0</v>
      </c>
      <c r="O2147">
        <v>2.5</v>
      </c>
      <c r="P2147" t="s">
        <v>591</v>
      </c>
      <c r="Q2147" s="2">
        <v>7.3381629093048997E-4</v>
      </c>
      <c r="R2147" s="2">
        <v>3.9977749083651101E-4</v>
      </c>
      <c r="S2147" t="s">
        <v>31</v>
      </c>
      <c r="T2147" t="s">
        <v>202</v>
      </c>
      <c r="U2147">
        <v>122</v>
      </c>
      <c r="V2147" t="s">
        <v>281</v>
      </c>
      <c r="W2147" t="s">
        <v>282</v>
      </c>
      <c r="X2147" t="s">
        <v>283</v>
      </c>
      <c r="Y2147">
        <v>300.35000000000002</v>
      </c>
      <c r="Z2147">
        <v>868</v>
      </c>
      <c r="AA2147" s="5">
        <f>IFERROR(VLOOKUP(X2147,$AF$2:$AG$35,2,FALSE),0)</f>
        <v>0</v>
      </c>
      <c r="AB2147" s="5" t="e">
        <f>VLOOKUP(X2147,$AF$2:$AG$35,1,FALSE)</f>
        <v>#N/A</v>
      </c>
      <c r="AN2147"/>
      <c r="AO2147"/>
      <c r="AP2147"/>
      <c r="AQ2147"/>
    </row>
    <row r="2148" spans="1:43" x14ac:dyDescent="0.25">
      <c r="A2148">
        <v>95747</v>
      </c>
      <c r="B2148">
        <v>22046</v>
      </c>
      <c r="C2148" t="s">
        <v>623</v>
      </c>
      <c r="D2148" t="s">
        <v>584</v>
      </c>
      <c r="E2148" t="s">
        <v>588</v>
      </c>
      <c r="F2148">
        <v>53.393329999999999</v>
      </c>
      <c r="G2148" t="s">
        <v>25</v>
      </c>
      <c r="H2148" t="s">
        <v>26</v>
      </c>
      <c r="I2148" t="s">
        <v>27</v>
      </c>
      <c r="J2148" t="s">
        <v>23</v>
      </c>
      <c r="K2148">
        <v>2003</v>
      </c>
      <c r="L2148">
        <v>4</v>
      </c>
      <c r="M2148">
        <v>5</v>
      </c>
      <c r="N2148">
        <v>0</v>
      </c>
      <c r="O2148">
        <v>2.5</v>
      </c>
      <c r="P2148" t="s">
        <v>591</v>
      </c>
      <c r="Q2148" s="2">
        <v>5.4042458549108895E-4</v>
      </c>
      <c r="R2148" s="2">
        <v>3.15683567174021E-4</v>
      </c>
      <c r="S2148" t="s">
        <v>31</v>
      </c>
      <c r="T2148" t="s">
        <v>202</v>
      </c>
      <c r="U2148">
        <v>123</v>
      </c>
      <c r="W2148" t="s">
        <v>284</v>
      </c>
      <c r="X2148" t="s">
        <v>285</v>
      </c>
      <c r="Z2148">
        <v>1298</v>
      </c>
      <c r="AA2148" s="5">
        <f>IFERROR(VLOOKUP(X2148,$AF$2:$AG$35,2,FALSE),0)</f>
        <v>0</v>
      </c>
      <c r="AB2148" s="5" t="e">
        <f>VLOOKUP(X2148,$AF$2:$AG$35,1,FALSE)</f>
        <v>#N/A</v>
      </c>
      <c r="AN2148"/>
      <c r="AO2148"/>
      <c r="AP2148"/>
      <c r="AQ2148"/>
    </row>
    <row r="2149" spans="1:43" x14ac:dyDescent="0.25">
      <c r="A2149">
        <v>95747</v>
      </c>
      <c r="B2149">
        <v>22046</v>
      </c>
      <c r="C2149" t="s">
        <v>623</v>
      </c>
      <c r="D2149" t="s">
        <v>584</v>
      </c>
      <c r="E2149" t="s">
        <v>588</v>
      </c>
      <c r="F2149">
        <v>53.393329999999999</v>
      </c>
      <c r="G2149" t="s">
        <v>25</v>
      </c>
      <c r="H2149" t="s">
        <v>26</v>
      </c>
      <c r="I2149" t="s">
        <v>27</v>
      </c>
      <c r="J2149" t="s">
        <v>23</v>
      </c>
      <c r="K2149">
        <v>2003</v>
      </c>
      <c r="L2149">
        <v>4</v>
      </c>
      <c r="M2149">
        <v>5</v>
      </c>
      <c r="N2149">
        <v>0</v>
      </c>
      <c r="O2149">
        <v>2.5</v>
      </c>
      <c r="P2149" t="s">
        <v>591</v>
      </c>
      <c r="Q2149" s="2">
        <v>2.55765462368561E-3</v>
      </c>
      <c r="R2149" s="2">
        <v>1.1879446564242899E-3</v>
      </c>
      <c r="S2149" t="s">
        <v>31</v>
      </c>
      <c r="T2149" t="s">
        <v>202</v>
      </c>
      <c r="U2149">
        <v>126</v>
      </c>
      <c r="W2149" t="s">
        <v>286</v>
      </c>
      <c r="X2149" t="s">
        <v>287</v>
      </c>
      <c r="Z2149">
        <v>1301</v>
      </c>
      <c r="AA2149" s="5">
        <f>IFERROR(VLOOKUP(X2149,$AF$2:$AG$35,2,FALSE),0)</f>
        <v>0</v>
      </c>
      <c r="AB2149" s="5" t="e">
        <f>VLOOKUP(X2149,$AF$2:$AG$35,1,FALSE)</f>
        <v>#N/A</v>
      </c>
      <c r="AN2149"/>
      <c r="AO2149"/>
      <c r="AP2149"/>
      <c r="AQ2149"/>
    </row>
    <row r="2150" spans="1:43" x14ac:dyDescent="0.25">
      <c r="A2150">
        <v>95747</v>
      </c>
      <c r="B2150">
        <v>22046</v>
      </c>
      <c r="C2150" t="s">
        <v>623</v>
      </c>
      <c r="D2150" t="s">
        <v>584</v>
      </c>
      <c r="E2150" t="s">
        <v>588</v>
      </c>
      <c r="F2150">
        <v>53.393329999999999</v>
      </c>
      <c r="G2150" t="s">
        <v>25</v>
      </c>
      <c r="H2150" t="s">
        <v>26</v>
      </c>
      <c r="I2150" t="s">
        <v>27</v>
      </c>
      <c r="J2150" t="s">
        <v>23</v>
      </c>
      <c r="K2150">
        <v>2003</v>
      </c>
      <c r="L2150">
        <v>4</v>
      </c>
      <c r="M2150">
        <v>5</v>
      </c>
      <c r="N2150">
        <v>0</v>
      </c>
      <c r="O2150">
        <v>2.5</v>
      </c>
      <c r="P2150" t="s">
        <v>591</v>
      </c>
      <c r="Q2150" s="2">
        <v>5.2250267557255395E-4</v>
      </c>
      <c r="R2150" s="2">
        <v>1.4817920950137701E-3</v>
      </c>
      <c r="S2150" t="s">
        <v>31</v>
      </c>
      <c r="T2150" t="s">
        <v>202</v>
      </c>
      <c r="U2150">
        <v>128</v>
      </c>
      <c r="V2150" t="s">
        <v>288</v>
      </c>
      <c r="W2150" t="s">
        <v>289</v>
      </c>
      <c r="X2150" t="s">
        <v>290</v>
      </c>
      <c r="Y2150">
        <v>156.22</v>
      </c>
      <c r="Z2150">
        <v>871</v>
      </c>
      <c r="AA2150" s="5">
        <f>IFERROR(VLOOKUP(X2150,$AF$2:$AG$35,2,FALSE),0)</f>
        <v>0</v>
      </c>
      <c r="AB2150" s="5" t="e">
        <f>VLOOKUP(X2150,$AF$2:$AG$35,1,FALSE)</f>
        <v>#N/A</v>
      </c>
      <c r="AN2150"/>
      <c r="AO2150"/>
      <c r="AP2150"/>
      <c r="AQ2150"/>
    </row>
    <row r="2151" spans="1:43" x14ac:dyDescent="0.25">
      <c r="A2151">
        <v>95747</v>
      </c>
      <c r="B2151">
        <v>22046</v>
      </c>
      <c r="C2151" t="s">
        <v>623</v>
      </c>
      <c r="D2151" t="s">
        <v>584</v>
      </c>
      <c r="E2151" t="s">
        <v>588</v>
      </c>
      <c r="F2151">
        <v>53.393329999999999</v>
      </c>
      <c r="G2151" t="s">
        <v>25</v>
      </c>
      <c r="H2151" t="s">
        <v>26</v>
      </c>
      <c r="I2151" t="s">
        <v>27</v>
      </c>
      <c r="J2151" t="s">
        <v>23</v>
      </c>
      <c r="K2151">
        <v>2003</v>
      </c>
      <c r="L2151">
        <v>4</v>
      </c>
      <c r="M2151">
        <v>5</v>
      </c>
      <c r="N2151">
        <v>0</v>
      </c>
      <c r="O2151">
        <v>2.5</v>
      </c>
      <c r="P2151" t="s">
        <v>591</v>
      </c>
      <c r="Q2151" s="2">
        <v>1.7860051568796399E-3</v>
      </c>
      <c r="R2151" s="2">
        <v>8.3843430077819596E-4</v>
      </c>
      <c r="S2151" t="s">
        <v>31</v>
      </c>
      <c r="T2151" t="s">
        <v>202</v>
      </c>
      <c r="U2151">
        <v>129</v>
      </c>
      <c r="V2151" t="s">
        <v>291</v>
      </c>
      <c r="W2151" t="s">
        <v>292</v>
      </c>
      <c r="X2151" t="s">
        <v>293</v>
      </c>
      <c r="Z2151">
        <v>872</v>
      </c>
      <c r="AA2151" s="5">
        <f>IFERROR(VLOOKUP(X2151,$AF$2:$AG$35,2,FALSE),0)</f>
        <v>0</v>
      </c>
      <c r="AB2151" s="5" t="e">
        <f>VLOOKUP(X2151,$AF$2:$AG$35,1,FALSE)</f>
        <v>#N/A</v>
      </c>
      <c r="AN2151"/>
      <c r="AO2151"/>
      <c r="AP2151"/>
      <c r="AQ2151"/>
    </row>
    <row r="2152" spans="1:43" x14ac:dyDescent="0.25">
      <c r="A2152">
        <v>95747</v>
      </c>
      <c r="B2152">
        <v>22046</v>
      </c>
      <c r="C2152" t="s">
        <v>623</v>
      </c>
      <c r="D2152" t="s">
        <v>584</v>
      </c>
      <c r="E2152" t="s">
        <v>588</v>
      </c>
      <c r="F2152">
        <v>53.393329999999999</v>
      </c>
      <c r="G2152" t="s">
        <v>25</v>
      </c>
      <c r="H2152" t="s">
        <v>26</v>
      </c>
      <c r="I2152" t="s">
        <v>27</v>
      </c>
      <c r="J2152" t="s">
        <v>23</v>
      </c>
      <c r="K2152">
        <v>2003</v>
      </c>
      <c r="L2152">
        <v>4</v>
      </c>
      <c r="M2152">
        <v>5</v>
      </c>
      <c r="N2152">
        <v>0</v>
      </c>
      <c r="O2152">
        <v>2.5</v>
      </c>
      <c r="P2152" t="s">
        <v>591</v>
      </c>
      <c r="Q2152" s="2">
        <v>1.2930326676113199E-3</v>
      </c>
      <c r="R2152" s="2">
        <v>9.4985274832419596E-4</v>
      </c>
      <c r="S2152" t="s">
        <v>31</v>
      </c>
      <c r="T2152" t="s">
        <v>202</v>
      </c>
      <c r="U2152">
        <v>130</v>
      </c>
      <c r="V2152" t="s">
        <v>294</v>
      </c>
      <c r="W2152" t="s">
        <v>295</v>
      </c>
      <c r="X2152" t="s">
        <v>296</v>
      </c>
      <c r="Y2152">
        <v>168.19</v>
      </c>
      <c r="Z2152">
        <v>873</v>
      </c>
      <c r="AA2152" s="5">
        <f>IFERROR(VLOOKUP(X2152,$AF$2:$AG$35,2,FALSE),0)</f>
        <v>0</v>
      </c>
      <c r="AB2152" s="5" t="e">
        <f>VLOOKUP(X2152,$AF$2:$AG$35,1,FALSE)</f>
        <v>#N/A</v>
      </c>
      <c r="AN2152"/>
      <c r="AO2152"/>
      <c r="AP2152"/>
      <c r="AQ2152"/>
    </row>
    <row r="2153" spans="1:43" x14ac:dyDescent="0.25">
      <c r="A2153">
        <v>95747</v>
      </c>
      <c r="B2153">
        <v>22046</v>
      </c>
      <c r="C2153" t="s">
        <v>623</v>
      </c>
      <c r="D2153" t="s">
        <v>584</v>
      </c>
      <c r="E2153" t="s">
        <v>588</v>
      </c>
      <c r="F2153">
        <v>53.393329999999999</v>
      </c>
      <c r="G2153" t="s">
        <v>25</v>
      </c>
      <c r="H2153" t="s">
        <v>26</v>
      </c>
      <c r="I2153" t="s">
        <v>27</v>
      </c>
      <c r="J2153" t="s">
        <v>23</v>
      </c>
      <c r="K2153">
        <v>2003</v>
      </c>
      <c r="L2153">
        <v>4</v>
      </c>
      <c r="M2153">
        <v>5</v>
      </c>
      <c r="N2153">
        <v>0</v>
      </c>
      <c r="O2153">
        <v>2.5</v>
      </c>
      <c r="P2153" t="s">
        <v>591</v>
      </c>
      <c r="Q2153" s="2">
        <v>1.3932583750303901E-3</v>
      </c>
      <c r="R2153" s="2">
        <v>1.0607695761548901E-3</v>
      </c>
      <c r="S2153" t="s">
        <v>31</v>
      </c>
      <c r="T2153" t="s">
        <v>202</v>
      </c>
      <c r="U2153">
        <v>131</v>
      </c>
      <c r="V2153" t="s">
        <v>297</v>
      </c>
      <c r="W2153" t="s">
        <v>298</v>
      </c>
      <c r="X2153" t="s">
        <v>299</v>
      </c>
      <c r="Y2153">
        <v>156.22</v>
      </c>
      <c r="Z2153">
        <v>1106</v>
      </c>
      <c r="AA2153" s="5">
        <f>IFERROR(VLOOKUP(X2153,$AF$2:$AG$35,2,FALSE),0)</f>
        <v>0</v>
      </c>
      <c r="AB2153" s="5" t="e">
        <f>VLOOKUP(X2153,$AF$2:$AG$35,1,FALSE)</f>
        <v>#N/A</v>
      </c>
      <c r="AN2153"/>
      <c r="AO2153"/>
      <c r="AP2153"/>
      <c r="AQ2153"/>
    </row>
    <row r="2154" spans="1:43" x14ac:dyDescent="0.25">
      <c r="A2154">
        <v>95747</v>
      </c>
      <c r="B2154">
        <v>22046</v>
      </c>
      <c r="C2154" t="s">
        <v>623</v>
      </c>
      <c r="D2154" t="s">
        <v>584</v>
      </c>
      <c r="E2154" t="s">
        <v>588</v>
      </c>
      <c r="F2154">
        <v>53.393329999999999</v>
      </c>
      <c r="G2154" t="s">
        <v>25</v>
      </c>
      <c r="H2154" t="s">
        <v>26</v>
      </c>
      <c r="I2154" t="s">
        <v>27</v>
      </c>
      <c r="J2154" t="s">
        <v>23</v>
      </c>
      <c r="K2154">
        <v>2003</v>
      </c>
      <c r="L2154">
        <v>4</v>
      </c>
      <c r="M2154">
        <v>5</v>
      </c>
      <c r="N2154">
        <v>0</v>
      </c>
      <c r="O2154">
        <v>2.5</v>
      </c>
      <c r="P2154" t="s">
        <v>591</v>
      </c>
      <c r="Q2154" s="2">
        <v>7.8882353082772901E-4</v>
      </c>
      <c r="R2154" s="2">
        <v>3.4658947965879002E-4</v>
      </c>
      <c r="S2154" t="s">
        <v>31</v>
      </c>
      <c r="T2154" t="s">
        <v>202</v>
      </c>
      <c r="U2154">
        <v>132</v>
      </c>
      <c r="V2154" t="s">
        <v>300</v>
      </c>
      <c r="W2154" t="s">
        <v>301</v>
      </c>
      <c r="X2154" t="s">
        <v>302</v>
      </c>
      <c r="Y2154">
        <v>156.22</v>
      </c>
      <c r="Z2154">
        <v>875</v>
      </c>
      <c r="AA2154" s="5">
        <f>IFERROR(VLOOKUP(X2154,$AF$2:$AG$35,2,FALSE),0)</f>
        <v>0</v>
      </c>
      <c r="AB2154" s="5" t="e">
        <f>VLOOKUP(X2154,$AF$2:$AG$35,1,FALSE)</f>
        <v>#N/A</v>
      </c>
      <c r="AN2154"/>
      <c r="AO2154"/>
      <c r="AP2154"/>
      <c r="AQ2154"/>
    </row>
    <row r="2155" spans="1:43" x14ac:dyDescent="0.25">
      <c r="A2155">
        <v>95747</v>
      </c>
      <c r="B2155">
        <v>22046</v>
      </c>
      <c r="C2155" t="s">
        <v>623</v>
      </c>
      <c r="D2155" t="s">
        <v>584</v>
      </c>
      <c r="E2155" t="s">
        <v>588</v>
      </c>
      <c r="F2155">
        <v>53.393329999999999</v>
      </c>
      <c r="G2155" t="s">
        <v>25</v>
      </c>
      <c r="H2155" t="s">
        <v>26</v>
      </c>
      <c r="I2155" t="s">
        <v>27</v>
      </c>
      <c r="J2155" t="s">
        <v>23</v>
      </c>
      <c r="K2155">
        <v>2003</v>
      </c>
      <c r="L2155">
        <v>4</v>
      </c>
      <c r="M2155">
        <v>5</v>
      </c>
      <c r="N2155">
        <v>0</v>
      </c>
      <c r="O2155">
        <v>2.5</v>
      </c>
      <c r="P2155" t="s">
        <v>591</v>
      </c>
      <c r="Q2155" s="2">
        <v>7.0572453113365303E-4</v>
      </c>
      <c r="R2155" s="2">
        <v>3.598836230975E-4</v>
      </c>
      <c r="S2155" t="s">
        <v>31</v>
      </c>
      <c r="T2155" t="s">
        <v>202</v>
      </c>
      <c r="U2155">
        <v>133</v>
      </c>
      <c r="V2155" t="s">
        <v>303</v>
      </c>
      <c r="W2155" t="s">
        <v>304</v>
      </c>
      <c r="X2155" t="s">
        <v>305</v>
      </c>
      <c r="Y2155">
        <v>206.28</v>
      </c>
      <c r="Z2155">
        <v>876</v>
      </c>
      <c r="AA2155" s="5">
        <f>IFERROR(VLOOKUP(X2155,$AF$2:$AG$35,2,FALSE),0)</f>
        <v>0</v>
      </c>
      <c r="AB2155" s="5" t="e">
        <f>VLOOKUP(X2155,$AF$2:$AG$35,1,FALSE)</f>
        <v>#N/A</v>
      </c>
      <c r="AN2155"/>
      <c r="AO2155"/>
      <c r="AP2155"/>
      <c r="AQ2155"/>
    </row>
    <row r="2156" spans="1:43" x14ac:dyDescent="0.25">
      <c r="A2156">
        <v>95747</v>
      </c>
      <c r="B2156">
        <v>22046</v>
      </c>
      <c r="C2156" t="s">
        <v>623</v>
      </c>
      <c r="D2156" t="s">
        <v>584</v>
      </c>
      <c r="E2156" t="s">
        <v>588</v>
      </c>
      <c r="F2156">
        <v>53.393329999999999</v>
      </c>
      <c r="G2156" t="s">
        <v>25</v>
      </c>
      <c r="H2156" t="s">
        <v>26</v>
      </c>
      <c r="I2156" t="s">
        <v>27</v>
      </c>
      <c r="J2156" t="s">
        <v>23</v>
      </c>
      <c r="K2156">
        <v>2003</v>
      </c>
      <c r="L2156">
        <v>4</v>
      </c>
      <c r="M2156">
        <v>5</v>
      </c>
      <c r="N2156">
        <v>0</v>
      </c>
      <c r="O2156">
        <v>2.5</v>
      </c>
      <c r="P2156" t="s">
        <v>591</v>
      </c>
      <c r="Q2156" s="2">
        <v>3.1513578995146998E-4</v>
      </c>
      <c r="R2156" s="2">
        <v>9.1158514100776397E-4</v>
      </c>
      <c r="S2156" t="s">
        <v>31</v>
      </c>
      <c r="T2156" t="s">
        <v>202</v>
      </c>
      <c r="U2156">
        <v>134</v>
      </c>
      <c r="V2156" t="s">
        <v>306</v>
      </c>
      <c r="W2156" t="s">
        <v>307</v>
      </c>
      <c r="X2156" t="s">
        <v>308</v>
      </c>
      <c r="Y2156">
        <v>156.22</v>
      </c>
      <c r="Z2156">
        <v>877</v>
      </c>
      <c r="AA2156" s="5">
        <f>IFERROR(VLOOKUP(X2156,$AF$2:$AG$35,2,FALSE),0)</f>
        <v>0</v>
      </c>
      <c r="AB2156" s="5" t="e">
        <f>VLOOKUP(X2156,$AF$2:$AG$35,1,FALSE)</f>
        <v>#N/A</v>
      </c>
      <c r="AN2156"/>
      <c r="AO2156"/>
      <c r="AP2156"/>
      <c r="AQ2156"/>
    </row>
    <row r="2157" spans="1:43" x14ac:dyDescent="0.25">
      <c r="A2157">
        <v>95747</v>
      </c>
      <c r="B2157">
        <v>22046</v>
      </c>
      <c r="C2157" t="s">
        <v>623</v>
      </c>
      <c r="D2157" t="s">
        <v>584</v>
      </c>
      <c r="E2157" t="s">
        <v>588</v>
      </c>
      <c r="F2157">
        <v>53.393329999999999</v>
      </c>
      <c r="G2157" t="s">
        <v>25</v>
      </c>
      <c r="H2157" t="s">
        <v>26</v>
      </c>
      <c r="I2157" t="s">
        <v>27</v>
      </c>
      <c r="J2157" t="s">
        <v>23</v>
      </c>
      <c r="K2157">
        <v>2003</v>
      </c>
      <c r="L2157">
        <v>4</v>
      </c>
      <c r="M2157">
        <v>5</v>
      </c>
      <c r="N2157">
        <v>0</v>
      </c>
      <c r="O2157">
        <v>2.5</v>
      </c>
      <c r="P2157" t="s">
        <v>591</v>
      </c>
      <c r="Q2157" s="2">
        <v>7.4937258044008802E-4</v>
      </c>
      <c r="R2157" s="2">
        <v>8.0449110824176902E-4</v>
      </c>
      <c r="S2157" t="s">
        <v>31</v>
      </c>
      <c r="T2157" t="s">
        <v>202</v>
      </c>
      <c r="U2157">
        <v>136</v>
      </c>
      <c r="V2157" t="s">
        <v>309</v>
      </c>
      <c r="W2157" t="s">
        <v>310</v>
      </c>
      <c r="X2157" t="s">
        <v>311</v>
      </c>
      <c r="Y2157">
        <v>156.22</v>
      </c>
      <c r="Z2157">
        <v>879</v>
      </c>
      <c r="AA2157" s="5">
        <f>IFERROR(VLOOKUP(X2157,$AF$2:$AG$35,2,FALSE),0)</f>
        <v>0</v>
      </c>
      <c r="AB2157" s="5" t="e">
        <f>VLOOKUP(X2157,$AF$2:$AG$35,1,FALSE)</f>
        <v>#N/A</v>
      </c>
      <c r="AN2157"/>
      <c r="AO2157"/>
      <c r="AP2157"/>
      <c r="AQ2157"/>
    </row>
    <row r="2158" spans="1:43" x14ac:dyDescent="0.25">
      <c r="A2158">
        <v>95747</v>
      </c>
      <c r="B2158">
        <v>22046</v>
      </c>
      <c r="C2158" t="s">
        <v>623</v>
      </c>
      <c r="D2158" t="s">
        <v>584</v>
      </c>
      <c r="E2158" t="s">
        <v>588</v>
      </c>
      <c r="F2158">
        <v>53.393329999999999</v>
      </c>
      <c r="G2158" t="s">
        <v>25</v>
      </c>
      <c r="H2158" t="s">
        <v>26</v>
      </c>
      <c r="I2158" t="s">
        <v>27</v>
      </c>
      <c r="J2158" t="s">
        <v>23</v>
      </c>
      <c r="K2158">
        <v>2003</v>
      </c>
      <c r="L2158">
        <v>4</v>
      </c>
      <c r="M2158">
        <v>5</v>
      </c>
      <c r="N2158">
        <v>0</v>
      </c>
      <c r="O2158">
        <v>2.5</v>
      </c>
      <c r="P2158" t="s">
        <v>591</v>
      </c>
      <c r="Q2158" s="2">
        <v>1.16879258044474E-4</v>
      </c>
      <c r="R2158" s="2">
        <v>2.0244081328398201E-4</v>
      </c>
      <c r="S2158" t="s">
        <v>31</v>
      </c>
      <c r="T2158" t="s">
        <v>202</v>
      </c>
      <c r="U2158">
        <v>137</v>
      </c>
      <c r="W2158" t="s">
        <v>312</v>
      </c>
      <c r="X2158" t="s">
        <v>313</v>
      </c>
      <c r="Z2158">
        <v>1312</v>
      </c>
      <c r="AA2158" s="5">
        <f>IFERROR(VLOOKUP(X2158,$AF$2:$AG$35,2,FALSE),0)</f>
        <v>0</v>
      </c>
      <c r="AB2158" s="5" t="e">
        <f>VLOOKUP(X2158,$AF$2:$AG$35,1,FALSE)</f>
        <v>#N/A</v>
      </c>
      <c r="AN2158"/>
      <c r="AO2158"/>
      <c r="AP2158"/>
      <c r="AQ2158"/>
    </row>
    <row r="2159" spans="1:43" x14ac:dyDescent="0.25">
      <c r="A2159">
        <v>95747</v>
      </c>
      <c r="B2159">
        <v>22046</v>
      </c>
      <c r="C2159" t="s">
        <v>623</v>
      </c>
      <c r="D2159" t="s">
        <v>584</v>
      </c>
      <c r="E2159" t="s">
        <v>588</v>
      </c>
      <c r="F2159">
        <v>53.393329999999999</v>
      </c>
      <c r="G2159" t="s">
        <v>25</v>
      </c>
      <c r="H2159" t="s">
        <v>26</v>
      </c>
      <c r="I2159" t="s">
        <v>27</v>
      </c>
      <c r="J2159" t="s">
        <v>23</v>
      </c>
      <c r="K2159">
        <v>2003</v>
      </c>
      <c r="L2159">
        <v>4</v>
      </c>
      <c r="M2159">
        <v>5</v>
      </c>
      <c r="N2159">
        <v>0</v>
      </c>
      <c r="O2159">
        <v>2.5</v>
      </c>
      <c r="P2159" t="s">
        <v>591</v>
      </c>
      <c r="Q2159">
        <v>0</v>
      </c>
      <c r="R2159" s="2">
        <v>1.3972191005362801E-4</v>
      </c>
      <c r="S2159" t="s">
        <v>31</v>
      </c>
      <c r="T2159" t="s">
        <v>202</v>
      </c>
      <c r="U2159">
        <v>139</v>
      </c>
      <c r="W2159" t="s">
        <v>314</v>
      </c>
      <c r="X2159" t="s">
        <v>315</v>
      </c>
      <c r="Z2159">
        <v>1314</v>
      </c>
      <c r="AA2159" s="5">
        <f>IFERROR(VLOOKUP(X2159,$AF$2:$AG$35,2,FALSE),0)</f>
        <v>0</v>
      </c>
      <c r="AB2159" s="5" t="e">
        <f>VLOOKUP(X2159,$AF$2:$AG$35,1,FALSE)</f>
        <v>#N/A</v>
      </c>
      <c r="AN2159"/>
      <c r="AO2159"/>
      <c r="AP2159"/>
      <c r="AQ2159"/>
    </row>
    <row r="2160" spans="1:43" x14ac:dyDescent="0.25">
      <c r="A2160">
        <v>95747</v>
      </c>
      <c r="B2160">
        <v>22046</v>
      </c>
      <c r="C2160" t="s">
        <v>623</v>
      </c>
      <c r="D2160" t="s">
        <v>584</v>
      </c>
      <c r="E2160" t="s">
        <v>588</v>
      </c>
      <c r="F2160">
        <v>53.393329999999999</v>
      </c>
      <c r="G2160" t="s">
        <v>25</v>
      </c>
      <c r="H2160" t="s">
        <v>26</v>
      </c>
      <c r="I2160" t="s">
        <v>27</v>
      </c>
      <c r="J2160" t="s">
        <v>23</v>
      </c>
      <c r="K2160">
        <v>2003</v>
      </c>
      <c r="L2160">
        <v>4</v>
      </c>
      <c r="M2160">
        <v>5</v>
      </c>
      <c r="N2160">
        <v>0</v>
      </c>
      <c r="O2160">
        <v>2.5</v>
      </c>
      <c r="P2160" t="s">
        <v>591</v>
      </c>
      <c r="Q2160" s="2">
        <v>1.72695091180459E-3</v>
      </c>
      <c r="R2160" s="2">
        <v>7.8662844224138201E-4</v>
      </c>
      <c r="S2160" t="s">
        <v>31</v>
      </c>
      <c r="T2160" t="s">
        <v>202</v>
      </c>
      <c r="U2160">
        <v>144</v>
      </c>
      <c r="V2160" t="s">
        <v>316</v>
      </c>
      <c r="W2160" t="s">
        <v>317</v>
      </c>
      <c r="X2160" t="s">
        <v>318</v>
      </c>
      <c r="Y2160">
        <v>156.22</v>
      </c>
      <c r="Z2160">
        <v>2806</v>
      </c>
      <c r="AA2160" s="5">
        <f>IFERROR(VLOOKUP(X2160,$AF$2:$AG$35,2,FALSE),0)</f>
        <v>0</v>
      </c>
      <c r="AB2160" s="5" t="e">
        <f>VLOOKUP(X2160,$AF$2:$AG$35,1,FALSE)</f>
        <v>#N/A</v>
      </c>
      <c r="AN2160"/>
      <c r="AO2160"/>
      <c r="AP2160"/>
      <c r="AQ2160"/>
    </row>
    <row r="2161" spans="1:43" x14ac:dyDescent="0.25">
      <c r="A2161">
        <v>95747</v>
      </c>
      <c r="B2161">
        <v>22046</v>
      </c>
      <c r="C2161" t="s">
        <v>623</v>
      </c>
      <c r="D2161" t="s">
        <v>584</v>
      </c>
      <c r="E2161" t="s">
        <v>588</v>
      </c>
      <c r="F2161">
        <v>53.393329999999999</v>
      </c>
      <c r="G2161" t="s">
        <v>25</v>
      </c>
      <c r="H2161" t="s">
        <v>26</v>
      </c>
      <c r="I2161" t="s">
        <v>27</v>
      </c>
      <c r="J2161" t="s">
        <v>23</v>
      </c>
      <c r="K2161">
        <v>2003</v>
      </c>
      <c r="L2161">
        <v>4</v>
      </c>
      <c r="M2161">
        <v>5</v>
      </c>
      <c r="N2161">
        <v>0</v>
      </c>
      <c r="O2161">
        <v>2.5</v>
      </c>
      <c r="P2161" t="s">
        <v>591</v>
      </c>
      <c r="Q2161" s="2">
        <v>2.6918605413599401E-4</v>
      </c>
      <c r="R2161" s="2">
        <v>1.7081245737212501E-4</v>
      </c>
      <c r="S2161" t="s">
        <v>31</v>
      </c>
      <c r="T2161" t="s">
        <v>202</v>
      </c>
      <c r="U2161">
        <v>145</v>
      </c>
      <c r="W2161" t="s">
        <v>319</v>
      </c>
      <c r="X2161" t="s">
        <v>320</v>
      </c>
      <c r="Z2161">
        <v>1320</v>
      </c>
      <c r="AA2161" s="5">
        <f>IFERROR(VLOOKUP(X2161,$AF$2:$AG$35,2,FALSE),0)</f>
        <v>0</v>
      </c>
      <c r="AB2161" s="5" t="e">
        <f>VLOOKUP(X2161,$AF$2:$AG$35,1,FALSE)</f>
        <v>#N/A</v>
      </c>
      <c r="AN2161"/>
      <c r="AO2161"/>
      <c r="AP2161"/>
      <c r="AQ2161"/>
    </row>
    <row r="2162" spans="1:43" x14ac:dyDescent="0.25">
      <c r="A2162">
        <v>95747</v>
      </c>
      <c r="B2162">
        <v>22046</v>
      </c>
      <c r="C2162" t="s">
        <v>623</v>
      </c>
      <c r="D2162" t="s">
        <v>584</v>
      </c>
      <c r="E2162" t="s">
        <v>588</v>
      </c>
      <c r="F2162">
        <v>53.393329999999999</v>
      </c>
      <c r="G2162" t="s">
        <v>25</v>
      </c>
      <c r="H2162" t="s">
        <v>26</v>
      </c>
      <c r="I2162" t="s">
        <v>27</v>
      </c>
      <c r="J2162" t="s">
        <v>23</v>
      </c>
      <c r="K2162">
        <v>2003</v>
      </c>
      <c r="L2162">
        <v>4</v>
      </c>
      <c r="M2162">
        <v>5</v>
      </c>
      <c r="N2162">
        <v>0</v>
      </c>
      <c r="O2162">
        <v>2.5</v>
      </c>
      <c r="P2162" t="s">
        <v>591</v>
      </c>
      <c r="Q2162" s="2">
        <v>8.2994957241900504E-3</v>
      </c>
      <c r="R2162" s="2">
        <v>7.5838763055848897E-3</v>
      </c>
      <c r="S2162" t="s">
        <v>31</v>
      </c>
      <c r="T2162" t="s">
        <v>202</v>
      </c>
      <c r="U2162">
        <v>147</v>
      </c>
      <c r="V2162" t="s">
        <v>321</v>
      </c>
      <c r="W2162" t="s">
        <v>322</v>
      </c>
      <c r="X2162" t="s">
        <v>323</v>
      </c>
      <c r="Y2162">
        <v>180.2</v>
      </c>
      <c r="Z2162">
        <v>881</v>
      </c>
      <c r="AA2162" s="5">
        <f>IFERROR(VLOOKUP(X2162,$AF$2:$AG$35,2,FALSE),0)</f>
        <v>0</v>
      </c>
      <c r="AB2162" s="5" t="e">
        <f>VLOOKUP(X2162,$AF$2:$AG$35,1,FALSE)</f>
        <v>#N/A</v>
      </c>
      <c r="AN2162"/>
      <c r="AO2162"/>
      <c r="AP2162"/>
      <c r="AQ2162"/>
    </row>
    <row r="2163" spans="1:43" x14ac:dyDescent="0.25">
      <c r="A2163">
        <v>95747</v>
      </c>
      <c r="B2163">
        <v>22046</v>
      </c>
      <c r="C2163" t="s">
        <v>623</v>
      </c>
      <c r="D2163" t="s">
        <v>584</v>
      </c>
      <c r="E2163" t="s">
        <v>588</v>
      </c>
      <c r="F2163">
        <v>53.393329999999999</v>
      </c>
      <c r="G2163" t="s">
        <v>25</v>
      </c>
      <c r="H2163" t="s">
        <v>26</v>
      </c>
      <c r="I2163" t="s">
        <v>27</v>
      </c>
      <c r="J2163" t="s">
        <v>23</v>
      </c>
      <c r="K2163">
        <v>2003</v>
      </c>
      <c r="L2163">
        <v>4</v>
      </c>
      <c r="M2163">
        <v>5</v>
      </c>
      <c r="N2163">
        <v>0</v>
      </c>
      <c r="O2163">
        <v>2.5</v>
      </c>
      <c r="P2163" t="s">
        <v>591</v>
      </c>
      <c r="Q2163" s="2">
        <v>8.5191666579258699E-3</v>
      </c>
      <c r="R2163" s="2">
        <v>3.4749213290720502E-3</v>
      </c>
      <c r="S2163" t="s">
        <v>31</v>
      </c>
      <c r="T2163" t="s">
        <v>202</v>
      </c>
      <c r="U2163">
        <v>148</v>
      </c>
      <c r="V2163" t="s">
        <v>324</v>
      </c>
      <c r="W2163" t="s">
        <v>325</v>
      </c>
      <c r="X2163" t="s">
        <v>326</v>
      </c>
      <c r="Y2163">
        <v>202.25</v>
      </c>
      <c r="Z2163">
        <v>882</v>
      </c>
      <c r="AA2163" s="5">
        <f>IFERROR(VLOOKUP(X2163,$AF$2:$AG$35,2,FALSE),0)</f>
        <v>0</v>
      </c>
      <c r="AB2163" s="5" t="e">
        <f>VLOOKUP(X2163,$AF$2:$AG$35,1,FALSE)</f>
        <v>#N/A</v>
      </c>
      <c r="AN2163"/>
      <c r="AO2163"/>
      <c r="AP2163"/>
      <c r="AQ2163"/>
    </row>
    <row r="2164" spans="1:43" x14ac:dyDescent="0.25">
      <c r="A2164">
        <v>95747</v>
      </c>
      <c r="B2164">
        <v>22046</v>
      </c>
      <c r="C2164" t="s">
        <v>623</v>
      </c>
      <c r="D2164" t="s">
        <v>584</v>
      </c>
      <c r="E2164" t="s">
        <v>588</v>
      </c>
      <c r="F2164">
        <v>53.393329999999999</v>
      </c>
      <c r="G2164" t="s">
        <v>25</v>
      </c>
      <c r="H2164" t="s">
        <v>26</v>
      </c>
      <c r="I2164" t="s">
        <v>27</v>
      </c>
      <c r="J2164" t="s">
        <v>23</v>
      </c>
      <c r="K2164">
        <v>2003</v>
      </c>
      <c r="L2164">
        <v>4</v>
      </c>
      <c r="M2164">
        <v>5</v>
      </c>
      <c r="N2164">
        <v>0</v>
      </c>
      <c r="O2164">
        <v>2.5</v>
      </c>
      <c r="P2164" t="s">
        <v>591</v>
      </c>
      <c r="Q2164" s="2">
        <v>1.36964404849923E-3</v>
      </c>
      <c r="R2164" s="2">
        <v>2.3722930802850101E-3</v>
      </c>
      <c r="S2164" t="s">
        <v>31</v>
      </c>
      <c r="T2164" t="s">
        <v>202</v>
      </c>
      <c r="U2164">
        <v>149</v>
      </c>
      <c r="V2164" t="s">
        <v>327</v>
      </c>
      <c r="W2164" t="s">
        <v>328</v>
      </c>
      <c r="X2164" t="s">
        <v>329</v>
      </c>
      <c r="Y2164">
        <v>166.22</v>
      </c>
      <c r="Z2164">
        <v>883</v>
      </c>
      <c r="AA2164" s="5">
        <f>IFERROR(VLOOKUP(X2164,$AF$2:$AG$35,2,FALSE),0)</f>
        <v>0</v>
      </c>
      <c r="AB2164" s="5" t="e">
        <f>VLOOKUP(X2164,$AF$2:$AG$35,1,FALSE)</f>
        <v>#N/A</v>
      </c>
      <c r="AN2164"/>
      <c r="AO2164"/>
      <c r="AP2164"/>
      <c r="AQ2164"/>
    </row>
    <row r="2165" spans="1:43" x14ac:dyDescent="0.25">
      <c r="A2165">
        <v>95747</v>
      </c>
      <c r="B2165">
        <v>22046</v>
      </c>
      <c r="C2165" t="s">
        <v>623</v>
      </c>
      <c r="D2165" t="s">
        <v>584</v>
      </c>
      <c r="E2165" t="s">
        <v>588</v>
      </c>
      <c r="F2165">
        <v>53.393329999999999</v>
      </c>
      <c r="G2165" t="s">
        <v>25</v>
      </c>
      <c r="H2165" t="s">
        <v>26</v>
      </c>
      <c r="I2165" t="s">
        <v>27</v>
      </c>
      <c r="J2165" t="s">
        <v>23</v>
      </c>
      <c r="K2165">
        <v>2003</v>
      </c>
      <c r="L2165">
        <v>4</v>
      </c>
      <c r="M2165">
        <v>5</v>
      </c>
      <c r="N2165">
        <v>0</v>
      </c>
      <c r="O2165">
        <v>2.5</v>
      </c>
      <c r="P2165" t="s">
        <v>591</v>
      </c>
      <c r="Q2165" s="2">
        <v>3.14861782234384E-3</v>
      </c>
      <c r="R2165" s="2">
        <v>9.2581830925865397E-4</v>
      </c>
      <c r="S2165" t="s">
        <v>31</v>
      </c>
      <c r="T2165" t="s">
        <v>202</v>
      </c>
      <c r="U2165">
        <v>150</v>
      </c>
      <c r="W2165" t="s">
        <v>330</v>
      </c>
      <c r="X2165" t="s">
        <v>331</v>
      </c>
      <c r="Z2165">
        <v>1325</v>
      </c>
      <c r="AA2165" s="5">
        <f>IFERROR(VLOOKUP(X2165,$AF$2:$AG$35,2,FALSE),0)</f>
        <v>0</v>
      </c>
      <c r="AB2165" s="5" t="e">
        <f>VLOOKUP(X2165,$AF$2:$AG$35,1,FALSE)</f>
        <v>#N/A</v>
      </c>
      <c r="AN2165"/>
      <c r="AO2165"/>
      <c r="AP2165"/>
      <c r="AQ2165"/>
    </row>
    <row r="2166" spans="1:43" x14ac:dyDescent="0.25">
      <c r="A2166">
        <v>95747</v>
      </c>
      <c r="B2166">
        <v>22046</v>
      </c>
      <c r="C2166" t="s">
        <v>623</v>
      </c>
      <c r="D2166" t="s">
        <v>584</v>
      </c>
      <c r="E2166" t="s">
        <v>588</v>
      </c>
      <c r="F2166">
        <v>53.393329999999999</v>
      </c>
      <c r="G2166" t="s">
        <v>25</v>
      </c>
      <c r="H2166" t="s">
        <v>26</v>
      </c>
      <c r="I2166" t="s">
        <v>27</v>
      </c>
      <c r="J2166" t="s">
        <v>23</v>
      </c>
      <c r="K2166">
        <v>2003</v>
      </c>
      <c r="L2166">
        <v>4</v>
      </c>
      <c r="M2166">
        <v>5</v>
      </c>
      <c r="N2166">
        <v>0</v>
      </c>
      <c r="O2166">
        <v>2.5</v>
      </c>
      <c r="P2166" t="s">
        <v>591</v>
      </c>
      <c r="Q2166" s="2">
        <v>6.5917193855654799E-3</v>
      </c>
      <c r="R2166" s="2">
        <v>2.4675708045811201E-3</v>
      </c>
      <c r="S2166" t="s">
        <v>31</v>
      </c>
      <c r="T2166" t="s">
        <v>202</v>
      </c>
      <c r="U2166">
        <v>154</v>
      </c>
      <c r="V2166" t="s">
        <v>332</v>
      </c>
      <c r="W2166" t="s">
        <v>333</v>
      </c>
      <c r="X2166" t="s">
        <v>334</v>
      </c>
      <c r="Y2166">
        <v>276.33</v>
      </c>
      <c r="Z2166">
        <v>884</v>
      </c>
      <c r="AA2166" s="5">
        <f>IFERROR(VLOOKUP(X2166,$AF$2:$AG$35,2,FALSE),0)</f>
        <v>0</v>
      </c>
      <c r="AB2166" s="5" t="e">
        <f>VLOOKUP(X2166,$AF$2:$AG$35,1,FALSE)</f>
        <v>#N/A</v>
      </c>
      <c r="AN2166"/>
      <c r="AO2166"/>
      <c r="AP2166"/>
      <c r="AQ2166"/>
    </row>
    <row r="2167" spans="1:43" x14ac:dyDescent="0.25">
      <c r="A2167">
        <v>95747</v>
      </c>
      <c r="B2167">
        <v>22046</v>
      </c>
      <c r="C2167" t="s">
        <v>623</v>
      </c>
      <c r="D2167" t="s">
        <v>584</v>
      </c>
      <c r="E2167" t="s">
        <v>588</v>
      </c>
      <c r="F2167">
        <v>53.393329999999999</v>
      </c>
      <c r="G2167" t="s">
        <v>25</v>
      </c>
      <c r="H2167" t="s">
        <v>26</v>
      </c>
      <c r="I2167" t="s">
        <v>27</v>
      </c>
      <c r="J2167" t="s">
        <v>23</v>
      </c>
      <c r="K2167">
        <v>2003</v>
      </c>
      <c r="L2167">
        <v>4</v>
      </c>
      <c r="M2167">
        <v>5</v>
      </c>
      <c r="N2167">
        <v>0</v>
      </c>
      <c r="O2167">
        <v>2.5</v>
      </c>
      <c r="P2167" t="s">
        <v>591</v>
      </c>
      <c r="Q2167" s="2">
        <v>2.5556759568268201E-5</v>
      </c>
      <c r="R2167" s="2">
        <v>1.3973947471365399E-4</v>
      </c>
      <c r="S2167" t="s">
        <v>31</v>
      </c>
      <c r="T2167" t="s">
        <v>202</v>
      </c>
      <c r="U2167">
        <v>155</v>
      </c>
      <c r="W2167" t="s">
        <v>335</v>
      </c>
      <c r="X2167" t="s">
        <v>336</v>
      </c>
      <c r="Z2167">
        <v>1330</v>
      </c>
      <c r="AA2167" s="5">
        <f>IFERROR(VLOOKUP(X2167,$AF$2:$AG$35,2,FALSE),0)</f>
        <v>0</v>
      </c>
      <c r="AB2167" s="5" t="e">
        <f>VLOOKUP(X2167,$AF$2:$AG$35,1,FALSE)</f>
        <v>#N/A</v>
      </c>
      <c r="AN2167"/>
      <c r="AO2167"/>
      <c r="AP2167"/>
      <c r="AQ2167"/>
    </row>
    <row r="2168" spans="1:43" x14ac:dyDescent="0.25">
      <c r="A2168">
        <v>95747</v>
      </c>
      <c r="B2168">
        <v>22046</v>
      </c>
      <c r="C2168" t="s">
        <v>623</v>
      </c>
      <c r="D2168" t="s">
        <v>584</v>
      </c>
      <c r="E2168" t="s">
        <v>588</v>
      </c>
      <c r="F2168">
        <v>53.393329999999999</v>
      </c>
      <c r="G2168" t="s">
        <v>25</v>
      </c>
      <c r="H2168" t="s">
        <v>26</v>
      </c>
      <c r="I2168" t="s">
        <v>27</v>
      </c>
      <c r="J2168" t="s">
        <v>23</v>
      </c>
      <c r="K2168">
        <v>2003</v>
      </c>
      <c r="L2168">
        <v>4</v>
      </c>
      <c r="M2168">
        <v>5</v>
      </c>
      <c r="N2168">
        <v>0</v>
      </c>
      <c r="O2168">
        <v>2.5</v>
      </c>
      <c r="P2168" t="s">
        <v>591</v>
      </c>
      <c r="Q2168" s="2">
        <v>1.9722468098236901E-4</v>
      </c>
      <c r="R2168" s="2">
        <v>3.4160316796802599E-4</v>
      </c>
      <c r="S2168" t="s">
        <v>31</v>
      </c>
      <c r="T2168" t="s">
        <v>202</v>
      </c>
      <c r="U2168">
        <v>156</v>
      </c>
      <c r="V2168" t="s">
        <v>337</v>
      </c>
      <c r="W2168" t="s">
        <v>338</v>
      </c>
      <c r="X2168" t="s">
        <v>339</v>
      </c>
      <c r="Y2168">
        <v>180.25</v>
      </c>
      <c r="Z2168">
        <v>885</v>
      </c>
      <c r="AA2168" s="5">
        <f>IFERROR(VLOOKUP(X2168,$AF$2:$AG$35,2,FALSE),0)</f>
        <v>0</v>
      </c>
      <c r="AB2168" s="5" t="e">
        <f>VLOOKUP(X2168,$AF$2:$AG$35,1,FALSE)</f>
        <v>#N/A</v>
      </c>
      <c r="AN2168"/>
      <c r="AO2168"/>
      <c r="AP2168"/>
      <c r="AQ2168"/>
    </row>
    <row r="2169" spans="1:43" x14ac:dyDescent="0.25">
      <c r="A2169">
        <v>95747</v>
      </c>
      <c r="B2169">
        <v>22046</v>
      </c>
      <c r="C2169" t="s">
        <v>623</v>
      </c>
      <c r="D2169" t="s">
        <v>584</v>
      </c>
      <c r="E2169" t="s">
        <v>588</v>
      </c>
      <c r="F2169">
        <v>53.393329999999999</v>
      </c>
      <c r="G2169" t="s">
        <v>25</v>
      </c>
      <c r="H2169" t="s">
        <v>26</v>
      </c>
      <c r="I2169" t="s">
        <v>27</v>
      </c>
      <c r="J2169" t="s">
        <v>23</v>
      </c>
      <c r="K2169">
        <v>2003</v>
      </c>
      <c r="L2169">
        <v>4</v>
      </c>
      <c r="M2169">
        <v>5</v>
      </c>
      <c r="N2169">
        <v>0</v>
      </c>
      <c r="O2169">
        <v>2.5</v>
      </c>
      <c r="P2169" t="s">
        <v>591</v>
      </c>
      <c r="Q2169" s="2">
        <v>3.8633387868185899E-3</v>
      </c>
      <c r="R2169" s="2">
        <v>2.09898129250295E-3</v>
      </c>
      <c r="S2169" t="s">
        <v>31</v>
      </c>
      <c r="T2169" t="s">
        <v>202</v>
      </c>
      <c r="U2169">
        <v>157</v>
      </c>
      <c r="V2169" t="s">
        <v>340</v>
      </c>
      <c r="W2169" t="s">
        <v>341</v>
      </c>
      <c r="X2169" t="s">
        <v>342</v>
      </c>
      <c r="Y2169">
        <v>192.26</v>
      </c>
      <c r="Z2169">
        <v>886</v>
      </c>
      <c r="AA2169" s="5">
        <f>IFERROR(VLOOKUP(X2169,$AF$2:$AG$35,2,FALSE),0)</f>
        <v>0</v>
      </c>
      <c r="AB2169" s="5" t="e">
        <f>VLOOKUP(X2169,$AF$2:$AG$35,1,FALSE)</f>
        <v>#N/A</v>
      </c>
      <c r="AN2169"/>
      <c r="AO2169"/>
      <c r="AP2169"/>
      <c r="AQ2169"/>
    </row>
    <row r="2170" spans="1:43" x14ac:dyDescent="0.25">
      <c r="A2170">
        <v>95747</v>
      </c>
      <c r="B2170">
        <v>22046</v>
      </c>
      <c r="C2170" t="s">
        <v>623</v>
      </c>
      <c r="D2170" t="s">
        <v>584</v>
      </c>
      <c r="E2170" t="s">
        <v>588</v>
      </c>
      <c r="F2170">
        <v>53.393329999999999</v>
      </c>
      <c r="G2170" t="s">
        <v>25</v>
      </c>
      <c r="H2170" t="s">
        <v>26</v>
      </c>
      <c r="I2170" t="s">
        <v>27</v>
      </c>
      <c r="J2170" t="s">
        <v>23</v>
      </c>
      <c r="K2170">
        <v>2003</v>
      </c>
      <c r="L2170">
        <v>4</v>
      </c>
      <c r="M2170">
        <v>5</v>
      </c>
      <c r="N2170">
        <v>0</v>
      </c>
      <c r="O2170">
        <v>2.5</v>
      </c>
      <c r="P2170" t="s">
        <v>591</v>
      </c>
      <c r="Q2170" s="2">
        <v>4.9435049388513804E-4</v>
      </c>
      <c r="R2170" s="2">
        <v>7.8749313541289303E-4</v>
      </c>
      <c r="S2170" t="s">
        <v>31</v>
      </c>
      <c r="T2170" t="s">
        <v>202</v>
      </c>
      <c r="U2170">
        <v>158</v>
      </c>
      <c r="V2170" t="s">
        <v>343</v>
      </c>
      <c r="W2170" t="s">
        <v>344</v>
      </c>
      <c r="X2170" t="s">
        <v>345</v>
      </c>
      <c r="Y2170">
        <v>216.28</v>
      </c>
      <c r="Z2170">
        <v>887</v>
      </c>
      <c r="AA2170" s="5">
        <f>IFERROR(VLOOKUP(X2170,$AF$2:$AG$35,2,FALSE),0)</f>
        <v>0</v>
      </c>
      <c r="AB2170" s="5" t="e">
        <f>VLOOKUP(X2170,$AF$2:$AG$35,1,FALSE)</f>
        <v>#N/A</v>
      </c>
      <c r="AN2170"/>
      <c r="AO2170"/>
      <c r="AP2170"/>
      <c r="AQ2170"/>
    </row>
    <row r="2171" spans="1:43" x14ac:dyDescent="0.25">
      <c r="A2171">
        <v>95747</v>
      </c>
      <c r="B2171">
        <v>22046</v>
      </c>
      <c r="C2171" t="s">
        <v>623</v>
      </c>
      <c r="D2171" t="s">
        <v>584</v>
      </c>
      <c r="E2171" t="s">
        <v>588</v>
      </c>
      <c r="F2171">
        <v>53.393329999999999</v>
      </c>
      <c r="G2171" t="s">
        <v>25</v>
      </c>
      <c r="H2171" t="s">
        <v>26</v>
      </c>
      <c r="I2171" t="s">
        <v>27</v>
      </c>
      <c r="J2171" t="s">
        <v>23</v>
      </c>
      <c r="K2171">
        <v>2003</v>
      </c>
      <c r="L2171">
        <v>4</v>
      </c>
      <c r="M2171">
        <v>5</v>
      </c>
      <c r="N2171">
        <v>0</v>
      </c>
      <c r="O2171">
        <v>2.5</v>
      </c>
      <c r="P2171" t="s">
        <v>591</v>
      </c>
      <c r="Q2171">
        <v>0</v>
      </c>
      <c r="R2171" s="2">
        <v>1.4766020098364699E-4</v>
      </c>
      <c r="S2171" t="s">
        <v>31</v>
      </c>
      <c r="T2171" t="s">
        <v>202</v>
      </c>
      <c r="U2171">
        <v>159</v>
      </c>
      <c r="V2171" t="s">
        <v>346</v>
      </c>
      <c r="W2171" t="s">
        <v>347</v>
      </c>
      <c r="X2171" t="s">
        <v>348</v>
      </c>
      <c r="Y2171">
        <v>168.23</v>
      </c>
      <c r="Z2171">
        <v>888</v>
      </c>
      <c r="AA2171" s="5">
        <f>IFERROR(VLOOKUP(X2171,$AF$2:$AG$35,2,FALSE),0)</f>
        <v>0</v>
      </c>
      <c r="AB2171" s="5" t="e">
        <f>VLOOKUP(X2171,$AF$2:$AG$35,1,FALSE)</f>
        <v>#N/A</v>
      </c>
      <c r="AN2171"/>
      <c r="AO2171"/>
      <c r="AP2171"/>
      <c r="AQ2171"/>
    </row>
    <row r="2172" spans="1:43" x14ac:dyDescent="0.25">
      <c r="A2172">
        <v>95747</v>
      </c>
      <c r="B2172">
        <v>22046</v>
      </c>
      <c r="C2172" t="s">
        <v>623</v>
      </c>
      <c r="D2172" t="s">
        <v>584</v>
      </c>
      <c r="E2172" t="s">
        <v>588</v>
      </c>
      <c r="F2172">
        <v>53.393329999999999</v>
      </c>
      <c r="G2172" t="s">
        <v>25</v>
      </c>
      <c r="H2172" t="s">
        <v>26</v>
      </c>
      <c r="I2172" t="s">
        <v>27</v>
      </c>
      <c r="J2172" t="s">
        <v>23</v>
      </c>
      <c r="K2172">
        <v>2003</v>
      </c>
      <c r="L2172">
        <v>4</v>
      </c>
      <c r="M2172">
        <v>5</v>
      </c>
      <c r="N2172">
        <v>0</v>
      </c>
      <c r="O2172">
        <v>2.5</v>
      </c>
      <c r="P2172" t="s">
        <v>591</v>
      </c>
      <c r="Q2172" s="2">
        <v>3.9629329967882402E-3</v>
      </c>
      <c r="R2172" s="2">
        <v>3.00992673264647E-3</v>
      </c>
      <c r="S2172" t="s">
        <v>31</v>
      </c>
      <c r="T2172" t="s">
        <v>202</v>
      </c>
      <c r="U2172">
        <v>160</v>
      </c>
      <c r="V2172" t="s">
        <v>349</v>
      </c>
      <c r="W2172" t="s">
        <v>350</v>
      </c>
      <c r="X2172" t="s">
        <v>351</v>
      </c>
      <c r="Y2172">
        <v>192.26</v>
      </c>
      <c r="Z2172">
        <v>889</v>
      </c>
      <c r="AA2172" s="5">
        <f>IFERROR(VLOOKUP(X2172,$AF$2:$AG$35,2,FALSE),0)</f>
        <v>0</v>
      </c>
      <c r="AB2172" s="5" t="e">
        <f>VLOOKUP(X2172,$AF$2:$AG$35,1,FALSE)</f>
        <v>#N/A</v>
      </c>
      <c r="AN2172"/>
      <c r="AO2172"/>
      <c r="AP2172"/>
      <c r="AQ2172"/>
    </row>
    <row r="2173" spans="1:43" x14ac:dyDescent="0.25">
      <c r="A2173">
        <v>95747</v>
      </c>
      <c r="B2173">
        <v>22046</v>
      </c>
      <c r="C2173" t="s">
        <v>623</v>
      </c>
      <c r="D2173" t="s">
        <v>584</v>
      </c>
      <c r="E2173" t="s">
        <v>588</v>
      </c>
      <c r="F2173">
        <v>53.393329999999999</v>
      </c>
      <c r="G2173" t="s">
        <v>25</v>
      </c>
      <c r="H2173" t="s">
        <v>26</v>
      </c>
      <c r="I2173" t="s">
        <v>27</v>
      </c>
      <c r="J2173" t="s">
        <v>23</v>
      </c>
      <c r="K2173">
        <v>2003</v>
      </c>
      <c r="L2173">
        <v>4</v>
      </c>
      <c r="M2173">
        <v>5</v>
      </c>
      <c r="N2173">
        <v>0</v>
      </c>
      <c r="O2173">
        <v>2.5</v>
      </c>
      <c r="P2173" t="s">
        <v>591</v>
      </c>
      <c r="Q2173">
        <v>0</v>
      </c>
      <c r="R2173" s="2">
        <v>1.4766020098364699E-4</v>
      </c>
      <c r="S2173" t="s">
        <v>31</v>
      </c>
      <c r="T2173" t="s">
        <v>202</v>
      </c>
      <c r="U2173">
        <v>161</v>
      </c>
      <c r="V2173" t="s">
        <v>352</v>
      </c>
      <c r="W2173" t="s">
        <v>353</v>
      </c>
      <c r="X2173" t="s">
        <v>354</v>
      </c>
      <c r="Y2173">
        <v>168.23</v>
      </c>
      <c r="Z2173">
        <v>890</v>
      </c>
      <c r="AA2173" s="5">
        <f>IFERROR(VLOOKUP(X2173,$AF$2:$AG$35,2,FALSE),0)</f>
        <v>0</v>
      </c>
      <c r="AB2173" s="5" t="e">
        <f>VLOOKUP(X2173,$AF$2:$AG$35,1,FALSE)</f>
        <v>#N/A</v>
      </c>
      <c r="AN2173"/>
      <c r="AO2173"/>
      <c r="AP2173"/>
      <c r="AQ2173"/>
    </row>
    <row r="2174" spans="1:43" x14ac:dyDescent="0.25">
      <c r="A2174">
        <v>95747</v>
      </c>
      <c r="B2174">
        <v>22046</v>
      </c>
      <c r="C2174" t="s">
        <v>623</v>
      </c>
      <c r="D2174" t="s">
        <v>584</v>
      </c>
      <c r="E2174" t="s">
        <v>588</v>
      </c>
      <c r="F2174">
        <v>53.393329999999999</v>
      </c>
      <c r="G2174" t="s">
        <v>25</v>
      </c>
      <c r="H2174" t="s">
        <v>26</v>
      </c>
      <c r="I2174" t="s">
        <v>27</v>
      </c>
      <c r="J2174" t="s">
        <v>23</v>
      </c>
      <c r="K2174">
        <v>2003</v>
      </c>
      <c r="L2174">
        <v>4</v>
      </c>
      <c r="M2174">
        <v>5</v>
      </c>
      <c r="N2174">
        <v>0</v>
      </c>
      <c r="O2174">
        <v>2.5</v>
      </c>
      <c r="P2174" t="s">
        <v>591</v>
      </c>
      <c r="Q2174">
        <v>0</v>
      </c>
      <c r="R2174" s="2">
        <v>1.4766020098364699E-4</v>
      </c>
      <c r="S2174" t="s">
        <v>31</v>
      </c>
      <c r="T2174" t="s">
        <v>202</v>
      </c>
      <c r="U2174">
        <v>162</v>
      </c>
      <c r="V2174" t="s">
        <v>355</v>
      </c>
      <c r="W2174" t="s">
        <v>356</v>
      </c>
      <c r="X2174" t="s">
        <v>357</v>
      </c>
      <c r="Y2174">
        <v>168.23</v>
      </c>
      <c r="Z2174">
        <v>891</v>
      </c>
      <c r="AA2174" s="5">
        <f>IFERROR(VLOOKUP(X2174,$AF$2:$AG$35,2,FALSE),0)</f>
        <v>0</v>
      </c>
      <c r="AB2174" s="5" t="e">
        <f>VLOOKUP(X2174,$AF$2:$AG$35,1,FALSE)</f>
        <v>#N/A</v>
      </c>
      <c r="AN2174"/>
      <c r="AO2174"/>
      <c r="AP2174"/>
      <c r="AQ2174"/>
    </row>
    <row r="2175" spans="1:43" x14ac:dyDescent="0.25">
      <c r="A2175">
        <v>95747</v>
      </c>
      <c r="B2175">
        <v>22046</v>
      </c>
      <c r="C2175" t="s">
        <v>623</v>
      </c>
      <c r="D2175" t="s">
        <v>584</v>
      </c>
      <c r="E2175" t="s">
        <v>588</v>
      </c>
      <c r="F2175">
        <v>53.393329999999999</v>
      </c>
      <c r="G2175" t="s">
        <v>25</v>
      </c>
      <c r="H2175" t="s">
        <v>26</v>
      </c>
      <c r="I2175" t="s">
        <v>27</v>
      </c>
      <c r="J2175" t="s">
        <v>23</v>
      </c>
      <c r="K2175">
        <v>2003</v>
      </c>
      <c r="L2175">
        <v>4</v>
      </c>
      <c r="M2175">
        <v>5</v>
      </c>
      <c r="N2175">
        <v>0</v>
      </c>
      <c r="O2175">
        <v>2.5</v>
      </c>
      <c r="P2175" t="s">
        <v>591</v>
      </c>
      <c r="Q2175" s="2">
        <v>2.99823432586316E-3</v>
      </c>
      <c r="R2175" s="2">
        <v>4.8009657696170202E-3</v>
      </c>
      <c r="S2175" t="s">
        <v>31</v>
      </c>
      <c r="T2175" t="s">
        <v>202</v>
      </c>
      <c r="U2175">
        <v>163</v>
      </c>
      <c r="V2175" s="1">
        <v>531039</v>
      </c>
      <c r="W2175" t="s">
        <v>358</v>
      </c>
      <c r="X2175" t="s">
        <v>359</v>
      </c>
      <c r="Y2175">
        <v>216.28</v>
      </c>
      <c r="Z2175">
        <v>892</v>
      </c>
      <c r="AA2175" s="5">
        <f>IFERROR(VLOOKUP(X2175,$AF$2:$AG$35,2,FALSE),0)</f>
        <v>0</v>
      </c>
      <c r="AB2175" s="5" t="e">
        <f>VLOOKUP(X2175,$AF$2:$AG$35,1,FALSE)</f>
        <v>#N/A</v>
      </c>
      <c r="AN2175"/>
      <c r="AO2175"/>
      <c r="AP2175"/>
      <c r="AQ2175"/>
    </row>
    <row r="2176" spans="1:43" x14ac:dyDescent="0.25">
      <c r="A2176">
        <v>95747</v>
      </c>
      <c r="B2176">
        <v>22046</v>
      </c>
      <c r="C2176" t="s">
        <v>623</v>
      </c>
      <c r="D2176" t="s">
        <v>584</v>
      </c>
      <c r="E2176" t="s">
        <v>588</v>
      </c>
      <c r="F2176">
        <v>53.393329999999999</v>
      </c>
      <c r="G2176" t="s">
        <v>25</v>
      </c>
      <c r="H2176" t="s">
        <v>26</v>
      </c>
      <c r="I2176" t="s">
        <v>27</v>
      </c>
      <c r="J2176" t="s">
        <v>23</v>
      </c>
      <c r="K2176">
        <v>2003</v>
      </c>
      <c r="L2176">
        <v>4</v>
      </c>
      <c r="M2176">
        <v>5</v>
      </c>
      <c r="N2176">
        <v>0</v>
      </c>
      <c r="O2176">
        <v>2.5</v>
      </c>
      <c r="P2176" t="s">
        <v>591</v>
      </c>
      <c r="Q2176" s="2">
        <v>8.6828666215573998E-4</v>
      </c>
      <c r="R2176" s="2">
        <v>5.4059101912333702E-4</v>
      </c>
      <c r="S2176" t="s">
        <v>31</v>
      </c>
      <c r="T2176" t="s">
        <v>202</v>
      </c>
      <c r="U2176">
        <v>164</v>
      </c>
      <c r="V2176" t="s">
        <v>360</v>
      </c>
      <c r="W2176" t="s">
        <v>361</v>
      </c>
      <c r="X2176" t="s">
        <v>362</v>
      </c>
      <c r="Y2176">
        <v>242.31</v>
      </c>
      <c r="Z2176">
        <v>893</v>
      </c>
      <c r="AA2176" s="5">
        <f>IFERROR(VLOOKUP(X2176,$AF$2:$AG$35,2,FALSE),0)</f>
        <v>0</v>
      </c>
      <c r="AB2176" s="5" t="e">
        <f>VLOOKUP(X2176,$AF$2:$AG$35,1,FALSE)</f>
        <v>#N/A</v>
      </c>
      <c r="AN2176"/>
      <c r="AO2176"/>
      <c r="AP2176"/>
      <c r="AQ2176"/>
    </row>
    <row r="2177" spans="1:43" x14ac:dyDescent="0.25">
      <c r="A2177">
        <v>95747</v>
      </c>
      <c r="B2177">
        <v>22046</v>
      </c>
      <c r="C2177" t="s">
        <v>623</v>
      </c>
      <c r="D2177" t="s">
        <v>584</v>
      </c>
      <c r="E2177" t="s">
        <v>588</v>
      </c>
      <c r="F2177">
        <v>53.393329999999999</v>
      </c>
      <c r="G2177" t="s">
        <v>25</v>
      </c>
      <c r="H2177" t="s">
        <v>26</v>
      </c>
      <c r="I2177" t="s">
        <v>27</v>
      </c>
      <c r="J2177" t="s">
        <v>23</v>
      </c>
      <c r="K2177">
        <v>2003</v>
      </c>
      <c r="L2177">
        <v>4</v>
      </c>
      <c r="M2177">
        <v>5</v>
      </c>
      <c r="N2177">
        <v>0</v>
      </c>
      <c r="O2177">
        <v>2.5</v>
      </c>
      <c r="P2177" t="s">
        <v>591</v>
      </c>
      <c r="Q2177" s="2">
        <v>2.37409481741557E-4</v>
      </c>
      <c r="R2177" s="2">
        <v>4.1120528457497301E-4</v>
      </c>
      <c r="S2177" t="s">
        <v>31</v>
      </c>
      <c r="T2177" t="s">
        <v>202</v>
      </c>
      <c r="U2177">
        <v>165</v>
      </c>
      <c r="V2177" t="s">
        <v>363</v>
      </c>
      <c r="W2177" t="s">
        <v>364</v>
      </c>
      <c r="X2177" t="s">
        <v>365</v>
      </c>
      <c r="Y2177">
        <v>266.33999999999997</v>
      </c>
      <c r="Z2177">
        <v>894</v>
      </c>
      <c r="AA2177" s="5">
        <f>IFERROR(VLOOKUP(X2177,$AF$2:$AG$35,2,FALSE),0)</f>
        <v>0</v>
      </c>
      <c r="AB2177" s="5" t="e">
        <f>VLOOKUP(X2177,$AF$2:$AG$35,1,FALSE)</f>
        <v>#N/A</v>
      </c>
      <c r="AN2177"/>
      <c r="AO2177"/>
      <c r="AP2177"/>
      <c r="AQ2177"/>
    </row>
    <row r="2178" spans="1:43" x14ac:dyDescent="0.25">
      <c r="A2178">
        <v>95747</v>
      </c>
      <c r="B2178">
        <v>22046</v>
      </c>
      <c r="C2178" t="s">
        <v>623</v>
      </c>
      <c r="D2178" t="s">
        <v>584</v>
      </c>
      <c r="E2178" t="s">
        <v>588</v>
      </c>
      <c r="F2178">
        <v>53.393329999999999</v>
      </c>
      <c r="G2178" t="s">
        <v>25</v>
      </c>
      <c r="H2178" t="s">
        <v>26</v>
      </c>
      <c r="I2178" t="s">
        <v>27</v>
      </c>
      <c r="J2178" t="s">
        <v>23</v>
      </c>
      <c r="K2178">
        <v>2003</v>
      </c>
      <c r="L2178">
        <v>4</v>
      </c>
      <c r="M2178">
        <v>5</v>
      </c>
      <c r="N2178">
        <v>0</v>
      </c>
      <c r="O2178">
        <v>2.5</v>
      </c>
      <c r="P2178" t="s">
        <v>591</v>
      </c>
      <c r="Q2178" s="2">
        <v>2.34098048511578E-4</v>
      </c>
      <c r="R2178" s="2">
        <v>2.9021980715953299E-4</v>
      </c>
      <c r="S2178" t="s">
        <v>31</v>
      </c>
      <c r="T2178" t="s">
        <v>202</v>
      </c>
      <c r="U2178">
        <v>166</v>
      </c>
      <c r="V2178" t="s">
        <v>366</v>
      </c>
      <c r="W2178" t="s">
        <v>367</v>
      </c>
      <c r="X2178" t="s">
        <v>368</v>
      </c>
      <c r="Y2178">
        <v>192.26</v>
      </c>
      <c r="Z2178">
        <v>895</v>
      </c>
      <c r="AA2178" s="5">
        <f>IFERROR(VLOOKUP(X2178,$AF$2:$AG$35,2,FALSE),0)</f>
        <v>0</v>
      </c>
      <c r="AB2178" s="5" t="e">
        <f>VLOOKUP(X2178,$AF$2:$AG$35,1,FALSE)</f>
        <v>#N/A</v>
      </c>
      <c r="AN2178"/>
      <c r="AO2178"/>
      <c r="AP2178"/>
      <c r="AQ2178"/>
    </row>
    <row r="2179" spans="1:43" x14ac:dyDescent="0.25">
      <c r="A2179">
        <v>95747</v>
      </c>
      <c r="B2179">
        <v>22046</v>
      </c>
      <c r="C2179" t="s">
        <v>623</v>
      </c>
      <c r="D2179" t="s">
        <v>584</v>
      </c>
      <c r="E2179" t="s">
        <v>588</v>
      </c>
      <c r="F2179">
        <v>53.393329999999999</v>
      </c>
      <c r="G2179" t="s">
        <v>25</v>
      </c>
      <c r="H2179" t="s">
        <v>26</v>
      </c>
      <c r="I2179" t="s">
        <v>27</v>
      </c>
      <c r="J2179" t="s">
        <v>23</v>
      </c>
      <c r="K2179">
        <v>2003</v>
      </c>
      <c r="L2179">
        <v>4</v>
      </c>
      <c r="M2179">
        <v>5</v>
      </c>
      <c r="N2179">
        <v>0</v>
      </c>
      <c r="O2179">
        <v>2.5</v>
      </c>
      <c r="P2179" t="s">
        <v>591</v>
      </c>
      <c r="Q2179" s="2">
        <v>7.0666597361627604E-3</v>
      </c>
      <c r="R2179" s="2">
        <v>3.0078263760190101E-3</v>
      </c>
      <c r="S2179" t="s">
        <v>31</v>
      </c>
      <c r="T2179" t="s">
        <v>202</v>
      </c>
      <c r="U2179">
        <v>167</v>
      </c>
      <c r="V2179" t="s">
        <v>369</v>
      </c>
      <c r="W2179" t="s">
        <v>370</v>
      </c>
      <c r="X2179" t="s">
        <v>371</v>
      </c>
      <c r="Y2179">
        <v>142.19999999999999</v>
      </c>
      <c r="Z2179">
        <v>105</v>
      </c>
      <c r="AA2179" s="5">
        <f>IFERROR(VLOOKUP(X2179,$AF$2:$AG$35,2,FALSE),0)</f>
        <v>0</v>
      </c>
      <c r="AB2179" s="5" t="e">
        <f>VLOOKUP(X2179,$AF$2:$AG$35,1,FALSE)</f>
        <v>#N/A</v>
      </c>
      <c r="AN2179"/>
      <c r="AO2179"/>
      <c r="AP2179"/>
      <c r="AQ2179"/>
    </row>
    <row r="2180" spans="1:43" x14ac:dyDescent="0.25">
      <c r="A2180">
        <v>95747</v>
      </c>
      <c r="B2180">
        <v>22046</v>
      </c>
      <c r="C2180" t="s">
        <v>623</v>
      </c>
      <c r="D2180" t="s">
        <v>584</v>
      </c>
      <c r="E2180" t="s">
        <v>588</v>
      </c>
      <c r="F2180">
        <v>53.393329999999999</v>
      </c>
      <c r="G2180" t="s">
        <v>25</v>
      </c>
      <c r="H2180" t="s">
        <v>26</v>
      </c>
      <c r="I2180" t="s">
        <v>27</v>
      </c>
      <c r="J2180" t="s">
        <v>23</v>
      </c>
      <c r="K2180">
        <v>2003</v>
      </c>
      <c r="L2180">
        <v>4</v>
      </c>
      <c r="M2180">
        <v>5</v>
      </c>
      <c r="N2180">
        <v>0</v>
      </c>
      <c r="O2180">
        <v>2.5</v>
      </c>
      <c r="P2180" t="s">
        <v>591</v>
      </c>
      <c r="Q2180">
        <v>1.4117481393968999E-2</v>
      </c>
      <c r="R2180" s="2">
        <v>4.61130435995479E-3</v>
      </c>
      <c r="S2180" t="s">
        <v>31</v>
      </c>
      <c r="T2180" t="s">
        <v>202</v>
      </c>
      <c r="U2180">
        <v>168</v>
      </c>
      <c r="V2180" t="s">
        <v>372</v>
      </c>
      <c r="W2180" t="s">
        <v>373</v>
      </c>
      <c r="X2180" t="s">
        <v>374</v>
      </c>
      <c r="Y2180">
        <v>142.19999999999999</v>
      </c>
      <c r="Z2180">
        <v>196</v>
      </c>
      <c r="AA2180" s="5">
        <f>IFERROR(VLOOKUP(X2180,$AF$2:$AG$35,2,FALSE),0)</f>
        <v>0</v>
      </c>
      <c r="AB2180" s="5" t="e">
        <f>VLOOKUP(X2180,$AF$2:$AG$35,1,FALSE)</f>
        <v>#N/A</v>
      </c>
      <c r="AN2180"/>
      <c r="AO2180"/>
      <c r="AP2180"/>
      <c r="AQ2180"/>
    </row>
    <row r="2181" spans="1:43" x14ac:dyDescent="0.25">
      <c r="A2181">
        <v>95747</v>
      </c>
      <c r="B2181">
        <v>22046</v>
      </c>
      <c r="C2181" t="s">
        <v>623</v>
      </c>
      <c r="D2181" t="s">
        <v>584</v>
      </c>
      <c r="E2181" t="s">
        <v>588</v>
      </c>
      <c r="F2181">
        <v>53.393329999999999</v>
      </c>
      <c r="G2181" t="s">
        <v>25</v>
      </c>
      <c r="H2181" t="s">
        <v>26</v>
      </c>
      <c r="I2181" t="s">
        <v>27</v>
      </c>
      <c r="J2181" t="s">
        <v>23</v>
      </c>
      <c r="K2181">
        <v>2003</v>
      </c>
      <c r="L2181">
        <v>4</v>
      </c>
      <c r="M2181">
        <v>5</v>
      </c>
      <c r="N2181">
        <v>0</v>
      </c>
      <c r="O2181">
        <v>2.5</v>
      </c>
      <c r="P2181" t="s">
        <v>591</v>
      </c>
      <c r="Q2181" s="2">
        <v>9.62134067198301E-2</v>
      </c>
      <c r="R2181" s="2">
        <v>8.3323332757517105E-2</v>
      </c>
      <c r="S2181" t="s">
        <v>31</v>
      </c>
      <c r="T2181" t="s">
        <v>202</v>
      </c>
      <c r="U2181">
        <v>171</v>
      </c>
      <c r="V2181" t="s">
        <v>375</v>
      </c>
      <c r="W2181" t="s">
        <v>376</v>
      </c>
      <c r="X2181" t="s">
        <v>377</v>
      </c>
      <c r="Y2181">
        <v>128.16999999999999</v>
      </c>
      <c r="Z2181">
        <v>611</v>
      </c>
      <c r="AA2181" s="5">
        <f>IFERROR(VLOOKUP(X2181,$AF$2:$AG$35,2,FALSE),0)</f>
        <v>0</v>
      </c>
      <c r="AB2181" s="5" t="e">
        <f>VLOOKUP(X2181,$AF$2:$AG$35,1,FALSE)</f>
        <v>#N/A</v>
      </c>
      <c r="AN2181"/>
      <c r="AO2181"/>
      <c r="AP2181"/>
      <c r="AQ2181"/>
    </row>
    <row r="2182" spans="1:43" x14ac:dyDescent="0.25">
      <c r="A2182">
        <v>95747</v>
      </c>
      <c r="B2182">
        <v>22046</v>
      </c>
      <c r="C2182" t="s">
        <v>623</v>
      </c>
      <c r="D2182" t="s">
        <v>584</v>
      </c>
      <c r="E2182" t="s">
        <v>588</v>
      </c>
      <c r="F2182">
        <v>53.393329999999999</v>
      </c>
      <c r="G2182" t="s">
        <v>25</v>
      </c>
      <c r="H2182" t="s">
        <v>26</v>
      </c>
      <c r="I2182" t="s">
        <v>27</v>
      </c>
      <c r="J2182" t="s">
        <v>23</v>
      </c>
      <c r="K2182">
        <v>2003</v>
      </c>
      <c r="L2182">
        <v>4</v>
      </c>
      <c r="M2182">
        <v>5</v>
      </c>
      <c r="N2182">
        <v>0</v>
      </c>
      <c r="O2182">
        <v>2.5</v>
      </c>
      <c r="P2182" t="s">
        <v>591</v>
      </c>
      <c r="Q2182" s="2">
        <v>1.57039880223181E-4</v>
      </c>
      <c r="R2182" s="2">
        <v>2.7262855205613699E-4</v>
      </c>
      <c r="S2182" t="s">
        <v>31</v>
      </c>
      <c r="T2182" t="s">
        <v>202</v>
      </c>
      <c r="U2182">
        <v>172</v>
      </c>
      <c r="V2182" t="s">
        <v>378</v>
      </c>
      <c r="W2182" t="s">
        <v>379</v>
      </c>
      <c r="X2182" t="s">
        <v>380</v>
      </c>
      <c r="Y2182">
        <v>252.31</v>
      </c>
      <c r="Z2182">
        <v>901</v>
      </c>
      <c r="AA2182" s="5">
        <f>IFERROR(VLOOKUP(X2182,$AF$2:$AG$35,2,FALSE),0)</f>
        <v>0</v>
      </c>
      <c r="AB2182" s="5" t="e">
        <f>VLOOKUP(X2182,$AF$2:$AG$35,1,FALSE)</f>
        <v>#N/A</v>
      </c>
      <c r="AN2182"/>
      <c r="AO2182"/>
      <c r="AP2182"/>
      <c r="AQ2182"/>
    </row>
    <row r="2183" spans="1:43" x14ac:dyDescent="0.25">
      <c r="A2183">
        <v>95747</v>
      </c>
      <c r="B2183">
        <v>22046</v>
      </c>
      <c r="C2183" t="s">
        <v>623</v>
      </c>
      <c r="D2183" t="s">
        <v>584</v>
      </c>
      <c r="E2183" t="s">
        <v>588</v>
      </c>
      <c r="F2183">
        <v>53.393329999999999</v>
      </c>
      <c r="G2183" t="s">
        <v>25</v>
      </c>
      <c r="H2183" t="s">
        <v>26</v>
      </c>
      <c r="I2183" t="s">
        <v>27</v>
      </c>
      <c r="J2183" t="s">
        <v>23</v>
      </c>
      <c r="K2183">
        <v>2003</v>
      </c>
      <c r="L2183">
        <v>4</v>
      </c>
      <c r="M2183">
        <v>5</v>
      </c>
      <c r="N2183">
        <v>0</v>
      </c>
      <c r="O2183">
        <v>2.5</v>
      </c>
      <c r="P2183" t="s">
        <v>591</v>
      </c>
      <c r="Q2183" s="2">
        <v>2.52445084865595E-2</v>
      </c>
      <c r="R2183" s="2">
        <v>1.3744238090233301E-2</v>
      </c>
      <c r="S2183" t="s">
        <v>31</v>
      </c>
      <c r="T2183" t="s">
        <v>202</v>
      </c>
      <c r="U2183">
        <v>173</v>
      </c>
      <c r="V2183" t="s">
        <v>381</v>
      </c>
      <c r="W2183" t="s">
        <v>382</v>
      </c>
      <c r="X2183" t="s">
        <v>383</v>
      </c>
      <c r="Y2183">
        <v>178.23</v>
      </c>
      <c r="Z2183">
        <v>902</v>
      </c>
      <c r="AA2183" s="5">
        <f>IFERROR(VLOOKUP(X2183,$AF$2:$AG$35,2,FALSE),0)</f>
        <v>0</v>
      </c>
      <c r="AB2183" s="5" t="e">
        <f>VLOOKUP(X2183,$AF$2:$AG$35,1,FALSE)</f>
        <v>#N/A</v>
      </c>
      <c r="AN2183"/>
      <c r="AO2183"/>
      <c r="AP2183"/>
      <c r="AQ2183"/>
    </row>
    <row r="2184" spans="1:43" x14ac:dyDescent="0.25">
      <c r="A2184">
        <v>95747</v>
      </c>
      <c r="B2184">
        <v>22046</v>
      </c>
      <c r="C2184" t="s">
        <v>623</v>
      </c>
      <c r="D2184" t="s">
        <v>584</v>
      </c>
      <c r="E2184" t="s">
        <v>588</v>
      </c>
      <c r="F2184">
        <v>53.393329999999999</v>
      </c>
      <c r="G2184" t="s">
        <v>25</v>
      </c>
      <c r="H2184" t="s">
        <v>26</v>
      </c>
      <c r="I2184" t="s">
        <v>27</v>
      </c>
      <c r="J2184" t="s">
        <v>23</v>
      </c>
      <c r="K2184">
        <v>2003</v>
      </c>
      <c r="L2184">
        <v>4</v>
      </c>
      <c r="M2184">
        <v>5</v>
      </c>
      <c r="N2184">
        <v>0</v>
      </c>
      <c r="O2184">
        <v>2.5</v>
      </c>
      <c r="P2184" t="s">
        <v>591</v>
      </c>
      <c r="Q2184" s="2">
        <v>1.41345563633055E-3</v>
      </c>
      <c r="R2184" s="2">
        <v>2.44817697636911E-3</v>
      </c>
      <c r="S2184" t="s">
        <v>31</v>
      </c>
      <c r="T2184" t="s">
        <v>202</v>
      </c>
      <c r="U2184">
        <v>174</v>
      </c>
      <c r="V2184" t="s">
        <v>384</v>
      </c>
      <c r="W2184" t="s">
        <v>385</v>
      </c>
      <c r="X2184" t="s">
        <v>386</v>
      </c>
      <c r="Y2184">
        <v>180.2</v>
      </c>
      <c r="Z2184">
        <v>903</v>
      </c>
      <c r="AA2184" s="5">
        <f>IFERROR(VLOOKUP(X2184,$AF$2:$AG$35,2,FALSE),0)</f>
        <v>0</v>
      </c>
      <c r="AB2184" s="5" t="e">
        <f>VLOOKUP(X2184,$AF$2:$AG$35,1,FALSE)</f>
        <v>#N/A</v>
      </c>
      <c r="AN2184"/>
      <c r="AO2184"/>
      <c r="AP2184"/>
      <c r="AQ2184"/>
    </row>
    <row r="2185" spans="1:43" x14ac:dyDescent="0.25">
      <c r="A2185">
        <v>95747</v>
      </c>
      <c r="B2185">
        <v>22046</v>
      </c>
      <c r="C2185" t="s">
        <v>623</v>
      </c>
      <c r="D2185" t="s">
        <v>584</v>
      </c>
      <c r="E2185" t="s">
        <v>588</v>
      </c>
      <c r="F2185">
        <v>53.393329999999999</v>
      </c>
      <c r="G2185" t="s">
        <v>25</v>
      </c>
      <c r="H2185" t="s">
        <v>26</v>
      </c>
      <c r="I2185" t="s">
        <v>27</v>
      </c>
      <c r="J2185" t="s">
        <v>23</v>
      </c>
      <c r="K2185">
        <v>2003</v>
      </c>
      <c r="L2185">
        <v>4</v>
      </c>
      <c r="M2185">
        <v>5</v>
      </c>
      <c r="N2185">
        <v>0</v>
      </c>
      <c r="O2185">
        <v>2.5</v>
      </c>
      <c r="P2185" t="s">
        <v>591</v>
      </c>
      <c r="Q2185" s="2">
        <v>3.7822598005572798E-3</v>
      </c>
      <c r="R2185" s="2">
        <v>3.1866132875923302E-3</v>
      </c>
      <c r="S2185" t="s">
        <v>31</v>
      </c>
      <c r="T2185" t="s">
        <v>202</v>
      </c>
      <c r="U2185">
        <v>175</v>
      </c>
      <c r="V2185" t="s">
        <v>387</v>
      </c>
      <c r="W2185" t="s">
        <v>388</v>
      </c>
      <c r="X2185" t="s">
        <v>389</v>
      </c>
      <c r="Y2185">
        <v>202.25</v>
      </c>
      <c r="Z2185">
        <v>904</v>
      </c>
      <c r="AA2185" s="5">
        <f>IFERROR(VLOOKUP(X2185,$AF$2:$AG$35,2,FALSE),0)</f>
        <v>0</v>
      </c>
      <c r="AB2185" s="5" t="e">
        <f>VLOOKUP(X2185,$AF$2:$AG$35,1,FALSE)</f>
        <v>#N/A</v>
      </c>
      <c r="AN2185"/>
      <c r="AO2185"/>
      <c r="AP2185"/>
      <c r="AQ2185"/>
    </row>
    <row r="2186" spans="1:43" x14ac:dyDescent="0.25">
      <c r="A2186">
        <v>95747</v>
      </c>
      <c r="B2186">
        <v>22046</v>
      </c>
      <c r="C2186" t="s">
        <v>623</v>
      </c>
      <c r="D2186" t="s">
        <v>584</v>
      </c>
      <c r="E2186" t="s">
        <v>588</v>
      </c>
      <c r="F2186">
        <v>53.393329999999999</v>
      </c>
      <c r="G2186" t="s">
        <v>25</v>
      </c>
      <c r="H2186" t="s">
        <v>26</v>
      </c>
      <c r="I2186" t="s">
        <v>27</v>
      </c>
      <c r="J2186" t="s">
        <v>23</v>
      </c>
      <c r="K2186">
        <v>2003</v>
      </c>
      <c r="L2186">
        <v>4</v>
      </c>
      <c r="M2186">
        <v>5</v>
      </c>
      <c r="N2186">
        <v>0</v>
      </c>
      <c r="O2186">
        <v>2.5</v>
      </c>
      <c r="P2186" t="s">
        <v>591</v>
      </c>
      <c r="Q2186">
        <v>0</v>
      </c>
      <c r="R2186" s="2">
        <v>1.9565515899241001E-4</v>
      </c>
      <c r="S2186" t="s">
        <v>31</v>
      </c>
      <c r="T2186" t="s">
        <v>202</v>
      </c>
      <c r="U2186">
        <v>176</v>
      </c>
      <c r="V2186" t="s">
        <v>390</v>
      </c>
      <c r="W2186" t="s">
        <v>391</v>
      </c>
      <c r="X2186" t="s">
        <v>392</v>
      </c>
      <c r="Y2186">
        <v>234.34</v>
      </c>
      <c r="Z2186">
        <v>905</v>
      </c>
      <c r="AA2186" s="5">
        <f>IFERROR(VLOOKUP(X2186,$AF$2:$AG$35,2,FALSE),0)</f>
        <v>0</v>
      </c>
      <c r="AB2186" s="5" t="e">
        <f>VLOOKUP(X2186,$AF$2:$AG$35,1,FALSE)</f>
        <v>#N/A</v>
      </c>
      <c r="AN2186"/>
      <c r="AO2186"/>
      <c r="AP2186"/>
      <c r="AQ2186"/>
    </row>
    <row r="2187" spans="1:43" x14ac:dyDescent="0.25">
      <c r="A2187">
        <v>95747</v>
      </c>
      <c r="B2187">
        <v>22046</v>
      </c>
      <c r="C2187" t="s">
        <v>623</v>
      </c>
      <c r="D2187" t="s">
        <v>584</v>
      </c>
      <c r="E2187" t="s">
        <v>588</v>
      </c>
      <c r="F2187">
        <v>53.393329999999999</v>
      </c>
      <c r="G2187" t="s">
        <v>25</v>
      </c>
      <c r="H2187" t="s">
        <v>26</v>
      </c>
      <c r="I2187" t="s">
        <v>27</v>
      </c>
      <c r="J2187" t="s">
        <v>23</v>
      </c>
      <c r="K2187">
        <v>2003</v>
      </c>
      <c r="L2187">
        <v>4</v>
      </c>
      <c r="M2187">
        <v>5</v>
      </c>
      <c r="N2187">
        <v>0</v>
      </c>
      <c r="O2187">
        <v>2.5</v>
      </c>
      <c r="P2187" t="s">
        <v>591</v>
      </c>
      <c r="Q2187" s="2">
        <v>3.4070347444348502E-4</v>
      </c>
      <c r="R2187" s="2">
        <v>3.05873403683048E-4</v>
      </c>
      <c r="S2187" t="s">
        <v>31</v>
      </c>
      <c r="T2187" t="s">
        <v>202</v>
      </c>
      <c r="U2187">
        <v>178</v>
      </c>
      <c r="V2187" t="s">
        <v>393</v>
      </c>
      <c r="W2187" t="s">
        <v>394</v>
      </c>
      <c r="X2187" t="s">
        <v>395</v>
      </c>
      <c r="Y2187">
        <v>170.25</v>
      </c>
      <c r="Z2187">
        <v>906</v>
      </c>
      <c r="AA2187" s="5">
        <f>IFERROR(VLOOKUP(X2187,$AF$2:$AG$35,2,FALSE),0)</f>
        <v>0</v>
      </c>
      <c r="AB2187" s="5" t="e">
        <f>VLOOKUP(X2187,$AF$2:$AG$35,1,FALSE)</f>
        <v>#N/A</v>
      </c>
      <c r="AN2187"/>
      <c r="AO2187"/>
      <c r="AP2187"/>
      <c r="AQ2187"/>
    </row>
    <row r="2188" spans="1:43" x14ac:dyDescent="0.25">
      <c r="A2188">
        <v>95747</v>
      </c>
      <c r="B2188">
        <v>22046</v>
      </c>
      <c r="C2188" t="s">
        <v>623</v>
      </c>
      <c r="D2188" t="s">
        <v>584</v>
      </c>
      <c r="E2188" t="s">
        <v>588</v>
      </c>
      <c r="F2188">
        <v>53.393329999999999</v>
      </c>
      <c r="G2188" t="s">
        <v>25</v>
      </c>
      <c r="H2188" t="s">
        <v>26</v>
      </c>
      <c r="I2188" t="s">
        <v>27</v>
      </c>
      <c r="J2188" t="s">
        <v>23</v>
      </c>
      <c r="K2188">
        <v>2003</v>
      </c>
      <c r="L2188">
        <v>4</v>
      </c>
      <c r="M2188">
        <v>5</v>
      </c>
      <c r="N2188">
        <v>0</v>
      </c>
      <c r="O2188">
        <v>2.5</v>
      </c>
      <c r="P2188" t="s">
        <v>591</v>
      </c>
      <c r="Q2188" s="2">
        <v>1.23728468497145E-3</v>
      </c>
      <c r="R2188" s="2">
        <v>1.3576692562254501E-3</v>
      </c>
      <c r="S2188" t="s">
        <v>31</v>
      </c>
      <c r="T2188" t="s">
        <v>202</v>
      </c>
      <c r="U2188">
        <v>179</v>
      </c>
      <c r="V2188" t="s">
        <v>396</v>
      </c>
      <c r="W2188" t="s">
        <v>397</v>
      </c>
      <c r="X2188" t="s">
        <v>398</v>
      </c>
      <c r="Y2188">
        <v>170.25</v>
      </c>
      <c r="Z2188">
        <v>907</v>
      </c>
      <c r="AA2188" s="5">
        <f>IFERROR(VLOOKUP(X2188,$AF$2:$AG$35,2,FALSE),0)</f>
        <v>0</v>
      </c>
      <c r="AB2188" s="5" t="e">
        <f>VLOOKUP(X2188,$AF$2:$AG$35,1,FALSE)</f>
        <v>#N/A</v>
      </c>
      <c r="AN2188"/>
      <c r="AO2188"/>
      <c r="AP2188"/>
      <c r="AQ2188"/>
    </row>
    <row r="2189" spans="1:43" x14ac:dyDescent="0.25">
      <c r="A2189">
        <v>95747</v>
      </c>
      <c r="B2189">
        <v>22046</v>
      </c>
      <c r="C2189" t="s">
        <v>623</v>
      </c>
      <c r="D2189" t="s">
        <v>584</v>
      </c>
      <c r="E2189" t="s">
        <v>588</v>
      </c>
      <c r="F2189">
        <v>53.393329999999999</v>
      </c>
      <c r="G2189" t="s">
        <v>25</v>
      </c>
      <c r="H2189" t="s">
        <v>26</v>
      </c>
      <c r="I2189" t="s">
        <v>27</v>
      </c>
      <c r="J2189" t="s">
        <v>23</v>
      </c>
      <c r="K2189">
        <v>2003</v>
      </c>
      <c r="L2189">
        <v>4</v>
      </c>
      <c r="M2189">
        <v>5</v>
      </c>
      <c r="N2189">
        <v>0</v>
      </c>
      <c r="O2189">
        <v>2.5</v>
      </c>
      <c r="P2189" t="s">
        <v>591</v>
      </c>
      <c r="Q2189" s="2">
        <v>3.6041626776902398E-4</v>
      </c>
      <c r="R2189" s="2">
        <v>3.2905011021612198E-4</v>
      </c>
      <c r="S2189" t="s">
        <v>31</v>
      </c>
      <c r="T2189" t="s">
        <v>202</v>
      </c>
      <c r="U2189">
        <v>180</v>
      </c>
      <c r="V2189" t="s">
        <v>399</v>
      </c>
      <c r="W2189" t="s">
        <v>400</v>
      </c>
      <c r="X2189" t="s">
        <v>401</v>
      </c>
      <c r="Y2189">
        <v>170.25</v>
      </c>
      <c r="Z2189">
        <v>908</v>
      </c>
      <c r="AA2189" s="5">
        <f>IFERROR(VLOOKUP(X2189,$AF$2:$AG$35,2,FALSE),0)</f>
        <v>0</v>
      </c>
      <c r="AB2189" s="5" t="e">
        <f>VLOOKUP(X2189,$AF$2:$AG$35,1,FALSE)</f>
        <v>#N/A</v>
      </c>
      <c r="AN2189"/>
      <c r="AO2189"/>
      <c r="AP2189"/>
      <c r="AQ2189"/>
    </row>
    <row r="2190" spans="1:43" x14ac:dyDescent="0.25">
      <c r="A2190">
        <v>95747</v>
      </c>
      <c r="B2190">
        <v>22046</v>
      </c>
      <c r="C2190" t="s">
        <v>623</v>
      </c>
      <c r="D2190" t="s">
        <v>584</v>
      </c>
      <c r="E2190" t="s">
        <v>588</v>
      </c>
      <c r="F2190">
        <v>53.393329999999999</v>
      </c>
      <c r="G2190" t="s">
        <v>25</v>
      </c>
      <c r="H2190" t="s">
        <v>26</v>
      </c>
      <c r="I2190" t="s">
        <v>27</v>
      </c>
      <c r="J2190" t="s">
        <v>23</v>
      </c>
      <c r="K2190">
        <v>2003</v>
      </c>
      <c r="L2190">
        <v>4</v>
      </c>
      <c r="M2190">
        <v>5</v>
      </c>
      <c r="N2190">
        <v>0</v>
      </c>
      <c r="O2190">
        <v>2.5</v>
      </c>
      <c r="P2190" t="s">
        <v>591</v>
      </c>
      <c r="Q2190" s="2">
        <v>6.7559724196194495E-4</v>
      </c>
      <c r="R2190" s="2">
        <v>5.8004971576939603E-4</v>
      </c>
      <c r="S2190" t="s">
        <v>31</v>
      </c>
      <c r="T2190" t="s">
        <v>202</v>
      </c>
      <c r="U2190">
        <v>181</v>
      </c>
      <c r="V2190" t="s">
        <v>402</v>
      </c>
      <c r="W2190" t="s">
        <v>403</v>
      </c>
      <c r="X2190" t="s">
        <v>404</v>
      </c>
      <c r="Y2190">
        <v>196.2</v>
      </c>
      <c r="Z2190">
        <v>909</v>
      </c>
      <c r="AA2190" s="5">
        <f>IFERROR(VLOOKUP(X2190,$AF$2:$AG$35,2,FALSE),0)</f>
        <v>0</v>
      </c>
      <c r="AB2190" s="5" t="e">
        <f>VLOOKUP(X2190,$AF$2:$AG$35,1,FALSE)</f>
        <v>#N/A</v>
      </c>
      <c r="AN2190"/>
      <c r="AO2190"/>
      <c r="AP2190"/>
      <c r="AQ2190"/>
    </row>
    <row r="2191" spans="1:43" x14ac:dyDescent="0.25">
      <c r="A2191">
        <v>95747</v>
      </c>
      <c r="B2191">
        <v>22046</v>
      </c>
      <c r="C2191" t="s">
        <v>623</v>
      </c>
      <c r="D2191" t="s">
        <v>584</v>
      </c>
      <c r="E2191" t="s">
        <v>588</v>
      </c>
      <c r="F2191">
        <v>53.393329999999999</v>
      </c>
      <c r="G2191" t="s">
        <v>25</v>
      </c>
      <c r="H2191" t="s">
        <v>26</v>
      </c>
      <c r="I2191" t="s">
        <v>27</v>
      </c>
      <c r="J2191" t="s">
        <v>23</v>
      </c>
      <c r="K2191">
        <v>2003</v>
      </c>
      <c r="L2191">
        <v>4</v>
      </c>
      <c r="M2191">
        <v>5</v>
      </c>
      <c r="N2191">
        <v>0</v>
      </c>
      <c r="O2191">
        <v>2.5</v>
      </c>
      <c r="P2191" t="s">
        <v>591</v>
      </c>
      <c r="Q2191" s="2">
        <v>1.0769801174397499E-3</v>
      </c>
      <c r="R2191" s="2">
        <v>3.79375327055378E-4</v>
      </c>
      <c r="S2191" t="s">
        <v>31</v>
      </c>
      <c r="T2191" t="s">
        <v>202</v>
      </c>
      <c r="U2191">
        <v>209</v>
      </c>
      <c r="W2191" t="s">
        <v>405</v>
      </c>
      <c r="X2191" t="s">
        <v>406</v>
      </c>
      <c r="Z2191">
        <v>989</v>
      </c>
      <c r="AA2191" s="5">
        <f>IFERROR(VLOOKUP(X2191,$AF$2:$AG$35,2,FALSE),0)</f>
        <v>0</v>
      </c>
      <c r="AB2191" s="5" t="e">
        <f>VLOOKUP(X2191,$AF$2:$AG$35,1,FALSE)</f>
        <v>#N/A</v>
      </c>
      <c r="AN2191"/>
      <c r="AO2191"/>
      <c r="AP2191"/>
      <c r="AQ2191"/>
    </row>
    <row r="2192" spans="1:43" x14ac:dyDescent="0.25">
      <c r="A2192">
        <v>95747</v>
      </c>
      <c r="B2192">
        <v>22046</v>
      </c>
      <c r="C2192" t="s">
        <v>623</v>
      </c>
      <c r="D2192" t="s">
        <v>584</v>
      </c>
      <c r="E2192" t="s">
        <v>588</v>
      </c>
      <c r="F2192">
        <v>53.393329999999999</v>
      </c>
      <c r="G2192" t="s">
        <v>25</v>
      </c>
      <c r="H2192" t="s">
        <v>26</v>
      </c>
      <c r="I2192" t="s">
        <v>27</v>
      </c>
      <c r="J2192" t="s">
        <v>23</v>
      </c>
      <c r="K2192">
        <v>2003</v>
      </c>
      <c r="L2192">
        <v>4</v>
      </c>
      <c r="M2192">
        <v>5</v>
      </c>
      <c r="N2192">
        <v>0</v>
      </c>
      <c r="O2192">
        <v>2.5</v>
      </c>
      <c r="P2192" t="s">
        <v>591</v>
      </c>
      <c r="Q2192">
        <v>0</v>
      </c>
      <c r="R2192" s="2">
        <v>1.3972191005362801E-4</v>
      </c>
      <c r="S2192" t="s">
        <v>31</v>
      </c>
      <c r="T2192" t="s">
        <v>202</v>
      </c>
      <c r="U2192">
        <v>210</v>
      </c>
      <c r="W2192" t="s">
        <v>407</v>
      </c>
      <c r="X2192" t="s">
        <v>408</v>
      </c>
      <c r="Z2192">
        <v>990</v>
      </c>
      <c r="AA2192" s="5">
        <f>IFERROR(VLOOKUP(X2192,$AF$2:$AG$35,2,FALSE),0)</f>
        <v>0</v>
      </c>
      <c r="AB2192" s="5" t="e">
        <f>VLOOKUP(X2192,$AF$2:$AG$35,1,FALSE)</f>
        <v>#N/A</v>
      </c>
      <c r="AN2192"/>
      <c r="AO2192"/>
      <c r="AP2192"/>
      <c r="AQ2192"/>
    </row>
    <row r="2193" spans="1:43" x14ac:dyDescent="0.25">
      <c r="A2193">
        <v>95747</v>
      </c>
      <c r="B2193">
        <v>22046</v>
      </c>
      <c r="C2193" t="s">
        <v>623</v>
      </c>
      <c r="D2193" t="s">
        <v>584</v>
      </c>
      <c r="E2193" t="s">
        <v>588</v>
      </c>
      <c r="F2193">
        <v>53.393329999999999</v>
      </c>
      <c r="G2193" t="s">
        <v>25</v>
      </c>
      <c r="H2193" t="s">
        <v>26</v>
      </c>
      <c r="I2193" t="s">
        <v>27</v>
      </c>
      <c r="J2193" t="s">
        <v>23</v>
      </c>
      <c r="K2193">
        <v>2003</v>
      </c>
      <c r="L2193">
        <v>4</v>
      </c>
      <c r="M2193">
        <v>5</v>
      </c>
      <c r="N2193">
        <v>0</v>
      </c>
      <c r="O2193">
        <v>2.5</v>
      </c>
      <c r="P2193" t="s">
        <v>591</v>
      </c>
      <c r="Q2193">
        <v>0</v>
      </c>
      <c r="R2193" s="2">
        <v>1.3972191005362801E-4</v>
      </c>
      <c r="S2193" t="s">
        <v>31</v>
      </c>
      <c r="T2193" t="s">
        <v>202</v>
      </c>
      <c r="U2193">
        <v>211</v>
      </c>
      <c r="W2193" t="s">
        <v>407</v>
      </c>
      <c r="X2193" t="s">
        <v>409</v>
      </c>
      <c r="Z2193">
        <v>990</v>
      </c>
      <c r="AA2193" s="5">
        <f>IFERROR(VLOOKUP(X2193,$AF$2:$AG$35,2,FALSE),0)</f>
        <v>0</v>
      </c>
      <c r="AB2193" s="5" t="e">
        <f>VLOOKUP(X2193,$AF$2:$AG$35,1,FALSE)</f>
        <v>#N/A</v>
      </c>
      <c r="AN2193"/>
      <c r="AO2193"/>
      <c r="AP2193"/>
      <c r="AQ2193"/>
    </row>
    <row r="2194" spans="1:43" x14ac:dyDescent="0.25">
      <c r="A2194">
        <v>95747</v>
      </c>
      <c r="B2194">
        <v>22046</v>
      </c>
      <c r="C2194" t="s">
        <v>623</v>
      </c>
      <c r="D2194" t="s">
        <v>584</v>
      </c>
      <c r="E2194" t="s">
        <v>588</v>
      </c>
      <c r="F2194">
        <v>53.393329999999999</v>
      </c>
      <c r="G2194" t="s">
        <v>25</v>
      </c>
      <c r="H2194" t="s">
        <v>26</v>
      </c>
      <c r="I2194" t="s">
        <v>27</v>
      </c>
      <c r="J2194" t="s">
        <v>23</v>
      </c>
      <c r="K2194">
        <v>2003</v>
      </c>
      <c r="L2194">
        <v>4</v>
      </c>
      <c r="M2194">
        <v>5</v>
      </c>
      <c r="N2194">
        <v>0</v>
      </c>
      <c r="O2194">
        <v>2.5</v>
      </c>
      <c r="P2194" t="s">
        <v>591</v>
      </c>
      <c r="Q2194" s="2">
        <v>1.44125518817804E-3</v>
      </c>
      <c r="R2194" s="2">
        <v>4.0189303888925299E-4</v>
      </c>
      <c r="S2194" t="s">
        <v>31</v>
      </c>
      <c r="T2194" t="s">
        <v>202</v>
      </c>
      <c r="U2194">
        <v>212</v>
      </c>
      <c r="W2194" t="s">
        <v>410</v>
      </c>
      <c r="X2194" t="s">
        <v>411</v>
      </c>
      <c r="Z2194">
        <v>1387</v>
      </c>
      <c r="AA2194" s="5">
        <f>IFERROR(VLOOKUP(X2194,$AF$2:$AG$35,2,FALSE),0)</f>
        <v>0</v>
      </c>
      <c r="AB2194" s="5" t="e">
        <f>VLOOKUP(X2194,$AF$2:$AG$35,1,FALSE)</f>
        <v>#N/A</v>
      </c>
      <c r="AN2194"/>
      <c r="AO2194"/>
      <c r="AP2194"/>
      <c r="AQ2194"/>
    </row>
    <row r="2195" spans="1:43" x14ac:dyDescent="0.25">
      <c r="A2195">
        <v>95747</v>
      </c>
      <c r="B2195">
        <v>22046</v>
      </c>
      <c r="C2195" t="s">
        <v>623</v>
      </c>
      <c r="D2195" t="s">
        <v>584</v>
      </c>
      <c r="E2195" t="s">
        <v>588</v>
      </c>
      <c r="F2195">
        <v>53.393329999999999</v>
      </c>
      <c r="G2195" t="s">
        <v>25</v>
      </c>
      <c r="H2195" t="s">
        <v>26</v>
      </c>
      <c r="I2195" t="s">
        <v>27</v>
      </c>
      <c r="J2195" t="s">
        <v>23</v>
      </c>
      <c r="K2195">
        <v>2003</v>
      </c>
      <c r="L2195">
        <v>4</v>
      </c>
      <c r="M2195">
        <v>5</v>
      </c>
      <c r="N2195">
        <v>0</v>
      </c>
      <c r="O2195">
        <v>2.5</v>
      </c>
      <c r="P2195" t="s">
        <v>591</v>
      </c>
      <c r="Q2195">
        <v>0</v>
      </c>
      <c r="R2195" s="2">
        <v>1.3972191005362801E-4</v>
      </c>
      <c r="S2195" t="s">
        <v>31</v>
      </c>
      <c r="T2195" t="s">
        <v>202</v>
      </c>
      <c r="U2195">
        <v>213</v>
      </c>
      <c r="W2195" t="s">
        <v>412</v>
      </c>
      <c r="X2195" t="s">
        <v>413</v>
      </c>
      <c r="Z2195">
        <v>993</v>
      </c>
      <c r="AA2195" s="5">
        <f>IFERROR(VLOOKUP(X2195,$AF$2:$AG$35,2,FALSE),0)</f>
        <v>0</v>
      </c>
      <c r="AB2195" s="5" t="e">
        <f>VLOOKUP(X2195,$AF$2:$AG$35,1,FALSE)</f>
        <v>#N/A</v>
      </c>
      <c r="AN2195"/>
      <c r="AO2195"/>
      <c r="AP2195"/>
      <c r="AQ2195"/>
    </row>
    <row r="2196" spans="1:43" x14ac:dyDescent="0.25">
      <c r="A2196">
        <v>95747</v>
      </c>
      <c r="B2196">
        <v>22046</v>
      </c>
      <c r="C2196" t="s">
        <v>623</v>
      </c>
      <c r="D2196" t="s">
        <v>584</v>
      </c>
      <c r="E2196" t="s">
        <v>588</v>
      </c>
      <c r="F2196">
        <v>53.393329999999999</v>
      </c>
      <c r="G2196" t="s">
        <v>25</v>
      </c>
      <c r="H2196" t="s">
        <v>26</v>
      </c>
      <c r="I2196" t="s">
        <v>27</v>
      </c>
      <c r="J2196" t="s">
        <v>23</v>
      </c>
      <c r="K2196">
        <v>2003</v>
      </c>
      <c r="L2196">
        <v>4</v>
      </c>
      <c r="M2196">
        <v>5</v>
      </c>
      <c r="N2196">
        <v>0</v>
      </c>
      <c r="O2196">
        <v>2.5</v>
      </c>
      <c r="P2196" t="s">
        <v>591</v>
      </c>
      <c r="Q2196">
        <v>0</v>
      </c>
      <c r="R2196" s="2">
        <v>1.3972191005362801E-4</v>
      </c>
      <c r="S2196" t="s">
        <v>31</v>
      </c>
      <c r="T2196" t="s">
        <v>202</v>
      </c>
      <c r="U2196">
        <v>214</v>
      </c>
      <c r="W2196" t="s">
        <v>414</v>
      </c>
      <c r="X2196" t="s">
        <v>415</v>
      </c>
      <c r="Z2196">
        <v>994</v>
      </c>
      <c r="AA2196" s="5">
        <f>IFERROR(VLOOKUP(X2196,$AF$2:$AG$35,2,FALSE),0)</f>
        <v>0</v>
      </c>
      <c r="AB2196" s="5" t="e">
        <f>VLOOKUP(X2196,$AF$2:$AG$35,1,FALSE)</f>
        <v>#N/A</v>
      </c>
      <c r="AN2196"/>
      <c r="AO2196"/>
      <c r="AP2196"/>
      <c r="AQ2196"/>
    </row>
    <row r="2197" spans="1:43" x14ac:dyDescent="0.25">
      <c r="A2197">
        <v>95747</v>
      </c>
      <c r="B2197">
        <v>22046</v>
      </c>
      <c r="C2197" t="s">
        <v>623</v>
      </c>
      <c r="D2197" t="s">
        <v>584</v>
      </c>
      <c r="E2197" t="s">
        <v>588</v>
      </c>
      <c r="F2197">
        <v>53.393329999999999</v>
      </c>
      <c r="G2197" t="s">
        <v>25</v>
      </c>
      <c r="H2197" t="s">
        <v>26</v>
      </c>
      <c r="I2197" t="s">
        <v>27</v>
      </c>
      <c r="J2197" t="s">
        <v>23</v>
      </c>
      <c r="K2197">
        <v>2003</v>
      </c>
      <c r="L2197">
        <v>4</v>
      </c>
      <c r="M2197">
        <v>5</v>
      </c>
      <c r="N2197">
        <v>0</v>
      </c>
      <c r="O2197">
        <v>2.5</v>
      </c>
      <c r="P2197" t="s">
        <v>591</v>
      </c>
      <c r="Q2197">
        <v>0</v>
      </c>
      <c r="R2197" s="2">
        <v>1.3972191005362801E-4</v>
      </c>
      <c r="S2197" t="s">
        <v>31</v>
      </c>
      <c r="T2197" t="s">
        <v>202</v>
      </c>
      <c r="U2197">
        <v>215</v>
      </c>
      <c r="W2197" t="s">
        <v>416</v>
      </c>
      <c r="X2197" t="s">
        <v>417</v>
      </c>
      <c r="Z2197">
        <v>1390</v>
      </c>
      <c r="AA2197" s="5">
        <f>IFERROR(VLOOKUP(X2197,$AF$2:$AG$35,2,FALSE),0)</f>
        <v>0</v>
      </c>
      <c r="AB2197" s="5" t="e">
        <f>VLOOKUP(X2197,$AF$2:$AG$35,1,FALSE)</f>
        <v>#N/A</v>
      </c>
      <c r="AN2197"/>
      <c r="AO2197"/>
      <c r="AP2197"/>
      <c r="AQ2197"/>
    </row>
    <row r="2198" spans="1:43" x14ac:dyDescent="0.25">
      <c r="A2198">
        <v>95747</v>
      </c>
      <c r="B2198">
        <v>22046</v>
      </c>
      <c r="C2198" t="s">
        <v>623</v>
      </c>
      <c r="D2198" t="s">
        <v>584</v>
      </c>
      <c r="E2198" t="s">
        <v>588</v>
      </c>
      <c r="F2198">
        <v>53.393329999999999</v>
      </c>
      <c r="G2198" t="s">
        <v>25</v>
      </c>
      <c r="H2198" t="s">
        <v>26</v>
      </c>
      <c r="I2198" t="s">
        <v>27</v>
      </c>
      <c r="J2198" t="s">
        <v>23</v>
      </c>
      <c r="K2198">
        <v>2003</v>
      </c>
      <c r="L2198">
        <v>4</v>
      </c>
      <c r="M2198">
        <v>5</v>
      </c>
      <c r="N2198">
        <v>0</v>
      </c>
      <c r="O2198">
        <v>2.5</v>
      </c>
      <c r="P2198" t="s">
        <v>591</v>
      </c>
      <c r="Q2198" s="2">
        <v>3.2474170912293499E-3</v>
      </c>
      <c r="R2198" s="2">
        <v>8.9074721578305798E-4</v>
      </c>
      <c r="S2198" t="s">
        <v>31</v>
      </c>
      <c r="T2198" t="s">
        <v>202</v>
      </c>
      <c r="U2198">
        <v>216</v>
      </c>
      <c r="W2198" t="s">
        <v>418</v>
      </c>
      <c r="X2198" t="s">
        <v>419</v>
      </c>
      <c r="Z2198">
        <v>1391</v>
      </c>
      <c r="AA2198" s="5">
        <f>IFERROR(VLOOKUP(X2198,$AF$2:$AG$35,2,FALSE),0)</f>
        <v>0</v>
      </c>
      <c r="AB2198" s="5" t="e">
        <f>VLOOKUP(X2198,$AF$2:$AG$35,1,FALSE)</f>
        <v>#N/A</v>
      </c>
      <c r="AN2198"/>
      <c r="AO2198"/>
      <c r="AP2198"/>
      <c r="AQ2198"/>
    </row>
    <row r="2199" spans="1:43" x14ac:dyDescent="0.25">
      <c r="A2199">
        <v>95747</v>
      </c>
      <c r="B2199">
        <v>22046</v>
      </c>
      <c r="C2199" t="s">
        <v>623</v>
      </c>
      <c r="D2199" t="s">
        <v>584</v>
      </c>
      <c r="E2199" t="s">
        <v>588</v>
      </c>
      <c r="F2199">
        <v>53.393329999999999</v>
      </c>
      <c r="G2199" t="s">
        <v>25</v>
      </c>
      <c r="H2199" t="s">
        <v>26</v>
      </c>
      <c r="I2199" t="s">
        <v>27</v>
      </c>
      <c r="J2199" t="s">
        <v>23</v>
      </c>
      <c r="K2199">
        <v>2003</v>
      </c>
      <c r="L2199">
        <v>4</v>
      </c>
      <c r="M2199">
        <v>5</v>
      </c>
      <c r="N2199">
        <v>0</v>
      </c>
      <c r="O2199">
        <v>2.5</v>
      </c>
      <c r="P2199" t="s">
        <v>591</v>
      </c>
      <c r="Q2199" s="2">
        <v>3.3481149664885802E-4</v>
      </c>
      <c r="R2199" s="2">
        <v>5.7991052315399896E-4</v>
      </c>
      <c r="S2199" t="s">
        <v>31</v>
      </c>
      <c r="T2199" t="s">
        <v>202</v>
      </c>
      <c r="U2199">
        <v>218</v>
      </c>
      <c r="W2199" t="s">
        <v>420</v>
      </c>
      <c r="X2199" t="s">
        <v>421</v>
      </c>
      <c r="Z2199">
        <v>1393</v>
      </c>
      <c r="AA2199" s="5">
        <f>IFERROR(VLOOKUP(X2199,$AF$2:$AG$35,2,FALSE),0)</f>
        <v>0</v>
      </c>
      <c r="AB2199" s="5" t="e">
        <f>VLOOKUP(X2199,$AF$2:$AG$35,1,FALSE)</f>
        <v>#N/A</v>
      </c>
      <c r="AN2199"/>
      <c r="AO2199"/>
      <c r="AP2199"/>
      <c r="AQ2199"/>
    </row>
    <row r="2200" spans="1:43" x14ac:dyDescent="0.25">
      <c r="A2200">
        <v>95747</v>
      </c>
      <c r="B2200">
        <v>22046</v>
      </c>
      <c r="C2200" t="s">
        <v>623</v>
      </c>
      <c r="D2200" t="s">
        <v>584</v>
      </c>
      <c r="E2200" t="s">
        <v>588</v>
      </c>
      <c r="F2200">
        <v>53.393329999999999</v>
      </c>
      <c r="G2200" t="s">
        <v>25</v>
      </c>
      <c r="H2200" t="s">
        <v>26</v>
      </c>
      <c r="I2200" t="s">
        <v>27</v>
      </c>
      <c r="J2200" t="s">
        <v>23</v>
      </c>
      <c r="K2200">
        <v>2003</v>
      </c>
      <c r="L2200">
        <v>4</v>
      </c>
      <c r="M2200">
        <v>5</v>
      </c>
      <c r="N2200">
        <v>0</v>
      </c>
      <c r="O2200">
        <v>2.5</v>
      </c>
      <c r="P2200" t="s">
        <v>591</v>
      </c>
      <c r="Q2200" s="2">
        <v>5.3374752301067196E-3</v>
      </c>
      <c r="R2200" s="2">
        <v>1.45726070369099E-3</v>
      </c>
      <c r="S2200" t="s">
        <v>31</v>
      </c>
      <c r="T2200" t="s">
        <v>202</v>
      </c>
      <c r="U2200">
        <v>219</v>
      </c>
      <c r="W2200" t="s">
        <v>422</v>
      </c>
      <c r="X2200" t="s">
        <v>423</v>
      </c>
      <c r="Z2200">
        <v>999</v>
      </c>
      <c r="AA2200" s="5">
        <f>IFERROR(VLOOKUP(X2200,$AF$2:$AG$35,2,FALSE),0)</f>
        <v>0</v>
      </c>
      <c r="AB2200" s="5" t="e">
        <f>VLOOKUP(X2200,$AF$2:$AG$35,1,FALSE)</f>
        <v>#N/A</v>
      </c>
      <c r="AN2200"/>
      <c r="AO2200"/>
      <c r="AP2200"/>
      <c r="AQ2200"/>
    </row>
    <row r="2201" spans="1:43" x14ac:dyDescent="0.25">
      <c r="A2201">
        <v>95747</v>
      </c>
      <c r="B2201">
        <v>22046</v>
      </c>
      <c r="C2201" t="s">
        <v>623</v>
      </c>
      <c r="D2201" t="s">
        <v>584</v>
      </c>
      <c r="E2201" t="s">
        <v>588</v>
      </c>
      <c r="F2201">
        <v>53.393329999999999</v>
      </c>
      <c r="G2201" t="s">
        <v>25</v>
      </c>
      <c r="H2201" t="s">
        <v>26</v>
      </c>
      <c r="I2201" t="s">
        <v>27</v>
      </c>
      <c r="J2201" t="s">
        <v>23</v>
      </c>
      <c r="K2201">
        <v>2003</v>
      </c>
      <c r="L2201">
        <v>4</v>
      </c>
      <c r="M2201">
        <v>5</v>
      </c>
      <c r="N2201">
        <v>0</v>
      </c>
      <c r="O2201">
        <v>2.5</v>
      </c>
      <c r="P2201" t="s">
        <v>591</v>
      </c>
      <c r="Q2201">
        <v>0</v>
      </c>
      <c r="R2201" s="2">
        <v>1.3972191005362801E-4</v>
      </c>
      <c r="S2201" t="s">
        <v>31</v>
      </c>
      <c r="T2201" t="s">
        <v>202</v>
      </c>
      <c r="U2201">
        <v>221</v>
      </c>
      <c r="W2201" t="s">
        <v>424</v>
      </c>
      <c r="X2201" t="s">
        <v>425</v>
      </c>
      <c r="Z2201">
        <v>1396</v>
      </c>
      <c r="AA2201" s="5">
        <f>IFERROR(VLOOKUP(X2201,$AF$2:$AG$35,2,FALSE),0)</f>
        <v>0</v>
      </c>
      <c r="AB2201" s="5" t="e">
        <f>VLOOKUP(X2201,$AF$2:$AG$35,1,FALSE)</f>
        <v>#N/A</v>
      </c>
      <c r="AN2201"/>
      <c r="AO2201"/>
      <c r="AP2201"/>
      <c r="AQ2201"/>
    </row>
    <row r="2202" spans="1:43" x14ac:dyDescent="0.25">
      <c r="A2202">
        <v>95747</v>
      </c>
      <c r="B2202">
        <v>22046</v>
      </c>
      <c r="C2202" t="s">
        <v>623</v>
      </c>
      <c r="D2202" t="s">
        <v>584</v>
      </c>
      <c r="E2202" t="s">
        <v>588</v>
      </c>
      <c r="F2202">
        <v>53.393329999999999</v>
      </c>
      <c r="G2202" t="s">
        <v>25</v>
      </c>
      <c r="H2202" t="s">
        <v>26</v>
      </c>
      <c r="I2202" t="s">
        <v>27</v>
      </c>
      <c r="J2202" t="s">
        <v>23</v>
      </c>
      <c r="K2202">
        <v>2003</v>
      </c>
      <c r="L2202">
        <v>4</v>
      </c>
      <c r="M2202">
        <v>5</v>
      </c>
      <c r="N2202">
        <v>0</v>
      </c>
      <c r="O2202">
        <v>2.5</v>
      </c>
      <c r="P2202" t="s">
        <v>591</v>
      </c>
      <c r="Q2202">
        <v>0</v>
      </c>
      <c r="R2202" s="2">
        <v>1.3972191005362801E-4</v>
      </c>
      <c r="S2202" t="s">
        <v>31</v>
      </c>
      <c r="T2202" t="s">
        <v>202</v>
      </c>
      <c r="U2202">
        <v>222</v>
      </c>
      <c r="W2202" t="s">
        <v>426</v>
      </c>
      <c r="X2202" t="s">
        <v>427</v>
      </c>
      <c r="Z2202">
        <v>1397</v>
      </c>
      <c r="AA2202" s="5">
        <f>IFERROR(VLOOKUP(X2202,$AF$2:$AG$35,2,FALSE),0)</f>
        <v>0</v>
      </c>
      <c r="AB2202" s="5" t="e">
        <f>VLOOKUP(X2202,$AF$2:$AG$35,1,FALSE)</f>
        <v>#N/A</v>
      </c>
      <c r="AN2202"/>
      <c r="AO2202"/>
      <c r="AP2202"/>
      <c r="AQ2202"/>
    </row>
    <row r="2203" spans="1:43" x14ac:dyDescent="0.25">
      <c r="A2203">
        <v>95747</v>
      </c>
      <c r="B2203">
        <v>22046</v>
      </c>
      <c r="C2203" t="s">
        <v>623</v>
      </c>
      <c r="D2203" t="s">
        <v>584</v>
      </c>
      <c r="E2203" t="s">
        <v>588</v>
      </c>
      <c r="F2203">
        <v>53.393329999999999</v>
      </c>
      <c r="G2203" t="s">
        <v>25</v>
      </c>
      <c r="H2203" t="s">
        <v>26</v>
      </c>
      <c r="I2203" t="s">
        <v>27</v>
      </c>
      <c r="J2203" t="s">
        <v>23</v>
      </c>
      <c r="K2203">
        <v>2003</v>
      </c>
      <c r="L2203">
        <v>4</v>
      </c>
      <c r="M2203">
        <v>5</v>
      </c>
      <c r="N2203">
        <v>0</v>
      </c>
      <c r="O2203">
        <v>2.5</v>
      </c>
      <c r="P2203" t="s">
        <v>591</v>
      </c>
      <c r="Q2203">
        <v>0</v>
      </c>
      <c r="R2203" s="2">
        <v>1.3972191005362801E-4</v>
      </c>
      <c r="S2203" t="s">
        <v>31</v>
      </c>
      <c r="T2203" t="s">
        <v>202</v>
      </c>
      <c r="U2203">
        <v>223</v>
      </c>
      <c r="W2203" t="s">
        <v>428</v>
      </c>
      <c r="X2203" t="s">
        <v>429</v>
      </c>
      <c r="Z2203">
        <v>1398</v>
      </c>
      <c r="AA2203" s="5">
        <f>IFERROR(VLOOKUP(X2203,$AF$2:$AG$35,2,FALSE),0)</f>
        <v>0</v>
      </c>
      <c r="AB2203" s="5" t="e">
        <f>VLOOKUP(X2203,$AF$2:$AG$35,1,FALSE)</f>
        <v>#N/A</v>
      </c>
      <c r="AN2203"/>
      <c r="AO2203"/>
      <c r="AP2203"/>
      <c r="AQ2203"/>
    </row>
    <row r="2204" spans="1:43" x14ac:dyDescent="0.25">
      <c r="A2204">
        <v>95747</v>
      </c>
      <c r="B2204">
        <v>22046</v>
      </c>
      <c r="C2204" t="s">
        <v>623</v>
      </c>
      <c r="D2204" t="s">
        <v>584</v>
      </c>
      <c r="E2204" t="s">
        <v>588</v>
      </c>
      <c r="F2204">
        <v>53.393329999999999</v>
      </c>
      <c r="G2204" t="s">
        <v>25</v>
      </c>
      <c r="H2204" t="s">
        <v>26</v>
      </c>
      <c r="I2204" t="s">
        <v>27</v>
      </c>
      <c r="J2204" t="s">
        <v>23</v>
      </c>
      <c r="K2204">
        <v>2003</v>
      </c>
      <c r="L2204">
        <v>4</v>
      </c>
      <c r="M2204">
        <v>5</v>
      </c>
      <c r="N2204">
        <v>0</v>
      </c>
      <c r="O2204">
        <v>2.5</v>
      </c>
      <c r="P2204" t="s">
        <v>591</v>
      </c>
      <c r="Q2204">
        <v>0</v>
      </c>
      <c r="R2204" s="2">
        <v>1.3972191005362801E-4</v>
      </c>
      <c r="S2204" t="s">
        <v>31</v>
      </c>
      <c r="T2204" t="s">
        <v>202</v>
      </c>
      <c r="U2204">
        <v>224</v>
      </c>
      <c r="W2204" t="s">
        <v>430</v>
      </c>
      <c r="X2204" t="s">
        <v>431</v>
      </c>
      <c r="Z2204">
        <v>1004</v>
      </c>
      <c r="AA2204" s="5">
        <f>IFERROR(VLOOKUP(X2204,$AF$2:$AG$35,2,FALSE),0)</f>
        <v>0</v>
      </c>
      <c r="AB2204" s="5" t="e">
        <f>VLOOKUP(X2204,$AF$2:$AG$35,1,FALSE)</f>
        <v>#N/A</v>
      </c>
      <c r="AN2204"/>
      <c r="AO2204"/>
      <c r="AP2204"/>
      <c r="AQ2204"/>
    </row>
    <row r="2205" spans="1:43" x14ac:dyDescent="0.25">
      <c r="A2205">
        <v>95747</v>
      </c>
      <c r="B2205">
        <v>22046</v>
      </c>
      <c r="C2205" t="s">
        <v>623</v>
      </c>
      <c r="D2205" t="s">
        <v>584</v>
      </c>
      <c r="E2205" t="s">
        <v>588</v>
      </c>
      <c r="F2205">
        <v>53.393329999999999</v>
      </c>
      <c r="G2205" t="s">
        <v>25</v>
      </c>
      <c r="H2205" t="s">
        <v>26</v>
      </c>
      <c r="I2205" t="s">
        <v>27</v>
      </c>
      <c r="J2205" t="s">
        <v>23</v>
      </c>
      <c r="K2205">
        <v>2003</v>
      </c>
      <c r="L2205">
        <v>4</v>
      </c>
      <c r="M2205">
        <v>5</v>
      </c>
      <c r="N2205">
        <v>0</v>
      </c>
      <c r="O2205">
        <v>2.5</v>
      </c>
      <c r="P2205" t="s">
        <v>591</v>
      </c>
      <c r="Q2205">
        <v>0</v>
      </c>
      <c r="R2205" s="2">
        <v>1.3972191005362801E-4</v>
      </c>
      <c r="S2205" t="s">
        <v>31</v>
      </c>
      <c r="T2205" t="s">
        <v>202</v>
      </c>
      <c r="U2205">
        <v>225</v>
      </c>
      <c r="W2205" t="s">
        <v>432</v>
      </c>
      <c r="X2205" t="s">
        <v>433</v>
      </c>
      <c r="Z2205">
        <v>1005</v>
      </c>
      <c r="AA2205" s="5">
        <f>IFERROR(VLOOKUP(X2205,$AF$2:$AG$35,2,FALSE),0)</f>
        <v>0</v>
      </c>
      <c r="AB2205" s="5" t="e">
        <f>VLOOKUP(X2205,$AF$2:$AG$35,1,FALSE)</f>
        <v>#N/A</v>
      </c>
      <c r="AN2205"/>
      <c r="AO2205"/>
      <c r="AP2205"/>
      <c r="AQ2205"/>
    </row>
    <row r="2206" spans="1:43" x14ac:dyDescent="0.25">
      <c r="A2206">
        <v>95747</v>
      </c>
      <c r="B2206">
        <v>22046</v>
      </c>
      <c r="C2206" t="s">
        <v>623</v>
      </c>
      <c r="D2206" t="s">
        <v>584</v>
      </c>
      <c r="E2206" t="s">
        <v>588</v>
      </c>
      <c r="F2206">
        <v>53.393329999999999</v>
      </c>
      <c r="G2206" t="s">
        <v>25</v>
      </c>
      <c r="H2206" t="s">
        <v>26</v>
      </c>
      <c r="I2206" t="s">
        <v>27</v>
      </c>
      <c r="J2206" t="s">
        <v>23</v>
      </c>
      <c r="K2206">
        <v>2003</v>
      </c>
      <c r="L2206">
        <v>4</v>
      </c>
      <c r="M2206">
        <v>5</v>
      </c>
      <c r="N2206">
        <v>0</v>
      </c>
      <c r="O2206">
        <v>2.5</v>
      </c>
      <c r="P2206" t="s">
        <v>591</v>
      </c>
      <c r="Q2206">
        <v>0</v>
      </c>
      <c r="R2206" s="2">
        <v>1.3972191005362801E-4</v>
      </c>
      <c r="S2206" t="s">
        <v>31</v>
      </c>
      <c r="T2206" t="s">
        <v>202</v>
      </c>
      <c r="U2206">
        <v>226</v>
      </c>
      <c r="W2206" t="s">
        <v>434</v>
      </c>
      <c r="X2206" t="s">
        <v>435</v>
      </c>
      <c r="Z2206">
        <v>1006</v>
      </c>
      <c r="AA2206" s="5">
        <f>IFERROR(VLOOKUP(X2206,$AF$2:$AG$35,2,FALSE),0)</f>
        <v>0</v>
      </c>
      <c r="AB2206" s="5" t="e">
        <f>VLOOKUP(X2206,$AF$2:$AG$35,1,FALSE)</f>
        <v>#N/A</v>
      </c>
      <c r="AN2206"/>
      <c r="AO2206"/>
      <c r="AP2206"/>
      <c r="AQ2206"/>
    </row>
    <row r="2207" spans="1:43" x14ac:dyDescent="0.25">
      <c r="A2207">
        <v>95747</v>
      </c>
      <c r="B2207">
        <v>22046</v>
      </c>
      <c r="C2207" t="s">
        <v>623</v>
      </c>
      <c r="D2207" t="s">
        <v>584</v>
      </c>
      <c r="E2207" t="s">
        <v>588</v>
      </c>
      <c r="F2207">
        <v>53.393329999999999</v>
      </c>
      <c r="G2207" t="s">
        <v>25</v>
      </c>
      <c r="H2207" t="s">
        <v>26</v>
      </c>
      <c r="I2207" t="s">
        <v>27</v>
      </c>
      <c r="J2207" t="s">
        <v>23</v>
      </c>
      <c r="K2207">
        <v>2003</v>
      </c>
      <c r="L2207">
        <v>4</v>
      </c>
      <c r="M2207">
        <v>5</v>
      </c>
      <c r="N2207">
        <v>0</v>
      </c>
      <c r="O2207">
        <v>2.5</v>
      </c>
      <c r="P2207" t="s">
        <v>591</v>
      </c>
      <c r="Q2207">
        <v>0</v>
      </c>
      <c r="R2207" s="2">
        <v>1.3972191005362801E-4</v>
      </c>
      <c r="S2207" t="s">
        <v>31</v>
      </c>
      <c r="T2207" t="s">
        <v>202</v>
      </c>
      <c r="U2207">
        <v>227</v>
      </c>
      <c r="W2207" t="s">
        <v>436</v>
      </c>
      <c r="X2207" t="s">
        <v>437</v>
      </c>
      <c r="Z2207">
        <v>1402</v>
      </c>
      <c r="AA2207" s="5">
        <f>IFERROR(VLOOKUP(X2207,$AF$2:$AG$35,2,FALSE),0)</f>
        <v>0</v>
      </c>
      <c r="AB2207" s="5" t="e">
        <f>VLOOKUP(X2207,$AF$2:$AG$35,1,FALSE)</f>
        <v>#N/A</v>
      </c>
      <c r="AN2207"/>
      <c r="AO2207"/>
      <c r="AP2207"/>
      <c r="AQ2207"/>
    </row>
    <row r="2208" spans="1:43" x14ac:dyDescent="0.25">
      <c r="A2208">
        <v>95747</v>
      </c>
      <c r="B2208">
        <v>22046</v>
      </c>
      <c r="C2208" t="s">
        <v>623</v>
      </c>
      <c r="D2208" t="s">
        <v>584</v>
      </c>
      <c r="E2208" t="s">
        <v>588</v>
      </c>
      <c r="F2208">
        <v>53.393329999999999</v>
      </c>
      <c r="G2208" t="s">
        <v>25</v>
      </c>
      <c r="H2208" t="s">
        <v>26</v>
      </c>
      <c r="I2208" t="s">
        <v>27</v>
      </c>
      <c r="J2208" t="s">
        <v>23</v>
      </c>
      <c r="K2208">
        <v>2003</v>
      </c>
      <c r="L2208">
        <v>4</v>
      </c>
      <c r="M2208">
        <v>5</v>
      </c>
      <c r="N2208">
        <v>0</v>
      </c>
      <c r="O2208">
        <v>2.5</v>
      </c>
      <c r="P2208" t="s">
        <v>591</v>
      </c>
      <c r="Q2208">
        <v>0</v>
      </c>
      <c r="R2208" s="2">
        <v>1.3972191005362801E-4</v>
      </c>
      <c r="S2208" t="s">
        <v>31</v>
      </c>
      <c r="T2208" t="s">
        <v>202</v>
      </c>
      <c r="U2208">
        <v>228</v>
      </c>
      <c r="W2208" t="s">
        <v>438</v>
      </c>
      <c r="X2208" t="s">
        <v>439</v>
      </c>
      <c r="Z2208">
        <v>1008</v>
      </c>
      <c r="AA2208" s="5">
        <f>IFERROR(VLOOKUP(X2208,$AF$2:$AG$35,2,FALSE),0)</f>
        <v>0</v>
      </c>
      <c r="AB2208" s="5" t="e">
        <f>VLOOKUP(X2208,$AF$2:$AG$35,1,FALSE)</f>
        <v>#N/A</v>
      </c>
      <c r="AN2208"/>
      <c r="AO2208"/>
      <c r="AP2208"/>
      <c r="AQ2208"/>
    </row>
    <row r="2209" spans="1:43" x14ac:dyDescent="0.25">
      <c r="A2209">
        <v>95747</v>
      </c>
      <c r="B2209">
        <v>22046</v>
      </c>
      <c r="C2209" t="s">
        <v>623</v>
      </c>
      <c r="D2209" t="s">
        <v>584</v>
      </c>
      <c r="E2209" t="s">
        <v>588</v>
      </c>
      <c r="F2209">
        <v>53.393329999999999</v>
      </c>
      <c r="G2209" t="s">
        <v>25</v>
      </c>
      <c r="H2209" t="s">
        <v>26</v>
      </c>
      <c r="I2209" t="s">
        <v>27</v>
      </c>
      <c r="J2209" t="s">
        <v>23</v>
      </c>
      <c r="K2209">
        <v>2003</v>
      </c>
      <c r="L2209">
        <v>4</v>
      </c>
      <c r="M2209">
        <v>5</v>
      </c>
      <c r="N2209">
        <v>0</v>
      </c>
      <c r="O2209">
        <v>2.5</v>
      </c>
      <c r="P2209" t="s">
        <v>591</v>
      </c>
      <c r="Q2209" s="2">
        <v>1.3106255700005001E-3</v>
      </c>
      <c r="R2209" s="2">
        <v>3.6192223368919802E-4</v>
      </c>
      <c r="S2209" t="s">
        <v>31</v>
      </c>
      <c r="T2209" t="s">
        <v>202</v>
      </c>
      <c r="U2209">
        <v>229</v>
      </c>
      <c r="W2209" t="s">
        <v>405</v>
      </c>
      <c r="X2209" t="s">
        <v>440</v>
      </c>
      <c r="Z2209">
        <v>989</v>
      </c>
      <c r="AA2209" s="5">
        <f>IFERROR(VLOOKUP(X2209,$AF$2:$AG$35,2,FALSE),0)</f>
        <v>0</v>
      </c>
      <c r="AB2209" s="5" t="e">
        <f>VLOOKUP(X2209,$AF$2:$AG$35,1,FALSE)</f>
        <v>#N/A</v>
      </c>
      <c r="AN2209"/>
      <c r="AO2209"/>
      <c r="AP2209"/>
      <c r="AQ2209"/>
    </row>
    <row r="2210" spans="1:43" x14ac:dyDescent="0.25">
      <c r="A2210">
        <v>95747</v>
      </c>
      <c r="B2210">
        <v>22046</v>
      </c>
      <c r="C2210" t="s">
        <v>623</v>
      </c>
      <c r="D2210" t="s">
        <v>584</v>
      </c>
      <c r="E2210" t="s">
        <v>588</v>
      </c>
      <c r="F2210">
        <v>53.393329999999999</v>
      </c>
      <c r="G2210" t="s">
        <v>25</v>
      </c>
      <c r="H2210" t="s">
        <v>26</v>
      </c>
      <c r="I2210" t="s">
        <v>27</v>
      </c>
      <c r="J2210" t="s">
        <v>23</v>
      </c>
      <c r="K2210">
        <v>2003</v>
      </c>
      <c r="L2210">
        <v>4</v>
      </c>
      <c r="M2210">
        <v>5</v>
      </c>
      <c r="N2210">
        <v>0</v>
      </c>
      <c r="O2210">
        <v>2.5</v>
      </c>
      <c r="P2210" t="s">
        <v>591</v>
      </c>
      <c r="Q2210" s="2">
        <v>1.66060803233817E-3</v>
      </c>
      <c r="R2210" s="2">
        <v>6.2178394078987395E-4</v>
      </c>
      <c r="S2210" t="s">
        <v>31</v>
      </c>
      <c r="T2210" t="s">
        <v>202</v>
      </c>
      <c r="U2210">
        <v>230</v>
      </c>
      <c r="W2210" t="s">
        <v>441</v>
      </c>
      <c r="X2210" t="s">
        <v>442</v>
      </c>
      <c r="Z2210">
        <v>1010</v>
      </c>
      <c r="AA2210" s="5">
        <f>IFERROR(VLOOKUP(X2210,$AF$2:$AG$35,2,FALSE),0)</f>
        <v>0</v>
      </c>
      <c r="AB2210" s="5" t="e">
        <f>VLOOKUP(X2210,$AF$2:$AG$35,1,FALSE)</f>
        <v>#N/A</v>
      </c>
      <c r="AN2210"/>
      <c r="AO2210"/>
      <c r="AP2210"/>
      <c r="AQ2210"/>
    </row>
    <row r="2211" spans="1:43" x14ac:dyDescent="0.25">
      <c r="A2211">
        <v>95747</v>
      </c>
      <c r="B2211">
        <v>22046</v>
      </c>
      <c r="C2211" t="s">
        <v>623</v>
      </c>
      <c r="D2211" t="s">
        <v>584</v>
      </c>
      <c r="E2211" t="s">
        <v>588</v>
      </c>
      <c r="F2211">
        <v>53.393329999999999</v>
      </c>
      <c r="G2211" t="s">
        <v>25</v>
      </c>
      <c r="H2211" t="s">
        <v>26</v>
      </c>
      <c r="I2211" t="s">
        <v>27</v>
      </c>
      <c r="J2211" t="s">
        <v>23</v>
      </c>
      <c r="K2211">
        <v>2003</v>
      </c>
      <c r="L2211">
        <v>4</v>
      </c>
      <c r="M2211">
        <v>5</v>
      </c>
      <c r="N2211">
        <v>0</v>
      </c>
      <c r="O2211">
        <v>2.5</v>
      </c>
      <c r="P2211" t="s">
        <v>591</v>
      </c>
      <c r="Q2211" s="2">
        <v>1.0109124385586899E-3</v>
      </c>
      <c r="R2211">
        <v>8.7610837029999998E-4</v>
      </c>
      <c r="S2211" t="s">
        <v>31</v>
      </c>
      <c r="T2211" t="s">
        <v>202</v>
      </c>
      <c r="U2211">
        <v>231</v>
      </c>
      <c r="W2211" t="s">
        <v>443</v>
      </c>
      <c r="X2211" t="s">
        <v>444</v>
      </c>
      <c r="Z2211">
        <v>1011</v>
      </c>
      <c r="AA2211" s="5">
        <f>IFERROR(VLOOKUP(X2211,$AF$2:$AG$35,2,FALSE),0)</f>
        <v>0</v>
      </c>
      <c r="AB2211" s="5" t="e">
        <f>VLOOKUP(X2211,$AF$2:$AG$35,1,FALSE)</f>
        <v>#N/A</v>
      </c>
      <c r="AN2211"/>
      <c r="AO2211"/>
      <c r="AP2211"/>
      <c r="AQ2211"/>
    </row>
    <row r="2212" spans="1:43" x14ac:dyDescent="0.25">
      <c r="A2212">
        <v>95747</v>
      </c>
      <c r="B2212">
        <v>22046</v>
      </c>
      <c r="C2212" t="s">
        <v>623</v>
      </c>
      <c r="D2212" t="s">
        <v>584</v>
      </c>
      <c r="E2212" t="s">
        <v>588</v>
      </c>
      <c r="F2212">
        <v>53.393329999999999</v>
      </c>
      <c r="G2212" t="s">
        <v>25</v>
      </c>
      <c r="H2212" t="s">
        <v>26</v>
      </c>
      <c r="I2212" t="s">
        <v>27</v>
      </c>
      <c r="J2212" t="s">
        <v>23</v>
      </c>
      <c r="K2212">
        <v>2003</v>
      </c>
      <c r="L2212">
        <v>4</v>
      </c>
      <c r="M2212">
        <v>5</v>
      </c>
      <c r="N2212">
        <v>0</v>
      </c>
      <c r="O2212">
        <v>2.5</v>
      </c>
      <c r="P2212" t="s">
        <v>591</v>
      </c>
      <c r="Q2212" s="2">
        <v>3.9728010674386198E-4</v>
      </c>
      <c r="R2212" s="2">
        <v>3.5014987638922699E-4</v>
      </c>
      <c r="S2212" t="s">
        <v>31</v>
      </c>
      <c r="T2212" t="s">
        <v>202</v>
      </c>
      <c r="U2212">
        <v>232</v>
      </c>
      <c r="W2212" t="s">
        <v>445</v>
      </c>
      <c r="X2212" t="s">
        <v>446</v>
      </c>
      <c r="Z2212">
        <v>1407</v>
      </c>
      <c r="AA2212" s="5">
        <f>IFERROR(VLOOKUP(X2212,$AF$2:$AG$35,2,FALSE),0)</f>
        <v>0</v>
      </c>
      <c r="AB2212" s="5" t="e">
        <f>VLOOKUP(X2212,$AF$2:$AG$35,1,FALSE)</f>
        <v>#N/A</v>
      </c>
      <c r="AN2212"/>
      <c r="AO2212"/>
      <c r="AP2212"/>
      <c r="AQ2212"/>
    </row>
    <row r="2213" spans="1:43" x14ac:dyDescent="0.25">
      <c r="A2213">
        <v>95747</v>
      </c>
      <c r="B2213">
        <v>22046</v>
      </c>
      <c r="C2213" t="s">
        <v>623</v>
      </c>
      <c r="D2213" t="s">
        <v>584</v>
      </c>
      <c r="E2213" t="s">
        <v>588</v>
      </c>
      <c r="F2213">
        <v>53.393329999999999</v>
      </c>
      <c r="G2213" t="s">
        <v>25</v>
      </c>
      <c r="H2213" t="s">
        <v>26</v>
      </c>
      <c r="I2213" t="s">
        <v>27</v>
      </c>
      <c r="J2213" t="s">
        <v>23</v>
      </c>
      <c r="K2213">
        <v>2003</v>
      </c>
      <c r="L2213">
        <v>4</v>
      </c>
      <c r="M2213">
        <v>5</v>
      </c>
      <c r="N2213">
        <v>0</v>
      </c>
      <c r="O2213">
        <v>2.5</v>
      </c>
      <c r="P2213" t="s">
        <v>591</v>
      </c>
      <c r="Q2213" s="2">
        <v>6.95428194786924E-4</v>
      </c>
      <c r="R2213" s="2">
        <v>6.0459092444921901E-4</v>
      </c>
      <c r="S2213" t="s">
        <v>31</v>
      </c>
      <c r="T2213" t="s">
        <v>202</v>
      </c>
      <c r="U2213">
        <v>233</v>
      </c>
      <c r="W2213" t="s">
        <v>447</v>
      </c>
      <c r="X2213" t="s">
        <v>448</v>
      </c>
      <c r="Z2213">
        <v>1408</v>
      </c>
      <c r="AA2213" s="5">
        <f>IFERROR(VLOOKUP(X2213,$AF$2:$AG$35,2,FALSE),0)</f>
        <v>0</v>
      </c>
      <c r="AB2213" s="5" t="e">
        <f>VLOOKUP(X2213,$AF$2:$AG$35,1,FALSE)</f>
        <v>#N/A</v>
      </c>
      <c r="AN2213"/>
      <c r="AO2213"/>
      <c r="AP2213"/>
      <c r="AQ2213"/>
    </row>
    <row r="2214" spans="1:43" x14ac:dyDescent="0.25">
      <c r="A2214">
        <v>95747</v>
      </c>
      <c r="B2214">
        <v>22046</v>
      </c>
      <c r="C2214" t="s">
        <v>623</v>
      </c>
      <c r="D2214" t="s">
        <v>584</v>
      </c>
      <c r="E2214" t="s">
        <v>588</v>
      </c>
      <c r="F2214">
        <v>53.393329999999999</v>
      </c>
      <c r="G2214" t="s">
        <v>25</v>
      </c>
      <c r="H2214" t="s">
        <v>26</v>
      </c>
      <c r="I2214" t="s">
        <v>27</v>
      </c>
      <c r="J2214" t="s">
        <v>23</v>
      </c>
      <c r="K2214">
        <v>2003</v>
      </c>
      <c r="L2214">
        <v>4</v>
      </c>
      <c r="M2214">
        <v>5</v>
      </c>
      <c r="N2214">
        <v>0</v>
      </c>
      <c r="O2214">
        <v>2.5</v>
      </c>
      <c r="P2214" t="s">
        <v>591</v>
      </c>
      <c r="Q2214" s="2">
        <v>2.3231520105256701E-4</v>
      </c>
      <c r="R2214" s="2">
        <v>3.1937507477997399E-4</v>
      </c>
      <c r="S2214" t="s">
        <v>31</v>
      </c>
      <c r="T2214" t="s">
        <v>202</v>
      </c>
      <c r="U2214">
        <v>234</v>
      </c>
      <c r="W2214" t="s">
        <v>449</v>
      </c>
      <c r="X2214" t="s">
        <v>450</v>
      </c>
      <c r="Z2214">
        <v>1409</v>
      </c>
      <c r="AA2214" s="5">
        <f>IFERROR(VLOOKUP(X2214,$AF$2:$AG$35,2,FALSE),0)</f>
        <v>0</v>
      </c>
      <c r="AB2214" s="5" t="e">
        <f>VLOOKUP(X2214,$AF$2:$AG$35,1,FALSE)</f>
        <v>#N/A</v>
      </c>
      <c r="AN2214"/>
      <c r="AO2214"/>
      <c r="AP2214"/>
      <c r="AQ2214"/>
    </row>
    <row r="2215" spans="1:43" x14ac:dyDescent="0.25">
      <c r="A2215">
        <v>95747</v>
      </c>
      <c r="B2215">
        <v>22046</v>
      </c>
      <c r="C2215" t="s">
        <v>623</v>
      </c>
      <c r="D2215" t="s">
        <v>584</v>
      </c>
      <c r="E2215" t="s">
        <v>588</v>
      </c>
      <c r="F2215">
        <v>53.393329999999999</v>
      </c>
      <c r="G2215" t="s">
        <v>25</v>
      </c>
      <c r="H2215" t="s">
        <v>26</v>
      </c>
      <c r="I2215" t="s">
        <v>27</v>
      </c>
      <c r="J2215" t="s">
        <v>23</v>
      </c>
      <c r="K2215">
        <v>2003</v>
      </c>
      <c r="L2215">
        <v>4</v>
      </c>
      <c r="M2215">
        <v>5</v>
      </c>
      <c r="N2215">
        <v>0</v>
      </c>
      <c r="O2215">
        <v>2.5</v>
      </c>
      <c r="P2215" t="s">
        <v>591</v>
      </c>
      <c r="Q2215">
        <v>0</v>
      </c>
      <c r="R2215" s="2">
        <v>1.3972191005362801E-4</v>
      </c>
      <c r="S2215" t="s">
        <v>31</v>
      </c>
      <c r="T2215" t="s">
        <v>202</v>
      </c>
      <c r="U2215">
        <v>235</v>
      </c>
      <c r="W2215" t="s">
        <v>451</v>
      </c>
      <c r="X2215" t="s">
        <v>452</v>
      </c>
      <c r="Z2215">
        <v>1410</v>
      </c>
      <c r="AA2215" s="5">
        <f>IFERROR(VLOOKUP(X2215,$AF$2:$AG$35,2,FALSE),0)</f>
        <v>0</v>
      </c>
      <c r="AB2215" s="5" t="e">
        <f>VLOOKUP(X2215,$AF$2:$AG$35,1,FALSE)</f>
        <v>#N/A</v>
      </c>
      <c r="AN2215"/>
      <c r="AO2215"/>
      <c r="AP2215"/>
      <c r="AQ2215"/>
    </row>
    <row r="2216" spans="1:43" x14ac:dyDescent="0.25">
      <c r="A2216">
        <v>95747</v>
      </c>
      <c r="B2216">
        <v>22046</v>
      </c>
      <c r="C2216" t="s">
        <v>623</v>
      </c>
      <c r="D2216" t="s">
        <v>584</v>
      </c>
      <c r="E2216" t="s">
        <v>588</v>
      </c>
      <c r="F2216">
        <v>53.393329999999999</v>
      </c>
      <c r="G2216" t="s">
        <v>25</v>
      </c>
      <c r="H2216" t="s">
        <v>26</v>
      </c>
      <c r="I2216" t="s">
        <v>27</v>
      </c>
      <c r="J2216" t="s">
        <v>23</v>
      </c>
      <c r="K2216">
        <v>2003</v>
      </c>
      <c r="L2216">
        <v>4</v>
      </c>
      <c r="M2216">
        <v>5</v>
      </c>
      <c r="N2216">
        <v>0</v>
      </c>
      <c r="O2216">
        <v>2.5</v>
      </c>
      <c r="P2216" t="s">
        <v>591</v>
      </c>
      <c r="Q2216" s="2">
        <v>7.4088883886502604E-4</v>
      </c>
      <c r="R2216" s="2">
        <v>2.4519166026059399E-4</v>
      </c>
      <c r="S2216" t="s">
        <v>31</v>
      </c>
      <c r="T2216" t="s">
        <v>202</v>
      </c>
      <c r="U2216">
        <v>236</v>
      </c>
      <c r="W2216" t="s">
        <v>453</v>
      </c>
      <c r="X2216" t="s">
        <v>454</v>
      </c>
      <c r="Z2216">
        <v>1411</v>
      </c>
      <c r="AA2216" s="5">
        <f>IFERROR(VLOOKUP(X2216,$AF$2:$AG$35,2,FALSE),0)</f>
        <v>0</v>
      </c>
      <c r="AB2216" s="5" t="e">
        <f>VLOOKUP(X2216,$AF$2:$AG$35,1,FALSE)</f>
        <v>#N/A</v>
      </c>
      <c r="AN2216"/>
      <c r="AO2216"/>
      <c r="AP2216"/>
      <c r="AQ2216"/>
    </row>
    <row r="2217" spans="1:43" x14ac:dyDescent="0.25">
      <c r="A2217">
        <v>95747</v>
      </c>
      <c r="B2217">
        <v>22046</v>
      </c>
      <c r="C2217" t="s">
        <v>623</v>
      </c>
      <c r="D2217" t="s">
        <v>584</v>
      </c>
      <c r="E2217" t="s">
        <v>588</v>
      </c>
      <c r="F2217">
        <v>53.393329999999999</v>
      </c>
      <c r="G2217" t="s">
        <v>25</v>
      </c>
      <c r="H2217" t="s">
        <v>26</v>
      </c>
      <c r="I2217" t="s">
        <v>27</v>
      </c>
      <c r="J2217" t="s">
        <v>23</v>
      </c>
      <c r="K2217">
        <v>2003</v>
      </c>
      <c r="L2217">
        <v>4</v>
      </c>
      <c r="M2217">
        <v>5</v>
      </c>
      <c r="N2217">
        <v>0</v>
      </c>
      <c r="O2217">
        <v>2.5</v>
      </c>
      <c r="P2217" t="s">
        <v>591</v>
      </c>
      <c r="Q2217" s="2">
        <v>1.3659416427943901E-3</v>
      </c>
      <c r="R2217" s="2">
        <v>2.2301688687427699E-4</v>
      </c>
      <c r="S2217" t="s">
        <v>31</v>
      </c>
      <c r="T2217" t="s">
        <v>202</v>
      </c>
      <c r="U2217">
        <v>237</v>
      </c>
      <c r="W2217" t="s">
        <v>455</v>
      </c>
      <c r="X2217" t="s">
        <v>456</v>
      </c>
      <c r="Z2217">
        <v>1017</v>
      </c>
      <c r="AA2217" s="5">
        <f>IFERROR(VLOOKUP(X2217,$AF$2:$AG$35,2,FALSE),0)</f>
        <v>0</v>
      </c>
      <c r="AB2217" s="5" t="e">
        <f>VLOOKUP(X2217,$AF$2:$AG$35,1,FALSE)</f>
        <v>#N/A</v>
      </c>
      <c r="AN2217"/>
      <c r="AO2217"/>
      <c r="AP2217"/>
      <c r="AQ2217"/>
    </row>
    <row r="2218" spans="1:43" x14ac:dyDescent="0.25">
      <c r="A2218">
        <v>95747</v>
      </c>
      <c r="B2218">
        <v>22046</v>
      </c>
      <c r="C2218" t="s">
        <v>623</v>
      </c>
      <c r="D2218" t="s">
        <v>584</v>
      </c>
      <c r="E2218" t="s">
        <v>588</v>
      </c>
      <c r="F2218">
        <v>53.393329999999999</v>
      </c>
      <c r="G2218" t="s">
        <v>25</v>
      </c>
      <c r="H2218" t="s">
        <v>26</v>
      </c>
      <c r="I2218" t="s">
        <v>27</v>
      </c>
      <c r="J2218" t="s">
        <v>23</v>
      </c>
      <c r="K2218">
        <v>2003</v>
      </c>
      <c r="L2218">
        <v>4</v>
      </c>
      <c r="M2218">
        <v>5</v>
      </c>
      <c r="N2218">
        <v>0</v>
      </c>
      <c r="O2218">
        <v>2.5</v>
      </c>
      <c r="P2218" t="s">
        <v>591</v>
      </c>
      <c r="Q2218" s="2">
        <v>4.5218965837638897E-4</v>
      </c>
      <c r="R2218" s="2">
        <v>4.77306323094038E-4</v>
      </c>
      <c r="S2218" t="s">
        <v>31</v>
      </c>
      <c r="T2218" t="s">
        <v>202</v>
      </c>
      <c r="U2218">
        <v>238</v>
      </c>
      <c r="W2218" t="s">
        <v>457</v>
      </c>
      <c r="X2218" t="s">
        <v>458</v>
      </c>
      <c r="Z2218">
        <v>1413</v>
      </c>
      <c r="AA2218" s="5">
        <f>IFERROR(VLOOKUP(X2218,$AF$2:$AG$35,2,FALSE),0)</f>
        <v>0</v>
      </c>
      <c r="AB2218" s="5" t="e">
        <f>VLOOKUP(X2218,$AF$2:$AG$35,1,FALSE)</f>
        <v>#N/A</v>
      </c>
      <c r="AN2218"/>
      <c r="AO2218"/>
      <c r="AP2218"/>
      <c r="AQ2218"/>
    </row>
    <row r="2219" spans="1:43" x14ac:dyDescent="0.25">
      <c r="A2219">
        <v>95747</v>
      </c>
      <c r="B2219">
        <v>22046</v>
      </c>
      <c r="C2219" t="s">
        <v>623</v>
      </c>
      <c r="D2219" t="s">
        <v>584</v>
      </c>
      <c r="E2219" t="s">
        <v>588</v>
      </c>
      <c r="F2219">
        <v>53.393329999999999</v>
      </c>
      <c r="G2219" t="s">
        <v>25</v>
      </c>
      <c r="H2219" t="s">
        <v>26</v>
      </c>
      <c r="I2219" t="s">
        <v>27</v>
      </c>
      <c r="J2219" t="s">
        <v>23</v>
      </c>
      <c r="K2219">
        <v>2003</v>
      </c>
      <c r="L2219">
        <v>4</v>
      </c>
      <c r="M2219">
        <v>5</v>
      </c>
      <c r="N2219">
        <v>0</v>
      </c>
      <c r="O2219">
        <v>2.5</v>
      </c>
      <c r="P2219" t="s">
        <v>591</v>
      </c>
      <c r="Q2219" s="2">
        <v>2.33758516088947E-4</v>
      </c>
      <c r="R2219" s="2">
        <v>4.0488162656796402E-4</v>
      </c>
      <c r="S2219" t="s">
        <v>31</v>
      </c>
      <c r="T2219" t="s">
        <v>202</v>
      </c>
      <c r="U2219">
        <v>241</v>
      </c>
      <c r="W2219" t="s">
        <v>459</v>
      </c>
      <c r="X2219" t="s">
        <v>460</v>
      </c>
      <c r="Z2219">
        <v>1416</v>
      </c>
      <c r="AA2219" s="5">
        <f>IFERROR(VLOOKUP(X2219,$AF$2:$AG$35,2,FALSE),0)</f>
        <v>0</v>
      </c>
      <c r="AB2219" s="5" t="e">
        <f>VLOOKUP(X2219,$AF$2:$AG$35,1,FALSE)</f>
        <v>#N/A</v>
      </c>
      <c r="AN2219"/>
      <c r="AO2219"/>
      <c r="AP2219"/>
      <c r="AQ2219"/>
    </row>
    <row r="2220" spans="1:43" x14ac:dyDescent="0.25">
      <c r="A2220">
        <v>95747</v>
      </c>
      <c r="B2220">
        <v>22046</v>
      </c>
      <c r="C2220" t="s">
        <v>623</v>
      </c>
      <c r="D2220" t="s">
        <v>584</v>
      </c>
      <c r="E2220" t="s">
        <v>588</v>
      </c>
      <c r="F2220">
        <v>53.393329999999999</v>
      </c>
      <c r="G2220" t="s">
        <v>25</v>
      </c>
      <c r="H2220" t="s">
        <v>26</v>
      </c>
      <c r="I2220" t="s">
        <v>27</v>
      </c>
      <c r="J2220" t="s">
        <v>23</v>
      </c>
      <c r="K2220">
        <v>2003</v>
      </c>
      <c r="L2220">
        <v>4</v>
      </c>
      <c r="M2220">
        <v>5</v>
      </c>
      <c r="N2220">
        <v>0</v>
      </c>
      <c r="O2220">
        <v>2.5</v>
      </c>
      <c r="P2220" t="s">
        <v>591</v>
      </c>
      <c r="Q2220" s="2">
        <v>1.61147378397752E-3</v>
      </c>
      <c r="R2220" s="2">
        <v>1.77519417086527E-3</v>
      </c>
      <c r="S2220" t="s">
        <v>31</v>
      </c>
      <c r="T2220" t="s">
        <v>202</v>
      </c>
      <c r="U2220">
        <v>242</v>
      </c>
      <c r="W2220" t="s">
        <v>461</v>
      </c>
      <c r="X2220" t="s">
        <v>462</v>
      </c>
      <c r="Z2220">
        <v>1022</v>
      </c>
      <c r="AA2220" s="5">
        <f>IFERROR(VLOOKUP(X2220,$AF$2:$AG$35,2,FALSE),0)</f>
        <v>0</v>
      </c>
      <c r="AB2220" s="5" t="e">
        <f>VLOOKUP(X2220,$AF$2:$AG$35,1,FALSE)</f>
        <v>#N/A</v>
      </c>
      <c r="AN2220"/>
      <c r="AO2220"/>
      <c r="AP2220"/>
      <c r="AQ2220"/>
    </row>
    <row r="2221" spans="1:43" x14ac:dyDescent="0.25">
      <c r="A2221">
        <v>95747</v>
      </c>
      <c r="B2221">
        <v>22046</v>
      </c>
      <c r="C2221" t="s">
        <v>623</v>
      </c>
      <c r="D2221" t="s">
        <v>584</v>
      </c>
      <c r="E2221" t="s">
        <v>588</v>
      </c>
      <c r="F2221">
        <v>53.393329999999999</v>
      </c>
      <c r="G2221" t="s">
        <v>25</v>
      </c>
      <c r="H2221" t="s">
        <v>26</v>
      </c>
      <c r="I2221" t="s">
        <v>27</v>
      </c>
      <c r="J2221" t="s">
        <v>23</v>
      </c>
      <c r="K2221">
        <v>2003</v>
      </c>
      <c r="L2221">
        <v>4</v>
      </c>
      <c r="M2221">
        <v>5</v>
      </c>
      <c r="N2221">
        <v>0</v>
      </c>
      <c r="O2221">
        <v>2.5</v>
      </c>
      <c r="P2221" t="s">
        <v>591</v>
      </c>
      <c r="Q2221" s="2">
        <v>1.8809375979654999E-4</v>
      </c>
      <c r="R2221" s="2">
        <v>3.2578794855428098E-4</v>
      </c>
      <c r="S2221" t="s">
        <v>31</v>
      </c>
      <c r="T2221" t="s">
        <v>202</v>
      </c>
      <c r="U2221">
        <v>243</v>
      </c>
      <c r="W2221" t="s">
        <v>463</v>
      </c>
      <c r="X2221" t="s">
        <v>464</v>
      </c>
      <c r="Z2221">
        <v>1418</v>
      </c>
      <c r="AA2221" s="5">
        <f>IFERROR(VLOOKUP(X2221,$AF$2:$AG$35,2,FALSE),0)</f>
        <v>0</v>
      </c>
      <c r="AB2221" s="5" t="e">
        <f>VLOOKUP(X2221,$AF$2:$AG$35,1,FALSE)</f>
        <v>#N/A</v>
      </c>
      <c r="AN2221"/>
      <c r="AO2221"/>
      <c r="AP2221"/>
      <c r="AQ2221"/>
    </row>
    <row r="2222" spans="1:43" x14ac:dyDescent="0.25">
      <c r="A2222">
        <v>95747</v>
      </c>
      <c r="B2222">
        <v>22046</v>
      </c>
      <c r="C2222" t="s">
        <v>623</v>
      </c>
      <c r="D2222" t="s">
        <v>584</v>
      </c>
      <c r="E2222" t="s">
        <v>588</v>
      </c>
      <c r="F2222">
        <v>53.393329999999999</v>
      </c>
      <c r="G2222" t="s">
        <v>25</v>
      </c>
      <c r="H2222" t="s">
        <v>26</v>
      </c>
      <c r="I2222" t="s">
        <v>27</v>
      </c>
      <c r="J2222" t="s">
        <v>23</v>
      </c>
      <c r="K2222">
        <v>2003</v>
      </c>
      <c r="L2222">
        <v>4</v>
      </c>
      <c r="M2222">
        <v>5</v>
      </c>
      <c r="N2222">
        <v>0</v>
      </c>
      <c r="O2222">
        <v>2.5</v>
      </c>
      <c r="P2222" t="s">
        <v>591</v>
      </c>
      <c r="Q2222" s="2">
        <v>9.3193712067935397E-4</v>
      </c>
      <c r="R2222" s="2">
        <v>8.5384260033039602E-4</v>
      </c>
      <c r="S2222" t="s">
        <v>31</v>
      </c>
      <c r="T2222" t="s">
        <v>202</v>
      </c>
      <c r="U2222">
        <v>244</v>
      </c>
      <c r="W2222" t="s">
        <v>465</v>
      </c>
      <c r="X2222" t="s">
        <v>466</v>
      </c>
      <c r="Z2222">
        <v>1024</v>
      </c>
      <c r="AA2222" s="5">
        <f>IFERROR(VLOOKUP(X2222,$AF$2:$AG$35,2,FALSE),0)</f>
        <v>0</v>
      </c>
      <c r="AB2222" s="5" t="e">
        <f>VLOOKUP(X2222,$AF$2:$AG$35,1,FALSE)</f>
        <v>#N/A</v>
      </c>
      <c r="AN2222"/>
      <c r="AO2222"/>
      <c r="AP2222"/>
      <c r="AQ2222"/>
    </row>
    <row r="2223" spans="1:43" x14ac:dyDescent="0.25">
      <c r="A2223">
        <v>95747</v>
      </c>
      <c r="B2223">
        <v>22046</v>
      </c>
      <c r="C2223" t="s">
        <v>623</v>
      </c>
      <c r="D2223" t="s">
        <v>584</v>
      </c>
      <c r="E2223" t="s">
        <v>588</v>
      </c>
      <c r="F2223">
        <v>53.393329999999999</v>
      </c>
      <c r="G2223" t="s">
        <v>25</v>
      </c>
      <c r="H2223" t="s">
        <v>26</v>
      </c>
      <c r="I2223" t="s">
        <v>27</v>
      </c>
      <c r="J2223" t="s">
        <v>23</v>
      </c>
      <c r="K2223">
        <v>2003</v>
      </c>
      <c r="L2223">
        <v>4</v>
      </c>
      <c r="M2223">
        <v>5</v>
      </c>
      <c r="N2223">
        <v>0</v>
      </c>
      <c r="O2223">
        <v>2.5</v>
      </c>
      <c r="P2223" t="s">
        <v>591</v>
      </c>
      <c r="Q2223" s="2">
        <v>5.2601886633230001E-4</v>
      </c>
      <c r="R2223" s="2">
        <v>6.9967572249302697E-4</v>
      </c>
      <c r="S2223" t="s">
        <v>31</v>
      </c>
      <c r="T2223" t="s">
        <v>202</v>
      </c>
      <c r="U2223">
        <v>245</v>
      </c>
      <c r="W2223" t="s">
        <v>467</v>
      </c>
      <c r="X2223" t="s">
        <v>468</v>
      </c>
      <c r="Z2223">
        <v>1025</v>
      </c>
      <c r="AA2223" s="5">
        <f>IFERROR(VLOOKUP(X2223,$AF$2:$AG$35,2,FALSE),0)</f>
        <v>0</v>
      </c>
      <c r="AB2223" s="5" t="e">
        <f>VLOOKUP(X2223,$AF$2:$AG$35,1,FALSE)</f>
        <v>#N/A</v>
      </c>
      <c r="AN2223"/>
      <c r="AO2223"/>
      <c r="AP2223"/>
      <c r="AQ2223"/>
    </row>
    <row r="2224" spans="1:43" x14ac:dyDescent="0.25">
      <c r="A2224">
        <v>95747</v>
      </c>
      <c r="B2224">
        <v>22046</v>
      </c>
      <c r="C2224" t="s">
        <v>623</v>
      </c>
      <c r="D2224" t="s">
        <v>584</v>
      </c>
      <c r="E2224" t="s">
        <v>588</v>
      </c>
      <c r="F2224">
        <v>53.393329999999999</v>
      </c>
      <c r="G2224" t="s">
        <v>25</v>
      </c>
      <c r="H2224" t="s">
        <v>26</v>
      </c>
      <c r="I2224" t="s">
        <v>27</v>
      </c>
      <c r="J2224" t="s">
        <v>23</v>
      </c>
      <c r="K2224">
        <v>2003</v>
      </c>
      <c r="L2224">
        <v>4</v>
      </c>
      <c r="M2224">
        <v>5</v>
      </c>
      <c r="N2224">
        <v>0</v>
      </c>
      <c r="O2224">
        <v>2.5</v>
      </c>
      <c r="P2224" t="s">
        <v>591</v>
      </c>
      <c r="Q2224" s="2">
        <v>1.3878505196013199E-4</v>
      </c>
      <c r="R2224" s="2">
        <v>2.4038276132603499E-4</v>
      </c>
      <c r="S2224" t="s">
        <v>31</v>
      </c>
      <c r="T2224" t="s">
        <v>202</v>
      </c>
      <c r="U2224">
        <v>246</v>
      </c>
      <c r="W2224" t="s">
        <v>469</v>
      </c>
      <c r="X2224" t="s">
        <v>470</v>
      </c>
      <c r="Z2224">
        <v>1026</v>
      </c>
      <c r="AA2224" s="5">
        <f>IFERROR(VLOOKUP(X2224,$AF$2:$AG$35,2,FALSE),0)</f>
        <v>0</v>
      </c>
      <c r="AB2224" s="5" t="e">
        <f>VLOOKUP(X2224,$AF$2:$AG$35,1,FALSE)</f>
        <v>#N/A</v>
      </c>
      <c r="AN2224"/>
      <c r="AO2224"/>
      <c r="AP2224"/>
      <c r="AQ2224"/>
    </row>
    <row r="2225" spans="1:43" x14ac:dyDescent="0.25">
      <c r="A2225">
        <v>95747</v>
      </c>
      <c r="B2225">
        <v>22046</v>
      </c>
      <c r="C2225" t="s">
        <v>623</v>
      </c>
      <c r="D2225" t="s">
        <v>584</v>
      </c>
      <c r="E2225" t="s">
        <v>588</v>
      </c>
      <c r="F2225">
        <v>53.393329999999999</v>
      </c>
      <c r="G2225" t="s">
        <v>25</v>
      </c>
      <c r="H2225" t="s">
        <v>26</v>
      </c>
      <c r="I2225" t="s">
        <v>27</v>
      </c>
      <c r="J2225" t="s">
        <v>23</v>
      </c>
      <c r="K2225">
        <v>2003</v>
      </c>
      <c r="L2225">
        <v>4</v>
      </c>
      <c r="M2225">
        <v>5</v>
      </c>
      <c r="N2225">
        <v>0</v>
      </c>
      <c r="O2225">
        <v>2.5</v>
      </c>
      <c r="P2225" t="s">
        <v>591</v>
      </c>
      <c r="Q2225" s="2">
        <v>5.1137697717017302E-5</v>
      </c>
      <c r="R2225" s="2">
        <v>1.3984913708438399E-4</v>
      </c>
      <c r="S2225" t="s">
        <v>31</v>
      </c>
      <c r="T2225" t="s">
        <v>202</v>
      </c>
      <c r="U2225">
        <v>247</v>
      </c>
      <c r="W2225" t="s">
        <v>471</v>
      </c>
      <c r="X2225" t="s">
        <v>472</v>
      </c>
      <c r="Z2225">
        <v>1027</v>
      </c>
      <c r="AA2225" s="5">
        <f>IFERROR(VLOOKUP(X2225,$AF$2:$AG$35,2,FALSE),0)</f>
        <v>0</v>
      </c>
      <c r="AB2225" s="5" t="e">
        <f>VLOOKUP(X2225,$AF$2:$AG$35,1,FALSE)</f>
        <v>#N/A</v>
      </c>
      <c r="AN2225"/>
      <c r="AO2225"/>
      <c r="AP2225"/>
      <c r="AQ2225"/>
    </row>
    <row r="2226" spans="1:43" x14ac:dyDescent="0.25">
      <c r="A2226">
        <v>95747</v>
      </c>
      <c r="B2226">
        <v>22046</v>
      </c>
      <c r="C2226" t="s">
        <v>623</v>
      </c>
      <c r="D2226" t="s">
        <v>584</v>
      </c>
      <c r="E2226" t="s">
        <v>588</v>
      </c>
      <c r="F2226">
        <v>53.393329999999999</v>
      </c>
      <c r="G2226" t="s">
        <v>25</v>
      </c>
      <c r="H2226" t="s">
        <v>26</v>
      </c>
      <c r="I2226" t="s">
        <v>27</v>
      </c>
      <c r="J2226" t="s">
        <v>23</v>
      </c>
      <c r="K2226">
        <v>2003</v>
      </c>
      <c r="L2226">
        <v>4</v>
      </c>
      <c r="M2226">
        <v>5</v>
      </c>
      <c r="N2226">
        <v>0</v>
      </c>
      <c r="O2226">
        <v>2.5</v>
      </c>
      <c r="P2226" t="s">
        <v>591</v>
      </c>
      <c r="Q2226" s="2">
        <v>1.3907355608307E-3</v>
      </c>
      <c r="R2226" s="2">
        <v>1.23666543036955E-3</v>
      </c>
      <c r="S2226" t="s">
        <v>31</v>
      </c>
      <c r="T2226" t="s">
        <v>202</v>
      </c>
      <c r="U2226">
        <v>248</v>
      </c>
      <c r="W2226" t="s">
        <v>473</v>
      </c>
      <c r="X2226" t="s">
        <v>474</v>
      </c>
      <c r="Z2226">
        <v>1423</v>
      </c>
      <c r="AA2226" s="5">
        <f>IFERROR(VLOOKUP(X2226,$AF$2:$AG$35,2,FALSE),0)</f>
        <v>0</v>
      </c>
      <c r="AB2226" s="5" t="e">
        <f>VLOOKUP(X2226,$AF$2:$AG$35,1,FALSE)</f>
        <v>#N/A</v>
      </c>
      <c r="AN2226"/>
      <c r="AO2226"/>
      <c r="AP2226"/>
      <c r="AQ2226"/>
    </row>
    <row r="2227" spans="1:43" x14ac:dyDescent="0.25">
      <c r="A2227">
        <v>95747</v>
      </c>
      <c r="B2227">
        <v>22046</v>
      </c>
      <c r="C2227" t="s">
        <v>623</v>
      </c>
      <c r="D2227" t="s">
        <v>584</v>
      </c>
      <c r="E2227" t="s">
        <v>588</v>
      </c>
      <c r="F2227">
        <v>53.393329999999999</v>
      </c>
      <c r="G2227" t="s">
        <v>25</v>
      </c>
      <c r="H2227" t="s">
        <v>26</v>
      </c>
      <c r="I2227" t="s">
        <v>27</v>
      </c>
      <c r="J2227" t="s">
        <v>23</v>
      </c>
      <c r="K2227">
        <v>2003</v>
      </c>
      <c r="L2227">
        <v>4</v>
      </c>
      <c r="M2227">
        <v>5</v>
      </c>
      <c r="N2227">
        <v>0</v>
      </c>
      <c r="O2227">
        <v>2.5</v>
      </c>
      <c r="P2227" t="s">
        <v>591</v>
      </c>
      <c r="Q2227" s="2">
        <v>5.5192007091959799E-3</v>
      </c>
      <c r="R2227" s="2">
        <v>6.4156098274362203E-3</v>
      </c>
      <c r="S2227" t="s">
        <v>31</v>
      </c>
      <c r="T2227" t="s">
        <v>202</v>
      </c>
      <c r="U2227">
        <v>249</v>
      </c>
      <c r="V2227" t="s">
        <v>475</v>
      </c>
      <c r="W2227" t="s">
        <v>476</v>
      </c>
      <c r="X2227" t="s">
        <v>477</v>
      </c>
      <c r="Z2227">
        <v>933</v>
      </c>
      <c r="AA2227" s="5">
        <f>IFERROR(VLOOKUP(X2227,$AF$2:$AG$35,2,FALSE),0)</f>
        <v>0</v>
      </c>
      <c r="AB2227" s="5" t="e">
        <f>VLOOKUP(X2227,$AF$2:$AG$35,1,FALSE)</f>
        <v>#N/A</v>
      </c>
      <c r="AN2227"/>
      <c r="AO2227"/>
      <c r="AP2227"/>
      <c r="AQ2227"/>
    </row>
    <row r="2228" spans="1:43" x14ac:dyDescent="0.25">
      <c r="A2228">
        <v>95747</v>
      </c>
      <c r="B2228">
        <v>22046</v>
      </c>
      <c r="C2228" t="s">
        <v>623</v>
      </c>
      <c r="D2228" t="s">
        <v>584</v>
      </c>
      <c r="E2228" t="s">
        <v>588</v>
      </c>
      <c r="F2228">
        <v>53.393329999999999</v>
      </c>
      <c r="G2228" t="s">
        <v>25</v>
      </c>
      <c r="H2228" t="s">
        <v>26</v>
      </c>
      <c r="I2228" t="s">
        <v>27</v>
      </c>
      <c r="J2228" t="s">
        <v>23</v>
      </c>
      <c r="K2228">
        <v>2003</v>
      </c>
      <c r="L2228">
        <v>4</v>
      </c>
      <c r="M2228">
        <v>5</v>
      </c>
      <c r="N2228">
        <v>0</v>
      </c>
      <c r="O2228">
        <v>2.5</v>
      </c>
      <c r="P2228" t="s">
        <v>591</v>
      </c>
      <c r="Q2228">
        <v>0.14339899895511701</v>
      </c>
      <c r="R2228">
        <v>0.166485605322956</v>
      </c>
      <c r="S2228" t="s">
        <v>31</v>
      </c>
      <c r="T2228" t="s">
        <v>202</v>
      </c>
      <c r="U2228">
        <v>250</v>
      </c>
      <c r="V2228" t="s">
        <v>478</v>
      </c>
      <c r="W2228" t="s">
        <v>479</v>
      </c>
      <c r="X2228" t="s">
        <v>480</v>
      </c>
      <c r="Y2228">
        <v>166.17</v>
      </c>
      <c r="Z2228">
        <v>934</v>
      </c>
      <c r="AA2228" s="5">
        <f>IFERROR(VLOOKUP(X2228,$AF$2:$AG$35,2,FALSE),0)</f>
        <v>0</v>
      </c>
      <c r="AB2228" s="5" t="e">
        <f>VLOOKUP(X2228,$AF$2:$AG$35,1,FALSE)</f>
        <v>#N/A</v>
      </c>
      <c r="AN2228"/>
      <c r="AO2228"/>
      <c r="AP2228"/>
      <c r="AQ2228"/>
    </row>
    <row r="2229" spans="1:43" x14ac:dyDescent="0.25">
      <c r="A2229">
        <v>95747</v>
      </c>
      <c r="B2229">
        <v>22046</v>
      </c>
      <c r="C2229" t="s">
        <v>623</v>
      </c>
      <c r="D2229" t="s">
        <v>584</v>
      </c>
      <c r="E2229" t="s">
        <v>588</v>
      </c>
      <c r="F2229">
        <v>53.393329999999999</v>
      </c>
      <c r="G2229" t="s">
        <v>25</v>
      </c>
      <c r="H2229" t="s">
        <v>26</v>
      </c>
      <c r="I2229" t="s">
        <v>27</v>
      </c>
      <c r="J2229" t="s">
        <v>23</v>
      </c>
      <c r="K2229">
        <v>2003</v>
      </c>
      <c r="L2229">
        <v>4</v>
      </c>
      <c r="M2229">
        <v>5</v>
      </c>
      <c r="N2229">
        <v>0</v>
      </c>
      <c r="O2229">
        <v>2.5</v>
      </c>
      <c r="P2229" t="s">
        <v>591</v>
      </c>
      <c r="Q2229" s="2">
        <v>3.4253031466079199E-2</v>
      </c>
      <c r="R2229" s="2">
        <v>7.5297971869665902E-3</v>
      </c>
      <c r="S2229" t="s">
        <v>31</v>
      </c>
      <c r="T2229" t="s">
        <v>202</v>
      </c>
      <c r="U2229">
        <v>251</v>
      </c>
      <c r="V2229" t="s">
        <v>481</v>
      </c>
      <c r="W2229" t="s">
        <v>482</v>
      </c>
      <c r="X2229" t="s">
        <v>483</v>
      </c>
      <c r="Y2229">
        <v>164.2</v>
      </c>
      <c r="Z2229">
        <v>935</v>
      </c>
      <c r="AA2229" s="5">
        <f>IFERROR(VLOOKUP(X2229,$AF$2:$AG$35,2,FALSE),0)</f>
        <v>0</v>
      </c>
      <c r="AB2229" s="5" t="e">
        <f>VLOOKUP(X2229,$AF$2:$AG$35,1,FALSE)</f>
        <v>#N/A</v>
      </c>
      <c r="AN2229"/>
      <c r="AO2229"/>
      <c r="AP2229"/>
      <c r="AQ2229"/>
    </row>
    <row r="2230" spans="1:43" x14ac:dyDescent="0.25">
      <c r="A2230">
        <v>95747</v>
      </c>
      <c r="B2230">
        <v>22046</v>
      </c>
      <c r="C2230" t="s">
        <v>623</v>
      </c>
      <c r="D2230" t="s">
        <v>584</v>
      </c>
      <c r="E2230" t="s">
        <v>588</v>
      </c>
      <c r="F2230">
        <v>53.393329999999999</v>
      </c>
      <c r="G2230" t="s">
        <v>25</v>
      </c>
      <c r="H2230" t="s">
        <v>26</v>
      </c>
      <c r="I2230" t="s">
        <v>27</v>
      </c>
      <c r="J2230" t="s">
        <v>23</v>
      </c>
      <c r="K2230">
        <v>2003</v>
      </c>
      <c r="L2230">
        <v>4</v>
      </c>
      <c r="M2230">
        <v>5</v>
      </c>
      <c r="N2230">
        <v>0</v>
      </c>
      <c r="O2230">
        <v>2.5</v>
      </c>
      <c r="P2230" t="s">
        <v>591</v>
      </c>
      <c r="Q2230" s="2">
        <v>9.9717879882695298E-3</v>
      </c>
      <c r="R2230" s="2">
        <v>5.7381220309976298E-3</v>
      </c>
      <c r="S2230" t="s">
        <v>31</v>
      </c>
      <c r="T2230" t="s">
        <v>202</v>
      </c>
      <c r="U2230">
        <v>252</v>
      </c>
      <c r="V2230" t="s">
        <v>484</v>
      </c>
      <c r="W2230" t="s">
        <v>485</v>
      </c>
      <c r="X2230" t="s">
        <v>486</v>
      </c>
      <c r="Y2230">
        <v>188.22</v>
      </c>
      <c r="Z2230">
        <v>936</v>
      </c>
      <c r="AA2230" s="5">
        <f>IFERROR(VLOOKUP(X2230,$AF$2:$AG$35,2,FALSE),0)</f>
        <v>0</v>
      </c>
      <c r="AB2230" s="5" t="e">
        <f>VLOOKUP(X2230,$AF$2:$AG$35,1,FALSE)</f>
        <v>#N/A</v>
      </c>
      <c r="AN2230"/>
      <c r="AO2230"/>
      <c r="AP2230"/>
      <c r="AQ2230"/>
    </row>
    <row r="2231" spans="1:43" x14ac:dyDescent="0.25">
      <c r="A2231">
        <v>95747</v>
      </c>
      <c r="B2231">
        <v>22046</v>
      </c>
      <c r="C2231" t="s">
        <v>623</v>
      </c>
      <c r="D2231" t="s">
        <v>584</v>
      </c>
      <c r="E2231" t="s">
        <v>588</v>
      </c>
      <c r="F2231">
        <v>53.393329999999999</v>
      </c>
      <c r="G2231" t="s">
        <v>25</v>
      </c>
      <c r="H2231" t="s">
        <v>26</v>
      </c>
      <c r="I2231" t="s">
        <v>27</v>
      </c>
      <c r="J2231" t="s">
        <v>23</v>
      </c>
      <c r="K2231">
        <v>2003</v>
      </c>
      <c r="L2231">
        <v>4</v>
      </c>
      <c r="M2231">
        <v>5</v>
      </c>
      <c r="N2231">
        <v>0</v>
      </c>
      <c r="O2231">
        <v>2.5</v>
      </c>
      <c r="P2231" t="s">
        <v>591</v>
      </c>
      <c r="Q2231">
        <v>0</v>
      </c>
      <c r="R2231" s="2">
        <v>1.30194709397067E-2</v>
      </c>
      <c r="S2231" t="s">
        <v>31</v>
      </c>
      <c r="T2231" t="s">
        <v>202</v>
      </c>
      <c r="U2231">
        <v>253</v>
      </c>
      <c r="V2231" t="s">
        <v>487</v>
      </c>
      <c r="W2231" t="s">
        <v>488</v>
      </c>
      <c r="X2231" t="s">
        <v>489</v>
      </c>
      <c r="Y2231">
        <v>122.12</v>
      </c>
      <c r="Z2231">
        <v>937</v>
      </c>
      <c r="AA2231" s="5">
        <f>IFERROR(VLOOKUP(X2231,$AF$2:$AG$35,2,FALSE),0)</f>
        <v>0</v>
      </c>
      <c r="AB2231" s="5" t="e">
        <f>VLOOKUP(X2231,$AF$2:$AG$35,1,FALSE)</f>
        <v>#N/A</v>
      </c>
      <c r="AN2231"/>
      <c r="AO2231"/>
      <c r="AP2231"/>
      <c r="AQ2231"/>
    </row>
    <row r="2232" spans="1:43" x14ac:dyDescent="0.25">
      <c r="A2232">
        <v>95747</v>
      </c>
      <c r="B2232">
        <v>22046</v>
      </c>
      <c r="C2232" t="s">
        <v>623</v>
      </c>
      <c r="D2232" t="s">
        <v>584</v>
      </c>
      <c r="E2232" t="s">
        <v>588</v>
      </c>
      <c r="F2232">
        <v>53.393329999999999</v>
      </c>
      <c r="G2232" t="s">
        <v>25</v>
      </c>
      <c r="H2232" t="s">
        <v>26</v>
      </c>
      <c r="I2232" t="s">
        <v>27</v>
      </c>
      <c r="J2232" t="s">
        <v>23</v>
      </c>
      <c r="K2232">
        <v>2003</v>
      </c>
      <c r="L2232">
        <v>4</v>
      </c>
      <c r="M2232">
        <v>5</v>
      </c>
      <c r="N2232">
        <v>0</v>
      </c>
      <c r="O2232">
        <v>2.5</v>
      </c>
      <c r="P2232" t="s">
        <v>591</v>
      </c>
      <c r="Q2232">
        <v>0</v>
      </c>
      <c r="R2232" s="2">
        <v>1.3972191005362801E-4</v>
      </c>
      <c r="S2232" t="s">
        <v>31</v>
      </c>
      <c r="T2232" t="s">
        <v>202</v>
      </c>
      <c r="U2232">
        <v>255</v>
      </c>
      <c r="V2232" t="s">
        <v>490</v>
      </c>
      <c r="W2232" t="s">
        <v>491</v>
      </c>
      <c r="X2232" t="s">
        <v>492</v>
      </c>
      <c r="Y2232">
        <v>386.65</v>
      </c>
      <c r="Z2232">
        <v>939</v>
      </c>
      <c r="AA2232" s="5">
        <f>IFERROR(VLOOKUP(X2232,$AF$2:$AG$35,2,FALSE),0)</f>
        <v>0</v>
      </c>
      <c r="AB2232" s="5" t="e">
        <f>VLOOKUP(X2232,$AF$2:$AG$35,1,FALSE)</f>
        <v>#N/A</v>
      </c>
      <c r="AN2232"/>
      <c r="AO2232"/>
      <c r="AP2232"/>
      <c r="AQ2232"/>
    </row>
    <row r="2233" spans="1:43" x14ac:dyDescent="0.25">
      <c r="A2233">
        <v>95747</v>
      </c>
      <c r="B2233">
        <v>22046</v>
      </c>
      <c r="C2233" t="s">
        <v>623</v>
      </c>
      <c r="D2233" t="s">
        <v>584</v>
      </c>
      <c r="E2233" t="s">
        <v>588</v>
      </c>
      <c r="F2233">
        <v>53.393329999999999</v>
      </c>
      <c r="G2233" t="s">
        <v>25</v>
      </c>
      <c r="H2233" t="s">
        <v>26</v>
      </c>
      <c r="I2233" t="s">
        <v>27</v>
      </c>
      <c r="J2233" t="s">
        <v>23</v>
      </c>
      <c r="K2233">
        <v>2003</v>
      </c>
      <c r="L2233">
        <v>4</v>
      </c>
      <c r="M2233">
        <v>5</v>
      </c>
      <c r="N2233">
        <v>0</v>
      </c>
      <c r="O2233">
        <v>2.5</v>
      </c>
      <c r="P2233" t="s">
        <v>591</v>
      </c>
      <c r="Q2233" s="2">
        <v>7.57701428352505E-4</v>
      </c>
      <c r="R2233" s="2">
        <v>1.31237737087405E-3</v>
      </c>
      <c r="S2233" t="s">
        <v>31</v>
      </c>
      <c r="T2233" t="s">
        <v>202</v>
      </c>
      <c r="U2233">
        <v>257</v>
      </c>
      <c r="V2233" t="s">
        <v>493</v>
      </c>
      <c r="W2233" t="s">
        <v>494</v>
      </c>
      <c r="X2233" t="s">
        <v>495</v>
      </c>
      <c r="Y2233">
        <v>172.26</v>
      </c>
      <c r="Z2233">
        <v>941</v>
      </c>
      <c r="AA2233" s="5">
        <f>IFERROR(VLOOKUP(X2233,$AF$2:$AG$35,2,FALSE),0)</f>
        <v>0</v>
      </c>
      <c r="AB2233" s="5" t="e">
        <f>VLOOKUP(X2233,$AF$2:$AG$35,1,FALSE)</f>
        <v>#N/A</v>
      </c>
      <c r="AN2233"/>
      <c r="AO2233"/>
      <c r="AP2233"/>
      <c r="AQ2233"/>
    </row>
    <row r="2234" spans="1:43" x14ac:dyDescent="0.25">
      <c r="A2234">
        <v>95747</v>
      </c>
      <c r="B2234">
        <v>22046</v>
      </c>
      <c r="C2234" t="s">
        <v>623</v>
      </c>
      <c r="D2234" t="s">
        <v>584</v>
      </c>
      <c r="E2234" t="s">
        <v>588</v>
      </c>
      <c r="F2234">
        <v>53.393329999999999</v>
      </c>
      <c r="G2234" t="s">
        <v>25</v>
      </c>
      <c r="H2234" t="s">
        <v>26</v>
      </c>
      <c r="I2234" t="s">
        <v>27</v>
      </c>
      <c r="J2234" t="s">
        <v>23</v>
      </c>
      <c r="K2234">
        <v>2003</v>
      </c>
      <c r="L2234">
        <v>4</v>
      </c>
      <c r="M2234">
        <v>5</v>
      </c>
      <c r="N2234">
        <v>0</v>
      </c>
      <c r="O2234">
        <v>2.5</v>
      </c>
      <c r="P2234" t="s">
        <v>591</v>
      </c>
      <c r="Q2234" s="2">
        <v>1.70460520137845E-2</v>
      </c>
      <c r="R2234" s="2">
        <v>1.9090932981857701E-2</v>
      </c>
      <c r="S2234" t="s">
        <v>31</v>
      </c>
      <c r="T2234" t="s">
        <v>202</v>
      </c>
      <c r="U2234">
        <v>258</v>
      </c>
      <c r="V2234" t="s">
        <v>496</v>
      </c>
      <c r="W2234" t="s">
        <v>497</v>
      </c>
      <c r="X2234" t="s">
        <v>498</v>
      </c>
      <c r="Y2234">
        <v>300.44</v>
      </c>
      <c r="Z2234">
        <v>942</v>
      </c>
      <c r="AA2234" s="5">
        <f>IFERROR(VLOOKUP(X2234,$AF$2:$AG$35,2,FALSE),0)</f>
        <v>0</v>
      </c>
      <c r="AB2234" s="5" t="e">
        <f>VLOOKUP(X2234,$AF$2:$AG$35,1,FALSE)</f>
        <v>#N/A</v>
      </c>
      <c r="AN2234"/>
      <c r="AO2234"/>
      <c r="AP2234"/>
      <c r="AQ2234"/>
    </row>
    <row r="2235" spans="1:43" x14ac:dyDescent="0.25">
      <c r="A2235">
        <v>95747</v>
      </c>
      <c r="B2235">
        <v>22046</v>
      </c>
      <c r="C2235" t="s">
        <v>623</v>
      </c>
      <c r="D2235" t="s">
        <v>584</v>
      </c>
      <c r="E2235" t="s">
        <v>588</v>
      </c>
      <c r="F2235">
        <v>53.393329999999999</v>
      </c>
      <c r="G2235" t="s">
        <v>25</v>
      </c>
      <c r="H2235" t="s">
        <v>26</v>
      </c>
      <c r="I2235" t="s">
        <v>27</v>
      </c>
      <c r="J2235" t="s">
        <v>23</v>
      </c>
      <c r="K2235">
        <v>2003</v>
      </c>
      <c r="L2235">
        <v>4</v>
      </c>
      <c r="M2235">
        <v>5</v>
      </c>
      <c r="N2235">
        <v>0</v>
      </c>
      <c r="O2235">
        <v>2.5</v>
      </c>
      <c r="P2235" t="s">
        <v>591</v>
      </c>
      <c r="Q2235" s="2">
        <v>3.4667004962454298E-2</v>
      </c>
      <c r="R2235" s="2">
        <v>2.48145571963743E-2</v>
      </c>
      <c r="S2235" t="s">
        <v>31</v>
      </c>
      <c r="T2235" t="s">
        <v>202</v>
      </c>
      <c r="U2235">
        <v>260</v>
      </c>
      <c r="V2235" t="s">
        <v>499</v>
      </c>
      <c r="W2235" t="s">
        <v>500</v>
      </c>
      <c r="X2235" t="s">
        <v>501</v>
      </c>
      <c r="Y2235">
        <v>312.52999999999997</v>
      </c>
      <c r="Z2235">
        <v>944</v>
      </c>
      <c r="AA2235" s="5">
        <f>IFERROR(VLOOKUP(X2235,$AF$2:$AG$35,2,FALSE),0)</f>
        <v>0</v>
      </c>
      <c r="AB2235" s="5" t="e">
        <f>VLOOKUP(X2235,$AF$2:$AG$35,1,FALSE)</f>
        <v>#N/A</v>
      </c>
      <c r="AN2235"/>
      <c r="AO2235"/>
      <c r="AP2235"/>
      <c r="AQ2235"/>
    </row>
    <row r="2236" spans="1:43" x14ac:dyDescent="0.25">
      <c r="A2236">
        <v>95747</v>
      </c>
      <c r="B2236">
        <v>22046</v>
      </c>
      <c r="C2236" t="s">
        <v>623</v>
      </c>
      <c r="D2236" t="s">
        <v>584</v>
      </c>
      <c r="E2236" t="s">
        <v>588</v>
      </c>
      <c r="F2236">
        <v>53.393329999999999</v>
      </c>
      <c r="G2236" t="s">
        <v>25</v>
      </c>
      <c r="H2236" t="s">
        <v>26</v>
      </c>
      <c r="I2236" t="s">
        <v>27</v>
      </c>
      <c r="J2236" t="s">
        <v>23</v>
      </c>
      <c r="K2236">
        <v>2003</v>
      </c>
      <c r="L2236">
        <v>4</v>
      </c>
      <c r="M2236">
        <v>5</v>
      </c>
      <c r="N2236">
        <v>0</v>
      </c>
      <c r="O2236">
        <v>2.5</v>
      </c>
      <c r="P2236" t="s">
        <v>591</v>
      </c>
      <c r="Q2236" s="2">
        <v>8.8078756035765808E-3</v>
      </c>
      <c r="R2236" s="2">
        <v>1.3630458627015601E-2</v>
      </c>
      <c r="S2236" t="s">
        <v>31</v>
      </c>
      <c r="T2236" t="s">
        <v>202</v>
      </c>
      <c r="U2236">
        <v>261</v>
      </c>
      <c r="V2236" t="s">
        <v>502</v>
      </c>
      <c r="W2236" t="s">
        <v>503</v>
      </c>
      <c r="X2236" t="s">
        <v>504</v>
      </c>
      <c r="Y2236">
        <v>282.45999999999998</v>
      </c>
      <c r="Z2236">
        <v>945</v>
      </c>
      <c r="AA2236" s="5">
        <f>IFERROR(VLOOKUP(X2236,$AF$2:$AG$35,2,FALSE),0)</f>
        <v>0</v>
      </c>
      <c r="AB2236" s="5" t="e">
        <f>VLOOKUP(X2236,$AF$2:$AG$35,1,FALSE)</f>
        <v>#N/A</v>
      </c>
      <c r="AN2236"/>
      <c r="AO2236"/>
      <c r="AP2236"/>
      <c r="AQ2236"/>
    </row>
    <row r="2237" spans="1:43" x14ac:dyDescent="0.25">
      <c r="A2237">
        <v>95747</v>
      </c>
      <c r="B2237">
        <v>22046</v>
      </c>
      <c r="C2237" t="s">
        <v>623</v>
      </c>
      <c r="D2237" t="s">
        <v>584</v>
      </c>
      <c r="E2237" t="s">
        <v>588</v>
      </c>
      <c r="F2237">
        <v>53.393329999999999</v>
      </c>
      <c r="G2237" t="s">
        <v>25</v>
      </c>
      <c r="H2237" t="s">
        <v>26</v>
      </c>
      <c r="I2237" t="s">
        <v>27</v>
      </c>
      <c r="J2237" t="s">
        <v>23</v>
      </c>
      <c r="K2237">
        <v>2003</v>
      </c>
      <c r="L2237">
        <v>4</v>
      </c>
      <c r="M2237">
        <v>5</v>
      </c>
      <c r="N2237">
        <v>0</v>
      </c>
      <c r="O2237">
        <v>2.5</v>
      </c>
      <c r="P2237" t="s">
        <v>591</v>
      </c>
      <c r="Q2237" s="2">
        <v>6.2286914845531699E-2</v>
      </c>
      <c r="R2237" s="2">
        <v>6.9841380938774804E-3</v>
      </c>
      <c r="S2237" t="s">
        <v>31</v>
      </c>
      <c r="T2237" t="s">
        <v>202</v>
      </c>
      <c r="U2237">
        <v>263</v>
      </c>
      <c r="W2237" t="s">
        <v>505</v>
      </c>
      <c r="X2237" t="s">
        <v>506</v>
      </c>
      <c r="Z2237">
        <v>1438</v>
      </c>
      <c r="AA2237" s="5">
        <f>IFERROR(VLOOKUP(X2237,$AF$2:$AG$35,2,FALSE),0)</f>
        <v>0</v>
      </c>
      <c r="AB2237" s="5" t="e">
        <f>VLOOKUP(X2237,$AF$2:$AG$35,1,FALSE)</f>
        <v>#N/A</v>
      </c>
      <c r="AN2237"/>
      <c r="AO2237"/>
      <c r="AP2237"/>
      <c r="AQ2237"/>
    </row>
    <row r="2238" spans="1:43" x14ac:dyDescent="0.25">
      <c r="A2238">
        <v>95747</v>
      </c>
      <c r="B2238">
        <v>22046</v>
      </c>
      <c r="C2238" t="s">
        <v>623</v>
      </c>
      <c r="D2238" t="s">
        <v>584</v>
      </c>
      <c r="E2238" t="s">
        <v>588</v>
      </c>
      <c r="F2238">
        <v>53.393329999999999</v>
      </c>
      <c r="G2238" t="s">
        <v>25</v>
      </c>
      <c r="H2238" t="s">
        <v>26</v>
      </c>
      <c r="I2238" t="s">
        <v>27</v>
      </c>
      <c r="J2238" t="s">
        <v>23</v>
      </c>
      <c r="K2238">
        <v>2003</v>
      </c>
      <c r="L2238">
        <v>4</v>
      </c>
      <c r="M2238">
        <v>5</v>
      </c>
      <c r="N2238">
        <v>0</v>
      </c>
      <c r="O2238">
        <v>2.5</v>
      </c>
      <c r="P2238" t="s">
        <v>591</v>
      </c>
      <c r="Q2238" s="2">
        <v>3.51716952221892E-2</v>
      </c>
      <c r="R2238" s="2">
        <v>3.2685221669949402E-2</v>
      </c>
      <c r="S2238" t="s">
        <v>31</v>
      </c>
      <c r="T2238" t="s">
        <v>202</v>
      </c>
      <c r="U2238">
        <v>264</v>
      </c>
      <c r="W2238" t="s">
        <v>507</v>
      </c>
      <c r="X2238" t="s">
        <v>508</v>
      </c>
      <c r="Z2238">
        <v>1044</v>
      </c>
      <c r="AA2238" s="5">
        <f>IFERROR(VLOOKUP(X2238,$AF$2:$AG$35,2,FALSE),0)</f>
        <v>0</v>
      </c>
      <c r="AB2238" s="5" t="e">
        <f>VLOOKUP(X2238,$AF$2:$AG$35,1,FALSE)</f>
        <v>#N/A</v>
      </c>
      <c r="AN2238"/>
      <c r="AO2238"/>
      <c r="AP2238"/>
      <c r="AQ2238"/>
    </row>
    <row r="2239" spans="1:43" x14ac:dyDescent="0.25">
      <c r="A2239">
        <v>95747</v>
      </c>
      <c r="B2239">
        <v>22046</v>
      </c>
      <c r="C2239" t="s">
        <v>623</v>
      </c>
      <c r="D2239" t="s">
        <v>584</v>
      </c>
      <c r="E2239" t="s">
        <v>588</v>
      </c>
      <c r="F2239">
        <v>53.393329999999999</v>
      </c>
      <c r="G2239" t="s">
        <v>25</v>
      </c>
      <c r="H2239" t="s">
        <v>26</v>
      </c>
      <c r="I2239" t="s">
        <v>27</v>
      </c>
      <c r="J2239" t="s">
        <v>23</v>
      </c>
      <c r="K2239">
        <v>2003</v>
      </c>
      <c r="L2239">
        <v>4</v>
      </c>
      <c r="M2239">
        <v>5</v>
      </c>
      <c r="N2239">
        <v>0</v>
      </c>
      <c r="O2239">
        <v>2.5</v>
      </c>
      <c r="P2239" t="s">
        <v>591</v>
      </c>
      <c r="Q2239">
        <v>0.37338400484989098</v>
      </c>
      <c r="R2239">
        <v>2.8783828692381001E-2</v>
      </c>
      <c r="S2239" t="s">
        <v>31</v>
      </c>
      <c r="T2239" t="s">
        <v>202</v>
      </c>
      <c r="U2239">
        <v>266</v>
      </c>
      <c r="V2239" t="s">
        <v>509</v>
      </c>
      <c r="W2239" t="s">
        <v>510</v>
      </c>
      <c r="X2239" t="s">
        <v>511</v>
      </c>
      <c r="Y2239">
        <v>124.14</v>
      </c>
      <c r="Z2239">
        <v>947</v>
      </c>
      <c r="AA2239" s="5">
        <f>IFERROR(VLOOKUP(X2239,$AF$2:$AG$35,2,FALSE),0)</f>
        <v>0</v>
      </c>
      <c r="AB2239" s="5" t="e">
        <f>VLOOKUP(X2239,$AF$2:$AG$35,1,FALSE)</f>
        <v>#N/A</v>
      </c>
      <c r="AN2239"/>
      <c r="AO2239"/>
      <c r="AP2239"/>
      <c r="AQ2239"/>
    </row>
    <row r="2240" spans="1:43" x14ac:dyDescent="0.25">
      <c r="A2240">
        <v>95747</v>
      </c>
      <c r="B2240">
        <v>22046</v>
      </c>
      <c r="C2240" t="s">
        <v>623</v>
      </c>
      <c r="D2240" t="s">
        <v>584</v>
      </c>
      <c r="E2240" t="s">
        <v>588</v>
      </c>
      <c r="F2240">
        <v>53.393329999999999</v>
      </c>
      <c r="G2240" t="s">
        <v>25</v>
      </c>
      <c r="H2240" t="s">
        <v>26</v>
      </c>
      <c r="I2240" t="s">
        <v>27</v>
      </c>
      <c r="J2240" t="s">
        <v>23</v>
      </c>
      <c r="K2240">
        <v>2003</v>
      </c>
      <c r="L2240">
        <v>4</v>
      </c>
      <c r="M2240">
        <v>5</v>
      </c>
      <c r="N2240">
        <v>0</v>
      </c>
      <c r="O2240">
        <v>2.5</v>
      </c>
      <c r="P2240" t="s">
        <v>591</v>
      </c>
      <c r="Q2240" s="2">
        <v>1.55633407639115E-2</v>
      </c>
      <c r="R2240" s="2">
        <v>3.7625091707259501E-3</v>
      </c>
      <c r="S2240" t="s">
        <v>31</v>
      </c>
      <c r="T2240" t="s">
        <v>202</v>
      </c>
      <c r="U2240">
        <v>267</v>
      </c>
      <c r="V2240" t="s">
        <v>512</v>
      </c>
      <c r="W2240" t="s">
        <v>513</v>
      </c>
      <c r="X2240" t="s">
        <v>514</v>
      </c>
      <c r="Y2240">
        <v>326.56</v>
      </c>
      <c r="Z2240">
        <v>948</v>
      </c>
      <c r="AA2240" s="5">
        <f>IFERROR(VLOOKUP(X2240,$AF$2:$AG$35,2,FALSE),0)</f>
        <v>0</v>
      </c>
      <c r="AB2240" s="5" t="e">
        <f>VLOOKUP(X2240,$AF$2:$AG$35,1,FALSE)</f>
        <v>#N/A</v>
      </c>
      <c r="AN2240"/>
      <c r="AO2240"/>
      <c r="AP2240"/>
      <c r="AQ2240"/>
    </row>
    <row r="2241" spans="1:43" x14ac:dyDescent="0.25">
      <c r="A2241">
        <v>95747</v>
      </c>
      <c r="B2241">
        <v>22046</v>
      </c>
      <c r="C2241" t="s">
        <v>623</v>
      </c>
      <c r="D2241" t="s">
        <v>584</v>
      </c>
      <c r="E2241" t="s">
        <v>588</v>
      </c>
      <c r="F2241">
        <v>53.393329999999999</v>
      </c>
      <c r="G2241" t="s">
        <v>25</v>
      </c>
      <c r="H2241" t="s">
        <v>26</v>
      </c>
      <c r="I2241" t="s">
        <v>27</v>
      </c>
      <c r="J2241" t="s">
        <v>23</v>
      </c>
      <c r="K2241">
        <v>2003</v>
      </c>
      <c r="L2241">
        <v>4</v>
      </c>
      <c r="M2241">
        <v>5</v>
      </c>
      <c r="N2241">
        <v>0</v>
      </c>
      <c r="O2241">
        <v>2.5</v>
      </c>
      <c r="P2241" t="s">
        <v>591</v>
      </c>
      <c r="Q2241">
        <v>3.5393564352201E-2</v>
      </c>
      <c r="R2241" s="2">
        <v>3.0857768377378102E-2</v>
      </c>
      <c r="S2241" t="s">
        <v>31</v>
      </c>
      <c r="T2241" t="s">
        <v>202</v>
      </c>
      <c r="U2241">
        <v>268</v>
      </c>
      <c r="V2241" t="s">
        <v>515</v>
      </c>
      <c r="W2241" t="s">
        <v>516</v>
      </c>
      <c r="X2241" t="s">
        <v>517</v>
      </c>
      <c r="Y2241">
        <v>160.16999999999999</v>
      </c>
      <c r="Z2241">
        <v>949</v>
      </c>
      <c r="AA2241" s="5">
        <f>IFERROR(VLOOKUP(X2241,$AF$2:$AG$35,2,FALSE),0)</f>
        <v>0</v>
      </c>
      <c r="AB2241" s="5" t="e">
        <f>VLOOKUP(X2241,$AF$2:$AG$35,1,FALSE)</f>
        <v>#N/A</v>
      </c>
      <c r="AN2241"/>
      <c r="AO2241"/>
      <c r="AP2241"/>
      <c r="AQ2241"/>
    </row>
    <row r="2242" spans="1:43" x14ac:dyDescent="0.25">
      <c r="A2242">
        <v>95747</v>
      </c>
      <c r="B2242">
        <v>22046</v>
      </c>
      <c r="C2242" t="s">
        <v>623</v>
      </c>
      <c r="D2242" t="s">
        <v>584</v>
      </c>
      <c r="E2242" t="s">
        <v>588</v>
      </c>
      <c r="F2242">
        <v>53.393329999999999</v>
      </c>
      <c r="G2242" t="s">
        <v>25</v>
      </c>
      <c r="H2242" t="s">
        <v>26</v>
      </c>
      <c r="I2242" t="s">
        <v>27</v>
      </c>
      <c r="J2242" t="s">
        <v>23</v>
      </c>
      <c r="K2242">
        <v>2003</v>
      </c>
      <c r="L2242">
        <v>4</v>
      </c>
      <c r="M2242">
        <v>5</v>
      </c>
      <c r="N2242">
        <v>0</v>
      </c>
      <c r="O2242">
        <v>2.5</v>
      </c>
      <c r="P2242" t="s">
        <v>591</v>
      </c>
      <c r="Q2242" s="2">
        <v>6.3668305508913406E-2</v>
      </c>
      <c r="R2242" s="2">
        <v>1.85175524816216E-2</v>
      </c>
      <c r="S2242" t="s">
        <v>31</v>
      </c>
      <c r="T2242" t="s">
        <v>202</v>
      </c>
      <c r="U2242">
        <v>269</v>
      </c>
      <c r="V2242" t="s">
        <v>518</v>
      </c>
      <c r="W2242" t="s">
        <v>519</v>
      </c>
      <c r="X2242" t="s">
        <v>520</v>
      </c>
      <c r="Y2242">
        <v>116.16</v>
      </c>
      <c r="Z2242">
        <v>950</v>
      </c>
      <c r="AA2242" s="5">
        <f>IFERROR(VLOOKUP(X2242,$AF$2:$AG$35,2,FALSE),0)</f>
        <v>0</v>
      </c>
      <c r="AB2242" s="5" t="e">
        <f>VLOOKUP(X2242,$AF$2:$AG$35,1,FALSE)</f>
        <v>#N/A</v>
      </c>
      <c r="AN2242"/>
      <c r="AO2242"/>
      <c r="AP2242"/>
      <c r="AQ2242"/>
    </row>
    <row r="2243" spans="1:43" x14ac:dyDescent="0.25">
      <c r="A2243">
        <v>95747</v>
      </c>
      <c r="B2243">
        <v>22046</v>
      </c>
      <c r="C2243" t="s">
        <v>623</v>
      </c>
      <c r="D2243" t="s">
        <v>584</v>
      </c>
      <c r="E2243" t="s">
        <v>588</v>
      </c>
      <c r="F2243">
        <v>53.393329999999999</v>
      </c>
      <c r="G2243" t="s">
        <v>25</v>
      </c>
      <c r="H2243" t="s">
        <v>26</v>
      </c>
      <c r="I2243" t="s">
        <v>27</v>
      </c>
      <c r="J2243" t="s">
        <v>23</v>
      </c>
      <c r="K2243">
        <v>2003</v>
      </c>
      <c r="L2243">
        <v>4</v>
      </c>
      <c r="M2243">
        <v>5</v>
      </c>
      <c r="N2243">
        <v>0</v>
      </c>
      <c r="O2243">
        <v>2.5</v>
      </c>
      <c r="P2243" t="s">
        <v>591</v>
      </c>
      <c r="Q2243">
        <v>0</v>
      </c>
      <c r="R2243" s="2">
        <v>3.5953421308943803E-4</v>
      </c>
      <c r="S2243" t="s">
        <v>31</v>
      </c>
      <c r="T2243" t="s">
        <v>202</v>
      </c>
      <c r="U2243">
        <v>270</v>
      </c>
      <c r="V2243" t="s">
        <v>521</v>
      </c>
      <c r="W2243" t="s">
        <v>522</v>
      </c>
      <c r="X2243" t="s">
        <v>523</v>
      </c>
      <c r="Y2243">
        <v>146.13999999999999</v>
      </c>
      <c r="Z2243">
        <v>951</v>
      </c>
      <c r="AA2243" s="5">
        <f>IFERROR(VLOOKUP(X2243,$AF$2:$AG$35,2,FALSE),0)</f>
        <v>0</v>
      </c>
      <c r="AB2243" s="5" t="e">
        <f>VLOOKUP(X2243,$AF$2:$AG$35,1,FALSE)</f>
        <v>#N/A</v>
      </c>
      <c r="AN2243"/>
      <c r="AO2243"/>
      <c r="AP2243"/>
      <c r="AQ2243"/>
    </row>
    <row r="2244" spans="1:43" x14ac:dyDescent="0.25">
      <c r="A2244">
        <v>95747</v>
      </c>
      <c r="B2244">
        <v>22046</v>
      </c>
      <c r="C2244" t="s">
        <v>623</v>
      </c>
      <c r="D2244" t="s">
        <v>584</v>
      </c>
      <c r="E2244" t="s">
        <v>588</v>
      </c>
      <c r="F2244">
        <v>53.393329999999999</v>
      </c>
      <c r="G2244" t="s">
        <v>25</v>
      </c>
      <c r="H2244" t="s">
        <v>26</v>
      </c>
      <c r="I2244" t="s">
        <v>27</v>
      </c>
      <c r="J2244" t="s">
        <v>23</v>
      </c>
      <c r="K2244">
        <v>2003</v>
      </c>
      <c r="L2244">
        <v>4</v>
      </c>
      <c r="M2244">
        <v>5</v>
      </c>
      <c r="N2244">
        <v>0</v>
      </c>
      <c r="O2244">
        <v>2.5</v>
      </c>
      <c r="P2244" t="s">
        <v>591</v>
      </c>
      <c r="Q2244">
        <v>0.308448648965998</v>
      </c>
      <c r="R2244" s="2">
        <v>2.88526034178129E-2</v>
      </c>
      <c r="S2244" t="s">
        <v>31</v>
      </c>
      <c r="T2244" t="s">
        <v>202</v>
      </c>
      <c r="U2244">
        <v>271</v>
      </c>
      <c r="V2244" t="s">
        <v>524</v>
      </c>
      <c r="W2244" t="s">
        <v>525</v>
      </c>
      <c r="X2244" t="s">
        <v>526</v>
      </c>
      <c r="Y2244">
        <v>164.2</v>
      </c>
      <c r="Z2244">
        <v>952</v>
      </c>
      <c r="AA2244" s="5">
        <f>IFERROR(VLOOKUP(X2244,$AF$2:$AG$35,2,FALSE),0)</f>
        <v>0</v>
      </c>
      <c r="AB2244" s="5" t="e">
        <f>VLOOKUP(X2244,$AF$2:$AG$35,1,FALSE)</f>
        <v>#N/A</v>
      </c>
      <c r="AN2244"/>
      <c r="AO2244"/>
      <c r="AP2244"/>
      <c r="AQ2244"/>
    </row>
    <row r="2245" spans="1:43" x14ac:dyDescent="0.25">
      <c r="A2245">
        <v>95747</v>
      </c>
      <c r="B2245">
        <v>22046</v>
      </c>
      <c r="C2245" t="s">
        <v>623</v>
      </c>
      <c r="D2245" t="s">
        <v>584</v>
      </c>
      <c r="E2245" t="s">
        <v>588</v>
      </c>
      <c r="F2245">
        <v>53.393329999999999</v>
      </c>
      <c r="G2245" t="s">
        <v>25</v>
      </c>
      <c r="H2245" t="s">
        <v>26</v>
      </c>
      <c r="I2245" t="s">
        <v>27</v>
      </c>
      <c r="J2245" t="s">
        <v>23</v>
      </c>
      <c r="K2245">
        <v>2003</v>
      </c>
      <c r="L2245">
        <v>4</v>
      </c>
      <c r="M2245">
        <v>5</v>
      </c>
      <c r="N2245">
        <v>0</v>
      </c>
      <c r="O2245">
        <v>2.5</v>
      </c>
      <c r="P2245" t="s">
        <v>591</v>
      </c>
      <c r="Q2245">
        <v>0</v>
      </c>
      <c r="R2245" s="2">
        <v>4.6328667413820097E-4</v>
      </c>
      <c r="S2245" t="s">
        <v>31</v>
      </c>
      <c r="T2245" t="s">
        <v>202</v>
      </c>
      <c r="U2245">
        <v>272</v>
      </c>
      <c r="V2245" t="s">
        <v>527</v>
      </c>
      <c r="W2245" t="s">
        <v>528</v>
      </c>
      <c r="X2245" t="s">
        <v>529</v>
      </c>
      <c r="Y2245">
        <v>166.13</v>
      </c>
      <c r="Z2245">
        <v>953</v>
      </c>
      <c r="AA2245" s="5">
        <f>IFERROR(VLOOKUP(X2245,$AF$2:$AG$35,2,FALSE),0)</f>
        <v>0</v>
      </c>
      <c r="AB2245" s="5" t="e">
        <f>VLOOKUP(X2245,$AF$2:$AG$35,1,FALSE)</f>
        <v>#N/A</v>
      </c>
      <c r="AN2245"/>
      <c r="AO2245"/>
      <c r="AP2245"/>
      <c r="AQ2245"/>
    </row>
    <row r="2246" spans="1:43" x14ac:dyDescent="0.25">
      <c r="A2246">
        <v>95747</v>
      </c>
      <c r="B2246">
        <v>22046</v>
      </c>
      <c r="C2246" t="s">
        <v>623</v>
      </c>
      <c r="D2246" t="s">
        <v>584</v>
      </c>
      <c r="E2246" t="s">
        <v>588</v>
      </c>
      <c r="F2246">
        <v>53.393329999999999</v>
      </c>
      <c r="G2246" t="s">
        <v>25</v>
      </c>
      <c r="H2246" t="s">
        <v>26</v>
      </c>
      <c r="I2246" t="s">
        <v>27</v>
      </c>
      <c r="J2246" t="s">
        <v>23</v>
      </c>
      <c r="K2246">
        <v>2003</v>
      </c>
      <c r="L2246">
        <v>4</v>
      </c>
      <c r="M2246">
        <v>5</v>
      </c>
      <c r="N2246">
        <v>0</v>
      </c>
      <c r="O2246">
        <v>2.5</v>
      </c>
      <c r="P2246" t="s">
        <v>591</v>
      </c>
      <c r="Q2246" s="2">
        <v>5.9486739209378796E-3</v>
      </c>
      <c r="R2246" s="2">
        <v>1.0303405468724399E-2</v>
      </c>
      <c r="S2246" t="s">
        <v>31</v>
      </c>
      <c r="T2246" t="s">
        <v>202</v>
      </c>
      <c r="U2246">
        <v>273</v>
      </c>
      <c r="V2246" t="s">
        <v>530</v>
      </c>
      <c r="W2246" t="s">
        <v>531</v>
      </c>
      <c r="X2246" t="s">
        <v>532</v>
      </c>
      <c r="Y2246">
        <v>200.32</v>
      </c>
      <c r="Z2246">
        <v>954</v>
      </c>
      <c r="AA2246" s="5">
        <f>IFERROR(VLOOKUP(X2246,$AF$2:$AG$35,2,FALSE),0)</f>
        <v>0</v>
      </c>
      <c r="AB2246" s="5" t="e">
        <f>VLOOKUP(X2246,$AF$2:$AG$35,1,FALSE)</f>
        <v>#N/A</v>
      </c>
      <c r="AN2246"/>
      <c r="AO2246"/>
      <c r="AP2246"/>
      <c r="AQ2246"/>
    </row>
    <row r="2247" spans="1:43" x14ac:dyDescent="0.25">
      <c r="A2247">
        <v>95747</v>
      </c>
      <c r="B2247">
        <v>22046</v>
      </c>
      <c r="C2247" t="s">
        <v>623</v>
      </c>
      <c r="D2247" t="s">
        <v>584</v>
      </c>
      <c r="E2247" t="s">
        <v>588</v>
      </c>
      <c r="F2247">
        <v>53.393329999999999</v>
      </c>
      <c r="G2247" t="s">
        <v>25</v>
      </c>
      <c r="H2247" t="s">
        <v>26</v>
      </c>
      <c r="I2247" t="s">
        <v>27</v>
      </c>
      <c r="J2247" t="s">
        <v>23</v>
      </c>
      <c r="K2247">
        <v>2003</v>
      </c>
      <c r="L2247">
        <v>4</v>
      </c>
      <c r="M2247">
        <v>5</v>
      </c>
      <c r="N2247">
        <v>0</v>
      </c>
      <c r="O2247">
        <v>2.5</v>
      </c>
      <c r="P2247" t="s">
        <v>591</v>
      </c>
      <c r="Q2247" s="3">
        <v>55.561184084535597</v>
      </c>
      <c r="R2247">
        <v>26.444411919829399</v>
      </c>
      <c r="S2247" t="s">
        <v>31</v>
      </c>
      <c r="T2247" t="s">
        <v>202</v>
      </c>
      <c r="U2247">
        <v>274</v>
      </c>
      <c r="V2247" t="s">
        <v>533</v>
      </c>
      <c r="W2247" s="3" t="s">
        <v>534</v>
      </c>
      <c r="X2247" t="s">
        <v>535</v>
      </c>
      <c r="Y2247">
        <v>162.13999999999999</v>
      </c>
      <c r="Z2247">
        <v>955</v>
      </c>
      <c r="AA2247" s="5">
        <f>IFERROR(VLOOKUP(X2247,$AF$2:$AG$35,2,FALSE),0)</f>
        <v>0</v>
      </c>
      <c r="AB2247" s="5" t="e">
        <f>VLOOKUP(X2247,$AF$2:$AG$35,1,FALSE)</f>
        <v>#N/A</v>
      </c>
      <c r="AN2247"/>
      <c r="AO2247"/>
      <c r="AP2247"/>
      <c r="AQ2247"/>
    </row>
    <row r="2248" spans="1:43" x14ac:dyDescent="0.25">
      <c r="A2248">
        <v>95747</v>
      </c>
      <c r="B2248">
        <v>22046</v>
      </c>
      <c r="C2248" t="s">
        <v>623</v>
      </c>
      <c r="D2248" t="s">
        <v>584</v>
      </c>
      <c r="E2248" t="s">
        <v>588</v>
      </c>
      <c r="F2248">
        <v>53.393329999999999</v>
      </c>
      <c r="G2248" t="s">
        <v>25</v>
      </c>
      <c r="H2248" t="s">
        <v>26</v>
      </c>
      <c r="I2248" t="s">
        <v>27</v>
      </c>
      <c r="J2248" t="s">
        <v>23</v>
      </c>
      <c r="K2248">
        <v>2003</v>
      </c>
      <c r="L2248">
        <v>4</v>
      </c>
      <c r="M2248">
        <v>5</v>
      </c>
      <c r="N2248">
        <v>0</v>
      </c>
      <c r="O2248">
        <v>2.5</v>
      </c>
      <c r="P2248" t="s">
        <v>591</v>
      </c>
      <c r="Q2248">
        <v>0.10921852975096499</v>
      </c>
      <c r="R2248" s="2">
        <v>3.2389153056258099E-2</v>
      </c>
      <c r="S2248" t="s">
        <v>31</v>
      </c>
      <c r="T2248" t="s">
        <v>202</v>
      </c>
      <c r="U2248">
        <v>275</v>
      </c>
      <c r="V2248" t="s">
        <v>536</v>
      </c>
      <c r="W2248" t="s">
        <v>537</v>
      </c>
      <c r="X2248" t="s">
        <v>538</v>
      </c>
      <c r="Y2248">
        <v>138.16</v>
      </c>
      <c r="Z2248">
        <v>956</v>
      </c>
      <c r="AA2248" s="5">
        <f>IFERROR(VLOOKUP(X2248,$AF$2:$AG$35,2,FALSE),0)</f>
        <v>0</v>
      </c>
      <c r="AB2248" s="5" t="e">
        <f>VLOOKUP(X2248,$AF$2:$AG$35,1,FALSE)</f>
        <v>#N/A</v>
      </c>
      <c r="AN2248"/>
      <c r="AO2248"/>
      <c r="AP2248"/>
      <c r="AQ2248"/>
    </row>
    <row r="2249" spans="1:43" x14ac:dyDescent="0.25">
      <c r="A2249">
        <v>95747</v>
      </c>
      <c r="B2249">
        <v>22046</v>
      </c>
      <c r="C2249" t="s">
        <v>623</v>
      </c>
      <c r="D2249" t="s">
        <v>584</v>
      </c>
      <c r="E2249" t="s">
        <v>588</v>
      </c>
      <c r="F2249">
        <v>53.393329999999999</v>
      </c>
      <c r="G2249" t="s">
        <v>25</v>
      </c>
      <c r="H2249" t="s">
        <v>26</v>
      </c>
      <c r="I2249" t="s">
        <v>27</v>
      </c>
      <c r="J2249" t="s">
        <v>23</v>
      </c>
      <c r="K2249">
        <v>2003</v>
      </c>
      <c r="L2249">
        <v>4</v>
      </c>
      <c r="M2249">
        <v>5</v>
      </c>
      <c r="N2249">
        <v>0</v>
      </c>
      <c r="O2249">
        <v>2.5</v>
      </c>
      <c r="P2249" t="s">
        <v>591</v>
      </c>
      <c r="Q2249" s="2">
        <v>6.0444393292198903E-2</v>
      </c>
      <c r="R2249" s="2">
        <v>1.45740364183409E-2</v>
      </c>
      <c r="S2249" t="s">
        <v>31</v>
      </c>
      <c r="T2249" t="s">
        <v>202</v>
      </c>
      <c r="U2249">
        <v>276</v>
      </c>
      <c r="W2249" t="s">
        <v>539</v>
      </c>
      <c r="X2249" t="s">
        <v>540</v>
      </c>
      <c r="Z2249">
        <v>1056</v>
      </c>
      <c r="AA2249" s="5">
        <f>IFERROR(VLOOKUP(X2249,$AF$2:$AG$35,2,FALSE),0)</f>
        <v>0</v>
      </c>
      <c r="AB2249" s="5" t="e">
        <f>VLOOKUP(X2249,$AF$2:$AG$35,1,FALSE)</f>
        <v>#N/A</v>
      </c>
      <c r="AN2249"/>
      <c r="AO2249"/>
      <c r="AP2249"/>
      <c r="AQ2249"/>
    </row>
    <row r="2250" spans="1:43" x14ac:dyDescent="0.25">
      <c r="A2250">
        <v>95747</v>
      </c>
      <c r="B2250">
        <v>22046</v>
      </c>
      <c r="C2250" t="s">
        <v>623</v>
      </c>
      <c r="D2250" t="s">
        <v>584</v>
      </c>
      <c r="E2250" t="s">
        <v>588</v>
      </c>
      <c r="F2250">
        <v>53.393329999999999</v>
      </c>
      <c r="G2250" t="s">
        <v>25</v>
      </c>
      <c r="H2250" t="s">
        <v>26</v>
      </c>
      <c r="I2250" t="s">
        <v>27</v>
      </c>
      <c r="J2250" t="s">
        <v>23</v>
      </c>
      <c r="K2250">
        <v>2003</v>
      </c>
      <c r="L2250">
        <v>4</v>
      </c>
      <c r="M2250">
        <v>5</v>
      </c>
      <c r="N2250">
        <v>0</v>
      </c>
      <c r="O2250">
        <v>2.5</v>
      </c>
      <c r="P2250" t="s">
        <v>591</v>
      </c>
      <c r="Q2250" s="2">
        <v>5.8127895909585198E-2</v>
      </c>
      <c r="R2250" s="2">
        <v>2.4607633247440499E-2</v>
      </c>
      <c r="S2250" t="s">
        <v>31</v>
      </c>
      <c r="T2250" t="s">
        <v>202</v>
      </c>
      <c r="U2250">
        <v>277</v>
      </c>
      <c r="V2250" s="1">
        <v>1730647</v>
      </c>
      <c r="W2250" t="s">
        <v>541</v>
      </c>
      <c r="X2250" t="s">
        <v>542</v>
      </c>
      <c r="Y2250">
        <v>168.19</v>
      </c>
      <c r="Z2250">
        <v>957</v>
      </c>
      <c r="AA2250" s="5">
        <f>IFERROR(VLOOKUP(X2250,$AF$2:$AG$35,2,FALSE),0)</f>
        <v>0</v>
      </c>
      <c r="AB2250" s="5" t="e">
        <f>VLOOKUP(X2250,$AF$2:$AG$35,1,FALSE)</f>
        <v>#N/A</v>
      </c>
      <c r="AN2250"/>
      <c r="AO2250"/>
      <c r="AP2250"/>
      <c r="AQ2250"/>
    </row>
    <row r="2251" spans="1:43" x14ac:dyDescent="0.25">
      <c r="A2251">
        <v>95747</v>
      </c>
      <c r="B2251">
        <v>22046</v>
      </c>
      <c r="C2251" t="s">
        <v>623</v>
      </c>
      <c r="D2251" t="s">
        <v>584</v>
      </c>
      <c r="E2251" t="s">
        <v>588</v>
      </c>
      <c r="F2251">
        <v>53.393329999999999</v>
      </c>
      <c r="G2251" t="s">
        <v>25</v>
      </c>
      <c r="H2251" t="s">
        <v>26</v>
      </c>
      <c r="I2251" t="s">
        <v>27</v>
      </c>
      <c r="J2251" t="s">
        <v>23</v>
      </c>
      <c r="K2251">
        <v>2003</v>
      </c>
      <c r="L2251">
        <v>4</v>
      </c>
      <c r="M2251">
        <v>5</v>
      </c>
      <c r="N2251">
        <v>0</v>
      </c>
      <c r="O2251">
        <v>2.5</v>
      </c>
      <c r="P2251" t="s">
        <v>591</v>
      </c>
      <c r="Q2251" s="2">
        <v>5.3629516682092903E-3</v>
      </c>
      <c r="R2251" s="2">
        <v>9.2889047678747592E-3</v>
      </c>
      <c r="S2251" t="s">
        <v>31</v>
      </c>
      <c r="T2251" t="s">
        <v>202</v>
      </c>
      <c r="U2251">
        <v>278</v>
      </c>
      <c r="V2251" t="s">
        <v>543</v>
      </c>
      <c r="W2251" t="s">
        <v>544</v>
      </c>
      <c r="X2251" t="s">
        <v>545</v>
      </c>
      <c r="Y2251">
        <v>228.37</v>
      </c>
      <c r="Z2251">
        <v>958</v>
      </c>
      <c r="AA2251" s="5">
        <f>IFERROR(VLOOKUP(X2251,$AF$2:$AG$35,2,FALSE),0)</f>
        <v>0</v>
      </c>
      <c r="AB2251" s="5" t="e">
        <f>VLOOKUP(X2251,$AF$2:$AG$35,1,FALSE)</f>
        <v>#N/A</v>
      </c>
      <c r="AN2251"/>
      <c r="AO2251"/>
      <c r="AP2251"/>
      <c r="AQ2251"/>
    </row>
    <row r="2252" spans="1:43" x14ac:dyDescent="0.25">
      <c r="A2252">
        <v>95747</v>
      </c>
      <c r="B2252">
        <v>22046</v>
      </c>
      <c r="C2252" t="s">
        <v>623</v>
      </c>
      <c r="D2252" t="s">
        <v>584</v>
      </c>
      <c r="E2252" t="s">
        <v>588</v>
      </c>
      <c r="F2252">
        <v>53.393329999999999</v>
      </c>
      <c r="G2252" t="s">
        <v>25</v>
      </c>
      <c r="H2252" t="s">
        <v>26</v>
      </c>
      <c r="I2252" t="s">
        <v>27</v>
      </c>
      <c r="J2252" t="s">
        <v>23</v>
      </c>
      <c r="K2252">
        <v>2003</v>
      </c>
      <c r="L2252">
        <v>4</v>
      </c>
      <c r="M2252">
        <v>5</v>
      </c>
      <c r="N2252">
        <v>0</v>
      </c>
      <c r="O2252">
        <v>2.5</v>
      </c>
      <c r="P2252" t="s">
        <v>591</v>
      </c>
      <c r="Q2252" s="2">
        <v>1.4245596433667899E-2</v>
      </c>
      <c r="R2252" s="2">
        <v>2.1641926520035801E-2</v>
      </c>
      <c r="S2252" t="s">
        <v>31</v>
      </c>
      <c r="T2252" t="s">
        <v>202</v>
      </c>
      <c r="U2252">
        <v>279</v>
      </c>
      <c r="V2252" t="s">
        <v>546</v>
      </c>
      <c r="W2252" t="s">
        <v>547</v>
      </c>
      <c r="X2252" t="s">
        <v>548</v>
      </c>
      <c r="Y2252">
        <v>298.5</v>
      </c>
      <c r="Z2252">
        <v>959</v>
      </c>
      <c r="AA2252" s="5">
        <f>IFERROR(VLOOKUP(X2252,$AF$2:$AG$35,2,FALSE),0)</f>
        <v>0</v>
      </c>
      <c r="AB2252" s="5" t="e">
        <f>VLOOKUP(X2252,$AF$2:$AG$35,1,FALSE)</f>
        <v>#N/A</v>
      </c>
      <c r="AN2252"/>
      <c r="AO2252"/>
      <c r="AP2252"/>
      <c r="AQ2252"/>
    </row>
    <row r="2253" spans="1:43" x14ac:dyDescent="0.25">
      <c r="A2253">
        <v>95747</v>
      </c>
      <c r="B2253">
        <v>22046</v>
      </c>
      <c r="C2253" t="s">
        <v>623</v>
      </c>
      <c r="D2253" t="s">
        <v>584</v>
      </c>
      <c r="E2253" t="s">
        <v>588</v>
      </c>
      <c r="F2253">
        <v>53.393329999999999</v>
      </c>
      <c r="G2253" t="s">
        <v>25</v>
      </c>
      <c r="H2253" t="s">
        <v>26</v>
      </c>
      <c r="I2253" t="s">
        <v>27</v>
      </c>
      <c r="J2253" t="s">
        <v>23</v>
      </c>
      <c r="K2253">
        <v>2003</v>
      </c>
      <c r="L2253">
        <v>4</v>
      </c>
      <c r="M2253">
        <v>5</v>
      </c>
      <c r="N2253">
        <v>0</v>
      </c>
      <c r="O2253">
        <v>2.5</v>
      </c>
      <c r="P2253" t="s">
        <v>591</v>
      </c>
      <c r="Q2253" s="2">
        <v>5.6600920392302502E-2</v>
      </c>
      <c r="R2253" s="2">
        <v>7.9901237508220604E-2</v>
      </c>
      <c r="S2253" t="s">
        <v>31</v>
      </c>
      <c r="T2253" t="s">
        <v>202</v>
      </c>
      <c r="U2253">
        <v>280</v>
      </c>
      <c r="V2253" t="s">
        <v>549</v>
      </c>
      <c r="W2253" t="s">
        <v>550</v>
      </c>
      <c r="X2253" t="s">
        <v>551</v>
      </c>
      <c r="Y2253">
        <v>282.45999999999998</v>
      </c>
      <c r="Z2253">
        <v>960</v>
      </c>
      <c r="AA2253" s="5">
        <f>IFERROR(VLOOKUP(X2253,$AF$2:$AG$35,2,FALSE),0)</f>
        <v>0</v>
      </c>
      <c r="AB2253" s="5" t="e">
        <f>VLOOKUP(X2253,$AF$2:$AG$35,1,FALSE)</f>
        <v>#N/A</v>
      </c>
      <c r="AN2253"/>
      <c r="AO2253"/>
      <c r="AP2253"/>
      <c r="AQ2253"/>
    </row>
    <row r="2254" spans="1:43" x14ac:dyDescent="0.25">
      <c r="A2254">
        <v>95747</v>
      </c>
      <c r="B2254">
        <v>22046</v>
      </c>
      <c r="C2254" t="s">
        <v>623</v>
      </c>
      <c r="D2254" t="s">
        <v>584</v>
      </c>
      <c r="E2254" t="s">
        <v>588</v>
      </c>
      <c r="F2254">
        <v>53.393329999999999</v>
      </c>
      <c r="G2254" t="s">
        <v>25</v>
      </c>
      <c r="H2254" t="s">
        <v>26</v>
      </c>
      <c r="I2254" t="s">
        <v>27</v>
      </c>
      <c r="J2254" t="s">
        <v>23</v>
      </c>
      <c r="K2254">
        <v>2003</v>
      </c>
      <c r="L2254">
        <v>4</v>
      </c>
      <c r="M2254">
        <v>5</v>
      </c>
      <c r="N2254">
        <v>0</v>
      </c>
      <c r="O2254">
        <v>2.5</v>
      </c>
      <c r="P2254" t="s">
        <v>591</v>
      </c>
      <c r="Q2254">
        <v>0.101230123804782</v>
      </c>
      <c r="R2254" s="2">
        <v>2.5972604162349401E-2</v>
      </c>
      <c r="S2254" t="s">
        <v>31</v>
      </c>
      <c r="T2254" t="s">
        <v>202</v>
      </c>
      <c r="U2254">
        <v>281</v>
      </c>
      <c r="V2254" t="s">
        <v>552</v>
      </c>
      <c r="W2254" t="s">
        <v>553</v>
      </c>
      <c r="X2254" t="s">
        <v>554</v>
      </c>
      <c r="Y2254">
        <v>256.42</v>
      </c>
      <c r="Z2254">
        <v>961</v>
      </c>
      <c r="AA2254" s="5">
        <f>IFERROR(VLOOKUP(X2254,$AF$2:$AG$35,2,FALSE),0)</f>
        <v>0</v>
      </c>
      <c r="AB2254" s="5" t="e">
        <f>VLOOKUP(X2254,$AF$2:$AG$35,1,FALSE)</f>
        <v>#N/A</v>
      </c>
      <c r="AN2254"/>
      <c r="AO2254"/>
      <c r="AP2254"/>
      <c r="AQ2254"/>
    </row>
    <row r="2255" spans="1:43" x14ac:dyDescent="0.25">
      <c r="A2255">
        <v>95747</v>
      </c>
      <c r="B2255">
        <v>22046</v>
      </c>
      <c r="C2255" t="s">
        <v>623</v>
      </c>
      <c r="D2255" t="s">
        <v>584</v>
      </c>
      <c r="E2255" t="s">
        <v>588</v>
      </c>
      <c r="F2255">
        <v>53.393329999999999</v>
      </c>
      <c r="G2255" t="s">
        <v>25</v>
      </c>
      <c r="H2255" t="s">
        <v>26</v>
      </c>
      <c r="I2255" t="s">
        <v>27</v>
      </c>
      <c r="J2255" t="s">
        <v>23</v>
      </c>
      <c r="K2255">
        <v>2003</v>
      </c>
      <c r="L2255">
        <v>4</v>
      </c>
      <c r="M2255">
        <v>5</v>
      </c>
      <c r="N2255">
        <v>0</v>
      </c>
      <c r="O2255">
        <v>2.5</v>
      </c>
      <c r="P2255" t="s">
        <v>591</v>
      </c>
      <c r="Q2255" s="2">
        <v>2.5578855498898699E-3</v>
      </c>
      <c r="R2255" s="2">
        <v>4.4303877323555096E-3</v>
      </c>
      <c r="S2255" t="s">
        <v>31</v>
      </c>
      <c r="T2255" t="s">
        <v>202</v>
      </c>
      <c r="U2255">
        <v>282</v>
      </c>
      <c r="V2255" t="s">
        <v>555</v>
      </c>
      <c r="W2255" t="s">
        <v>556</v>
      </c>
      <c r="X2255" t="s">
        <v>557</v>
      </c>
      <c r="Y2255">
        <v>242.4</v>
      </c>
      <c r="Z2255">
        <v>962</v>
      </c>
      <c r="AA2255" s="5">
        <f>IFERROR(VLOOKUP(X2255,$AF$2:$AG$35,2,FALSE),0)</f>
        <v>0</v>
      </c>
      <c r="AB2255" s="5" t="e">
        <f>VLOOKUP(X2255,$AF$2:$AG$35,1,FALSE)</f>
        <v>#N/A</v>
      </c>
      <c r="AN2255"/>
      <c r="AO2255"/>
      <c r="AP2255"/>
      <c r="AQ2255"/>
    </row>
    <row r="2256" spans="1:43" x14ac:dyDescent="0.25">
      <c r="A2256">
        <v>95747</v>
      </c>
      <c r="B2256">
        <v>22046</v>
      </c>
      <c r="C2256" t="s">
        <v>623</v>
      </c>
      <c r="D2256" t="s">
        <v>584</v>
      </c>
      <c r="E2256" t="s">
        <v>588</v>
      </c>
      <c r="F2256">
        <v>53.393329999999999</v>
      </c>
      <c r="G2256" t="s">
        <v>25</v>
      </c>
      <c r="H2256" t="s">
        <v>26</v>
      </c>
      <c r="I2256" t="s">
        <v>27</v>
      </c>
      <c r="J2256" t="s">
        <v>23</v>
      </c>
      <c r="K2256">
        <v>2003</v>
      </c>
      <c r="L2256">
        <v>4</v>
      </c>
      <c r="M2256">
        <v>5</v>
      </c>
      <c r="N2256">
        <v>0</v>
      </c>
      <c r="O2256">
        <v>2.5</v>
      </c>
      <c r="P2256" t="s">
        <v>591</v>
      </c>
      <c r="Q2256" s="2">
        <v>1.7925419925375101E-2</v>
      </c>
      <c r="R2256" s="2">
        <v>2.4255941640761201E-2</v>
      </c>
      <c r="S2256" t="s">
        <v>31</v>
      </c>
      <c r="T2256" t="s">
        <v>202</v>
      </c>
      <c r="U2256">
        <v>283</v>
      </c>
      <c r="V2256" t="s">
        <v>558</v>
      </c>
      <c r="W2256" t="s">
        <v>559</v>
      </c>
      <c r="X2256" t="s">
        <v>560</v>
      </c>
      <c r="Y2256">
        <v>166.13</v>
      </c>
      <c r="Z2256">
        <v>963</v>
      </c>
      <c r="AA2256" s="5">
        <f>IFERROR(VLOOKUP(X2256,$AF$2:$AG$35,2,FALSE),0)</f>
        <v>0</v>
      </c>
      <c r="AB2256" s="5" t="e">
        <f>VLOOKUP(X2256,$AF$2:$AG$35,1,FALSE)</f>
        <v>#N/A</v>
      </c>
      <c r="AN2256"/>
      <c r="AO2256"/>
      <c r="AP2256"/>
      <c r="AQ2256"/>
    </row>
    <row r="2257" spans="1:43" x14ac:dyDescent="0.25">
      <c r="A2257">
        <v>95747</v>
      </c>
      <c r="B2257">
        <v>22046</v>
      </c>
      <c r="C2257" t="s">
        <v>623</v>
      </c>
      <c r="D2257" t="s">
        <v>584</v>
      </c>
      <c r="E2257" t="s">
        <v>588</v>
      </c>
      <c r="F2257">
        <v>53.393329999999999</v>
      </c>
      <c r="G2257" t="s">
        <v>25</v>
      </c>
      <c r="H2257" t="s">
        <v>26</v>
      </c>
      <c r="I2257" t="s">
        <v>27</v>
      </c>
      <c r="J2257" t="s">
        <v>23</v>
      </c>
      <c r="K2257">
        <v>2003</v>
      </c>
      <c r="L2257">
        <v>4</v>
      </c>
      <c r="M2257">
        <v>5</v>
      </c>
      <c r="N2257">
        <v>0</v>
      </c>
      <c r="O2257">
        <v>2.5</v>
      </c>
      <c r="P2257" t="s">
        <v>591</v>
      </c>
      <c r="Q2257">
        <v>7.5166148776142999E-2</v>
      </c>
      <c r="R2257" s="2">
        <v>6.0119066778701897E-3</v>
      </c>
      <c r="S2257" t="s">
        <v>31</v>
      </c>
      <c r="T2257" t="s">
        <v>202</v>
      </c>
      <c r="U2257">
        <v>284</v>
      </c>
      <c r="V2257" t="s">
        <v>561</v>
      </c>
      <c r="W2257" t="s">
        <v>562</v>
      </c>
      <c r="X2257" t="s">
        <v>563</v>
      </c>
      <c r="Y2257">
        <v>123.11</v>
      </c>
      <c r="Z2257">
        <v>964</v>
      </c>
      <c r="AA2257" s="5">
        <f>IFERROR(VLOOKUP(X2257,$AF$2:$AG$35,2,FALSE),0)</f>
        <v>0</v>
      </c>
      <c r="AB2257" s="5" t="e">
        <f>VLOOKUP(X2257,$AF$2:$AG$35,1,FALSE)</f>
        <v>#N/A</v>
      </c>
    </row>
    <row r="2258" spans="1:43" x14ac:dyDescent="0.25">
      <c r="A2258">
        <v>95747</v>
      </c>
      <c r="B2258">
        <v>22046</v>
      </c>
      <c r="C2258" t="s">
        <v>623</v>
      </c>
      <c r="D2258" t="s">
        <v>584</v>
      </c>
      <c r="E2258" t="s">
        <v>588</v>
      </c>
      <c r="F2258">
        <v>53.393329999999999</v>
      </c>
      <c r="G2258" t="s">
        <v>25</v>
      </c>
      <c r="H2258" t="s">
        <v>26</v>
      </c>
      <c r="I2258" t="s">
        <v>27</v>
      </c>
      <c r="J2258" t="s">
        <v>23</v>
      </c>
      <c r="K2258">
        <v>2003</v>
      </c>
      <c r="L2258">
        <v>4</v>
      </c>
      <c r="M2258">
        <v>5</v>
      </c>
      <c r="N2258">
        <v>0</v>
      </c>
      <c r="O2258">
        <v>2.5</v>
      </c>
      <c r="P2258" t="s">
        <v>591</v>
      </c>
      <c r="Q2258">
        <v>1.6373591130569E-2</v>
      </c>
      <c r="R2258" s="2">
        <v>2.83598917405046E-2</v>
      </c>
      <c r="S2258" t="s">
        <v>31</v>
      </c>
      <c r="T2258" t="s">
        <v>202</v>
      </c>
      <c r="U2258">
        <v>288</v>
      </c>
      <c r="V2258" t="s">
        <v>564</v>
      </c>
      <c r="W2258" t="s">
        <v>565</v>
      </c>
      <c r="X2258" t="s">
        <v>566</v>
      </c>
      <c r="Y2258">
        <v>284.48</v>
      </c>
      <c r="Z2258">
        <v>966</v>
      </c>
      <c r="AA2258" s="5">
        <f>IFERROR(VLOOKUP(X2258,$AF$2:$AG$35,2,FALSE),0)</f>
        <v>0</v>
      </c>
      <c r="AB2258" s="5" t="e">
        <f>VLOOKUP(X2258,$AF$2:$AG$35,1,FALSE)</f>
        <v>#N/A</v>
      </c>
    </row>
    <row r="2259" spans="1:43" x14ac:dyDescent="0.25">
      <c r="A2259">
        <v>95747</v>
      </c>
      <c r="B2259">
        <v>22046</v>
      </c>
      <c r="C2259" t="s">
        <v>623</v>
      </c>
      <c r="D2259" t="s">
        <v>584</v>
      </c>
      <c r="E2259" t="s">
        <v>588</v>
      </c>
      <c r="F2259">
        <v>53.393329999999999</v>
      </c>
      <c r="G2259" t="s">
        <v>25</v>
      </c>
      <c r="H2259" t="s">
        <v>26</v>
      </c>
      <c r="I2259" t="s">
        <v>27</v>
      </c>
      <c r="J2259" t="s">
        <v>23</v>
      </c>
      <c r="K2259">
        <v>2003</v>
      </c>
      <c r="L2259">
        <v>4</v>
      </c>
      <c r="M2259">
        <v>5</v>
      </c>
      <c r="N2259">
        <v>0</v>
      </c>
      <c r="O2259">
        <v>2.5</v>
      </c>
      <c r="P2259" t="s">
        <v>591</v>
      </c>
      <c r="Q2259" s="2">
        <v>9.5335584076104193E-2</v>
      </c>
      <c r="R2259" s="2">
        <v>3.2182058300225899E-2</v>
      </c>
      <c r="S2259" t="s">
        <v>31</v>
      </c>
      <c r="T2259" t="s">
        <v>202</v>
      </c>
      <c r="U2259">
        <v>289</v>
      </c>
      <c r="V2259" t="s">
        <v>567</v>
      </c>
      <c r="W2259" t="s">
        <v>568</v>
      </c>
      <c r="X2259" t="s">
        <v>569</v>
      </c>
      <c r="Y2259">
        <v>118.09</v>
      </c>
      <c r="Z2259">
        <v>967</v>
      </c>
      <c r="AA2259" s="5">
        <f>IFERROR(VLOOKUP(X2259,$AF$2:$AG$35,2,FALSE),0)</f>
        <v>0</v>
      </c>
      <c r="AB2259" s="5" t="e">
        <f>VLOOKUP(X2259,$AF$2:$AG$35,1,FALSE)</f>
        <v>#N/A</v>
      </c>
    </row>
    <row r="2260" spans="1:43" x14ac:dyDescent="0.25">
      <c r="A2260">
        <v>95747</v>
      </c>
      <c r="B2260">
        <v>22046</v>
      </c>
      <c r="C2260" t="s">
        <v>623</v>
      </c>
      <c r="D2260" t="s">
        <v>584</v>
      </c>
      <c r="E2260" t="s">
        <v>588</v>
      </c>
      <c r="F2260">
        <v>53.393329999999999</v>
      </c>
      <c r="G2260" t="s">
        <v>25</v>
      </c>
      <c r="H2260" t="s">
        <v>26</v>
      </c>
      <c r="I2260" t="s">
        <v>27</v>
      </c>
      <c r="J2260" t="s">
        <v>23</v>
      </c>
      <c r="K2260">
        <v>2003</v>
      </c>
      <c r="L2260">
        <v>4</v>
      </c>
      <c r="M2260">
        <v>5</v>
      </c>
      <c r="N2260">
        <v>0</v>
      </c>
      <c r="O2260">
        <v>2.5</v>
      </c>
      <c r="P2260" t="s">
        <v>591</v>
      </c>
      <c r="Q2260" s="2">
        <v>7.9142874827911894E-2</v>
      </c>
      <c r="R2260">
        <v>0.13707948025900701</v>
      </c>
      <c r="S2260" t="s">
        <v>31</v>
      </c>
      <c r="T2260" t="s">
        <v>202</v>
      </c>
      <c r="U2260">
        <v>290</v>
      </c>
      <c r="V2260" t="s">
        <v>570</v>
      </c>
      <c r="W2260" t="s">
        <v>571</v>
      </c>
      <c r="X2260" t="s">
        <v>572</v>
      </c>
      <c r="Y2260">
        <v>182.17</v>
      </c>
      <c r="Z2260">
        <v>968</v>
      </c>
      <c r="AA2260" s="5">
        <f>IFERROR(VLOOKUP(X2260,$AF$2:$AG$35,2,FALSE),0)</f>
        <v>0</v>
      </c>
      <c r="AB2260" s="5" t="e">
        <f>VLOOKUP(X2260,$AF$2:$AG$35,1,FALSE)</f>
        <v>#N/A</v>
      </c>
    </row>
    <row r="2261" spans="1:43" x14ac:dyDescent="0.25">
      <c r="A2261">
        <v>95747</v>
      </c>
      <c r="B2261">
        <v>22046</v>
      </c>
      <c r="C2261" t="s">
        <v>623</v>
      </c>
      <c r="D2261" t="s">
        <v>584</v>
      </c>
      <c r="E2261" t="s">
        <v>588</v>
      </c>
      <c r="F2261">
        <v>53.393329999999999</v>
      </c>
      <c r="G2261" t="s">
        <v>25</v>
      </c>
      <c r="H2261" t="s">
        <v>26</v>
      </c>
      <c r="I2261" t="s">
        <v>27</v>
      </c>
      <c r="J2261" t="s">
        <v>23</v>
      </c>
      <c r="K2261">
        <v>2003</v>
      </c>
      <c r="L2261">
        <v>4</v>
      </c>
      <c r="M2261">
        <v>5</v>
      </c>
      <c r="N2261">
        <v>0</v>
      </c>
      <c r="O2261">
        <v>2.5</v>
      </c>
      <c r="P2261" t="s">
        <v>591</v>
      </c>
      <c r="Q2261" s="2">
        <v>7.3875917694189899E-2</v>
      </c>
      <c r="R2261" s="2">
        <v>3.6927280162432199E-2</v>
      </c>
      <c r="S2261" t="s">
        <v>31</v>
      </c>
      <c r="T2261" t="s">
        <v>202</v>
      </c>
      <c r="U2261">
        <v>291</v>
      </c>
      <c r="V2261" t="s">
        <v>573</v>
      </c>
      <c r="W2261" t="s">
        <v>574</v>
      </c>
      <c r="X2261" t="s">
        <v>575</v>
      </c>
      <c r="Y2261">
        <v>154.16</v>
      </c>
      <c r="Z2261">
        <v>969</v>
      </c>
      <c r="AA2261" s="5">
        <f>IFERROR(VLOOKUP(X2261,$AF$2:$AG$35,2,FALSE),0)</f>
        <v>0</v>
      </c>
      <c r="AB2261" s="5" t="e">
        <f>VLOOKUP(X2261,$AF$2:$AG$35,1,FALSE)</f>
        <v>#N/A</v>
      </c>
    </row>
    <row r="2262" spans="1:43" x14ac:dyDescent="0.25">
      <c r="A2262">
        <v>95747</v>
      </c>
      <c r="B2262">
        <v>22046</v>
      </c>
      <c r="C2262" t="s">
        <v>623</v>
      </c>
      <c r="D2262" t="s">
        <v>584</v>
      </c>
      <c r="E2262" t="s">
        <v>588</v>
      </c>
      <c r="F2262">
        <v>53.393329999999999</v>
      </c>
      <c r="G2262" t="s">
        <v>25</v>
      </c>
      <c r="H2262" t="s">
        <v>26</v>
      </c>
      <c r="I2262" t="s">
        <v>27</v>
      </c>
      <c r="J2262" t="s">
        <v>23</v>
      </c>
      <c r="K2262">
        <v>2003</v>
      </c>
      <c r="L2262">
        <v>4</v>
      </c>
      <c r="M2262">
        <v>5</v>
      </c>
      <c r="N2262">
        <v>0</v>
      </c>
      <c r="O2262">
        <v>2.5</v>
      </c>
      <c r="P2262" t="s">
        <v>591</v>
      </c>
      <c r="Q2262" s="2">
        <v>2.1290702716219101E-3</v>
      </c>
      <c r="R2262" s="2">
        <v>3.3247942136164698E-3</v>
      </c>
      <c r="S2262" t="s">
        <v>31</v>
      </c>
      <c r="T2262" t="s">
        <v>202</v>
      </c>
      <c r="U2262">
        <v>292</v>
      </c>
      <c r="V2262" t="s">
        <v>576</v>
      </c>
      <c r="W2262" t="s">
        <v>577</v>
      </c>
      <c r="X2262" t="s">
        <v>578</v>
      </c>
      <c r="Y2262">
        <v>214.34</v>
      </c>
      <c r="Z2262">
        <v>970</v>
      </c>
      <c r="AA2262" s="5">
        <f>IFERROR(VLOOKUP(X2262,$AF$2:$AG$35,2,FALSE),0)</f>
        <v>0</v>
      </c>
      <c r="AB2262" s="5" t="e">
        <f>VLOOKUP(X2262,$AF$2:$AG$35,1,FALSE)</f>
        <v>#N/A</v>
      </c>
    </row>
    <row r="2263" spans="1:43" x14ac:dyDescent="0.25">
      <c r="A2263">
        <v>95748</v>
      </c>
      <c r="B2263">
        <v>22047</v>
      </c>
      <c r="C2263" t="s">
        <v>620</v>
      </c>
      <c r="D2263" t="s">
        <v>579</v>
      </c>
      <c r="E2263" t="s">
        <v>589</v>
      </c>
      <c r="F2263">
        <v>16.482099999999999</v>
      </c>
      <c r="G2263" t="s">
        <v>25</v>
      </c>
      <c r="H2263" t="s">
        <v>26</v>
      </c>
      <c r="I2263" t="s">
        <v>27</v>
      </c>
      <c r="J2263" t="s">
        <v>23</v>
      </c>
      <c r="K2263">
        <v>2003</v>
      </c>
      <c r="L2263">
        <v>4</v>
      </c>
      <c r="M2263">
        <v>3</v>
      </c>
      <c r="N2263">
        <v>0</v>
      </c>
      <c r="O2263">
        <v>2.5</v>
      </c>
      <c r="P2263" t="s">
        <v>592</v>
      </c>
      <c r="Q2263">
        <v>0</v>
      </c>
      <c r="R2263">
        <v>0.22886612203359699</v>
      </c>
      <c r="S2263" t="s">
        <v>31</v>
      </c>
      <c r="T2263" t="s">
        <v>32</v>
      </c>
      <c r="U2263">
        <v>1</v>
      </c>
      <c r="V2263" t="s">
        <v>33</v>
      </c>
      <c r="W2263" t="s">
        <v>34</v>
      </c>
      <c r="X2263" t="s">
        <v>35</v>
      </c>
      <c r="Y2263">
        <v>35.453000000000003</v>
      </c>
      <c r="Z2263">
        <v>337</v>
      </c>
      <c r="AA2263" s="5">
        <f>IFERROR(VLOOKUP(X2263,$AF$2:$AG$35,2,FALSE),0)</f>
        <v>0</v>
      </c>
      <c r="AB2263" s="5" t="e">
        <f>VLOOKUP(X2263,$AF$2:$AG$35,1,FALSE)</f>
        <v>#N/A</v>
      </c>
      <c r="AK2263">
        <v>2668</v>
      </c>
      <c r="AL2263" s="3" t="s">
        <v>613</v>
      </c>
      <c r="AM2263" t="s">
        <v>614</v>
      </c>
      <c r="AN2263" s="10">
        <v>0</v>
      </c>
    </row>
    <row r="2264" spans="1:43" x14ac:dyDescent="0.25">
      <c r="A2264">
        <v>95748</v>
      </c>
      <c r="B2264">
        <v>22047</v>
      </c>
      <c r="C2264" t="s">
        <v>620</v>
      </c>
      <c r="D2264" t="s">
        <v>579</v>
      </c>
      <c r="E2264" t="s">
        <v>589</v>
      </c>
      <c r="F2264">
        <v>16.482099999999999</v>
      </c>
      <c r="G2264" t="s">
        <v>25</v>
      </c>
      <c r="H2264" t="s">
        <v>26</v>
      </c>
      <c r="I2264" t="s">
        <v>27</v>
      </c>
      <c r="J2264" t="s">
        <v>23</v>
      </c>
      <c r="K2264">
        <v>2003</v>
      </c>
      <c r="L2264">
        <v>4</v>
      </c>
      <c r="M2264">
        <v>3</v>
      </c>
      <c r="N2264">
        <v>0</v>
      </c>
      <c r="O2264">
        <v>2.5</v>
      </c>
      <c r="P2264" t="s">
        <v>592</v>
      </c>
      <c r="Q2264" s="32">
        <v>0</v>
      </c>
      <c r="R2264" s="2">
        <v>9.2273016105306402E-2</v>
      </c>
      <c r="S2264" t="s">
        <v>31</v>
      </c>
      <c r="T2264" t="s">
        <v>32</v>
      </c>
      <c r="U2264">
        <v>2</v>
      </c>
      <c r="V2264" t="s">
        <v>36</v>
      </c>
      <c r="W2264" t="s">
        <v>37</v>
      </c>
      <c r="X2264" t="s">
        <v>38</v>
      </c>
      <c r="Y2264">
        <v>62.004899999999999</v>
      </c>
      <c r="Z2264">
        <v>613</v>
      </c>
      <c r="AA2264" s="5">
        <f>IFERROR(VLOOKUP(X2264,$AF$2:$AG$35,2,FALSE),0)</f>
        <v>0</v>
      </c>
      <c r="AB2264" s="5" t="e">
        <f>VLOOKUP(X2264,$AF$2:$AG$35,1,FALSE)</f>
        <v>#N/A</v>
      </c>
      <c r="AK2264">
        <v>2669</v>
      </c>
      <c r="AL2264" s="3" t="s">
        <v>615</v>
      </c>
      <c r="AM2264" t="s">
        <v>614</v>
      </c>
      <c r="AN2264" s="10">
        <f>0.7*Q2275</f>
        <v>8.8796593924859089</v>
      </c>
    </row>
    <row r="2265" spans="1:43" x14ac:dyDescent="0.25">
      <c r="A2265">
        <v>95748</v>
      </c>
      <c r="B2265">
        <v>22047</v>
      </c>
      <c r="C2265" t="s">
        <v>620</v>
      </c>
      <c r="D2265" t="s">
        <v>579</v>
      </c>
      <c r="E2265" t="s">
        <v>589</v>
      </c>
      <c r="F2265">
        <v>16.482099999999999</v>
      </c>
      <c r="G2265" t="s">
        <v>25</v>
      </c>
      <c r="H2265" t="s">
        <v>26</v>
      </c>
      <c r="I2265" t="s">
        <v>27</v>
      </c>
      <c r="J2265" t="s">
        <v>23</v>
      </c>
      <c r="K2265">
        <v>2003</v>
      </c>
      <c r="L2265">
        <v>4</v>
      </c>
      <c r="M2265">
        <v>3</v>
      </c>
      <c r="N2265">
        <v>0</v>
      </c>
      <c r="O2265">
        <v>2.5</v>
      </c>
      <c r="P2265" t="s">
        <v>592</v>
      </c>
      <c r="Q2265">
        <v>0</v>
      </c>
      <c r="R2265" s="2">
        <v>9.2273016105306402E-2</v>
      </c>
      <c r="S2265" t="s">
        <v>31</v>
      </c>
      <c r="T2265" t="s">
        <v>32</v>
      </c>
      <c r="U2265">
        <v>3</v>
      </c>
      <c r="V2265" t="s">
        <v>39</v>
      </c>
      <c r="W2265" t="s">
        <v>40</v>
      </c>
      <c r="X2265" t="s">
        <v>41</v>
      </c>
      <c r="Y2265">
        <v>94.971360000000004</v>
      </c>
      <c r="Z2265">
        <v>665</v>
      </c>
      <c r="AA2265" s="5">
        <f>IFERROR(VLOOKUP(X2265,$AF$2:$AG$35,2,FALSE),0)</f>
        <v>0</v>
      </c>
      <c r="AB2265" s="5" t="e">
        <f>VLOOKUP(X2265,$AF$2:$AG$35,1,FALSE)</f>
        <v>#N/A</v>
      </c>
      <c r="AK2265">
        <v>2670</v>
      </c>
      <c r="AL2265" s="3" t="s">
        <v>616</v>
      </c>
      <c r="AM2265" t="s">
        <v>614</v>
      </c>
      <c r="AN2265" s="11">
        <f>IF(AN2268&lt;0, AN2269, AN2269-AN2268/96*16)</f>
        <v>0.26393302309329281</v>
      </c>
      <c r="AO2265" s="11"/>
      <c r="AP2265" s="11"/>
      <c r="AQ2265" s="11"/>
    </row>
    <row r="2266" spans="1:43" x14ac:dyDescent="0.25">
      <c r="A2266">
        <v>95748</v>
      </c>
      <c r="B2266">
        <v>22047</v>
      </c>
      <c r="C2266" t="s">
        <v>620</v>
      </c>
      <c r="D2266" t="s">
        <v>579</v>
      </c>
      <c r="E2266" t="s">
        <v>589</v>
      </c>
      <c r="F2266">
        <v>16.482099999999999</v>
      </c>
      <c r="G2266" t="s">
        <v>25</v>
      </c>
      <c r="H2266" t="s">
        <v>26</v>
      </c>
      <c r="I2266" t="s">
        <v>27</v>
      </c>
      <c r="J2266" t="s">
        <v>23</v>
      </c>
      <c r="K2266">
        <v>2003</v>
      </c>
      <c r="L2266">
        <v>4</v>
      </c>
      <c r="M2266">
        <v>3</v>
      </c>
      <c r="N2266">
        <v>0</v>
      </c>
      <c r="O2266">
        <v>2.5</v>
      </c>
      <c r="P2266" t="s">
        <v>592</v>
      </c>
      <c r="Q2266" s="32">
        <v>0</v>
      </c>
      <c r="R2266" s="2">
        <v>9.2273016105306402E-2</v>
      </c>
      <c r="S2266" t="s">
        <v>31</v>
      </c>
      <c r="T2266" t="s">
        <v>32</v>
      </c>
      <c r="U2266">
        <v>4</v>
      </c>
      <c r="V2266" t="s">
        <v>42</v>
      </c>
      <c r="W2266" t="s">
        <v>43</v>
      </c>
      <c r="X2266" t="s">
        <v>44</v>
      </c>
      <c r="Y2266">
        <v>96.057599999999994</v>
      </c>
      <c r="Z2266">
        <v>699</v>
      </c>
      <c r="AA2266" s="5">
        <f>IFERROR(VLOOKUP(X2266,$AF$2:$AG$35,2,FALSE),0)</f>
        <v>0</v>
      </c>
      <c r="AB2266" s="5" t="e">
        <f>VLOOKUP(X2266,$AF$2:$AG$35,1,FALSE)</f>
        <v>#N/A</v>
      </c>
      <c r="AK2266">
        <v>2671</v>
      </c>
      <c r="AL2266" s="3" t="s">
        <v>617</v>
      </c>
      <c r="AM2266" t="s">
        <v>614</v>
      </c>
      <c r="AN2266" s="10">
        <f>100-(SUM(AN2263:AN2265)+Q2264+SUM(Q2266:Q2267)+Q2275+Q2279+SUM(Q2281:Q2285)+SUM(Q2287:Q2320))</f>
        <v>74.360143443506018</v>
      </c>
    </row>
    <row r="2267" spans="1:43" x14ac:dyDescent="0.25">
      <c r="A2267">
        <v>95748</v>
      </c>
      <c r="B2267">
        <v>22047</v>
      </c>
      <c r="C2267" t="s">
        <v>620</v>
      </c>
      <c r="D2267" t="s">
        <v>579</v>
      </c>
      <c r="E2267" t="s">
        <v>589</v>
      </c>
      <c r="F2267">
        <v>16.482099999999999</v>
      </c>
      <c r="G2267" t="s">
        <v>25</v>
      </c>
      <c r="H2267" t="s">
        <v>26</v>
      </c>
      <c r="I2267" t="s">
        <v>27</v>
      </c>
      <c r="J2267" t="s">
        <v>23</v>
      </c>
      <c r="K2267">
        <v>2003</v>
      </c>
      <c r="L2267">
        <v>4</v>
      </c>
      <c r="M2267">
        <v>3</v>
      </c>
      <c r="N2267">
        <v>0</v>
      </c>
      <c r="O2267">
        <v>2.5</v>
      </c>
      <c r="P2267" t="s">
        <v>592</v>
      </c>
      <c r="Q2267" s="32">
        <v>0.12511118045462499</v>
      </c>
      <c r="R2267" s="2">
        <v>9.2793683804194699E-2</v>
      </c>
      <c r="S2267" t="s">
        <v>31</v>
      </c>
      <c r="T2267" t="s">
        <v>45</v>
      </c>
      <c r="U2267">
        <v>5</v>
      </c>
      <c r="V2267" t="s">
        <v>46</v>
      </c>
      <c r="W2267" t="s">
        <v>47</v>
      </c>
      <c r="X2267" t="s">
        <v>48</v>
      </c>
      <c r="Y2267">
        <v>18.0383</v>
      </c>
      <c r="Z2267">
        <v>784</v>
      </c>
      <c r="AA2267" s="5">
        <f>IFERROR(VLOOKUP(X2267,$AF$2:$AG$35,2,FALSE),0)</f>
        <v>0</v>
      </c>
      <c r="AB2267" s="5" t="e">
        <f>VLOOKUP(X2267,$AF$2:$AG$35,1,FALSE)</f>
        <v>#N/A</v>
      </c>
      <c r="AL2267" s="3" t="s">
        <v>780</v>
      </c>
      <c r="AN2267" s="10">
        <f>(SUM(AN2263:AN2265)+Q2264+SUM(Q2266:Q2267)+Q2275+Q2279+SUM(Q2281:Q2285)+SUM(Q2287:Q2320))</f>
        <v>25.639856556493982</v>
      </c>
    </row>
    <row r="2268" spans="1:43" x14ac:dyDescent="0.25">
      <c r="A2268">
        <v>95748</v>
      </c>
      <c r="B2268">
        <v>22047</v>
      </c>
      <c r="C2268" t="s">
        <v>620</v>
      </c>
      <c r="D2268" t="s">
        <v>579</v>
      </c>
      <c r="E2268" t="s">
        <v>589</v>
      </c>
      <c r="F2268">
        <v>16.482099999999999</v>
      </c>
      <c r="G2268" t="s">
        <v>25</v>
      </c>
      <c r="H2268" t="s">
        <v>26</v>
      </c>
      <c r="I2268" t="s">
        <v>27</v>
      </c>
      <c r="J2268" t="s">
        <v>23</v>
      </c>
      <c r="K2268">
        <v>2003</v>
      </c>
      <c r="L2268">
        <v>4</v>
      </c>
      <c r="M2268">
        <v>3</v>
      </c>
      <c r="N2268">
        <v>0</v>
      </c>
      <c r="O2268">
        <v>2.5</v>
      </c>
      <c r="P2268" t="s">
        <v>592</v>
      </c>
      <c r="Q2268" s="40">
        <v>4.9224459090119804E-3</v>
      </c>
      <c r="R2268" s="2">
        <v>1.55903995430315E-2</v>
      </c>
      <c r="S2268" t="s">
        <v>31</v>
      </c>
      <c r="T2268" t="s">
        <v>49</v>
      </c>
      <c r="U2268">
        <v>6</v>
      </c>
      <c r="V2268" t="s">
        <v>50</v>
      </c>
      <c r="W2268" t="s">
        <v>51</v>
      </c>
      <c r="X2268" t="s">
        <v>52</v>
      </c>
      <c r="Y2268">
        <v>22.98977</v>
      </c>
      <c r="Z2268">
        <v>785</v>
      </c>
      <c r="AA2268" s="5">
        <f>IFERROR(VLOOKUP(X2268,$AF$2:$AG$35,2,FALSE),0)</f>
        <v>0</v>
      </c>
      <c r="AB2268" s="5" t="e">
        <f>VLOOKUP(X2268,$AF$2:$AG$35,1,FALSE)</f>
        <v>#N/A</v>
      </c>
      <c r="AL2268" s="3" t="s">
        <v>618</v>
      </c>
      <c r="AM2268" s="5"/>
      <c r="AN2268" s="10">
        <f>IF(Q2266=0,0,Q2266-Q2267/18/2*96)</f>
        <v>0</v>
      </c>
    </row>
    <row r="2269" spans="1:43" x14ac:dyDescent="0.25">
      <c r="A2269">
        <v>95748</v>
      </c>
      <c r="B2269">
        <v>22047</v>
      </c>
      <c r="C2269" t="s">
        <v>620</v>
      </c>
      <c r="D2269" t="s">
        <v>579</v>
      </c>
      <c r="E2269" t="s">
        <v>589</v>
      </c>
      <c r="F2269">
        <v>16.482099999999999</v>
      </c>
      <c r="G2269" t="s">
        <v>25</v>
      </c>
      <c r="H2269" t="s">
        <v>26</v>
      </c>
      <c r="I2269" t="s">
        <v>27</v>
      </c>
      <c r="J2269" t="s">
        <v>23</v>
      </c>
      <c r="K2269">
        <v>2003</v>
      </c>
      <c r="L2269">
        <v>4</v>
      </c>
      <c r="M2269">
        <v>3</v>
      </c>
      <c r="N2269">
        <v>0</v>
      </c>
      <c r="O2269">
        <v>2.5</v>
      </c>
      <c r="P2269" t="s">
        <v>592</v>
      </c>
      <c r="Q2269" s="2">
        <v>7.0668783750314795E-2</v>
      </c>
      <c r="R2269" s="2">
        <v>4.6076557285552398E-2</v>
      </c>
      <c r="S2269" t="s">
        <v>31</v>
      </c>
      <c r="T2269" t="s">
        <v>53</v>
      </c>
      <c r="U2269">
        <v>7</v>
      </c>
      <c r="V2269" t="s">
        <v>54</v>
      </c>
      <c r="W2269" t="s">
        <v>55</v>
      </c>
      <c r="X2269" t="s">
        <v>56</v>
      </c>
      <c r="Y2269">
        <v>39.098300000000002</v>
      </c>
      <c r="Z2269">
        <v>2302</v>
      </c>
      <c r="AA2269" s="5">
        <f>IFERROR(VLOOKUP(X2269,$AF$2:$AG$35,2,FALSE),0)</f>
        <v>0</v>
      </c>
      <c r="AB2269" s="5" t="e">
        <f>VLOOKUP(X2269,$AF$2:$AG$35,1,FALSE)</f>
        <v>#N/A</v>
      </c>
      <c r="AL2269" s="3" t="s">
        <v>619</v>
      </c>
      <c r="AM2269" s="8"/>
      <c r="AN2269" s="11">
        <f>SUMPRODUCT(Q2263:Q2468,AA2263:AA2468)+(Q2288-Q2269)*0.205+(Q2281-Q2268)*0.348</f>
        <v>0.26393302309329281</v>
      </c>
      <c r="AO2269" s="11"/>
      <c r="AP2269" s="11"/>
      <c r="AQ2269" s="11"/>
    </row>
    <row r="2270" spans="1:43" x14ac:dyDescent="0.25">
      <c r="A2270">
        <v>95748</v>
      </c>
      <c r="B2270">
        <v>22047</v>
      </c>
      <c r="C2270" t="s">
        <v>620</v>
      </c>
      <c r="D2270" t="s">
        <v>579</v>
      </c>
      <c r="E2270" t="s">
        <v>589</v>
      </c>
      <c r="F2270">
        <v>16.482099999999999</v>
      </c>
      <c r="G2270" t="s">
        <v>25</v>
      </c>
      <c r="H2270" t="s">
        <v>26</v>
      </c>
      <c r="I2270" t="s">
        <v>27</v>
      </c>
      <c r="J2270" t="s">
        <v>23</v>
      </c>
      <c r="K2270">
        <v>2003</v>
      </c>
      <c r="L2270">
        <v>4</v>
      </c>
      <c r="M2270">
        <v>3</v>
      </c>
      <c r="N2270">
        <v>0</v>
      </c>
      <c r="O2270">
        <v>2.5</v>
      </c>
      <c r="P2270" t="s">
        <v>592</v>
      </c>
      <c r="Q2270">
        <v>3.05538391422844</v>
      </c>
      <c r="R2270">
        <v>3.7797700367424301</v>
      </c>
      <c r="S2270" t="s">
        <v>31</v>
      </c>
      <c r="T2270" t="s">
        <v>57</v>
      </c>
      <c r="U2270">
        <v>8</v>
      </c>
      <c r="W2270" t="s">
        <v>58</v>
      </c>
      <c r="X2270" t="s">
        <v>59</v>
      </c>
      <c r="Y2270">
        <v>12.010999999999999</v>
      </c>
      <c r="Z2270">
        <v>1183</v>
      </c>
      <c r="AA2270" s="5">
        <f>IFERROR(VLOOKUP(X2270,$AF$2:$AG$35,2,FALSE),0)</f>
        <v>0</v>
      </c>
      <c r="AB2270" s="5" t="e">
        <f>VLOOKUP(X2270,$AF$2:$AG$35,1,FALSE)</f>
        <v>#N/A</v>
      </c>
    </row>
    <row r="2271" spans="1:43" x14ac:dyDescent="0.25">
      <c r="A2271">
        <v>95748</v>
      </c>
      <c r="B2271">
        <v>22047</v>
      </c>
      <c r="C2271" t="s">
        <v>620</v>
      </c>
      <c r="D2271" t="s">
        <v>579</v>
      </c>
      <c r="E2271" t="s">
        <v>589</v>
      </c>
      <c r="F2271">
        <v>16.482099999999999</v>
      </c>
      <c r="G2271" t="s">
        <v>25</v>
      </c>
      <c r="H2271" t="s">
        <v>26</v>
      </c>
      <c r="I2271" t="s">
        <v>27</v>
      </c>
      <c r="J2271" t="s">
        <v>23</v>
      </c>
      <c r="K2271">
        <v>2003</v>
      </c>
      <c r="L2271">
        <v>4</v>
      </c>
      <c r="M2271">
        <v>3</v>
      </c>
      <c r="N2271">
        <v>0</v>
      </c>
      <c r="O2271">
        <v>2.5</v>
      </c>
      <c r="P2271" t="s">
        <v>592</v>
      </c>
      <c r="Q2271">
        <v>1.7503527405215999</v>
      </c>
      <c r="R2271">
        <v>0.68533041593241095</v>
      </c>
      <c r="S2271" t="s">
        <v>31</v>
      </c>
      <c r="T2271" t="s">
        <v>57</v>
      </c>
      <c r="U2271">
        <v>9</v>
      </c>
      <c r="W2271" t="s">
        <v>60</v>
      </c>
      <c r="X2271" t="s">
        <v>61</v>
      </c>
      <c r="Y2271">
        <v>12.010999999999999</v>
      </c>
      <c r="Z2271">
        <v>789</v>
      </c>
      <c r="AA2271" s="5">
        <f>IFERROR(VLOOKUP(X2271,$AF$2:$AG$35,2,FALSE),0)</f>
        <v>0</v>
      </c>
      <c r="AB2271" s="5" t="e">
        <f>VLOOKUP(X2271,$AF$2:$AG$35,1,FALSE)</f>
        <v>#N/A</v>
      </c>
    </row>
    <row r="2272" spans="1:43" x14ac:dyDescent="0.25">
      <c r="A2272">
        <v>95748</v>
      </c>
      <c r="B2272">
        <v>22047</v>
      </c>
      <c r="C2272" t="s">
        <v>620</v>
      </c>
      <c r="D2272" t="s">
        <v>579</v>
      </c>
      <c r="E2272" t="s">
        <v>589</v>
      </c>
      <c r="F2272">
        <v>16.482099999999999</v>
      </c>
      <c r="G2272" t="s">
        <v>25</v>
      </c>
      <c r="H2272" t="s">
        <v>26</v>
      </c>
      <c r="I2272" t="s">
        <v>27</v>
      </c>
      <c r="J2272" t="s">
        <v>23</v>
      </c>
      <c r="K2272">
        <v>2003</v>
      </c>
      <c r="L2272">
        <v>4</v>
      </c>
      <c r="M2272">
        <v>3</v>
      </c>
      <c r="N2272">
        <v>0</v>
      </c>
      <c r="O2272">
        <v>2.5</v>
      </c>
      <c r="P2272" t="s">
        <v>592</v>
      </c>
      <c r="Q2272">
        <v>5.2528131542372298</v>
      </c>
      <c r="R2272">
        <v>1.50155572635484</v>
      </c>
      <c r="S2272" t="s">
        <v>31</v>
      </c>
      <c r="T2272" t="s">
        <v>57</v>
      </c>
      <c r="U2272">
        <v>10</v>
      </c>
      <c r="W2272" t="s">
        <v>62</v>
      </c>
      <c r="X2272" t="s">
        <v>63</v>
      </c>
      <c r="Y2272">
        <v>12.010999999999999</v>
      </c>
      <c r="Z2272">
        <v>790</v>
      </c>
      <c r="AA2272" s="5">
        <f>IFERROR(VLOOKUP(X2272,$AF$2:$AG$35,2,FALSE),0)</f>
        <v>0</v>
      </c>
      <c r="AB2272" s="5" t="e">
        <f>VLOOKUP(X2272,$AF$2:$AG$35,1,FALSE)</f>
        <v>#N/A</v>
      </c>
    </row>
    <row r="2273" spans="1:43" x14ac:dyDescent="0.25">
      <c r="A2273">
        <v>95748</v>
      </c>
      <c r="B2273">
        <v>22047</v>
      </c>
      <c r="C2273" t="s">
        <v>620</v>
      </c>
      <c r="D2273" t="s">
        <v>579</v>
      </c>
      <c r="E2273" t="s">
        <v>589</v>
      </c>
      <c r="F2273">
        <v>16.482099999999999</v>
      </c>
      <c r="G2273" t="s">
        <v>25</v>
      </c>
      <c r="H2273" t="s">
        <v>26</v>
      </c>
      <c r="I2273" t="s">
        <v>27</v>
      </c>
      <c r="J2273" t="s">
        <v>23</v>
      </c>
      <c r="K2273">
        <v>2003</v>
      </c>
      <c r="L2273">
        <v>4</v>
      </c>
      <c r="M2273">
        <v>3</v>
      </c>
      <c r="N2273">
        <v>0</v>
      </c>
      <c r="O2273">
        <v>2.5</v>
      </c>
      <c r="P2273" t="s">
        <v>592</v>
      </c>
      <c r="Q2273">
        <v>1.5723776915645</v>
      </c>
      <c r="R2273">
        <v>0.218927953763219</v>
      </c>
      <c r="S2273" t="s">
        <v>31</v>
      </c>
      <c r="T2273" t="s">
        <v>57</v>
      </c>
      <c r="U2273">
        <v>11</v>
      </c>
      <c r="W2273" t="s">
        <v>64</v>
      </c>
      <c r="X2273" t="s">
        <v>65</v>
      </c>
      <c r="Y2273">
        <v>12.010999999999999</v>
      </c>
      <c r="Z2273">
        <v>791</v>
      </c>
      <c r="AA2273" s="5">
        <f>IFERROR(VLOOKUP(X2273,$AF$2:$AG$35,2,FALSE),0)</f>
        <v>0</v>
      </c>
      <c r="AB2273" s="5" t="e">
        <f>VLOOKUP(X2273,$AF$2:$AG$35,1,FALSE)</f>
        <v>#N/A</v>
      </c>
      <c r="AN2273"/>
      <c r="AO2273"/>
      <c r="AP2273"/>
      <c r="AQ2273"/>
    </row>
    <row r="2274" spans="1:43" x14ac:dyDescent="0.25">
      <c r="A2274">
        <v>95748</v>
      </c>
      <c r="B2274">
        <v>22047</v>
      </c>
      <c r="C2274" t="s">
        <v>620</v>
      </c>
      <c r="D2274" t="s">
        <v>579</v>
      </c>
      <c r="E2274" t="s">
        <v>589</v>
      </c>
      <c r="F2274">
        <v>16.482099999999999</v>
      </c>
      <c r="G2274" t="s">
        <v>25</v>
      </c>
      <c r="H2274" t="s">
        <v>26</v>
      </c>
      <c r="I2274" t="s">
        <v>27</v>
      </c>
      <c r="J2274" t="s">
        <v>23</v>
      </c>
      <c r="K2274">
        <v>2003</v>
      </c>
      <c r="L2274">
        <v>4</v>
      </c>
      <c r="M2274">
        <v>3</v>
      </c>
      <c r="N2274">
        <v>0</v>
      </c>
      <c r="O2274">
        <v>2.5</v>
      </c>
      <c r="P2274" t="s">
        <v>592</v>
      </c>
      <c r="Q2274">
        <v>1.0543002029995601</v>
      </c>
      <c r="R2274">
        <v>0.41205657149473701</v>
      </c>
      <c r="S2274" t="s">
        <v>31</v>
      </c>
      <c r="T2274" t="s">
        <v>57</v>
      </c>
      <c r="U2274">
        <v>12</v>
      </c>
      <c r="W2274" t="s">
        <v>66</v>
      </c>
      <c r="X2274" t="s">
        <v>67</v>
      </c>
      <c r="Y2274">
        <v>12.010999999999999</v>
      </c>
      <c r="Z2274">
        <v>792</v>
      </c>
      <c r="AA2274" s="5">
        <f>IFERROR(VLOOKUP(X2274,$AF$2:$AG$35,2,FALSE),0)</f>
        <v>0</v>
      </c>
      <c r="AB2274" s="5" t="e">
        <f>VLOOKUP(X2274,$AF$2:$AG$35,1,FALSE)</f>
        <v>#N/A</v>
      </c>
      <c r="AN2274"/>
      <c r="AO2274"/>
      <c r="AP2274"/>
      <c r="AQ2274"/>
    </row>
    <row r="2275" spans="1:43" x14ac:dyDescent="0.25">
      <c r="A2275">
        <v>95748</v>
      </c>
      <c r="B2275">
        <v>22047</v>
      </c>
      <c r="C2275" t="s">
        <v>620</v>
      </c>
      <c r="D2275" t="s">
        <v>579</v>
      </c>
      <c r="E2275" t="s">
        <v>589</v>
      </c>
      <c r="F2275">
        <v>16.482099999999999</v>
      </c>
      <c r="G2275" t="s">
        <v>25</v>
      </c>
      <c r="H2275" t="s">
        <v>26</v>
      </c>
      <c r="I2275" t="s">
        <v>27</v>
      </c>
      <c r="J2275" t="s">
        <v>23</v>
      </c>
      <c r="K2275">
        <v>2003</v>
      </c>
      <c r="L2275">
        <v>4</v>
      </c>
      <c r="M2275">
        <v>3</v>
      </c>
      <c r="N2275">
        <v>0</v>
      </c>
      <c r="O2275">
        <v>2.5</v>
      </c>
      <c r="P2275" t="s">
        <v>592</v>
      </c>
      <c r="Q2275" s="32">
        <v>12.6852277035513</v>
      </c>
      <c r="R2275">
        <v>3.9001556991045199</v>
      </c>
      <c r="S2275" t="s">
        <v>31</v>
      </c>
      <c r="T2275" t="s">
        <v>57</v>
      </c>
      <c r="U2275">
        <v>13</v>
      </c>
      <c r="W2275" s="3" t="s">
        <v>68</v>
      </c>
      <c r="X2275" t="s">
        <v>69</v>
      </c>
      <c r="Y2275">
        <v>12.010999999999999</v>
      </c>
      <c r="Z2275">
        <v>626</v>
      </c>
      <c r="AA2275" s="5">
        <f>IFERROR(VLOOKUP(X2275,$AF$2:$AG$35,2,FALSE),0)</f>
        <v>0</v>
      </c>
      <c r="AB2275" s="5" t="e">
        <f>VLOOKUP(X2275,$AF$2:$AG$35,1,FALSE)</f>
        <v>#N/A</v>
      </c>
      <c r="AN2275"/>
      <c r="AO2275"/>
      <c r="AP2275"/>
      <c r="AQ2275"/>
    </row>
    <row r="2276" spans="1:43" x14ac:dyDescent="0.25">
      <c r="A2276">
        <v>95748</v>
      </c>
      <c r="B2276">
        <v>22047</v>
      </c>
      <c r="C2276" t="s">
        <v>620</v>
      </c>
      <c r="D2276" t="s">
        <v>579</v>
      </c>
      <c r="E2276" t="s">
        <v>589</v>
      </c>
      <c r="F2276">
        <v>16.482099999999999</v>
      </c>
      <c r="G2276" t="s">
        <v>25</v>
      </c>
      <c r="H2276" t="s">
        <v>26</v>
      </c>
      <c r="I2276" t="s">
        <v>27</v>
      </c>
      <c r="J2276" t="s">
        <v>23</v>
      </c>
      <c r="K2276">
        <v>2003</v>
      </c>
      <c r="L2276">
        <v>4</v>
      </c>
      <c r="M2276">
        <v>3</v>
      </c>
      <c r="N2276">
        <v>0</v>
      </c>
      <c r="O2276">
        <v>2.5</v>
      </c>
      <c r="P2276" t="s">
        <v>592</v>
      </c>
      <c r="Q2276">
        <v>2.27613375123858</v>
      </c>
      <c r="R2276">
        <v>1.7227791280420499</v>
      </c>
      <c r="S2276" t="s">
        <v>31</v>
      </c>
      <c r="T2276" t="s">
        <v>57</v>
      </c>
      <c r="U2276">
        <v>14</v>
      </c>
      <c r="W2276" t="s">
        <v>70</v>
      </c>
      <c r="X2276" t="s">
        <v>71</v>
      </c>
      <c r="Y2276">
        <v>12.010999999999999</v>
      </c>
      <c r="Z2276">
        <v>794</v>
      </c>
      <c r="AA2276" s="5">
        <f>IFERROR(VLOOKUP(X2276,$AF$2:$AG$35,2,FALSE),0)</f>
        <v>0</v>
      </c>
      <c r="AB2276" s="5" t="e">
        <f>VLOOKUP(X2276,$AF$2:$AG$35,1,FALSE)</f>
        <v>#N/A</v>
      </c>
      <c r="AN2276"/>
      <c r="AO2276"/>
      <c r="AP2276"/>
      <c r="AQ2276"/>
    </row>
    <row r="2277" spans="1:43" x14ac:dyDescent="0.25">
      <c r="A2277">
        <v>95748</v>
      </c>
      <c r="B2277">
        <v>22047</v>
      </c>
      <c r="C2277" t="s">
        <v>620</v>
      </c>
      <c r="D2277" t="s">
        <v>579</v>
      </c>
      <c r="E2277" t="s">
        <v>589</v>
      </c>
      <c r="F2277">
        <v>16.482099999999999</v>
      </c>
      <c r="G2277" t="s">
        <v>25</v>
      </c>
      <c r="H2277" t="s">
        <v>26</v>
      </c>
      <c r="I2277" t="s">
        <v>27</v>
      </c>
      <c r="J2277" t="s">
        <v>23</v>
      </c>
      <c r="K2277">
        <v>2003</v>
      </c>
      <c r="L2277">
        <v>4</v>
      </c>
      <c r="M2277">
        <v>3</v>
      </c>
      <c r="N2277">
        <v>0</v>
      </c>
      <c r="O2277">
        <v>2.5</v>
      </c>
      <c r="P2277" t="s">
        <v>592</v>
      </c>
      <c r="Q2277">
        <v>1.28927088182086</v>
      </c>
      <c r="R2277">
        <v>0.34161992639269101</v>
      </c>
      <c r="S2277" t="s">
        <v>31</v>
      </c>
      <c r="T2277" t="s">
        <v>57</v>
      </c>
      <c r="U2277">
        <v>15</v>
      </c>
      <c r="W2277" t="s">
        <v>72</v>
      </c>
      <c r="X2277" t="s">
        <v>73</v>
      </c>
      <c r="Y2277">
        <v>12.010999999999999</v>
      </c>
      <c r="Z2277">
        <v>1190</v>
      </c>
      <c r="AA2277" s="5">
        <f>IFERROR(VLOOKUP(X2277,$AF$2:$AG$35,2,FALSE),0)</f>
        <v>0</v>
      </c>
      <c r="AB2277" s="5" t="e">
        <f>VLOOKUP(X2277,$AF$2:$AG$35,1,FALSE)</f>
        <v>#N/A</v>
      </c>
      <c r="AN2277"/>
      <c r="AO2277"/>
      <c r="AP2277"/>
      <c r="AQ2277"/>
    </row>
    <row r="2278" spans="1:43" x14ac:dyDescent="0.25">
      <c r="A2278">
        <v>95748</v>
      </c>
      <c r="B2278">
        <v>22047</v>
      </c>
      <c r="C2278" t="s">
        <v>620</v>
      </c>
      <c r="D2278" t="s">
        <v>579</v>
      </c>
      <c r="E2278" t="s">
        <v>589</v>
      </c>
      <c r="F2278">
        <v>16.482099999999999</v>
      </c>
      <c r="G2278" t="s">
        <v>25</v>
      </c>
      <c r="H2278" t="s">
        <v>26</v>
      </c>
      <c r="I2278" t="s">
        <v>27</v>
      </c>
      <c r="J2278" t="s">
        <v>23</v>
      </c>
      <c r="K2278">
        <v>2003</v>
      </c>
      <c r="L2278">
        <v>4</v>
      </c>
      <c r="M2278">
        <v>3</v>
      </c>
      <c r="N2278">
        <v>0</v>
      </c>
      <c r="O2278">
        <v>2.5</v>
      </c>
      <c r="P2278" t="s">
        <v>592</v>
      </c>
      <c r="Q2278" s="2">
        <v>6.2302357174956101E-2</v>
      </c>
      <c r="R2278" s="2">
        <v>8.8108838484635604E-2</v>
      </c>
      <c r="S2278" t="s">
        <v>31</v>
      </c>
      <c r="T2278" t="s">
        <v>57</v>
      </c>
      <c r="U2278">
        <v>16</v>
      </c>
      <c r="W2278" t="s">
        <v>74</v>
      </c>
      <c r="X2278" t="s">
        <v>75</v>
      </c>
      <c r="Y2278">
        <v>12.010999999999999</v>
      </c>
      <c r="Z2278">
        <v>796</v>
      </c>
      <c r="AA2278" s="5">
        <f>IFERROR(VLOOKUP(X2278,$AF$2:$AG$35,2,FALSE),0)</f>
        <v>0</v>
      </c>
      <c r="AB2278" s="5" t="e">
        <f>VLOOKUP(X2278,$AF$2:$AG$35,1,FALSE)</f>
        <v>#N/A</v>
      </c>
      <c r="AN2278"/>
      <c r="AO2278"/>
      <c r="AP2278"/>
      <c r="AQ2278"/>
    </row>
    <row r="2279" spans="1:43" x14ac:dyDescent="0.25">
      <c r="A2279">
        <v>95748</v>
      </c>
      <c r="B2279">
        <v>22047</v>
      </c>
      <c r="C2279" t="s">
        <v>620</v>
      </c>
      <c r="D2279" t="s">
        <v>579</v>
      </c>
      <c r="E2279" t="s">
        <v>589</v>
      </c>
      <c r="F2279">
        <v>16.482099999999999</v>
      </c>
      <c r="G2279" t="s">
        <v>25</v>
      </c>
      <c r="H2279" t="s">
        <v>26</v>
      </c>
      <c r="I2279" t="s">
        <v>27</v>
      </c>
      <c r="J2279" t="s">
        <v>23</v>
      </c>
      <c r="K2279">
        <v>2003</v>
      </c>
      <c r="L2279">
        <v>4</v>
      </c>
      <c r="M2279">
        <v>3</v>
      </c>
      <c r="N2279">
        <v>0</v>
      </c>
      <c r="O2279">
        <v>2.5</v>
      </c>
      <c r="P2279" t="s">
        <v>592</v>
      </c>
      <c r="Q2279" s="32">
        <v>2.5734067872348398</v>
      </c>
      <c r="R2279">
        <v>1.85514091241284</v>
      </c>
      <c r="S2279" t="s">
        <v>31</v>
      </c>
      <c r="T2279" t="s">
        <v>57</v>
      </c>
      <c r="U2279">
        <v>17</v>
      </c>
      <c r="W2279" s="3" t="s">
        <v>76</v>
      </c>
      <c r="X2279" t="s">
        <v>77</v>
      </c>
      <c r="Y2279">
        <v>12.010999999999999</v>
      </c>
      <c r="Z2279">
        <v>797</v>
      </c>
      <c r="AA2279" s="5">
        <f>IFERROR(VLOOKUP(X2279,$AF$2:$AG$35,2,FALSE),0)</f>
        <v>0</v>
      </c>
      <c r="AB2279" s="5" t="e">
        <f>VLOOKUP(X2279,$AF$2:$AG$35,1,FALSE)</f>
        <v>#N/A</v>
      </c>
      <c r="AN2279"/>
      <c r="AO2279"/>
      <c r="AP2279"/>
      <c r="AQ2279"/>
    </row>
    <row r="2280" spans="1:43" x14ac:dyDescent="0.25">
      <c r="A2280">
        <v>95748</v>
      </c>
      <c r="B2280">
        <v>22047</v>
      </c>
      <c r="C2280" t="s">
        <v>620</v>
      </c>
      <c r="D2280" t="s">
        <v>579</v>
      </c>
      <c r="E2280" t="s">
        <v>589</v>
      </c>
      <c r="F2280">
        <v>16.482099999999999</v>
      </c>
      <c r="G2280" t="s">
        <v>25</v>
      </c>
      <c r="H2280" t="s">
        <v>26</v>
      </c>
      <c r="I2280" t="s">
        <v>27</v>
      </c>
      <c r="J2280" t="s">
        <v>23</v>
      </c>
      <c r="K2280">
        <v>2003</v>
      </c>
      <c r="L2280">
        <v>4</v>
      </c>
      <c r="M2280">
        <v>3</v>
      </c>
      <c r="N2280">
        <v>0</v>
      </c>
      <c r="O2280">
        <v>2.5</v>
      </c>
      <c r="P2280" t="s">
        <v>592</v>
      </c>
      <c r="Q2280">
        <v>15.2586344907862</v>
      </c>
      <c r="R2280">
        <v>5.7552966115173598</v>
      </c>
      <c r="S2280" t="s">
        <v>31</v>
      </c>
      <c r="T2280" t="s">
        <v>57</v>
      </c>
      <c r="U2280">
        <v>18</v>
      </c>
      <c r="V2280" t="s">
        <v>78</v>
      </c>
      <c r="W2280" t="s">
        <v>79</v>
      </c>
      <c r="X2280" t="s">
        <v>80</v>
      </c>
      <c r="Y2280">
        <v>12.010999999999999</v>
      </c>
      <c r="Z2280">
        <v>436</v>
      </c>
      <c r="AA2280" s="5">
        <f>IFERROR(VLOOKUP(X2280,$AF$2:$AG$35,2,FALSE),0)</f>
        <v>0</v>
      </c>
      <c r="AB2280" s="5" t="e">
        <f>VLOOKUP(X2280,$AF$2:$AG$35,1,FALSE)</f>
        <v>#N/A</v>
      </c>
      <c r="AN2280"/>
      <c r="AO2280"/>
      <c r="AP2280"/>
      <c r="AQ2280"/>
    </row>
    <row r="2281" spans="1:43" x14ac:dyDescent="0.25">
      <c r="A2281">
        <v>95748</v>
      </c>
      <c r="B2281">
        <v>22047</v>
      </c>
      <c r="C2281" t="s">
        <v>620</v>
      </c>
      <c r="D2281" t="s">
        <v>579</v>
      </c>
      <c r="E2281" t="s">
        <v>589</v>
      </c>
      <c r="F2281">
        <v>16.482099999999999</v>
      </c>
      <c r="G2281" t="s">
        <v>25</v>
      </c>
      <c r="H2281" t="s">
        <v>26</v>
      </c>
      <c r="I2281" t="s">
        <v>27</v>
      </c>
      <c r="J2281" t="s">
        <v>23</v>
      </c>
      <c r="K2281">
        <v>2003</v>
      </c>
      <c r="L2281">
        <v>4</v>
      </c>
      <c r="M2281">
        <v>3</v>
      </c>
      <c r="N2281">
        <v>0</v>
      </c>
      <c r="O2281">
        <v>2.5</v>
      </c>
      <c r="P2281" t="s">
        <v>592</v>
      </c>
      <c r="Q2281" s="39">
        <v>1.31135577082062E-2</v>
      </c>
      <c r="R2281">
        <v>0.56376864908653801</v>
      </c>
      <c r="S2281" t="s">
        <v>31</v>
      </c>
      <c r="T2281" t="s">
        <v>81</v>
      </c>
      <c r="U2281">
        <v>20</v>
      </c>
      <c r="V2281" t="s">
        <v>82</v>
      </c>
      <c r="W2281" t="s">
        <v>83</v>
      </c>
      <c r="X2281" t="s">
        <v>84</v>
      </c>
      <c r="Y2281">
        <v>22.98977</v>
      </c>
      <c r="Z2281">
        <v>696</v>
      </c>
      <c r="AA2281" s="5">
        <f>IFERROR(VLOOKUP(X2281,$AF$2:$AG$35,2,FALSE),0)</f>
        <v>0</v>
      </c>
      <c r="AB2281" s="5" t="e">
        <f>VLOOKUP(X2281,$AF$2:$AG$35,1,FALSE)</f>
        <v>#N/A</v>
      </c>
      <c r="AN2281"/>
      <c r="AO2281"/>
      <c r="AP2281"/>
      <c r="AQ2281"/>
    </row>
    <row r="2282" spans="1:43" x14ac:dyDescent="0.25">
      <c r="A2282">
        <v>95748</v>
      </c>
      <c r="B2282">
        <v>22047</v>
      </c>
      <c r="C2282" t="s">
        <v>620</v>
      </c>
      <c r="D2282" t="s">
        <v>579</v>
      </c>
      <c r="E2282" t="s">
        <v>589</v>
      </c>
      <c r="F2282">
        <v>16.482099999999999</v>
      </c>
      <c r="G2282" t="s">
        <v>25</v>
      </c>
      <c r="H2282" t="s">
        <v>26</v>
      </c>
      <c r="I2282" t="s">
        <v>27</v>
      </c>
      <c r="J2282" t="s">
        <v>23</v>
      </c>
      <c r="K2282">
        <v>2003</v>
      </c>
      <c r="L2282">
        <v>4</v>
      </c>
      <c r="M2282">
        <v>3</v>
      </c>
      <c r="N2282">
        <v>0</v>
      </c>
      <c r="O2282">
        <v>2.5</v>
      </c>
      <c r="P2282" t="s">
        <v>592</v>
      </c>
      <c r="Q2282" s="39">
        <v>5.9753899909208499E-3</v>
      </c>
      <c r="R2282">
        <v>0.101966839522398</v>
      </c>
      <c r="S2282" t="s">
        <v>31</v>
      </c>
      <c r="T2282" t="s">
        <v>81</v>
      </c>
      <c r="U2282">
        <v>21</v>
      </c>
      <c r="V2282" t="s">
        <v>85</v>
      </c>
      <c r="W2282" t="s">
        <v>86</v>
      </c>
      <c r="X2282" t="s">
        <v>87</v>
      </c>
      <c r="Y2282">
        <v>24.305</v>
      </c>
      <c r="Z2282">
        <v>525</v>
      </c>
      <c r="AA2282" s="5">
        <f>IFERROR(VLOOKUP(X2282,$AF$2:$AG$35,2,FALSE),0)</f>
        <v>0</v>
      </c>
      <c r="AB2282" s="5" t="e">
        <f>VLOOKUP(X2282,$AF$2:$AG$35,1,FALSE)</f>
        <v>#N/A</v>
      </c>
      <c r="AN2282"/>
      <c r="AO2282"/>
      <c r="AP2282"/>
      <c r="AQ2282"/>
    </row>
    <row r="2283" spans="1:43" x14ac:dyDescent="0.25">
      <c r="A2283">
        <v>95748</v>
      </c>
      <c r="B2283">
        <v>22047</v>
      </c>
      <c r="C2283" t="s">
        <v>620</v>
      </c>
      <c r="D2283" t="s">
        <v>579</v>
      </c>
      <c r="E2283" t="s">
        <v>589</v>
      </c>
      <c r="F2283">
        <v>16.482099999999999</v>
      </c>
      <c r="G2283" t="s">
        <v>25</v>
      </c>
      <c r="H2283" t="s">
        <v>26</v>
      </c>
      <c r="I2283" t="s">
        <v>27</v>
      </c>
      <c r="J2283" t="s">
        <v>23</v>
      </c>
      <c r="K2283">
        <v>2003</v>
      </c>
      <c r="L2283">
        <v>4</v>
      </c>
      <c r="M2283">
        <v>3</v>
      </c>
      <c r="N2283">
        <v>0</v>
      </c>
      <c r="O2283">
        <v>2.5</v>
      </c>
      <c r="P2283" t="s">
        <v>592</v>
      </c>
      <c r="Q2283" s="33">
        <v>1.2825703467482699E-2</v>
      </c>
      <c r="R2283" s="2">
        <v>9.13643820781017E-2</v>
      </c>
      <c r="S2283" t="s">
        <v>31</v>
      </c>
      <c r="T2283" t="s">
        <v>81</v>
      </c>
      <c r="U2283">
        <v>22</v>
      </c>
      <c r="V2283" t="s">
        <v>88</v>
      </c>
      <c r="W2283" t="s">
        <v>89</v>
      </c>
      <c r="X2283" t="s">
        <v>90</v>
      </c>
      <c r="Y2283">
        <v>26.981539999999999</v>
      </c>
      <c r="Z2283">
        <v>292</v>
      </c>
      <c r="AA2283" s="5">
        <f>IFERROR(VLOOKUP(X2283,$AF$2:$AG$35,2,FALSE),0)</f>
        <v>0.88900000000000001</v>
      </c>
      <c r="AB2283" s="5" t="str">
        <f>VLOOKUP(X2283,$AF$2:$AG$35,1,FALSE)</f>
        <v>Al</v>
      </c>
      <c r="AN2283"/>
      <c r="AO2283"/>
      <c r="AP2283"/>
      <c r="AQ2283"/>
    </row>
    <row r="2284" spans="1:43" x14ac:dyDescent="0.25">
      <c r="A2284">
        <v>95748</v>
      </c>
      <c r="B2284">
        <v>22047</v>
      </c>
      <c r="C2284" t="s">
        <v>620</v>
      </c>
      <c r="D2284" t="s">
        <v>579</v>
      </c>
      <c r="E2284" t="s">
        <v>589</v>
      </c>
      <c r="F2284">
        <v>16.482099999999999</v>
      </c>
      <c r="G2284" t="s">
        <v>25</v>
      </c>
      <c r="H2284" t="s">
        <v>26</v>
      </c>
      <c r="I2284" t="s">
        <v>27</v>
      </c>
      <c r="J2284" t="s">
        <v>23</v>
      </c>
      <c r="K2284">
        <v>2003</v>
      </c>
      <c r="L2284">
        <v>4</v>
      </c>
      <c r="M2284">
        <v>3</v>
      </c>
      <c r="N2284">
        <v>0</v>
      </c>
      <c r="O2284">
        <v>2.5</v>
      </c>
      <c r="P2284" t="s">
        <v>592</v>
      </c>
      <c r="Q2284" s="33">
        <v>9.18019260637363E-2</v>
      </c>
      <c r="R2284" s="2">
        <v>3.5878554372157298E-2</v>
      </c>
      <c r="S2284" t="s">
        <v>31</v>
      </c>
      <c r="T2284" t="s">
        <v>81</v>
      </c>
      <c r="U2284">
        <v>23</v>
      </c>
      <c r="V2284" t="s">
        <v>91</v>
      </c>
      <c r="W2284" t="s">
        <v>92</v>
      </c>
      <c r="X2284" t="s">
        <v>93</v>
      </c>
      <c r="Y2284">
        <v>28.0855</v>
      </c>
      <c r="Z2284">
        <v>694</v>
      </c>
      <c r="AA2284" s="5">
        <f>IFERROR(VLOOKUP(X2284,$AF$2:$AG$35,2,FALSE),0)</f>
        <v>1.139</v>
      </c>
      <c r="AB2284" s="5" t="str">
        <f>VLOOKUP(X2284,$AF$2:$AG$35,1,FALSE)</f>
        <v>Si</v>
      </c>
      <c r="AN2284"/>
      <c r="AO2284"/>
      <c r="AP2284"/>
      <c r="AQ2284"/>
    </row>
    <row r="2285" spans="1:43" x14ac:dyDescent="0.25">
      <c r="A2285">
        <v>95748</v>
      </c>
      <c r="B2285">
        <v>22047</v>
      </c>
      <c r="C2285" t="s">
        <v>620</v>
      </c>
      <c r="D2285" t="s">
        <v>579</v>
      </c>
      <c r="E2285" t="s">
        <v>589</v>
      </c>
      <c r="F2285">
        <v>16.482099999999999</v>
      </c>
      <c r="G2285" t="s">
        <v>25</v>
      </c>
      <c r="H2285" t="s">
        <v>26</v>
      </c>
      <c r="I2285" t="s">
        <v>27</v>
      </c>
      <c r="J2285" t="s">
        <v>23</v>
      </c>
      <c r="K2285">
        <v>2003</v>
      </c>
      <c r="L2285">
        <v>4</v>
      </c>
      <c r="M2285">
        <v>3</v>
      </c>
      <c r="N2285">
        <v>0</v>
      </c>
      <c r="O2285">
        <v>2.5</v>
      </c>
      <c r="P2285" t="s">
        <v>592</v>
      </c>
      <c r="Q2285" s="33">
        <v>1.2103586468477199E-2</v>
      </c>
      <c r="R2285" s="2">
        <v>1.37826918871145E-2</v>
      </c>
      <c r="S2285" t="s">
        <v>31</v>
      </c>
      <c r="T2285" t="s">
        <v>81</v>
      </c>
      <c r="U2285">
        <v>24</v>
      </c>
      <c r="V2285" t="s">
        <v>94</v>
      </c>
      <c r="W2285" t="s">
        <v>95</v>
      </c>
      <c r="X2285" t="s">
        <v>29</v>
      </c>
      <c r="Y2285">
        <v>30.973759999999999</v>
      </c>
      <c r="Z2285">
        <v>666</v>
      </c>
      <c r="AA2285" s="5">
        <f>IFERROR(VLOOKUP(X2285,$AF$2:$AG$35,2,FALSE),0)</f>
        <v>1.0329999999999999</v>
      </c>
      <c r="AB2285" s="5" t="str">
        <f>VLOOKUP(X2285,$AF$2:$AG$35,1,FALSE)</f>
        <v>P</v>
      </c>
      <c r="AN2285"/>
      <c r="AO2285"/>
      <c r="AP2285"/>
      <c r="AQ2285"/>
    </row>
    <row r="2286" spans="1:43" x14ac:dyDescent="0.25">
      <c r="A2286">
        <v>95748</v>
      </c>
      <c r="B2286">
        <v>22047</v>
      </c>
      <c r="C2286" t="s">
        <v>620</v>
      </c>
      <c r="D2286" t="s">
        <v>579</v>
      </c>
      <c r="E2286" t="s">
        <v>589</v>
      </c>
      <c r="F2286">
        <v>16.482099999999999</v>
      </c>
      <c r="G2286" t="s">
        <v>25</v>
      </c>
      <c r="H2286" t="s">
        <v>26</v>
      </c>
      <c r="I2286" t="s">
        <v>27</v>
      </c>
      <c r="J2286" t="s">
        <v>23</v>
      </c>
      <c r="K2286">
        <v>2003</v>
      </c>
      <c r="L2286">
        <v>4</v>
      </c>
      <c r="M2286">
        <v>3</v>
      </c>
      <c r="N2286">
        <v>0</v>
      </c>
      <c r="O2286">
        <v>2.5</v>
      </c>
      <c r="P2286" t="s">
        <v>592</v>
      </c>
      <c r="Q2286" s="2">
        <v>8.9560303708530895E-2</v>
      </c>
      <c r="R2286" s="2">
        <v>1.1746943364772699E-2</v>
      </c>
      <c r="S2286" t="s">
        <v>31</v>
      </c>
      <c r="T2286" t="s">
        <v>81</v>
      </c>
      <c r="U2286">
        <v>25</v>
      </c>
      <c r="V2286" t="s">
        <v>96</v>
      </c>
      <c r="W2286" t="s">
        <v>97</v>
      </c>
      <c r="X2286" t="s">
        <v>98</v>
      </c>
      <c r="Y2286">
        <v>32.06</v>
      </c>
      <c r="Z2286">
        <v>700</v>
      </c>
      <c r="AA2286" s="5">
        <f>IFERROR(VLOOKUP(X2286,$AF$2:$AG$35,2,FALSE),0)</f>
        <v>0</v>
      </c>
      <c r="AB2286" s="5" t="e">
        <f>VLOOKUP(X2286,$AF$2:$AG$35,1,FALSE)</f>
        <v>#N/A</v>
      </c>
      <c r="AN2286"/>
      <c r="AO2286"/>
      <c r="AP2286"/>
      <c r="AQ2286"/>
    </row>
    <row r="2287" spans="1:43" x14ac:dyDescent="0.25">
      <c r="A2287">
        <v>95748</v>
      </c>
      <c r="B2287">
        <v>22047</v>
      </c>
      <c r="C2287" t="s">
        <v>620</v>
      </c>
      <c r="D2287" t="s">
        <v>579</v>
      </c>
      <c r="E2287" t="s">
        <v>589</v>
      </c>
      <c r="F2287">
        <v>16.482099999999999</v>
      </c>
      <c r="G2287" t="s">
        <v>25</v>
      </c>
      <c r="H2287" t="s">
        <v>26</v>
      </c>
      <c r="I2287" t="s">
        <v>27</v>
      </c>
      <c r="J2287" t="s">
        <v>23</v>
      </c>
      <c r="K2287">
        <v>2003</v>
      </c>
      <c r="L2287">
        <v>4</v>
      </c>
      <c r="M2287">
        <v>3</v>
      </c>
      <c r="N2287">
        <v>0</v>
      </c>
      <c r="O2287">
        <v>2.5</v>
      </c>
      <c r="P2287" t="s">
        <v>592</v>
      </c>
      <c r="Q2287" s="32">
        <v>0.19868105483079901</v>
      </c>
      <c r="R2287" s="2">
        <v>5.0200371543225299E-2</v>
      </c>
      <c r="S2287" t="s">
        <v>31</v>
      </c>
      <c r="T2287" t="s">
        <v>81</v>
      </c>
      <c r="U2287">
        <v>26</v>
      </c>
      <c r="V2287" t="s">
        <v>99</v>
      </c>
      <c r="W2287" t="s">
        <v>100</v>
      </c>
      <c r="X2287" t="s">
        <v>101</v>
      </c>
      <c r="Y2287">
        <v>35.453000000000003</v>
      </c>
      <c r="Z2287">
        <v>795</v>
      </c>
      <c r="AA2287" s="5">
        <f>IFERROR(VLOOKUP(X2287,$AF$2:$AG$35,2,FALSE),0)</f>
        <v>0</v>
      </c>
      <c r="AB2287" s="5" t="e">
        <f>VLOOKUP(X2287,$AF$2:$AG$35,1,FALSE)</f>
        <v>#N/A</v>
      </c>
      <c r="AN2287"/>
      <c r="AO2287"/>
      <c r="AP2287"/>
      <c r="AQ2287"/>
    </row>
    <row r="2288" spans="1:43" x14ac:dyDescent="0.25">
      <c r="A2288">
        <v>95748</v>
      </c>
      <c r="B2288">
        <v>22047</v>
      </c>
      <c r="C2288" t="s">
        <v>620</v>
      </c>
      <c r="D2288" t="s">
        <v>579</v>
      </c>
      <c r="E2288" t="s">
        <v>589</v>
      </c>
      <c r="F2288">
        <v>16.482099999999999</v>
      </c>
      <c r="G2288" t="s">
        <v>25</v>
      </c>
      <c r="H2288" t="s">
        <v>26</v>
      </c>
      <c r="I2288" t="s">
        <v>27</v>
      </c>
      <c r="J2288" t="s">
        <v>23</v>
      </c>
      <c r="K2288">
        <v>2003</v>
      </c>
      <c r="L2288">
        <v>4</v>
      </c>
      <c r="M2288">
        <v>3</v>
      </c>
      <c r="N2288">
        <v>0</v>
      </c>
      <c r="O2288">
        <v>2.5</v>
      </c>
      <c r="P2288" t="s">
        <v>592</v>
      </c>
      <c r="Q2288" s="32">
        <v>0.505409325566053</v>
      </c>
      <c r="R2288">
        <v>0.20371561185402101</v>
      </c>
      <c r="S2288" t="s">
        <v>31</v>
      </c>
      <c r="T2288" t="s">
        <v>81</v>
      </c>
      <c r="U2288">
        <v>27</v>
      </c>
      <c r="V2288" s="1">
        <v>2023695</v>
      </c>
      <c r="W2288" t="s">
        <v>102</v>
      </c>
      <c r="X2288" t="s">
        <v>103</v>
      </c>
      <c r="Y2288">
        <v>39.098300000000002</v>
      </c>
      <c r="Z2288">
        <v>669</v>
      </c>
      <c r="AA2288" s="5">
        <f>IFERROR(VLOOKUP(X2288,$AF$2:$AG$35,2,FALSE),0)</f>
        <v>0</v>
      </c>
      <c r="AB2288" s="5" t="e">
        <f>VLOOKUP(X2288,$AF$2:$AG$35,1,FALSE)</f>
        <v>#N/A</v>
      </c>
      <c r="AN2288"/>
      <c r="AO2288"/>
      <c r="AP2288"/>
      <c r="AQ2288"/>
    </row>
    <row r="2289" spans="1:43" x14ac:dyDescent="0.25">
      <c r="A2289">
        <v>95748</v>
      </c>
      <c r="B2289">
        <v>22047</v>
      </c>
      <c r="C2289" t="s">
        <v>620</v>
      </c>
      <c r="D2289" t="s">
        <v>579</v>
      </c>
      <c r="E2289" t="s">
        <v>589</v>
      </c>
      <c r="F2289">
        <v>16.482099999999999</v>
      </c>
      <c r="G2289" t="s">
        <v>25</v>
      </c>
      <c r="H2289" t="s">
        <v>26</v>
      </c>
      <c r="I2289" t="s">
        <v>27</v>
      </c>
      <c r="J2289" t="s">
        <v>23</v>
      </c>
      <c r="K2289">
        <v>2003</v>
      </c>
      <c r="L2289">
        <v>4</v>
      </c>
      <c r="M2289">
        <v>3</v>
      </c>
      <c r="N2289">
        <v>0</v>
      </c>
      <c r="O2289">
        <v>2.5</v>
      </c>
      <c r="P2289" t="s">
        <v>592</v>
      </c>
      <c r="Q2289" s="32">
        <v>0.114648309325295</v>
      </c>
      <c r="R2289" s="2">
        <v>4.0309498808328501E-2</v>
      </c>
      <c r="S2289" t="s">
        <v>31</v>
      </c>
      <c r="T2289" t="s">
        <v>81</v>
      </c>
      <c r="U2289">
        <v>28</v>
      </c>
      <c r="V2289" t="s">
        <v>104</v>
      </c>
      <c r="W2289" t="s">
        <v>105</v>
      </c>
      <c r="X2289" t="s">
        <v>106</v>
      </c>
      <c r="Y2289">
        <v>40.08</v>
      </c>
      <c r="Z2289">
        <v>329</v>
      </c>
      <c r="AA2289" s="5">
        <f>IFERROR(VLOOKUP(X2289,$AF$2:$AG$35,2,FALSE),0)</f>
        <v>0</v>
      </c>
      <c r="AB2289" s="5" t="e">
        <f>VLOOKUP(X2289,$AF$2:$AG$35,1,FALSE)</f>
        <v>#N/A</v>
      </c>
      <c r="AN2289"/>
      <c r="AO2289"/>
      <c r="AP2289"/>
      <c r="AQ2289"/>
    </row>
    <row r="2290" spans="1:43" x14ac:dyDescent="0.25">
      <c r="A2290">
        <v>95748</v>
      </c>
      <c r="B2290">
        <v>22047</v>
      </c>
      <c r="C2290" t="s">
        <v>620</v>
      </c>
      <c r="D2290" t="s">
        <v>579</v>
      </c>
      <c r="E2290" t="s">
        <v>589</v>
      </c>
      <c r="F2290">
        <v>16.482099999999999</v>
      </c>
      <c r="G2290" t="s">
        <v>25</v>
      </c>
      <c r="H2290" t="s">
        <v>26</v>
      </c>
      <c r="I2290" t="s">
        <v>27</v>
      </c>
      <c r="J2290" t="s">
        <v>23</v>
      </c>
      <c r="K2290">
        <v>2003</v>
      </c>
      <c r="L2290">
        <v>4</v>
      </c>
      <c r="M2290">
        <v>3</v>
      </c>
      <c r="N2290">
        <v>0</v>
      </c>
      <c r="O2290">
        <v>2.5</v>
      </c>
      <c r="P2290" t="s">
        <v>592</v>
      </c>
      <c r="Q2290" s="33">
        <v>2.93513298717558E-3</v>
      </c>
      <c r="R2290" s="2">
        <v>7.3631702456323098E-2</v>
      </c>
      <c r="S2290" t="s">
        <v>31</v>
      </c>
      <c r="T2290" t="s">
        <v>81</v>
      </c>
      <c r="U2290">
        <v>29</v>
      </c>
      <c r="V2290" t="s">
        <v>107</v>
      </c>
      <c r="W2290" t="s">
        <v>108</v>
      </c>
      <c r="X2290" t="s">
        <v>109</v>
      </c>
      <c r="Y2290">
        <v>47.88</v>
      </c>
      <c r="Z2290">
        <v>715</v>
      </c>
      <c r="AA2290" s="5">
        <f>IFERROR(VLOOKUP(X2290,$AF$2:$AG$35,2,FALSE),0)</f>
        <v>0.66900000000000004</v>
      </c>
      <c r="AB2290" s="5" t="str">
        <f>VLOOKUP(X2290,$AF$2:$AG$35,1,FALSE)</f>
        <v>Ti</v>
      </c>
      <c r="AN2290"/>
      <c r="AO2290"/>
      <c r="AP2290"/>
      <c r="AQ2290"/>
    </row>
    <row r="2291" spans="1:43" x14ac:dyDescent="0.25">
      <c r="A2291">
        <v>95748</v>
      </c>
      <c r="B2291">
        <v>22047</v>
      </c>
      <c r="C2291" t="s">
        <v>620</v>
      </c>
      <c r="D2291" t="s">
        <v>579</v>
      </c>
      <c r="E2291" t="s">
        <v>589</v>
      </c>
      <c r="F2291">
        <v>16.482099999999999</v>
      </c>
      <c r="G2291" t="s">
        <v>25</v>
      </c>
      <c r="H2291" t="s">
        <v>26</v>
      </c>
      <c r="I2291" t="s">
        <v>27</v>
      </c>
      <c r="J2291" t="s">
        <v>23</v>
      </c>
      <c r="K2291">
        <v>2003</v>
      </c>
      <c r="L2291">
        <v>4</v>
      </c>
      <c r="M2291">
        <v>3</v>
      </c>
      <c r="N2291">
        <v>0</v>
      </c>
      <c r="O2291">
        <v>2.5</v>
      </c>
      <c r="P2291" t="s">
        <v>592</v>
      </c>
      <c r="Q2291" s="32">
        <v>0</v>
      </c>
      <c r="R2291" s="2">
        <v>3.6580502220537103E-2</v>
      </c>
      <c r="S2291" t="s">
        <v>31</v>
      </c>
      <c r="T2291" t="s">
        <v>81</v>
      </c>
      <c r="U2291">
        <v>30</v>
      </c>
      <c r="V2291" t="s">
        <v>110</v>
      </c>
      <c r="W2291" t="s">
        <v>111</v>
      </c>
      <c r="X2291" t="s">
        <v>112</v>
      </c>
      <c r="Y2291">
        <v>50.941499999999998</v>
      </c>
      <c r="Z2291">
        <v>767</v>
      </c>
      <c r="AA2291" s="5">
        <f>IFERROR(VLOOKUP(X2291,$AF$2:$AG$35,2,FALSE),0)</f>
        <v>0</v>
      </c>
      <c r="AB2291" s="5" t="e">
        <f>VLOOKUP(X2291,$AF$2:$AG$35,1,FALSE)</f>
        <v>#N/A</v>
      </c>
      <c r="AN2291"/>
      <c r="AO2291"/>
      <c r="AP2291"/>
      <c r="AQ2291"/>
    </row>
    <row r="2292" spans="1:43" x14ac:dyDescent="0.25">
      <c r="A2292">
        <v>95748</v>
      </c>
      <c r="B2292">
        <v>22047</v>
      </c>
      <c r="C2292" t="s">
        <v>620</v>
      </c>
      <c r="D2292" t="s">
        <v>579</v>
      </c>
      <c r="E2292" t="s">
        <v>589</v>
      </c>
      <c r="F2292">
        <v>16.482099999999999</v>
      </c>
      <c r="G2292" t="s">
        <v>25</v>
      </c>
      <c r="H2292" t="s">
        <v>26</v>
      </c>
      <c r="I2292" t="s">
        <v>27</v>
      </c>
      <c r="J2292" t="s">
        <v>23</v>
      </c>
      <c r="K2292">
        <v>2003</v>
      </c>
      <c r="L2292">
        <v>4</v>
      </c>
      <c r="M2292">
        <v>3</v>
      </c>
      <c r="N2292">
        <v>0</v>
      </c>
      <c r="O2292">
        <v>2.5</v>
      </c>
      <c r="P2292" t="s">
        <v>592</v>
      </c>
      <c r="Q2292" s="33">
        <v>4.2988417200869401E-5</v>
      </c>
      <c r="R2292" s="2">
        <v>9.0577068651747604E-3</v>
      </c>
      <c r="S2292" t="s">
        <v>31</v>
      </c>
      <c r="T2292" t="s">
        <v>81</v>
      </c>
      <c r="U2292">
        <v>31</v>
      </c>
      <c r="V2292" t="s">
        <v>113</v>
      </c>
      <c r="W2292" t="s">
        <v>114</v>
      </c>
      <c r="X2292" t="s">
        <v>115</v>
      </c>
      <c r="Y2292">
        <v>51.996000000000002</v>
      </c>
      <c r="Z2292">
        <v>347</v>
      </c>
      <c r="AA2292" s="5">
        <f>IFERROR(VLOOKUP(X2292,$AF$2:$AG$35,2,FALSE),0)</f>
        <v>0.69199999999999995</v>
      </c>
      <c r="AB2292" s="5" t="str">
        <f>VLOOKUP(X2292,$AF$2:$AG$35,1,FALSE)</f>
        <v>Cr</v>
      </c>
      <c r="AN2292"/>
      <c r="AO2292"/>
      <c r="AP2292"/>
      <c r="AQ2292"/>
    </row>
    <row r="2293" spans="1:43" x14ac:dyDescent="0.25">
      <c r="A2293">
        <v>95748</v>
      </c>
      <c r="B2293">
        <v>22047</v>
      </c>
      <c r="C2293" t="s">
        <v>620</v>
      </c>
      <c r="D2293" t="s">
        <v>579</v>
      </c>
      <c r="E2293" t="s">
        <v>589</v>
      </c>
      <c r="F2293">
        <v>16.482099999999999</v>
      </c>
      <c r="G2293" t="s">
        <v>25</v>
      </c>
      <c r="H2293" t="s">
        <v>26</v>
      </c>
      <c r="I2293" t="s">
        <v>27</v>
      </c>
      <c r="J2293" t="s">
        <v>23</v>
      </c>
      <c r="K2293">
        <v>2003</v>
      </c>
      <c r="L2293">
        <v>4</v>
      </c>
      <c r="M2293">
        <v>3</v>
      </c>
      <c r="N2293">
        <v>0</v>
      </c>
      <c r="O2293">
        <v>2.5</v>
      </c>
      <c r="P2293" t="s">
        <v>592</v>
      </c>
      <c r="Q2293" s="33">
        <v>2.22901530038923E-3</v>
      </c>
      <c r="R2293" s="2">
        <v>3.5913775459746498E-3</v>
      </c>
      <c r="S2293" t="s">
        <v>31</v>
      </c>
      <c r="T2293" t="s">
        <v>81</v>
      </c>
      <c r="U2293">
        <v>32</v>
      </c>
      <c r="V2293" t="s">
        <v>116</v>
      </c>
      <c r="W2293" t="s">
        <v>117</v>
      </c>
      <c r="X2293" t="s">
        <v>118</v>
      </c>
      <c r="Y2293">
        <v>54.938000000000002</v>
      </c>
      <c r="Z2293">
        <v>526</v>
      </c>
      <c r="AA2293" s="5">
        <f>IFERROR(VLOOKUP(X2293,$AF$2:$AG$35,2,FALSE),0)</f>
        <v>0.63100000000000001</v>
      </c>
      <c r="AB2293" s="5" t="str">
        <f>VLOOKUP(X2293,$AF$2:$AG$35,1,FALSE)</f>
        <v>Mn</v>
      </c>
      <c r="AN2293"/>
      <c r="AO2293"/>
      <c r="AP2293"/>
      <c r="AQ2293"/>
    </row>
    <row r="2294" spans="1:43" x14ac:dyDescent="0.25">
      <c r="A2294">
        <v>95748</v>
      </c>
      <c r="B2294">
        <v>22047</v>
      </c>
      <c r="C2294" t="s">
        <v>620</v>
      </c>
      <c r="D2294" t="s">
        <v>579</v>
      </c>
      <c r="E2294" t="s">
        <v>589</v>
      </c>
      <c r="F2294">
        <v>16.482099999999999</v>
      </c>
      <c r="G2294" t="s">
        <v>25</v>
      </c>
      <c r="H2294" t="s">
        <v>26</v>
      </c>
      <c r="I2294" t="s">
        <v>27</v>
      </c>
      <c r="J2294" t="s">
        <v>23</v>
      </c>
      <c r="K2294">
        <v>2003</v>
      </c>
      <c r="L2294">
        <v>4</v>
      </c>
      <c r="M2294">
        <v>3</v>
      </c>
      <c r="N2294">
        <v>0</v>
      </c>
      <c r="O2294">
        <v>2.5</v>
      </c>
      <c r="P2294" t="s">
        <v>592</v>
      </c>
      <c r="Q2294" s="33">
        <v>5.2818113948174303E-2</v>
      </c>
      <c r="R2294" s="2">
        <v>2.4114817295964298E-2</v>
      </c>
      <c r="S2294" t="s">
        <v>31</v>
      </c>
      <c r="T2294" t="s">
        <v>81</v>
      </c>
      <c r="U2294">
        <v>33</v>
      </c>
      <c r="V2294" t="s">
        <v>119</v>
      </c>
      <c r="W2294" t="s">
        <v>120</v>
      </c>
      <c r="X2294" t="s">
        <v>121</v>
      </c>
      <c r="Y2294">
        <v>55.847000000000001</v>
      </c>
      <c r="Z2294">
        <v>488</v>
      </c>
      <c r="AA2294" s="5">
        <f>IFERROR(VLOOKUP(X2294,$AF$2:$AG$35,2,FALSE),0)</f>
        <v>0.35799999999999998</v>
      </c>
      <c r="AB2294" s="5" t="str">
        <f>VLOOKUP(X2294,$AF$2:$AG$35,1,FALSE)</f>
        <v>Fe</v>
      </c>
      <c r="AN2294"/>
      <c r="AO2294"/>
      <c r="AP2294"/>
      <c r="AQ2294"/>
    </row>
    <row r="2295" spans="1:43" x14ac:dyDescent="0.25">
      <c r="A2295">
        <v>95748</v>
      </c>
      <c r="B2295">
        <v>22047</v>
      </c>
      <c r="C2295" t="s">
        <v>620</v>
      </c>
      <c r="D2295" t="s">
        <v>579</v>
      </c>
      <c r="E2295" t="s">
        <v>589</v>
      </c>
      <c r="F2295">
        <v>16.482099999999999</v>
      </c>
      <c r="G2295" t="s">
        <v>25</v>
      </c>
      <c r="H2295" t="s">
        <v>26</v>
      </c>
      <c r="I2295" t="s">
        <v>27</v>
      </c>
      <c r="J2295" t="s">
        <v>23</v>
      </c>
      <c r="K2295">
        <v>2003</v>
      </c>
      <c r="L2295">
        <v>4</v>
      </c>
      <c r="M2295">
        <v>3</v>
      </c>
      <c r="N2295">
        <v>0</v>
      </c>
      <c r="O2295">
        <v>2.5</v>
      </c>
      <c r="P2295" t="s">
        <v>592</v>
      </c>
      <c r="Q2295" s="33">
        <v>6.2898467908969905E-4</v>
      </c>
      <c r="R2295" s="2">
        <v>2.4723693123916801E-3</v>
      </c>
      <c r="S2295" t="s">
        <v>31</v>
      </c>
      <c r="T2295" t="s">
        <v>81</v>
      </c>
      <c r="U2295">
        <v>34</v>
      </c>
      <c r="V2295" t="s">
        <v>122</v>
      </c>
      <c r="W2295" t="s">
        <v>123</v>
      </c>
      <c r="X2295" t="s">
        <v>124</v>
      </c>
      <c r="Y2295">
        <v>58.933199999999999</v>
      </c>
      <c r="Z2295">
        <v>379</v>
      </c>
      <c r="AA2295" s="5">
        <f>IFERROR(VLOOKUP(X2295,$AF$2:$AG$35,2,FALSE),0)</f>
        <v>0.33900000000000002</v>
      </c>
      <c r="AB2295" s="5" t="str">
        <f>VLOOKUP(X2295,$AF$2:$AG$35,1,FALSE)</f>
        <v>Co</v>
      </c>
      <c r="AN2295"/>
      <c r="AO2295"/>
      <c r="AP2295"/>
      <c r="AQ2295"/>
    </row>
    <row r="2296" spans="1:43" x14ac:dyDescent="0.25">
      <c r="A2296">
        <v>95748</v>
      </c>
      <c r="B2296">
        <v>22047</v>
      </c>
      <c r="C2296" t="s">
        <v>620</v>
      </c>
      <c r="D2296" t="s">
        <v>579</v>
      </c>
      <c r="E2296" t="s">
        <v>589</v>
      </c>
      <c r="F2296">
        <v>16.482099999999999</v>
      </c>
      <c r="G2296" t="s">
        <v>25</v>
      </c>
      <c r="H2296" t="s">
        <v>26</v>
      </c>
      <c r="I2296" t="s">
        <v>27</v>
      </c>
      <c r="J2296" t="s">
        <v>23</v>
      </c>
      <c r="K2296">
        <v>2003</v>
      </c>
      <c r="L2296">
        <v>4</v>
      </c>
      <c r="M2296">
        <v>3</v>
      </c>
      <c r="N2296">
        <v>0</v>
      </c>
      <c r="O2296">
        <v>2.5</v>
      </c>
      <c r="P2296" t="s">
        <v>592</v>
      </c>
      <c r="Q2296" s="33">
        <v>9.9880813864963096E-4</v>
      </c>
      <c r="R2296" s="2">
        <v>1.9710784283947201E-3</v>
      </c>
      <c r="S2296" t="s">
        <v>31</v>
      </c>
      <c r="T2296" t="s">
        <v>81</v>
      </c>
      <c r="U2296">
        <v>35</v>
      </c>
      <c r="V2296" t="s">
        <v>125</v>
      </c>
      <c r="W2296" t="s">
        <v>126</v>
      </c>
      <c r="X2296" t="s">
        <v>127</v>
      </c>
      <c r="Y2296">
        <v>58.69</v>
      </c>
      <c r="Z2296">
        <v>612</v>
      </c>
      <c r="AA2296" s="5">
        <f>IFERROR(VLOOKUP(X2296,$AF$2:$AG$35,2,FALSE),0)</f>
        <v>0.27300000000000002</v>
      </c>
      <c r="AB2296" s="5" t="str">
        <f>VLOOKUP(X2296,$AF$2:$AG$35,1,FALSE)</f>
        <v>Ni</v>
      </c>
      <c r="AN2296"/>
      <c r="AO2296"/>
      <c r="AP2296"/>
      <c r="AQ2296"/>
    </row>
    <row r="2297" spans="1:43" x14ac:dyDescent="0.25">
      <c r="A2297">
        <v>95748</v>
      </c>
      <c r="B2297">
        <v>22047</v>
      </c>
      <c r="C2297" t="s">
        <v>620</v>
      </c>
      <c r="D2297" t="s">
        <v>579</v>
      </c>
      <c r="E2297" t="s">
        <v>589</v>
      </c>
      <c r="F2297">
        <v>16.482099999999999</v>
      </c>
      <c r="G2297" t="s">
        <v>25</v>
      </c>
      <c r="H2297" t="s">
        <v>26</v>
      </c>
      <c r="I2297" t="s">
        <v>27</v>
      </c>
      <c r="J2297" t="s">
        <v>23</v>
      </c>
      <c r="K2297">
        <v>2003</v>
      </c>
      <c r="L2297">
        <v>4</v>
      </c>
      <c r="M2297">
        <v>3</v>
      </c>
      <c r="N2297">
        <v>0</v>
      </c>
      <c r="O2297">
        <v>2.5</v>
      </c>
      <c r="P2297" t="s">
        <v>592</v>
      </c>
      <c r="Q2297" s="33">
        <v>3.33210328501304E-3</v>
      </c>
      <c r="R2297" s="2">
        <v>1.9086260071676799E-3</v>
      </c>
      <c r="S2297" t="s">
        <v>31</v>
      </c>
      <c r="T2297" t="s">
        <v>81</v>
      </c>
      <c r="U2297">
        <v>36</v>
      </c>
      <c r="V2297" t="s">
        <v>128</v>
      </c>
      <c r="W2297" t="s">
        <v>129</v>
      </c>
      <c r="X2297" t="s">
        <v>130</v>
      </c>
      <c r="Y2297">
        <v>63.545999999999999</v>
      </c>
      <c r="Z2297">
        <v>380</v>
      </c>
      <c r="AA2297" s="5">
        <f>IFERROR(VLOOKUP(X2297,$AF$2:$AG$35,2,FALSE),0)</f>
        <v>0.252</v>
      </c>
      <c r="AB2297" s="5" t="str">
        <f>VLOOKUP(X2297,$AF$2:$AG$35,1,FALSE)</f>
        <v>Cu</v>
      </c>
      <c r="AN2297"/>
      <c r="AO2297"/>
      <c r="AP2297"/>
      <c r="AQ2297"/>
    </row>
    <row r="2298" spans="1:43" x14ac:dyDescent="0.25">
      <c r="A2298">
        <v>95748</v>
      </c>
      <c r="B2298">
        <v>22047</v>
      </c>
      <c r="C2298" t="s">
        <v>620</v>
      </c>
      <c r="D2298" t="s">
        <v>579</v>
      </c>
      <c r="E2298" t="s">
        <v>589</v>
      </c>
      <c r="F2298">
        <v>16.482099999999999</v>
      </c>
      <c r="G2298" t="s">
        <v>25</v>
      </c>
      <c r="H2298" t="s">
        <v>26</v>
      </c>
      <c r="I2298" t="s">
        <v>27</v>
      </c>
      <c r="J2298" t="s">
        <v>23</v>
      </c>
      <c r="K2298">
        <v>2003</v>
      </c>
      <c r="L2298">
        <v>4</v>
      </c>
      <c r="M2298">
        <v>3</v>
      </c>
      <c r="N2298">
        <v>0</v>
      </c>
      <c r="O2298">
        <v>2.5</v>
      </c>
      <c r="P2298" t="s">
        <v>592</v>
      </c>
      <c r="Q2298" s="33">
        <v>3.9482931868337102E-2</v>
      </c>
      <c r="R2298" s="2">
        <v>2.7506919704678501E-2</v>
      </c>
      <c r="S2298" t="s">
        <v>31</v>
      </c>
      <c r="T2298" t="s">
        <v>81</v>
      </c>
      <c r="U2298">
        <v>37</v>
      </c>
      <c r="V2298" t="s">
        <v>131</v>
      </c>
      <c r="W2298" t="s">
        <v>132</v>
      </c>
      <c r="X2298" t="s">
        <v>133</v>
      </c>
      <c r="Y2298">
        <v>65.38</v>
      </c>
      <c r="Z2298">
        <v>778</v>
      </c>
      <c r="AA2298" s="5">
        <f>IFERROR(VLOOKUP(X2298,$AF$2:$AG$35,2,FALSE),0)</f>
        <v>0.245</v>
      </c>
      <c r="AB2298" s="5" t="str">
        <f>VLOOKUP(X2298,$AF$2:$AG$35,1,FALSE)</f>
        <v>Zn</v>
      </c>
      <c r="AN2298"/>
      <c r="AO2298"/>
      <c r="AP2298"/>
      <c r="AQ2298"/>
    </row>
    <row r="2299" spans="1:43" x14ac:dyDescent="0.25">
      <c r="A2299">
        <v>95748</v>
      </c>
      <c r="B2299">
        <v>22047</v>
      </c>
      <c r="C2299" t="s">
        <v>620</v>
      </c>
      <c r="D2299" t="s">
        <v>579</v>
      </c>
      <c r="E2299" t="s">
        <v>589</v>
      </c>
      <c r="F2299">
        <v>16.482099999999999</v>
      </c>
      <c r="G2299" t="s">
        <v>25</v>
      </c>
      <c r="H2299" t="s">
        <v>26</v>
      </c>
      <c r="I2299" t="s">
        <v>27</v>
      </c>
      <c r="J2299" t="s">
        <v>23</v>
      </c>
      <c r="K2299">
        <v>2003</v>
      </c>
      <c r="L2299">
        <v>4</v>
      </c>
      <c r="M2299">
        <v>3</v>
      </c>
      <c r="N2299">
        <v>0</v>
      </c>
      <c r="O2299">
        <v>2.5</v>
      </c>
      <c r="P2299" t="s">
        <v>592</v>
      </c>
      <c r="Q2299" s="33">
        <v>3.2738886470511101E-3</v>
      </c>
      <c r="R2299" s="2">
        <v>1.2214872099396401E-2</v>
      </c>
      <c r="S2299" t="s">
        <v>31</v>
      </c>
      <c r="T2299" t="s">
        <v>81</v>
      </c>
      <c r="U2299">
        <v>38</v>
      </c>
      <c r="V2299" t="s">
        <v>134</v>
      </c>
      <c r="W2299" t="s">
        <v>135</v>
      </c>
      <c r="X2299" t="s">
        <v>136</v>
      </c>
      <c r="Y2299">
        <v>69.72</v>
      </c>
      <c r="Z2299">
        <v>468</v>
      </c>
      <c r="AA2299" s="5">
        <f>IFERROR(VLOOKUP(X2299,$AF$2:$AG$35,2,FALSE),0)</f>
        <v>0.34399999999999997</v>
      </c>
      <c r="AB2299" s="5" t="str">
        <f>VLOOKUP(X2299,$AF$2:$AG$35,1,FALSE)</f>
        <v>Ga</v>
      </c>
      <c r="AN2299"/>
      <c r="AO2299"/>
      <c r="AP2299"/>
      <c r="AQ2299"/>
    </row>
    <row r="2300" spans="1:43" x14ac:dyDescent="0.25">
      <c r="A2300">
        <v>95748</v>
      </c>
      <c r="B2300">
        <v>22047</v>
      </c>
      <c r="C2300" t="s">
        <v>620</v>
      </c>
      <c r="D2300" t="s">
        <v>579</v>
      </c>
      <c r="E2300" t="s">
        <v>589</v>
      </c>
      <c r="F2300">
        <v>16.482099999999999</v>
      </c>
      <c r="G2300" t="s">
        <v>25</v>
      </c>
      <c r="H2300" t="s">
        <v>26</v>
      </c>
      <c r="I2300" t="s">
        <v>27</v>
      </c>
      <c r="J2300" t="s">
        <v>23</v>
      </c>
      <c r="K2300">
        <v>2003</v>
      </c>
      <c r="L2300">
        <v>4</v>
      </c>
      <c r="M2300">
        <v>3</v>
      </c>
      <c r="N2300">
        <v>0</v>
      </c>
      <c r="O2300">
        <v>2.5</v>
      </c>
      <c r="P2300" t="s">
        <v>592</v>
      </c>
      <c r="Q2300" s="33">
        <v>1.1094703786798E-3</v>
      </c>
      <c r="R2300" s="2">
        <v>6.3526436906718104E-3</v>
      </c>
      <c r="S2300" t="s">
        <v>31</v>
      </c>
      <c r="T2300" t="s">
        <v>81</v>
      </c>
      <c r="U2300">
        <v>39</v>
      </c>
      <c r="V2300" t="s">
        <v>137</v>
      </c>
      <c r="W2300" t="s">
        <v>138</v>
      </c>
      <c r="X2300" t="s">
        <v>139</v>
      </c>
      <c r="Y2300">
        <v>74.921599999999998</v>
      </c>
      <c r="Z2300">
        <v>298</v>
      </c>
      <c r="AA2300" s="5">
        <f>IFERROR(VLOOKUP(X2300,$AF$2:$AG$35,2,FALSE),0)</f>
        <v>0.42699999999999999</v>
      </c>
      <c r="AB2300" s="5" t="str">
        <f>VLOOKUP(X2300,$AF$2:$AG$35,1,FALSE)</f>
        <v>As</v>
      </c>
      <c r="AN2300"/>
      <c r="AO2300"/>
      <c r="AP2300"/>
      <c r="AQ2300"/>
    </row>
    <row r="2301" spans="1:43" x14ac:dyDescent="0.25">
      <c r="A2301">
        <v>95748</v>
      </c>
      <c r="B2301">
        <v>22047</v>
      </c>
      <c r="C2301" t="s">
        <v>620</v>
      </c>
      <c r="D2301" t="s">
        <v>579</v>
      </c>
      <c r="E2301" t="s">
        <v>589</v>
      </c>
      <c r="F2301">
        <v>16.482099999999999</v>
      </c>
      <c r="G2301" t="s">
        <v>25</v>
      </c>
      <c r="H2301" t="s">
        <v>26</v>
      </c>
      <c r="I2301" t="s">
        <v>27</v>
      </c>
      <c r="J2301" t="s">
        <v>23</v>
      </c>
      <c r="K2301">
        <v>2003</v>
      </c>
      <c r="L2301">
        <v>4</v>
      </c>
      <c r="M2301">
        <v>3</v>
      </c>
      <c r="N2301">
        <v>0</v>
      </c>
      <c r="O2301">
        <v>2.5</v>
      </c>
      <c r="P2301" t="s">
        <v>592</v>
      </c>
      <c r="Q2301" s="33">
        <v>5.3416401798287696E-4</v>
      </c>
      <c r="R2301" s="2">
        <v>2.6453599606256302E-3</v>
      </c>
      <c r="S2301" t="s">
        <v>31</v>
      </c>
      <c r="T2301" t="s">
        <v>81</v>
      </c>
      <c r="U2301">
        <v>40</v>
      </c>
      <c r="V2301" t="s">
        <v>140</v>
      </c>
      <c r="W2301" t="s">
        <v>141</v>
      </c>
      <c r="X2301" t="s">
        <v>142</v>
      </c>
      <c r="Y2301">
        <v>78.959999999999994</v>
      </c>
      <c r="Z2301">
        <v>693</v>
      </c>
      <c r="AA2301" s="5">
        <f>IFERROR(VLOOKUP(X2301,$AF$2:$AG$35,2,FALSE),0)</f>
        <v>0.40500000000000003</v>
      </c>
      <c r="AB2301" s="5" t="str">
        <f>VLOOKUP(X2301,$AF$2:$AG$35,1,FALSE)</f>
        <v>Se</v>
      </c>
      <c r="AN2301"/>
      <c r="AO2301"/>
      <c r="AP2301"/>
      <c r="AQ2301"/>
    </row>
    <row r="2302" spans="1:43" x14ac:dyDescent="0.25">
      <c r="A2302">
        <v>95748</v>
      </c>
      <c r="B2302">
        <v>22047</v>
      </c>
      <c r="C2302" t="s">
        <v>620</v>
      </c>
      <c r="D2302" t="s">
        <v>579</v>
      </c>
      <c r="E2302" t="s">
        <v>589</v>
      </c>
      <c r="F2302">
        <v>16.482099999999999</v>
      </c>
      <c r="G2302" t="s">
        <v>25</v>
      </c>
      <c r="H2302" t="s">
        <v>26</v>
      </c>
      <c r="I2302" t="s">
        <v>27</v>
      </c>
      <c r="J2302" t="s">
        <v>23</v>
      </c>
      <c r="K2302">
        <v>2003</v>
      </c>
      <c r="L2302">
        <v>4</v>
      </c>
      <c r="M2302">
        <v>3</v>
      </c>
      <c r="N2302">
        <v>0</v>
      </c>
      <c r="O2302">
        <v>2.5</v>
      </c>
      <c r="P2302" t="s">
        <v>592</v>
      </c>
      <c r="Q2302" s="33">
        <v>2.07598000132047E-3</v>
      </c>
      <c r="R2302" s="2">
        <v>1.6365205445510601E-3</v>
      </c>
      <c r="S2302" t="s">
        <v>31</v>
      </c>
      <c r="T2302" t="s">
        <v>81</v>
      </c>
      <c r="U2302">
        <v>41</v>
      </c>
      <c r="V2302" t="s">
        <v>143</v>
      </c>
      <c r="W2302" t="s">
        <v>144</v>
      </c>
      <c r="X2302" t="s">
        <v>145</v>
      </c>
      <c r="Y2302">
        <v>79.903999999999996</v>
      </c>
      <c r="Z2302">
        <v>810</v>
      </c>
      <c r="AA2302" s="5">
        <f>IFERROR(VLOOKUP(X2302,$AF$2:$AG$35,2,FALSE),0)</f>
        <v>0</v>
      </c>
      <c r="AB2302" s="5" t="e">
        <f>VLOOKUP(X2302,$AF$2:$AG$35,1,FALSE)</f>
        <v>#N/A</v>
      </c>
      <c r="AN2302"/>
      <c r="AO2302"/>
      <c r="AP2302"/>
      <c r="AQ2302"/>
    </row>
    <row r="2303" spans="1:43" x14ac:dyDescent="0.25">
      <c r="A2303">
        <v>95748</v>
      </c>
      <c r="B2303">
        <v>22047</v>
      </c>
      <c r="C2303" t="s">
        <v>620</v>
      </c>
      <c r="D2303" t="s">
        <v>579</v>
      </c>
      <c r="E2303" t="s">
        <v>589</v>
      </c>
      <c r="F2303">
        <v>16.482099999999999</v>
      </c>
      <c r="G2303" t="s">
        <v>25</v>
      </c>
      <c r="H2303" t="s">
        <v>26</v>
      </c>
      <c r="I2303" t="s">
        <v>27</v>
      </c>
      <c r="J2303" t="s">
        <v>23</v>
      </c>
      <c r="K2303">
        <v>2003</v>
      </c>
      <c r="L2303">
        <v>4</v>
      </c>
      <c r="M2303">
        <v>3</v>
      </c>
      <c r="N2303">
        <v>0</v>
      </c>
      <c r="O2303">
        <v>2.5</v>
      </c>
      <c r="P2303" t="s">
        <v>592</v>
      </c>
      <c r="Q2303" s="33">
        <v>1.0253396187648799E-3</v>
      </c>
      <c r="R2303" s="2">
        <v>2.9831510195130798E-3</v>
      </c>
      <c r="S2303" t="s">
        <v>31</v>
      </c>
      <c r="T2303" t="s">
        <v>81</v>
      </c>
      <c r="U2303">
        <v>42</v>
      </c>
      <c r="V2303" t="s">
        <v>146</v>
      </c>
      <c r="W2303" t="s">
        <v>147</v>
      </c>
      <c r="X2303" t="s">
        <v>148</v>
      </c>
      <c r="Y2303">
        <v>85.467799999999997</v>
      </c>
      <c r="Z2303">
        <v>689</v>
      </c>
      <c r="AA2303" s="5">
        <f>IFERROR(VLOOKUP(X2303,$AF$2:$AG$35,2,FALSE),0)</f>
        <v>9.4E-2</v>
      </c>
      <c r="AB2303" s="5" t="str">
        <f>VLOOKUP(X2303,$AF$2:$AG$35,1,FALSE)</f>
        <v>Rb</v>
      </c>
      <c r="AN2303"/>
      <c r="AO2303"/>
      <c r="AP2303"/>
      <c r="AQ2303"/>
    </row>
    <row r="2304" spans="1:43" x14ac:dyDescent="0.25">
      <c r="A2304">
        <v>95748</v>
      </c>
      <c r="B2304">
        <v>22047</v>
      </c>
      <c r="C2304" t="s">
        <v>620</v>
      </c>
      <c r="D2304" t="s">
        <v>579</v>
      </c>
      <c r="E2304" t="s">
        <v>589</v>
      </c>
      <c r="F2304">
        <v>16.482099999999999</v>
      </c>
      <c r="G2304" t="s">
        <v>25</v>
      </c>
      <c r="H2304" t="s">
        <v>26</v>
      </c>
      <c r="I2304" t="s">
        <v>27</v>
      </c>
      <c r="J2304" t="s">
        <v>23</v>
      </c>
      <c r="K2304">
        <v>2003</v>
      </c>
      <c r="L2304">
        <v>4</v>
      </c>
      <c r="M2304">
        <v>3</v>
      </c>
      <c r="N2304">
        <v>0</v>
      </c>
      <c r="O2304">
        <v>2.5</v>
      </c>
      <c r="P2304" t="s">
        <v>592</v>
      </c>
      <c r="Q2304" s="33">
        <v>8.9760508348682704E-4</v>
      </c>
      <c r="R2304" s="2">
        <v>3.40770254756402E-3</v>
      </c>
      <c r="S2304" t="s">
        <v>31</v>
      </c>
      <c r="T2304" t="s">
        <v>81</v>
      </c>
      <c r="U2304">
        <v>43</v>
      </c>
      <c r="V2304" t="s">
        <v>149</v>
      </c>
      <c r="W2304" t="s">
        <v>150</v>
      </c>
      <c r="X2304" t="s">
        <v>151</v>
      </c>
      <c r="Y2304">
        <v>87.62</v>
      </c>
      <c r="Z2304">
        <v>697</v>
      </c>
      <c r="AA2304" s="5">
        <f>IFERROR(VLOOKUP(X2304,$AF$2:$AG$35,2,FALSE),0)</f>
        <v>0.183</v>
      </c>
      <c r="AB2304" s="5" t="str">
        <f>VLOOKUP(X2304,$AF$2:$AG$35,1,FALSE)</f>
        <v>Sr</v>
      </c>
      <c r="AN2304"/>
      <c r="AO2304"/>
      <c r="AP2304"/>
      <c r="AQ2304"/>
    </row>
    <row r="2305" spans="1:43" x14ac:dyDescent="0.25">
      <c r="A2305">
        <v>95748</v>
      </c>
      <c r="B2305">
        <v>22047</v>
      </c>
      <c r="C2305" t="s">
        <v>620</v>
      </c>
      <c r="D2305" t="s">
        <v>579</v>
      </c>
      <c r="E2305" t="s">
        <v>589</v>
      </c>
      <c r="F2305">
        <v>16.482099999999999</v>
      </c>
      <c r="G2305" t="s">
        <v>25</v>
      </c>
      <c r="H2305" t="s">
        <v>26</v>
      </c>
      <c r="I2305" t="s">
        <v>27</v>
      </c>
      <c r="J2305" t="s">
        <v>23</v>
      </c>
      <c r="K2305">
        <v>2003</v>
      </c>
      <c r="L2305">
        <v>4</v>
      </c>
      <c r="M2305">
        <v>3</v>
      </c>
      <c r="N2305">
        <v>0</v>
      </c>
      <c r="O2305">
        <v>2.5</v>
      </c>
      <c r="P2305" t="s">
        <v>592</v>
      </c>
      <c r="Q2305" s="33">
        <v>2.07328975623814E-4</v>
      </c>
      <c r="R2305" s="2">
        <v>4.08216553091222E-3</v>
      </c>
      <c r="S2305" t="s">
        <v>31</v>
      </c>
      <c r="T2305" t="s">
        <v>81</v>
      </c>
      <c r="U2305">
        <v>44</v>
      </c>
      <c r="V2305" t="s">
        <v>152</v>
      </c>
      <c r="W2305" t="s">
        <v>153</v>
      </c>
      <c r="X2305" t="s">
        <v>154</v>
      </c>
      <c r="Y2305">
        <v>88.905900000000003</v>
      </c>
      <c r="Z2305">
        <v>777</v>
      </c>
      <c r="AA2305" s="5">
        <f>IFERROR(VLOOKUP(X2305,$AF$2:$AG$35,2,FALSE),0)</f>
        <v>0</v>
      </c>
      <c r="AB2305" s="5" t="e">
        <f>VLOOKUP(X2305,$AF$2:$AG$35,1,FALSE)</f>
        <v>#N/A</v>
      </c>
      <c r="AN2305"/>
      <c r="AO2305"/>
      <c r="AP2305"/>
      <c r="AQ2305"/>
    </row>
    <row r="2306" spans="1:43" x14ac:dyDescent="0.25">
      <c r="A2306">
        <v>95748</v>
      </c>
      <c r="B2306">
        <v>22047</v>
      </c>
      <c r="C2306" t="s">
        <v>620</v>
      </c>
      <c r="D2306" t="s">
        <v>579</v>
      </c>
      <c r="E2306" t="s">
        <v>589</v>
      </c>
      <c r="F2306">
        <v>16.482099999999999</v>
      </c>
      <c r="G2306" t="s">
        <v>25</v>
      </c>
      <c r="H2306" t="s">
        <v>26</v>
      </c>
      <c r="I2306" t="s">
        <v>27</v>
      </c>
      <c r="J2306" t="s">
        <v>23</v>
      </c>
      <c r="K2306">
        <v>2003</v>
      </c>
      <c r="L2306">
        <v>4</v>
      </c>
      <c r="M2306">
        <v>3</v>
      </c>
      <c r="N2306">
        <v>0</v>
      </c>
      <c r="O2306">
        <v>2.5</v>
      </c>
      <c r="P2306" t="s">
        <v>592</v>
      </c>
      <c r="Q2306" s="33">
        <v>1.63271568303754E-3</v>
      </c>
      <c r="R2306" s="2">
        <v>4.6093175689984603E-3</v>
      </c>
      <c r="S2306" t="s">
        <v>31</v>
      </c>
      <c r="T2306" t="s">
        <v>81</v>
      </c>
      <c r="U2306">
        <v>45</v>
      </c>
      <c r="V2306" t="s">
        <v>155</v>
      </c>
      <c r="W2306" t="s">
        <v>156</v>
      </c>
      <c r="X2306" t="s">
        <v>157</v>
      </c>
      <c r="Y2306">
        <v>91.22</v>
      </c>
      <c r="Z2306">
        <v>779</v>
      </c>
      <c r="AA2306" s="5">
        <f>IFERROR(VLOOKUP(X2306,$AF$2:$AG$35,2,FALSE),0)</f>
        <v>0.35099999999999998</v>
      </c>
      <c r="AB2306" s="5" t="str">
        <f>VLOOKUP(X2306,$AF$2:$AG$35,1,FALSE)</f>
        <v>Zr</v>
      </c>
      <c r="AN2306"/>
      <c r="AO2306"/>
      <c r="AP2306"/>
      <c r="AQ2306"/>
    </row>
    <row r="2307" spans="1:43" x14ac:dyDescent="0.25">
      <c r="A2307">
        <v>95748</v>
      </c>
      <c r="B2307">
        <v>22047</v>
      </c>
      <c r="C2307" t="s">
        <v>620</v>
      </c>
      <c r="D2307" t="s">
        <v>579</v>
      </c>
      <c r="E2307" t="s">
        <v>589</v>
      </c>
      <c r="F2307">
        <v>16.482099999999999</v>
      </c>
      <c r="G2307" t="s">
        <v>25</v>
      </c>
      <c r="H2307" t="s">
        <v>26</v>
      </c>
      <c r="I2307" t="s">
        <v>27</v>
      </c>
      <c r="J2307" t="s">
        <v>23</v>
      </c>
      <c r="K2307">
        <v>2003</v>
      </c>
      <c r="L2307">
        <v>4</v>
      </c>
      <c r="M2307">
        <v>3</v>
      </c>
      <c r="N2307">
        <v>0</v>
      </c>
      <c r="O2307">
        <v>2.5</v>
      </c>
      <c r="P2307" t="s">
        <v>592</v>
      </c>
      <c r="Q2307" s="33">
        <v>1.3161839961413301E-3</v>
      </c>
      <c r="R2307" s="2">
        <v>8.4857858294425E-3</v>
      </c>
      <c r="S2307" t="s">
        <v>31</v>
      </c>
      <c r="T2307" t="s">
        <v>81</v>
      </c>
      <c r="U2307">
        <v>46</v>
      </c>
      <c r="V2307" t="s">
        <v>158</v>
      </c>
      <c r="W2307" t="s">
        <v>159</v>
      </c>
      <c r="X2307" t="s">
        <v>160</v>
      </c>
      <c r="Y2307">
        <v>95.94</v>
      </c>
      <c r="Z2307">
        <v>586</v>
      </c>
      <c r="AA2307" s="5">
        <f>IFERROR(VLOOKUP(X2307,$AF$2:$AG$35,2,FALSE),0)</f>
        <v>0.41699999999999998</v>
      </c>
      <c r="AB2307" s="5" t="str">
        <f>VLOOKUP(X2307,$AF$2:$AG$35,1,FALSE)</f>
        <v>Mo</v>
      </c>
      <c r="AN2307"/>
      <c r="AO2307"/>
      <c r="AP2307"/>
      <c r="AQ2307"/>
    </row>
    <row r="2308" spans="1:43" x14ac:dyDescent="0.25">
      <c r="A2308">
        <v>95748</v>
      </c>
      <c r="B2308">
        <v>22047</v>
      </c>
      <c r="C2308" t="s">
        <v>620</v>
      </c>
      <c r="D2308" t="s">
        <v>579</v>
      </c>
      <c r="E2308" t="s">
        <v>589</v>
      </c>
      <c r="F2308">
        <v>16.482099999999999</v>
      </c>
      <c r="G2308" t="s">
        <v>25</v>
      </c>
      <c r="H2308" t="s">
        <v>26</v>
      </c>
      <c r="I2308" t="s">
        <v>27</v>
      </c>
      <c r="J2308" t="s">
        <v>23</v>
      </c>
      <c r="K2308">
        <v>2003</v>
      </c>
      <c r="L2308">
        <v>4</v>
      </c>
      <c r="M2308">
        <v>3</v>
      </c>
      <c r="N2308">
        <v>0</v>
      </c>
      <c r="O2308">
        <v>2.5</v>
      </c>
      <c r="P2308" t="s">
        <v>592</v>
      </c>
      <c r="Q2308" s="33">
        <v>2.5083256059782598E-3</v>
      </c>
      <c r="R2308" s="2">
        <v>8.8565678139680502E-3</v>
      </c>
      <c r="S2308" t="s">
        <v>31</v>
      </c>
      <c r="T2308" t="s">
        <v>81</v>
      </c>
      <c r="U2308">
        <v>47</v>
      </c>
      <c r="V2308" s="1">
        <v>2023568</v>
      </c>
      <c r="W2308" t="s">
        <v>161</v>
      </c>
      <c r="X2308" t="s">
        <v>162</v>
      </c>
      <c r="Y2308">
        <v>106.42</v>
      </c>
      <c r="Z2308">
        <v>649</v>
      </c>
      <c r="AA2308" s="5">
        <f>IFERROR(VLOOKUP(X2308,$AF$2:$AG$35,2,FALSE),0)</f>
        <v>0.22600000000000001</v>
      </c>
      <c r="AB2308" s="5" t="str">
        <f>VLOOKUP(X2308,$AF$2:$AG$35,1,FALSE)</f>
        <v>Pd</v>
      </c>
      <c r="AN2308"/>
      <c r="AO2308"/>
      <c r="AP2308"/>
      <c r="AQ2308"/>
    </row>
    <row r="2309" spans="1:43" x14ac:dyDescent="0.25">
      <c r="A2309">
        <v>95748</v>
      </c>
      <c r="B2309">
        <v>22047</v>
      </c>
      <c r="C2309" t="s">
        <v>620</v>
      </c>
      <c r="D2309" t="s">
        <v>579</v>
      </c>
      <c r="E2309" t="s">
        <v>589</v>
      </c>
      <c r="F2309">
        <v>16.482099999999999</v>
      </c>
      <c r="G2309" t="s">
        <v>25</v>
      </c>
      <c r="H2309" t="s">
        <v>26</v>
      </c>
      <c r="I2309" t="s">
        <v>27</v>
      </c>
      <c r="J2309" t="s">
        <v>23</v>
      </c>
      <c r="K2309">
        <v>2003</v>
      </c>
      <c r="L2309">
        <v>4</v>
      </c>
      <c r="M2309">
        <v>3</v>
      </c>
      <c r="N2309">
        <v>0</v>
      </c>
      <c r="O2309">
        <v>2.5</v>
      </c>
      <c r="P2309" t="s">
        <v>592</v>
      </c>
      <c r="Q2309" s="32">
        <v>0</v>
      </c>
      <c r="R2309" s="2">
        <v>1.16863828834006E-2</v>
      </c>
      <c r="S2309" t="s">
        <v>31</v>
      </c>
      <c r="T2309" t="s">
        <v>81</v>
      </c>
      <c r="U2309">
        <v>48</v>
      </c>
      <c r="V2309" t="s">
        <v>163</v>
      </c>
      <c r="W2309" t="s">
        <v>164</v>
      </c>
      <c r="X2309" t="s">
        <v>165</v>
      </c>
      <c r="Y2309">
        <v>107.8682</v>
      </c>
      <c r="Z2309">
        <v>695</v>
      </c>
      <c r="AA2309" s="5">
        <f>IFERROR(VLOOKUP(X2309,$AF$2:$AG$35,2,FALSE),0)</f>
        <v>7.3999999999999996E-2</v>
      </c>
      <c r="AB2309" s="5" t="str">
        <f>VLOOKUP(X2309,$AF$2:$AG$35,1,FALSE)</f>
        <v>Ag</v>
      </c>
      <c r="AN2309"/>
      <c r="AO2309"/>
      <c r="AP2309"/>
      <c r="AQ2309"/>
    </row>
    <row r="2310" spans="1:43" x14ac:dyDescent="0.25">
      <c r="A2310">
        <v>95748</v>
      </c>
      <c r="B2310">
        <v>22047</v>
      </c>
      <c r="C2310" t="s">
        <v>620</v>
      </c>
      <c r="D2310" t="s">
        <v>579</v>
      </c>
      <c r="E2310" t="s">
        <v>589</v>
      </c>
      <c r="F2310">
        <v>16.482099999999999</v>
      </c>
      <c r="G2310" t="s">
        <v>25</v>
      </c>
      <c r="H2310" t="s">
        <v>26</v>
      </c>
      <c r="I2310" t="s">
        <v>27</v>
      </c>
      <c r="J2310" t="s">
        <v>23</v>
      </c>
      <c r="K2310">
        <v>2003</v>
      </c>
      <c r="L2310">
        <v>4</v>
      </c>
      <c r="M2310">
        <v>3</v>
      </c>
      <c r="N2310">
        <v>0</v>
      </c>
      <c r="O2310">
        <v>2.5</v>
      </c>
      <c r="P2310" t="s">
        <v>592</v>
      </c>
      <c r="Q2310" s="33">
        <v>4.3220675969575899E-3</v>
      </c>
      <c r="R2310" s="2">
        <v>1.10688321017057E-2</v>
      </c>
      <c r="S2310" t="s">
        <v>31</v>
      </c>
      <c r="T2310" t="s">
        <v>81</v>
      </c>
      <c r="U2310">
        <v>49</v>
      </c>
      <c r="V2310" t="s">
        <v>166</v>
      </c>
      <c r="W2310" t="s">
        <v>167</v>
      </c>
      <c r="X2310" t="s">
        <v>168</v>
      </c>
      <c r="Y2310">
        <v>112.41</v>
      </c>
      <c r="Z2310">
        <v>328</v>
      </c>
      <c r="AA2310" s="5">
        <f>IFERROR(VLOOKUP(X2310,$AF$2:$AG$35,2,FALSE),0)</f>
        <v>0.14199999999999999</v>
      </c>
      <c r="AB2310" s="5" t="str">
        <f>VLOOKUP(X2310,$AF$2:$AG$35,1,FALSE)</f>
        <v>Cd</v>
      </c>
      <c r="AN2310"/>
      <c r="AO2310"/>
      <c r="AP2310"/>
      <c r="AQ2310"/>
    </row>
    <row r="2311" spans="1:43" x14ac:dyDescent="0.25">
      <c r="A2311">
        <v>95748</v>
      </c>
      <c r="B2311">
        <v>22047</v>
      </c>
      <c r="C2311" t="s">
        <v>620</v>
      </c>
      <c r="D2311" t="s">
        <v>579</v>
      </c>
      <c r="E2311" t="s">
        <v>589</v>
      </c>
      <c r="F2311">
        <v>16.482099999999999</v>
      </c>
      <c r="G2311" t="s">
        <v>25</v>
      </c>
      <c r="H2311" t="s">
        <v>26</v>
      </c>
      <c r="I2311" t="s">
        <v>27</v>
      </c>
      <c r="J2311" t="s">
        <v>23</v>
      </c>
      <c r="K2311">
        <v>2003</v>
      </c>
      <c r="L2311">
        <v>4</v>
      </c>
      <c r="M2311">
        <v>3</v>
      </c>
      <c r="N2311">
        <v>0</v>
      </c>
      <c r="O2311">
        <v>2.5</v>
      </c>
      <c r="P2311" t="s">
        <v>592</v>
      </c>
      <c r="Q2311" s="33">
        <v>4.1577270385346398E-3</v>
      </c>
      <c r="R2311" s="2">
        <v>1.3914415268466899E-2</v>
      </c>
      <c r="S2311" t="s">
        <v>31</v>
      </c>
      <c r="T2311" t="s">
        <v>81</v>
      </c>
      <c r="U2311">
        <v>50</v>
      </c>
      <c r="V2311" t="s">
        <v>169</v>
      </c>
      <c r="W2311" t="s">
        <v>170</v>
      </c>
      <c r="X2311" t="s">
        <v>171</v>
      </c>
      <c r="Y2311">
        <v>114.82</v>
      </c>
      <c r="Z2311">
        <v>487</v>
      </c>
      <c r="AA2311" s="5">
        <f>IFERROR(VLOOKUP(X2311,$AF$2:$AG$35,2,FALSE),0)</f>
        <v>0.20899999999999999</v>
      </c>
      <c r="AB2311" s="5" t="str">
        <f>VLOOKUP(X2311,$AF$2:$AG$35,1,FALSE)</f>
        <v>In</v>
      </c>
      <c r="AN2311"/>
      <c r="AO2311"/>
      <c r="AP2311"/>
      <c r="AQ2311"/>
    </row>
    <row r="2312" spans="1:43" x14ac:dyDescent="0.25">
      <c r="A2312">
        <v>95748</v>
      </c>
      <c r="B2312">
        <v>22047</v>
      </c>
      <c r="C2312" t="s">
        <v>620</v>
      </c>
      <c r="D2312" t="s">
        <v>579</v>
      </c>
      <c r="E2312" t="s">
        <v>589</v>
      </c>
      <c r="F2312">
        <v>16.482099999999999</v>
      </c>
      <c r="G2312" t="s">
        <v>25</v>
      </c>
      <c r="H2312" t="s">
        <v>26</v>
      </c>
      <c r="I2312" t="s">
        <v>27</v>
      </c>
      <c r="J2312" t="s">
        <v>23</v>
      </c>
      <c r="K2312">
        <v>2003</v>
      </c>
      <c r="L2312">
        <v>4</v>
      </c>
      <c r="M2312">
        <v>3</v>
      </c>
      <c r="N2312">
        <v>0</v>
      </c>
      <c r="O2312">
        <v>2.5</v>
      </c>
      <c r="P2312" t="s">
        <v>592</v>
      </c>
      <c r="Q2312" s="32">
        <v>0</v>
      </c>
      <c r="R2312" s="2">
        <v>2.0901814815599499E-2</v>
      </c>
      <c r="S2312" t="s">
        <v>31</v>
      </c>
      <c r="T2312" t="s">
        <v>81</v>
      </c>
      <c r="U2312">
        <v>51</v>
      </c>
      <c r="V2312" t="s">
        <v>172</v>
      </c>
      <c r="W2312" t="s">
        <v>173</v>
      </c>
      <c r="X2312" t="s">
        <v>174</v>
      </c>
      <c r="Y2312">
        <v>118.69</v>
      </c>
      <c r="Z2312">
        <v>714</v>
      </c>
      <c r="AA2312" s="5">
        <f>IFERROR(VLOOKUP(X2312,$AF$2:$AG$35,2,FALSE),0)</f>
        <v>0.20200000000000001</v>
      </c>
      <c r="AB2312" s="5" t="str">
        <f>VLOOKUP(X2312,$AF$2:$AG$35,1,FALSE)</f>
        <v>Sn</v>
      </c>
      <c r="AN2312"/>
      <c r="AO2312"/>
      <c r="AP2312"/>
      <c r="AQ2312"/>
    </row>
    <row r="2313" spans="1:43" x14ac:dyDescent="0.25">
      <c r="A2313">
        <v>95748</v>
      </c>
      <c r="B2313">
        <v>22047</v>
      </c>
      <c r="C2313" t="s">
        <v>620</v>
      </c>
      <c r="D2313" t="s">
        <v>579</v>
      </c>
      <c r="E2313" t="s">
        <v>589</v>
      </c>
      <c r="F2313">
        <v>16.482099999999999</v>
      </c>
      <c r="G2313" t="s">
        <v>25</v>
      </c>
      <c r="H2313" t="s">
        <v>26</v>
      </c>
      <c r="I2313" t="s">
        <v>27</v>
      </c>
      <c r="J2313" t="s">
        <v>23</v>
      </c>
      <c r="K2313">
        <v>2003</v>
      </c>
      <c r="L2313">
        <v>4</v>
      </c>
      <c r="M2313">
        <v>3</v>
      </c>
      <c r="N2313">
        <v>0</v>
      </c>
      <c r="O2313">
        <v>2.5</v>
      </c>
      <c r="P2313" t="s">
        <v>592</v>
      </c>
      <c r="Q2313" s="33">
        <v>8.5523202444823298E-4</v>
      </c>
      <c r="R2313" s="2">
        <v>2.3546314941531699E-2</v>
      </c>
      <c r="S2313" t="s">
        <v>31</v>
      </c>
      <c r="T2313" t="s">
        <v>81</v>
      </c>
      <c r="U2313">
        <v>52</v>
      </c>
      <c r="V2313" t="s">
        <v>175</v>
      </c>
      <c r="W2313" t="s">
        <v>176</v>
      </c>
      <c r="X2313" t="s">
        <v>177</v>
      </c>
      <c r="Y2313">
        <v>121.75</v>
      </c>
      <c r="Z2313">
        <v>296</v>
      </c>
      <c r="AA2313" s="5">
        <f>IFERROR(VLOOKUP(X2313,$AF$2:$AG$35,2,FALSE),0)</f>
        <v>0.26300000000000001</v>
      </c>
      <c r="AB2313" s="5" t="str">
        <f>VLOOKUP(X2313,$AF$2:$AG$35,1,FALSE)</f>
        <v>Sb</v>
      </c>
      <c r="AN2313"/>
      <c r="AO2313"/>
      <c r="AP2313"/>
      <c r="AQ2313"/>
    </row>
    <row r="2314" spans="1:43" x14ac:dyDescent="0.25">
      <c r="A2314">
        <v>95748</v>
      </c>
      <c r="B2314">
        <v>22047</v>
      </c>
      <c r="C2314" t="s">
        <v>620</v>
      </c>
      <c r="D2314" t="s">
        <v>579</v>
      </c>
      <c r="E2314" t="s">
        <v>589</v>
      </c>
      <c r="F2314">
        <v>16.482099999999999</v>
      </c>
      <c r="G2314" t="s">
        <v>25</v>
      </c>
      <c r="H2314" t="s">
        <v>26</v>
      </c>
      <c r="I2314" t="s">
        <v>27</v>
      </c>
      <c r="J2314" t="s">
        <v>23</v>
      </c>
      <c r="K2314">
        <v>2003</v>
      </c>
      <c r="L2314">
        <v>4</v>
      </c>
      <c r="M2314">
        <v>3</v>
      </c>
      <c r="N2314">
        <v>0</v>
      </c>
      <c r="O2314">
        <v>2.5</v>
      </c>
      <c r="P2314" t="s">
        <v>592</v>
      </c>
      <c r="Q2314" s="32">
        <v>0</v>
      </c>
      <c r="R2314">
        <v>0.11609021561020499</v>
      </c>
      <c r="S2314" t="s">
        <v>31</v>
      </c>
      <c r="T2314" t="s">
        <v>81</v>
      </c>
      <c r="U2314">
        <v>53</v>
      </c>
      <c r="V2314" t="s">
        <v>178</v>
      </c>
      <c r="W2314" t="s">
        <v>179</v>
      </c>
      <c r="X2314" t="s">
        <v>180</v>
      </c>
      <c r="Y2314">
        <v>137.33000000000001</v>
      </c>
      <c r="Z2314">
        <v>300</v>
      </c>
      <c r="AA2314" s="5">
        <f>IFERROR(VLOOKUP(X2314,$AF$2:$AG$35,2,FALSE),0)</f>
        <v>0.11700000000000001</v>
      </c>
      <c r="AB2314" s="5" t="str">
        <f>VLOOKUP(X2314,$AF$2:$AG$35,1,FALSE)</f>
        <v>Ba</v>
      </c>
      <c r="AN2314"/>
      <c r="AO2314"/>
      <c r="AP2314"/>
      <c r="AQ2314"/>
    </row>
    <row r="2315" spans="1:43" x14ac:dyDescent="0.25">
      <c r="A2315">
        <v>95748</v>
      </c>
      <c r="B2315">
        <v>22047</v>
      </c>
      <c r="C2315" t="s">
        <v>620</v>
      </c>
      <c r="D2315" t="s">
        <v>579</v>
      </c>
      <c r="E2315" t="s">
        <v>589</v>
      </c>
      <c r="F2315">
        <v>16.482099999999999</v>
      </c>
      <c r="G2315" t="s">
        <v>25</v>
      </c>
      <c r="H2315" t="s">
        <v>26</v>
      </c>
      <c r="I2315" t="s">
        <v>27</v>
      </c>
      <c r="J2315" t="s">
        <v>23</v>
      </c>
      <c r="K2315">
        <v>2003</v>
      </c>
      <c r="L2315">
        <v>4</v>
      </c>
      <c r="M2315">
        <v>3</v>
      </c>
      <c r="N2315">
        <v>0</v>
      </c>
      <c r="O2315">
        <v>2.5</v>
      </c>
      <c r="P2315" t="s">
        <v>592</v>
      </c>
      <c r="Q2315" s="33">
        <v>2.58311314474453E-2</v>
      </c>
      <c r="R2315">
        <v>0.14228765287901801</v>
      </c>
      <c r="S2315" t="s">
        <v>31</v>
      </c>
      <c r="T2315" t="s">
        <v>81</v>
      </c>
      <c r="U2315">
        <v>54</v>
      </c>
      <c r="V2315" t="s">
        <v>181</v>
      </c>
      <c r="W2315" t="s">
        <v>182</v>
      </c>
      <c r="X2315" t="s">
        <v>183</v>
      </c>
      <c r="Y2315">
        <v>138.90549999999999</v>
      </c>
      <c r="Z2315">
        <v>519</v>
      </c>
      <c r="AA2315" s="5">
        <f>IFERROR(VLOOKUP(X2315,$AF$2:$AG$35,2,FALSE),0)</f>
        <v>0.17299999999999999</v>
      </c>
      <c r="AB2315" s="5" t="str">
        <f>VLOOKUP(X2315,$AF$2:$AG$35,1,FALSE)</f>
        <v>La</v>
      </c>
      <c r="AN2315"/>
      <c r="AO2315"/>
      <c r="AP2315"/>
      <c r="AQ2315"/>
    </row>
    <row r="2316" spans="1:43" x14ac:dyDescent="0.25">
      <c r="A2316">
        <v>95748</v>
      </c>
      <c r="B2316">
        <v>22047</v>
      </c>
      <c r="C2316" t="s">
        <v>620</v>
      </c>
      <c r="D2316" t="s">
        <v>579</v>
      </c>
      <c r="E2316" t="s">
        <v>589</v>
      </c>
      <c r="F2316">
        <v>16.482099999999999</v>
      </c>
      <c r="G2316" t="s">
        <v>25</v>
      </c>
      <c r="H2316" t="s">
        <v>26</v>
      </c>
      <c r="I2316" t="s">
        <v>27</v>
      </c>
      <c r="J2316" t="s">
        <v>23</v>
      </c>
      <c r="K2316">
        <v>2003</v>
      </c>
      <c r="L2316">
        <v>4</v>
      </c>
      <c r="M2316">
        <v>3</v>
      </c>
      <c r="N2316">
        <v>0</v>
      </c>
      <c r="O2316">
        <v>2.5</v>
      </c>
      <c r="P2316" t="s">
        <v>592</v>
      </c>
      <c r="Q2316" s="33">
        <v>3.5680386276721598E-3</v>
      </c>
      <c r="R2316" s="2">
        <v>1.04709804875121E-2</v>
      </c>
      <c r="S2316" t="s">
        <v>31</v>
      </c>
      <c r="T2316" t="s">
        <v>81</v>
      </c>
      <c r="U2316">
        <v>55</v>
      </c>
      <c r="V2316" t="s">
        <v>184</v>
      </c>
      <c r="W2316" t="s">
        <v>185</v>
      </c>
      <c r="X2316" t="s">
        <v>186</v>
      </c>
      <c r="Y2316">
        <v>196.9665</v>
      </c>
      <c r="Z2316">
        <v>477</v>
      </c>
      <c r="AA2316" s="5">
        <f>IFERROR(VLOOKUP(X2316,$AF$2:$AG$35,2,FALSE),0)</f>
        <v>0</v>
      </c>
      <c r="AB2316" s="5" t="e">
        <f>VLOOKUP(X2316,$AF$2:$AG$35,1,FALSE)</f>
        <v>#N/A</v>
      </c>
      <c r="AN2316"/>
      <c r="AO2316"/>
      <c r="AP2316"/>
      <c r="AQ2316"/>
    </row>
    <row r="2317" spans="1:43" x14ac:dyDescent="0.25">
      <c r="A2317">
        <v>95748</v>
      </c>
      <c r="B2317">
        <v>22047</v>
      </c>
      <c r="C2317" t="s">
        <v>620</v>
      </c>
      <c r="D2317" t="s">
        <v>579</v>
      </c>
      <c r="E2317" t="s">
        <v>589</v>
      </c>
      <c r="F2317">
        <v>16.482099999999999</v>
      </c>
      <c r="G2317" t="s">
        <v>25</v>
      </c>
      <c r="H2317" t="s">
        <v>26</v>
      </c>
      <c r="I2317" t="s">
        <v>27</v>
      </c>
      <c r="J2317" t="s">
        <v>23</v>
      </c>
      <c r="K2317">
        <v>2003</v>
      </c>
      <c r="L2317">
        <v>4</v>
      </c>
      <c r="M2317">
        <v>3</v>
      </c>
      <c r="N2317">
        <v>0</v>
      </c>
      <c r="O2317">
        <v>2.5</v>
      </c>
      <c r="P2317" t="s">
        <v>592</v>
      </c>
      <c r="Q2317" s="32">
        <v>0</v>
      </c>
      <c r="R2317" s="2">
        <v>4.6700379035927702E-3</v>
      </c>
      <c r="S2317" t="s">
        <v>31</v>
      </c>
      <c r="T2317" t="s">
        <v>81</v>
      </c>
      <c r="U2317">
        <v>56</v>
      </c>
      <c r="V2317" t="s">
        <v>187</v>
      </c>
      <c r="W2317" t="s">
        <v>188</v>
      </c>
      <c r="X2317" t="s">
        <v>189</v>
      </c>
      <c r="Y2317">
        <v>200.59</v>
      </c>
      <c r="Z2317">
        <v>528</v>
      </c>
      <c r="AA2317" s="5">
        <f>IFERROR(VLOOKUP(X2317,$AF$2:$AG$35,2,FALSE),0)</f>
        <v>0.06</v>
      </c>
      <c r="AB2317" s="5" t="str">
        <f>VLOOKUP(X2317,$AF$2:$AG$35,1,FALSE)</f>
        <v>Hg</v>
      </c>
      <c r="AN2317"/>
      <c r="AO2317"/>
      <c r="AP2317"/>
      <c r="AQ2317"/>
    </row>
    <row r="2318" spans="1:43" x14ac:dyDescent="0.25">
      <c r="A2318">
        <v>95748</v>
      </c>
      <c r="B2318">
        <v>22047</v>
      </c>
      <c r="C2318" t="s">
        <v>620</v>
      </c>
      <c r="D2318" t="s">
        <v>579</v>
      </c>
      <c r="E2318" t="s">
        <v>589</v>
      </c>
      <c r="F2318">
        <v>16.482099999999999</v>
      </c>
      <c r="G2318" t="s">
        <v>25</v>
      </c>
      <c r="H2318" t="s">
        <v>26</v>
      </c>
      <c r="I2318" t="s">
        <v>27</v>
      </c>
      <c r="J2318" t="s">
        <v>23</v>
      </c>
      <c r="K2318">
        <v>2003</v>
      </c>
      <c r="L2318">
        <v>4</v>
      </c>
      <c r="M2318">
        <v>3</v>
      </c>
      <c r="N2318">
        <v>0</v>
      </c>
      <c r="O2318">
        <v>2.5</v>
      </c>
      <c r="P2318" t="s">
        <v>592</v>
      </c>
      <c r="Q2318" s="33">
        <v>7.7748365858930203E-5</v>
      </c>
      <c r="R2318" s="2">
        <v>4.3653081911852604E-3</v>
      </c>
      <c r="S2318" t="s">
        <v>31</v>
      </c>
      <c r="T2318" t="s">
        <v>81</v>
      </c>
      <c r="U2318">
        <v>57</v>
      </c>
      <c r="V2318" t="s">
        <v>190</v>
      </c>
      <c r="W2318" t="s">
        <v>191</v>
      </c>
      <c r="X2318" t="s">
        <v>192</v>
      </c>
      <c r="Y2318">
        <v>204.38300000000001</v>
      </c>
      <c r="Z2318">
        <v>712</v>
      </c>
      <c r="AA2318" s="5">
        <f>IFERROR(VLOOKUP(X2318,$AF$2:$AG$35,2,FALSE),0)</f>
        <v>0</v>
      </c>
      <c r="AB2318" s="5" t="e">
        <f>VLOOKUP(X2318,$AF$2:$AG$35,1,FALSE)</f>
        <v>#N/A</v>
      </c>
      <c r="AN2318"/>
      <c r="AO2318"/>
      <c r="AP2318"/>
      <c r="AQ2318"/>
    </row>
    <row r="2319" spans="1:43" x14ac:dyDescent="0.25">
      <c r="A2319">
        <v>95748</v>
      </c>
      <c r="B2319">
        <v>22047</v>
      </c>
      <c r="C2319" t="s">
        <v>620</v>
      </c>
      <c r="D2319" t="s">
        <v>579</v>
      </c>
      <c r="E2319" t="s">
        <v>589</v>
      </c>
      <c r="F2319">
        <v>16.482099999999999</v>
      </c>
      <c r="G2319" t="s">
        <v>25</v>
      </c>
      <c r="H2319" t="s">
        <v>26</v>
      </c>
      <c r="I2319" t="s">
        <v>27</v>
      </c>
      <c r="J2319" t="s">
        <v>23</v>
      </c>
      <c r="K2319">
        <v>2003</v>
      </c>
      <c r="L2319">
        <v>4</v>
      </c>
      <c r="M2319">
        <v>3</v>
      </c>
      <c r="N2319">
        <v>0</v>
      </c>
      <c r="O2319">
        <v>2.5</v>
      </c>
      <c r="P2319" t="s">
        <v>592</v>
      </c>
      <c r="Q2319" s="33">
        <v>2.0985905200288399E-3</v>
      </c>
      <c r="R2319" s="2">
        <v>9.0691145272068993E-3</v>
      </c>
      <c r="S2319" t="s">
        <v>31</v>
      </c>
      <c r="T2319" t="s">
        <v>81</v>
      </c>
      <c r="U2319">
        <v>58</v>
      </c>
      <c r="V2319" t="s">
        <v>193</v>
      </c>
      <c r="W2319" t="s">
        <v>194</v>
      </c>
      <c r="X2319" t="s">
        <v>195</v>
      </c>
      <c r="Y2319">
        <v>207.2</v>
      </c>
      <c r="Z2319">
        <v>520</v>
      </c>
      <c r="AA2319" s="5">
        <f>IFERROR(VLOOKUP(X2319,$AF$2:$AG$35,2,FALSE),0)</f>
        <v>0.11600000000000001</v>
      </c>
      <c r="AB2319" s="5" t="str">
        <f>VLOOKUP(X2319,$AF$2:$AG$35,1,FALSE)</f>
        <v>Pb</v>
      </c>
      <c r="AN2319"/>
      <c r="AO2319"/>
      <c r="AP2319"/>
      <c r="AQ2319"/>
    </row>
    <row r="2320" spans="1:43" x14ac:dyDescent="0.25">
      <c r="A2320">
        <v>95748</v>
      </c>
      <c r="B2320">
        <v>22047</v>
      </c>
      <c r="C2320" t="s">
        <v>620</v>
      </c>
      <c r="D2320" t="s">
        <v>579</v>
      </c>
      <c r="E2320" t="s">
        <v>589</v>
      </c>
      <c r="F2320">
        <v>16.482099999999999</v>
      </c>
      <c r="G2320" t="s">
        <v>25</v>
      </c>
      <c r="H2320" t="s">
        <v>26</v>
      </c>
      <c r="I2320" t="s">
        <v>27</v>
      </c>
      <c r="J2320" t="s">
        <v>23</v>
      </c>
      <c r="K2320">
        <v>2003</v>
      </c>
      <c r="L2320">
        <v>4</v>
      </c>
      <c r="M2320">
        <v>3</v>
      </c>
      <c r="N2320">
        <v>0</v>
      </c>
      <c r="O2320">
        <v>2.5</v>
      </c>
      <c r="P2320" t="s">
        <v>592</v>
      </c>
      <c r="Q2320" s="32">
        <v>0</v>
      </c>
      <c r="R2320" s="2">
        <v>6.9940135012676197E-3</v>
      </c>
      <c r="S2320" t="s">
        <v>31</v>
      </c>
      <c r="T2320" t="s">
        <v>81</v>
      </c>
      <c r="U2320">
        <v>59</v>
      </c>
      <c r="V2320" t="s">
        <v>196</v>
      </c>
      <c r="W2320" t="s">
        <v>197</v>
      </c>
      <c r="X2320" t="s">
        <v>198</v>
      </c>
      <c r="Y2320">
        <v>238.02889999999999</v>
      </c>
      <c r="Z2320">
        <v>765</v>
      </c>
      <c r="AA2320" s="5">
        <f>IFERROR(VLOOKUP(X2320,$AF$2:$AG$35,2,FALSE),0)</f>
        <v>0</v>
      </c>
      <c r="AB2320" s="5" t="e">
        <f>VLOOKUP(X2320,$AF$2:$AG$35,1,FALSE)</f>
        <v>#N/A</v>
      </c>
      <c r="AN2320"/>
      <c r="AO2320"/>
      <c r="AP2320"/>
      <c r="AQ2320"/>
    </row>
    <row r="2321" spans="1:43" x14ac:dyDescent="0.25">
      <c r="A2321">
        <v>95748</v>
      </c>
      <c r="B2321">
        <v>22047</v>
      </c>
      <c r="C2321" t="s">
        <v>620</v>
      </c>
      <c r="D2321" t="s">
        <v>579</v>
      </c>
      <c r="E2321" t="s">
        <v>589</v>
      </c>
      <c r="F2321">
        <v>16.482099999999999</v>
      </c>
      <c r="G2321" t="s">
        <v>25</v>
      </c>
      <c r="H2321" t="s">
        <v>26</v>
      </c>
      <c r="I2321" t="s">
        <v>27</v>
      </c>
      <c r="J2321" t="s">
        <v>23</v>
      </c>
      <c r="K2321">
        <v>2003</v>
      </c>
      <c r="L2321">
        <v>4</v>
      </c>
      <c r="M2321">
        <v>3</v>
      </c>
      <c r="N2321">
        <v>0</v>
      </c>
      <c r="O2321">
        <v>2.5</v>
      </c>
      <c r="P2321" t="s">
        <v>592</v>
      </c>
      <c r="Q2321">
        <v>3.4454242656459302</v>
      </c>
      <c r="R2321">
        <v>0.86463979962712001</v>
      </c>
      <c r="S2321" t="s">
        <v>31</v>
      </c>
      <c r="T2321" t="s">
        <v>45</v>
      </c>
      <c r="U2321">
        <v>60</v>
      </c>
      <c r="V2321" t="s">
        <v>199</v>
      </c>
      <c r="W2321" t="s">
        <v>200</v>
      </c>
      <c r="X2321" t="s">
        <v>201</v>
      </c>
      <c r="Y2321">
        <v>17.0304</v>
      </c>
      <c r="Z2321">
        <v>294</v>
      </c>
      <c r="AA2321" s="5">
        <f>IFERROR(VLOOKUP(X2321,$AF$2:$AG$35,2,FALSE),0)</f>
        <v>0</v>
      </c>
      <c r="AB2321" s="5" t="e">
        <f>VLOOKUP(X2321,$AF$2:$AG$35,1,FALSE)</f>
        <v>#N/A</v>
      </c>
      <c r="AN2321"/>
      <c r="AO2321"/>
      <c r="AP2321"/>
      <c r="AQ2321"/>
    </row>
    <row r="2322" spans="1:43" x14ac:dyDescent="0.25">
      <c r="A2322">
        <v>95748</v>
      </c>
      <c r="B2322">
        <v>22047</v>
      </c>
      <c r="C2322" t="s">
        <v>620</v>
      </c>
      <c r="D2322" t="s">
        <v>579</v>
      </c>
      <c r="E2322" t="s">
        <v>589</v>
      </c>
      <c r="F2322">
        <v>16.482099999999999</v>
      </c>
      <c r="G2322" t="s">
        <v>25</v>
      </c>
      <c r="H2322" t="s">
        <v>26</v>
      </c>
      <c r="I2322" t="s">
        <v>27</v>
      </c>
      <c r="J2322" t="s">
        <v>23</v>
      </c>
      <c r="K2322">
        <v>2003</v>
      </c>
      <c r="L2322">
        <v>4</v>
      </c>
      <c r="M2322">
        <v>3</v>
      </c>
      <c r="N2322">
        <v>0</v>
      </c>
      <c r="O2322">
        <v>2.5</v>
      </c>
      <c r="P2322" t="s">
        <v>592</v>
      </c>
      <c r="Q2322" s="2">
        <v>7.54645696809363E-4</v>
      </c>
      <c r="R2322" s="2">
        <v>1.0672301792143E-3</v>
      </c>
      <c r="S2322" t="s">
        <v>31</v>
      </c>
      <c r="T2322" t="s">
        <v>202</v>
      </c>
      <c r="U2322">
        <v>78</v>
      </c>
      <c r="W2322" t="s">
        <v>203</v>
      </c>
      <c r="X2322" t="s">
        <v>204</v>
      </c>
      <c r="Z2322">
        <v>1253</v>
      </c>
      <c r="AA2322" s="5">
        <f>IFERROR(VLOOKUP(X2322,$AF$2:$AG$35,2,FALSE),0)</f>
        <v>0</v>
      </c>
      <c r="AB2322" s="5" t="e">
        <f>VLOOKUP(X2322,$AF$2:$AG$35,1,FALSE)</f>
        <v>#N/A</v>
      </c>
      <c r="AN2322"/>
      <c r="AO2322"/>
      <c r="AP2322"/>
      <c r="AQ2322"/>
    </row>
    <row r="2323" spans="1:43" x14ac:dyDescent="0.25">
      <c r="A2323">
        <v>95748</v>
      </c>
      <c r="B2323">
        <v>22047</v>
      </c>
      <c r="C2323" t="s">
        <v>620</v>
      </c>
      <c r="D2323" t="s">
        <v>579</v>
      </c>
      <c r="E2323" t="s">
        <v>589</v>
      </c>
      <c r="F2323">
        <v>16.482099999999999</v>
      </c>
      <c r="G2323" t="s">
        <v>25</v>
      </c>
      <c r="H2323" t="s">
        <v>26</v>
      </c>
      <c r="I2323" t="s">
        <v>27</v>
      </c>
      <c r="J2323" t="s">
        <v>23</v>
      </c>
      <c r="K2323">
        <v>2003</v>
      </c>
      <c r="L2323">
        <v>4</v>
      </c>
      <c r="M2323">
        <v>3</v>
      </c>
      <c r="N2323">
        <v>0</v>
      </c>
      <c r="O2323">
        <v>2.5</v>
      </c>
      <c r="P2323" t="s">
        <v>592</v>
      </c>
      <c r="Q2323" s="2">
        <v>3.7136511928413502E-3</v>
      </c>
      <c r="R2323" s="2">
        <v>5.25189588283925E-3</v>
      </c>
      <c r="S2323" t="s">
        <v>31</v>
      </c>
      <c r="T2323" t="s">
        <v>202</v>
      </c>
      <c r="U2323">
        <v>80</v>
      </c>
      <c r="W2323" t="s">
        <v>205</v>
      </c>
      <c r="X2323" t="s">
        <v>206</v>
      </c>
      <c r="Z2323">
        <v>1255</v>
      </c>
      <c r="AA2323" s="5">
        <f>IFERROR(VLOOKUP(X2323,$AF$2:$AG$35,2,FALSE),0)</f>
        <v>0</v>
      </c>
      <c r="AB2323" s="5" t="e">
        <f>VLOOKUP(X2323,$AF$2:$AG$35,1,FALSE)</f>
        <v>#N/A</v>
      </c>
      <c r="AN2323"/>
      <c r="AO2323"/>
      <c r="AP2323"/>
      <c r="AQ2323"/>
    </row>
    <row r="2324" spans="1:43" x14ac:dyDescent="0.25">
      <c r="A2324">
        <v>95748</v>
      </c>
      <c r="B2324">
        <v>22047</v>
      </c>
      <c r="C2324" t="s">
        <v>620</v>
      </c>
      <c r="D2324" t="s">
        <v>579</v>
      </c>
      <c r="E2324" t="s">
        <v>589</v>
      </c>
      <c r="F2324">
        <v>16.482099999999999</v>
      </c>
      <c r="G2324" t="s">
        <v>25</v>
      </c>
      <c r="H2324" t="s">
        <v>26</v>
      </c>
      <c r="I2324" t="s">
        <v>27</v>
      </c>
      <c r="J2324" t="s">
        <v>23</v>
      </c>
      <c r="K2324">
        <v>2003</v>
      </c>
      <c r="L2324">
        <v>4</v>
      </c>
      <c r="M2324">
        <v>3</v>
      </c>
      <c r="N2324">
        <v>0</v>
      </c>
      <c r="O2324">
        <v>2.5</v>
      </c>
      <c r="P2324" t="s">
        <v>592</v>
      </c>
      <c r="Q2324" s="2">
        <v>6.3124844729445604E-3</v>
      </c>
      <c r="R2324" s="2">
        <v>4.2727510645226398E-3</v>
      </c>
      <c r="S2324" t="s">
        <v>31</v>
      </c>
      <c r="T2324" t="s">
        <v>202</v>
      </c>
      <c r="U2324">
        <v>81</v>
      </c>
      <c r="W2324" t="s">
        <v>207</v>
      </c>
      <c r="X2324" t="s">
        <v>208</v>
      </c>
      <c r="Z2324">
        <v>1256</v>
      </c>
      <c r="AA2324" s="5">
        <f>IFERROR(VLOOKUP(X2324,$AF$2:$AG$35,2,FALSE),0)</f>
        <v>0</v>
      </c>
      <c r="AB2324" s="5" t="e">
        <f>VLOOKUP(X2324,$AF$2:$AG$35,1,FALSE)</f>
        <v>#N/A</v>
      </c>
      <c r="AN2324"/>
      <c r="AO2324"/>
      <c r="AP2324"/>
      <c r="AQ2324"/>
    </row>
    <row r="2325" spans="1:43" x14ac:dyDescent="0.25">
      <c r="A2325">
        <v>95748</v>
      </c>
      <c r="B2325">
        <v>22047</v>
      </c>
      <c r="C2325" t="s">
        <v>620</v>
      </c>
      <c r="D2325" t="s">
        <v>579</v>
      </c>
      <c r="E2325" t="s">
        <v>589</v>
      </c>
      <c r="F2325">
        <v>16.482099999999999</v>
      </c>
      <c r="G2325" t="s">
        <v>25</v>
      </c>
      <c r="H2325" t="s">
        <v>26</v>
      </c>
      <c r="I2325" t="s">
        <v>27</v>
      </c>
      <c r="J2325" t="s">
        <v>23</v>
      </c>
      <c r="K2325">
        <v>2003</v>
      </c>
      <c r="L2325">
        <v>4</v>
      </c>
      <c r="M2325">
        <v>3</v>
      </c>
      <c r="N2325">
        <v>0</v>
      </c>
      <c r="O2325">
        <v>2.5</v>
      </c>
      <c r="P2325" t="s">
        <v>592</v>
      </c>
      <c r="Q2325" s="2">
        <v>3.5746375112022399E-4</v>
      </c>
      <c r="R2325" s="2">
        <v>1.8627062598367799E-3</v>
      </c>
      <c r="S2325" t="s">
        <v>31</v>
      </c>
      <c r="T2325" t="s">
        <v>202</v>
      </c>
      <c r="U2325">
        <v>83</v>
      </c>
      <c r="V2325" t="s">
        <v>209</v>
      </c>
      <c r="W2325" t="s">
        <v>210</v>
      </c>
      <c r="X2325" t="s">
        <v>211</v>
      </c>
      <c r="Y2325">
        <v>154.21</v>
      </c>
      <c r="Z2325">
        <v>846</v>
      </c>
      <c r="AA2325" s="5">
        <f>IFERROR(VLOOKUP(X2325,$AF$2:$AG$35,2,FALSE),0)</f>
        <v>0</v>
      </c>
      <c r="AB2325" s="5" t="e">
        <f>VLOOKUP(X2325,$AF$2:$AG$35,1,FALSE)</f>
        <v>#N/A</v>
      </c>
      <c r="AN2325"/>
      <c r="AO2325"/>
      <c r="AP2325"/>
      <c r="AQ2325"/>
    </row>
    <row r="2326" spans="1:43" x14ac:dyDescent="0.25">
      <c r="A2326">
        <v>95748</v>
      </c>
      <c r="B2326">
        <v>22047</v>
      </c>
      <c r="C2326" t="s">
        <v>620</v>
      </c>
      <c r="D2326" t="s">
        <v>579</v>
      </c>
      <c r="E2326" t="s">
        <v>589</v>
      </c>
      <c r="F2326">
        <v>16.482099999999999</v>
      </c>
      <c r="G2326" t="s">
        <v>25</v>
      </c>
      <c r="H2326" t="s">
        <v>26</v>
      </c>
      <c r="I2326" t="s">
        <v>27</v>
      </c>
      <c r="J2326" t="s">
        <v>23</v>
      </c>
      <c r="K2326">
        <v>2003</v>
      </c>
      <c r="L2326">
        <v>4</v>
      </c>
      <c r="M2326">
        <v>3</v>
      </c>
      <c r="N2326">
        <v>0</v>
      </c>
      <c r="O2326">
        <v>2.5</v>
      </c>
      <c r="P2326" t="s">
        <v>592</v>
      </c>
      <c r="Q2326" s="2">
        <v>7.9060856546973399E-3</v>
      </c>
      <c r="R2326" s="2">
        <v>1.06130701015882E-2</v>
      </c>
      <c r="S2326" t="s">
        <v>31</v>
      </c>
      <c r="T2326" t="s">
        <v>202</v>
      </c>
      <c r="U2326">
        <v>84</v>
      </c>
      <c r="V2326" t="s">
        <v>212</v>
      </c>
      <c r="W2326" t="s">
        <v>213</v>
      </c>
      <c r="X2326" t="s">
        <v>214</v>
      </c>
      <c r="Y2326">
        <v>152.19</v>
      </c>
      <c r="Z2326">
        <v>847</v>
      </c>
      <c r="AA2326" s="5">
        <f>IFERROR(VLOOKUP(X2326,$AF$2:$AG$35,2,FALSE),0)</f>
        <v>0</v>
      </c>
      <c r="AB2326" s="5" t="e">
        <f>VLOOKUP(X2326,$AF$2:$AG$35,1,FALSE)</f>
        <v>#N/A</v>
      </c>
      <c r="AN2326"/>
      <c r="AO2326"/>
      <c r="AP2326"/>
      <c r="AQ2326"/>
    </row>
    <row r="2327" spans="1:43" x14ac:dyDescent="0.25">
      <c r="A2327">
        <v>95748</v>
      </c>
      <c r="B2327">
        <v>22047</v>
      </c>
      <c r="C2327" t="s">
        <v>620</v>
      </c>
      <c r="D2327" t="s">
        <v>579</v>
      </c>
      <c r="E2327" t="s">
        <v>589</v>
      </c>
      <c r="F2327">
        <v>16.482099999999999</v>
      </c>
      <c r="G2327" t="s">
        <v>25</v>
      </c>
      <c r="H2327" t="s">
        <v>26</v>
      </c>
      <c r="I2327" t="s">
        <v>27</v>
      </c>
      <c r="J2327" t="s">
        <v>23</v>
      </c>
      <c r="K2327">
        <v>2003</v>
      </c>
      <c r="L2327">
        <v>4</v>
      </c>
      <c r="M2327">
        <v>3</v>
      </c>
      <c r="N2327">
        <v>0</v>
      </c>
      <c r="O2327">
        <v>2.5</v>
      </c>
      <c r="P2327" t="s">
        <v>592</v>
      </c>
      <c r="Q2327" s="2">
        <v>5.0106833637671903E-4</v>
      </c>
      <c r="R2327" s="2">
        <v>1.6022284765169099E-3</v>
      </c>
      <c r="S2327" t="s">
        <v>31</v>
      </c>
      <c r="T2327" t="s">
        <v>202</v>
      </c>
      <c r="U2327">
        <v>85</v>
      </c>
      <c r="V2327" t="s">
        <v>215</v>
      </c>
      <c r="W2327" t="s">
        <v>216</v>
      </c>
      <c r="X2327" t="s">
        <v>217</v>
      </c>
      <c r="Y2327">
        <v>182.17</v>
      </c>
      <c r="Z2327">
        <v>848</v>
      </c>
      <c r="AA2327" s="5">
        <f>IFERROR(VLOOKUP(X2327,$AF$2:$AG$35,2,FALSE),0)</f>
        <v>0</v>
      </c>
      <c r="AB2327" s="5" t="e">
        <f>VLOOKUP(X2327,$AF$2:$AG$35,1,FALSE)</f>
        <v>#N/A</v>
      </c>
      <c r="AN2327"/>
      <c r="AO2327"/>
      <c r="AP2327"/>
      <c r="AQ2327"/>
    </row>
    <row r="2328" spans="1:43" x14ac:dyDescent="0.25">
      <c r="A2328">
        <v>95748</v>
      </c>
      <c r="B2328">
        <v>22047</v>
      </c>
      <c r="C2328" t="s">
        <v>620</v>
      </c>
      <c r="D2328" t="s">
        <v>579</v>
      </c>
      <c r="E2328" t="s">
        <v>589</v>
      </c>
      <c r="F2328">
        <v>16.482099999999999</v>
      </c>
      <c r="G2328" t="s">
        <v>25</v>
      </c>
      <c r="H2328" t="s">
        <v>26</v>
      </c>
      <c r="I2328" t="s">
        <v>27</v>
      </c>
      <c r="J2328" t="s">
        <v>23</v>
      </c>
      <c r="K2328">
        <v>2003</v>
      </c>
      <c r="L2328">
        <v>4</v>
      </c>
      <c r="M2328">
        <v>3</v>
      </c>
      <c r="N2328">
        <v>0</v>
      </c>
      <c r="O2328">
        <v>2.5</v>
      </c>
      <c r="P2328" t="s">
        <v>592</v>
      </c>
      <c r="Q2328" s="2">
        <v>1.1259564630314099E-2</v>
      </c>
      <c r="R2328" s="2">
        <v>1.0701155460653301E-2</v>
      </c>
      <c r="S2328" t="s">
        <v>31</v>
      </c>
      <c r="T2328" t="s">
        <v>202</v>
      </c>
      <c r="U2328">
        <v>86</v>
      </c>
      <c r="V2328" t="s">
        <v>218</v>
      </c>
      <c r="W2328" t="s">
        <v>219</v>
      </c>
      <c r="X2328" t="s">
        <v>220</v>
      </c>
      <c r="Y2328">
        <v>208.21</v>
      </c>
      <c r="Z2328">
        <v>849</v>
      </c>
      <c r="AA2328" s="5">
        <f>IFERROR(VLOOKUP(X2328,$AF$2:$AG$35,2,FALSE),0)</f>
        <v>0</v>
      </c>
      <c r="AB2328" s="5" t="e">
        <f>VLOOKUP(X2328,$AF$2:$AG$35,1,FALSE)</f>
        <v>#N/A</v>
      </c>
      <c r="AN2328"/>
      <c r="AO2328"/>
      <c r="AP2328"/>
      <c r="AQ2328"/>
    </row>
    <row r="2329" spans="1:43" x14ac:dyDescent="0.25">
      <c r="A2329">
        <v>95748</v>
      </c>
      <c r="B2329">
        <v>22047</v>
      </c>
      <c r="C2329" t="s">
        <v>620</v>
      </c>
      <c r="D2329" t="s">
        <v>579</v>
      </c>
      <c r="E2329" t="s">
        <v>589</v>
      </c>
      <c r="F2329">
        <v>16.482099999999999</v>
      </c>
      <c r="G2329" t="s">
        <v>25</v>
      </c>
      <c r="H2329" t="s">
        <v>26</v>
      </c>
      <c r="I2329" t="s">
        <v>27</v>
      </c>
      <c r="J2329" t="s">
        <v>23</v>
      </c>
      <c r="K2329">
        <v>2003</v>
      </c>
      <c r="L2329">
        <v>4</v>
      </c>
      <c r="M2329">
        <v>3</v>
      </c>
      <c r="N2329">
        <v>0</v>
      </c>
      <c r="O2329">
        <v>2.5</v>
      </c>
      <c r="P2329" t="s">
        <v>592</v>
      </c>
      <c r="Q2329" s="2">
        <v>4.5675923741292802E-4</v>
      </c>
      <c r="R2329" s="2">
        <v>1.30993727136819E-3</v>
      </c>
      <c r="S2329" t="s">
        <v>31</v>
      </c>
      <c r="T2329" t="s">
        <v>202</v>
      </c>
      <c r="U2329">
        <v>87</v>
      </c>
      <c r="V2329" t="s">
        <v>221</v>
      </c>
      <c r="W2329" t="s">
        <v>222</v>
      </c>
      <c r="X2329" t="s">
        <v>223</v>
      </c>
      <c r="Y2329">
        <v>206.24</v>
      </c>
      <c r="Z2329">
        <v>850</v>
      </c>
      <c r="AA2329" s="5">
        <f>IFERROR(VLOOKUP(X2329,$AF$2:$AG$35,2,FALSE),0)</f>
        <v>0</v>
      </c>
      <c r="AB2329" s="5" t="e">
        <f>VLOOKUP(X2329,$AF$2:$AG$35,1,FALSE)</f>
        <v>#N/A</v>
      </c>
      <c r="AN2329"/>
      <c r="AO2329"/>
      <c r="AP2329"/>
      <c r="AQ2329"/>
    </row>
    <row r="2330" spans="1:43" x14ac:dyDescent="0.25">
      <c r="A2330">
        <v>95748</v>
      </c>
      <c r="B2330">
        <v>22047</v>
      </c>
      <c r="C2330" t="s">
        <v>620</v>
      </c>
      <c r="D2330" t="s">
        <v>579</v>
      </c>
      <c r="E2330" t="s">
        <v>589</v>
      </c>
      <c r="F2330">
        <v>16.482099999999999</v>
      </c>
      <c r="G2330" t="s">
        <v>25</v>
      </c>
      <c r="H2330" t="s">
        <v>26</v>
      </c>
      <c r="I2330" t="s">
        <v>27</v>
      </c>
      <c r="J2330" t="s">
        <v>23</v>
      </c>
      <c r="K2330">
        <v>2003</v>
      </c>
      <c r="L2330">
        <v>4</v>
      </c>
      <c r="M2330">
        <v>3</v>
      </c>
      <c r="N2330">
        <v>0</v>
      </c>
      <c r="O2330">
        <v>2.5</v>
      </c>
      <c r="P2330" t="s">
        <v>592</v>
      </c>
      <c r="Q2330" s="2">
        <v>5.9577291853370696E-3</v>
      </c>
      <c r="R2330" s="2">
        <v>8.4255014148496999E-3</v>
      </c>
      <c r="S2330" t="s">
        <v>31</v>
      </c>
      <c r="T2330" t="s">
        <v>202</v>
      </c>
      <c r="U2330">
        <v>89</v>
      </c>
      <c r="V2330" t="s">
        <v>224</v>
      </c>
      <c r="W2330" t="s">
        <v>225</v>
      </c>
      <c r="X2330" t="s">
        <v>226</v>
      </c>
      <c r="Y2330">
        <v>178.23</v>
      </c>
      <c r="Z2330">
        <v>852</v>
      </c>
      <c r="AA2330" s="5">
        <f>IFERROR(VLOOKUP(X2330,$AF$2:$AG$35,2,FALSE),0)</f>
        <v>0</v>
      </c>
      <c r="AB2330" s="5" t="e">
        <f>VLOOKUP(X2330,$AF$2:$AG$35,1,FALSE)</f>
        <v>#N/A</v>
      </c>
      <c r="AN2330"/>
      <c r="AO2330"/>
      <c r="AP2330"/>
      <c r="AQ2330"/>
    </row>
    <row r="2331" spans="1:43" x14ac:dyDescent="0.25">
      <c r="A2331">
        <v>95748</v>
      </c>
      <c r="B2331">
        <v>22047</v>
      </c>
      <c r="C2331" t="s">
        <v>620</v>
      </c>
      <c r="D2331" t="s">
        <v>579</v>
      </c>
      <c r="E2331" t="s">
        <v>589</v>
      </c>
      <c r="F2331">
        <v>16.482099999999999</v>
      </c>
      <c r="G2331" t="s">
        <v>25</v>
      </c>
      <c r="H2331" t="s">
        <v>26</v>
      </c>
      <c r="I2331" t="s">
        <v>27</v>
      </c>
      <c r="J2331" t="s">
        <v>23</v>
      </c>
      <c r="K2331">
        <v>2003</v>
      </c>
      <c r="L2331">
        <v>4</v>
      </c>
      <c r="M2331">
        <v>3</v>
      </c>
      <c r="N2331">
        <v>0</v>
      </c>
      <c r="O2331">
        <v>2.5</v>
      </c>
      <c r="P2331" t="s">
        <v>592</v>
      </c>
      <c r="Q2331" s="2">
        <v>8.7975800950707006E-3</v>
      </c>
      <c r="R2331" s="2">
        <v>1.2441657086512599E-2</v>
      </c>
      <c r="S2331" t="s">
        <v>31</v>
      </c>
      <c r="T2331" t="s">
        <v>202</v>
      </c>
      <c r="U2331">
        <v>90</v>
      </c>
      <c r="W2331" t="s">
        <v>227</v>
      </c>
      <c r="X2331" t="s">
        <v>228</v>
      </c>
      <c r="Z2331">
        <v>1265</v>
      </c>
      <c r="AA2331" s="5">
        <f>IFERROR(VLOOKUP(X2331,$AF$2:$AG$35,2,FALSE),0)</f>
        <v>0</v>
      </c>
      <c r="AB2331" s="5" t="e">
        <f>VLOOKUP(X2331,$AF$2:$AG$35,1,FALSE)</f>
        <v>#N/A</v>
      </c>
      <c r="AN2331"/>
      <c r="AO2331"/>
      <c r="AP2331"/>
      <c r="AQ2331"/>
    </row>
    <row r="2332" spans="1:43" x14ac:dyDescent="0.25">
      <c r="A2332">
        <v>95748</v>
      </c>
      <c r="B2332">
        <v>22047</v>
      </c>
      <c r="C2332" t="s">
        <v>620</v>
      </c>
      <c r="D2332" t="s">
        <v>579</v>
      </c>
      <c r="E2332" t="s">
        <v>589</v>
      </c>
      <c r="F2332">
        <v>16.482099999999999</v>
      </c>
      <c r="G2332" t="s">
        <v>25</v>
      </c>
      <c r="H2332" t="s">
        <v>26</v>
      </c>
      <c r="I2332" t="s">
        <v>27</v>
      </c>
      <c r="J2332" t="s">
        <v>23</v>
      </c>
      <c r="K2332">
        <v>2003</v>
      </c>
      <c r="L2332">
        <v>4</v>
      </c>
      <c r="M2332">
        <v>3</v>
      </c>
      <c r="N2332">
        <v>0</v>
      </c>
      <c r="O2332">
        <v>2.5</v>
      </c>
      <c r="P2332" t="s">
        <v>592</v>
      </c>
      <c r="Q2332" s="2">
        <v>2.38309167413483E-4</v>
      </c>
      <c r="R2332" s="2">
        <v>6.6074224415909005E-4</v>
      </c>
      <c r="S2332" t="s">
        <v>31</v>
      </c>
      <c r="T2332" t="s">
        <v>202</v>
      </c>
      <c r="U2332">
        <v>91</v>
      </c>
      <c r="W2332" t="s">
        <v>229</v>
      </c>
      <c r="X2332" t="s">
        <v>230</v>
      </c>
      <c r="Z2332">
        <v>1266</v>
      </c>
      <c r="AA2332" s="5">
        <f>IFERROR(VLOOKUP(X2332,$AF$2:$AG$35,2,FALSE),0)</f>
        <v>0</v>
      </c>
      <c r="AB2332" s="5" t="e">
        <f>VLOOKUP(X2332,$AF$2:$AG$35,1,FALSE)</f>
        <v>#N/A</v>
      </c>
      <c r="AN2332"/>
      <c r="AO2332"/>
      <c r="AP2332"/>
      <c r="AQ2332"/>
    </row>
    <row r="2333" spans="1:43" x14ac:dyDescent="0.25">
      <c r="A2333">
        <v>95748</v>
      </c>
      <c r="B2333">
        <v>22047</v>
      </c>
      <c r="C2333" t="s">
        <v>620</v>
      </c>
      <c r="D2333" t="s">
        <v>579</v>
      </c>
      <c r="E2333" t="s">
        <v>589</v>
      </c>
      <c r="F2333">
        <v>16.482099999999999</v>
      </c>
      <c r="G2333" t="s">
        <v>25</v>
      </c>
      <c r="H2333" t="s">
        <v>26</v>
      </c>
      <c r="I2333" t="s">
        <v>27</v>
      </c>
      <c r="J2333" t="s">
        <v>23</v>
      </c>
      <c r="K2333">
        <v>2003</v>
      </c>
      <c r="L2333">
        <v>4</v>
      </c>
      <c r="M2333">
        <v>3</v>
      </c>
      <c r="N2333">
        <v>0</v>
      </c>
      <c r="O2333">
        <v>2.5</v>
      </c>
      <c r="P2333" t="s">
        <v>592</v>
      </c>
      <c r="Q2333" s="2">
        <v>3.9979227996808497E-5</v>
      </c>
      <c r="R2333" s="2">
        <v>6.3348949147647301E-4</v>
      </c>
      <c r="S2333" t="s">
        <v>31</v>
      </c>
      <c r="T2333" t="s">
        <v>202</v>
      </c>
      <c r="U2333">
        <v>93</v>
      </c>
      <c r="W2333" t="s">
        <v>231</v>
      </c>
      <c r="X2333" t="s">
        <v>232</v>
      </c>
      <c r="Z2333">
        <v>1268</v>
      </c>
      <c r="AA2333" s="5">
        <f>IFERROR(VLOOKUP(X2333,$AF$2:$AG$35,2,FALSE),0)</f>
        <v>0</v>
      </c>
      <c r="AB2333" s="5" t="e">
        <f>VLOOKUP(X2333,$AF$2:$AG$35,1,FALSE)</f>
        <v>#N/A</v>
      </c>
      <c r="AN2333"/>
      <c r="AO2333"/>
      <c r="AP2333"/>
      <c r="AQ2333"/>
    </row>
    <row r="2334" spans="1:43" x14ac:dyDescent="0.25">
      <c r="A2334">
        <v>95748</v>
      </c>
      <c r="B2334">
        <v>22047</v>
      </c>
      <c r="C2334" t="s">
        <v>620</v>
      </c>
      <c r="D2334" t="s">
        <v>579</v>
      </c>
      <c r="E2334" t="s">
        <v>589</v>
      </c>
      <c r="F2334">
        <v>16.482099999999999</v>
      </c>
      <c r="G2334" t="s">
        <v>25</v>
      </c>
      <c r="H2334" t="s">
        <v>26</v>
      </c>
      <c r="I2334" t="s">
        <v>27</v>
      </c>
      <c r="J2334" t="s">
        <v>23</v>
      </c>
      <c r="K2334">
        <v>2003</v>
      </c>
      <c r="L2334">
        <v>4</v>
      </c>
      <c r="M2334">
        <v>3</v>
      </c>
      <c r="N2334">
        <v>0</v>
      </c>
      <c r="O2334">
        <v>2.5</v>
      </c>
      <c r="P2334" t="s">
        <v>592</v>
      </c>
      <c r="Q2334" s="2">
        <v>3.2767510512874899E-3</v>
      </c>
      <c r="R2334" s="2">
        <v>4.6340257772510603E-3</v>
      </c>
      <c r="S2334" t="s">
        <v>31</v>
      </c>
      <c r="T2334" t="s">
        <v>202</v>
      </c>
      <c r="U2334">
        <v>94</v>
      </c>
      <c r="W2334" t="s">
        <v>233</v>
      </c>
      <c r="X2334" t="s">
        <v>234</v>
      </c>
      <c r="Z2334">
        <v>1269</v>
      </c>
      <c r="AA2334" s="5">
        <f>IFERROR(VLOOKUP(X2334,$AF$2:$AG$35,2,FALSE),0)</f>
        <v>0</v>
      </c>
      <c r="AB2334" s="5" t="e">
        <f>VLOOKUP(X2334,$AF$2:$AG$35,1,FALSE)</f>
        <v>#N/A</v>
      </c>
      <c r="AN2334"/>
      <c r="AO2334"/>
      <c r="AP2334"/>
      <c r="AQ2334"/>
    </row>
    <row r="2335" spans="1:43" x14ac:dyDescent="0.25">
      <c r="A2335">
        <v>95748</v>
      </c>
      <c r="B2335">
        <v>22047</v>
      </c>
      <c r="C2335" t="s">
        <v>620</v>
      </c>
      <c r="D2335" t="s">
        <v>579</v>
      </c>
      <c r="E2335" t="s">
        <v>589</v>
      </c>
      <c r="F2335">
        <v>16.482099999999999</v>
      </c>
      <c r="G2335" t="s">
        <v>25</v>
      </c>
      <c r="H2335" t="s">
        <v>26</v>
      </c>
      <c r="I2335" t="s">
        <v>27</v>
      </c>
      <c r="J2335" t="s">
        <v>23</v>
      </c>
      <c r="K2335">
        <v>2003</v>
      </c>
      <c r="L2335">
        <v>4</v>
      </c>
      <c r="M2335">
        <v>3</v>
      </c>
      <c r="N2335">
        <v>0</v>
      </c>
      <c r="O2335">
        <v>2.5</v>
      </c>
      <c r="P2335" t="s">
        <v>592</v>
      </c>
      <c r="Q2335" s="2">
        <v>9.3521301620491399E-3</v>
      </c>
      <c r="R2335" s="2">
        <v>1.32259093122484E-2</v>
      </c>
      <c r="S2335" t="s">
        <v>31</v>
      </c>
      <c r="T2335" t="s">
        <v>202</v>
      </c>
      <c r="U2335">
        <v>96</v>
      </c>
      <c r="V2335" t="s">
        <v>235</v>
      </c>
      <c r="W2335" t="s">
        <v>236</v>
      </c>
      <c r="X2335" t="s">
        <v>237</v>
      </c>
      <c r="Y2335">
        <v>258.27</v>
      </c>
      <c r="Z2335">
        <v>853</v>
      </c>
      <c r="AA2335" s="5">
        <f>IFERROR(VLOOKUP(X2335,$AF$2:$AG$35,2,FALSE),0)</f>
        <v>0</v>
      </c>
      <c r="AB2335" s="5" t="e">
        <f>VLOOKUP(X2335,$AF$2:$AG$35,1,FALSE)</f>
        <v>#N/A</v>
      </c>
      <c r="AN2335"/>
      <c r="AO2335"/>
      <c r="AP2335"/>
      <c r="AQ2335"/>
    </row>
    <row r="2336" spans="1:43" x14ac:dyDescent="0.25">
      <c r="A2336">
        <v>95748</v>
      </c>
      <c r="B2336">
        <v>22047</v>
      </c>
      <c r="C2336" t="s">
        <v>620</v>
      </c>
      <c r="D2336" t="s">
        <v>579</v>
      </c>
      <c r="E2336" t="s">
        <v>589</v>
      </c>
      <c r="F2336">
        <v>16.482099999999999</v>
      </c>
      <c r="G2336" t="s">
        <v>25</v>
      </c>
      <c r="H2336" t="s">
        <v>26</v>
      </c>
      <c r="I2336" t="s">
        <v>27</v>
      </c>
      <c r="J2336" t="s">
        <v>23</v>
      </c>
      <c r="K2336">
        <v>2003</v>
      </c>
      <c r="L2336">
        <v>4</v>
      </c>
      <c r="M2336">
        <v>3</v>
      </c>
      <c r="N2336">
        <v>0</v>
      </c>
      <c r="O2336">
        <v>2.5</v>
      </c>
      <c r="P2336" t="s">
        <v>592</v>
      </c>
      <c r="Q2336" s="2">
        <v>1.30448351996038E-2</v>
      </c>
      <c r="R2336" s="2">
        <v>1.8448182858201701E-2</v>
      </c>
      <c r="S2336" t="s">
        <v>31</v>
      </c>
      <c r="T2336" t="s">
        <v>202</v>
      </c>
      <c r="U2336">
        <v>97</v>
      </c>
      <c r="V2336" t="s">
        <v>238</v>
      </c>
      <c r="W2336" t="s">
        <v>239</v>
      </c>
      <c r="X2336" t="s">
        <v>240</v>
      </c>
      <c r="Y2336">
        <v>228.29</v>
      </c>
      <c r="Z2336">
        <v>854</v>
      </c>
      <c r="AA2336" s="5">
        <f>IFERROR(VLOOKUP(X2336,$AF$2:$AG$35,2,FALSE),0)</f>
        <v>0</v>
      </c>
      <c r="AB2336" s="5" t="e">
        <f>VLOOKUP(X2336,$AF$2:$AG$35,1,FALSE)</f>
        <v>#N/A</v>
      </c>
      <c r="AN2336"/>
      <c r="AO2336"/>
      <c r="AP2336"/>
      <c r="AQ2336"/>
    </row>
    <row r="2337" spans="1:43" x14ac:dyDescent="0.25">
      <c r="A2337">
        <v>95748</v>
      </c>
      <c r="B2337">
        <v>22047</v>
      </c>
      <c r="C2337" t="s">
        <v>620</v>
      </c>
      <c r="D2337" t="s">
        <v>579</v>
      </c>
      <c r="E2337" t="s">
        <v>589</v>
      </c>
      <c r="F2337">
        <v>16.482099999999999</v>
      </c>
      <c r="G2337" t="s">
        <v>25</v>
      </c>
      <c r="H2337" t="s">
        <v>26</v>
      </c>
      <c r="I2337" t="s">
        <v>27</v>
      </c>
      <c r="J2337" t="s">
        <v>23</v>
      </c>
      <c r="K2337">
        <v>2003</v>
      </c>
      <c r="L2337">
        <v>4</v>
      </c>
      <c r="M2337">
        <v>3</v>
      </c>
      <c r="N2337">
        <v>0</v>
      </c>
      <c r="O2337">
        <v>2.5</v>
      </c>
      <c r="P2337" t="s">
        <v>592</v>
      </c>
      <c r="Q2337" s="2">
        <v>6.0181233215029903E-3</v>
      </c>
      <c r="R2337" s="2">
        <v>3.6030649368425098E-3</v>
      </c>
      <c r="S2337" t="s">
        <v>31</v>
      </c>
      <c r="T2337" t="s">
        <v>202</v>
      </c>
      <c r="U2337">
        <v>98</v>
      </c>
      <c r="V2337" t="s">
        <v>241</v>
      </c>
      <c r="W2337" t="s">
        <v>242</v>
      </c>
      <c r="X2337" t="s">
        <v>243</v>
      </c>
      <c r="Y2337">
        <v>252.31</v>
      </c>
      <c r="Z2337">
        <v>855</v>
      </c>
      <c r="AA2337" s="5">
        <f>IFERROR(VLOOKUP(X2337,$AF$2:$AG$35,2,FALSE),0)</f>
        <v>0</v>
      </c>
      <c r="AB2337" s="5" t="e">
        <f>VLOOKUP(X2337,$AF$2:$AG$35,1,FALSE)</f>
        <v>#N/A</v>
      </c>
      <c r="AN2337"/>
      <c r="AO2337"/>
      <c r="AP2337"/>
      <c r="AQ2337"/>
    </row>
    <row r="2338" spans="1:43" x14ac:dyDescent="0.25">
      <c r="A2338">
        <v>95748</v>
      </c>
      <c r="B2338">
        <v>22047</v>
      </c>
      <c r="C2338" t="s">
        <v>620</v>
      </c>
      <c r="D2338" t="s">
        <v>579</v>
      </c>
      <c r="E2338" t="s">
        <v>589</v>
      </c>
      <c r="F2338">
        <v>16.482099999999999</v>
      </c>
      <c r="G2338" t="s">
        <v>25</v>
      </c>
      <c r="H2338" t="s">
        <v>26</v>
      </c>
      <c r="I2338" t="s">
        <v>27</v>
      </c>
      <c r="J2338" t="s">
        <v>23</v>
      </c>
      <c r="K2338">
        <v>2003</v>
      </c>
      <c r="L2338">
        <v>4</v>
      </c>
      <c r="M2338">
        <v>3</v>
      </c>
      <c r="N2338">
        <v>0</v>
      </c>
      <c r="O2338">
        <v>2.5</v>
      </c>
      <c r="P2338" t="s">
        <v>592</v>
      </c>
      <c r="Q2338">
        <v>1.6561255792071999E-2</v>
      </c>
      <c r="R2338">
        <v>1.9152231834954001E-2</v>
      </c>
      <c r="S2338" t="s">
        <v>31</v>
      </c>
      <c r="T2338" t="s">
        <v>202</v>
      </c>
      <c r="U2338">
        <v>100</v>
      </c>
      <c r="W2338" t="s">
        <v>244</v>
      </c>
      <c r="X2338" t="s">
        <v>245</v>
      </c>
      <c r="Z2338">
        <v>1275</v>
      </c>
      <c r="AA2338" s="5">
        <f>IFERROR(VLOOKUP(X2338,$AF$2:$AG$35,2,FALSE),0)</f>
        <v>0</v>
      </c>
      <c r="AB2338" s="5" t="e">
        <f>VLOOKUP(X2338,$AF$2:$AG$35,1,FALSE)</f>
        <v>#N/A</v>
      </c>
      <c r="AN2338"/>
      <c r="AO2338"/>
      <c r="AP2338"/>
      <c r="AQ2338"/>
    </row>
    <row r="2339" spans="1:43" x14ac:dyDescent="0.25">
      <c r="A2339">
        <v>95748</v>
      </c>
      <c r="B2339">
        <v>22047</v>
      </c>
      <c r="C2339" t="s">
        <v>620</v>
      </c>
      <c r="D2339" t="s">
        <v>579</v>
      </c>
      <c r="E2339" t="s">
        <v>589</v>
      </c>
      <c r="F2339">
        <v>16.482099999999999</v>
      </c>
      <c r="G2339" t="s">
        <v>25</v>
      </c>
      <c r="H2339" t="s">
        <v>26</v>
      </c>
      <c r="I2339" t="s">
        <v>27</v>
      </c>
      <c r="J2339" t="s">
        <v>23</v>
      </c>
      <c r="K2339">
        <v>2003</v>
      </c>
      <c r="L2339">
        <v>4</v>
      </c>
      <c r="M2339">
        <v>3</v>
      </c>
      <c r="N2339">
        <v>0</v>
      </c>
      <c r="O2339">
        <v>2.5</v>
      </c>
      <c r="P2339" t="s">
        <v>592</v>
      </c>
      <c r="Q2339" s="2">
        <v>7.9591589607455396E-3</v>
      </c>
      <c r="R2339" s="2">
        <v>9.0653201798752796E-3</v>
      </c>
      <c r="S2339" t="s">
        <v>31</v>
      </c>
      <c r="T2339" t="s">
        <v>202</v>
      </c>
      <c r="U2339">
        <v>101</v>
      </c>
      <c r="V2339" t="s">
        <v>246</v>
      </c>
      <c r="W2339" t="s">
        <v>247</v>
      </c>
      <c r="X2339" t="s">
        <v>248</v>
      </c>
      <c r="Y2339">
        <v>252.31</v>
      </c>
      <c r="Z2339">
        <v>857</v>
      </c>
      <c r="AA2339" s="5">
        <f>IFERROR(VLOOKUP(X2339,$AF$2:$AG$35,2,FALSE),0)</f>
        <v>0</v>
      </c>
      <c r="AB2339" s="5" t="e">
        <f>VLOOKUP(X2339,$AF$2:$AG$35,1,FALSE)</f>
        <v>#N/A</v>
      </c>
      <c r="AN2339"/>
      <c r="AO2339"/>
      <c r="AP2339"/>
      <c r="AQ2339"/>
    </row>
    <row r="2340" spans="1:43" x14ac:dyDescent="0.25">
      <c r="A2340">
        <v>95748</v>
      </c>
      <c r="B2340">
        <v>22047</v>
      </c>
      <c r="C2340" t="s">
        <v>620</v>
      </c>
      <c r="D2340" t="s">
        <v>579</v>
      </c>
      <c r="E2340" t="s">
        <v>589</v>
      </c>
      <c r="F2340">
        <v>16.482099999999999</v>
      </c>
      <c r="G2340" t="s">
        <v>25</v>
      </c>
      <c r="H2340" t="s">
        <v>26</v>
      </c>
      <c r="I2340" t="s">
        <v>27</v>
      </c>
      <c r="J2340" t="s">
        <v>23</v>
      </c>
      <c r="K2340">
        <v>2003</v>
      </c>
      <c r="L2340">
        <v>4</v>
      </c>
      <c r="M2340">
        <v>3</v>
      </c>
      <c r="N2340">
        <v>0</v>
      </c>
      <c r="O2340">
        <v>2.5</v>
      </c>
      <c r="P2340" t="s">
        <v>592</v>
      </c>
      <c r="Q2340">
        <v>0</v>
      </c>
      <c r="R2340" s="2">
        <v>2.6482504744156799E-3</v>
      </c>
      <c r="S2340" t="s">
        <v>31</v>
      </c>
      <c r="T2340" t="s">
        <v>202</v>
      </c>
      <c r="U2340">
        <v>102</v>
      </c>
      <c r="V2340" t="s">
        <v>249</v>
      </c>
      <c r="W2340" t="s">
        <v>250</v>
      </c>
      <c r="X2340" t="s">
        <v>251</v>
      </c>
      <c r="Y2340">
        <v>276.33</v>
      </c>
      <c r="Z2340">
        <v>858</v>
      </c>
      <c r="AA2340" s="5">
        <f>IFERROR(VLOOKUP(X2340,$AF$2:$AG$35,2,FALSE),0)</f>
        <v>0</v>
      </c>
      <c r="AB2340" s="5" t="e">
        <f>VLOOKUP(X2340,$AF$2:$AG$35,1,FALSE)</f>
        <v>#N/A</v>
      </c>
      <c r="AN2340"/>
      <c r="AO2340"/>
      <c r="AP2340"/>
      <c r="AQ2340"/>
    </row>
    <row r="2341" spans="1:43" x14ac:dyDescent="0.25">
      <c r="A2341">
        <v>95748</v>
      </c>
      <c r="B2341">
        <v>22047</v>
      </c>
      <c r="C2341" t="s">
        <v>620</v>
      </c>
      <c r="D2341" t="s">
        <v>579</v>
      </c>
      <c r="E2341" t="s">
        <v>589</v>
      </c>
      <c r="F2341">
        <v>16.482099999999999</v>
      </c>
      <c r="G2341" t="s">
        <v>25</v>
      </c>
      <c r="H2341" t="s">
        <v>26</v>
      </c>
      <c r="I2341" t="s">
        <v>27</v>
      </c>
      <c r="J2341" t="s">
        <v>23</v>
      </c>
      <c r="K2341">
        <v>2003</v>
      </c>
      <c r="L2341">
        <v>4</v>
      </c>
      <c r="M2341">
        <v>3</v>
      </c>
      <c r="N2341">
        <v>0</v>
      </c>
      <c r="O2341">
        <v>2.5</v>
      </c>
      <c r="P2341" t="s">
        <v>592</v>
      </c>
      <c r="Q2341">
        <v>0</v>
      </c>
      <c r="R2341" s="2">
        <v>8.9458194220935902E-4</v>
      </c>
      <c r="S2341" t="s">
        <v>31</v>
      </c>
      <c r="T2341" t="s">
        <v>202</v>
      </c>
      <c r="U2341">
        <v>103</v>
      </c>
      <c r="V2341" t="s">
        <v>252</v>
      </c>
      <c r="W2341" t="s">
        <v>253</v>
      </c>
      <c r="X2341" t="s">
        <v>254</v>
      </c>
      <c r="Y2341">
        <v>182.26</v>
      </c>
      <c r="Z2341">
        <v>859</v>
      </c>
      <c r="AA2341" s="5">
        <f>IFERROR(VLOOKUP(X2341,$AF$2:$AG$35,2,FALSE),0)</f>
        <v>0</v>
      </c>
      <c r="AB2341" s="5" t="e">
        <f>VLOOKUP(X2341,$AF$2:$AG$35,1,FALSE)</f>
        <v>#N/A</v>
      </c>
      <c r="AN2341"/>
      <c r="AO2341"/>
      <c r="AP2341"/>
      <c r="AQ2341"/>
    </row>
    <row r="2342" spans="1:43" x14ac:dyDescent="0.25">
      <c r="A2342">
        <v>95748</v>
      </c>
      <c r="B2342">
        <v>22047</v>
      </c>
      <c r="C2342" t="s">
        <v>620</v>
      </c>
      <c r="D2342" t="s">
        <v>579</v>
      </c>
      <c r="E2342" t="s">
        <v>589</v>
      </c>
      <c r="F2342">
        <v>16.482099999999999</v>
      </c>
      <c r="G2342" t="s">
        <v>25</v>
      </c>
      <c r="H2342" t="s">
        <v>26</v>
      </c>
      <c r="I2342" t="s">
        <v>27</v>
      </c>
      <c r="J2342" t="s">
        <v>23</v>
      </c>
      <c r="K2342">
        <v>2003</v>
      </c>
      <c r="L2342">
        <v>4</v>
      </c>
      <c r="M2342">
        <v>3</v>
      </c>
      <c r="N2342">
        <v>0</v>
      </c>
      <c r="O2342">
        <v>2.5</v>
      </c>
      <c r="P2342" t="s">
        <v>592</v>
      </c>
      <c r="Q2342">
        <v>0.42061200030263801</v>
      </c>
      <c r="R2342">
        <v>0.59483519532486795</v>
      </c>
      <c r="S2342" t="s">
        <v>31</v>
      </c>
      <c r="T2342" t="s">
        <v>202</v>
      </c>
      <c r="U2342">
        <v>104</v>
      </c>
      <c r="V2342" t="s">
        <v>255</v>
      </c>
      <c r="W2342" t="s">
        <v>256</v>
      </c>
      <c r="X2342" t="s">
        <v>257</v>
      </c>
      <c r="Y2342">
        <v>154.21</v>
      </c>
      <c r="Z2342">
        <v>860</v>
      </c>
      <c r="AA2342" s="5">
        <f>IFERROR(VLOOKUP(X2342,$AF$2:$AG$35,2,FALSE),0)</f>
        <v>0</v>
      </c>
      <c r="AB2342" s="5" t="e">
        <f>VLOOKUP(X2342,$AF$2:$AG$35,1,FALSE)</f>
        <v>#N/A</v>
      </c>
      <c r="AN2342"/>
      <c r="AO2342"/>
      <c r="AP2342"/>
      <c r="AQ2342"/>
    </row>
    <row r="2343" spans="1:43" x14ac:dyDescent="0.25">
      <c r="A2343">
        <v>95748</v>
      </c>
      <c r="B2343">
        <v>22047</v>
      </c>
      <c r="C2343" t="s">
        <v>620</v>
      </c>
      <c r="D2343" t="s">
        <v>579</v>
      </c>
      <c r="E2343" t="s">
        <v>589</v>
      </c>
      <c r="F2343">
        <v>16.482099999999999</v>
      </c>
      <c r="G2343" t="s">
        <v>25</v>
      </c>
      <c r="H2343" t="s">
        <v>26</v>
      </c>
      <c r="I2343" t="s">
        <v>27</v>
      </c>
      <c r="J2343" t="s">
        <v>23</v>
      </c>
      <c r="K2343">
        <v>2003</v>
      </c>
      <c r="L2343">
        <v>4</v>
      </c>
      <c r="M2343">
        <v>3</v>
      </c>
      <c r="N2343">
        <v>0</v>
      </c>
      <c r="O2343">
        <v>2.5</v>
      </c>
      <c r="P2343" t="s">
        <v>592</v>
      </c>
      <c r="Q2343" s="2">
        <v>8.5394118310206605E-4</v>
      </c>
      <c r="R2343" s="2">
        <v>1.20765520261187E-3</v>
      </c>
      <c r="S2343" t="s">
        <v>31</v>
      </c>
      <c r="T2343" t="s">
        <v>202</v>
      </c>
      <c r="U2343">
        <v>105</v>
      </c>
      <c r="W2343" t="s">
        <v>258</v>
      </c>
      <c r="X2343" t="s">
        <v>259</v>
      </c>
      <c r="Z2343">
        <v>1280</v>
      </c>
      <c r="AA2343" s="5">
        <f>IFERROR(VLOOKUP(X2343,$AF$2:$AG$35,2,FALSE),0)</f>
        <v>0</v>
      </c>
      <c r="AB2343" s="5" t="e">
        <f>VLOOKUP(X2343,$AF$2:$AG$35,1,FALSE)</f>
        <v>#N/A</v>
      </c>
      <c r="AN2343"/>
      <c r="AO2343"/>
      <c r="AP2343"/>
      <c r="AQ2343"/>
    </row>
    <row r="2344" spans="1:43" x14ac:dyDescent="0.25">
      <c r="A2344">
        <v>95748</v>
      </c>
      <c r="B2344">
        <v>22047</v>
      </c>
      <c r="C2344" t="s">
        <v>620</v>
      </c>
      <c r="D2344" t="s">
        <v>579</v>
      </c>
      <c r="E2344" t="s">
        <v>589</v>
      </c>
      <c r="F2344">
        <v>16.482099999999999</v>
      </c>
      <c r="G2344" t="s">
        <v>25</v>
      </c>
      <c r="H2344" t="s">
        <v>26</v>
      </c>
      <c r="I2344" t="s">
        <v>27</v>
      </c>
      <c r="J2344" t="s">
        <v>23</v>
      </c>
      <c r="K2344">
        <v>2003</v>
      </c>
      <c r="L2344">
        <v>4</v>
      </c>
      <c r="M2344">
        <v>3</v>
      </c>
      <c r="N2344">
        <v>0</v>
      </c>
      <c r="O2344">
        <v>2.5</v>
      </c>
      <c r="P2344" t="s">
        <v>592</v>
      </c>
      <c r="Q2344">
        <v>0</v>
      </c>
      <c r="R2344" s="2">
        <v>1.3178826367751099E-3</v>
      </c>
      <c r="S2344" t="s">
        <v>31</v>
      </c>
      <c r="T2344" t="s">
        <v>202</v>
      </c>
      <c r="U2344">
        <v>106</v>
      </c>
      <c r="W2344" t="s">
        <v>260</v>
      </c>
      <c r="X2344" t="s">
        <v>261</v>
      </c>
      <c r="Z2344">
        <v>1281</v>
      </c>
      <c r="AA2344" s="5">
        <f>IFERROR(VLOOKUP(X2344,$AF$2:$AG$35,2,FALSE),0)</f>
        <v>0</v>
      </c>
      <c r="AB2344" s="5" t="e">
        <f>VLOOKUP(X2344,$AF$2:$AG$35,1,FALSE)</f>
        <v>#N/A</v>
      </c>
      <c r="AN2344"/>
      <c r="AO2344"/>
      <c r="AP2344"/>
      <c r="AQ2344"/>
    </row>
    <row r="2345" spans="1:43" x14ac:dyDescent="0.25">
      <c r="A2345">
        <v>95748</v>
      </c>
      <c r="B2345">
        <v>22047</v>
      </c>
      <c r="C2345" t="s">
        <v>620</v>
      </c>
      <c r="D2345" t="s">
        <v>579</v>
      </c>
      <c r="E2345" t="s">
        <v>589</v>
      </c>
      <c r="F2345">
        <v>16.482099999999999</v>
      </c>
      <c r="G2345" t="s">
        <v>25</v>
      </c>
      <c r="H2345" t="s">
        <v>26</v>
      </c>
      <c r="I2345" t="s">
        <v>27</v>
      </c>
      <c r="J2345" t="s">
        <v>23</v>
      </c>
      <c r="K2345">
        <v>2003</v>
      </c>
      <c r="L2345">
        <v>4</v>
      </c>
      <c r="M2345">
        <v>3</v>
      </c>
      <c r="N2345">
        <v>0</v>
      </c>
      <c r="O2345">
        <v>2.5</v>
      </c>
      <c r="P2345" t="s">
        <v>592</v>
      </c>
      <c r="Q2345" s="2">
        <v>3.9718194568913798E-5</v>
      </c>
      <c r="R2345" s="2">
        <v>6.4643051029277497E-4</v>
      </c>
      <c r="S2345" t="s">
        <v>31</v>
      </c>
      <c r="T2345" t="s">
        <v>202</v>
      </c>
      <c r="U2345">
        <v>108</v>
      </c>
      <c r="W2345" t="s">
        <v>262</v>
      </c>
      <c r="X2345" t="s">
        <v>263</v>
      </c>
      <c r="Z2345">
        <v>1461</v>
      </c>
      <c r="AA2345" s="5">
        <f>IFERROR(VLOOKUP(X2345,$AF$2:$AG$35,2,FALSE),0)</f>
        <v>0</v>
      </c>
      <c r="AB2345" s="5" t="e">
        <f>VLOOKUP(X2345,$AF$2:$AG$35,1,FALSE)</f>
        <v>#N/A</v>
      </c>
      <c r="AN2345"/>
      <c r="AO2345"/>
      <c r="AP2345"/>
      <c r="AQ2345"/>
    </row>
    <row r="2346" spans="1:43" x14ac:dyDescent="0.25">
      <c r="A2346">
        <v>95748</v>
      </c>
      <c r="B2346">
        <v>22047</v>
      </c>
      <c r="C2346" t="s">
        <v>620</v>
      </c>
      <c r="D2346" t="s">
        <v>579</v>
      </c>
      <c r="E2346" t="s">
        <v>589</v>
      </c>
      <c r="F2346">
        <v>16.482099999999999</v>
      </c>
      <c r="G2346" t="s">
        <v>25</v>
      </c>
      <c r="H2346" t="s">
        <v>26</v>
      </c>
      <c r="I2346" t="s">
        <v>27</v>
      </c>
      <c r="J2346" t="s">
        <v>23</v>
      </c>
      <c r="K2346">
        <v>2003</v>
      </c>
      <c r="L2346">
        <v>4</v>
      </c>
      <c r="M2346">
        <v>3</v>
      </c>
      <c r="N2346">
        <v>0</v>
      </c>
      <c r="O2346">
        <v>2.5</v>
      </c>
      <c r="P2346" t="s">
        <v>592</v>
      </c>
      <c r="Q2346" s="2">
        <v>1.28449390596198E-3</v>
      </c>
      <c r="R2346" s="2">
        <v>2.2258153082527201E-3</v>
      </c>
      <c r="S2346" t="s">
        <v>31</v>
      </c>
      <c r="T2346" t="s">
        <v>202</v>
      </c>
      <c r="U2346">
        <v>111</v>
      </c>
      <c r="V2346" t="s">
        <v>264</v>
      </c>
      <c r="W2346" t="s">
        <v>265</v>
      </c>
      <c r="X2346" t="s">
        <v>266</v>
      </c>
      <c r="Y2346">
        <v>228.29</v>
      </c>
      <c r="Z2346">
        <v>864</v>
      </c>
      <c r="AA2346" s="5">
        <f>IFERROR(VLOOKUP(X2346,$AF$2:$AG$35,2,FALSE),0)</f>
        <v>0</v>
      </c>
      <c r="AB2346" s="5" t="e">
        <f>VLOOKUP(X2346,$AF$2:$AG$35,1,FALSE)</f>
        <v>#N/A</v>
      </c>
      <c r="AN2346"/>
      <c r="AO2346"/>
      <c r="AP2346"/>
      <c r="AQ2346"/>
    </row>
    <row r="2347" spans="1:43" x14ac:dyDescent="0.25">
      <c r="A2347">
        <v>95748</v>
      </c>
      <c r="B2347">
        <v>22047</v>
      </c>
      <c r="C2347" t="s">
        <v>620</v>
      </c>
      <c r="D2347" t="s">
        <v>579</v>
      </c>
      <c r="E2347" t="s">
        <v>589</v>
      </c>
      <c r="F2347">
        <v>16.482099999999999</v>
      </c>
      <c r="G2347" t="s">
        <v>25</v>
      </c>
      <c r="H2347" t="s">
        <v>26</v>
      </c>
      <c r="I2347" t="s">
        <v>27</v>
      </c>
      <c r="J2347" t="s">
        <v>23</v>
      </c>
      <c r="K2347">
        <v>2003</v>
      </c>
      <c r="L2347">
        <v>4</v>
      </c>
      <c r="M2347">
        <v>3</v>
      </c>
      <c r="N2347">
        <v>0</v>
      </c>
      <c r="O2347">
        <v>2.5</v>
      </c>
      <c r="P2347" t="s">
        <v>592</v>
      </c>
      <c r="Q2347" s="2">
        <v>1.3506796485118001E-3</v>
      </c>
      <c r="R2347" s="2">
        <v>1.79707114445413E-3</v>
      </c>
      <c r="S2347" t="s">
        <v>31</v>
      </c>
      <c r="T2347" t="s">
        <v>202</v>
      </c>
      <c r="U2347">
        <v>113</v>
      </c>
      <c r="W2347" t="s">
        <v>267</v>
      </c>
      <c r="X2347" t="s">
        <v>268</v>
      </c>
      <c r="Z2347">
        <v>1288</v>
      </c>
      <c r="AA2347" s="5">
        <f>IFERROR(VLOOKUP(X2347,$AF$2:$AG$35,2,FALSE),0)</f>
        <v>0</v>
      </c>
      <c r="AB2347" s="5" t="e">
        <f>VLOOKUP(X2347,$AF$2:$AG$35,1,FALSE)</f>
        <v>#N/A</v>
      </c>
      <c r="AN2347"/>
      <c r="AO2347"/>
      <c r="AP2347"/>
      <c r="AQ2347"/>
    </row>
    <row r="2348" spans="1:43" x14ac:dyDescent="0.25">
      <c r="A2348">
        <v>95748</v>
      </c>
      <c r="B2348">
        <v>22047</v>
      </c>
      <c r="C2348" t="s">
        <v>620</v>
      </c>
      <c r="D2348" t="s">
        <v>579</v>
      </c>
      <c r="E2348" t="s">
        <v>589</v>
      </c>
      <c r="F2348">
        <v>16.482099999999999</v>
      </c>
      <c r="G2348" t="s">
        <v>25</v>
      </c>
      <c r="H2348" t="s">
        <v>26</v>
      </c>
      <c r="I2348" t="s">
        <v>27</v>
      </c>
      <c r="J2348" t="s">
        <v>23</v>
      </c>
      <c r="K2348">
        <v>2003</v>
      </c>
      <c r="L2348">
        <v>4</v>
      </c>
      <c r="M2348">
        <v>3</v>
      </c>
      <c r="N2348">
        <v>0</v>
      </c>
      <c r="O2348">
        <v>2.5</v>
      </c>
      <c r="P2348" t="s">
        <v>592</v>
      </c>
      <c r="Q2348" s="2">
        <v>6.2953338385249398E-3</v>
      </c>
      <c r="R2348" s="2">
        <v>8.9029464941082406E-3</v>
      </c>
      <c r="S2348" t="s">
        <v>31</v>
      </c>
      <c r="T2348" t="s">
        <v>202</v>
      </c>
      <c r="U2348">
        <v>116</v>
      </c>
      <c r="W2348" t="s">
        <v>269</v>
      </c>
      <c r="X2348" t="s">
        <v>270</v>
      </c>
      <c r="Z2348">
        <v>896</v>
      </c>
      <c r="AA2348" s="5">
        <f>IFERROR(VLOOKUP(X2348,$AF$2:$AG$35,2,FALSE),0)</f>
        <v>0</v>
      </c>
      <c r="AB2348" s="5" t="e">
        <f>VLOOKUP(X2348,$AF$2:$AG$35,1,FALSE)</f>
        <v>#N/A</v>
      </c>
      <c r="AN2348"/>
      <c r="AO2348"/>
      <c r="AP2348"/>
      <c r="AQ2348"/>
    </row>
    <row r="2349" spans="1:43" x14ac:dyDescent="0.25">
      <c r="A2349">
        <v>95748</v>
      </c>
      <c r="B2349">
        <v>22047</v>
      </c>
      <c r="C2349" t="s">
        <v>620</v>
      </c>
      <c r="D2349" t="s">
        <v>579</v>
      </c>
      <c r="E2349" t="s">
        <v>589</v>
      </c>
      <c r="F2349">
        <v>16.482099999999999</v>
      </c>
      <c r="G2349" t="s">
        <v>25</v>
      </c>
      <c r="H2349" t="s">
        <v>26</v>
      </c>
      <c r="I2349" t="s">
        <v>27</v>
      </c>
      <c r="J2349" t="s">
        <v>23</v>
      </c>
      <c r="K2349">
        <v>2003</v>
      </c>
      <c r="L2349">
        <v>4</v>
      </c>
      <c r="M2349">
        <v>3</v>
      </c>
      <c r="N2349">
        <v>0</v>
      </c>
      <c r="O2349">
        <v>2.5</v>
      </c>
      <c r="P2349" t="s">
        <v>592</v>
      </c>
      <c r="Q2349">
        <v>0</v>
      </c>
      <c r="R2349" s="2">
        <v>1.6721238964337E-3</v>
      </c>
      <c r="S2349" t="s">
        <v>31</v>
      </c>
      <c r="T2349" t="s">
        <v>202</v>
      </c>
      <c r="U2349">
        <v>118</v>
      </c>
      <c r="W2349" t="s">
        <v>271</v>
      </c>
      <c r="X2349" t="s">
        <v>272</v>
      </c>
      <c r="Z2349">
        <v>1293</v>
      </c>
      <c r="AA2349" s="5">
        <f>IFERROR(VLOOKUP(X2349,$AF$2:$AG$35,2,FALSE),0)</f>
        <v>0</v>
      </c>
      <c r="AB2349" s="5" t="e">
        <f>VLOOKUP(X2349,$AF$2:$AG$35,1,FALSE)</f>
        <v>#N/A</v>
      </c>
      <c r="AN2349"/>
      <c r="AO2349"/>
      <c r="AP2349"/>
      <c r="AQ2349"/>
    </row>
    <row r="2350" spans="1:43" x14ac:dyDescent="0.25">
      <c r="A2350">
        <v>95748</v>
      </c>
      <c r="B2350">
        <v>22047</v>
      </c>
      <c r="C2350" t="s">
        <v>620</v>
      </c>
      <c r="D2350" t="s">
        <v>579</v>
      </c>
      <c r="E2350" t="s">
        <v>589</v>
      </c>
      <c r="F2350">
        <v>16.482099999999999</v>
      </c>
      <c r="G2350" t="s">
        <v>25</v>
      </c>
      <c r="H2350" t="s">
        <v>26</v>
      </c>
      <c r="I2350" t="s">
        <v>27</v>
      </c>
      <c r="J2350" t="s">
        <v>23</v>
      </c>
      <c r="K2350">
        <v>2003</v>
      </c>
      <c r="L2350">
        <v>4</v>
      </c>
      <c r="M2350">
        <v>3</v>
      </c>
      <c r="N2350">
        <v>0</v>
      </c>
      <c r="O2350">
        <v>2.5</v>
      </c>
      <c r="P2350" t="s">
        <v>592</v>
      </c>
      <c r="Q2350" s="2">
        <v>1.6034679615924301E-4</v>
      </c>
      <c r="R2350" s="2">
        <v>1.00492883680588E-3</v>
      </c>
      <c r="S2350" t="s">
        <v>31</v>
      </c>
      <c r="T2350" t="s">
        <v>202</v>
      </c>
      <c r="U2350">
        <v>119</v>
      </c>
      <c r="V2350" t="s">
        <v>273</v>
      </c>
      <c r="W2350" t="s">
        <v>274</v>
      </c>
      <c r="X2350" t="s">
        <v>275</v>
      </c>
      <c r="Y2350">
        <v>242.31</v>
      </c>
      <c r="Z2350">
        <v>866</v>
      </c>
      <c r="AA2350" s="5">
        <f>IFERROR(VLOOKUP(X2350,$AF$2:$AG$35,2,FALSE),0)</f>
        <v>0</v>
      </c>
      <c r="AB2350" s="5" t="e">
        <f>VLOOKUP(X2350,$AF$2:$AG$35,1,FALSE)</f>
        <v>#N/A</v>
      </c>
      <c r="AN2350"/>
      <c r="AO2350"/>
      <c r="AP2350"/>
      <c r="AQ2350"/>
    </row>
    <row r="2351" spans="1:43" x14ac:dyDescent="0.25">
      <c r="A2351">
        <v>95748</v>
      </c>
      <c r="B2351">
        <v>22047</v>
      </c>
      <c r="C2351" t="s">
        <v>620</v>
      </c>
      <c r="D2351" t="s">
        <v>579</v>
      </c>
      <c r="E2351" t="s">
        <v>589</v>
      </c>
      <c r="F2351">
        <v>16.482099999999999</v>
      </c>
      <c r="G2351" t="s">
        <v>25</v>
      </c>
      <c r="H2351" t="s">
        <v>26</v>
      </c>
      <c r="I2351" t="s">
        <v>27</v>
      </c>
      <c r="J2351" t="s">
        <v>23</v>
      </c>
      <c r="K2351">
        <v>2003</v>
      </c>
      <c r="L2351">
        <v>4</v>
      </c>
      <c r="M2351">
        <v>3</v>
      </c>
      <c r="N2351">
        <v>0</v>
      </c>
      <c r="O2351">
        <v>2.5</v>
      </c>
      <c r="P2351" t="s">
        <v>592</v>
      </c>
      <c r="Q2351" s="2">
        <v>3.86534652103337E-2</v>
      </c>
      <c r="R2351" s="2">
        <v>5.4664254733170603E-2</v>
      </c>
      <c r="S2351" t="s">
        <v>31</v>
      </c>
      <c r="T2351" t="s">
        <v>202</v>
      </c>
      <c r="U2351">
        <v>120</v>
      </c>
      <c r="V2351" t="s">
        <v>276</v>
      </c>
      <c r="W2351" t="s">
        <v>277</v>
      </c>
      <c r="X2351" t="s">
        <v>278</v>
      </c>
      <c r="Y2351">
        <v>228.29</v>
      </c>
      <c r="Z2351">
        <v>867</v>
      </c>
      <c r="AA2351" s="5">
        <f>IFERROR(VLOOKUP(X2351,$AF$2:$AG$35,2,FALSE),0)</f>
        <v>0</v>
      </c>
      <c r="AB2351" s="5" t="e">
        <f>VLOOKUP(X2351,$AF$2:$AG$35,1,FALSE)</f>
        <v>#N/A</v>
      </c>
      <c r="AN2351"/>
      <c r="AO2351"/>
      <c r="AP2351"/>
      <c r="AQ2351"/>
    </row>
    <row r="2352" spans="1:43" x14ac:dyDescent="0.25">
      <c r="A2352">
        <v>95748</v>
      </c>
      <c r="B2352">
        <v>22047</v>
      </c>
      <c r="C2352" t="s">
        <v>620</v>
      </c>
      <c r="D2352" t="s">
        <v>579</v>
      </c>
      <c r="E2352" t="s">
        <v>589</v>
      </c>
      <c r="F2352">
        <v>16.482099999999999</v>
      </c>
      <c r="G2352" t="s">
        <v>25</v>
      </c>
      <c r="H2352" t="s">
        <v>26</v>
      </c>
      <c r="I2352" t="s">
        <v>27</v>
      </c>
      <c r="J2352" t="s">
        <v>23</v>
      </c>
      <c r="K2352">
        <v>2003</v>
      </c>
      <c r="L2352">
        <v>4</v>
      </c>
      <c r="M2352">
        <v>3</v>
      </c>
      <c r="N2352">
        <v>0</v>
      </c>
      <c r="O2352">
        <v>2.5</v>
      </c>
      <c r="P2352" t="s">
        <v>592</v>
      </c>
      <c r="Q2352" s="2">
        <v>1.1539925779819899E-3</v>
      </c>
      <c r="R2352" s="2">
        <v>1.0641684980918799E-3</v>
      </c>
      <c r="S2352" t="s">
        <v>31</v>
      </c>
      <c r="T2352" t="s">
        <v>202</v>
      </c>
      <c r="U2352">
        <v>121</v>
      </c>
      <c r="W2352" t="s">
        <v>279</v>
      </c>
      <c r="X2352" t="s">
        <v>280</v>
      </c>
      <c r="Z2352">
        <v>1296</v>
      </c>
      <c r="AA2352" s="5">
        <f>IFERROR(VLOOKUP(X2352,$AF$2:$AG$35,2,FALSE),0)</f>
        <v>0</v>
      </c>
      <c r="AB2352" s="5" t="e">
        <f>VLOOKUP(X2352,$AF$2:$AG$35,1,FALSE)</f>
        <v>#N/A</v>
      </c>
      <c r="AN2352"/>
      <c r="AO2352"/>
      <c r="AP2352"/>
      <c r="AQ2352"/>
    </row>
    <row r="2353" spans="1:43" x14ac:dyDescent="0.25">
      <c r="A2353">
        <v>95748</v>
      </c>
      <c r="B2353">
        <v>22047</v>
      </c>
      <c r="C2353" t="s">
        <v>620</v>
      </c>
      <c r="D2353" t="s">
        <v>579</v>
      </c>
      <c r="E2353" t="s">
        <v>589</v>
      </c>
      <c r="F2353">
        <v>16.482099999999999</v>
      </c>
      <c r="G2353" t="s">
        <v>25</v>
      </c>
      <c r="H2353" t="s">
        <v>26</v>
      </c>
      <c r="I2353" t="s">
        <v>27</v>
      </c>
      <c r="J2353" t="s">
        <v>23</v>
      </c>
      <c r="K2353">
        <v>2003</v>
      </c>
      <c r="L2353">
        <v>4</v>
      </c>
      <c r="M2353">
        <v>3</v>
      </c>
      <c r="N2353">
        <v>0</v>
      </c>
      <c r="O2353">
        <v>2.5</v>
      </c>
      <c r="P2353" t="s">
        <v>592</v>
      </c>
      <c r="Q2353">
        <v>0</v>
      </c>
      <c r="R2353" s="2">
        <v>1.5366416410849701E-3</v>
      </c>
      <c r="S2353" t="s">
        <v>31</v>
      </c>
      <c r="T2353" t="s">
        <v>202</v>
      </c>
      <c r="U2353">
        <v>122</v>
      </c>
      <c r="V2353" t="s">
        <v>281</v>
      </c>
      <c r="W2353" t="s">
        <v>282</v>
      </c>
      <c r="X2353" t="s">
        <v>283</v>
      </c>
      <c r="Y2353">
        <v>300.35000000000002</v>
      </c>
      <c r="Z2353">
        <v>868</v>
      </c>
      <c r="AA2353" s="5">
        <f>IFERROR(VLOOKUP(X2353,$AF$2:$AG$35,2,FALSE),0)</f>
        <v>0</v>
      </c>
      <c r="AB2353" s="5" t="e">
        <f>VLOOKUP(X2353,$AF$2:$AG$35,1,FALSE)</f>
        <v>#N/A</v>
      </c>
      <c r="AN2353"/>
      <c r="AO2353"/>
      <c r="AP2353"/>
      <c r="AQ2353"/>
    </row>
    <row r="2354" spans="1:43" x14ac:dyDescent="0.25">
      <c r="A2354">
        <v>95748</v>
      </c>
      <c r="B2354">
        <v>22047</v>
      </c>
      <c r="C2354" t="s">
        <v>620</v>
      </c>
      <c r="D2354" t="s">
        <v>579</v>
      </c>
      <c r="E2354" t="s">
        <v>589</v>
      </c>
      <c r="F2354">
        <v>16.482099999999999</v>
      </c>
      <c r="G2354" t="s">
        <v>25</v>
      </c>
      <c r="H2354" t="s">
        <v>26</v>
      </c>
      <c r="I2354" t="s">
        <v>27</v>
      </c>
      <c r="J2354" t="s">
        <v>23</v>
      </c>
      <c r="K2354">
        <v>2003</v>
      </c>
      <c r="L2354">
        <v>4</v>
      </c>
      <c r="M2354">
        <v>3</v>
      </c>
      <c r="N2354">
        <v>0</v>
      </c>
      <c r="O2354">
        <v>2.5</v>
      </c>
      <c r="P2354" t="s">
        <v>592</v>
      </c>
      <c r="Q2354" s="2">
        <v>9.3337757223989402E-4</v>
      </c>
      <c r="R2354" s="2">
        <v>1.3199952214765301E-3</v>
      </c>
      <c r="S2354" t="s">
        <v>31</v>
      </c>
      <c r="T2354" t="s">
        <v>202</v>
      </c>
      <c r="U2354">
        <v>123</v>
      </c>
      <c r="W2354" t="s">
        <v>284</v>
      </c>
      <c r="X2354" t="s">
        <v>285</v>
      </c>
      <c r="Z2354">
        <v>1298</v>
      </c>
      <c r="AA2354" s="5">
        <f>IFERROR(VLOOKUP(X2354,$AF$2:$AG$35,2,FALSE),0)</f>
        <v>0</v>
      </c>
      <c r="AB2354" s="5" t="e">
        <f>VLOOKUP(X2354,$AF$2:$AG$35,1,FALSE)</f>
        <v>#N/A</v>
      </c>
      <c r="AN2354"/>
      <c r="AO2354"/>
      <c r="AP2354"/>
      <c r="AQ2354"/>
    </row>
    <row r="2355" spans="1:43" x14ac:dyDescent="0.25">
      <c r="A2355">
        <v>95748</v>
      </c>
      <c r="B2355">
        <v>22047</v>
      </c>
      <c r="C2355" t="s">
        <v>620</v>
      </c>
      <c r="D2355" t="s">
        <v>579</v>
      </c>
      <c r="E2355" t="s">
        <v>589</v>
      </c>
      <c r="F2355">
        <v>16.482099999999999</v>
      </c>
      <c r="G2355" t="s">
        <v>25</v>
      </c>
      <c r="H2355" t="s">
        <v>26</v>
      </c>
      <c r="I2355" t="s">
        <v>27</v>
      </c>
      <c r="J2355" t="s">
        <v>23</v>
      </c>
      <c r="K2355">
        <v>2003</v>
      </c>
      <c r="L2355">
        <v>4</v>
      </c>
      <c r="M2355">
        <v>3</v>
      </c>
      <c r="N2355">
        <v>0</v>
      </c>
      <c r="O2355">
        <v>2.5</v>
      </c>
      <c r="P2355" t="s">
        <v>592</v>
      </c>
      <c r="Q2355" s="2">
        <v>9.4929095353982994E-3</v>
      </c>
      <c r="R2355" s="2">
        <v>1.33119230784486E-2</v>
      </c>
      <c r="S2355" t="s">
        <v>31</v>
      </c>
      <c r="T2355" t="s">
        <v>202</v>
      </c>
      <c r="U2355">
        <v>126</v>
      </c>
      <c r="W2355" t="s">
        <v>286</v>
      </c>
      <c r="X2355" t="s">
        <v>287</v>
      </c>
      <c r="Z2355">
        <v>1301</v>
      </c>
      <c r="AA2355" s="5">
        <f>IFERROR(VLOOKUP(X2355,$AF$2:$AG$35,2,FALSE),0)</f>
        <v>0</v>
      </c>
      <c r="AB2355" s="5" t="e">
        <f>VLOOKUP(X2355,$AF$2:$AG$35,1,FALSE)</f>
        <v>#N/A</v>
      </c>
      <c r="AN2355"/>
      <c r="AO2355"/>
      <c r="AP2355"/>
      <c r="AQ2355"/>
    </row>
    <row r="2356" spans="1:43" x14ac:dyDescent="0.25">
      <c r="A2356">
        <v>95748</v>
      </c>
      <c r="B2356">
        <v>22047</v>
      </c>
      <c r="C2356" t="s">
        <v>620</v>
      </c>
      <c r="D2356" t="s">
        <v>579</v>
      </c>
      <c r="E2356" t="s">
        <v>589</v>
      </c>
      <c r="F2356">
        <v>16.482099999999999</v>
      </c>
      <c r="G2356" t="s">
        <v>25</v>
      </c>
      <c r="H2356" t="s">
        <v>26</v>
      </c>
      <c r="I2356" t="s">
        <v>27</v>
      </c>
      <c r="J2356" t="s">
        <v>23</v>
      </c>
      <c r="K2356">
        <v>2003</v>
      </c>
      <c r="L2356">
        <v>4</v>
      </c>
      <c r="M2356">
        <v>3</v>
      </c>
      <c r="N2356">
        <v>0</v>
      </c>
      <c r="O2356">
        <v>2.5</v>
      </c>
      <c r="P2356" t="s">
        <v>592</v>
      </c>
      <c r="Q2356" s="2">
        <v>6.1563201568858397E-4</v>
      </c>
      <c r="R2356" s="2">
        <v>6.7133442705892502E-3</v>
      </c>
      <c r="S2356" t="s">
        <v>31</v>
      </c>
      <c r="T2356" t="s">
        <v>202</v>
      </c>
      <c r="U2356">
        <v>128</v>
      </c>
      <c r="V2356" t="s">
        <v>288</v>
      </c>
      <c r="W2356" t="s">
        <v>289</v>
      </c>
      <c r="X2356" t="s">
        <v>290</v>
      </c>
      <c r="Y2356">
        <v>156.22</v>
      </c>
      <c r="Z2356">
        <v>871</v>
      </c>
      <c r="AA2356" s="5">
        <f>IFERROR(VLOOKUP(X2356,$AF$2:$AG$35,2,FALSE),0)</f>
        <v>0</v>
      </c>
      <c r="AB2356" s="5" t="e">
        <f>VLOOKUP(X2356,$AF$2:$AG$35,1,FALSE)</f>
        <v>#N/A</v>
      </c>
      <c r="AN2356"/>
      <c r="AO2356"/>
      <c r="AP2356"/>
      <c r="AQ2356"/>
    </row>
    <row r="2357" spans="1:43" x14ac:dyDescent="0.25">
      <c r="A2357">
        <v>95748</v>
      </c>
      <c r="B2357">
        <v>22047</v>
      </c>
      <c r="C2357" t="s">
        <v>620</v>
      </c>
      <c r="D2357" t="s">
        <v>579</v>
      </c>
      <c r="E2357" t="s">
        <v>589</v>
      </c>
      <c r="F2357">
        <v>16.482099999999999</v>
      </c>
      <c r="G2357" t="s">
        <v>25</v>
      </c>
      <c r="H2357" t="s">
        <v>26</v>
      </c>
      <c r="I2357" t="s">
        <v>27</v>
      </c>
      <c r="J2357" t="s">
        <v>23</v>
      </c>
      <c r="K2357">
        <v>2003</v>
      </c>
      <c r="L2357">
        <v>4</v>
      </c>
      <c r="M2357">
        <v>3</v>
      </c>
      <c r="N2357">
        <v>0</v>
      </c>
      <c r="O2357">
        <v>2.5</v>
      </c>
      <c r="P2357" t="s">
        <v>592</v>
      </c>
      <c r="Q2357">
        <v>0</v>
      </c>
      <c r="R2357" s="2">
        <v>2.7501231082246499E-3</v>
      </c>
      <c r="S2357" t="s">
        <v>31</v>
      </c>
      <c r="T2357" t="s">
        <v>202</v>
      </c>
      <c r="U2357">
        <v>129</v>
      </c>
      <c r="V2357" t="s">
        <v>291</v>
      </c>
      <c r="W2357" t="s">
        <v>292</v>
      </c>
      <c r="X2357" t="s">
        <v>293</v>
      </c>
      <c r="Z2357">
        <v>872</v>
      </c>
      <c r="AA2357" s="5">
        <f>IFERROR(VLOOKUP(X2357,$AF$2:$AG$35,2,FALSE),0)</f>
        <v>0</v>
      </c>
      <c r="AB2357" s="5" t="e">
        <f>VLOOKUP(X2357,$AF$2:$AG$35,1,FALSE)</f>
        <v>#N/A</v>
      </c>
      <c r="AN2357"/>
      <c r="AO2357"/>
      <c r="AP2357"/>
      <c r="AQ2357"/>
    </row>
    <row r="2358" spans="1:43" x14ac:dyDescent="0.25">
      <c r="A2358">
        <v>95748</v>
      </c>
      <c r="B2358">
        <v>22047</v>
      </c>
      <c r="C2358" t="s">
        <v>620</v>
      </c>
      <c r="D2358" t="s">
        <v>579</v>
      </c>
      <c r="E2358" t="s">
        <v>589</v>
      </c>
      <c r="F2358">
        <v>16.482099999999999</v>
      </c>
      <c r="G2358" t="s">
        <v>25</v>
      </c>
      <c r="H2358" t="s">
        <v>26</v>
      </c>
      <c r="I2358" t="s">
        <v>27</v>
      </c>
      <c r="J2358" t="s">
        <v>23</v>
      </c>
      <c r="K2358">
        <v>2003</v>
      </c>
      <c r="L2358">
        <v>4</v>
      </c>
      <c r="M2358">
        <v>3</v>
      </c>
      <c r="N2358">
        <v>0</v>
      </c>
      <c r="O2358">
        <v>2.5</v>
      </c>
      <c r="P2358" t="s">
        <v>592</v>
      </c>
      <c r="Q2358" s="2">
        <v>2.9006411879864001E-3</v>
      </c>
      <c r="R2358" s="2">
        <v>3.7616752128980099E-3</v>
      </c>
      <c r="S2358" t="s">
        <v>31</v>
      </c>
      <c r="T2358" t="s">
        <v>202</v>
      </c>
      <c r="U2358">
        <v>130</v>
      </c>
      <c r="V2358" t="s">
        <v>294</v>
      </c>
      <c r="W2358" t="s">
        <v>295</v>
      </c>
      <c r="X2358" t="s">
        <v>296</v>
      </c>
      <c r="Y2358">
        <v>168.19</v>
      </c>
      <c r="Z2358">
        <v>873</v>
      </c>
      <c r="AA2358" s="5">
        <f>IFERROR(VLOOKUP(X2358,$AF$2:$AG$35,2,FALSE),0)</f>
        <v>0</v>
      </c>
      <c r="AB2358" s="5" t="e">
        <f>VLOOKUP(X2358,$AF$2:$AG$35,1,FALSE)</f>
        <v>#N/A</v>
      </c>
      <c r="AN2358"/>
      <c r="AO2358"/>
      <c r="AP2358"/>
      <c r="AQ2358"/>
    </row>
    <row r="2359" spans="1:43" x14ac:dyDescent="0.25">
      <c r="A2359">
        <v>95748</v>
      </c>
      <c r="B2359">
        <v>22047</v>
      </c>
      <c r="C2359" t="s">
        <v>620</v>
      </c>
      <c r="D2359" t="s">
        <v>579</v>
      </c>
      <c r="E2359" t="s">
        <v>589</v>
      </c>
      <c r="F2359">
        <v>16.482099999999999</v>
      </c>
      <c r="G2359" t="s">
        <v>25</v>
      </c>
      <c r="H2359" t="s">
        <v>26</v>
      </c>
      <c r="I2359" t="s">
        <v>27</v>
      </c>
      <c r="J2359" t="s">
        <v>23</v>
      </c>
      <c r="K2359">
        <v>2003</v>
      </c>
      <c r="L2359">
        <v>4</v>
      </c>
      <c r="M2359">
        <v>3</v>
      </c>
      <c r="N2359">
        <v>0</v>
      </c>
      <c r="O2359">
        <v>2.5</v>
      </c>
      <c r="P2359" t="s">
        <v>592</v>
      </c>
      <c r="Q2359" s="2">
        <v>1.9859097284456899E-4</v>
      </c>
      <c r="R2359" s="2">
        <v>4.7372922218755003E-3</v>
      </c>
      <c r="S2359" t="s">
        <v>31</v>
      </c>
      <c r="T2359" t="s">
        <v>202</v>
      </c>
      <c r="U2359">
        <v>131</v>
      </c>
      <c r="V2359" t="s">
        <v>297</v>
      </c>
      <c r="W2359" t="s">
        <v>298</v>
      </c>
      <c r="X2359" t="s">
        <v>299</v>
      </c>
      <c r="Y2359">
        <v>156.22</v>
      </c>
      <c r="Z2359">
        <v>1106</v>
      </c>
      <c r="AA2359" s="5">
        <f>IFERROR(VLOOKUP(X2359,$AF$2:$AG$35,2,FALSE),0)</f>
        <v>0</v>
      </c>
      <c r="AB2359" s="5" t="e">
        <f>VLOOKUP(X2359,$AF$2:$AG$35,1,FALSE)</f>
        <v>#N/A</v>
      </c>
      <c r="AN2359"/>
      <c r="AO2359"/>
      <c r="AP2359"/>
      <c r="AQ2359"/>
    </row>
    <row r="2360" spans="1:43" x14ac:dyDescent="0.25">
      <c r="A2360">
        <v>95748</v>
      </c>
      <c r="B2360">
        <v>22047</v>
      </c>
      <c r="C2360" t="s">
        <v>620</v>
      </c>
      <c r="D2360" t="s">
        <v>579</v>
      </c>
      <c r="E2360" t="s">
        <v>589</v>
      </c>
      <c r="F2360">
        <v>16.482099999999999</v>
      </c>
      <c r="G2360" t="s">
        <v>25</v>
      </c>
      <c r="H2360" t="s">
        <v>26</v>
      </c>
      <c r="I2360" t="s">
        <v>27</v>
      </c>
      <c r="J2360" t="s">
        <v>23</v>
      </c>
      <c r="K2360">
        <v>2003</v>
      </c>
      <c r="L2360">
        <v>4</v>
      </c>
      <c r="M2360">
        <v>3</v>
      </c>
      <c r="N2360">
        <v>0</v>
      </c>
      <c r="O2360">
        <v>2.5</v>
      </c>
      <c r="P2360" t="s">
        <v>592</v>
      </c>
      <c r="Q2360" s="2">
        <v>2.2641981235968201E-3</v>
      </c>
      <c r="R2360" s="2">
        <v>3.08898136139775E-3</v>
      </c>
      <c r="S2360" t="s">
        <v>31</v>
      </c>
      <c r="T2360" t="s">
        <v>202</v>
      </c>
      <c r="U2360">
        <v>132</v>
      </c>
      <c r="V2360" t="s">
        <v>300</v>
      </c>
      <c r="W2360" t="s">
        <v>301</v>
      </c>
      <c r="X2360" t="s">
        <v>302</v>
      </c>
      <c r="Y2360">
        <v>156.22</v>
      </c>
      <c r="Z2360">
        <v>875</v>
      </c>
      <c r="AA2360" s="5">
        <f>IFERROR(VLOOKUP(X2360,$AF$2:$AG$35,2,FALSE),0)</f>
        <v>0</v>
      </c>
      <c r="AB2360" s="5" t="e">
        <f>VLOOKUP(X2360,$AF$2:$AG$35,1,FALSE)</f>
        <v>#N/A</v>
      </c>
      <c r="AN2360"/>
      <c r="AO2360"/>
      <c r="AP2360"/>
      <c r="AQ2360"/>
    </row>
    <row r="2361" spans="1:43" x14ac:dyDescent="0.25">
      <c r="A2361">
        <v>95748</v>
      </c>
      <c r="B2361">
        <v>22047</v>
      </c>
      <c r="C2361" t="s">
        <v>620</v>
      </c>
      <c r="D2361" t="s">
        <v>579</v>
      </c>
      <c r="E2361" t="s">
        <v>589</v>
      </c>
      <c r="F2361">
        <v>16.482099999999999</v>
      </c>
      <c r="G2361" t="s">
        <v>25</v>
      </c>
      <c r="H2361" t="s">
        <v>26</v>
      </c>
      <c r="I2361" t="s">
        <v>27</v>
      </c>
      <c r="J2361" t="s">
        <v>23</v>
      </c>
      <c r="K2361">
        <v>2003</v>
      </c>
      <c r="L2361">
        <v>4</v>
      </c>
      <c r="M2361">
        <v>3</v>
      </c>
      <c r="N2361">
        <v>0</v>
      </c>
      <c r="O2361">
        <v>2.5</v>
      </c>
      <c r="P2361" t="s">
        <v>592</v>
      </c>
      <c r="Q2361">
        <v>0</v>
      </c>
      <c r="R2361" s="2">
        <v>9.4733044799231005E-4</v>
      </c>
      <c r="S2361" t="s">
        <v>31</v>
      </c>
      <c r="T2361" t="s">
        <v>202</v>
      </c>
      <c r="U2361">
        <v>133</v>
      </c>
      <c r="V2361" t="s">
        <v>303</v>
      </c>
      <c r="W2361" t="s">
        <v>304</v>
      </c>
      <c r="X2361" t="s">
        <v>305</v>
      </c>
      <c r="Y2361">
        <v>206.28</v>
      </c>
      <c r="Z2361">
        <v>876</v>
      </c>
      <c r="AA2361" s="5">
        <f>IFERROR(VLOOKUP(X2361,$AF$2:$AG$35,2,FALSE),0)</f>
        <v>0</v>
      </c>
      <c r="AB2361" s="5" t="e">
        <f>VLOOKUP(X2361,$AF$2:$AG$35,1,FALSE)</f>
        <v>#N/A</v>
      </c>
      <c r="AN2361"/>
      <c r="AO2361"/>
      <c r="AP2361"/>
      <c r="AQ2361"/>
    </row>
    <row r="2362" spans="1:43" x14ac:dyDescent="0.25">
      <c r="A2362">
        <v>95748</v>
      </c>
      <c r="B2362">
        <v>22047</v>
      </c>
      <c r="C2362" t="s">
        <v>620</v>
      </c>
      <c r="D2362" t="s">
        <v>579</v>
      </c>
      <c r="E2362" t="s">
        <v>589</v>
      </c>
      <c r="F2362">
        <v>16.482099999999999</v>
      </c>
      <c r="G2362" t="s">
        <v>25</v>
      </c>
      <c r="H2362" t="s">
        <v>26</v>
      </c>
      <c r="I2362" t="s">
        <v>27</v>
      </c>
      <c r="J2362" t="s">
        <v>23</v>
      </c>
      <c r="K2362">
        <v>2003</v>
      </c>
      <c r="L2362">
        <v>4</v>
      </c>
      <c r="M2362">
        <v>3</v>
      </c>
      <c r="N2362">
        <v>0</v>
      </c>
      <c r="O2362">
        <v>2.5</v>
      </c>
      <c r="P2362" t="s">
        <v>592</v>
      </c>
      <c r="Q2362" s="2">
        <v>4.9647743198184195E-4</v>
      </c>
      <c r="R2362" s="2">
        <v>4.1293823040789799E-3</v>
      </c>
      <c r="S2362" t="s">
        <v>31</v>
      </c>
      <c r="T2362" t="s">
        <v>202</v>
      </c>
      <c r="U2362">
        <v>134</v>
      </c>
      <c r="V2362" t="s">
        <v>306</v>
      </c>
      <c r="W2362" t="s">
        <v>307</v>
      </c>
      <c r="X2362" t="s">
        <v>308</v>
      </c>
      <c r="Y2362">
        <v>156.22</v>
      </c>
      <c r="Z2362">
        <v>877</v>
      </c>
      <c r="AA2362" s="5">
        <f>IFERROR(VLOOKUP(X2362,$AF$2:$AG$35,2,FALSE),0)</f>
        <v>0</v>
      </c>
      <c r="AB2362" s="5" t="e">
        <f>VLOOKUP(X2362,$AF$2:$AG$35,1,FALSE)</f>
        <v>#N/A</v>
      </c>
      <c r="AN2362"/>
      <c r="AO2362"/>
      <c r="AP2362"/>
      <c r="AQ2362"/>
    </row>
    <row r="2363" spans="1:43" x14ac:dyDescent="0.25">
      <c r="A2363">
        <v>95748</v>
      </c>
      <c r="B2363">
        <v>22047</v>
      </c>
      <c r="C2363" t="s">
        <v>620</v>
      </c>
      <c r="D2363" t="s">
        <v>579</v>
      </c>
      <c r="E2363" t="s">
        <v>589</v>
      </c>
      <c r="F2363">
        <v>16.482099999999999</v>
      </c>
      <c r="G2363" t="s">
        <v>25</v>
      </c>
      <c r="H2363" t="s">
        <v>26</v>
      </c>
      <c r="I2363" t="s">
        <v>27</v>
      </c>
      <c r="J2363" t="s">
        <v>23</v>
      </c>
      <c r="K2363">
        <v>2003</v>
      </c>
      <c r="L2363">
        <v>4</v>
      </c>
      <c r="M2363">
        <v>3</v>
      </c>
      <c r="N2363">
        <v>0</v>
      </c>
      <c r="O2363">
        <v>2.5</v>
      </c>
      <c r="P2363" t="s">
        <v>592</v>
      </c>
      <c r="Q2363" s="2">
        <v>3.1050360494223801E-3</v>
      </c>
      <c r="R2363" s="2">
        <v>3.66038998665275E-3</v>
      </c>
      <c r="S2363" t="s">
        <v>31</v>
      </c>
      <c r="T2363" t="s">
        <v>202</v>
      </c>
      <c r="U2363">
        <v>136</v>
      </c>
      <c r="V2363" t="s">
        <v>309</v>
      </c>
      <c r="W2363" t="s">
        <v>310</v>
      </c>
      <c r="X2363" t="s">
        <v>311</v>
      </c>
      <c r="Y2363">
        <v>156.22</v>
      </c>
      <c r="Z2363">
        <v>879</v>
      </c>
      <c r="AA2363" s="5">
        <f>IFERROR(VLOOKUP(X2363,$AF$2:$AG$35,2,FALSE),0)</f>
        <v>0</v>
      </c>
      <c r="AB2363" s="5" t="e">
        <f>VLOOKUP(X2363,$AF$2:$AG$35,1,FALSE)</f>
        <v>#N/A</v>
      </c>
      <c r="AN2363"/>
      <c r="AO2363"/>
      <c r="AP2363"/>
      <c r="AQ2363"/>
    </row>
    <row r="2364" spans="1:43" x14ac:dyDescent="0.25">
      <c r="A2364">
        <v>95748</v>
      </c>
      <c r="B2364">
        <v>22047</v>
      </c>
      <c r="C2364" t="s">
        <v>620</v>
      </c>
      <c r="D2364" t="s">
        <v>579</v>
      </c>
      <c r="E2364" t="s">
        <v>589</v>
      </c>
      <c r="F2364">
        <v>16.482099999999999</v>
      </c>
      <c r="G2364" t="s">
        <v>25</v>
      </c>
      <c r="H2364" t="s">
        <v>26</v>
      </c>
      <c r="I2364" t="s">
        <v>27</v>
      </c>
      <c r="J2364" t="s">
        <v>23</v>
      </c>
      <c r="K2364">
        <v>2003</v>
      </c>
      <c r="L2364">
        <v>4</v>
      </c>
      <c r="M2364">
        <v>3</v>
      </c>
      <c r="N2364">
        <v>0</v>
      </c>
      <c r="O2364">
        <v>2.5</v>
      </c>
      <c r="P2364" t="s">
        <v>592</v>
      </c>
      <c r="Q2364" s="2">
        <v>1.2036756816243401E-4</v>
      </c>
      <c r="R2364" s="2">
        <v>6.3354492391608003E-4</v>
      </c>
      <c r="S2364" t="s">
        <v>31</v>
      </c>
      <c r="T2364" t="s">
        <v>202</v>
      </c>
      <c r="U2364">
        <v>137</v>
      </c>
      <c r="W2364" t="s">
        <v>312</v>
      </c>
      <c r="X2364" t="s">
        <v>313</v>
      </c>
      <c r="Z2364">
        <v>1312</v>
      </c>
      <c r="AA2364" s="5">
        <f>IFERROR(VLOOKUP(X2364,$AF$2:$AG$35,2,FALSE),0)</f>
        <v>0</v>
      </c>
      <c r="AB2364" s="5" t="e">
        <f>VLOOKUP(X2364,$AF$2:$AG$35,1,FALSE)</f>
        <v>#N/A</v>
      </c>
      <c r="AN2364"/>
      <c r="AO2364"/>
      <c r="AP2364"/>
      <c r="AQ2364"/>
    </row>
    <row r="2365" spans="1:43" x14ac:dyDescent="0.25">
      <c r="A2365">
        <v>95748</v>
      </c>
      <c r="B2365">
        <v>22047</v>
      </c>
      <c r="C2365" t="s">
        <v>620</v>
      </c>
      <c r="D2365" t="s">
        <v>579</v>
      </c>
      <c r="E2365" t="s">
        <v>589</v>
      </c>
      <c r="F2365">
        <v>16.482099999999999</v>
      </c>
      <c r="G2365" t="s">
        <v>25</v>
      </c>
      <c r="H2365" t="s">
        <v>26</v>
      </c>
      <c r="I2365" t="s">
        <v>27</v>
      </c>
      <c r="J2365" t="s">
        <v>23</v>
      </c>
      <c r="K2365">
        <v>2003</v>
      </c>
      <c r="L2365">
        <v>4</v>
      </c>
      <c r="M2365">
        <v>3</v>
      </c>
      <c r="N2365">
        <v>0</v>
      </c>
      <c r="O2365">
        <v>2.5</v>
      </c>
      <c r="P2365" t="s">
        <v>592</v>
      </c>
      <c r="Q2365" s="2">
        <v>3.9979227996808497E-5</v>
      </c>
      <c r="R2365" s="2">
        <v>6.3348949147647301E-4</v>
      </c>
      <c r="S2365" t="s">
        <v>31</v>
      </c>
      <c r="T2365" t="s">
        <v>202</v>
      </c>
      <c r="U2365">
        <v>139</v>
      </c>
      <c r="W2365" t="s">
        <v>314</v>
      </c>
      <c r="X2365" t="s">
        <v>315</v>
      </c>
      <c r="Z2365">
        <v>1314</v>
      </c>
      <c r="AA2365" s="5">
        <f>IFERROR(VLOOKUP(X2365,$AF$2:$AG$35,2,FALSE),0)</f>
        <v>0</v>
      </c>
      <c r="AB2365" s="5" t="e">
        <f>VLOOKUP(X2365,$AF$2:$AG$35,1,FALSE)</f>
        <v>#N/A</v>
      </c>
      <c r="AN2365"/>
      <c r="AO2365"/>
      <c r="AP2365"/>
      <c r="AQ2365"/>
    </row>
    <row r="2366" spans="1:43" x14ac:dyDescent="0.25">
      <c r="A2366">
        <v>95748</v>
      </c>
      <c r="B2366">
        <v>22047</v>
      </c>
      <c r="C2366" t="s">
        <v>620</v>
      </c>
      <c r="D2366" t="s">
        <v>579</v>
      </c>
      <c r="E2366" t="s">
        <v>589</v>
      </c>
      <c r="F2366">
        <v>16.482099999999999</v>
      </c>
      <c r="G2366" t="s">
        <v>25</v>
      </c>
      <c r="H2366" t="s">
        <v>26</v>
      </c>
      <c r="I2366" t="s">
        <v>27</v>
      </c>
      <c r="J2366" t="s">
        <v>23</v>
      </c>
      <c r="K2366">
        <v>2003</v>
      </c>
      <c r="L2366">
        <v>4</v>
      </c>
      <c r="M2366">
        <v>3</v>
      </c>
      <c r="N2366">
        <v>0</v>
      </c>
      <c r="O2366">
        <v>2.5</v>
      </c>
      <c r="P2366" t="s">
        <v>592</v>
      </c>
      <c r="Q2366">
        <v>0</v>
      </c>
      <c r="R2366" s="2">
        <v>8.1870015308526897E-4</v>
      </c>
      <c r="S2366" t="s">
        <v>31</v>
      </c>
      <c r="T2366" t="s">
        <v>202</v>
      </c>
      <c r="U2366">
        <v>144</v>
      </c>
      <c r="V2366" t="s">
        <v>316</v>
      </c>
      <c r="W2366" t="s">
        <v>317</v>
      </c>
      <c r="X2366" t="s">
        <v>318</v>
      </c>
      <c r="Y2366">
        <v>156.22</v>
      </c>
      <c r="Z2366">
        <v>2806</v>
      </c>
      <c r="AA2366" s="5">
        <f>IFERROR(VLOOKUP(X2366,$AF$2:$AG$35,2,FALSE),0)</f>
        <v>0</v>
      </c>
      <c r="AB2366" s="5" t="e">
        <f>VLOOKUP(X2366,$AF$2:$AG$35,1,FALSE)</f>
        <v>#N/A</v>
      </c>
      <c r="AN2366"/>
      <c r="AO2366"/>
      <c r="AP2366"/>
      <c r="AQ2366"/>
    </row>
    <row r="2367" spans="1:43" x14ac:dyDescent="0.25">
      <c r="A2367">
        <v>95748</v>
      </c>
      <c r="B2367">
        <v>22047</v>
      </c>
      <c r="C2367" t="s">
        <v>620</v>
      </c>
      <c r="D2367" t="s">
        <v>579</v>
      </c>
      <c r="E2367" t="s">
        <v>589</v>
      </c>
      <c r="F2367">
        <v>16.482099999999999</v>
      </c>
      <c r="G2367" t="s">
        <v>25</v>
      </c>
      <c r="H2367" t="s">
        <v>26</v>
      </c>
      <c r="I2367" t="s">
        <v>27</v>
      </c>
      <c r="J2367" t="s">
        <v>23</v>
      </c>
      <c r="K2367">
        <v>2003</v>
      </c>
      <c r="L2367">
        <v>4</v>
      </c>
      <c r="M2367">
        <v>3</v>
      </c>
      <c r="N2367">
        <v>0</v>
      </c>
      <c r="O2367">
        <v>2.5</v>
      </c>
      <c r="P2367" t="s">
        <v>592</v>
      </c>
      <c r="Q2367">
        <v>0</v>
      </c>
      <c r="R2367" s="2">
        <v>6.4642427553002798E-4</v>
      </c>
      <c r="S2367" t="s">
        <v>31</v>
      </c>
      <c r="T2367" t="s">
        <v>202</v>
      </c>
      <c r="U2367">
        <v>145</v>
      </c>
      <c r="W2367" t="s">
        <v>319</v>
      </c>
      <c r="X2367" t="s">
        <v>320</v>
      </c>
      <c r="Z2367">
        <v>1320</v>
      </c>
      <c r="AA2367" s="5">
        <f>IFERROR(VLOOKUP(X2367,$AF$2:$AG$35,2,FALSE),0)</f>
        <v>0</v>
      </c>
      <c r="AB2367" s="5" t="e">
        <f>VLOOKUP(X2367,$AF$2:$AG$35,1,FALSE)</f>
        <v>#N/A</v>
      </c>
      <c r="AN2367"/>
      <c r="AO2367"/>
      <c r="AP2367"/>
      <c r="AQ2367"/>
    </row>
    <row r="2368" spans="1:43" x14ac:dyDescent="0.25">
      <c r="A2368">
        <v>95748</v>
      </c>
      <c r="B2368">
        <v>22047</v>
      </c>
      <c r="C2368" t="s">
        <v>620</v>
      </c>
      <c r="D2368" t="s">
        <v>579</v>
      </c>
      <c r="E2368" t="s">
        <v>589</v>
      </c>
      <c r="F2368">
        <v>16.482099999999999</v>
      </c>
      <c r="G2368" t="s">
        <v>25</v>
      </c>
      <c r="H2368" t="s">
        <v>26</v>
      </c>
      <c r="I2368" t="s">
        <v>27</v>
      </c>
      <c r="J2368" t="s">
        <v>23</v>
      </c>
      <c r="K2368">
        <v>2003</v>
      </c>
      <c r="L2368">
        <v>4</v>
      </c>
      <c r="M2368">
        <v>3</v>
      </c>
      <c r="N2368">
        <v>0</v>
      </c>
      <c r="O2368">
        <v>2.5</v>
      </c>
      <c r="P2368" t="s">
        <v>592</v>
      </c>
      <c r="Q2368" s="2">
        <v>1.82703694991087E-3</v>
      </c>
      <c r="R2368" s="2">
        <v>2.5838204335207299E-3</v>
      </c>
      <c r="S2368" t="s">
        <v>31</v>
      </c>
      <c r="T2368" t="s">
        <v>202</v>
      </c>
      <c r="U2368">
        <v>147</v>
      </c>
      <c r="V2368" t="s">
        <v>321</v>
      </c>
      <c r="W2368" t="s">
        <v>322</v>
      </c>
      <c r="X2368" t="s">
        <v>323</v>
      </c>
      <c r="Y2368">
        <v>180.2</v>
      </c>
      <c r="Z2368">
        <v>881</v>
      </c>
      <c r="AA2368" s="5">
        <f>IFERROR(VLOOKUP(X2368,$AF$2:$AG$35,2,FALSE),0)</f>
        <v>0</v>
      </c>
      <c r="AB2368" s="5" t="e">
        <f>VLOOKUP(X2368,$AF$2:$AG$35,1,FALSE)</f>
        <v>#N/A</v>
      </c>
      <c r="AN2368"/>
      <c r="AO2368"/>
      <c r="AP2368"/>
      <c r="AQ2368"/>
    </row>
    <row r="2369" spans="1:43" x14ac:dyDescent="0.25">
      <c r="A2369">
        <v>95748</v>
      </c>
      <c r="B2369">
        <v>22047</v>
      </c>
      <c r="C2369" t="s">
        <v>620</v>
      </c>
      <c r="D2369" t="s">
        <v>579</v>
      </c>
      <c r="E2369" t="s">
        <v>589</v>
      </c>
      <c r="F2369">
        <v>16.482099999999999</v>
      </c>
      <c r="G2369" t="s">
        <v>25</v>
      </c>
      <c r="H2369" t="s">
        <v>26</v>
      </c>
      <c r="I2369" t="s">
        <v>27</v>
      </c>
      <c r="J2369" t="s">
        <v>23</v>
      </c>
      <c r="K2369">
        <v>2003</v>
      </c>
      <c r="L2369">
        <v>4</v>
      </c>
      <c r="M2369">
        <v>3</v>
      </c>
      <c r="N2369">
        <v>0</v>
      </c>
      <c r="O2369">
        <v>2.5</v>
      </c>
      <c r="P2369" t="s">
        <v>592</v>
      </c>
      <c r="Q2369" s="2">
        <v>1.9978251866867799E-2</v>
      </c>
      <c r="R2369" s="2">
        <v>2.82535147426301E-2</v>
      </c>
      <c r="S2369" t="s">
        <v>31</v>
      </c>
      <c r="T2369" t="s">
        <v>202</v>
      </c>
      <c r="U2369">
        <v>148</v>
      </c>
      <c r="V2369" t="s">
        <v>324</v>
      </c>
      <c r="W2369" t="s">
        <v>325</v>
      </c>
      <c r="X2369" t="s">
        <v>326</v>
      </c>
      <c r="Y2369">
        <v>202.25</v>
      </c>
      <c r="Z2369">
        <v>882</v>
      </c>
      <c r="AA2369" s="5">
        <f>IFERROR(VLOOKUP(X2369,$AF$2:$AG$35,2,FALSE),0)</f>
        <v>0</v>
      </c>
      <c r="AB2369" s="5" t="e">
        <f>VLOOKUP(X2369,$AF$2:$AG$35,1,FALSE)</f>
        <v>#N/A</v>
      </c>
      <c r="AN2369"/>
      <c r="AO2369"/>
      <c r="AP2369"/>
      <c r="AQ2369"/>
    </row>
    <row r="2370" spans="1:43" x14ac:dyDescent="0.25">
      <c r="A2370">
        <v>95748</v>
      </c>
      <c r="B2370">
        <v>22047</v>
      </c>
      <c r="C2370" t="s">
        <v>620</v>
      </c>
      <c r="D2370" t="s">
        <v>579</v>
      </c>
      <c r="E2370" t="s">
        <v>589</v>
      </c>
      <c r="F2370">
        <v>16.482099999999999</v>
      </c>
      <c r="G2370" t="s">
        <v>25</v>
      </c>
      <c r="H2370" t="s">
        <v>26</v>
      </c>
      <c r="I2370" t="s">
        <v>27</v>
      </c>
      <c r="J2370" t="s">
        <v>23</v>
      </c>
      <c r="K2370">
        <v>2003</v>
      </c>
      <c r="L2370">
        <v>4</v>
      </c>
      <c r="M2370">
        <v>3</v>
      </c>
      <c r="N2370">
        <v>0</v>
      </c>
      <c r="O2370">
        <v>2.5</v>
      </c>
      <c r="P2370" t="s">
        <v>592</v>
      </c>
      <c r="Q2370" s="2">
        <v>4.3690014025805202E-4</v>
      </c>
      <c r="R2370" s="2">
        <v>9.7741927598534394E-4</v>
      </c>
      <c r="S2370" t="s">
        <v>31</v>
      </c>
      <c r="T2370" t="s">
        <v>202</v>
      </c>
      <c r="U2370">
        <v>149</v>
      </c>
      <c r="V2370" t="s">
        <v>327</v>
      </c>
      <c r="W2370" t="s">
        <v>328</v>
      </c>
      <c r="X2370" t="s">
        <v>329</v>
      </c>
      <c r="Y2370">
        <v>166.22</v>
      </c>
      <c r="Z2370">
        <v>883</v>
      </c>
      <c r="AA2370" s="5">
        <f>IFERROR(VLOOKUP(X2370,$AF$2:$AG$35,2,FALSE),0)</f>
        <v>0</v>
      </c>
      <c r="AB2370" s="5" t="e">
        <f>VLOOKUP(X2370,$AF$2:$AG$35,1,FALSE)</f>
        <v>#N/A</v>
      </c>
      <c r="AN2370"/>
      <c r="AO2370"/>
      <c r="AP2370"/>
      <c r="AQ2370"/>
    </row>
    <row r="2371" spans="1:43" x14ac:dyDescent="0.25">
      <c r="A2371">
        <v>95748</v>
      </c>
      <c r="B2371">
        <v>22047</v>
      </c>
      <c r="C2371" t="s">
        <v>620</v>
      </c>
      <c r="D2371" t="s">
        <v>579</v>
      </c>
      <c r="E2371" t="s">
        <v>589</v>
      </c>
      <c r="F2371">
        <v>16.482099999999999</v>
      </c>
      <c r="G2371" t="s">
        <v>25</v>
      </c>
      <c r="H2371" t="s">
        <v>26</v>
      </c>
      <c r="I2371" t="s">
        <v>27</v>
      </c>
      <c r="J2371" t="s">
        <v>23</v>
      </c>
      <c r="K2371">
        <v>2003</v>
      </c>
      <c r="L2371">
        <v>4</v>
      </c>
      <c r="M2371">
        <v>3</v>
      </c>
      <c r="N2371">
        <v>0</v>
      </c>
      <c r="O2371">
        <v>2.5</v>
      </c>
      <c r="P2371" t="s">
        <v>592</v>
      </c>
      <c r="Q2371" s="2">
        <v>3.0005139462076398E-4</v>
      </c>
      <c r="R2371" s="2">
        <v>6.3373302003959903E-4</v>
      </c>
      <c r="S2371" t="s">
        <v>31</v>
      </c>
      <c r="T2371" t="s">
        <v>202</v>
      </c>
      <c r="U2371">
        <v>150</v>
      </c>
      <c r="W2371" t="s">
        <v>330</v>
      </c>
      <c r="X2371" t="s">
        <v>331</v>
      </c>
      <c r="Z2371">
        <v>1325</v>
      </c>
      <c r="AA2371" s="5">
        <f>IFERROR(VLOOKUP(X2371,$AF$2:$AG$35,2,FALSE),0)</f>
        <v>0</v>
      </c>
      <c r="AB2371" s="5" t="e">
        <f>VLOOKUP(X2371,$AF$2:$AG$35,1,FALSE)</f>
        <v>#N/A</v>
      </c>
      <c r="AN2371"/>
      <c r="AO2371"/>
      <c r="AP2371"/>
      <c r="AQ2371"/>
    </row>
    <row r="2372" spans="1:43" x14ac:dyDescent="0.25">
      <c r="A2372">
        <v>95748</v>
      </c>
      <c r="B2372">
        <v>22047</v>
      </c>
      <c r="C2372" t="s">
        <v>620</v>
      </c>
      <c r="D2372" t="s">
        <v>579</v>
      </c>
      <c r="E2372" t="s">
        <v>589</v>
      </c>
      <c r="F2372">
        <v>16.482099999999999</v>
      </c>
      <c r="G2372" t="s">
        <v>25</v>
      </c>
      <c r="H2372" t="s">
        <v>26</v>
      </c>
      <c r="I2372" t="s">
        <v>27</v>
      </c>
      <c r="J2372" t="s">
        <v>23</v>
      </c>
      <c r="K2372">
        <v>2003</v>
      </c>
      <c r="L2372">
        <v>4</v>
      </c>
      <c r="M2372">
        <v>3</v>
      </c>
      <c r="N2372">
        <v>0</v>
      </c>
      <c r="O2372">
        <v>2.5</v>
      </c>
      <c r="P2372" t="s">
        <v>592</v>
      </c>
      <c r="Q2372" s="2">
        <v>1.26574000529438E-2</v>
      </c>
      <c r="R2372" s="2">
        <v>1.08228456315143E-2</v>
      </c>
      <c r="S2372" t="s">
        <v>31</v>
      </c>
      <c r="T2372" t="s">
        <v>202</v>
      </c>
      <c r="U2372">
        <v>154</v>
      </c>
      <c r="V2372" t="s">
        <v>332</v>
      </c>
      <c r="W2372" t="s">
        <v>333</v>
      </c>
      <c r="X2372" t="s">
        <v>334</v>
      </c>
      <c r="Y2372">
        <v>276.33</v>
      </c>
      <c r="Z2372">
        <v>884</v>
      </c>
      <c r="AA2372" s="5">
        <f>IFERROR(VLOOKUP(X2372,$AF$2:$AG$35,2,FALSE),0)</f>
        <v>0</v>
      </c>
      <c r="AB2372" s="5" t="e">
        <f>VLOOKUP(X2372,$AF$2:$AG$35,1,FALSE)</f>
        <v>#N/A</v>
      </c>
      <c r="AN2372"/>
      <c r="AO2372"/>
      <c r="AP2372"/>
      <c r="AQ2372"/>
    </row>
    <row r="2373" spans="1:43" x14ac:dyDescent="0.25">
      <c r="A2373">
        <v>95748</v>
      </c>
      <c r="B2373">
        <v>22047</v>
      </c>
      <c r="C2373" t="s">
        <v>620</v>
      </c>
      <c r="D2373" t="s">
        <v>579</v>
      </c>
      <c r="E2373" t="s">
        <v>589</v>
      </c>
      <c r="F2373">
        <v>16.482099999999999</v>
      </c>
      <c r="G2373" t="s">
        <v>25</v>
      </c>
      <c r="H2373" t="s">
        <v>26</v>
      </c>
      <c r="I2373" t="s">
        <v>27</v>
      </c>
      <c r="J2373" t="s">
        <v>23</v>
      </c>
      <c r="K2373">
        <v>2003</v>
      </c>
      <c r="L2373">
        <v>4</v>
      </c>
      <c r="M2373">
        <v>3</v>
      </c>
      <c r="N2373">
        <v>0</v>
      </c>
      <c r="O2373">
        <v>2.5</v>
      </c>
      <c r="P2373" t="s">
        <v>592</v>
      </c>
      <c r="Q2373">
        <v>0</v>
      </c>
      <c r="R2373" s="2">
        <v>6.3348261761448602E-4</v>
      </c>
      <c r="S2373" t="s">
        <v>31</v>
      </c>
      <c r="T2373" t="s">
        <v>202</v>
      </c>
      <c r="U2373">
        <v>155</v>
      </c>
      <c r="W2373" t="s">
        <v>335</v>
      </c>
      <c r="X2373" t="s">
        <v>336</v>
      </c>
      <c r="Z2373">
        <v>1330</v>
      </c>
      <c r="AA2373" s="5">
        <f>IFERROR(VLOOKUP(X2373,$AF$2:$AG$35,2,FALSE),0)</f>
        <v>0</v>
      </c>
      <c r="AB2373" s="5" t="e">
        <f>VLOOKUP(X2373,$AF$2:$AG$35,1,FALSE)</f>
        <v>#N/A</v>
      </c>
      <c r="AN2373"/>
      <c r="AO2373"/>
      <c r="AP2373"/>
      <c r="AQ2373"/>
    </row>
    <row r="2374" spans="1:43" x14ac:dyDescent="0.25">
      <c r="A2374">
        <v>95748</v>
      </c>
      <c r="B2374">
        <v>22047</v>
      </c>
      <c r="C2374" t="s">
        <v>620</v>
      </c>
      <c r="D2374" t="s">
        <v>579</v>
      </c>
      <c r="E2374" t="s">
        <v>589</v>
      </c>
      <c r="F2374">
        <v>16.482099999999999</v>
      </c>
      <c r="G2374" t="s">
        <v>25</v>
      </c>
      <c r="H2374" t="s">
        <v>26</v>
      </c>
      <c r="I2374" t="s">
        <v>27</v>
      </c>
      <c r="J2374" t="s">
        <v>23</v>
      </c>
      <c r="K2374">
        <v>2003</v>
      </c>
      <c r="L2374">
        <v>4</v>
      </c>
      <c r="M2374">
        <v>3</v>
      </c>
      <c r="N2374">
        <v>0</v>
      </c>
      <c r="O2374">
        <v>2.5</v>
      </c>
      <c r="P2374" t="s">
        <v>592</v>
      </c>
      <c r="Q2374">
        <v>0</v>
      </c>
      <c r="R2374" s="2">
        <v>6.3348261761448602E-4</v>
      </c>
      <c r="S2374" t="s">
        <v>31</v>
      </c>
      <c r="T2374" t="s">
        <v>202</v>
      </c>
      <c r="U2374">
        <v>156</v>
      </c>
      <c r="V2374" t="s">
        <v>337</v>
      </c>
      <c r="W2374" t="s">
        <v>338</v>
      </c>
      <c r="X2374" t="s">
        <v>339</v>
      </c>
      <c r="Y2374">
        <v>180.25</v>
      </c>
      <c r="Z2374">
        <v>885</v>
      </c>
      <c r="AA2374" s="5">
        <f>IFERROR(VLOOKUP(X2374,$AF$2:$AG$35,2,FALSE),0)</f>
        <v>0</v>
      </c>
      <c r="AB2374" s="5" t="e">
        <f>VLOOKUP(X2374,$AF$2:$AG$35,1,FALSE)</f>
        <v>#N/A</v>
      </c>
      <c r="AN2374"/>
      <c r="AO2374"/>
      <c r="AP2374"/>
      <c r="AQ2374"/>
    </row>
    <row r="2375" spans="1:43" x14ac:dyDescent="0.25">
      <c r="A2375">
        <v>95748</v>
      </c>
      <c r="B2375">
        <v>22047</v>
      </c>
      <c r="C2375" t="s">
        <v>620</v>
      </c>
      <c r="D2375" t="s">
        <v>579</v>
      </c>
      <c r="E2375" t="s">
        <v>589</v>
      </c>
      <c r="F2375">
        <v>16.482099999999999</v>
      </c>
      <c r="G2375" t="s">
        <v>25</v>
      </c>
      <c r="H2375" t="s">
        <v>26</v>
      </c>
      <c r="I2375" t="s">
        <v>27</v>
      </c>
      <c r="J2375" t="s">
        <v>23</v>
      </c>
      <c r="K2375">
        <v>2003</v>
      </c>
      <c r="L2375">
        <v>4</v>
      </c>
      <c r="M2375">
        <v>3</v>
      </c>
      <c r="N2375">
        <v>0</v>
      </c>
      <c r="O2375">
        <v>2.5</v>
      </c>
      <c r="P2375" t="s">
        <v>592</v>
      </c>
      <c r="Q2375" s="2">
        <v>3.6110270448730299E-4</v>
      </c>
      <c r="R2375" s="2">
        <v>1.0401107217080201E-3</v>
      </c>
      <c r="S2375" t="s">
        <v>31</v>
      </c>
      <c r="T2375" t="s">
        <v>202</v>
      </c>
      <c r="U2375">
        <v>157</v>
      </c>
      <c r="V2375" t="s">
        <v>340</v>
      </c>
      <c r="W2375" t="s">
        <v>341</v>
      </c>
      <c r="X2375" t="s">
        <v>342</v>
      </c>
      <c r="Y2375">
        <v>192.26</v>
      </c>
      <c r="Z2375">
        <v>886</v>
      </c>
      <c r="AA2375" s="5">
        <f>IFERROR(VLOOKUP(X2375,$AF$2:$AG$35,2,FALSE),0)</f>
        <v>0</v>
      </c>
      <c r="AB2375" s="5" t="e">
        <f>VLOOKUP(X2375,$AF$2:$AG$35,1,FALSE)</f>
        <v>#N/A</v>
      </c>
      <c r="AN2375"/>
      <c r="AO2375"/>
      <c r="AP2375"/>
      <c r="AQ2375"/>
    </row>
    <row r="2376" spans="1:43" x14ac:dyDescent="0.25">
      <c r="A2376">
        <v>95748</v>
      </c>
      <c r="B2376">
        <v>22047</v>
      </c>
      <c r="C2376" t="s">
        <v>620</v>
      </c>
      <c r="D2376" t="s">
        <v>579</v>
      </c>
      <c r="E2376" t="s">
        <v>589</v>
      </c>
      <c r="F2376">
        <v>16.482099999999999</v>
      </c>
      <c r="G2376" t="s">
        <v>25</v>
      </c>
      <c r="H2376" t="s">
        <v>26</v>
      </c>
      <c r="I2376" t="s">
        <v>27</v>
      </c>
      <c r="J2376" t="s">
        <v>23</v>
      </c>
      <c r="K2376">
        <v>2003</v>
      </c>
      <c r="L2376">
        <v>4</v>
      </c>
      <c r="M2376">
        <v>3</v>
      </c>
      <c r="N2376">
        <v>0</v>
      </c>
      <c r="O2376">
        <v>2.5</v>
      </c>
      <c r="P2376" t="s">
        <v>592</v>
      </c>
      <c r="Q2376" s="2">
        <v>6.3549111310262098E-4</v>
      </c>
      <c r="R2376" s="2">
        <v>8.98720150917301E-4</v>
      </c>
      <c r="S2376" t="s">
        <v>31</v>
      </c>
      <c r="T2376" t="s">
        <v>202</v>
      </c>
      <c r="U2376">
        <v>158</v>
      </c>
      <c r="V2376" t="s">
        <v>343</v>
      </c>
      <c r="W2376" t="s">
        <v>344</v>
      </c>
      <c r="X2376" t="s">
        <v>345</v>
      </c>
      <c r="Y2376">
        <v>216.28</v>
      </c>
      <c r="Z2376">
        <v>887</v>
      </c>
      <c r="AA2376" s="5">
        <f>IFERROR(VLOOKUP(X2376,$AF$2:$AG$35,2,FALSE),0)</f>
        <v>0</v>
      </c>
      <c r="AB2376" s="5" t="e">
        <f>VLOOKUP(X2376,$AF$2:$AG$35,1,FALSE)</f>
        <v>#N/A</v>
      </c>
      <c r="AN2376"/>
      <c r="AO2376"/>
      <c r="AP2376"/>
      <c r="AQ2376"/>
    </row>
    <row r="2377" spans="1:43" x14ac:dyDescent="0.25">
      <c r="A2377">
        <v>95748</v>
      </c>
      <c r="B2377">
        <v>22047</v>
      </c>
      <c r="C2377" t="s">
        <v>620</v>
      </c>
      <c r="D2377" t="s">
        <v>579</v>
      </c>
      <c r="E2377" t="s">
        <v>589</v>
      </c>
      <c r="F2377">
        <v>16.482099999999999</v>
      </c>
      <c r="G2377" t="s">
        <v>25</v>
      </c>
      <c r="H2377" t="s">
        <v>26</v>
      </c>
      <c r="I2377" t="s">
        <v>27</v>
      </c>
      <c r="J2377" t="s">
        <v>23</v>
      </c>
      <c r="K2377">
        <v>2003</v>
      </c>
      <c r="L2377">
        <v>4</v>
      </c>
      <c r="M2377">
        <v>3</v>
      </c>
      <c r="N2377">
        <v>0</v>
      </c>
      <c r="O2377">
        <v>2.5</v>
      </c>
      <c r="P2377" t="s">
        <v>592</v>
      </c>
      <c r="Q2377" s="2">
        <v>5.0432120736161101E-2</v>
      </c>
      <c r="R2377" s="2">
        <v>6.8710044403313394E-2</v>
      </c>
      <c r="S2377" t="s">
        <v>31</v>
      </c>
      <c r="T2377" t="s">
        <v>202</v>
      </c>
      <c r="U2377">
        <v>159</v>
      </c>
      <c r="V2377" t="s">
        <v>346</v>
      </c>
      <c r="W2377" t="s">
        <v>347</v>
      </c>
      <c r="X2377" t="s">
        <v>348</v>
      </c>
      <c r="Y2377">
        <v>168.23</v>
      </c>
      <c r="Z2377">
        <v>888</v>
      </c>
      <c r="AA2377" s="5">
        <f>IFERROR(VLOOKUP(X2377,$AF$2:$AG$35,2,FALSE),0)</f>
        <v>0</v>
      </c>
      <c r="AB2377" s="5" t="e">
        <f>VLOOKUP(X2377,$AF$2:$AG$35,1,FALSE)</f>
        <v>#N/A</v>
      </c>
      <c r="AN2377"/>
      <c r="AO2377"/>
      <c r="AP2377"/>
      <c r="AQ2377"/>
    </row>
    <row r="2378" spans="1:43" x14ac:dyDescent="0.25">
      <c r="A2378">
        <v>95748</v>
      </c>
      <c r="B2378">
        <v>22047</v>
      </c>
      <c r="C2378" t="s">
        <v>620</v>
      </c>
      <c r="D2378" t="s">
        <v>579</v>
      </c>
      <c r="E2378" t="s">
        <v>589</v>
      </c>
      <c r="F2378">
        <v>16.482099999999999</v>
      </c>
      <c r="G2378" t="s">
        <v>25</v>
      </c>
      <c r="H2378" t="s">
        <v>26</v>
      </c>
      <c r="I2378" t="s">
        <v>27</v>
      </c>
      <c r="J2378" t="s">
        <v>23</v>
      </c>
      <c r="K2378">
        <v>2003</v>
      </c>
      <c r="L2378">
        <v>4</v>
      </c>
      <c r="M2378">
        <v>3</v>
      </c>
      <c r="N2378">
        <v>0</v>
      </c>
      <c r="O2378">
        <v>2.5</v>
      </c>
      <c r="P2378" t="s">
        <v>592</v>
      </c>
      <c r="Q2378" s="2">
        <v>8.8571573875719806E-3</v>
      </c>
      <c r="R2378" s="2">
        <v>1.2525912101577301E-2</v>
      </c>
      <c r="S2378" t="s">
        <v>31</v>
      </c>
      <c r="T2378" t="s">
        <v>202</v>
      </c>
      <c r="U2378">
        <v>160</v>
      </c>
      <c r="V2378" t="s">
        <v>349</v>
      </c>
      <c r="W2378" t="s">
        <v>350</v>
      </c>
      <c r="X2378" t="s">
        <v>351</v>
      </c>
      <c r="Y2378">
        <v>192.26</v>
      </c>
      <c r="Z2378">
        <v>889</v>
      </c>
      <c r="AA2378" s="5">
        <f>IFERROR(VLOOKUP(X2378,$AF$2:$AG$35,2,FALSE),0)</f>
        <v>0</v>
      </c>
      <c r="AB2378" s="5" t="e">
        <f>VLOOKUP(X2378,$AF$2:$AG$35,1,FALSE)</f>
        <v>#N/A</v>
      </c>
      <c r="AN2378"/>
      <c r="AO2378"/>
      <c r="AP2378"/>
      <c r="AQ2378"/>
    </row>
    <row r="2379" spans="1:43" x14ac:dyDescent="0.25">
      <c r="A2379">
        <v>95748</v>
      </c>
      <c r="B2379">
        <v>22047</v>
      </c>
      <c r="C2379" t="s">
        <v>620</v>
      </c>
      <c r="D2379" t="s">
        <v>579</v>
      </c>
      <c r="E2379" t="s">
        <v>589</v>
      </c>
      <c r="F2379">
        <v>16.482099999999999</v>
      </c>
      <c r="G2379" t="s">
        <v>25</v>
      </c>
      <c r="H2379" t="s">
        <v>26</v>
      </c>
      <c r="I2379" t="s">
        <v>27</v>
      </c>
      <c r="J2379" t="s">
        <v>23</v>
      </c>
      <c r="K2379">
        <v>2003</v>
      </c>
      <c r="L2379">
        <v>4</v>
      </c>
      <c r="M2379">
        <v>3</v>
      </c>
      <c r="N2379">
        <v>0</v>
      </c>
      <c r="O2379">
        <v>2.5</v>
      </c>
      <c r="P2379" t="s">
        <v>592</v>
      </c>
      <c r="Q2379" s="2">
        <v>1.2511231287912E-3</v>
      </c>
      <c r="R2379" s="2">
        <v>2.6210881674514799E-3</v>
      </c>
      <c r="S2379" t="s">
        <v>31</v>
      </c>
      <c r="T2379" t="s">
        <v>202</v>
      </c>
      <c r="U2379">
        <v>161</v>
      </c>
      <c r="V2379" t="s">
        <v>352</v>
      </c>
      <c r="W2379" t="s">
        <v>353</v>
      </c>
      <c r="X2379" t="s">
        <v>354</v>
      </c>
      <c r="Y2379">
        <v>168.23</v>
      </c>
      <c r="Z2379">
        <v>890</v>
      </c>
      <c r="AA2379" s="5">
        <f>IFERROR(VLOOKUP(X2379,$AF$2:$AG$35,2,FALSE),0)</f>
        <v>0</v>
      </c>
      <c r="AB2379" s="5" t="e">
        <f>VLOOKUP(X2379,$AF$2:$AG$35,1,FALSE)</f>
        <v>#N/A</v>
      </c>
      <c r="AN2379"/>
      <c r="AO2379"/>
      <c r="AP2379"/>
      <c r="AQ2379"/>
    </row>
    <row r="2380" spans="1:43" x14ac:dyDescent="0.25">
      <c r="A2380">
        <v>95748</v>
      </c>
      <c r="B2380">
        <v>22047</v>
      </c>
      <c r="C2380" t="s">
        <v>620</v>
      </c>
      <c r="D2380" t="s">
        <v>579</v>
      </c>
      <c r="E2380" t="s">
        <v>589</v>
      </c>
      <c r="F2380">
        <v>16.482099999999999</v>
      </c>
      <c r="G2380" t="s">
        <v>25</v>
      </c>
      <c r="H2380" t="s">
        <v>26</v>
      </c>
      <c r="I2380" t="s">
        <v>27</v>
      </c>
      <c r="J2380" t="s">
        <v>23</v>
      </c>
      <c r="K2380">
        <v>2003</v>
      </c>
      <c r="L2380">
        <v>4</v>
      </c>
      <c r="M2380">
        <v>3</v>
      </c>
      <c r="N2380">
        <v>0</v>
      </c>
      <c r="O2380">
        <v>2.5</v>
      </c>
      <c r="P2380" t="s">
        <v>592</v>
      </c>
      <c r="Q2380" s="2">
        <v>7.6261452114342301E-4</v>
      </c>
      <c r="R2380" s="2">
        <v>1.7798659825673799E-3</v>
      </c>
      <c r="S2380" t="s">
        <v>31</v>
      </c>
      <c r="T2380" t="s">
        <v>202</v>
      </c>
      <c r="U2380">
        <v>162</v>
      </c>
      <c r="V2380" t="s">
        <v>355</v>
      </c>
      <c r="W2380" t="s">
        <v>356</v>
      </c>
      <c r="X2380" t="s">
        <v>357</v>
      </c>
      <c r="Y2380">
        <v>168.23</v>
      </c>
      <c r="Z2380">
        <v>891</v>
      </c>
      <c r="AA2380" s="5">
        <f>IFERROR(VLOOKUP(X2380,$AF$2:$AG$35,2,FALSE),0)</f>
        <v>0</v>
      </c>
      <c r="AB2380" s="5" t="e">
        <f>VLOOKUP(X2380,$AF$2:$AG$35,1,FALSE)</f>
        <v>#N/A</v>
      </c>
      <c r="AN2380"/>
      <c r="AO2380"/>
      <c r="AP2380"/>
      <c r="AQ2380"/>
    </row>
    <row r="2381" spans="1:43" x14ac:dyDescent="0.25">
      <c r="A2381">
        <v>95748</v>
      </c>
      <c r="B2381">
        <v>22047</v>
      </c>
      <c r="C2381" t="s">
        <v>620</v>
      </c>
      <c r="D2381" t="s">
        <v>579</v>
      </c>
      <c r="E2381" t="s">
        <v>589</v>
      </c>
      <c r="F2381">
        <v>16.482099999999999</v>
      </c>
      <c r="G2381" t="s">
        <v>25</v>
      </c>
      <c r="H2381" t="s">
        <v>26</v>
      </c>
      <c r="I2381" t="s">
        <v>27</v>
      </c>
      <c r="J2381" t="s">
        <v>23</v>
      </c>
      <c r="K2381">
        <v>2003</v>
      </c>
      <c r="L2381">
        <v>4</v>
      </c>
      <c r="M2381">
        <v>3</v>
      </c>
      <c r="N2381">
        <v>0</v>
      </c>
      <c r="O2381">
        <v>2.5</v>
      </c>
      <c r="P2381" t="s">
        <v>592</v>
      </c>
      <c r="Q2381" s="2">
        <v>2.7167748790951E-3</v>
      </c>
      <c r="R2381" s="2">
        <v>6.8911013360087195E-4</v>
      </c>
      <c r="S2381" t="s">
        <v>31</v>
      </c>
      <c r="T2381" t="s">
        <v>202</v>
      </c>
      <c r="U2381">
        <v>163</v>
      </c>
      <c r="V2381" s="1">
        <v>531039</v>
      </c>
      <c r="W2381" t="s">
        <v>358</v>
      </c>
      <c r="X2381" t="s">
        <v>359</v>
      </c>
      <c r="Y2381">
        <v>216.28</v>
      </c>
      <c r="Z2381">
        <v>892</v>
      </c>
      <c r="AA2381" s="5">
        <f>IFERROR(VLOOKUP(X2381,$AF$2:$AG$35,2,FALSE),0)</f>
        <v>0</v>
      </c>
      <c r="AB2381" s="5" t="e">
        <f>VLOOKUP(X2381,$AF$2:$AG$35,1,FALSE)</f>
        <v>#N/A</v>
      </c>
      <c r="AN2381"/>
      <c r="AO2381"/>
      <c r="AP2381"/>
      <c r="AQ2381"/>
    </row>
    <row r="2382" spans="1:43" x14ac:dyDescent="0.25">
      <c r="A2382">
        <v>95748</v>
      </c>
      <c r="B2382">
        <v>22047</v>
      </c>
      <c r="C2382" t="s">
        <v>620</v>
      </c>
      <c r="D2382" t="s">
        <v>579</v>
      </c>
      <c r="E2382" t="s">
        <v>589</v>
      </c>
      <c r="F2382">
        <v>16.482099999999999</v>
      </c>
      <c r="G2382" t="s">
        <v>25</v>
      </c>
      <c r="H2382" t="s">
        <v>26</v>
      </c>
      <c r="I2382" t="s">
        <v>27</v>
      </c>
      <c r="J2382" t="s">
        <v>23</v>
      </c>
      <c r="K2382">
        <v>2003</v>
      </c>
      <c r="L2382">
        <v>4</v>
      </c>
      <c r="M2382">
        <v>3</v>
      </c>
      <c r="N2382">
        <v>0</v>
      </c>
      <c r="O2382">
        <v>2.5</v>
      </c>
      <c r="P2382" t="s">
        <v>592</v>
      </c>
      <c r="Q2382">
        <v>0</v>
      </c>
      <c r="R2382" s="2">
        <v>6.8462064970914601E-4</v>
      </c>
      <c r="S2382" t="s">
        <v>31</v>
      </c>
      <c r="T2382" t="s">
        <v>202</v>
      </c>
      <c r="U2382">
        <v>164</v>
      </c>
      <c r="V2382" t="s">
        <v>360</v>
      </c>
      <c r="W2382" t="s">
        <v>361</v>
      </c>
      <c r="X2382" t="s">
        <v>362</v>
      </c>
      <c r="Y2382">
        <v>242.31</v>
      </c>
      <c r="Z2382">
        <v>893</v>
      </c>
      <c r="AA2382" s="5">
        <f>IFERROR(VLOOKUP(X2382,$AF$2:$AG$35,2,FALSE),0)</f>
        <v>0</v>
      </c>
      <c r="AB2382" s="5" t="e">
        <f>VLOOKUP(X2382,$AF$2:$AG$35,1,FALSE)</f>
        <v>#N/A</v>
      </c>
      <c r="AN2382"/>
      <c r="AO2382"/>
      <c r="AP2382"/>
      <c r="AQ2382"/>
    </row>
    <row r="2383" spans="1:43" x14ac:dyDescent="0.25">
      <c r="A2383">
        <v>95748</v>
      </c>
      <c r="B2383">
        <v>22047</v>
      </c>
      <c r="C2383" t="s">
        <v>620</v>
      </c>
      <c r="D2383" t="s">
        <v>579</v>
      </c>
      <c r="E2383" t="s">
        <v>589</v>
      </c>
      <c r="F2383">
        <v>16.482099999999999</v>
      </c>
      <c r="G2383" t="s">
        <v>25</v>
      </c>
      <c r="H2383" t="s">
        <v>26</v>
      </c>
      <c r="I2383" t="s">
        <v>27</v>
      </c>
      <c r="J2383" t="s">
        <v>23</v>
      </c>
      <c r="K2383">
        <v>2003</v>
      </c>
      <c r="L2383">
        <v>4</v>
      </c>
      <c r="M2383">
        <v>3</v>
      </c>
      <c r="N2383">
        <v>0</v>
      </c>
      <c r="O2383">
        <v>2.5</v>
      </c>
      <c r="P2383" t="s">
        <v>592</v>
      </c>
      <c r="Q2383">
        <v>0</v>
      </c>
      <c r="R2383" s="2">
        <v>6.7507420591329998E-4</v>
      </c>
      <c r="S2383" t="s">
        <v>31</v>
      </c>
      <c r="T2383" t="s">
        <v>202</v>
      </c>
      <c r="U2383">
        <v>165</v>
      </c>
      <c r="V2383" t="s">
        <v>363</v>
      </c>
      <c r="W2383" t="s">
        <v>364</v>
      </c>
      <c r="X2383" t="s">
        <v>365</v>
      </c>
      <c r="Y2383">
        <v>266.33999999999997</v>
      </c>
      <c r="Z2383">
        <v>894</v>
      </c>
      <c r="AA2383" s="5">
        <f>IFERROR(VLOOKUP(X2383,$AF$2:$AG$35,2,FALSE),0)</f>
        <v>0</v>
      </c>
      <c r="AB2383" s="5" t="e">
        <f>VLOOKUP(X2383,$AF$2:$AG$35,1,FALSE)</f>
        <v>#N/A</v>
      </c>
      <c r="AN2383"/>
      <c r="AO2383"/>
      <c r="AP2383"/>
      <c r="AQ2383"/>
    </row>
    <row r="2384" spans="1:43" x14ac:dyDescent="0.25">
      <c r="A2384">
        <v>95748</v>
      </c>
      <c r="B2384">
        <v>22047</v>
      </c>
      <c r="C2384" t="s">
        <v>620</v>
      </c>
      <c r="D2384" t="s">
        <v>579</v>
      </c>
      <c r="E2384" t="s">
        <v>589</v>
      </c>
      <c r="F2384">
        <v>16.482099999999999</v>
      </c>
      <c r="G2384" t="s">
        <v>25</v>
      </c>
      <c r="H2384" t="s">
        <v>26</v>
      </c>
      <c r="I2384" t="s">
        <v>27</v>
      </c>
      <c r="J2384" t="s">
        <v>23</v>
      </c>
      <c r="K2384">
        <v>2003</v>
      </c>
      <c r="L2384">
        <v>4</v>
      </c>
      <c r="M2384">
        <v>3</v>
      </c>
      <c r="N2384">
        <v>0</v>
      </c>
      <c r="O2384">
        <v>2.5</v>
      </c>
      <c r="P2384" t="s">
        <v>592</v>
      </c>
      <c r="Q2384" s="2">
        <v>3.9979227996808497E-5</v>
      </c>
      <c r="R2384" s="2">
        <v>6.3348949147647301E-4</v>
      </c>
      <c r="S2384" t="s">
        <v>31</v>
      </c>
      <c r="T2384" t="s">
        <v>202</v>
      </c>
      <c r="U2384">
        <v>166</v>
      </c>
      <c r="V2384" t="s">
        <v>366</v>
      </c>
      <c r="W2384" t="s">
        <v>367</v>
      </c>
      <c r="X2384" t="s">
        <v>368</v>
      </c>
      <c r="Y2384">
        <v>192.26</v>
      </c>
      <c r="Z2384">
        <v>895</v>
      </c>
      <c r="AA2384" s="5">
        <f>IFERROR(VLOOKUP(X2384,$AF$2:$AG$35,2,FALSE),0)</f>
        <v>0</v>
      </c>
      <c r="AB2384" s="5" t="e">
        <f>VLOOKUP(X2384,$AF$2:$AG$35,1,FALSE)</f>
        <v>#N/A</v>
      </c>
      <c r="AN2384"/>
      <c r="AO2384"/>
      <c r="AP2384"/>
      <c r="AQ2384"/>
    </row>
    <row r="2385" spans="1:43" x14ac:dyDescent="0.25">
      <c r="A2385">
        <v>95748</v>
      </c>
      <c r="B2385">
        <v>22047</v>
      </c>
      <c r="C2385" t="s">
        <v>620</v>
      </c>
      <c r="D2385" t="s">
        <v>579</v>
      </c>
      <c r="E2385" t="s">
        <v>589</v>
      </c>
      <c r="F2385">
        <v>16.482099999999999</v>
      </c>
      <c r="G2385" t="s">
        <v>25</v>
      </c>
      <c r="H2385" t="s">
        <v>26</v>
      </c>
      <c r="I2385" t="s">
        <v>27</v>
      </c>
      <c r="J2385" t="s">
        <v>23</v>
      </c>
      <c r="K2385">
        <v>2003</v>
      </c>
      <c r="L2385">
        <v>4</v>
      </c>
      <c r="M2385">
        <v>3</v>
      </c>
      <c r="N2385">
        <v>0</v>
      </c>
      <c r="O2385">
        <v>2.5</v>
      </c>
      <c r="P2385" t="s">
        <v>592</v>
      </c>
      <c r="Q2385" s="2">
        <v>3.4098070026398197E-2</v>
      </c>
      <c r="R2385" s="2">
        <v>4.8221953082079799E-2</v>
      </c>
      <c r="S2385" t="s">
        <v>31</v>
      </c>
      <c r="T2385" t="s">
        <v>202</v>
      </c>
      <c r="U2385">
        <v>167</v>
      </c>
      <c r="V2385" t="s">
        <v>369</v>
      </c>
      <c r="W2385" t="s">
        <v>370</v>
      </c>
      <c r="X2385" t="s">
        <v>371</v>
      </c>
      <c r="Y2385">
        <v>142.19999999999999</v>
      </c>
      <c r="Z2385">
        <v>105</v>
      </c>
      <c r="AA2385" s="5">
        <f>IFERROR(VLOOKUP(X2385,$AF$2:$AG$35,2,FALSE),0)</f>
        <v>0</v>
      </c>
      <c r="AB2385" s="5" t="e">
        <f>VLOOKUP(X2385,$AF$2:$AG$35,1,FALSE)</f>
        <v>#N/A</v>
      </c>
      <c r="AN2385"/>
      <c r="AO2385"/>
      <c r="AP2385"/>
      <c r="AQ2385"/>
    </row>
    <row r="2386" spans="1:43" x14ac:dyDescent="0.25">
      <c r="A2386">
        <v>95748</v>
      </c>
      <c r="B2386">
        <v>22047</v>
      </c>
      <c r="C2386" t="s">
        <v>620</v>
      </c>
      <c r="D2386" t="s">
        <v>579</v>
      </c>
      <c r="E2386" t="s">
        <v>589</v>
      </c>
      <c r="F2386">
        <v>16.482099999999999</v>
      </c>
      <c r="G2386" t="s">
        <v>25</v>
      </c>
      <c r="H2386" t="s">
        <v>26</v>
      </c>
      <c r="I2386" t="s">
        <v>27</v>
      </c>
      <c r="J2386" t="s">
        <v>23</v>
      </c>
      <c r="K2386">
        <v>2003</v>
      </c>
      <c r="L2386">
        <v>4</v>
      </c>
      <c r="M2386">
        <v>3</v>
      </c>
      <c r="N2386">
        <v>0</v>
      </c>
      <c r="O2386">
        <v>2.5</v>
      </c>
      <c r="P2386" t="s">
        <v>592</v>
      </c>
      <c r="Q2386" s="2">
        <v>5.0758765595238502E-2</v>
      </c>
      <c r="R2386" s="2">
        <v>6.1339187622196603E-2</v>
      </c>
      <c r="S2386" t="s">
        <v>31</v>
      </c>
      <c r="T2386" t="s">
        <v>202</v>
      </c>
      <c r="U2386">
        <v>168</v>
      </c>
      <c r="V2386" t="s">
        <v>372</v>
      </c>
      <c r="W2386" t="s">
        <v>373</v>
      </c>
      <c r="X2386" t="s">
        <v>374</v>
      </c>
      <c r="Y2386">
        <v>142.19999999999999</v>
      </c>
      <c r="Z2386">
        <v>196</v>
      </c>
      <c r="AA2386" s="5">
        <f>IFERROR(VLOOKUP(X2386,$AF$2:$AG$35,2,FALSE),0)</f>
        <v>0</v>
      </c>
      <c r="AB2386" s="5" t="e">
        <f>VLOOKUP(X2386,$AF$2:$AG$35,1,FALSE)</f>
        <v>#N/A</v>
      </c>
      <c r="AN2386"/>
      <c r="AO2386"/>
      <c r="AP2386"/>
      <c r="AQ2386"/>
    </row>
    <row r="2387" spans="1:43" x14ac:dyDescent="0.25">
      <c r="A2387">
        <v>95748</v>
      </c>
      <c r="B2387">
        <v>22047</v>
      </c>
      <c r="C2387" t="s">
        <v>620</v>
      </c>
      <c r="D2387" t="s">
        <v>579</v>
      </c>
      <c r="E2387" t="s">
        <v>589</v>
      </c>
      <c r="F2387">
        <v>16.482099999999999</v>
      </c>
      <c r="G2387" t="s">
        <v>25</v>
      </c>
      <c r="H2387" t="s">
        <v>26</v>
      </c>
      <c r="I2387" t="s">
        <v>27</v>
      </c>
      <c r="J2387" t="s">
        <v>23</v>
      </c>
      <c r="K2387">
        <v>2003</v>
      </c>
      <c r="L2387">
        <v>4</v>
      </c>
      <c r="M2387">
        <v>3</v>
      </c>
      <c r="N2387">
        <v>0</v>
      </c>
      <c r="O2387">
        <v>2.5</v>
      </c>
      <c r="P2387" t="s">
        <v>592</v>
      </c>
      <c r="Q2387">
        <v>0.76819999888228396</v>
      </c>
      <c r="R2387">
        <v>1.0460955505785099</v>
      </c>
      <c r="S2387" t="s">
        <v>31</v>
      </c>
      <c r="T2387" t="s">
        <v>202</v>
      </c>
      <c r="U2387">
        <v>171</v>
      </c>
      <c r="V2387" t="s">
        <v>375</v>
      </c>
      <c r="W2387" t="s">
        <v>376</v>
      </c>
      <c r="X2387" t="s">
        <v>377</v>
      </c>
      <c r="Y2387">
        <v>128.16999999999999</v>
      </c>
      <c r="Z2387">
        <v>611</v>
      </c>
      <c r="AA2387" s="5">
        <f>IFERROR(VLOOKUP(X2387,$AF$2:$AG$35,2,FALSE),0)</f>
        <v>0</v>
      </c>
      <c r="AB2387" s="5" t="e">
        <f>VLOOKUP(X2387,$AF$2:$AG$35,1,FALSE)</f>
        <v>#N/A</v>
      </c>
      <c r="AN2387"/>
      <c r="AO2387"/>
      <c r="AP2387"/>
      <c r="AQ2387"/>
    </row>
    <row r="2388" spans="1:43" x14ac:dyDescent="0.25">
      <c r="A2388">
        <v>95748</v>
      </c>
      <c r="B2388">
        <v>22047</v>
      </c>
      <c r="C2388" t="s">
        <v>620</v>
      </c>
      <c r="D2388" t="s">
        <v>579</v>
      </c>
      <c r="E2388" t="s">
        <v>589</v>
      </c>
      <c r="F2388">
        <v>16.482099999999999</v>
      </c>
      <c r="G2388" t="s">
        <v>25</v>
      </c>
      <c r="H2388" t="s">
        <v>26</v>
      </c>
      <c r="I2388" t="s">
        <v>27</v>
      </c>
      <c r="J2388" t="s">
        <v>23</v>
      </c>
      <c r="K2388">
        <v>2003</v>
      </c>
      <c r="L2388">
        <v>4</v>
      </c>
      <c r="M2388">
        <v>3</v>
      </c>
      <c r="N2388">
        <v>0</v>
      </c>
      <c r="O2388">
        <v>2.5</v>
      </c>
      <c r="P2388" t="s">
        <v>592</v>
      </c>
      <c r="Q2388">
        <v>0</v>
      </c>
      <c r="R2388" s="2">
        <v>8.4981696245242698E-4</v>
      </c>
      <c r="S2388" t="s">
        <v>31</v>
      </c>
      <c r="T2388" t="s">
        <v>202</v>
      </c>
      <c r="U2388">
        <v>172</v>
      </c>
      <c r="V2388" t="s">
        <v>378</v>
      </c>
      <c r="W2388" t="s">
        <v>379</v>
      </c>
      <c r="X2388" t="s">
        <v>380</v>
      </c>
      <c r="Y2388">
        <v>252.31</v>
      </c>
      <c r="Z2388">
        <v>901</v>
      </c>
      <c r="AA2388" s="5">
        <f>IFERROR(VLOOKUP(X2388,$AF$2:$AG$35,2,FALSE),0)</f>
        <v>0</v>
      </c>
      <c r="AB2388" s="5" t="e">
        <f>VLOOKUP(X2388,$AF$2:$AG$35,1,FALSE)</f>
        <v>#N/A</v>
      </c>
      <c r="AN2388"/>
      <c r="AO2388"/>
      <c r="AP2388"/>
      <c r="AQ2388"/>
    </row>
    <row r="2389" spans="1:43" x14ac:dyDescent="0.25">
      <c r="A2389">
        <v>95748</v>
      </c>
      <c r="B2389">
        <v>22047</v>
      </c>
      <c r="C2389" t="s">
        <v>620</v>
      </c>
      <c r="D2389" t="s">
        <v>579</v>
      </c>
      <c r="E2389" t="s">
        <v>589</v>
      </c>
      <c r="F2389">
        <v>16.482099999999999</v>
      </c>
      <c r="G2389" t="s">
        <v>25</v>
      </c>
      <c r="H2389" t="s">
        <v>26</v>
      </c>
      <c r="I2389" t="s">
        <v>27</v>
      </c>
      <c r="J2389" t="s">
        <v>23</v>
      </c>
      <c r="K2389">
        <v>2003</v>
      </c>
      <c r="L2389">
        <v>4</v>
      </c>
      <c r="M2389">
        <v>3</v>
      </c>
      <c r="N2389">
        <v>0</v>
      </c>
      <c r="O2389">
        <v>2.5</v>
      </c>
      <c r="P2389" t="s">
        <v>592</v>
      </c>
      <c r="Q2389" s="2">
        <v>3.7434398365003702E-2</v>
      </c>
      <c r="R2389" s="2">
        <v>5.2940233867065499E-2</v>
      </c>
      <c r="S2389" t="s">
        <v>31</v>
      </c>
      <c r="T2389" t="s">
        <v>202</v>
      </c>
      <c r="U2389">
        <v>173</v>
      </c>
      <c r="V2389" t="s">
        <v>381</v>
      </c>
      <c r="W2389" t="s">
        <v>382</v>
      </c>
      <c r="X2389" t="s">
        <v>383</v>
      </c>
      <c r="Y2389">
        <v>178.23</v>
      </c>
      <c r="Z2389">
        <v>902</v>
      </c>
      <c r="AA2389" s="5">
        <f>IFERROR(VLOOKUP(X2389,$AF$2:$AG$35,2,FALSE),0)</f>
        <v>0</v>
      </c>
      <c r="AB2389" s="5" t="e">
        <f>VLOOKUP(X2389,$AF$2:$AG$35,1,FALSE)</f>
        <v>#N/A</v>
      </c>
      <c r="AN2389"/>
      <c r="AO2389"/>
      <c r="AP2389"/>
      <c r="AQ2389"/>
    </row>
    <row r="2390" spans="1:43" x14ac:dyDescent="0.25">
      <c r="A2390">
        <v>95748</v>
      </c>
      <c r="B2390">
        <v>22047</v>
      </c>
      <c r="C2390" t="s">
        <v>620</v>
      </c>
      <c r="D2390" t="s">
        <v>579</v>
      </c>
      <c r="E2390" t="s">
        <v>589</v>
      </c>
      <c r="F2390">
        <v>16.482099999999999</v>
      </c>
      <c r="G2390" t="s">
        <v>25</v>
      </c>
      <c r="H2390" t="s">
        <v>26</v>
      </c>
      <c r="I2390" t="s">
        <v>27</v>
      </c>
      <c r="J2390" t="s">
        <v>23</v>
      </c>
      <c r="K2390">
        <v>2003</v>
      </c>
      <c r="L2390">
        <v>4</v>
      </c>
      <c r="M2390">
        <v>3</v>
      </c>
      <c r="N2390">
        <v>0</v>
      </c>
      <c r="O2390">
        <v>2.5</v>
      </c>
      <c r="P2390" t="s">
        <v>592</v>
      </c>
      <c r="Q2390" s="2">
        <v>3.7730933777203098E-3</v>
      </c>
      <c r="R2390" s="2">
        <v>5.3359598268721701E-3</v>
      </c>
      <c r="S2390" t="s">
        <v>31</v>
      </c>
      <c r="T2390" t="s">
        <v>202</v>
      </c>
      <c r="U2390">
        <v>174</v>
      </c>
      <c r="V2390" t="s">
        <v>384</v>
      </c>
      <c r="W2390" t="s">
        <v>385</v>
      </c>
      <c r="X2390" t="s">
        <v>386</v>
      </c>
      <c r="Y2390">
        <v>180.2</v>
      </c>
      <c r="Z2390">
        <v>903</v>
      </c>
      <c r="AA2390" s="5">
        <f>IFERROR(VLOOKUP(X2390,$AF$2:$AG$35,2,FALSE),0)</f>
        <v>0</v>
      </c>
      <c r="AB2390" s="5" t="e">
        <f>VLOOKUP(X2390,$AF$2:$AG$35,1,FALSE)</f>
        <v>#N/A</v>
      </c>
      <c r="AN2390"/>
      <c r="AO2390"/>
      <c r="AP2390"/>
      <c r="AQ2390"/>
    </row>
    <row r="2391" spans="1:43" x14ac:dyDescent="0.25">
      <c r="A2391">
        <v>95748</v>
      </c>
      <c r="B2391">
        <v>22047</v>
      </c>
      <c r="C2391" t="s">
        <v>620</v>
      </c>
      <c r="D2391" t="s">
        <v>579</v>
      </c>
      <c r="E2391" t="s">
        <v>589</v>
      </c>
      <c r="F2391">
        <v>16.482099999999999</v>
      </c>
      <c r="G2391" t="s">
        <v>25</v>
      </c>
      <c r="H2391" t="s">
        <v>26</v>
      </c>
      <c r="I2391" t="s">
        <v>27</v>
      </c>
      <c r="J2391" t="s">
        <v>23</v>
      </c>
      <c r="K2391">
        <v>2003</v>
      </c>
      <c r="L2391">
        <v>4</v>
      </c>
      <c r="M2391">
        <v>3</v>
      </c>
      <c r="N2391">
        <v>0</v>
      </c>
      <c r="O2391">
        <v>2.5</v>
      </c>
      <c r="P2391" t="s">
        <v>592</v>
      </c>
      <c r="Q2391" s="2">
        <v>1.7396569218592599E-2</v>
      </c>
      <c r="R2391">
        <v>2.4602464127696001E-2</v>
      </c>
      <c r="S2391" t="s">
        <v>31</v>
      </c>
      <c r="T2391" t="s">
        <v>202</v>
      </c>
      <c r="U2391">
        <v>175</v>
      </c>
      <c r="V2391" t="s">
        <v>387</v>
      </c>
      <c r="W2391" t="s">
        <v>388</v>
      </c>
      <c r="X2391" t="s">
        <v>389</v>
      </c>
      <c r="Y2391">
        <v>202.25</v>
      </c>
      <c r="Z2391">
        <v>904</v>
      </c>
      <c r="AA2391" s="5">
        <f>IFERROR(VLOOKUP(X2391,$AF$2:$AG$35,2,FALSE),0)</f>
        <v>0</v>
      </c>
      <c r="AB2391" s="5" t="e">
        <f>VLOOKUP(X2391,$AF$2:$AG$35,1,FALSE)</f>
        <v>#N/A</v>
      </c>
      <c r="AN2391"/>
      <c r="AO2391"/>
      <c r="AP2391"/>
      <c r="AQ2391"/>
    </row>
    <row r="2392" spans="1:43" x14ac:dyDescent="0.25">
      <c r="A2392">
        <v>95748</v>
      </c>
      <c r="B2392">
        <v>22047</v>
      </c>
      <c r="C2392" t="s">
        <v>620</v>
      </c>
      <c r="D2392" t="s">
        <v>579</v>
      </c>
      <c r="E2392" t="s">
        <v>589</v>
      </c>
      <c r="F2392">
        <v>16.482099999999999</v>
      </c>
      <c r="G2392" t="s">
        <v>25</v>
      </c>
      <c r="H2392" t="s">
        <v>26</v>
      </c>
      <c r="I2392" t="s">
        <v>27</v>
      </c>
      <c r="J2392" t="s">
        <v>23</v>
      </c>
      <c r="K2392">
        <v>2003</v>
      </c>
      <c r="L2392">
        <v>4</v>
      </c>
      <c r="M2392">
        <v>3</v>
      </c>
      <c r="N2392">
        <v>0</v>
      </c>
      <c r="O2392">
        <v>2.5</v>
      </c>
      <c r="P2392" t="s">
        <v>592</v>
      </c>
      <c r="Q2392" s="2">
        <v>4.4334306329045598E-3</v>
      </c>
      <c r="R2392" s="2">
        <v>4.9080141499725097E-3</v>
      </c>
      <c r="S2392" t="s">
        <v>31</v>
      </c>
      <c r="T2392" t="s">
        <v>202</v>
      </c>
      <c r="U2392">
        <v>176</v>
      </c>
      <c r="V2392" t="s">
        <v>390</v>
      </c>
      <c r="W2392" t="s">
        <v>391</v>
      </c>
      <c r="X2392" t="s">
        <v>392</v>
      </c>
      <c r="Y2392">
        <v>234.34</v>
      </c>
      <c r="Z2392">
        <v>905</v>
      </c>
      <c r="AA2392" s="5">
        <f>IFERROR(VLOOKUP(X2392,$AF$2:$AG$35,2,FALSE),0)</f>
        <v>0</v>
      </c>
      <c r="AB2392" s="5" t="e">
        <f>VLOOKUP(X2392,$AF$2:$AG$35,1,FALSE)</f>
        <v>#N/A</v>
      </c>
      <c r="AN2392"/>
      <c r="AO2392"/>
      <c r="AP2392"/>
      <c r="AQ2392"/>
    </row>
    <row r="2393" spans="1:43" x14ac:dyDescent="0.25">
      <c r="A2393">
        <v>95748</v>
      </c>
      <c r="B2393">
        <v>22047</v>
      </c>
      <c r="C2393" t="s">
        <v>620</v>
      </c>
      <c r="D2393" t="s">
        <v>579</v>
      </c>
      <c r="E2393" t="s">
        <v>589</v>
      </c>
      <c r="F2393">
        <v>16.482099999999999</v>
      </c>
      <c r="G2393" t="s">
        <v>25</v>
      </c>
      <c r="H2393" t="s">
        <v>26</v>
      </c>
      <c r="I2393" t="s">
        <v>27</v>
      </c>
      <c r="J2393" t="s">
        <v>23</v>
      </c>
      <c r="K2393">
        <v>2003</v>
      </c>
      <c r="L2393">
        <v>4</v>
      </c>
      <c r="M2393">
        <v>3</v>
      </c>
      <c r="N2393">
        <v>0</v>
      </c>
      <c r="O2393">
        <v>2.5</v>
      </c>
      <c r="P2393" t="s">
        <v>592</v>
      </c>
      <c r="Q2393">
        <v>0</v>
      </c>
      <c r="R2393" s="2">
        <v>6.3348261761448602E-4</v>
      </c>
      <c r="S2393" t="s">
        <v>31</v>
      </c>
      <c r="T2393" t="s">
        <v>202</v>
      </c>
      <c r="U2393">
        <v>178</v>
      </c>
      <c r="V2393" t="s">
        <v>393</v>
      </c>
      <c r="W2393" t="s">
        <v>394</v>
      </c>
      <c r="X2393" t="s">
        <v>395</v>
      </c>
      <c r="Y2393">
        <v>170.25</v>
      </c>
      <c r="Z2393">
        <v>906</v>
      </c>
      <c r="AA2393" s="5">
        <f>IFERROR(VLOOKUP(X2393,$AF$2:$AG$35,2,FALSE),0)</f>
        <v>0</v>
      </c>
      <c r="AB2393" s="5" t="e">
        <f>VLOOKUP(X2393,$AF$2:$AG$35,1,FALSE)</f>
        <v>#N/A</v>
      </c>
      <c r="AN2393"/>
      <c r="AO2393"/>
      <c r="AP2393"/>
      <c r="AQ2393"/>
    </row>
    <row r="2394" spans="1:43" x14ac:dyDescent="0.25">
      <c r="A2394">
        <v>95748</v>
      </c>
      <c r="B2394">
        <v>22047</v>
      </c>
      <c r="C2394" t="s">
        <v>620</v>
      </c>
      <c r="D2394" t="s">
        <v>579</v>
      </c>
      <c r="E2394" t="s">
        <v>589</v>
      </c>
      <c r="F2394">
        <v>16.482099999999999</v>
      </c>
      <c r="G2394" t="s">
        <v>25</v>
      </c>
      <c r="H2394" t="s">
        <v>26</v>
      </c>
      <c r="I2394" t="s">
        <v>27</v>
      </c>
      <c r="J2394" t="s">
        <v>23</v>
      </c>
      <c r="K2394">
        <v>2003</v>
      </c>
      <c r="L2394">
        <v>4</v>
      </c>
      <c r="M2394">
        <v>3</v>
      </c>
      <c r="N2394">
        <v>0</v>
      </c>
      <c r="O2394">
        <v>2.5</v>
      </c>
      <c r="P2394" t="s">
        <v>592</v>
      </c>
      <c r="Q2394">
        <v>3.1238360032985999E-2</v>
      </c>
      <c r="R2394" s="2">
        <v>4.4177712424942499E-2</v>
      </c>
      <c r="S2394" t="s">
        <v>31</v>
      </c>
      <c r="T2394" t="s">
        <v>202</v>
      </c>
      <c r="U2394">
        <v>179</v>
      </c>
      <c r="V2394" t="s">
        <v>396</v>
      </c>
      <c r="W2394" t="s">
        <v>397</v>
      </c>
      <c r="X2394" t="s">
        <v>398</v>
      </c>
      <c r="Y2394">
        <v>170.25</v>
      </c>
      <c r="Z2394">
        <v>907</v>
      </c>
      <c r="AA2394" s="5">
        <f>IFERROR(VLOOKUP(X2394,$AF$2:$AG$35,2,FALSE),0)</f>
        <v>0</v>
      </c>
      <c r="AB2394" s="5" t="e">
        <f>VLOOKUP(X2394,$AF$2:$AG$35,1,FALSE)</f>
        <v>#N/A</v>
      </c>
      <c r="AN2394"/>
      <c r="AO2394"/>
      <c r="AP2394"/>
      <c r="AQ2394"/>
    </row>
    <row r="2395" spans="1:43" x14ac:dyDescent="0.25">
      <c r="A2395">
        <v>95748</v>
      </c>
      <c r="B2395">
        <v>22047</v>
      </c>
      <c r="C2395" t="s">
        <v>620</v>
      </c>
      <c r="D2395" t="s">
        <v>579</v>
      </c>
      <c r="E2395" t="s">
        <v>589</v>
      </c>
      <c r="F2395">
        <v>16.482099999999999</v>
      </c>
      <c r="G2395" t="s">
        <v>25</v>
      </c>
      <c r="H2395" t="s">
        <v>26</v>
      </c>
      <c r="I2395" t="s">
        <v>27</v>
      </c>
      <c r="J2395" t="s">
        <v>23</v>
      </c>
      <c r="K2395">
        <v>2003</v>
      </c>
      <c r="L2395">
        <v>4</v>
      </c>
      <c r="M2395">
        <v>3</v>
      </c>
      <c r="N2395">
        <v>0</v>
      </c>
      <c r="O2395">
        <v>2.5</v>
      </c>
      <c r="P2395" t="s">
        <v>592</v>
      </c>
      <c r="Q2395" s="2">
        <v>9.9295486292703904E-5</v>
      </c>
      <c r="R2395" s="2">
        <v>6.4650351023983605E-4</v>
      </c>
      <c r="S2395" t="s">
        <v>31</v>
      </c>
      <c r="T2395" t="s">
        <v>202</v>
      </c>
      <c r="U2395">
        <v>180</v>
      </c>
      <c r="V2395" t="s">
        <v>399</v>
      </c>
      <c r="W2395" t="s">
        <v>400</v>
      </c>
      <c r="X2395" t="s">
        <v>401</v>
      </c>
      <c r="Y2395">
        <v>170.25</v>
      </c>
      <c r="Z2395">
        <v>908</v>
      </c>
      <c r="AA2395" s="5">
        <f>IFERROR(VLOOKUP(X2395,$AF$2:$AG$35,2,FALSE),0)</f>
        <v>0</v>
      </c>
      <c r="AB2395" s="5" t="e">
        <f>VLOOKUP(X2395,$AF$2:$AG$35,1,FALSE)</f>
        <v>#N/A</v>
      </c>
      <c r="AN2395"/>
      <c r="AO2395"/>
      <c r="AP2395"/>
      <c r="AQ2395"/>
    </row>
    <row r="2396" spans="1:43" x14ac:dyDescent="0.25">
      <c r="A2396">
        <v>95748</v>
      </c>
      <c r="B2396">
        <v>22047</v>
      </c>
      <c r="C2396" t="s">
        <v>620</v>
      </c>
      <c r="D2396" t="s">
        <v>579</v>
      </c>
      <c r="E2396" t="s">
        <v>589</v>
      </c>
      <c r="F2396">
        <v>16.482099999999999</v>
      </c>
      <c r="G2396" t="s">
        <v>25</v>
      </c>
      <c r="H2396" t="s">
        <v>26</v>
      </c>
      <c r="I2396" t="s">
        <v>27</v>
      </c>
      <c r="J2396" t="s">
        <v>23</v>
      </c>
      <c r="K2396">
        <v>2003</v>
      </c>
      <c r="L2396">
        <v>4</v>
      </c>
      <c r="M2396">
        <v>3</v>
      </c>
      <c r="N2396">
        <v>0</v>
      </c>
      <c r="O2396">
        <v>2.5</v>
      </c>
      <c r="P2396" t="s">
        <v>592</v>
      </c>
      <c r="Q2396" s="2">
        <v>2.4073513632486899E-4</v>
      </c>
      <c r="R2396" s="2">
        <v>1.2338778727154099E-3</v>
      </c>
      <c r="S2396" t="s">
        <v>31</v>
      </c>
      <c r="T2396" t="s">
        <v>202</v>
      </c>
      <c r="U2396">
        <v>181</v>
      </c>
      <c r="V2396" t="s">
        <v>402</v>
      </c>
      <c r="W2396" t="s">
        <v>403</v>
      </c>
      <c r="X2396" t="s">
        <v>404</v>
      </c>
      <c r="Y2396">
        <v>196.2</v>
      </c>
      <c r="Z2396">
        <v>909</v>
      </c>
      <c r="AA2396" s="5">
        <f>IFERROR(VLOOKUP(X2396,$AF$2:$AG$35,2,FALSE),0)</f>
        <v>0</v>
      </c>
      <c r="AB2396" s="5" t="e">
        <f>VLOOKUP(X2396,$AF$2:$AG$35,1,FALSE)</f>
        <v>#N/A</v>
      </c>
      <c r="AN2396"/>
      <c r="AO2396"/>
      <c r="AP2396"/>
      <c r="AQ2396"/>
    </row>
    <row r="2397" spans="1:43" x14ac:dyDescent="0.25">
      <c r="A2397">
        <v>95748</v>
      </c>
      <c r="B2397">
        <v>22047</v>
      </c>
      <c r="C2397" t="s">
        <v>620</v>
      </c>
      <c r="D2397" t="s">
        <v>579</v>
      </c>
      <c r="E2397" t="s">
        <v>589</v>
      </c>
      <c r="F2397">
        <v>16.482099999999999</v>
      </c>
      <c r="G2397" t="s">
        <v>25</v>
      </c>
      <c r="H2397" t="s">
        <v>26</v>
      </c>
      <c r="I2397" t="s">
        <v>27</v>
      </c>
      <c r="J2397" t="s">
        <v>23</v>
      </c>
      <c r="K2397">
        <v>2003</v>
      </c>
      <c r="L2397">
        <v>4</v>
      </c>
      <c r="M2397">
        <v>3</v>
      </c>
      <c r="N2397">
        <v>0</v>
      </c>
      <c r="O2397">
        <v>2.5</v>
      </c>
      <c r="P2397" t="s">
        <v>592</v>
      </c>
      <c r="Q2397">
        <v>0</v>
      </c>
      <c r="R2397" s="2">
        <v>6.3348261761448602E-4</v>
      </c>
      <c r="S2397" t="s">
        <v>31</v>
      </c>
      <c r="T2397" t="s">
        <v>202</v>
      </c>
      <c r="U2397">
        <v>209</v>
      </c>
      <c r="W2397" t="s">
        <v>405</v>
      </c>
      <c r="X2397" t="s">
        <v>406</v>
      </c>
      <c r="Z2397">
        <v>989</v>
      </c>
      <c r="AA2397" s="5">
        <f>IFERROR(VLOOKUP(X2397,$AF$2:$AG$35,2,FALSE),0)</f>
        <v>0</v>
      </c>
      <c r="AB2397" s="5" t="e">
        <f>VLOOKUP(X2397,$AF$2:$AG$35,1,FALSE)</f>
        <v>#N/A</v>
      </c>
      <c r="AN2397"/>
      <c r="AO2397"/>
      <c r="AP2397"/>
      <c r="AQ2397"/>
    </row>
    <row r="2398" spans="1:43" x14ac:dyDescent="0.25">
      <c r="A2398">
        <v>95748</v>
      </c>
      <c r="B2398">
        <v>22047</v>
      </c>
      <c r="C2398" t="s">
        <v>620</v>
      </c>
      <c r="D2398" t="s">
        <v>579</v>
      </c>
      <c r="E2398" t="s">
        <v>589</v>
      </c>
      <c r="F2398">
        <v>16.482099999999999</v>
      </c>
      <c r="G2398" t="s">
        <v>25</v>
      </c>
      <c r="H2398" t="s">
        <v>26</v>
      </c>
      <c r="I2398" t="s">
        <v>27</v>
      </c>
      <c r="J2398" t="s">
        <v>23</v>
      </c>
      <c r="K2398">
        <v>2003</v>
      </c>
      <c r="L2398">
        <v>4</v>
      </c>
      <c r="M2398">
        <v>3</v>
      </c>
      <c r="N2398">
        <v>0</v>
      </c>
      <c r="O2398">
        <v>2.5</v>
      </c>
      <c r="P2398" t="s">
        <v>592</v>
      </c>
      <c r="Q2398" s="2">
        <v>6.7818034372722899E-3</v>
      </c>
      <c r="R2398" s="2">
        <v>1.5307434655975601E-3</v>
      </c>
      <c r="S2398" t="s">
        <v>31</v>
      </c>
      <c r="T2398" t="s">
        <v>202</v>
      </c>
      <c r="U2398">
        <v>210</v>
      </c>
      <c r="W2398" t="s">
        <v>407</v>
      </c>
      <c r="X2398" t="s">
        <v>408</v>
      </c>
      <c r="Z2398">
        <v>990</v>
      </c>
      <c r="AA2398" s="5">
        <f>IFERROR(VLOOKUP(X2398,$AF$2:$AG$35,2,FALSE),0)</f>
        <v>0</v>
      </c>
      <c r="AB2398" s="5" t="e">
        <f>VLOOKUP(X2398,$AF$2:$AG$35,1,FALSE)</f>
        <v>#N/A</v>
      </c>
      <c r="AN2398"/>
      <c r="AO2398"/>
      <c r="AP2398"/>
      <c r="AQ2398"/>
    </row>
    <row r="2399" spans="1:43" x14ac:dyDescent="0.25">
      <c r="A2399">
        <v>95748</v>
      </c>
      <c r="B2399">
        <v>22047</v>
      </c>
      <c r="C2399" t="s">
        <v>620</v>
      </c>
      <c r="D2399" t="s">
        <v>579</v>
      </c>
      <c r="E2399" t="s">
        <v>589</v>
      </c>
      <c r="F2399">
        <v>16.482099999999999</v>
      </c>
      <c r="G2399" t="s">
        <v>25</v>
      </c>
      <c r="H2399" t="s">
        <v>26</v>
      </c>
      <c r="I2399" t="s">
        <v>27</v>
      </c>
      <c r="J2399" t="s">
        <v>23</v>
      </c>
      <c r="K2399">
        <v>2003</v>
      </c>
      <c r="L2399">
        <v>4</v>
      </c>
      <c r="M2399">
        <v>3</v>
      </c>
      <c r="N2399">
        <v>0</v>
      </c>
      <c r="O2399">
        <v>2.5</v>
      </c>
      <c r="P2399" t="s">
        <v>592</v>
      </c>
      <c r="Q2399" s="2">
        <v>1.02870123920529E-2</v>
      </c>
      <c r="R2399" s="2">
        <v>1.45480324411413E-2</v>
      </c>
      <c r="S2399" t="s">
        <v>31</v>
      </c>
      <c r="T2399" t="s">
        <v>202</v>
      </c>
      <c r="U2399">
        <v>211</v>
      </c>
      <c r="W2399" t="s">
        <v>407</v>
      </c>
      <c r="X2399" t="s">
        <v>409</v>
      </c>
      <c r="Z2399">
        <v>990</v>
      </c>
      <c r="AA2399" s="5">
        <f>IFERROR(VLOOKUP(X2399,$AF$2:$AG$35,2,FALSE),0)</f>
        <v>0</v>
      </c>
      <c r="AB2399" s="5" t="e">
        <f>VLOOKUP(X2399,$AF$2:$AG$35,1,FALSE)</f>
        <v>#N/A</v>
      </c>
      <c r="AN2399"/>
      <c r="AO2399"/>
      <c r="AP2399"/>
      <c r="AQ2399"/>
    </row>
    <row r="2400" spans="1:43" x14ac:dyDescent="0.25">
      <c r="A2400">
        <v>95748</v>
      </c>
      <c r="B2400">
        <v>22047</v>
      </c>
      <c r="C2400" t="s">
        <v>620</v>
      </c>
      <c r="D2400" t="s">
        <v>579</v>
      </c>
      <c r="E2400" t="s">
        <v>589</v>
      </c>
      <c r="F2400">
        <v>16.482099999999999</v>
      </c>
      <c r="G2400" t="s">
        <v>25</v>
      </c>
      <c r="H2400" t="s">
        <v>26</v>
      </c>
      <c r="I2400" t="s">
        <v>27</v>
      </c>
      <c r="J2400" t="s">
        <v>23</v>
      </c>
      <c r="K2400">
        <v>2003</v>
      </c>
      <c r="L2400">
        <v>4</v>
      </c>
      <c r="M2400">
        <v>3</v>
      </c>
      <c r="N2400">
        <v>0</v>
      </c>
      <c r="O2400">
        <v>2.5</v>
      </c>
      <c r="P2400" t="s">
        <v>592</v>
      </c>
      <c r="Q2400" s="2">
        <v>3.61069529045314E-3</v>
      </c>
      <c r="R2400" s="2">
        <v>1.12900916339715E-3</v>
      </c>
      <c r="S2400" t="s">
        <v>31</v>
      </c>
      <c r="T2400" t="s">
        <v>202</v>
      </c>
      <c r="U2400">
        <v>212</v>
      </c>
      <c r="W2400" t="s">
        <v>410</v>
      </c>
      <c r="X2400" t="s">
        <v>411</v>
      </c>
      <c r="Z2400">
        <v>1387</v>
      </c>
      <c r="AA2400" s="5">
        <f>IFERROR(VLOOKUP(X2400,$AF$2:$AG$35,2,FALSE),0)</f>
        <v>0</v>
      </c>
      <c r="AB2400" s="5" t="e">
        <f>VLOOKUP(X2400,$AF$2:$AG$35,1,FALSE)</f>
        <v>#N/A</v>
      </c>
      <c r="AN2400"/>
      <c r="AO2400"/>
      <c r="AP2400"/>
      <c r="AQ2400"/>
    </row>
    <row r="2401" spans="1:43" x14ac:dyDescent="0.25">
      <c r="A2401">
        <v>95748</v>
      </c>
      <c r="B2401">
        <v>22047</v>
      </c>
      <c r="C2401" t="s">
        <v>620</v>
      </c>
      <c r="D2401" t="s">
        <v>579</v>
      </c>
      <c r="E2401" t="s">
        <v>589</v>
      </c>
      <c r="F2401">
        <v>16.482099999999999</v>
      </c>
      <c r="G2401" t="s">
        <v>25</v>
      </c>
      <c r="H2401" t="s">
        <v>26</v>
      </c>
      <c r="I2401" t="s">
        <v>27</v>
      </c>
      <c r="J2401" t="s">
        <v>23</v>
      </c>
      <c r="K2401">
        <v>2003</v>
      </c>
      <c r="L2401">
        <v>4</v>
      </c>
      <c r="M2401">
        <v>3</v>
      </c>
      <c r="N2401">
        <v>0</v>
      </c>
      <c r="O2401">
        <v>2.5</v>
      </c>
      <c r="P2401" t="s">
        <v>592</v>
      </c>
      <c r="Q2401" s="2">
        <v>2.8901112884144502E-3</v>
      </c>
      <c r="R2401" s="2">
        <v>4.0872345808432896E-3</v>
      </c>
      <c r="S2401" t="s">
        <v>31</v>
      </c>
      <c r="T2401" t="s">
        <v>202</v>
      </c>
      <c r="U2401">
        <v>213</v>
      </c>
      <c r="W2401" t="s">
        <v>412</v>
      </c>
      <c r="X2401" t="s">
        <v>413</v>
      </c>
      <c r="Z2401">
        <v>993</v>
      </c>
      <c r="AA2401" s="5">
        <f>IFERROR(VLOOKUP(X2401,$AF$2:$AG$35,2,FALSE),0)</f>
        <v>0</v>
      </c>
      <c r="AB2401" s="5" t="e">
        <f>VLOOKUP(X2401,$AF$2:$AG$35,1,FALSE)</f>
        <v>#N/A</v>
      </c>
      <c r="AN2401"/>
      <c r="AO2401"/>
      <c r="AP2401"/>
      <c r="AQ2401"/>
    </row>
    <row r="2402" spans="1:43" x14ac:dyDescent="0.25">
      <c r="A2402">
        <v>95748</v>
      </c>
      <c r="B2402">
        <v>22047</v>
      </c>
      <c r="C2402" t="s">
        <v>620</v>
      </c>
      <c r="D2402" t="s">
        <v>579</v>
      </c>
      <c r="E2402" t="s">
        <v>589</v>
      </c>
      <c r="F2402">
        <v>16.482099999999999</v>
      </c>
      <c r="G2402" t="s">
        <v>25</v>
      </c>
      <c r="H2402" t="s">
        <v>26</v>
      </c>
      <c r="I2402" t="s">
        <v>27</v>
      </c>
      <c r="J2402" t="s">
        <v>23</v>
      </c>
      <c r="K2402">
        <v>2003</v>
      </c>
      <c r="L2402">
        <v>4</v>
      </c>
      <c r="M2402">
        <v>3</v>
      </c>
      <c r="N2402">
        <v>0</v>
      </c>
      <c r="O2402">
        <v>2.5</v>
      </c>
      <c r="P2402" t="s">
        <v>592</v>
      </c>
      <c r="Q2402">
        <v>0</v>
      </c>
      <c r="R2402" s="2">
        <v>6.3348261761448602E-4</v>
      </c>
      <c r="S2402" t="s">
        <v>31</v>
      </c>
      <c r="T2402" t="s">
        <v>202</v>
      </c>
      <c r="U2402">
        <v>214</v>
      </c>
      <c r="W2402" t="s">
        <v>414</v>
      </c>
      <c r="X2402" t="s">
        <v>415</v>
      </c>
      <c r="Z2402">
        <v>994</v>
      </c>
      <c r="AA2402" s="5">
        <f>IFERROR(VLOOKUP(X2402,$AF$2:$AG$35,2,FALSE),0)</f>
        <v>0</v>
      </c>
      <c r="AB2402" s="5" t="e">
        <f>VLOOKUP(X2402,$AF$2:$AG$35,1,FALSE)</f>
        <v>#N/A</v>
      </c>
      <c r="AN2402"/>
      <c r="AO2402"/>
      <c r="AP2402"/>
      <c r="AQ2402"/>
    </row>
    <row r="2403" spans="1:43" x14ac:dyDescent="0.25">
      <c r="A2403">
        <v>95748</v>
      </c>
      <c r="B2403">
        <v>22047</v>
      </c>
      <c r="C2403" t="s">
        <v>620</v>
      </c>
      <c r="D2403" t="s">
        <v>579</v>
      </c>
      <c r="E2403" t="s">
        <v>589</v>
      </c>
      <c r="F2403">
        <v>16.482099999999999</v>
      </c>
      <c r="G2403" t="s">
        <v>25</v>
      </c>
      <c r="H2403" t="s">
        <v>26</v>
      </c>
      <c r="I2403" t="s">
        <v>27</v>
      </c>
      <c r="J2403" t="s">
        <v>23</v>
      </c>
      <c r="K2403">
        <v>2003</v>
      </c>
      <c r="L2403">
        <v>4</v>
      </c>
      <c r="M2403">
        <v>3</v>
      </c>
      <c r="N2403">
        <v>0</v>
      </c>
      <c r="O2403">
        <v>2.5</v>
      </c>
      <c r="P2403" t="s">
        <v>592</v>
      </c>
      <c r="Q2403">
        <v>0</v>
      </c>
      <c r="R2403" s="2">
        <v>6.3348261761448602E-4</v>
      </c>
      <c r="S2403" t="s">
        <v>31</v>
      </c>
      <c r="T2403" t="s">
        <v>202</v>
      </c>
      <c r="U2403">
        <v>215</v>
      </c>
      <c r="W2403" t="s">
        <v>416</v>
      </c>
      <c r="X2403" t="s">
        <v>417</v>
      </c>
      <c r="Z2403">
        <v>1390</v>
      </c>
      <c r="AA2403" s="5">
        <f>IFERROR(VLOOKUP(X2403,$AF$2:$AG$35,2,FALSE),0)</f>
        <v>0</v>
      </c>
      <c r="AB2403" s="5" t="e">
        <f>VLOOKUP(X2403,$AF$2:$AG$35,1,FALSE)</f>
        <v>#N/A</v>
      </c>
      <c r="AN2403"/>
      <c r="AO2403"/>
      <c r="AP2403"/>
      <c r="AQ2403"/>
    </row>
    <row r="2404" spans="1:43" x14ac:dyDescent="0.25">
      <c r="A2404">
        <v>95748</v>
      </c>
      <c r="B2404">
        <v>22047</v>
      </c>
      <c r="C2404" t="s">
        <v>620</v>
      </c>
      <c r="D2404" t="s">
        <v>579</v>
      </c>
      <c r="E2404" t="s">
        <v>589</v>
      </c>
      <c r="F2404">
        <v>16.482099999999999</v>
      </c>
      <c r="G2404" t="s">
        <v>25</v>
      </c>
      <c r="H2404" t="s">
        <v>26</v>
      </c>
      <c r="I2404" t="s">
        <v>27</v>
      </c>
      <c r="J2404" t="s">
        <v>23</v>
      </c>
      <c r="K2404">
        <v>2003</v>
      </c>
      <c r="L2404">
        <v>4</v>
      </c>
      <c r="M2404">
        <v>3</v>
      </c>
      <c r="N2404">
        <v>0</v>
      </c>
      <c r="O2404">
        <v>2.5</v>
      </c>
      <c r="P2404" t="s">
        <v>592</v>
      </c>
      <c r="Q2404" s="2">
        <v>1.1252391189507899E-2</v>
      </c>
      <c r="R2404" s="2">
        <v>3.4997121466168899E-3</v>
      </c>
      <c r="S2404" t="s">
        <v>31</v>
      </c>
      <c r="T2404" t="s">
        <v>202</v>
      </c>
      <c r="U2404">
        <v>216</v>
      </c>
      <c r="W2404" t="s">
        <v>418</v>
      </c>
      <c r="X2404" t="s">
        <v>419</v>
      </c>
      <c r="Z2404">
        <v>1391</v>
      </c>
      <c r="AA2404" s="5">
        <f>IFERROR(VLOOKUP(X2404,$AF$2:$AG$35,2,FALSE),0)</f>
        <v>0</v>
      </c>
      <c r="AB2404" s="5" t="e">
        <f>VLOOKUP(X2404,$AF$2:$AG$35,1,FALSE)</f>
        <v>#N/A</v>
      </c>
      <c r="AN2404"/>
      <c r="AO2404"/>
      <c r="AP2404"/>
      <c r="AQ2404"/>
    </row>
    <row r="2405" spans="1:43" x14ac:dyDescent="0.25">
      <c r="A2405">
        <v>95748</v>
      </c>
      <c r="B2405">
        <v>22047</v>
      </c>
      <c r="C2405" t="s">
        <v>620</v>
      </c>
      <c r="D2405" t="s">
        <v>579</v>
      </c>
      <c r="E2405" t="s">
        <v>589</v>
      </c>
      <c r="F2405">
        <v>16.482099999999999</v>
      </c>
      <c r="G2405" t="s">
        <v>25</v>
      </c>
      <c r="H2405" t="s">
        <v>26</v>
      </c>
      <c r="I2405" t="s">
        <v>27</v>
      </c>
      <c r="J2405" t="s">
        <v>23</v>
      </c>
      <c r="K2405">
        <v>2003</v>
      </c>
      <c r="L2405">
        <v>4</v>
      </c>
      <c r="M2405">
        <v>3</v>
      </c>
      <c r="N2405">
        <v>0</v>
      </c>
      <c r="O2405">
        <v>2.5</v>
      </c>
      <c r="P2405" t="s">
        <v>592</v>
      </c>
      <c r="Q2405">
        <v>0</v>
      </c>
      <c r="R2405" s="2">
        <v>6.3348261761448602E-4</v>
      </c>
      <c r="S2405" t="s">
        <v>31</v>
      </c>
      <c r="T2405" t="s">
        <v>202</v>
      </c>
      <c r="U2405">
        <v>218</v>
      </c>
      <c r="W2405" t="s">
        <v>420</v>
      </c>
      <c r="X2405" t="s">
        <v>421</v>
      </c>
      <c r="Z2405">
        <v>1393</v>
      </c>
      <c r="AA2405" s="5">
        <f>IFERROR(VLOOKUP(X2405,$AF$2:$AG$35,2,FALSE),0)</f>
        <v>0</v>
      </c>
      <c r="AB2405" s="5" t="e">
        <f>VLOOKUP(X2405,$AF$2:$AG$35,1,FALSE)</f>
        <v>#N/A</v>
      </c>
      <c r="AN2405"/>
      <c r="AO2405"/>
      <c r="AP2405"/>
      <c r="AQ2405"/>
    </row>
    <row r="2406" spans="1:43" x14ac:dyDescent="0.25">
      <c r="A2406">
        <v>95748</v>
      </c>
      <c r="B2406">
        <v>22047</v>
      </c>
      <c r="C2406" t="s">
        <v>620</v>
      </c>
      <c r="D2406" t="s">
        <v>579</v>
      </c>
      <c r="E2406" t="s">
        <v>589</v>
      </c>
      <c r="F2406">
        <v>16.482099999999999</v>
      </c>
      <c r="G2406" t="s">
        <v>25</v>
      </c>
      <c r="H2406" t="s">
        <v>26</v>
      </c>
      <c r="I2406" t="s">
        <v>27</v>
      </c>
      <c r="J2406" t="s">
        <v>23</v>
      </c>
      <c r="K2406">
        <v>2003</v>
      </c>
      <c r="L2406">
        <v>4</v>
      </c>
      <c r="M2406">
        <v>3</v>
      </c>
      <c r="N2406">
        <v>0</v>
      </c>
      <c r="O2406">
        <v>2.5</v>
      </c>
      <c r="P2406" t="s">
        <v>592</v>
      </c>
      <c r="Q2406" s="2">
        <v>8.5789949192630697E-3</v>
      </c>
      <c r="R2406" s="2">
        <v>2.7271429498747098E-3</v>
      </c>
      <c r="S2406" t="s">
        <v>31</v>
      </c>
      <c r="T2406" t="s">
        <v>202</v>
      </c>
      <c r="U2406">
        <v>219</v>
      </c>
      <c r="W2406" t="s">
        <v>422</v>
      </c>
      <c r="X2406" t="s">
        <v>423</v>
      </c>
      <c r="Z2406">
        <v>999</v>
      </c>
      <c r="AA2406" s="5">
        <f>IFERROR(VLOOKUP(X2406,$AF$2:$AG$35,2,FALSE),0)</f>
        <v>0</v>
      </c>
      <c r="AB2406" s="5" t="e">
        <f>VLOOKUP(X2406,$AF$2:$AG$35,1,FALSE)</f>
        <v>#N/A</v>
      </c>
      <c r="AN2406"/>
      <c r="AO2406"/>
      <c r="AP2406"/>
      <c r="AQ2406"/>
    </row>
    <row r="2407" spans="1:43" x14ac:dyDescent="0.25">
      <c r="A2407">
        <v>95748</v>
      </c>
      <c r="B2407">
        <v>22047</v>
      </c>
      <c r="C2407" t="s">
        <v>620</v>
      </c>
      <c r="D2407" t="s">
        <v>579</v>
      </c>
      <c r="E2407" t="s">
        <v>589</v>
      </c>
      <c r="F2407">
        <v>16.482099999999999</v>
      </c>
      <c r="G2407" t="s">
        <v>25</v>
      </c>
      <c r="H2407" t="s">
        <v>26</v>
      </c>
      <c r="I2407" t="s">
        <v>27</v>
      </c>
      <c r="J2407" t="s">
        <v>23</v>
      </c>
      <c r="K2407">
        <v>2003</v>
      </c>
      <c r="L2407">
        <v>4</v>
      </c>
      <c r="M2407">
        <v>3</v>
      </c>
      <c r="N2407">
        <v>0</v>
      </c>
      <c r="O2407">
        <v>2.5</v>
      </c>
      <c r="P2407" t="s">
        <v>592</v>
      </c>
      <c r="Q2407">
        <v>0</v>
      </c>
      <c r="R2407" s="2">
        <v>6.3348261761448602E-4</v>
      </c>
      <c r="S2407" t="s">
        <v>31</v>
      </c>
      <c r="T2407" t="s">
        <v>202</v>
      </c>
      <c r="U2407">
        <v>221</v>
      </c>
      <c r="W2407" t="s">
        <v>424</v>
      </c>
      <c r="X2407" t="s">
        <v>425</v>
      </c>
      <c r="Z2407">
        <v>1396</v>
      </c>
      <c r="AA2407" s="5">
        <f>IFERROR(VLOOKUP(X2407,$AF$2:$AG$35,2,FALSE),0)</f>
        <v>0</v>
      </c>
      <c r="AB2407" s="5" t="e">
        <f>VLOOKUP(X2407,$AF$2:$AG$35,1,FALSE)</f>
        <v>#N/A</v>
      </c>
      <c r="AN2407"/>
      <c r="AO2407"/>
      <c r="AP2407"/>
      <c r="AQ2407"/>
    </row>
    <row r="2408" spans="1:43" x14ac:dyDescent="0.25">
      <c r="A2408">
        <v>95748</v>
      </c>
      <c r="B2408">
        <v>22047</v>
      </c>
      <c r="C2408" t="s">
        <v>620</v>
      </c>
      <c r="D2408" t="s">
        <v>579</v>
      </c>
      <c r="E2408" t="s">
        <v>589</v>
      </c>
      <c r="F2408">
        <v>16.482099999999999</v>
      </c>
      <c r="G2408" t="s">
        <v>25</v>
      </c>
      <c r="H2408" t="s">
        <v>26</v>
      </c>
      <c r="I2408" t="s">
        <v>27</v>
      </c>
      <c r="J2408" t="s">
        <v>23</v>
      </c>
      <c r="K2408">
        <v>2003</v>
      </c>
      <c r="L2408">
        <v>4</v>
      </c>
      <c r="M2408">
        <v>3</v>
      </c>
      <c r="N2408">
        <v>0</v>
      </c>
      <c r="O2408">
        <v>2.5</v>
      </c>
      <c r="P2408" t="s">
        <v>592</v>
      </c>
      <c r="Q2408">
        <v>0</v>
      </c>
      <c r="R2408" s="2">
        <v>6.3348261761448602E-4</v>
      </c>
      <c r="S2408" t="s">
        <v>31</v>
      </c>
      <c r="T2408" t="s">
        <v>202</v>
      </c>
      <c r="U2408">
        <v>222</v>
      </c>
      <c r="W2408" t="s">
        <v>426</v>
      </c>
      <c r="X2408" t="s">
        <v>427</v>
      </c>
      <c r="Z2408">
        <v>1397</v>
      </c>
      <c r="AA2408" s="5">
        <f>IFERROR(VLOOKUP(X2408,$AF$2:$AG$35,2,FALSE),0)</f>
        <v>0</v>
      </c>
      <c r="AB2408" s="5" t="e">
        <f>VLOOKUP(X2408,$AF$2:$AG$35,1,FALSE)</f>
        <v>#N/A</v>
      </c>
      <c r="AN2408"/>
      <c r="AO2408"/>
      <c r="AP2408"/>
      <c r="AQ2408"/>
    </row>
    <row r="2409" spans="1:43" x14ac:dyDescent="0.25">
      <c r="A2409">
        <v>95748</v>
      </c>
      <c r="B2409">
        <v>22047</v>
      </c>
      <c r="C2409" t="s">
        <v>620</v>
      </c>
      <c r="D2409" t="s">
        <v>579</v>
      </c>
      <c r="E2409" t="s">
        <v>589</v>
      </c>
      <c r="F2409">
        <v>16.482099999999999</v>
      </c>
      <c r="G2409" t="s">
        <v>25</v>
      </c>
      <c r="H2409" t="s">
        <v>26</v>
      </c>
      <c r="I2409" t="s">
        <v>27</v>
      </c>
      <c r="J2409" t="s">
        <v>23</v>
      </c>
      <c r="K2409">
        <v>2003</v>
      </c>
      <c r="L2409">
        <v>4</v>
      </c>
      <c r="M2409">
        <v>3</v>
      </c>
      <c r="N2409">
        <v>0</v>
      </c>
      <c r="O2409">
        <v>2.5</v>
      </c>
      <c r="P2409" t="s">
        <v>592</v>
      </c>
      <c r="Q2409">
        <v>0</v>
      </c>
      <c r="R2409" s="2">
        <v>6.3348261761448602E-4</v>
      </c>
      <c r="S2409" t="s">
        <v>31</v>
      </c>
      <c r="T2409" t="s">
        <v>202</v>
      </c>
      <c r="U2409">
        <v>223</v>
      </c>
      <c r="W2409" t="s">
        <v>428</v>
      </c>
      <c r="X2409" t="s">
        <v>429</v>
      </c>
      <c r="Z2409">
        <v>1398</v>
      </c>
      <c r="AA2409" s="5">
        <f>IFERROR(VLOOKUP(X2409,$AF$2:$AG$35,2,FALSE),0)</f>
        <v>0</v>
      </c>
      <c r="AB2409" s="5" t="e">
        <f>VLOOKUP(X2409,$AF$2:$AG$35,1,FALSE)</f>
        <v>#N/A</v>
      </c>
      <c r="AN2409"/>
      <c r="AO2409"/>
      <c r="AP2409"/>
      <c r="AQ2409"/>
    </row>
    <row r="2410" spans="1:43" x14ac:dyDescent="0.25">
      <c r="A2410">
        <v>95748</v>
      </c>
      <c r="B2410">
        <v>22047</v>
      </c>
      <c r="C2410" t="s">
        <v>620</v>
      </c>
      <c r="D2410" t="s">
        <v>579</v>
      </c>
      <c r="E2410" t="s">
        <v>589</v>
      </c>
      <c r="F2410">
        <v>16.482099999999999</v>
      </c>
      <c r="G2410" t="s">
        <v>25</v>
      </c>
      <c r="H2410" t="s">
        <v>26</v>
      </c>
      <c r="I2410" t="s">
        <v>27</v>
      </c>
      <c r="J2410" t="s">
        <v>23</v>
      </c>
      <c r="K2410">
        <v>2003</v>
      </c>
      <c r="L2410">
        <v>4</v>
      </c>
      <c r="M2410">
        <v>3</v>
      </c>
      <c r="N2410">
        <v>0</v>
      </c>
      <c r="O2410">
        <v>2.5</v>
      </c>
      <c r="P2410" t="s">
        <v>592</v>
      </c>
      <c r="Q2410">
        <v>0</v>
      </c>
      <c r="R2410" s="2">
        <v>6.3348261761448602E-4</v>
      </c>
      <c r="S2410" t="s">
        <v>31</v>
      </c>
      <c r="T2410" t="s">
        <v>202</v>
      </c>
      <c r="U2410">
        <v>224</v>
      </c>
      <c r="W2410" t="s">
        <v>430</v>
      </c>
      <c r="X2410" t="s">
        <v>431</v>
      </c>
      <c r="Z2410">
        <v>1004</v>
      </c>
      <c r="AA2410" s="5">
        <f>IFERROR(VLOOKUP(X2410,$AF$2:$AG$35,2,FALSE),0)</f>
        <v>0</v>
      </c>
      <c r="AB2410" s="5" t="e">
        <f>VLOOKUP(X2410,$AF$2:$AG$35,1,FALSE)</f>
        <v>#N/A</v>
      </c>
      <c r="AN2410"/>
      <c r="AO2410"/>
      <c r="AP2410"/>
      <c r="AQ2410"/>
    </row>
    <row r="2411" spans="1:43" x14ac:dyDescent="0.25">
      <c r="A2411">
        <v>95748</v>
      </c>
      <c r="B2411">
        <v>22047</v>
      </c>
      <c r="C2411" t="s">
        <v>620</v>
      </c>
      <c r="D2411" t="s">
        <v>579</v>
      </c>
      <c r="E2411" t="s">
        <v>589</v>
      </c>
      <c r="F2411">
        <v>16.482099999999999</v>
      </c>
      <c r="G2411" t="s">
        <v>25</v>
      </c>
      <c r="H2411" t="s">
        <v>26</v>
      </c>
      <c r="I2411" t="s">
        <v>27</v>
      </c>
      <c r="J2411" t="s">
        <v>23</v>
      </c>
      <c r="K2411">
        <v>2003</v>
      </c>
      <c r="L2411">
        <v>4</v>
      </c>
      <c r="M2411">
        <v>3</v>
      </c>
      <c r="N2411">
        <v>0</v>
      </c>
      <c r="O2411">
        <v>2.5</v>
      </c>
      <c r="P2411" t="s">
        <v>592</v>
      </c>
      <c r="Q2411">
        <v>0</v>
      </c>
      <c r="R2411" s="2">
        <v>6.3348261761448602E-4</v>
      </c>
      <c r="S2411" t="s">
        <v>31</v>
      </c>
      <c r="T2411" t="s">
        <v>202</v>
      </c>
      <c r="U2411">
        <v>225</v>
      </c>
      <c r="W2411" t="s">
        <v>432</v>
      </c>
      <c r="X2411" t="s">
        <v>433</v>
      </c>
      <c r="Z2411">
        <v>1005</v>
      </c>
      <c r="AA2411" s="5">
        <f>IFERROR(VLOOKUP(X2411,$AF$2:$AG$35,2,FALSE),0)</f>
        <v>0</v>
      </c>
      <c r="AB2411" s="5" t="e">
        <f>VLOOKUP(X2411,$AF$2:$AG$35,1,FALSE)</f>
        <v>#N/A</v>
      </c>
      <c r="AN2411"/>
      <c r="AO2411"/>
      <c r="AP2411"/>
      <c r="AQ2411"/>
    </row>
    <row r="2412" spans="1:43" x14ac:dyDescent="0.25">
      <c r="A2412">
        <v>95748</v>
      </c>
      <c r="B2412">
        <v>22047</v>
      </c>
      <c r="C2412" t="s">
        <v>620</v>
      </c>
      <c r="D2412" t="s">
        <v>579</v>
      </c>
      <c r="E2412" t="s">
        <v>589</v>
      </c>
      <c r="F2412">
        <v>16.482099999999999</v>
      </c>
      <c r="G2412" t="s">
        <v>25</v>
      </c>
      <c r="H2412" t="s">
        <v>26</v>
      </c>
      <c r="I2412" t="s">
        <v>27</v>
      </c>
      <c r="J2412" t="s">
        <v>23</v>
      </c>
      <c r="K2412">
        <v>2003</v>
      </c>
      <c r="L2412">
        <v>4</v>
      </c>
      <c r="M2412">
        <v>3</v>
      </c>
      <c r="N2412">
        <v>0</v>
      </c>
      <c r="O2412">
        <v>2.5</v>
      </c>
      <c r="P2412" t="s">
        <v>592</v>
      </c>
      <c r="Q2412">
        <v>0</v>
      </c>
      <c r="R2412" s="2">
        <v>6.3348261761448602E-4</v>
      </c>
      <c r="S2412" t="s">
        <v>31</v>
      </c>
      <c r="T2412" t="s">
        <v>202</v>
      </c>
      <c r="U2412">
        <v>226</v>
      </c>
      <c r="W2412" t="s">
        <v>434</v>
      </c>
      <c r="X2412" t="s">
        <v>435</v>
      </c>
      <c r="Z2412">
        <v>1006</v>
      </c>
      <c r="AA2412" s="5">
        <f>IFERROR(VLOOKUP(X2412,$AF$2:$AG$35,2,FALSE),0)</f>
        <v>0</v>
      </c>
      <c r="AB2412" s="5" t="e">
        <f>VLOOKUP(X2412,$AF$2:$AG$35,1,FALSE)</f>
        <v>#N/A</v>
      </c>
      <c r="AN2412"/>
      <c r="AO2412"/>
      <c r="AP2412"/>
      <c r="AQ2412"/>
    </row>
    <row r="2413" spans="1:43" x14ac:dyDescent="0.25">
      <c r="A2413">
        <v>95748</v>
      </c>
      <c r="B2413">
        <v>22047</v>
      </c>
      <c r="C2413" t="s">
        <v>620</v>
      </c>
      <c r="D2413" t="s">
        <v>579</v>
      </c>
      <c r="E2413" t="s">
        <v>589</v>
      </c>
      <c r="F2413">
        <v>16.482099999999999</v>
      </c>
      <c r="G2413" t="s">
        <v>25</v>
      </c>
      <c r="H2413" t="s">
        <v>26</v>
      </c>
      <c r="I2413" t="s">
        <v>27</v>
      </c>
      <c r="J2413" t="s">
        <v>23</v>
      </c>
      <c r="K2413">
        <v>2003</v>
      </c>
      <c r="L2413">
        <v>4</v>
      </c>
      <c r="M2413">
        <v>3</v>
      </c>
      <c r="N2413">
        <v>0</v>
      </c>
      <c r="O2413">
        <v>2.5</v>
      </c>
      <c r="P2413" t="s">
        <v>592</v>
      </c>
      <c r="Q2413" s="2">
        <v>2.3682319035959001E-3</v>
      </c>
      <c r="R2413" s="2">
        <v>3.3491856769099701E-3</v>
      </c>
      <c r="S2413" t="s">
        <v>31</v>
      </c>
      <c r="T2413" t="s">
        <v>202</v>
      </c>
      <c r="U2413">
        <v>227</v>
      </c>
      <c r="W2413" t="s">
        <v>436</v>
      </c>
      <c r="X2413" t="s">
        <v>437</v>
      </c>
      <c r="Z2413">
        <v>1402</v>
      </c>
      <c r="AA2413" s="5">
        <f>IFERROR(VLOOKUP(X2413,$AF$2:$AG$35,2,FALSE),0)</f>
        <v>0</v>
      </c>
      <c r="AB2413" s="5" t="e">
        <f>VLOOKUP(X2413,$AF$2:$AG$35,1,FALSE)</f>
        <v>#N/A</v>
      </c>
      <c r="AN2413"/>
      <c r="AO2413"/>
      <c r="AP2413"/>
      <c r="AQ2413"/>
    </row>
    <row r="2414" spans="1:43" x14ac:dyDescent="0.25">
      <c r="A2414">
        <v>95748</v>
      </c>
      <c r="B2414">
        <v>22047</v>
      </c>
      <c r="C2414" t="s">
        <v>620</v>
      </c>
      <c r="D2414" t="s">
        <v>579</v>
      </c>
      <c r="E2414" t="s">
        <v>589</v>
      </c>
      <c r="F2414">
        <v>16.482099999999999</v>
      </c>
      <c r="G2414" t="s">
        <v>25</v>
      </c>
      <c r="H2414" t="s">
        <v>26</v>
      </c>
      <c r="I2414" t="s">
        <v>27</v>
      </c>
      <c r="J2414" t="s">
        <v>23</v>
      </c>
      <c r="K2414">
        <v>2003</v>
      </c>
      <c r="L2414">
        <v>4</v>
      </c>
      <c r="M2414">
        <v>3</v>
      </c>
      <c r="N2414">
        <v>0</v>
      </c>
      <c r="O2414">
        <v>2.5</v>
      </c>
      <c r="P2414" t="s">
        <v>592</v>
      </c>
      <c r="Q2414">
        <v>0</v>
      </c>
      <c r="R2414" s="2">
        <v>6.3348261761448602E-4</v>
      </c>
      <c r="S2414" t="s">
        <v>31</v>
      </c>
      <c r="T2414" t="s">
        <v>202</v>
      </c>
      <c r="U2414">
        <v>228</v>
      </c>
      <c r="W2414" t="s">
        <v>438</v>
      </c>
      <c r="X2414" t="s">
        <v>439</v>
      </c>
      <c r="Z2414">
        <v>1008</v>
      </c>
      <c r="AA2414" s="5">
        <f>IFERROR(VLOOKUP(X2414,$AF$2:$AG$35,2,FALSE),0)</f>
        <v>0</v>
      </c>
      <c r="AB2414" s="5" t="e">
        <f>VLOOKUP(X2414,$AF$2:$AG$35,1,FALSE)</f>
        <v>#N/A</v>
      </c>
      <c r="AN2414"/>
      <c r="AO2414"/>
      <c r="AP2414"/>
      <c r="AQ2414"/>
    </row>
    <row r="2415" spans="1:43" x14ac:dyDescent="0.25">
      <c r="A2415">
        <v>95748</v>
      </c>
      <c r="B2415">
        <v>22047</v>
      </c>
      <c r="C2415" t="s">
        <v>620</v>
      </c>
      <c r="D2415" t="s">
        <v>579</v>
      </c>
      <c r="E2415" t="s">
        <v>589</v>
      </c>
      <c r="F2415">
        <v>16.482099999999999</v>
      </c>
      <c r="G2415" t="s">
        <v>25</v>
      </c>
      <c r="H2415" t="s">
        <v>26</v>
      </c>
      <c r="I2415" t="s">
        <v>27</v>
      </c>
      <c r="J2415" t="s">
        <v>23</v>
      </c>
      <c r="K2415">
        <v>2003</v>
      </c>
      <c r="L2415">
        <v>4</v>
      </c>
      <c r="M2415">
        <v>3</v>
      </c>
      <c r="N2415">
        <v>0</v>
      </c>
      <c r="O2415">
        <v>2.5</v>
      </c>
      <c r="P2415" t="s">
        <v>592</v>
      </c>
      <c r="Q2415" s="2">
        <v>6.4224695298098901E-4</v>
      </c>
      <c r="R2415" s="2">
        <v>9.0827435129850996E-4</v>
      </c>
      <c r="S2415" t="s">
        <v>31</v>
      </c>
      <c r="T2415" t="s">
        <v>202</v>
      </c>
      <c r="U2415">
        <v>229</v>
      </c>
      <c r="W2415" t="s">
        <v>405</v>
      </c>
      <c r="X2415" t="s">
        <v>440</v>
      </c>
      <c r="Z2415">
        <v>989</v>
      </c>
      <c r="AA2415" s="5">
        <f>IFERROR(VLOOKUP(X2415,$AF$2:$AG$35,2,FALSE),0)</f>
        <v>0</v>
      </c>
      <c r="AB2415" s="5" t="e">
        <f>VLOOKUP(X2415,$AF$2:$AG$35,1,FALSE)</f>
        <v>#N/A</v>
      </c>
      <c r="AN2415"/>
      <c r="AO2415"/>
      <c r="AP2415"/>
      <c r="AQ2415"/>
    </row>
    <row r="2416" spans="1:43" x14ac:dyDescent="0.25">
      <c r="A2416">
        <v>95748</v>
      </c>
      <c r="B2416">
        <v>22047</v>
      </c>
      <c r="C2416" t="s">
        <v>620</v>
      </c>
      <c r="D2416" t="s">
        <v>579</v>
      </c>
      <c r="E2416" t="s">
        <v>589</v>
      </c>
      <c r="F2416">
        <v>16.482099999999999</v>
      </c>
      <c r="G2416" t="s">
        <v>25</v>
      </c>
      <c r="H2416" t="s">
        <v>26</v>
      </c>
      <c r="I2416" t="s">
        <v>27</v>
      </c>
      <c r="J2416" t="s">
        <v>23</v>
      </c>
      <c r="K2416">
        <v>2003</v>
      </c>
      <c r="L2416">
        <v>4</v>
      </c>
      <c r="M2416">
        <v>3</v>
      </c>
      <c r="N2416">
        <v>0</v>
      </c>
      <c r="O2416">
        <v>2.5</v>
      </c>
      <c r="P2416" t="s">
        <v>592</v>
      </c>
      <c r="Q2416" s="2">
        <v>5.3619562655075599E-4</v>
      </c>
      <c r="R2416" s="2">
        <v>9.7146525568347897E-4</v>
      </c>
      <c r="S2416" t="s">
        <v>31</v>
      </c>
      <c r="T2416" t="s">
        <v>202</v>
      </c>
      <c r="U2416">
        <v>230</v>
      </c>
      <c r="W2416" t="s">
        <v>441</v>
      </c>
      <c r="X2416" t="s">
        <v>442</v>
      </c>
      <c r="Z2416">
        <v>1010</v>
      </c>
      <c r="AA2416" s="5">
        <f>IFERROR(VLOOKUP(X2416,$AF$2:$AG$35,2,FALSE),0)</f>
        <v>0</v>
      </c>
      <c r="AB2416" s="5" t="e">
        <f>VLOOKUP(X2416,$AF$2:$AG$35,1,FALSE)</f>
        <v>#N/A</v>
      </c>
      <c r="AN2416"/>
      <c r="AO2416"/>
      <c r="AP2416"/>
      <c r="AQ2416"/>
    </row>
    <row r="2417" spans="1:43" x14ac:dyDescent="0.25">
      <c r="A2417">
        <v>95748</v>
      </c>
      <c r="B2417">
        <v>22047</v>
      </c>
      <c r="C2417" t="s">
        <v>620</v>
      </c>
      <c r="D2417" t="s">
        <v>579</v>
      </c>
      <c r="E2417" t="s">
        <v>589</v>
      </c>
      <c r="F2417">
        <v>16.482099999999999</v>
      </c>
      <c r="G2417" t="s">
        <v>25</v>
      </c>
      <c r="H2417" t="s">
        <v>26</v>
      </c>
      <c r="I2417" t="s">
        <v>27</v>
      </c>
      <c r="J2417" t="s">
        <v>23</v>
      </c>
      <c r="K2417">
        <v>2003</v>
      </c>
      <c r="L2417">
        <v>4</v>
      </c>
      <c r="M2417">
        <v>3</v>
      </c>
      <c r="N2417">
        <v>0</v>
      </c>
      <c r="O2417">
        <v>2.5</v>
      </c>
      <c r="P2417" t="s">
        <v>592</v>
      </c>
      <c r="Q2417" s="2">
        <v>1.86675514447979E-3</v>
      </c>
      <c r="R2417" s="2">
        <v>2.6399904429530601E-3</v>
      </c>
      <c r="S2417" t="s">
        <v>31</v>
      </c>
      <c r="T2417" t="s">
        <v>202</v>
      </c>
      <c r="U2417">
        <v>231</v>
      </c>
      <c r="W2417" t="s">
        <v>443</v>
      </c>
      <c r="X2417" t="s">
        <v>444</v>
      </c>
      <c r="Z2417">
        <v>1011</v>
      </c>
      <c r="AA2417" s="5">
        <f>IFERROR(VLOOKUP(X2417,$AF$2:$AG$35,2,FALSE),0)</f>
        <v>0</v>
      </c>
      <c r="AB2417" s="5" t="e">
        <f>VLOOKUP(X2417,$AF$2:$AG$35,1,FALSE)</f>
        <v>#N/A</v>
      </c>
      <c r="AN2417"/>
      <c r="AO2417"/>
      <c r="AP2417"/>
      <c r="AQ2417"/>
    </row>
    <row r="2418" spans="1:43" x14ac:dyDescent="0.25">
      <c r="A2418">
        <v>95748</v>
      </c>
      <c r="B2418">
        <v>22047</v>
      </c>
      <c r="C2418" t="s">
        <v>620</v>
      </c>
      <c r="D2418" t="s">
        <v>579</v>
      </c>
      <c r="E2418" t="s">
        <v>589</v>
      </c>
      <c r="F2418">
        <v>16.482099999999999</v>
      </c>
      <c r="G2418" t="s">
        <v>25</v>
      </c>
      <c r="H2418" t="s">
        <v>26</v>
      </c>
      <c r="I2418" t="s">
        <v>27</v>
      </c>
      <c r="J2418" t="s">
        <v>23</v>
      </c>
      <c r="K2418">
        <v>2003</v>
      </c>
      <c r="L2418">
        <v>4</v>
      </c>
      <c r="M2418">
        <v>3</v>
      </c>
      <c r="N2418">
        <v>0</v>
      </c>
      <c r="O2418">
        <v>2.5</v>
      </c>
      <c r="P2418" t="s">
        <v>592</v>
      </c>
      <c r="Q2418" s="2">
        <v>5.4215335580088302E-3</v>
      </c>
      <c r="R2418" s="2">
        <v>7.6672062865969504E-3</v>
      </c>
      <c r="S2418" t="s">
        <v>31</v>
      </c>
      <c r="T2418" t="s">
        <v>202</v>
      </c>
      <c r="U2418">
        <v>232</v>
      </c>
      <c r="W2418" t="s">
        <v>445</v>
      </c>
      <c r="X2418" t="s">
        <v>446</v>
      </c>
      <c r="Z2418">
        <v>1407</v>
      </c>
      <c r="AA2418" s="5">
        <f>IFERROR(VLOOKUP(X2418,$AF$2:$AG$35,2,FALSE),0)</f>
        <v>0</v>
      </c>
      <c r="AB2418" s="5" t="e">
        <f>VLOOKUP(X2418,$AF$2:$AG$35,1,FALSE)</f>
        <v>#N/A</v>
      </c>
      <c r="AN2418"/>
      <c r="AO2418"/>
      <c r="AP2418"/>
      <c r="AQ2418"/>
    </row>
    <row r="2419" spans="1:43" x14ac:dyDescent="0.25">
      <c r="A2419">
        <v>95748</v>
      </c>
      <c r="B2419">
        <v>22047</v>
      </c>
      <c r="C2419" t="s">
        <v>620</v>
      </c>
      <c r="D2419" t="s">
        <v>579</v>
      </c>
      <c r="E2419" t="s">
        <v>589</v>
      </c>
      <c r="F2419">
        <v>16.482099999999999</v>
      </c>
      <c r="G2419" t="s">
        <v>25</v>
      </c>
      <c r="H2419" t="s">
        <v>26</v>
      </c>
      <c r="I2419" t="s">
        <v>27</v>
      </c>
      <c r="J2419" t="s">
        <v>23</v>
      </c>
      <c r="K2419">
        <v>2003</v>
      </c>
      <c r="L2419">
        <v>4</v>
      </c>
      <c r="M2419">
        <v>3</v>
      </c>
      <c r="N2419">
        <v>0</v>
      </c>
      <c r="O2419">
        <v>2.5</v>
      </c>
      <c r="P2419" t="s">
        <v>592</v>
      </c>
      <c r="Q2419">
        <v>0</v>
      </c>
      <c r="R2419" s="2">
        <v>6.3348261761448602E-4</v>
      </c>
      <c r="S2419" t="s">
        <v>31</v>
      </c>
      <c r="T2419" t="s">
        <v>202</v>
      </c>
      <c r="U2419">
        <v>233</v>
      </c>
      <c r="W2419" t="s">
        <v>447</v>
      </c>
      <c r="X2419" t="s">
        <v>448</v>
      </c>
      <c r="Z2419">
        <v>1408</v>
      </c>
      <c r="AA2419" s="5">
        <f>IFERROR(VLOOKUP(X2419,$AF$2:$AG$35,2,FALSE),0)</f>
        <v>0</v>
      </c>
      <c r="AB2419" s="5" t="e">
        <f>VLOOKUP(X2419,$AF$2:$AG$35,1,FALSE)</f>
        <v>#N/A</v>
      </c>
      <c r="AN2419"/>
      <c r="AO2419"/>
      <c r="AP2419"/>
      <c r="AQ2419"/>
    </row>
    <row r="2420" spans="1:43" x14ac:dyDescent="0.25">
      <c r="A2420">
        <v>95748</v>
      </c>
      <c r="B2420">
        <v>22047</v>
      </c>
      <c r="C2420" t="s">
        <v>620</v>
      </c>
      <c r="D2420" t="s">
        <v>579</v>
      </c>
      <c r="E2420" t="s">
        <v>589</v>
      </c>
      <c r="F2420">
        <v>16.482099999999999</v>
      </c>
      <c r="G2420" t="s">
        <v>25</v>
      </c>
      <c r="H2420" t="s">
        <v>26</v>
      </c>
      <c r="I2420" t="s">
        <v>27</v>
      </c>
      <c r="J2420" t="s">
        <v>23</v>
      </c>
      <c r="K2420">
        <v>2003</v>
      </c>
      <c r="L2420">
        <v>4</v>
      </c>
      <c r="M2420">
        <v>3</v>
      </c>
      <c r="N2420">
        <v>0</v>
      </c>
      <c r="O2420">
        <v>2.5</v>
      </c>
      <c r="P2420" t="s">
        <v>592</v>
      </c>
      <c r="Q2420">
        <v>0</v>
      </c>
      <c r="R2420" s="2">
        <v>6.3348261761448602E-4</v>
      </c>
      <c r="S2420" t="s">
        <v>31</v>
      </c>
      <c r="T2420" t="s">
        <v>202</v>
      </c>
      <c r="U2420">
        <v>234</v>
      </c>
      <c r="W2420" t="s">
        <v>449</v>
      </c>
      <c r="X2420" t="s">
        <v>450</v>
      </c>
      <c r="Z2420">
        <v>1409</v>
      </c>
      <c r="AA2420" s="5">
        <f>IFERROR(VLOOKUP(X2420,$AF$2:$AG$35,2,FALSE),0)</f>
        <v>0</v>
      </c>
      <c r="AB2420" s="5" t="e">
        <f>VLOOKUP(X2420,$AF$2:$AG$35,1,FALSE)</f>
        <v>#N/A</v>
      </c>
      <c r="AN2420"/>
      <c r="AO2420"/>
      <c r="AP2420"/>
      <c r="AQ2420"/>
    </row>
    <row r="2421" spans="1:43" x14ac:dyDescent="0.25">
      <c r="A2421">
        <v>95748</v>
      </c>
      <c r="B2421">
        <v>22047</v>
      </c>
      <c r="C2421" t="s">
        <v>620</v>
      </c>
      <c r="D2421" t="s">
        <v>579</v>
      </c>
      <c r="E2421" t="s">
        <v>589</v>
      </c>
      <c r="F2421">
        <v>16.482099999999999</v>
      </c>
      <c r="G2421" t="s">
        <v>25</v>
      </c>
      <c r="H2421" t="s">
        <v>26</v>
      </c>
      <c r="I2421" t="s">
        <v>27</v>
      </c>
      <c r="J2421" t="s">
        <v>23</v>
      </c>
      <c r="K2421">
        <v>2003</v>
      </c>
      <c r="L2421">
        <v>4</v>
      </c>
      <c r="M2421">
        <v>3</v>
      </c>
      <c r="N2421">
        <v>0</v>
      </c>
      <c r="O2421">
        <v>2.5</v>
      </c>
      <c r="P2421" t="s">
        <v>592</v>
      </c>
      <c r="Q2421">
        <v>0</v>
      </c>
      <c r="R2421" s="2">
        <v>6.3348261761448602E-4</v>
      </c>
      <c r="S2421" t="s">
        <v>31</v>
      </c>
      <c r="T2421" t="s">
        <v>202</v>
      </c>
      <c r="U2421">
        <v>235</v>
      </c>
      <c r="W2421" t="s">
        <v>451</v>
      </c>
      <c r="X2421" t="s">
        <v>452</v>
      </c>
      <c r="Z2421">
        <v>1410</v>
      </c>
      <c r="AA2421" s="5">
        <f>IFERROR(VLOOKUP(X2421,$AF$2:$AG$35,2,FALSE),0)</f>
        <v>0</v>
      </c>
      <c r="AB2421" s="5" t="e">
        <f>VLOOKUP(X2421,$AF$2:$AG$35,1,FALSE)</f>
        <v>#N/A</v>
      </c>
      <c r="AN2421"/>
      <c r="AO2421"/>
      <c r="AP2421"/>
      <c r="AQ2421"/>
    </row>
    <row r="2422" spans="1:43" x14ac:dyDescent="0.25">
      <c r="A2422">
        <v>95748</v>
      </c>
      <c r="B2422">
        <v>22047</v>
      </c>
      <c r="C2422" t="s">
        <v>620</v>
      </c>
      <c r="D2422" t="s">
        <v>579</v>
      </c>
      <c r="E2422" t="s">
        <v>589</v>
      </c>
      <c r="F2422">
        <v>16.482099999999999</v>
      </c>
      <c r="G2422" t="s">
        <v>25</v>
      </c>
      <c r="H2422" t="s">
        <v>26</v>
      </c>
      <c r="I2422" t="s">
        <v>27</v>
      </c>
      <c r="J2422" t="s">
        <v>23</v>
      </c>
      <c r="K2422">
        <v>2003</v>
      </c>
      <c r="L2422">
        <v>4</v>
      </c>
      <c r="M2422">
        <v>3</v>
      </c>
      <c r="N2422">
        <v>0</v>
      </c>
      <c r="O2422">
        <v>2.5</v>
      </c>
      <c r="P2422" t="s">
        <v>592</v>
      </c>
      <c r="Q2422" s="2">
        <v>4.4810040063953298E-3</v>
      </c>
      <c r="R2422" s="2">
        <v>2.4051959793622798E-3</v>
      </c>
      <c r="S2422" t="s">
        <v>31</v>
      </c>
      <c r="T2422" t="s">
        <v>202</v>
      </c>
      <c r="U2422">
        <v>236</v>
      </c>
      <c r="W2422" t="s">
        <v>453</v>
      </c>
      <c r="X2422" t="s">
        <v>454</v>
      </c>
      <c r="Z2422">
        <v>1411</v>
      </c>
      <c r="AA2422" s="5">
        <f>IFERROR(VLOOKUP(X2422,$AF$2:$AG$35,2,FALSE),0)</f>
        <v>0</v>
      </c>
      <c r="AB2422" s="5" t="e">
        <f>VLOOKUP(X2422,$AF$2:$AG$35,1,FALSE)</f>
        <v>#N/A</v>
      </c>
      <c r="AN2422"/>
      <c r="AO2422"/>
      <c r="AP2422"/>
      <c r="AQ2422"/>
    </row>
    <row r="2423" spans="1:43" x14ac:dyDescent="0.25">
      <c r="A2423">
        <v>95748</v>
      </c>
      <c r="B2423">
        <v>22047</v>
      </c>
      <c r="C2423" t="s">
        <v>620</v>
      </c>
      <c r="D2423" t="s">
        <v>579</v>
      </c>
      <c r="E2423" t="s">
        <v>589</v>
      </c>
      <c r="F2423">
        <v>16.482099999999999</v>
      </c>
      <c r="G2423" t="s">
        <v>25</v>
      </c>
      <c r="H2423" t="s">
        <v>26</v>
      </c>
      <c r="I2423" t="s">
        <v>27</v>
      </c>
      <c r="J2423" t="s">
        <v>23</v>
      </c>
      <c r="K2423">
        <v>2003</v>
      </c>
      <c r="L2423">
        <v>4</v>
      </c>
      <c r="M2423">
        <v>3</v>
      </c>
      <c r="N2423">
        <v>0</v>
      </c>
      <c r="O2423">
        <v>2.5</v>
      </c>
      <c r="P2423" t="s">
        <v>592</v>
      </c>
      <c r="Q2423" s="2">
        <v>4.3122585017300197E-3</v>
      </c>
      <c r="R2423" s="2">
        <v>8.7291678340600299E-4</v>
      </c>
      <c r="S2423" t="s">
        <v>31</v>
      </c>
      <c r="T2423" t="s">
        <v>202</v>
      </c>
      <c r="U2423">
        <v>237</v>
      </c>
      <c r="W2423" t="s">
        <v>455</v>
      </c>
      <c r="X2423" t="s">
        <v>456</v>
      </c>
      <c r="Z2423">
        <v>1017</v>
      </c>
      <c r="AA2423" s="5">
        <f>IFERROR(VLOOKUP(X2423,$AF$2:$AG$35,2,FALSE),0)</f>
        <v>0</v>
      </c>
      <c r="AB2423" s="5" t="e">
        <f>VLOOKUP(X2423,$AF$2:$AG$35,1,FALSE)</f>
        <v>#N/A</v>
      </c>
      <c r="AN2423"/>
      <c r="AO2423"/>
      <c r="AP2423"/>
      <c r="AQ2423"/>
    </row>
    <row r="2424" spans="1:43" x14ac:dyDescent="0.25">
      <c r="A2424">
        <v>95748</v>
      </c>
      <c r="B2424">
        <v>22047</v>
      </c>
      <c r="C2424" t="s">
        <v>620</v>
      </c>
      <c r="D2424" t="s">
        <v>579</v>
      </c>
      <c r="E2424" t="s">
        <v>589</v>
      </c>
      <c r="F2424">
        <v>16.482099999999999</v>
      </c>
      <c r="G2424" t="s">
        <v>25</v>
      </c>
      <c r="H2424" t="s">
        <v>26</v>
      </c>
      <c r="I2424" t="s">
        <v>27</v>
      </c>
      <c r="J2424" t="s">
        <v>23</v>
      </c>
      <c r="K2424">
        <v>2003</v>
      </c>
      <c r="L2424">
        <v>4</v>
      </c>
      <c r="M2424">
        <v>3</v>
      </c>
      <c r="N2424">
        <v>0</v>
      </c>
      <c r="O2424">
        <v>2.5</v>
      </c>
      <c r="P2424" t="s">
        <v>592</v>
      </c>
      <c r="Q2424" s="2">
        <v>1.2709822259460799E-3</v>
      </c>
      <c r="R2424" s="2">
        <v>1.7974403014680901E-3</v>
      </c>
      <c r="S2424" t="s">
        <v>31</v>
      </c>
      <c r="T2424" t="s">
        <v>202</v>
      </c>
      <c r="U2424">
        <v>238</v>
      </c>
      <c r="W2424" t="s">
        <v>457</v>
      </c>
      <c r="X2424" t="s">
        <v>458</v>
      </c>
      <c r="Z2424">
        <v>1413</v>
      </c>
      <c r="AA2424" s="5">
        <f>IFERROR(VLOOKUP(X2424,$AF$2:$AG$35,2,FALSE),0)</f>
        <v>0</v>
      </c>
      <c r="AB2424" s="5" t="e">
        <f>VLOOKUP(X2424,$AF$2:$AG$35,1,FALSE)</f>
        <v>#N/A</v>
      </c>
      <c r="AN2424"/>
      <c r="AO2424"/>
      <c r="AP2424"/>
      <c r="AQ2424"/>
    </row>
    <row r="2425" spans="1:43" x14ac:dyDescent="0.25">
      <c r="A2425">
        <v>95748</v>
      </c>
      <c r="B2425">
        <v>22047</v>
      </c>
      <c r="C2425" t="s">
        <v>620</v>
      </c>
      <c r="D2425" t="s">
        <v>579</v>
      </c>
      <c r="E2425" t="s">
        <v>589</v>
      </c>
      <c r="F2425">
        <v>16.482099999999999</v>
      </c>
      <c r="G2425" t="s">
        <v>25</v>
      </c>
      <c r="H2425" t="s">
        <v>26</v>
      </c>
      <c r="I2425" t="s">
        <v>27</v>
      </c>
      <c r="J2425" t="s">
        <v>23</v>
      </c>
      <c r="K2425">
        <v>2003</v>
      </c>
      <c r="L2425">
        <v>4</v>
      </c>
      <c r="M2425">
        <v>3</v>
      </c>
      <c r="N2425">
        <v>0</v>
      </c>
      <c r="O2425">
        <v>2.5</v>
      </c>
      <c r="P2425" t="s">
        <v>592</v>
      </c>
      <c r="Q2425" s="2">
        <v>1.6085868799114299E-3</v>
      </c>
      <c r="R2425" s="2">
        <v>2.27488538182616E-3</v>
      </c>
      <c r="S2425" t="s">
        <v>31</v>
      </c>
      <c r="T2425" t="s">
        <v>202</v>
      </c>
      <c r="U2425">
        <v>241</v>
      </c>
      <c r="W2425" t="s">
        <v>459</v>
      </c>
      <c r="X2425" t="s">
        <v>460</v>
      </c>
      <c r="Z2425">
        <v>1416</v>
      </c>
      <c r="AA2425" s="5">
        <f>IFERROR(VLOOKUP(X2425,$AF$2:$AG$35,2,FALSE),0)</f>
        <v>0</v>
      </c>
      <c r="AB2425" s="5" t="e">
        <f>VLOOKUP(X2425,$AF$2:$AG$35,1,FALSE)</f>
        <v>#N/A</v>
      </c>
      <c r="AN2425"/>
      <c r="AO2425"/>
      <c r="AP2425"/>
      <c r="AQ2425"/>
    </row>
    <row r="2426" spans="1:43" x14ac:dyDescent="0.25">
      <c r="A2426">
        <v>95748</v>
      </c>
      <c r="B2426">
        <v>22047</v>
      </c>
      <c r="C2426" t="s">
        <v>620</v>
      </c>
      <c r="D2426" t="s">
        <v>579</v>
      </c>
      <c r="E2426" t="s">
        <v>589</v>
      </c>
      <c r="F2426">
        <v>16.482099999999999</v>
      </c>
      <c r="G2426" t="s">
        <v>25</v>
      </c>
      <c r="H2426" t="s">
        <v>26</v>
      </c>
      <c r="I2426" t="s">
        <v>27</v>
      </c>
      <c r="J2426" t="s">
        <v>23</v>
      </c>
      <c r="K2426">
        <v>2003</v>
      </c>
      <c r="L2426">
        <v>4</v>
      </c>
      <c r="M2426">
        <v>3</v>
      </c>
      <c r="N2426">
        <v>0</v>
      </c>
      <c r="O2426">
        <v>2.5</v>
      </c>
      <c r="P2426" t="s">
        <v>592</v>
      </c>
      <c r="Q2426">
        <v>0</v>
      </c>
      <c r="R2426" s="2">
        <v>6.3348261761448602E-4</v>
      </c>
      <c r="S2426" t="s">
        <v>31</v>
      </c>
      <c r="T2426" t="s">
        <v>202</v>
      </c>
      <c r="U2426">
        <v>242</v>
      </c>
      <c r="W2426" t="s">
        <v>461</v>
      </c>
      <c r="X2426" t="s">
        <v>462</v>
      </c>
      <c r="Z2426">
        <v>1022</v>
      </c>
      <c r="AA2426" s="5">
        <f>IFERROR(VLOOKUP(X2426,$AF$2:$AG$35,2,FALSE),0)</f>
        <v>0</v>
      </c>
      <c r="AB2426" s="5" t="e">
        <f>VLOOKUP(X2426,$AF$2:$AG$35,1,FALSE)</f>
        <v>#N/A</v>
      </c>
      <c r="AN2426"/>
      <c r="AO2426"/>
      <c r="AP2426"/>
      <c r="AQ2426"/>
    </row>
    <row r="2427" spans="1:43" x14ac:dyDescent="0.25">
      <c r="A2427">
        <v>95748</v>
      </c>
      <c r="B2427">
        <v>22047</v>
      </c>
      <c r="C2427" t="s">
        <v>620</v>
      </c>
      <c r="D2427" t="s">
        <v>579</v>
      </c>
      <c r="E2427" t="s">
        <v>589</v>
      </c>
      <c r="F2427">
        <v>16.482099999999999</v>
      </c>
      <c r="G2427" t="s">
        <v>25</v>
      </c>
      <c r="H2427" t="s">
        <v>26</v>
      </c>
      <c r="I2427" t="s">
        <v>27</v>
      </c>
      <c r="J2427" t="s">
        <v>23</v>
      </c>
      <c r="K2427">
        <v>2003</v>
      </c>
      <c r="L2427">
        <v>4</v>
      </c>
      <c r="M2427">
        <v>3</v>
      </c>
      <c r="N2427">
        <v>0</v>
      </c>
      <c r="O2427">
        <v>2.5</v>
      </c>
      <c r="P2427" t="s">
        <v>592</v>
      </c>
      <c r="Q2427">
        <v>0</v>
      </c>
      <c r="R2427" s="2">
        <v>6.3348261761448602E-4</v>
      </c>
      <c r="S2427" t="s">
        <v>31</v>
      </c>
      <c r="T2427" t="s">
        <v>202</v>
      </c>
      <c r="U2427">
        <v>243</v>
      </c>
      <c r="W2427" t="s">
        <v>463</v>
      </c>
      <c r="X2427" t="s">
        <v>464</v>
      </c>
      <c r="Z2427">
        <v>1418</v>
      </c>
      <c r="AA2427" s="5">
        <f>IFERROR(VLOOKUP(X2427,$AF$2:$AG$35,2,FALSE),0)</f>
        <v>0</v>
      </c>
      <c r="AB2427" s="5" t="e">
        <f>VLOOKUP(X2427,$AF$2:$AG$35,1,FALSE)</f>
        <v>#N/A</v>
      </c>
      <c r="AN2427"/>
      <c r="AO2427"/>
      <c r="AP2427"/>
      <c r="AQ2427"/>
    </row>
    <row r="2428" spans="1:43" x14ac:dyDescent="0.25">
      <c r="A2428">
        <v>95748</v>
      </c>
      <c r="B2428">
        <v>22047</v>
      </c>
      <c r="C2428" t="s">
        <v>620</v>
      </c>
      <c r="D2428" t="s">
        <v>579</v>
      </c>
      <c r="E2428" t="s">
        <v>589</v>
      </c>
      <c r="F2428">
        <v>16.482099999999999</v>
      </c>
      <c r="G2428" t="s">
        <v>25</v>
      </c>
      <c r="H2428" t="s">
        <v>26</v>
      </c>
      <c r="I2428" t="s">
        <v>27</v>
      </c>
      <c r="J2428" t="s">
        <v>23</v>
      </c>
      <c r="K2428">
        <v>2003</v>
      </c>
      <c r="L2428">
        <v>4</v>
      </c>
      <c r="M2428">
        <v>3</v>
      </c>
      <c r="N2428">
        <v>0</v>
      </c>
      <c r="O2428">
        <v>2.5</v>
      </c>
      <c r="P2428" t="s">
        <v>592</v>
      </c>
      <c r="Q2428">
        <v>0</v>
      </c>
      <c r="R2428" s="2">
        <v>6.3348261761448602E-4</v>
      </c>
      <c r="S2428" t="s">
        <v>31</v>
      </c>
      <c r="T2428" t="s">
        <v>202</v>
      </c>
      <c r="U2428">
        <v>244</v>
      </c>
      <c r="W2428" t="s">
        <v>465</v>
      </c>
      <c r="X2428" t="s">
        <v>466</v>
      </c>
      <c r="Z2428">
        <v>1024</v>
      </c>
      <c r="AA2428" s="5">
        <f>IFERROR(VLOOKUP(X2428,$AF$2:$AG$35,2,FALSE),0)</f>
        <v>0</v>
      </c>
      <c r="AB2428" s="5" t="e">
        <f>VLOOKUP(X2428,$AF$2:$AG$35,1,FALSE)</f>
        <v>#N/A</v>
      </c>
      <c r="AN2428"/>
      <c r="AO2428"/>
      <c r="AP2428"/>
      <c r="AQ2428"/>
    </row>
    <row r="2429" spans="1:43" x14ac:dyDescent="0.25">
      <c r="A2429">
        <v>95748</v>
      </c>
      <c r="B2429">
        <v>22047</v>
      </c>
      <c r="C2429" t="s">
        <v>620</v>
      </c>
      <c r="D2429" t="s">
        <v>579</v>
      </c>
      <c r="E2429" t="s">
        <v>589</v>
      </c>
      <c r="F2429">
        <v>16.482099999999999</v>
      </c>
      <c r="G2429" t="s">
        <v>25</v>
      </c>
      <c r="H2429" t="s">
        <v>26</v>
      </c>
      <c r="I2429" t="s">
        <v>27</v>
      </c>
      <c r="J2429" t="s">
        <v>23</v>
      </c>
      <c r="K2429">
        <v>2003</v>
      </c>
      <c r="L2429">
        <v>4</v>
      </c>
      <c r="M2429">
        <v>3</v>
      </c>
      <c r="N2429">
        <v>0</v>
      </c>
      <c r="O2429">
        <v>2.5</v>
      </c>
      <c r="P2429" t="s">
        <v>592</v>
      </c>
      <c r="Q2429">
        <v>0</v>
      </c>
      <c r="R2429" s="2">
        <v>6.3348261761448602E-4</v>
      </c>
      <c r="S2429" t="s">
        <v>31</v>
      </c>
      <c r="T2429" t="s">
        <v>202</v>
      </c>
      <c r="U2429">
        <v>245</v>
      </c>
      <c r="W2429" t="s">
        <v>467</v>
      </c>
      <c r="X2429" t="s">
        <v>468</v>
      </c>
      <c r="Z2429">
        <v>1025</v>
      </c>
      <c r="AA2429" s="5">
        <f>IFERROR(VLOOKUP(X2429,$AF$2:$AG$35,2,FALSE),0)</f>
        <v>0</v>
      </c>
      <c r="AB2429" s="5" t="e">
        <f>VLOOKUP(X2429,$AF$2:$AG$35,1,FALSE)</f>
        <v>#N/A</v>
      </c>
      <c r="AN2429"/>
      <c r="AO2429"/>
      <c r="AP2429"/>
      <c r="AQ2429"/>
    </row>
    <row r="2430" spans="1:43" x14ac:dyDescent="0.25">
      <c r="A2430">
        <v>95748</v>
      </c>
      <c r="B2430">
        <v>22047</v>
      </c>
      <c r="C2430" t="s">
        <v>620</v>
      </c>
      <c r="D2430" t="s">
        <v>579</v>
      </c>
      <c r="E2430" t="s">
        <v>589</v>
      </c>
      <c r="F2430">
        <v>16.482099999999999</v>
      </c>
      <c r="G2430" t="s">
        <v>25</v>
      </c>
      <c r="H2430" t="s">
        <v>26</v>
      </c>
      <c r="I2430" t="s">
        <v>27</v>
      </c>
      <c r="J2430" t="s">
        <v>23</v>
      </c>
      <c r="K2430">
        <v>2003</v>
      </c>
      <c r="L2430">
        <v>4</v>
      </c>
      <c r="M2430">
        <v>3</v>
      </c>
      <c r="N2430">
        <v>0</v>
      </c>
      <c r="O2430">
        <v>2.5</v>
      </c>
      <c r="P2430" t="s">
        <v>592</v>
      </c>
      <c r="Q2430">
        <v>0</v>
      </c>
      <c r="R2430" s="2">
        <v>6.3348261761448602E-4</v>
      </c>
      <c r="S2430" t="s">
        <v>31</v>
      </c>
      <c r="T2430" t="s">
        <v>202</v>
      </c>
      <c r="U2430">
        <v>246</v>
      </c>
      <c r="W2430" t="s">
        <v>469</v>
      </c>
      <c r="X2430" t="s">
        <v>470</v>
      </c>
      <c r="Z2430">
        <v>1026</v>
      </c>
      <c r="AA2430" s="5">
        <f>IFERROR(VLOOKUP(X2430,$AF$2:$AG$35,2,FALSE),0)</f>
        <v>0</v>
      </c>
      <c r="AB2430" s="5" t="e">
        <f>VLOOKUP(X2430,$AF$2:$AG$35,1,FALSE)</f>
        <v>#N/A</v>
      </c>
      <c r="AN2430"/>
      <c r="AO2430"/>
      <c r="AP2430"/>
      <c r="AQ2430"/>
    </row>
    <row r="2431" spans="1:43" x14ac:dyDescent="0.25">
      <c r="A2431">
        <v>95748</v>
      </c>
      <c r="B2431">
        <v>22047</v>
      </c>
      <c r="C2431" t="s">
        <v>620</v>
      </c>
      <c r="D2431" t="s">
        <v>579</v>
      </c>
      <c r="E2431" t="s">
        <v>589</v>
      </c>
      <c r="F2431">
        <v>16.482099999999999</v>
      </c>
      <c r="G2431" t="s">
        <v>25</v>
      </c>
      <c r="H2431" t="s">
        <v>26</v>
      </c>
      <c r="I2431" t="s">
        <v>27</v>
      </c>
      <c r="J2431" t="s">
        <v>23</v>
      </c>
      <c r="K2431">
        <v>2003</v>
      </c>
      <c r="L2431">
        <v>4</v>
      </c>
      <c r="M2431">
        <v>3</v>
      </c>
      <c r="N2431">
        <v>0</v>
      </c>
      <c r="O2431">
        <v>2.5</v>
      </c>
      <c r="P2431" t="s">
        <v>592</v>
      </c>
      <c r="Q2431">
        <v>0</v>
      </c>
      <c r="R2431" s="2">
        <v>6.3348261761448602E-4</v>
      </c>
      <c r="S2431" t="s">
        <v>31</v>
      </c>
      <c r="T2431" t="s">
        <v>202</v>
      </c>
      <c r="U2431">
        <v>247</v>
      </c>
      <c r="W2431" t="s">
        <v>471</v>
      </c>
      <c r="X2431" t="s">
        <v>472</v>
      </c>
      <c r="Z2431">
        <v>1027</v>
      </c>
      <c r="AA2431" s="5">
        <f>IFERROR(VLOOKUP(X2431,$AF$2:$AG$35,2,FALSE),0)</f>
        <v>0</v>
      </c>
      <c r="AB2431" s="5" t="e">
        <f>VLOOKUP(X2431,$AF$2:$AG$35,1,FALSE)</f>
        <v>#N/A</v>
      </c>
      <c r="AN2431"/>
      <c r="AO2431"/>
      <c r="AP2431"/>
      <c r="AQ2431"/>
    </row>
    <row r="2432" spans="1:43" x14ac:dyDescent="0.25">
      <c r="A2432">
        <v>95748</v>
      </c>
      <c r="B2432">
        <v>22047</v>
      </c>
      <c r="C2432" t="s">
        <v>620</v>
      </c>
      <c r="D2432" t="s">
        <v>579</v>
      </c>
      <c r="E2432" t="s">
        <v>589</v>
      </c>
      <c r="F2432">
        <v>16.482099999999999</v>
      </c>
      <c r="G2432" t="s">
        <v>25</v>
      </c>
      <c r="H2432" t="s">
        <v>26</v>
      </c>
      <c r="I2432" t="s">
        <v>27</v>
      </c>
      <c r="J2432" t="s">
        <v>23</v>
      </c>
      <c r="K2432">
        <v>2003</v>
      </c>
      <c r="L2432">
        <v>4</v>
      </c>
      <c r="M2432">
        <v>3</v>
      </c>
      <c r="N2432">
        <v>0</v>
      </c>
      <c r="O2432">
        <v>2.5</v>
      </c>
      <c r="P2432" t="s">
        <v>592</v>
      </c>
      <c r="Q2432">
        <v>0</v>
      </c>
      <c r="R2432" s="2">
        <v>6.3348261761448602E-4</v>
      </c>
      <c r="S2432" t="s">
        <v>31</v>
      </c>
      <c r="T2432" t="s">
        <v>202</v>
      </c>
      <c r="U2432">
        <v>248</v>
      </c>
      <c r="W2432" t="s">
        <v>473</v>
      </c>
      <c r="X2432" t="s">
        <v>474</v>
      </c>
      <c r="Z2432">
        <v>1423</v>
      </c>
      <c r="AA2432" s="5">
        <f>IFERROR(VLOOKUP(X2432,$AF$2:$AG$35,2,FALSE),0)</f>
        <v>0</v>
      </c>
      <c r="AB2432" s="5" t="e">
        <f>VLOOKUP(X2432,$AF$2:$AG$35,1,FALSE)</f>
        <v>#N/A</v>
      </c>
      <c r="AN2432"/>
      <c r="AO2432"/>
      <c r="AP2432"/>
      <c r="AQ2432"/>
    </row>
    <row r="2433" spans="1:43" x14ac:dyDescent="0.25">
      <c r="A2433">
        <v>95748</v>
      </c>
      <c r="B2433">
        <v>22047</v>
      </c>
      <c r="C2433" t="s">
        <v>620</v>
      </c>
      <c r="D2433" t="s">
        <v>579</v>
      </c>
      <c r="E2433" t="s">
        <v>589</v>
      </c>
      <c r="F2433">
        <v>16.482099999999999</v>
      </c>
      <c r="G2433" t="s">
        <v>25</v>
      </c>
      <c r="H2433" t="s">
        <v>26</v>
      </c>
      <c r="I2433" t="s">
        <v>27</v>
      </c>
      <c r="J2433" t="s">
        <v>23</v>
      </c>
      <c r="K2433">
        <v>2003</v>
      </c>
      <c r="L2433">
        <v>4</v>
      </c>
      <c r="M2433">
        <v>3</v>
      </c>
      <c r="N2433">
        <v>0</v>
      </c>
      <c r="O2433">
        <v>2.5</v>
      </c>
      <c r="P2433" t="s">
        <v>592</v>
      </c>
      <c r="Q2433">
        <v>0.23387864199314001</v>
      </c>
      <c r="R2433">
        <v>0.18645909930884499</v>
      </c>
      <c r="S2433" t="s">
        <v>31</v>
      </c>
      <c r="T2433" t="s">
        <v>202</v>
      </c>
      <c r="U2433">
        <v>249</v>
      </c>
      <c r="V2433" t="s">
        <v>475</v>
      </c>
      <c r="W2433" t="s">
        <v>476</v>
      </c>
      <c r="X2433" t="s">
        <v>477</v>
      </c>
      <c r="Z2433">
        <v>933</v>
      </c>
      <c r="AA2433" s="5">
        <f>IFERROR(VLOOKUP(X2433,$AF$2:$AG$35,2,FALSE),0)</f>
        <v>0</v>
      </c>
      <c r="AB2433" s="5" t="e">
        <f>VLOOKUP(X2433,$AF$2:$AG$35,1,FALSE)</f>
        <v>#N/A</v>
      </c>
      <c r="AN2433"/>
      <c r="AO2433"/>
      <c r="AP2433"/>
      <c r="AQ2433"/>
    </row>
    <row r="2434" spans="1:43" x14ac:dyDescent="0.25">
      <c r="A2434">
        <v>95748</v>
      </c>
      <c r="B2434">
        <v>22047</v>
      </c>
      <c r="C2434" t="s">
        <v>620</v>
      </c>
      <c r="D2434" t="s">
        <v>579</v>
      </c>
      <c r="E2434" t="s">
        <v>589</v>
      </c>
      <c r="F2434">
        <v>16.482099999999999</v>
      </c>
      <c r="G2434" t="s">
        <v>25</v>
      </c>
      <c r="H2434" t="s">
        <v>26</v>
      </c>
      <c r="I2434" t="s">
        <v>27</v>
      </c>
      <c r="J2434" t="s">
        <v>23</v>
      </c>
      <c r="K2434">
        <v>2003</v>
      </c>
      <c r="L2434">
        <v>4</v>
      </c>
      <c r="M2434">
        <v>3</v>
      </c>
      <c r="N2434">
        <v>0</v>
      </c>
      <c r="O2434">
        <v>2.5</v>
      </c>
      <c r="P2434" t="s">
        <v>592</v>
      </c>
      <c r="Q2434">
        <v>0.281647460404433</v>
      </c>
      <c r="R2434">
        <v>0.20905665361943601</v>
      </c>
      <c r="S2434" t="s">
        <v>31</v>
      </c>
      <c r="T2434" t="s">
        <v>202</v>
      </c>
      <c r="U2434">
        <v>250</v>
      </c>
      <c r="V2434" t="s">
        <v>478</v>
      </c>
      <c r="W2434" t="s">
        <v>479</v>
      </c>
      <c r="X2434" t="s">
        <v>480</v>
      </c>
      <c r="Y2434">
        <v>166.17</v>
      </c>
      <c r="Z2434">
        <v>934</v>
      </c>
      <c r="AA2434" s="5">
        <f>IFERROR(VLOOKUP(X2434,$AF$2:$AG$35,2,FALSE),0)</f>
        <v>0</v>
      </c>
      <c r="AB2434" s="5" t="e">
        <f>VLOOKUP(X2434,$AF$2:$AG$35,1,FALSE)</f>
        <v>#N/A</v>
      </c>
      <c r="AN2434"/>
      <c r="AO2434"/>
      <c r="AP2434"/>
      <c r="AQ2434"/>
    </row>
    <row r="2435" spans="1:43" x14ac:dyDescent="0.25">
      <c r="A2435">
        <v>95748</v>
      </c>
      <c r="B2435">
        <v>22047</v>
      </c>
      <c r="C2435" t="s">
        <v>620</v>
      </c>
      <c r="D2435" t="s">
        <v>579</v>
      </c>
      <c r="E2435" t="s">
        <v>589</v>
      </c>
      <c r="F2435">
        <v>16.482099999999999</v>
      </c>
      <c r="G2435" t="s">
        <v>25</v>
      </c>
      <c r="H2435" t="s">
        <v>26</v>
      </c>
      <c r="I2435" t="s">
        <v>27</v>
      </c>
      <c r="J2435" t="s">
        <v>23</v>
      </c>
      <c r="K2435">
        <v>2003</v>
      </c>
      <c r="L2435">
        <v>4</v>
      </c>
      <c r="M2435">
        <v>3</v>
      </c>
      <c r="N2435">
        <v>0</v>
      </c>
      <c r="O2435">
        <v>2.5</v>
      </c>
      <c r="P2435" t="s">
        <v>592</v>
      </c>
      <c r="Q2435" s="2">
        <v>1.9267408589429701E-3</v>
      </c>
      <c r="R2435" s="2">
        <v>3.5436358828403198E-3</v>
      </c>
      <c r="S2435" t="s">
        <v>31</v>
      </c>
      <c r="T2435" t="s">
        <v>202</v>
      </c>
      <c r="U2435">
        <v>251</v>
      </c>
      <c r="V2435" t="s">
        <v>481</v>
      </c>
      <c r="W2435" t="s">
        <v>482</v>
      </c>
      <c r="X2435" t="s">
        <v>483</v>
      </c>
      <c r="Y2435">
        <v>164.2</v>
      </c>
      <c r="Z2435">
        <v>935</v>
      </c>
      <c r="AA2435" s="5">
        <f>IFERROR(VLOOKUP(X2435,$AF$2:$AG$35,2,FALSE),0)</f>
        <v>0</v>
      </c>
      <c r="AB2435" s="5" t="e">
        <f>VLOOKUP(X2435,$AF$2:$AG$35,1,FALSE)</f>
        <v>#N/A</v>
      </c>
      <c r="AN2435"/>
      <c r="AO2435"/>
      <c r="AP2435"/>
      <c r="AQ2435"/>
    </row>
    <row r="2436" spans="1:43" x14ac:dyDescent="0.25">
      <c r="A2436">
        <v>95748</v>
      </c>
      <c r="B2436">
        <v>22047</v>
      </c>
      <c r="C2436" t="s">
        <v>620</v>
      </c>
      <c r="D2436" t="s">
        <v>579</v>
      </c>
      <c r="E2436" t="s">
        <v>589</v>
      </c>
      <c r="F2436">
        <v>16.482099999999999</v>
      </c>
      <c r="G2436" t="s">
        <v>25</v>
      </c>
      <c r="H2436" t="s">
        <v>26</v>
      </c>
      <c r="I2436" t="s">
        <v>27</v>
      </c>
      <c r="J2436" t="s">
        <v>23</v>
      </c>
      <c r="K2436">
        <v>2003</v>
      </c>
      <c r="L2436">
        <v>4</v>
      </c>
      <c r="M2436">
        <v>3</v>
      </c>
      <c r="N2436">
        <v>0</v>
      </c>
      <c r="O2436">
        <v>2.5</v>
      </c>
      <c r="P2436" t="s">
        <v>592</v>
      </c>
      <c r="Q2436">
        <v>0.207347557486602</v>
      </c>
      <c r="R2436">
        <v>0.14337575533454899</v>
      </c>
      <c r="S2436" t="s">
        <v>31</v>
      </c>
      <c r="T2436" t="s">
        <v>202</v>
      </c>
      <c r="U2436">
        <v>252</v>
      </c>
      <c r="V2436" t="s">
        <v>484</v>
      </c>
      <c r="W2436" t="s">
        <v>485</v>
      </c>
      <c r="X2436" t="s">
        <v>486</v>
      </c>
      <c r="Y2436">
        <v>188.22</v>
      </c>
      <c r="Z2436">
        <v>936</v>
      </c>
      <c r="AA2436" s="5">
        <f>IFERROR(VLOOKUP(X2436,$AF$2:$AG$35,2,FALSE),0)</f>
        <v>0</v>
      </c>
      <c r="AB2436" s="5" t="e">
        <f>VLOOKUP(X2436,$AF$2:$AG$35,1,FALSE)</f>
        <v>#N/A</v>
      </c>
      <c r="AN2436"/>
      <c r="AO2436"/>
      <c r="AP2436"/>
      <c r="AQ2436"/>
    </row>
    <row r="2437" spans="1:43" x14ac:dyDescent="0.25">
      <c r="A2437">
        <v>95748</v>
      </c>
      <c r="B2437">
        <v>22047</v>
      </c>
      <c r="C2437" t="s">
        <v>620</v>
      </c>
      <c r="D2437" t="s">
        <v>579</v>
      </c>
      <c r="E2437" t="s">
        <v>589</v>
      </c>
      <c r="F2437">
        <v>16.482099999999999</v>
      </c>
      <c r="G2437" t="s">
        <v>25</v>
      </c>
      <c r="H2437" t="s">
        <v>26</v>
      </c>
      <c r="I2437" t="s">
        <v>27</v>
      </c>
      <c r="J2437" t="s">
        <v>23</v>
      </c>
      <c r="K2437">
        <v>2003</v>
      </c>
      <c r="L2437">
        <v>4</v>
      </c>
      <c r="M2437">
        <v>3</v>
      </c>
      <c r="N2437">
        <v>0</v>
      </c>
      <c r="O2437">
        <v>2.5</v>
      </c>
      <c r="P2437" t="s">
        <v>592</v>
      </c>
      <c r="Q2437">
        <v>0.19146095276088801</v>
      </c>
      <c r="R2437">
        <v>0.27076667605932198</v>
      </c>
      <c r="S2437" t="s">
        <v>31</v>
      </c>
      <c r="T2437" t="s">
        <v>202</v>
      </c>
      <c r="U2437">
        <v>253</v>
      </c>
      <c r="V2437" t="s">
        <v>487</v>
      </c>
      <c r="W2437" t="s">
        <v>488</v>
      </c>
      <c r="X2437" t="s">
        <v>489</v>
      </c>
      <c r="Y2437">
        <v>122.12</v>
      </c>
      <c r="Z2437">
        <v>937</v>
      </c>
      <c r="AA2437" s="5">
        <f>IFERROR(VLOOKUP(X2437,$AF$2:$AG$35,2,FALSE),0)</f>
        <v>0</v>
      </c>
      <c r="AB2437" s="5" t="e">
        <f>VLOOKUP(X2437,$AF$2:$AG$35,1,FALSE)</f>
        <v>#N/A</v>
      </c>
      <c r="AN2437"/>
      <c r="AO2437"/>
      <c r="AP2437"/>
      <c r="AQ2437"/>
    </row>
    <row r="2438" spans="1:43" x14ac:dyDescent="0.25">
      <c r="A2438">
        <v>95748</v>
      </c>
      <c r="B2438">
        <v>22047</v>
      </c>
      <c r="C2438" t="s">
        <v>620</v>
      </c>
      <c r="D2438" t="s">
        <v>579</v>
      </c>
      <c r="E2438" t="s">
        <v>589</v>
      </c>
      <c r="F2438">
        <v>16.482099999999999</v>
      </c>
      <c r="G2438" t="s">
        <v>25</v>
      </c>
      <c r="H2438" t="s">
        <v>26</v>
      </c>
      <c r="I2438" t="s">
        <v>27</v>
      </c>
      <c r="J2438" t="s">
        <v>23</v>
      </c>
      <c r="K2438">
        <v>2003</v>
      </c>
      <c r="L2438">
        <v>4</v>
      </c>
      <c r="M2438">
        <v>3</v>
      </c>
      <c r="N2438">
        <v>0</v>
      </c>
      <c r="O2438">
        <v>2.5</v>
      </c>
      <c r="P2438" t="s">
        <v>592</v>
      </c>
      <c r="Q2438" s="2">
        <v>1.30275678160121E-2</v>
      </c>
      <c r="R2438" s="2">
        <v>1.84237630901396E-2</v>
      </c>
      <c r="S2438" t="s">
        <v>31</v>
      </c>
      <c r="T2438" t="s">
        <v>202</v>
      </c>
      <c r="U2438">
        <v>255</v>
      </c>
      <c r="V2438" t="s">
        <v>490</v>
      </c>
      <c r="W2438" t="s">
        <v>491</v>
      </c>
      <c r="X2438" t="s">
        <v>492</v>
      </c>
      <c r="Y2438">
        <v>386.65</v>
      </c>
      <c r="Z2438">
        <v>939</v>
      </c>
      <c r="AA2438" s="5">
        <f>IFERROR(VLOOKUP(X2438,$AF$2:$AG$35,2,FALSE),0)</f>
        <v>0</v>
      </c>
      <c r="AB2438" s="5" t="e">
        <f>VLOOKUP(X2438,$AF$2:$AG$35,1,FALSE)</f>
        <v>#N/A</v>
      </c>
      <c r="AN2438"/>
      <c r="AO2438"/>
      <c r="AP2438"/>
      <c r="AQ2438"/>
    </row>
    <row r="2439" spans="1:43" x14ac:dyDescent="0.25">
      <c r="A2439">
        <v>95748</v>
      </c>
      <c r="B2439">
        <v>22047</v>
      </c>
      <c r="C2439" t="s">
        <v>620</v>
      </c>
      <c r="D2439" t="s">
        <v>579</v>
      </c>
      <c r="E2439" t="s">
        <v>589</v>
      </c>
      <c r="F2439">
        <v>16.482099999999999</v>
      </c>
      <c r="G2439" t="s">
        <v>25</v>
      </c>
      <c r="H2439" t="s">
        <v>26</v>
      </c>
      <c r="I2439" t="s">
        <v>27</v>
      </c>
      <c r="J2439" t="s">
        <v>23</v>
      </c>
      <c r="K2439">
        <v>2003</v>
      </c>
      <c r="L2439">
        <v>4</v>
      </c>
      <c r="M2439">
        <v>3</v>
      </c>
      <c r="N2439">
        <v>0</v>
      </c>
      <c r="O2439">
        <v>2.5</v>
      </c>
      <c r="P2439" t="s">
        <v>592</v>
      </c>
      <c r="Q2439" s="2">
        <v>1.3244731339587901E-3</v>
      </c>
      <c r="R2439" s="2">
        <v>3.2212787409667499E-3</v>
      </c>
      <c r="S2439" t="s">
        <v>31</v>
      </c>
      <c r="T2439" t="s">
        <v>202</v>
      </c>
      <c r="U2439">
        <v>257</v>
      </c>
      <c r="V2439" t="s">
        <v>493</v>
      </c>
      <c r="W2439" t="s">
        <v>494</v>
      </c>
      <c r="X2439" t="s">
        <v>495</v>
      </c>
      <c r="Y2439">
        <v>172.26</v>
      </c>
      <c r="Z2439">
        <v>941</v>
      </c>
      <c r="AA2439" s="5">
        <f>IFERROR(VLOOKUP(X2439,$AF$2:$AG$35,2,FALSE),0)</f>
        <v>0</v>
      </c>
      <c r="AB2439" s="5" t="e">
        <f>VLOOKUP(X2439,$AF$2:$AG$35,1,FALSE)</f>
        <v>#N/A</v>
      </c>
      <c r="AN2439"/>
      <c r="AO2439"/>
      <c r="AP2439"/>
      <c r="AQ2439"/>
    </row>
    <row r="2440" spans="1:43" x14ac:dyDescent="0.25">
      <c r="A2440">
        <v>95748</v>
      </c>
      <c r="B2440">
        <v>22047</v>
      </c>
      <c r="C2440" t="s">
        <v>620</v>
      </c>
      <c r="D2440" t="s">
        <v>579</v>
      </c>
      <c r="E2440" t="s">
        <v>589</v>
      </c>
      <c r="F2440">
        <v>16.482099999999999</v>
      </c>
      <c r="G2440" t="s">
        <v>25</v>
      </c>
      <c r="H2440" t="s">
        <v>26</v>
      </c>
      <c r="I2440" t="s">
        <v>27</v>
      </c>
      <c r="J2440" t="s">
        <v>23</v>
      </c>
      <c r="K2440">
        <v>2003</v>
      </c>
      <c r="L2440">
        <v>4</v>
      </c>
      <c r="M2440">
        <v>3</v>
      </c>
      <c r="N2440">
        <v>0</v>
      </c>
      <c r="O2440">
        <v>2.5</v>
      </c>
      <c r="P2440" t="s">
        <v>592</v>
      </c>
      <c r="Q2440">
        <v>2.3099513012420601</v>
      </c>
      <c r="R2440">
        <v>2.5478987467265699</v>
      </c>
      <c r="S2440" t="s">
        <v>31</v>
      </c>
      <c r="T2440" t="s">
        <v>202</v>
      </c>
      <c r="U2440">
        <v>258</v>
      </c>
      <c r="V2440" t="s">
        <v>496</v>
      </c>
      <c r="W2440" t="s">
        <v>497</v>
      </c>
      <c r="X2440" t="s">
        <v>498</v>
      </c>
      <c r="Y2440">
        <v>300.44</v>
      </c>
      <c r="Z2440">
        <v>942</v>
      </c>
      <c r="AA2440" s="5">
        <f>IFERROR(VLOOKUP(X2440,$AF$2:$AG$35,2,FALSE),0)</f>
        <v>0</v>
      </c>
      <c r="AB2440" s="5" t="e">
        <f>VLOOKUP(X2440,$AF$2:$AG$35,1,FALSE)</f>
        <v>#N/A</v>
      </c>
      <c r="AN2440"/>
      <c r="AO2440"/>
      <c r="AP2440"/>
      <c r="AQ2440"/>
    </row>
    <row r="2441" spans="1:43" x14ac:dyDescent="0.25">
      <c r="A2441">
        <v>95748</v>
      </c>
      <c r="B2441">
        <v>22047</v>
      </c>
      <c r="C2441" t="s">
        <v>620</v>
      </c>
      <c r="D2441" t="s">
        <v>579</v>
      </c>
      <c r="E2441" t="s">
        <v>589</v>
      </c>
      <c r="F2441">
        <v>16.482099999999999</v>
      </c>
      <c r="G2441" t="s">
        <v>25</v>
      </c>
      <c r="H2441" t="s">
        <v>26</v>
      </c>
      <c r="I2441" t="s">
        <v>27</v>
      </c>
      <c r="J2441" t="s">
        <v>23</v>
      </c>
      <c r="K2441">
        <v>2003</v>
      </c>
      <c r="L2441">
        <v>4</v>
      </c>
      <c r="M2441">
        <v>3</v>
      </c>
      <c r="N2441">
        <v>0</v>
      </c>
      <c r="O2441">
        <v>2.5</v>
      </c>
      <c r="P2441" t="s">
        <v>592</v>
      </c>
      <c r="Q2441">
        <v>0.13598281838648699</v>
      </c>
      <c r="R2441">
        <v>0.110132022217885</v>
      </c>
      <c r="S2441" t="s">
        <v>31</v>
      </c>
      <c r="T2441" t="s">
        <v>202</v>
      </c>
      <c r="U2441">
        <v>260</v>
      </c>
      <c r="V2441" t="s">
        <v>499</v>
      </c>
      <c r="W2441" t="s">
        <v>500</v>
      </c>
      <c r="X2441" t="s">
        <v>501</v>
      </c>
      <c r="Y2441">
        <v>312.52999999999997</v>
      </c>
      <c r="Z2441">
        <v>944</v>
      </c>
      <c r="AA2441" s="5">
        <f>IFERROR(VLOOKUP(X2441,$AF$2:$AG$35,2,FALSE),0)</f>
        <v>0</v>
      </c>
      <c r="AB2441" s="5" t="e">
        <f>VLOOKUP(X2441,$AF$2:$AG$35,1,FALSE)</f>
        <v>#N/A</v>
      </c>
      <c r="AN2441"/>
      <c r="AO2441"/>
      <c r="AP2441"/>
      <c r="AQ2441"/>
    </row>
    <row r="2442" spans="1:43" x14ac:dyDescent="0.25">
      <c r="A2442">
        <v>95748</v>
      </c>
      <c r="B2442">
        <v>22047</v>
      </c>
      <c r="C2442" t="s">
        <v>620</v>
      </c>
      <c r="D2442" t="s">
        <v>579</v>
      </c>
      <c r="E2442" t="s">
        <v>589</v>
      </c>
      <c r="F2442">
        <v>16.482099999999999</v>
      </c>
      <c r="G2442" t="s">
        <v>25</v>
      </c>
      <c r="H2442" t="s">
        <v>26</v>
      </c>
      <c r="I2442" t="s">
        <v>27</v>
      </c>
      <c r="J2442" t="s">
        <v>23</v>
      </c>
      <c r="K2442">
        <v>2003</v>
      </c>
      <c r="L2442">
        <v>4</v>
      </c>
      <c r="M2442">
        <v>3</v>
      </c>
      <c r="N2442">
        <v>0</v>
      </c>
      <c r="O2442">
        <v>2.5</v>
      </c>
      <c r="P2442" t="s">
        <v>592</v>
      </c>
      <c r="Q2442" s="2">
        <v>6.89609995611319E-2</v>
      </c>
      <c r="R2442" s="2">
        <v>2.3268828388280899E-2</v>
      </c>
      <c r="S2442" t="s">
        <v>31</v>
      </c>
      <c r="T2442" t="s">
        <v>202</v>
      </c>
      <c r="U2442">
        <v>261</v>
      </c>
      <c r="V2442" t="s">
        <v>502</v>
      </c>
      <c r="W2442" t="s">
        <v>503</v>
      </c>
      <c r="X2442" t="s">
        <v>504</v>
      </c>
      <c r="Y2442">
        <v>282.45999999999998</v>
      </c>
      <c r="Z2442">
        <v>945</v>
      </c>
      <c r="AA2442" s="5">
        <f>IFERROR(VLOOKUP(X2442,$AF$2:$AG$35,2,FALSE),0)</f>
        <v>0</v>
      </c>
      <c r="AB2442" s="5" t="e">
        <f>VLOOKUP(X2442,$AF$2:$AG$35,1,FALSE)</f>
        <v>#N/A</v>
      </c>
      <c r="AN2442"/>
      <c r="AO2442"/>
      <c r="AP2442"/>
      <c r="AQ2442"/>
    </row>
    <row r="2443" spans="1:43" x14ac:dyDescent="0.25">
      <c r="A2443">
        <v>95748</v>
      </c>
      <c r="B2443">
        <v>22047</v>
      </c>
      <c r="C2443" t="s">
        <v>620</v>
      </c>
      <c r="D2443" t="s">
        <v>579</v>
      </c>
      <c r="E2443" t="s">
        <v>589</v>
      </c>
      <c r="F2443">
        <v>16.482099999999999</v>
      </c>
      <c r="G2443" t="s">
        <v>25</v>
      </c>
      <c r="H2443" t="s">
        <v>26</v>
      </c>
      <c r="I2443" t="s">
        <v>27</v>
      </c>
      <c r="J2443" t="s">
        <v>23</v>
      </c>
      <c r="K2443">
        <v>2003</v>
      </c>
      <c r="L2443">
        <v>4</v>
      </c>
      <c r="M2443">
        <v>3</v>
      </c>
      <c r="N2443">
        <v>0</v>
      </c>
      <c r="O2443">
        <v>2.5</v>
      </c>
      <c r="P2443" t="s">
        <v>592</v>
      </c>
      <c r="Q2443" s="2">
        <v>9.2344802366245607E-2</v>
      </c>
      <c r="R2443">
        <v>0.130595271921008</v>
      </c>
      <c r="S2443" t="s">
        <v>31</v>
      </c>
      <c r="T2443" t="s">
        <v>202</v>
      </c>
      <c r="U2443">
        <v>263</v>
      </c>
      <c r="W2443" t="s">
        <v>505</v>
      </c>
      <c r="X2443" t="s">
        <v>506</v>
      </c>
      <c r="Z2443">
        <v>1438</v>
      </c>
      <c r="AA2443" s="5">
        <f>IFERROR(VLOOKUP(X2443,$AF$2:$AG$35,2,FALSE),0)</f>
        <v>0</v>
      </c>
      <c r="AB2443" s="5" t="e">
        <f>VLOOKUP(X2443,$AF$2:$AG$35,1,FALSE)</f>
        <v>#N/A</v>
      </c>
      <c r="AN2443"/>
      <c r="AO2443"/>
      <c r="AP2443"/>
      <c r="AQ2443"/>
    </row>
    <row r="2444" spans="1:43" x14ac:dyDescent="0.25">
      <c r="A2444">
        <v>95748</v>
      </c>
      <c r="B2444">
        <v>22047</v>
      </c>
      <c r="C2444" t="s">
        <v>620</v>
      </c>
      <c r="D2444" t="s">
        <v>579</v>
      </c>
      <c r="E2444" t="s">
        <v>589</v>
      </c>
      <c r="F2444">
        <v>16.482099999999999</v>
      </c>
      <c r="G2444" t="s">
        <v>25</v>
      </c>
      <c r="H2444" t="s">
        <v>26</v>
      </c>
      <c r="I2444" t="s">
        <v>27</v>
      </c>
      <c r="J2444" t="s">
        <v>23</v>
      </c>
      <c r="K2444">
        <v>2003</v>
      </c>
      <c r="L2444">
        <v>4</v>
      </c>
      <c r="M2444">
        <v>3</v>
      </c>
      <c r="N2444">
        <v>0</v>
      </c>
      <c r="O2444">
        <v>2.5</v>
      </c>
      <c r="P2444" t="s">
        <v>592</v>
      </c>
      <c r="Q2444">
        <v>0.68934603412069695</v>
      </c>
      <c r="R2444">
        <v>0.66460772412486702</v>
      </c>
      <c r="S2444" t="s">
        <v>31</v>
      </c>
      <c r="T2444" t="s">
        <v>202</v>
      </c>
      <c r="U2444">
        <v>264</v>
      </c>
      <c r="W2444" t="s">
        <v>507</v>
      </c>
      <c r="X2444" t="s">
        <v>508</v>
      </c>
      <c r="Z2444">
        <v>1044</v>
      </c>
      <c r="AA2444" s="5">
        <f>IFERROR(VLOOKUP(X2444,$AF$2:$AG$35,2,FALSE),0)</f>
        <v>0</v>
      </c>
      <c r="AB2444" s="5" t="e">
        <f>VLOOKUP(X2444,$AF$2:$AG$35,1,FALSE)</f>
        <v>#N/A</v>
      </c>
      <c r="AN2444"/>
      <c r="AO2444"/>
      <c r="AP2444"/>
      <c r="AQ2444"/>
    </row>
    <row r="2445" spans="1:43" x14ac:dyDescent="0.25">
      <c r="A2445">
        <v>95748</v>
      </c>
      <c r="B2445">
        <v>22047</v>
      </c>
      <c r="C2445" t="s">
        <v>620</v>
      </c>
      <c r="D2445" t="s">
        <v>579</v>
      </c>
      <c r="E2445" t="s">
        <v>589</v>
      </c>
      <c r="F2445">
        <v>16.482099999999999</v>
      </c>
      <c r="G2445" t="s">
        <v>25</v>
      </c>
      <c r="H2445" t="s">
        <v>26</v>
      </c>
      <c r="I2445" t="s">
        <v>27</v>
      </c>
      <c r="J2445" t="s">
        <v>23</v>
      </c>
      <c r="K2445">
        <v>2003</v>
      </c>
      <c r="L2445">
        <v>4</v>
      </c>
      <c r="M2445">
        <v>3</v>
      </c>
      <c r="N2445">
        <v>0</v>
      </c>
      <c r="O2445">
        <v>2.5</v>
      </c>
      <c r="P2445" t="s">
        <v>592</v>
      </c>
      <c r="Q2445">
        <v>0.94549647363397105</v>
      </c>
      <c r="R2445">
        <v>1.3357721326101799</v>
      </c>
      <c r="S2445" t="s">
        <v>31</v>
      </c>
      <c r="T2445" t="s">
        <v>202</v>
      </c>
      <c r="U2445">
        <v>266</v>
      </c>
      <c r="V2445" t="s">
        <v>509</v>
      </c>
      <c r="W2445" t="s">
        <v>510</v>
      </c>
      <c r="X2445" t="s">
        <v>511</v>
      </c>
      <c r="Y2445">
        <v>124.14</v>
      </c>
      <c r="Z2445">
        <v>947</v>
      </c>
      <c r="AA2445" s="5">
        <f>IFERROR(VLOOKUP(X2445,$AF$2:$AG$35,2,FALSE),0)</f>
        <v>0</v>
      </c>
      <c r="AB2445" s="5" t="e">
        <f>VLOOKUP(X2445,$AF$2:$AG$35,1,FALSE)</f>
        <v>#N/A</v>
      </c>
      <c r="AN2445"/>
      <c r="AO2445"/>
      <c r="AP2445"/>
      <c r="AQ2445"/>
    </row>
    <row r="2446" spans="1:43" x14ac:dyDescent="0.25">
      <c r="A2446">
        <v>95748</v>
      </c>
      <c r="B2446">
        <v>22047</v>
      </c>
      <c r="C2446" t="s">
        <v>620</v>
      </c>
      <c r="D2446" t="s">
        <v>579</v>
      </c>
      <c r="E2446" t="s">
        <v>589</v>
      </c>
      <c r="F2446">
        <v>16.482099999999999</v>
      </c>
      <c r="G2446" t="s">
        <v>25</v>
      </c>
      <c r="H2446" t="s">
        <v>26</v>
      </c>
      <c r="I2446" t="s">
        <v>27</v>
      </c>
      <c r="J2446" t="s">
        <v>23</v>
      </c>
      <c r="K2446">
        <v>2003</v>
      </c>
      <c r="L2446">
        <v>4</v>
      </c>
      <c r="M2446">
        <v>3</v>
      </c>
      <c r="N2446">
        <v>0</v>
      </c>
      <c r="O2446">
        <v>2.5</v>
      </c>
      <c r="P2446" t="s">
        <v>592</v>
      </c>
      <c r="Q2446">
        <v>0.18293229164374</v>
      </c>
      <c r="R2446">
        <v>0.10867523266496899</v>
      </c>
      <c r="S2446" t="s">
        <v>31</v>
      </c>
      <c r="T2446" t="s">
        <v>202</v>
      </c>
      <c r="U2446">
        <v>267</v>
      </c>
      <c r="V2446" t="s">
        <v>512</v>
      </c>
      <c r="W2446" t="s">
        <v>513</v>
      </c>
      <c r="X2446" t="s">
        <v>514</v>
      </c>
      <c r="Y2446">
        <v>326.56</v>
      </c>
      <c r="Z2446">
        <v>948</v>
      </c>
      <c r="AA2446" s="5">
        <f>IFERROR(VLOOKUP(X2446,$AF$2:$AG$35,2,FALSE),0)</f>
        <v>0</v>
      </c>
      <c r="AB2446" s="5" t="e">
        <f>VLOOKUP(X2446,$AF$2:$AG$35,1,FALSE)</f>
        <v>#N/A</v>
      </c>
      <c r="AN2446"/>
      <c r="AO2446"/>
      <c r="AP2446"/>
      <c r="AQ2446"/>
    </row>
    <row r="2447" spans="1:43" x14ac:dyDescent="0.25">
      <c r="A2447">
        <v>95748</v>
      </c>
      <c r="B2447">
        <v>22047</v>
      </c>
      <c r="C2447" t="s">
        <v>620</v>
      </c>
      <c r="D2447" t="s">
        <v>579</v>
      </c>
      <c r="E2447" t="s">
        <v>589</v>
      </c>
      <c r="F2447">
        <v>16.482099999999999</v>
      </c>
      <c r="G2447" t="s">
        <v>25</v>
      </c>
      <c r="H2447" t="s">
        <v>26</v>
      </c>
      <c r="I2447" t="s">
        <v>27</v>
      </c>
      <c r="J2447" t="s">
        <v>23</v>
      </c>
      <c r="K2447">
        <v>2003</v>
      </c>
      <c r="L2447">
        <v>4</v>
      </c>
      <c r="M2447">
        <v>3</v>
      </c>
      <c r="N2447">
        <v>0</v>
      </c>
      <c r="O2447">
        <v>2.5</v>
      </c>
      <c r="P2447" t="s">
        <v>592</v>
      </c>
      <c r="Q2447" s="2">
        <v>8.0348304688965793E-3</v>
      </c>
      <c r="R2447" s="2">
        <v>2.8480461640651598E-3</v>
      </c>
      <c r="S2447" t="s">
        <v>31</v>
      </c>
      <c r="T2447" t="s">
        <v>202</v>
      </c>
      <c r="U2447">
        <v>268</v>
      </c>
      <c r="V2447" t="s">
        <v>515</v>
      </c>
      <c r="W2447" t="s">
        <v>516</v>
      </c>
      <c r="X2447" t="s">
        <v>517</v>
      </c>
      <c r="Y2447">
        <v>160.16999999999999</v>
      </c>
      <c r="Z2447">
        <v>949</v>
      </c>
      <c r="AA2447" s="5">
        <f>IFERROR(VLOOKUP(X2447,$AF$2:$AG$35,2,FALSE),0)</f>
        <v>0</v>
      </c>
      <c r="AB2447" s="5" t="e">
        <f>VLOOKUP(X2447,$AF$2:$AG$35,1,FALSE)</f>
        <v>#N/A</v>
      </c>
      <c r="AN2447"/>
      <c r="AO2447"/>
      <c r="AP2447"/>
      <c r="AQ2447"/>
    </row>
    <row r="2448" spans="1:43" x14ac:dyDescent="0.25">
      <c r="A2448">
        <v>95748</v>
      </c>
      <c r="B2448">
        <v>22047</v>
      </c>
      <c r="C2448" t="s">
        <v>620</v>
      </c>
      <c r="D2448" t="s">
        <v>579</v>
      </c>
      <c r="E2448" t="s">
        <v>589</v>
      </c>
      <c r="F2448">
        <v>16.482099999999999</v>
      </c>
      <c r="G2448" t="s">
        <v>25</v>
      </c>
      <c r="H2448" t="s">
        <v>26</v>
      </c>
      <c r="I2448" t="s">
        <v>27</v>
      </c>
      <c r="J2448" t="s">
        <v>23</v>
      </c>
      <c r="K2448">
        <v>2003</v>
      </c>
      <c r="L2448">
        <v>4</v>
      </c>
      <c r="M2448">
        <v>3</v>
      </c>
      <c r="N2448">
        <v>0</v>
      </c>
      <c r="O2448">
        <v>2.5</v>
      </c>
      <c r="P2448" t="s">
        <v>592</v>
      </c>
      <c r="Q2448" s="2">
        <v>9.4126685835075209E-3</v>
      </c>
      <c r="R2448" s="2">
        <v>2.14268499171851E-2</v>
      </c>
      <c r="S2448" t="s">
        <v>31</v>
      </c>
      <c r="T2448" t="s">
        <v>202</v>
      </c>
      <c r="U2448">
        <v>269</v>
      </c>
      <c r="V2448" t="s">
        <v>518</v>
      </c>
      <c r="W2448" t="s">
        <v>519</v>
      </c>
      <c r="X2448" t="s">
        <v>520</v>
      </c>
      <c r="Y2448">
        <v>116.16</v>
      </c>
      <c r="Z2448">
        <v>950</v>
      </c>
      <c r="AA2448" s="5">
        <f>IFERROR(VLOOKUP(X2448,$AF$2:$AG$35,2,FALSE),0)</f>
        <v>0</v>
      </c>
      <c r="AB2448" s="5" t="e">
        <f>VLOOKUP(X2448,$AF$2:$AG$35,1,FALSE)</f>
        <v>#N/A</v>
      </c>
      <c r="AN2448"/>
      <c r="AO2448"/>
      <c r="AP2448"/>
      <c r="AQ2448"/>
    </row>
    <row r="2449" spans="1:43" x14ac:dyDescent="0.25">
      <c r="A2449">
        <v>95748</v>
      </c>
      <c r="B2449">
        <v>22047</v>
      </c>
      <c r="C2449" t="s">
        <v>620</v>
      </c>
      <c r="D2449" t="s">
        <v>579</v>
      </c>
      <c r="E2449" t="s">
        <v>589</v>
      </c>
      <c r="F2449">
        <v>16.482099999999999</v>
      </c>
      <c r="G2449" t="s">
        <v>25</v>
      </c>
      <c r="H2449" t="s">
        <v>26</v>
      </c>
      <c r="I2449" t="s">
        <v>27</v>
      </c>
      <c r="J2449" t="s">
        <v>23</v>
      </c>
      <c r="K2449">
        <v>2003</v>
      </c>
      <c r="L2449">
        <v>4</v>
      </c>
      <c r="M2449">
        <v>3</v>
      </c>
      <c r="N2449">
        <v>0</v>
      </c>
      <c r="O2449">
        <v>2.5</v>
      </c>
      <c r="P2449" t="s">
        <v>592</v>
      </c>
      <c r="Q2449">
        <v>0</v>
      </c>
      <c r="R2449" s="2">
        <v>6.3348261761448602E-4</v>
      </c>
      <c r="S2449" t="s">
        <v>31</v>
      </c>
      <c r="T2449" t="s">
        <v>202</v>
      </c>
      <c r="U2449">
        <v>270</v>
      </c>
      <c r="V2449" t="s">
        <v>521</v>
      </c>
      <c r="W2449" t="s">
        <v>522</v>
      </c>
      <c r="X2449" t="s">
        <v>523</v>
      </c>
      <c r="Y2449">
        <v>146.13999999999999</v>
      </c>
      <c r="Z2449">
        <v>951</v>
      </c>
      <c r="AA2449" s="5">
        <f>IFERROR(VLOOKUP(X2449,$AF$2:$AG$35,2,FALSE),0)</f>
        <v>0</v>
      </c>
      <c r="AB2449" s="5" t="e">
        <f>VLOOKUP(X2449,$AF$2:$AG$35,1,FALSE)</f>
        <v>#N/A</v>
      </c>
      <c r="AN2449"/>
      <c r="AO2449"/>
      <c r="AP2449"/>
      <c r="AQ2449"/>
    </row>
    <row r="2450" spans="1:43" x14ac:dyDescent="0.25">
      <c r="A2450">
        <v>95748</v>
      </c>
      <c r="B2450">
        <v>22047</v>
      </c>
      <c r="C2450" t="s">
        <v>620</v>
      </c>
      <c r="D2450" t="s">
        <v>579</v>
      </c>
      <c r="E2450" t="s">
        <v>589</v>
      </c>
      <c r="F2450">
        <v>16.482099999999999</v>
      </c>
      <c r="G2450" t="s">
        <v>25</v>
      </c>
      <c r="H2450" t="s">
        <v>26</v>
      </c>
      <c r="I2450" t="s">
        <v>27</v>
      </c>
      <c r="J2450" t="s">
        <v>23</v>
      </c>
      <c r="K2450">
        <v>2003</v>
      </c>
      <c r="L2450">
        <v>4</v>
      </c>
      <c r="M2450">
        <v>3</v>
      </c>
      <c r="N2450">
        <v>0</v>
      </c>
      <c r="O2450">
        <v>2.5</v>
      </c>
      <c r="P2450" t="s">
        <v>592</v>
      </c>
      <c r="Q2450">
        <v>0.12793851700665801</v>
      </c>
      <c r="R2450">
        <v>0.17389356365216699</v>
      </c>
      <c r="S2450" t="s">
        <v>31</v>
      </c>
      <c r="T2450" t="s">
        <v>202</v>
      </c>
      <c r="U2450">
        <v>271</v>
      </c>
      <c r="V2450" t="s">
        <v>524</v>
      </c>
      <c r="W2450" t="s">
        <v>525</v>
      </c>
      <c r="X2450" t="s">
        <v>526</v>
      </c>
      <c r="Y2450">
        <v>164.2</v>
      </c>
      <c r="Z2450">
        <v>952</v>
      </c>
      <c r="AA2450" s="5">
        <f>IFERROR(VLOOKUP(X2450,$AF$2:$AG$35,2,FALSE),0)</f>
        <v>0</v>
      </c>
      <c r="AB2450" s="5" t="e">
        <f>VLOOKUP(X2450,$AF$2:$AG$35,1,FALSE)</f>
        <v>#N/A</v>
      </c>
      <c r="AN2450"/>
      <c r="AO2450"/>
      <c r="AP2450"/>
      <c r="AQ2450"/>
    </row>
    <row r="2451" spans="1:43" x14ac:dyDescent="0.25">
      <c r="A2451">
        <v>95748</v>
      </c>
      <c r="B2451">
        <v>22047</v>
      </c>
      <c r="C2451" t="s">
        <v>620</v>
      </c>
      <c r="D2451" t="s">
        <v>579</v>
      </c>
      <c r="E2451" t="s">
        <v>589</v>
      </c>
      <c r="F2451">
        <v>16.482099999999999</v>
      </c>
      <c r="G2451" t="s">
        <v>25</v>
      </c>
      <c r="H2451" t="s">
        <v>26</v>
      </c>
      <c r="I2451" t="s">
        <v>27</v>
      </c>
      <c r="J2451" t="s">
        <v>23</v>
      </c>
      <c r="K2451">
        <v>2003</v>
      </c>
      <c r="L2451">
        <v>4</v>
      </c>
      <c r="M2451">
        <v>3</v>
      </c>
      <c r="N2451">
        <v>0</v>
      </c>
      <c r="O2451">
        <v>2.5</v>
      </c>
      <c r="P2451" t="s">
        <v>592</v>
      </c>
      <c r="Q2451" s="2">
        <v>1.12788710209921E-2</v>
      </c>
      <c r="R2451" s="2">
        <v>2.57008973088644E-2</v>
      </c>
      <c r="S2451" t="s">
        <v>31</v>
      </c>
      <c r="T2451" t="s">
        <v>202</v>
      </c>
      <c r="U2451">
        <v>272</v>
      </c>
      <c r="V2451" t="s">
        <v>527</v>
      </c>
      <c r="W2451" t="s">
        <v>528</v>
      </c>
      <c r="X2451" t="s">
        <v>529</v>
      </c>
      <c r="Y2451">
        <v>166.13</v>
      </c>
      <c r="Z2451">
        <v>953</v>
      </c>
      <c r="AA2451" s="5">
        <f>IFERROR(VLOOKUP(X2451,$AF$2:$AG$35,2,FALSE),0)</f>
        <v>0</v>
      </c>
      <c r="AB2451" s="5" t="e">
        <f>VLOOKUP(X2451,$AF$2:$AG$35,1,FALSE)</f>
        <v>#N/A</v>
      </c>
      <c r="AN2451"/>
      <c r="AO2451"/>
      <c r="AP2451"/>
      <c r="AQ2451"/>
    </row>
    <row r="2452" spans="1:43" x14ac:dyDescent="0.25">
      <c r="A2452">
        <v>95748</v>
      </c>
      <c r="B2452">
        <v>22047</v>
      </c>
      <c r="C2452" t="s">
        <v>620</v>
      </c>
      <c r="D2452" t="s">
        <v>579</v>
      </c>
      <c r="E2452" t="s">
        <v>589</v>
      </c>
      <c r="F2452">
        <v>16.482099999999999</v>
      </c>
      <c r="G2452" t="s">
        <v>25</v>
      </c>
      <c r="H2452" t="s">
        <v>26</v>
      </c>
      <c r="I2452" t="s">
        <v>27</v>
      </c>
      <c r="J2452" t="s">
        <v>23</v>
      </c>
      <c r="K2452">
        <v>2003</v>
      </c>
      <c r="L2452">
        <v>4</v>
      </c>
      <c r="M2452">
        <v>3</v>
      </c>
      <c r="N2452">
        <v>0</v>
      </c>
      <c r="O2452">
        <v>2.5</v>
      </c>
      <c r="P2452" t="s">
        <v>592</v>
      </c>
      <c r="Q2452">
        <v>0.93703330352899905</v>
      </c>
      <c r="R2452" s="2">
        <v>8.5773948057444496E-2</v>
      </c>
      <c r="S2452" t="s">
        <v>31</v>
      </c>
      <c r="T2452" t="s">
        <v>202</v>
      </c>
      <c r="U2452">
        <v>273</v>
      </c>
      <c r="V2452" t="s">
        <v>530</v>
      </c>
      <c r="W2452" t="s">
        <v>531</v>
      </c>
      <c r="X2452" t="s">
        <v>532</v>
      </c>
      <c r="Y2452">
        <v>200.32</v>
      </c>
      <c r="Z2452">
        <v>954</v>
      </c>
      <c r="AA2452" s="5">
        <f>IFERROR(VLOOKUP(X2452,$AF$2:$AG$35,2,FALSE),0)</f>
        <v>0</v>
      </c>
      <c r="AB2452" s="5" t="e">
        <f>VLOOKUP(X2452,$AF$2:$AG$35,1,FALSE)</f>
        <v>#N/A</v>
      </c>
      <c r="AN2452"/>
      <c r="AO2452"/>
      <c r="AP2452"/>
      <c r="AQ2452"/>
    </row>
    <row r="2453" spans="1:43" x14ac:dyDescent="0.25">
      <c r="A2453">
        <v>95748</v>
      </c>
      <c r="B2453">
        <v>22047</v>
      </c>
      <c r="C2453" t="s">
        <v>620</v>
      </c>
      <c r="D2453" t="s">
        <v>579</v>
      </c>
      <c r="E2453" t="s">
        <v>589</v>
      </c>
      <c r="F2453">
        <v>16.482099999999999</v>
      </c>
      <c r="G2453" t="s">
        <v>25</v>
      </c>
      <c r="H2453" t="s">
        <v>26</v>
      </c>
      <c r="I2453" t="s">
        <v>27</v>
      </c>
      <c r="J2453" t="s">
        <v>23</v>
      </c>
      <c r="K2453">
        <v>2003</v>
      </c>
      <c r="L2453">
        <v>4</v>
      </c>
      <c r="M2453">
        <v>3</v>
      </c>
      <c r="N2453">
        <v>0</v>
      </c>
      <c r="O2453">
        <v>2.5</v>
      </c>
      <c r="P2453" t="s">
        <v>592</v>
      </c>
      <c r="Q2453" s="3">
        <v>26.007181310089099</v>
      </c>
      <c r="R2453">
        <v>8.24545607863387</v>
      </c>
      <c r="S2453" t="s">
        <v>31</v>
      </c>
      <c r="T2453" t="s">
        <v>202</v>
      </c>
      <c r="U2453">
        <v>274</v>
      </c>
      <c r="V2453" t="s">
        <v>533</v>
      </c>
      <c r="W2453" s="3" t="s">
        <v>534</v>
      </c>
      <c r="X2453" t="s">
        <v>535</v>
      </c>
      <c r="Y2453">
        <v>162.13999999999999</v>
      </c>
      <c r="Z2453">
        <v>955</v>
      </c>
      <c r="AA2453" s="5">
        <f>IFERROR(VLOOKUP(X2453,$AF$2:$AG$35,2,FALSE),0)</f>
        <v>0</v>
      </c>
      <c r="AB2453" s="5" t="e">
        <f>VLOOKUP(X2453,$AF$2:$AG$35,1,FALSE)</f>
        <v>#N/A</v>
      </c>
      <c r="AN2453"/>
      <c r="AO2453"/>
      <c r="AP2453"/>
      <c r="AQ2453"/>
    </row>
    <row r="2454" spans="1:43" x14ac:dyDescent="0.25">
      <c r="A2454">
        <v>95748</v>
      </c>
      <c r="B2454">
        <v>22047</v>
      </c>
      <c r="C2454" t="s">
        <v>620</v>
      </c>
      <c r="D2454" t="s">
        <v>579</v>
      </c>
      <c r="E2454" t="s">
        <v>589</v>
      </c>
      <c r="F2454">
        <v>16.482099999999999</v>
      </c>
      <c r="G2454" t="s">
        <v>25</v>
      </c>
      <c r="H2454" t="s">
        <v>26</v>
      </c>
      <c r="I2454" t="s">
        <v>27</v>
      </c>
      <c r="J2454" t="s">
        <v>23</v>
      </c>
      <c r="K2454">
        <v>2003</v>
      </c>
      <c r="L2454">
        <v>4</v>
      </c>
      <c r="M2454">
        <v>3</v>
      </c>
      <c r="N2454">
        <v>0</v>
      </c>
      <c r="O2454">
        <v>2.5</v>
      </c>
      <c r="P2454" t="s">
        <v>592</v>
      </c>
      <c r="Q2454">
        <v>0.26855186395805303</v>
      </c>
      <c r="R2454">
        <v>0.37513523812066801</v>
      </c>
      <c r="S2454" t="s">
        <v>31</v>
      </c>
      <c r="T2454" t="s">
        <v>202</v>
      </c>
      <c r="U2454">
        <v>275</v>
      </c>
      <c r="V2454" t="s">
        <v>536</v>
      </c>
      <c r="W2454" t="s">
        <v>537</v>
      </c>
      <c r="X2454" t="s">
        <v>538</v>
      </c>
      <c r="Y2454">
        <v>138.16</v>
      </c>
      <c r="Z2454">
        <v>956</v>
      </c>
      <c r="AA2454" s="5">
        <f>IFERROR(VLOOKUP(X2454,$AF$2:$AG$35,2,FALSE),0)</f>
        <v>0</v>
      </c>
      <c r="AB2454" s="5" t="e">
        <f>VLOOKUP(X2454,$AF$2:$AG$35,1,FALSE)</f>
        <v>#N/A</v>
      </c>
      <c r="AN2454"/>
      <c r="AO2454"/>
      <c r="AP2454"/>
      <c r="AQ2454"/>
    </row>
    <row r="2455" spans="1:43" x14ac:dyDescent="0.25">
      <c r="A2455">
        <v>95748</v>
      </c>
      <c r="B2455">
        <v>22047</v>
      </c>
      <c r="C2455" t="s">
        <v>620</v>
      </c>
      <c r="D2455" t="s">
        <v>579</v>
      </c>
      <c r="E2455" t="s">
        <v>589</v>
      </c>
      <c r="F2455">
        <v>16.482099999999999</v>
      </c>
      <c r="G2455" t="s">
        <v>25</v>
      </c>
      <c r="H2455" t="s">
        <v>26</v>
      </c>
      <c r="I2455" t="s">
        <v>27</v>
      </c>
      <c r="J2455" t="s">
        <v>23</v>
      </c>
      <c r="K2455">
        <v>2003</v>
      </c>
      <c r="L2455">
        <v>4</v>
      </c>
      <c r="M2455">
        <v>3</v>
      </c>
      <c r="N2455">
        <v>0</v>
      </c>
      <c r="O2455">
        <v>2.5</v>
      </c>
      <c r="P2455" t="s">
        <v>592</v>
      </c>
      <c r="Q2455">
        <v>0.15298677159261101</v>
      </c>
      <c r="R2455">
        <v>0.15947756580497499</v>
      </c>
      <c r="S2455" t="s">
        <v>31</v>
      </c>
      <c r="T2455" t="s">
        <v>202</v>
      </c>
      <c r="U2455">
        <v>276</v>
      </c>
      <c r="W2455" t="s">
        <v>539</v>
      </c>
      <c r="X2455" t="s">
        <v>540</v>
      </c>
      <c r="Z2455">
        <v>1056</v>
      </c>
      <c r="AA2455" s="5">
        <f>IFERROR(VLOOKUP(X2455,$AF$2:$AG$35,2,FALSE),0)</f>
        <v>0</v>
      </c>
      <c r="AB2455" s="5" t="e">
        <f>VLOOKUP(X2455,$AF$2:$AG$35,1,FALSE)</f>
        <v>#N/A</v>
      </c>
      <c r="AN2455"/>
      <c r="AO2455"/>
      <c r="AP2455"/>
      <c r="AQ2455"/>
    </row>
    <row r="2456" spans="1:43" x14ac:dyDescent="0.25">
      <c r="A2456">
        <v>95748</v>
      </c>
      <c r="B2456">
        <v>22047</v>
      </c>
      <c r="C2456" t="s">
        <v>620</v>
      </c>
      <c r="D2456" t="s">
        <v>579</v>
      </c>
      <c r="E2456" t="s">
        <v>589</v>
      </c>
      <c r="F2456">
        <v>16.482099999999999</v>
      </c>
      <c r="G2456" t="s">
        <v>25</v>
      </c>
      <c r="H2456" t="s">
        <v>26</v>
      </c>
      <c r="I2456" t="s">
        <v>27</v>
      </c>
      <c r="J2456" t="s">
        <v>23</v>
      </c>
      <c r="K2456">
        <v>2003</v>
      </c>
      <c r="L2456">
        <v>4</v>
      </c>
      <c r="M2456">
        <v>3</v>
      </c>
      <c r="N2456">
        <v>0</v>
      </c>
      <c r="O2456">
        <v>2.5</v>
      </c>
      <c r="P2456" t="s">
        <v>592</v>
      </c>
      <c r="Q2456" s="2">
        <v>3.3078217725875797E-2</v>
      </c>
      <c r="R2456" s="2">
        <v>4.32608609508148E-2</v>
      </c>
      <c r="S2456" t="s">
        <v>31</v>
      </c>
      <c r="T2456" t="s">
        <v>202</v>
      </c>
      <c r="U2456">
        <v>277</v>
      </c>
      <c r="V2456" s="1">
        <v>1730647</v>
      </c>
      <c r="W2456" t="s">
        <v>541</v>
      </c>
      <c r="X2456" t="s">
        <v>542</v>
      </c>
      <c r="Y2456">
        <v>168.19</v>
      </c>
      <c r="Z2456">
        <v>957</v>
      </c>
      <c r="AA2456" s="5">
        <f>IFERROR(VLOOKUP(X2456,$AF$2:$AG$35,2,FALSE),0)</f>
        <v>0</v>
      </c>
      <c r="AB2456" s="5" t="e">
        <f>VLOOKUP(X2456,$AF$2:$AG$35,1,FALSE)</f>
        <v>#N/A</v>
      </c>
      <c r="AN2456"/>
      <c r="AO2456"/>
      <c r="AP2456"/>
      <c r="AQ2456"/>
    </row>
    <row r="2457" spans="1:43" x14ac:dyDescent="0.25">
      <c r="A2457">
        <v>95748</v>
      </c>
      <c r="B2457">
        <v>22047</v>
      </c>
      <c r="C2457" t="s">
        <v>620</v>
      </c>
      <c r="D2457" t="s">
        <v>579</v>
      </c>
      <c r="E2457" t="s">
        <v>589</v>
      </c>
      <c r="F2457">
        <v>16.482099999999999</v>
      </c>
      <c r="G2457" t="s">
        <v>25</v>
      </c>
      <c r="H2457" t="s">
        <v>26</v>
      </c>
      <c r="I2457" t="s">
        <v>27</v>
      </c>
      <c r="J2457" t="s">
        <v>23</v>
      </c>
      <c r="K2457">
        <v>2003</v>
      </c>
      <c r="L2457">
        <v>4</v>
      </c>
      <c r="M2457">
        <v>3</v>
      </c>
      <c r="N2457">
        <v>0</v>
      </c>
      <c r="O2457">
        <v>2.5</v>
      </c>
      <c r="P2457" t="s">
        <v>592</v>
      </c>
      <c r="Q2457" s="2">
        <v>3.9777182435964502E-2</v>
      </c>
      <c r="R2457" s="2">
        <v>5.6253430873929797E-2</v>
      </c>
      <c r="S2457" t="s">
        <v>31</v>
      </c>
      <c r="T2457" t="s">
        <v>202</v>
      </c>
      <c r="U2457">
        <v>278</v>
      </c>
      <c r="V2457" t="s">
        <v>543</v>
      </c>
      <c r="W2457" t="s">
        <v>544</v>
      </c>
      <c r="X2457" t="s">
        <v>545</v>
      </c>
      <c r="Y2457">
        <v>228.37</v>
      </c>
      <c r="Z2457">
        <v>958</v>
      </c>
      <c r="AA2457" s="5">
        <f>IFERROR(VLOOKUP(X2457,$AF$2:$AG$35,2,FALSE),0)</f>
        <v>0</v>
      </c>
      <c r="AB2457" s="5" t="e">
        <f>VLOOKUP(X2457,$AF$2:$AG$35,1,FALSE)</f>
        <v>#N/A</v>
      </c>
      <c r="AN2457"/>
      <c r="AO2457"/>
      <c r="AP2457"/>
      <c r="AQ2457"/>
    </row>
    <row r="2458" spans="1:43" x14ac:dyDescent="0.25">
      <c r="A2458">
        <v>95748</v>
      </c>
      <c r="B2458">
        <v>22047</v>
      </c>
      <c r="C2458" t="s">
        <v>620</v>
      </c>
      <c r="D2458" t="s">
        <v>579</v>
      </c>
      <c r="E2458" t="s">
        <v>589</v>
      </c>
      <c r="F2458">
        <v>16.482099999999999</v>
      </c>
      <c r="G2458" t="s">
        <v>25</v>
      </c>
      <c r="H2458" t="s">
        <v>26</v>
      </c>
      <c r="I2458" t="s">
        <v>27</v>
      </c>
      <c r="J2458" t="s">
        <v>23</v>
      </c>
      <c r="K2458">
        <v>2003</v>
      </c>
      <c r="L2458">
        <v>4</v>
      </c>
      <c r="M2458">
        <v>3</v>
      </c>
      <c r="N2458">
        <v>0</v>
      </c>
      <c r="O2458">
        <v>2.5</v>
      </c>
      <c r="P2458" t="s">
        <v>592</v>
      </c>
      <c r="Q2458" s="2">
        <v>3.5081127740941499E-2</v>
      </c>
      <c r="R2458" s="2">
        <v>4.9612206634582399E-2</v>
      </c>
      <c r="S2458" t="s">
        <v>31</v>
      </c>
      <c r="T2458" t="s">
        <v>202</v>
      </c>
      <c r="U2458">
        <v>279</v>
      </c>
      <c r="V2458" t="s">
        <v>546</v>
      </c>
      <c r="W2458" t="s">
        <v>547</v>
      </c>
      <c r="X2458" t="s">
        <v>548</v>
      </c>
      <c r="Y2458">
        <v>298.5</v>
      </c>
      <c r="Z2458">
        <v>959</v>
      </c>
      <c r="AA2458" s="5">
        <f>IFERROR(VLOOKUP(X2458,$AF$2:$AG$35,2,FALSE),0)</f>
        <v>0</v>
      </c>
      <c r="AB2458" s="5" t="e">
        <f>VLOOKUP(X2458,$AF$2:$AG$35,1,FALSE)</f>
        <v>#N/A</v>
      </c>
      <c r="AN2458"/>
      <c r="AO2458"/>
      <c r="AP2458"/>
      <c r="AQ2458"/>
    </row>
    <row r="2459" spans="1:43" x14ac:dyDescent="0.25">
      <c r="A2459">
        <v>95748</v>
      </c>
      <c r="B2459">
        <v>22047</v>
      </c>
      <c r="C2459" t="s">
        <v>620</v>
      </c>
      <c r="D2459" t="s">
        <v>579</v>
      </c>
      <c r="E2459" t="s">
        <v>589</v>
      </c>
      <c r="F2459">
        <v>16.482099999999999</v>
      </c>
      <c r="G2459" t="s">
        <v>25</v>
      </c>
      <c r="H2459" t="s">
        <v>26</v>
      </c>
      <c r="I2459" t="s">
        <v>27</v>
      </c>
      <c r="J2459" t="s">
        <v>23</v>
      </c>
      <c r="K2459">
        <v>2003</v>
      </c>
      <c r="L2459">
        <v>4</v>
      </c>
      <c r="M2459">
        <v>3</v>
      </c>
      <c r="N2459">
        <v>0</v>
      </c>
      <c r="O2459">
        <v>2.5</v>
      </c>
      <c r="P2459" t="s">
        <v>592</v>
      </c>
      <c r="Q2459">
        <v>1.26909010063858</v>
      </c>
      <c r="R2459">
        <v>1.1258513778145001</v>
      </c>
      <c r="S2459" t="s">
        <v>31</v>
      </c>
      <c r="T2459" t="s">
        <v>202</v>
      </c>
      <c r="U2459">
        <v>280</v>
      </c>
      <c r="V2459" t="s">
        <v>549</v>
      </c>
      <c r="W2459" t="s">
        <v>550</v>
      </c>
      <c r="X2459" t="s">
        <v>551</v>
      </c>
      <c r="Y2459">
        <v>282.45999999999998</v>
      </c>
      <c r="Z2459">
        <v>960</v>
      </c>
      <c r="AA2459" s="5">
        <f>IFERROR(VLOOKUP(X2459,$AF$2:$AG$35,2,FALSE),0)</f>
        <v>0</v>
      </c>
      <c r="AB2459" s="5" t="e">
        <f>VLOOKUP(X2459,$AF$2:$AG$35,1,FALSE)</f>
        <v>#N/A</v>
      </c>
      <c r="AN2459"/>
      <c r="AO2459"/>
      <c r="AP2459"/>
      <c r="AQ2459"/>
    </row>
    <row r="2460" spans="1:43" x14ac:dyDescent="0.25">
      <c r="A2460">
        <v>95748</v>
      </c>
      <c r="B2460">
        <v>22047</v>
      </c>
      <c r="C2460" t="s">
        <v>620</v>
      </c>
      <c r="D2460" t="s">
        <v>579</v>
      </c>
      <c r="E2460" t="s">
        <v>589</v>
      </c>
      <c r="F2460">
        <v>16.482099999999999</v>
      </c>
      <c r="G2460" t="s">
        <v>25</v>
      </c>
      <c r="H2460" t="s">
        <v>26</v>
      </c>
      <c r="I2460" t="s">
        <v>27</v>
      </c>
      <c r="J2460" t="s">
        <v>23</v>
      </c>
      <c r="K2460">
        <v>2003</v>
      </c>
      <c r="L2460">
        <v>4</v>
      </c>
      <c r="M2460">
        <v>3</v>
      </c>
      <c r="N2460">
        <v>0</v>
      </c>
      <c r="O2460">
        <v>2.5</v>
      </c>
      <c r="P2460" t="s">
        <v>592</v>
      </c>
      <c r="Q2460" s="2">
        <v>9.0793256664924202E-2</v>
      </c>
      <c r="R2460">
        <v>0.12840105494755699</v>
      </c>
      <c r="S2460" t="s">
        <v>31</v>
      </c>
      <c r="T2460" t="s">
        <v>202</v>
      </c>
      <c r="U2460">
        <v>281</v>
      </c>
      <c r="V2460" t="s">
        <v>552</v>
      </c>
      <c r="W2460" t="s">
        <v>553</v>
      </c>
      <c r="X2460" t="s">
        <v>554</v>
      </c>
      <c r="Y2460">
        <v>256.42</v>
      </c>
      <c r="Z2460">
        <v>961</v>
      </c>
      <c r="AA2460" s="5">
        <f>IFERROR(VLOOKUP(X2460,$AF$2:$AG$35,2,FALSE),0)</f>
        <v>0</v>
      </c>
      <c r="AB2460" s="5" t="e">
        <f>VLOOKUP(X2460,$AF$2:$AG$35,1,FALSE)</f>
        <v>#N/A</v>
      </c>
      <c r="AN2460"/>
      <c r="AO2460"/>
      <c r="AP2460"/>
      <c r="AQ2460"/>
    </row>
    <row r="2461" spans="1:43" x14ac:dyDescent="0.25">
      <c r="A2461">
        <v>95748</v>
      </c>
      <c r="B2461">
        <v>22047</v>
      </c>
      <c r="C2461" t="s">
        <v>620</v>
      </c>
      <c r="D2461" t="s">
        <v>579</v>
      </c>
      <c r="E2461" t="s">
        <v>589</v>
      </c>
      <c r="F2461">
        <v>16.482099999999999</v>
      </c>
      <c r="G2461" t="s">
        <v>25</v>
      </c>
      <c r="H2461" t="s">
        <v>26</v>
      </c>
      <c r="I2461" t="s">
        <v>27</v>
      </c>
      <c r="J2461" t="s">
        <v>23</v>
      </c>
      <c r="K2461">
        <v>2003</v>
      </c>
      <c r="L2461">
        <v>4</v>
      </c>
      <c r="M2461">
        <v>3</v>
      </c>
      <c r="N2461">
        <v>0</v>
      </c>
      <c r="O2461">
        <v>2.5</v>
      </c>
      <c r="P2461" t="s">
        <v>592</v>
      </c>
      <c r="Q2461" s="2">
        <v>1.05162564998487E-2</v>
      </c>
      <c r="R2461" s="2">
        <v>1.4872232567480201E-2</v>
      </c>
      <c r="S2461" t="s">
        <v>31</v>
      </c>
      <c r="T2461" t="s">
        <v>202</v>
      </c>
      <c r="U2461">
        <v>282</v>
      </c>
      <c r="V2461" t="s">
        <v>555</v>
      </c>
      <c r="W2461" t="s">
        <v>556</v>
      </c>
      <c r="X2461" t="s">
        <v>557</v>
      </c>
      <c r="Y2461">
        <v>242.4</v>
      </c>
      <c r="Z2461">
        <v>962</v>
      </c>
      <c r="AA2461" s="5">
        <f>IFERROR(VLOOKUP(X2461,$AF$2:$AG$35,2,FALSE),0)</f>
        <v>0</v>
      </c>
      <c r="AB2461" s="5" t="e">
        <f>VLOOKUP(X2461,$AF$2:$AG$35,1,FALSE)</f>
        <v>#N/A</v>
      </c>
      <c r="AN2461"/>
      <c r="AO2461"/>
      <c r="AP2461"/>
      <c r="AQ2461"/>
    </row>
    <row r="2462" spans="1:43" x14ac:dyDescent="0.25">
      <c r="A2462">
        <v>95748</v>
      </c>
      <c r="B2462">
        <v>22047</v>
      </c>
      <c r="C2462" t="s">
        <v>620</v>
      </c>
      <c r="D2462" t="s">
        <v>579</v>
      </c>
      <c r="E2462" t="s">
        <v>589</v>
      </c>
      <c r="F2462">
        <v>16.482099999999999</v>
      </c>
      <c r="G2462" t="s">
        <v>25</v>
      </c>
      <c r="H2462" t="s">
        <v>26</v>
      </c>
      <c r="I2462" t="s">
        <v>27</v>
      </c>
      <c r="J2462" t="s">
        <v>23</v>
      </c>
      <c r="K2462">
        <v>2003</v>
      </c>
      <c r="L2462">
        <v>4</v>
      </c>
      <c r="M2462">
        <v>3</v>
      </c>
      <c r="N2462">
        <v>0</v>
      </c>
      <c r="O2462">
        <v>2.5</v>
      </c>
      <c r="P2462" t="s">
        <v>592</v>
      </c>
      <c r="Q2462" s="2">
        <v>4.1736243729551099E-2</v>
      </c>
      <c r="R2462">
        <v>1.2817480133613999E-2</v>
      </c>
      <c r="S2462" t="s">
        <v>31</v>
      </c>
      <c r="T2462" t="s">
        <v>202</v>
      </c>
      <c r="U2462">
        <v>283</v>
      </c>
      <c r="V2462" t="s">
        <v>558</v>
      </c>
      <c r="W2462" t="s">
        <v>559</v>
      </c>
      <c r="X2462" t="s">
        <v>560</v>
      </c>
      <c r="Y2462">
        <v>166.13</v>
      </c>
      <c r="Z2462">
        <v>963</v>
      </c>
      <c r="AA2462" s="5">
        <f>IFERROR(VLOOKUP(X2462,$AF$2:$AG$35,2,FALSE),0)</f>
        <v>0</v>
      </c>
      <c r="AB2462" s="5" t="e">
        <f>VLOOKUP(X2462,$AF$2:$AG$35,1,FALSE)</f>
        <v>#N/A</v>
      </c>
      <c r="AN2462"/>
      <c r="AO2462"/>
      <c r="AP2462"/>
      <c r="AQ2462"/>
    </row>
    <row r="2463" spans="1:43" x14ac:dyDescent="0.25">
      <c r="A2463">
        <v>95748</v>
      </c>
      <c r="B2463">
        <v>22047</v>
      </c>
      <c r="C2463" t="s">
        <v>620</v>
      </c>
      <c r="D2463" t="s">
        <v>579</v>
      </c>
      <c r="E2463" t="s">
        <v>589</v>
      </c>
      <c r="F2463">
        <v>16.482099999999999</v>
      </c>
      <c r="G2463" t="s">
        <v>25</v>
      </c>
      <c r="H2463" t="s">
        <v>26</v>
      </c>
      <c r="I2463" t="s">
        <v>27</v>
      </c>
      <c r="J2463" t="s">
        <v>23</v>
      </c>
      <c r="K2463">
        <v>2003</v>
      </c>
      <c r="L2463">
        <v>4</v>
      </c>
      <c r="M2463">
        <v>3</v>
      </c>
      <c r="N2463">
        <v>0</v>
      </c>
      <c r="O2463">
        <v>2.5</v>
      </c>
      <c r="P2463" t="s">
        <v>592</v>
      </c>
      <c r="Q2463">
        <v>0.125420072071904</v>
      </c>
      <c r="R2463">
        <v>0.17475902219689499</v>
      </c>
      <c r="S2463" t="s">
        <v>31</v>
      </c>
      <c r="T2463" t="s">
        <v>202</v>
      </c>
      <c r="U2463">
        <v>284</v>
      </c>
      <c r="V2463" t="s">
        <v>561</v>
      </c>
      <c r="W2463" t="s">
        <v>562</v>
      </c>
      <c r="X2463" t="s">
        <v>563</v>
      </c>
      <c r="Y2463">
        <v>123.11</v>
      </c>
      <c r="Z2463">
        <v>964</v>
      </c>
      <c r="AA2463" s="5">
        <f>IFERROR(VLOOKUP(X2463,$AF$2:$AG$35,2,FALSE),0)</f>
        <v>0</v>
      </c>
      <c r="AB2463" s="5" t="e">
        <f>VLOOKUP(X2463,$AF$2:$AG$35,1,FALSE)</f>
        <v>#N/A</v>
      </c>
      <c r="AN2463"/>
      <c r="AO2463"/>
      <c r="AP2463"/>
      <c r="AQ2463"/>
    </row>
    <row r="2464" spans="1:43" x14ac:dyDescent="0.25">
      <c r="A2464">
        <v>95748</v>
      </c>
      <c r="B2464">
        <v>22047</v>
      </c>
      <c r="C2464" t="s">
        <v>620</v>
      </c>
      <c r="D2464" t="s">
        <v>579</v>
      </c>
      <c r="E2464" t="s">
        <v>589</v>
      </c>
      <c r="F2464">
        <v>16.482099999999999</v>
      </c>
      <c r="G2464" t="s">
        <v>25</v>
      </c>
      <c r="H2464" t="s">
        <v>26</v>
      </c>
      <c r="I2464" t="s">
        <v>27</v>
      </c>
      <c r="J2464" t="s">
        <v>23</v>
      </c>
      <c r="K2464">
        <v>2003</v>
      </c>
      <c r="L2464">
        <v>4</v>
      </c>
      <c r="M2464">
        <v>3</v>
      </c>
      <c r="N2464">
        <v>0</v>
      </c>
      <c r="O2464">
        <v>2.5</v>
      </c>
      <c r="P2464" t="s">
        <v>592</v>
      </c>
      <c r="Q2464" s="2">
        <v>7.1968628772663495E-2</v>
      </c>
      <c r="R2464">
        <v>0.10177901087569501</v>
      </c>
      <c r="S2464" t="s">
        <v>31</v>
      </c>
      <c r="T2464" t="s">
        <v>202</v>
      </c>
      <c r="U2464">
        <v>288</v>
      </c>
      <c r="V2464" t="s">
        <v>564</v>
      </c>
      <c r="W2464" t="s">
        <v>565</v>
      </c>
      <c r="X2464" t="s">
        <v>566</v>
      </c>
      <c r="Y2464">
        <v>284.48</v>
      </c>
      <c r="Z2464">
        <v>966</v>
      </c>
      <c r="AA2464" s="5">
        <f>IFERROR(VLOOKUP(X2464,$AF$2:$AG$35,2,FALSE),0)</f>
        <v>0</v>
      </c>
      <c r="AB2464" s="5" t="e">
        <f>VLOOKUP(X2464,$AF$2:$AG$35,1,FALSE)</f>
        <v>#N/A</v>
      </c>
      <c r="AN2464"/>
      <c r="AO2464"/>
      <c r="AP2464"/>
      <c r="AQ2464"/>
    </row>
    <row r="2465" spans="1:43" x14ac:dyDescent="0.25">
      <c r="A2465">
        <v>95748</v>
      </c>
      <c r="B2465">
        <v>22047</v>
      </c>
      <c r="C2465" t="s">
        <v>620</v>
      </c>
      <c r="D2465" t="s">
        <v>579</v>
      </c>
      <c r="E2465" t="s">
        <v>589</v>
      </c>
      <c r="F2465">
        <v>16.482099999999999</v>
      </c>
      <c r="G2465" t="s">
        <v>25</v>
      </c>
      <c r="H2465" t="s">
        <v>26</v>
      </c>
      <c r="I2465" t="s">
        <v>27</v>
      </c>
      <c r="J2465" t="s">
        <v>23</v>
      </c>
      <c r="K2465">
        <v>2003</v>
      </c>
      <c r="L2465">
        <v>4</v>
      </c>
      <c r="M2465">
        <v>3</v>
      </c>
      <c r="N2465">
        <v>0</v>
      </c>
      <c r="O2465">
        <v>2.5</v>
      </c>
      <c r="P2465" t="s">
        <v>592</v>
      </c>
      <c r="Q2465">
        <v>0.21220168957766899</v>
      </c>
      <c r="R2465">
        <v>0.15330580871991201</v>
      </c>
      <c r="S2465" t="s">
        <v>31</v>
      </c>
      <c r="T2465" t="s">
        <v>202</v>
      </c>
      <c r="U2465">
        <v>289</v>
      </c>
      <c r="V2465" t="s">
        <v>567</v>
      </c>
      <c r="W2465" t="s">
        <v>568</v>
      </c>
      <c r="X2465" t="s">
        <v>569</v>
      </c>
      <c r="Y2465">
        <v>118.09</v>
      </c>
      <c r="Z2465">
        <v>967</v>
      </c>
      <c r="AA2465" s="5">
        <f>IFERROR(VLOOKUP(X2465,$AF$2:$AG$35,2,FALSE),0)</f>
        <v>0</v>
      </c>
      <c r="AB2465" s="5" t="e">
        <f>VLOOKUP(X2465,$AF$2:$AG$35,1,FALSE)</f>
        <v>#N/A</v>
      </c>
    </row>
    <row r="2466" spans="1:43" x14ac:dyDescent="0.25">
      <c r="A2466">
        <v>95748</v>
      </c>
      <c r="B2466">
        <v>22047</v>
      </c>
      <c r="C2466" t="s">
        <v>620</v>
      </c>
      <c r="D2466" t="s">
        <v>579</v>
      </c>
      <c r="E2466" t="s">
        <v>589</v>
      </c>
      <c r="F2466">
        <v>16.482099999999999</v>
      </c>
      <c r="G2466" t="s">
        <v>25</v>
      </c>
      <c r="H2466" t="s">
        <v>26</v>
      </c>
      <c r="I2466" t="s">
        <v>27</v>
      </c>
      <c r="J2466" t="s">
        <v>23</v>
      </c>
      <c r="K2466">
        <v>2003</v>
      </c>
      <c r="L2466">
        <v>4</v>
      </c>
      <c r="M2466">
        <v>3</v>
      </c>
      <c r="N2466">
        <v>0</v>
      </c>
      <c r="O2466">
        <v>2.5</v>
      </c>
      <c r="P2466" t="s">
        <v>592</v>
      </c>
      <c r="Q2466" s="2">
        <v>5.8034206009816403E-2</v>
      </c>
      <c r="R2466">
        <v>1.0776264383834999E-2</v>
      </c>
      <c r="S2466" t="s">
        <v>31</v>
      </c>
      <c r="T2466" t="s">
        <v>202</v>
      </c>
      <c r="U2466">
        <v>290</v>
      </c>
      <c r="V2466" t="s">
        <v>570</v>
      </c>
      <c r="W2466" t="s">
        <v>571</v>
      </c>
      <c r="X2466" t="s">
        <v>572</v>
      </c>
      <c r="Y2466">
        <v>182.17</v>
      </c>
      <c r="Z2466">
        <v>968</v>
      </c>
      <c r="AA2466" s="5">
        <f>IFERROR(VLOOKUP(X2466,$AF$2:$AG$35,2,FALSE),0)</f>
        <v>0</v>
      </c>
      <c r="AB2466" s="5" t="e">
        <f>VLOOKUP(X2466,$AF$2:$AG$35,1,FALSE)</f>
        <v>#N/A</v>
      </c>
    </row>
    <row r="2467" spans="1:43" x14ac:dyDescent="0.25">
      <c r="A2467">
        <v>95748</v>
      </c>
      <c r="B2467">
        <v>22047</v>
      </c>
      <c r="C2467" t="s">
        <v>620</v>
      </c>
      <c r="D2467" t="s">
        <v>579</v>
      </c>
      <c r="E2467" t="s">
        <v>589</v>
      </c>
      <c r="F2467">
        <v>16.482099999999999</v>
      </c>
      <c r="G2467" t="s">
        <v>25</v>
      </c>
      <c r="H2467" t="s">
        <v>26</v>
      </c>
      <c r="I2467" t="s">
        <v>27</v>
      </c>
      <c r="J2467" t="s">
        <v>23</v>
      </c>
      <c r="K2467">
        <v>2003</v>
      </c>
      <c r="L2467">
        <v>4</v>
      </c>
      <c r="M2467">
        <v>3</v>
      </c>
      <c r="N2467">
        <v>0</v>
      </c>
      <c r="O2467">
        <v>2.5</v>
      </c>
      <c r="P2467" t="s">
        <v>592</v>
      </c>
      <c r="Q2467" s="2">
        <v>8.98822743055646E-2</v>
      </c>
      <c r="R2467">
        <v>0.127112731339868</v>
      </c>
      <c r="S2467" t="s">
        <v>31</v>
      </c>
      <c r="T2467" t="s">
        <v>202</v>
      </c>
      <c r="U2467">
        <v>291</v>
      </c>
      <c r="V2467" t="s">
        <v>573</v>
      </c>
      <c r="W2467" t="s">
        <v>574</v>
      </c>
      <c r="X2467" t="s">
        <v>575</v>
      </c>
      <c r="Y2467">
        <v>154.16</v>
      </c>
      <c r="Z2467">
        <v>969</v>
      </c>
      <c r="AA2467" s="5">
        <f>IFERROR(VLOOKUP(X2467,$AF$2:$AG$35,2,FALSE),0)</f>
        <v>0</v>
      </c>
      <c r="AB2467" s="5" t="e">
        <f>VLOOKUP(X2467,$AF$2:$AG$35,1,FALSE)</f>
        <v>#N/A</v>
      </c>
    </row>
    <row r="2468" spans="1:43" x14ac:dyDescent="0.25">
      <c r="A2468">
        <v>95748</v>
      </c>
      <c r="B2468">
        <v>22047</v>
      </c>
      <c r="C2468" t="s">
        <v>620</v>
      </c>
      <c r="D2468" t="s">
        <v>579</v>
      </c>
      <c r="E2468" t="s">
        <v>589</v>
      </c>
      <c r="F2468">
        <v>16.482099999999999</v>
      </c>
      <c r="G2468" t="s">
        <v>25</v>
      </c>
      <c r="H2468" t="s">
        <v>26</v>
      </c>
      <c r="I2468" t="s">
        <v>27</v>
      </c>
      <c r="J2468" t="s">
        <v>23</v>
      </c>
      <c r="K2468">
        <v>2003</v>
      </c>
      <c r="L2468">
        <v>4</v>
      </c>
      <c r="M2468">
        <v>3</v>
      </c>
      <c r="N2468">
        <v>0</v>
      </c>
      <c r="O2468">
        <v>2.5</v>
      </c>
      <c r="P2468" t="s">
        <v>592</v>
      </c>
      <c r="Q2468" s="2">
        <v>3.0504580845736899E-3</v>
      </c>
      <c r="R2468" s="2">
        <v>4.3139991946547704E-3</v>
      </c>
      <c r="S2468" t="s">
        <v>31</v>
      </c>
      <c r="T2468" t="s">
        <v>202</v>
      </c>
      <c r="U2468">
        <v>292</v>
      </c>
      <c r="V2468" t="s">
        <v>576</v>
      </c>
      <c r="W2468" t="s">
        <v>577</v>
      </c>
      <c r="X2468" t="s">
        <v>578</v>
      </c>
      <c r="Y2468">
        <v>214.34</v>
      </c>
      <c r="Z2468">
        <v>970</v>
      </c>
      <c r="AA2468" s="5">
        <f>IFERROR(VLOOKUP(X2468,$AF$2:$AG$35,2,FALSE),0)</f>
        <v>0</v>
      </c>
      <c r="AB2468" s="5" t="e">
        <f>VLOOKUP(X2468,$AF$2:$AG$35,1,FALSE)</f>
        <v>#N/A</v>
      </c>
    </row>
    <row r="2469" spans="1:43" x14ac:dyDescent="0.25">
      <c r="A2469">
        <v>95749</v>
      </c>
      <c r="B2469">
        <v>22048</v>
      </c>
      <c r="C2469" t="s">
        <v>622</v>
      </c>
      <c r="D2469" t="s">
        <v>584</v>
      </c>
      <c r="E2469" t="s">
        <v>590</v>
      </c>
      <c r="F2469">
        <v>40.253869999999999</v>
      </c>
      <c r="G2469" t="s">
        <v>25</v>
      </c>
      <c r="H2469" t="s">
        <v>26</v>
      </c>
      <c r="I2469" t="s">
        <v>27</v>
      </c>
      <c r="J2469" t="s">
        <v>23</v>
      </c>
      <c r="K2469">
        <v>2003</v>
      </c>
      <c r="L2469">
        <v>4</v>
      </c>
      <c r="M2469">
        <v>4</v>
      </c>
      <c r="N2469">
        <v>0</v>
      </c>
      <c r="O2469">
        <v>2.5</v>
      </c>
      <c r="P2469" t="s">
        <v>593</v>
      </c>
      <c r="Q2469">
        <v>0.28250416448695997</v>
      </c>
      <c r="R2469">
        <v>0.14292462840418699</v>
      </c>
      <c r="S2469" t="s">
        <v>31</v>
      </c>
      <c r="T2469" t="s">
        <v>32</v>
      </c>
      <c r="U2469">
        <v>1</v>
      </c>
      <c r="V2469" t="s">
        <v>33</v>
      </c>
      <c r="W2469" t="s">
        <v>34</v>
      </c>
      <c r="X2469" t="s">
        <v>35</v>
      </c>
      <c r="Y2469">
        <v>35.453000000000003</v>
      </c>
      <c r="Z2469">
        <v>337</v>
      </c>
      <c r="AA2469" s="5">
        <f>IFERROR(VLOOKUP(X2469,$AF$2:$AG$35,2,FALSE),0)</f>
        <v>0</v>
      </c>
      <c r="AB2469" s="5" t="e">
        <f>VLOOKUP(X2469,$AF$2:$AG$35,1,FALSE)</f>
        <v>#N/A</v>
      </c>
      <c r="AK2469">
        <v>2668</v>
      </c>
      <c r="AL2469" s="3" t="s">
        <v>613</v>
      </c>
      <c r="AM2469" t="s">
        <v>614</v>
      </c>
      <c r="AN2469" s="10">
        <v>0</v>
      </c>
    </row>
    <row r="2470" spans="1:43" x14ac:dyDescent="0.25">
      <c r="A2470">
        <v>95749</v>
      </c>
      <c r="B2470">
        <v>22048</v>
      </c>
      <c r="C2470" t="s">
        <v>622</v>
      </c>
      <c r="D2470" t="s">
        <v>584</v>
      </c>
      <c r="E2470" t="s">
        <v>590</v>
      </c>
      <c r="F2470">
        <v>40.253869999999999</v>
      </c>
      <c r="G2470" t="s">
        <v>25</v>
      </c>
      <c r="H2470" t="s">
        <v>26</v>
      </c>
      <c r="I2470" t="s">
        <v>27</v>
      </c>
      <c r="J2470" t="s">
        <v>23</v>
      </c>
      <c r="K2470">
        <v>2003</v>
      </c>
      <c r="L2470">
        <v>4</v>
      </c>
      <c r="M2470">
        <v>4</v>
      </c>
      <c r="N2470">
        <v>0</v>
      </c>
      <c r="O2470">
        <v>2.5</v>
      </c>
      <c r="P2470" t="s">
        <v>593</v>
      </c>
      <c r="Q2470" s="33">
        <v>9.8371422387701093E-2</v>
      </c>
      <c r="R2470">
        <v>0.139118199690619</v>
      </c>
      <c r="S2470" t="s">
        <v>31</v>
      </c>
      <c r="T2470" t="s">
        <v>32</v>
      </c>
      <c r="U2470">
        <v>2</v>
      </c>
      <c r="V2470" t="s">
        <v>36</v>
      </c>
      <c r="W2470" t="s">
        <v>37</v>
      </c>
      <c r="X2470" t="s">
        <v>38</v>
      </c>
      <c r="Y2470">
        <v>62.004899999999999</v>
      </c>
      <c r="Z2470">
        <v>613</v>
      </c>
      <c r="AA2470" s="5">
        <f>IFERROR(VLOOKUP(X2470,$AF$2:$AG$35,2,FALSE),0)</f>
        <v>0</v>
      </c>
      <c r="AB2470" s="5" t="e">
        <f>VLOOKUP(X2470,$AF$2:$AG$35,1,FALSE)</f>
        <v>#N/A</v>
      </c>
      <c r="AK2470">
        <v>2669</v>
      </c>
      <c r="AL2470" s="3" t="s">
        <v>615</v>
      </c>
      <c r="AM2470" t="s">
        <v>614</v>
      </c>
      <c r="AN2470" s="10">
        <f>0.7*Q2481</f>
        <v>22.33794694130804</v>
      </c>
    </row>
    <row r="2471" spans="1:43" x14ac:dyDescent="0.25">
      <c r="A2471">
        <v>95749</v>
      </c>
      <c r="B2471">
        <v>22048</v>
      </c>
      <c r="C2471" t="s">
        <v>622</v>
      </c>
      <c r="D2471" t="s">
        <v>584</v>
      </c>
      <c r="E2471" t="s">
        <v>590</v>
      </c>
      <c r="F2471">
        <v>40.253869999999999</v>
      </c>
      <c r="G2471" t="s">
        <v>25</v>
      </c>
      <c r="H2471" t="s">
        <v>26</v>
      </c>
      <c r="I2471" t="s">
        <v>27</v>
      </c>
      <c r="J2471" t="s">
        <v>23</v>
      </c>
      <c r="K2471">
        <v>2003</v>
      </c>
      <c r="L2471">
        <v>4</v>
      </c>
      <c r="M2471">
        <v>4</v>
      </c>
      <c r="N2471">
        <v>0</v>
      </c>
      <c r="O2471">
        <v>2.5</v>
      </c>
      <c r="P2471" t="s">
        <v>593</v>
      </c>
      <c r="Q2471">
        <v>0</v>
      </c>
      <c r="R2471" s="2">
        <v>2.1857596181160201E-2</v>
      </c>
      <c r="S2471" t="s">
        <v>31</v>
      </c>
      <c r="T2471" t="s">
        <v>32</v>
      </c>
      <c r="U2471">
        <v>3</v>
      </c>
      <c r="V2471" t="s">
        <v>39</v>
      </c>
      <c r="W2471" t="s">
        <v>40</v>
      </c>
      <c r="X2471" t="s">
        <v>41</v>
      </c>
      <c r="Y2471">
        <v>94.971360000000004</v>
      </c>
      <c r="Z2471">
        <v>665</v>
      </c>
      <c r="AA2471" s="5">
        <f>IFERROR(VLOOKUP(X2471,$AF$2:$AG$35,2,FALSE),0)</f>
        <v>0</v>
      </c>
      <c r="AB2471" s="5" t="e">
        <f>VLOOKUP(X2471,$AF$2:$AG$35,1,FALSE)</f>
        <v>#N/A</v>
      </c>
      <c r="AK2471">
        <v>2670</v>
      </c>
      <c r="AL2471" s="3" t="s">
        <v>616</v>
      </c>
      <c r="AM2471" t="s">
        <v>614</v>
      </c>
      <c r="AN2471" s="11">
        <f>IF(AN2474&lt;0, AN2475, AN2475-AN2474/96*16)</f>
        <v>0.1774470974711061</v>
      </c>
      <c r="AO2471" s="11"/>
      <c r="AP2471" s="11"/>
      <c r="AQ2471" s="11"/>
    </row>
    <row r="2472" spans="1:43" x14ac:dyDescent="0.25">
      <c r="A2472">
        <v>95749</v>
      </c>
      <c r="B2472">
        <v>22048</v>
      </c>
      <c r="C2472" t="s">
        <v>622</v>
      </c>
      <c r="D2472" t="s">
        <v>584</v>
      </c>
      <c r="E2472" t="s">
        <v>590</v>
      </c>
      <c r="F2472">
        <v>40.253869999999999</v>
      </c>
      <c r="G2472" t="s">
        <v>25</v>
      </c>
      <c r="H2472" t="s">
        <v>26</v>
      </c>
      <c r="I2472" t="s">
        <v>27</v>
      </c>
      <c r="J2472" t="s">
        <v>23</v>
      </c>
      <c r="K2472">
        <v>2003</v>
      </c>
      <c r="L2472">
        <v>4</v>
      </c>
      <c r="M2472">
        <v>4</v>
      </c>
      <c r="N2472">
        <v>0</v>
      </c>
      <c r="O2472">
        <v>2.5</v>
      </c>
      <c r="P2472" t="s">
        <v>593</v>
      </c>
      <c r="Q2472" s="32">
        <v>0.26205932301996399</v>
      </c>
      <c r="R2472">
        <v>0.21537010979361201</v>
      </c>
      <c r="S2472" t="s">
        <v>31</v>
      </c>
      <c r="T2472" t="s">
        <v>32</v>
      </c>
      <c r="U2472">
        <v>4</v>
      </c>
      <c r="V2472" t="s">
        <v>42</v>
      </c>
      <c r="W2472" t="s">
        <v>43</v>
      </c>
      <c r="X2472" t="s">
        <v>44</v>
      </c>
      <c r="Y2472">
        <v>96.057599999999994</v>
      </c>
      <c r="Z2472">
        <v>699</v>
      </c>
      <c r="AA2472" s="5">
        <f>IFERROR(VLOOKUP(X2472,$AF$2:$AG$35,2,FALSE),0)</f>
        <v>0</v>
      </c>
      <c r="AB2472" s="5" t="e">
        <f>VLOOKUP(X2472,$AF$2:$AG$35,1,FALSE)</f>
        <v>#N/A</v>
      </c>
      <c r="AK2472">
        <v>2671</v>
      </c>
      <c r="AL2472" s="3" t="s">
        <v>617</v>
      </c>
      <c r="AM2472" t="s">
        <v>614</v>
      </c>
      <c r="AN2472" s="10">
        <f>100-(SUM(AN2469:AN2471)+Q2470+SUM(Q2472:Q2473)+Q2481+Q2485+SUM(Q2487:Q2491)+SUM(Q2493:Q2526))</f>
        <v>37.240586898465466</v>
      </c>
    </row>
    <row r="2473" spans="1:43" x14ac:dyDescent="0.25">
      <c r="A2473">
        <v>95749</v>
      </c>
      <c r="B2473">
        <v>22048</v>
      </c>
      <c r="C2473" t="s">
        <v>622</v>
      </c>
      <c r="D2473" t="s">
        <v>584</v>
      </c>
      <c r="E2473" t="s">
        <v>590</v>
      </c>
      <c r="F2473">
        <v>40.253869999999999</v>
      </c>
      <c r="G2473" t="s">
        <v>25</v>
      </c>
      <c r="H2473" t="s">
        <v>26</v>
      </c>
      <c r="I2473" t="s">
        <v>27</v>
      </c>
      <c r="J2473" t="s">
        <v>23</v>
      </c>
      <c r="K2473">
        <v>2003</v>
      </c>
      <c r="L2473">
        <v>4</v>
      </c>
      <c r="M2473">
        <v>4</v>
      </c>
      <c r="N2473">
        <v>0</v>
      </c>
      <c r="O2473">
        <v>2.5</v>
      </c>
      <c r="P2473" t="s">
        <v>593</v>
      </c>
      <c r="Q2473" s="33">
        <v>9.9618273956490602E-2</v>
      </c>
      <c r="R2473" s="2">
        <v>4.7886552668249899E-2</v>
      </c>
      <c r="S2473" t="s">
        <v>31</v>
      </c>
      <c r="T2473" t="s">
        <v>45</v>
      </c>
      <c r="U2473">
        <v>5</v>
      </c>
      <c r="V2473" t="s">
        <v>46</v>
      </c>
      <c r="W2473" t="s">
        <v>47</v>
      </c>
      <c r="X2473" t="s">
        <v>48</v>
      </c>
      <c r="Y2473">
        <v>18.0383</v>
      </c>
      <c r="Z2473">
        <v>784</v>
      </c>
      <c r="AA2473" s="5">
        <f>IFERROR(VLOOKUP(X2473,$AF$2:$AG$35,2,FALSE),0)</f>
        <v>0</v>
      </c>
      <c r="AB2473" s="5" t="e">
        <f>VLOOKUP(X2473,$AF$2:$AG$35,1,FALSE)</f>
        <v>#N/A</v>
      </c>
      <c r="AL2473" s="3" t="s">
        <v>780</v>
      </c>
      <c r="AN2473" s="10">
        <f>(SUM(AN2469:AN2471)+Q2470+SUM(Q2472:Q2473)+Q2481+Q2485+SUM(Q2487:Q2491)+SUM(Q2493:Q2526))</f>
        <v>62.759413101534534</v>
      </c>
    </row>
    <row r="2474" spans="1:43" x14ac:dyDescent="0.25">
      <c r="A2474">
        <v>95749</v>
      </c>
      <c r="B2474">
        <v>22048</v>
      </c>
      <c r="C2474" t="s">
        <v>622</v>
      </c>
      <c r="D2474" t="s">
        <v>584</v>
      </c>
      <c r="E2474" t="s">
        <v>590</v>
      </c>
      <c r="F2474">
        <v>40.253869999999999</v>
      </c>
      <c r="G2474" t="s">
        <v>25</v>
      </c>
      <c r="H2474" t="s">
        <v>26</v>
      </c>
      <c r="I2474" t="s">
        <v>27</v>
      </c>
      <c r="J2474" t="s">
        <v>23</v>
      </c>
      <c r="K2474">
        <v>2003</v>
      </c>
      <c r="L2474">
        <v>4</v>
      </c>
      <c r="M2474">
        <v>4</v>
      </c>
      <c r="N2474">
        <v>0</v>
      </c>
      <c r="O2474">
        <v>2.5</v>
      </c>
      <c r="P2474" t="s">
        <v>593</v>
      </c>
      <c r="Q2474" s="40">
        <v>2.4360905606062699E-2</v>
      </c>
      <c r="R2474" s="2">
        <v>1.60226406502176E-2</v>
      </c>
      <c r="S2474" t="s">
        <v>31</v>
      </c>
      <c r="T2474" t="s">
        <v>49</v>
      </c>
      <c r="U2474">
        <v>6</v>
      </c>
      <c r="V2474" t="s">
        <v>50</v>
      </c>
      <c r="W2474" t="s">
        <v>51</v>
      </c>
      <c r="X2474" t="s">
        <v>52</v>
      </c>
      <c r="Y2474">
        <v>22.98977</v>
      </c>
      <c r="Z2474">
        <v>785</v>
      </c>
      <c r="AA2474" s="5">
        <f>IFERROR(VLOOKUP(X2474,$AF$2:$AG$35,2,FALSE),0)</f>
        <v>0</v>
      </c>
      <c r="AB2474" s="5" t="e">
        <f>VLOOKUP(X2474,$AF$2:$AG$35,1,FALSE)</f>
        <v>#N/A</v>
      </c>
      <c r="AL2474" s="3" t="s">
        <v>618</v>
      </c>
      <c r="AM2474" s="5"/>
      <c r="AN2474" s="10">
        <f>IF(Q2472=0,0,Q2472-Q2473/18/2*96)</f>
        <v>-3.5894075306776019E-3</v>
      </c>
    </row>
    <row r="2475" spans="1:43" x14ac:dyDescent="0.25">
      <c r="A2475">
        <v>95749</v>
      </c>
      <c r="B2475">
        <v>22048</v>
      </c>
      <c r="C2475" t="s">
        <v>622</v>
      </c>
      <c r="D2475" t="s">
        <v>584</v>
      </c>
      <c r="E2475" t="s">
        <v>590</v>
      </c>
      <c r="F2475">
        <v>40.253869999999999</v>
      </c>
      <c r="G2475" t="s">
        <v>25</v>
      </c>
      <c r="H2475" t="s">
        <v>26</v>
      </c>
      <c r="I2475" t="s">
        <v>27</v>
      </c>
      <c r="J2475" t="s">
        <v>23</v>
      </c>
      <c r="K2475">
        <v>2003</v>
      </c>
      <c r="L2475">
        <v>4</v>
      </c>
      <c r="M2475">
        <v>4</v>
      </c>
      <c r="N2475">
        <v>0</v>
      </c>
      <c r="O2475">
        <v>2.5</v>
      </c>
      <c r="P2475" t="s">
        <v>593</v>
      </c>
      <c r="Q2475">
        <v>0.57395220215741904</v>
      </c>
      <c r="R2475">
        <v>0.48029105022858098</v>
      </c>
      <c r="S2475" t="s">
        <v>31</v>
      </c>
      <c r="T2475" t="s">
        <v>53</v>
      </c>
      <c r="U2475">
        <v>7</v>
      </c>
      <c r="V2475" t="s">
        <v>54</v>
      </c>
      <c r="W2475" t="s">
        <v>55</v>
      </c>
      <c r="X2475" t="s">
        <v>56</v>
      </c>
      <c r="Y2475">
        <v>39.098300000000002</v>
      </c>
      <c r="Z2475">
        <v>2302</v>
      </c>
      <c r="AA2475" s="5">
        <f>IFERROR(VLOOKUP(X2475,$AF$2:$AG$35,2,FALSE),0)</f>
        <v>0</v>
      </c>
      <c r="AB2475" s="5" t="e">
        <f>VLOOKUP(X2475,$AF$2:$AG$35,1,FALSE)</f>
        <v>#N/A</v>
      </c>
      <c r="AL2475" s="3" t="s">
        <v>619</v>
      </c>
      <c r="AM2475" s="8"/>
      <c r="AN2475" s="11">
        <f>SUMPRODUCT(Q2469:Q2674,AA2469:AA2674)+(Q2494-Q2475)*0.205</f>
        <v>0.1774470974711061</v>
      </c>
      <c r="AO2475" s="11"/>
      <c r="AP2475" s="11"/>
      <c r="AQ2475" s="11"/>
    </row>
    <row r="2476" spans="1:43" x14ac:dyDescent="0.25">
      <c r="A2476">
        <v>95749</v>
      </c>
      <c r="B2476">
        <v>22048</v>
      </c>
      <c r="C2476" t="s">
        <v>622</v>
      </c>
      <c r="D2476" t="s">
        <v>584</v>
      </c>
      <c r="E2476" t="s">
        <v>590</v>
      </c>
      <c r="F2476">
        <v>40.253869999999999</v>
      </c>
      <c r="G2476" t="s">
        <v>25</v>
      </c>
      <c r="H2476" t="s">
        <v>26</v>
      </c>
      <c r="I2476" t="s">
        <v>27</v>
      </c>
      <c r="J2476" t="s">
        <v>23</v>
      </c>
      <c r="K2476">
        <v>2003</v>
      </c>
      <c r="L2476">
        <v>4</v>
      </c>
      <c r="M2476">
        <v>4</v>
      </c>
      <c r="N2476">
        <v>0</v>
      </c>
      <c r="O2476">
        <v>2.5</v>
      </c>
      <c r="P2476" t="s">
        <v>593</v>
      </c>
      <c r="Q2476">
        <v>12.413597358186699</v>
      </c>
      <c r="R2476">
        <v>8.7904644888242096</v>
      </c>
      <c r="S2476" t="s">
        <v>31</v>
      </c>
      <c r="T2476" t="s">
        <v>57</v>
      </c>
      <c r="U2476">
        <v>8</v>
      </c>
      <c r="W2476" t="s">
        <v>58</v>
      </c>
      <c r="X2476" t="s">
        <v>59</v>
      </c>
      <c r="Y2476">
        <v>12.010999999999999</v>
      </c>
      <c r="Z2476">
        <v>1183</v>
      </c>
      <c r="AA2476" s="5">
        <f>IFERROR(VLOOKUP(X2476,$AF$2:$AG$35,2,FALSE),0)</f>
        <v>0</v>
      </c>
      <c r="AB2476" s="5" t="e">
        <f>VLOOKUP(X2476,$AF$2:$AG$35,1,FALSE)</f>
        <v>#N/A</v>
      </c>
    </row>
    <row r="2477" spans="1:43" x14ac:dyDescent="0.25">
      <c r="A2477">
        <v>95749</v>
      </c>
      <c r="B2477">
        <v>22048</v>
      </c>
      <c r="C2477" t="s">
        <v>622</v>
      </c>
      <c r="D2477" t="s">
        <v>584</v>
      </c>
      <c r="E2477" t="s">
        <v>590</v>
      </c>
      <c r="F2477">
        <v>40.253869999999999</v>
      </c>
      <c r="G2477" t="s">
        <v>25</v>
      </c>
      <c r="H2477" t="s">
        <v>26</v>
      </c>
      <c r="I2477" t="s">
        <v>27</v>
      </c>
      <c r="J2477" t="s">
        <v>23</v>
      </c>
      <c r="K2477">
        <v>2003</v>
      </c>
      <c r="L2477">
        <v>4</v>
      </c>
      <c r="M2477">
        <v>4</v>
      </c>
      <c r="N2477">
        <v>0</v>
      </c>
      <c r="O2477">
        <v>2.5</v>
      </c>
      <c r="P2477" t="s">
        <v>593</v>
      </c>
      <c r="Q2477">
        <v>5.4935580752967299</v>
      </c>
      <c r="R2477">
        <v>0.52753280578461204</v>
      </c>
      <c r="S2477" t="s">
        <v>31</v>
      </c>
      <c r="T2477" t="s">
        <v>57</v>
      </c>
      <c r="U2477">
        <v>9</v>
      </c>
      <c r="W2477" t="s">
        <v>60</v>
      </c>
      <c r="X2477" t="s">
        <v>61</v>
      </c>
      <c r="Y2477">
        <v>12.010999999999999</v>
      </c>
      <c r="Z2477">
        <v>789</v>
      </c>
      <c r="AA2477" s="5">
        <f>IFERROR(VLOOKUP(X2477,$AF$2:$AG$35,2,FALSE),0)</f>
        <v>0</v>
      </c>
      <c r="AB2477" s="5" t="e">
        <f>VLOOKUP(X2477,$AF$2:$AG$35,1,FALSE)</f>
        <v>#N/A</v>
      </c>
    </row>
    <row r="2478" spans="1:43" x14ac:dyDescent="0.25">
      <c r="A2478">
        <v>95749</v>
      </c>
      <c r="B2478">
        <v>22048</v>
      </c>
      <c r="C2478" t="s">
        <v>622</v>
      </c>
      <c r="D2478" t="s">
        <v>584</v>
      </c>
      <c r="E2478" t="s">
        <v>590</v>
      </c>
      <c r="F2478">
        <v>40.253869999999999</v>
      </c>
      <c r="G2478" t="s">
        <v>25</v>
      </c>
      <c r="H2478" t="s">
        <v>26</v>
      </c>
      <c r="I2478" t="s">
        <v>27</v>
      </c>
      <c r="J2478" t="s">
        <v>23</v>
      </c>
      <c r="K2478">
        <v>2003</v>
      </c>
      <c r="L2478">
        <v>4</v>
      </c>
      <c r="M2478">
        <v>4</v>
      </c>
      <c r="N2478">
        <v>0</v>
      </c>
      <c r="O2478">
        <v>2.5</v>
      </c>
      <c r="P2478" t="s">
        <v>593</v>
      </c>
      <c r="Q2478">
        <v>8.3159120442558105</v>
      </c>
      <c r="R2478">
        <v>6.3196018592154903</v>
      </c>
      <c r="S2478" t="s">
        <v>31</v>
      </c>
      <c r="T2478" t="s">
        <v>57</v>
      </c>
      <c r="U2478">
        <v>10</v>
      </c>
      <c r="W2478" t="s">
        <v>62</v>
      </c>
      <c r="X2478" t="s">
        <v>63</v>
      </c>
      <c r="Y2478">
        <v>12.010999999999999</v>
      </c>
      <c r="Z2478">
        <v>790</v>
      </c>
      <c r="AA2478" s="5">
        <f>IFERROR(VLOOKUP(X2478,$AF$2:$AG$35,2,FALSE),0)</f>
        <v>0</v>
      </c>
      <c r="AB2478" s="5" t="e">
        <f>VLOOKUP(X2478,$AF$2:$AG$35,1,FALSE)</f>
        <v>#N/A</v>
      </c>
    </row>
    <row r="2479" spans="1:43" x14ac:dyDescent="0.25">
      <c r="A2479">
        <v>95749</v>
      </c>
      <c r="B2479">
        <v>22048</v>
      </c>
      <c r="C2479" t="s">
        <v>622</v>
      </c>
      <c r="D2479" t="s">
        <v>584</v>
      </c>
      <c r="E2479" t="s">
        <v>590</v>
      </c>
      <c r="F2479">
        <v>40.253869999999999</v>
      </c>
      <c r="G2479" t="s">
        <v>25</v>
      </c>
      <c r="H2479" t="s">
        <v>26</v>
      </c>
      <c r="I2479" t="s">
        <v>27</v>
      </c>
      <c r="J2479" t="s">
        <v>23</v>
      </c>
      <c r="K2479">
        <v>2003</v>
      </c>
      <c r="L2479">
        <v>4</v>
      </c>
      <c r="M2479">
        <v>4</v>
      </c>
      <c r="N2479">
        <v>0</v>
      </c>
      <c r="O2479">
        <v>2.5</v>
      </c>
      <c r="P2479" t="s">
        <v>593</v>
      </c>
      <c r="Q2479">
        <v>3.3494278980022099</v>
      </c>
      <c r="R2479">
        <v>0.99217648820084703</v>
      </c>
      <c r="S2479" t="s">
        <v>31</v>
      </c>
      <c r="T2479" t="s">
        <v>57</v>
      </c>
      <c r="U2479">
        <v>11</v>
      </c>
      <c r="W2479" t="s">
        <v>64</v>
      </c>
      <c r="X2479" t="s">
        <v>65</v>
      </c>
      <c r="Y2479">
        <v>12.010999999999999</v>
      </c>
      <c r="Z2479">
        <v>791</v>
      </c>
      <c r="AA2479" s="5">
        <f>IFERROR(VLOOKUP(X2479,$AF$2:$AG$35,2,FALSE),0)</f>
        <v>0</v>
      </c>
      <c r="AB2479" s="5" t="e">
        <f>VLOOKUP(X2479,$AF$2:$AG$35,1,FALSE)</f>
        <v>#N/A</v>
      </c>
    </row>
    <row r="2480" spans="1:43" x14ac:dyDescent="0.25">
      <c r="A2480">
        <v>95749</v>
      </c>
      <c r="B2480">
        <v>22048</v>
      </c>
      <c r="C2480" t="s">
        <v>622</v>
      </c>
      <c r="D2480" t="s">
        <v>584</v>
      </c>
      <c r="E2480" t="s">
        <v>590</v>
      </c>
      <c r="F2480">
        <v>40.253869999999999</v>
      </c>
      <c r="G2480" t="s">
        <v>25</v>
      </c>
      <c r="H2480" t="s">
        <v>26</v>
      </c>
      <c r="I2480" t="s">
        <v>27</v>
      </c>
      <c r="J2480" t="s">
        <v>23</v>
      </c>
      <c r="K2480">
        <v>2003</v>
      </c>
      <c r="L2480">
        <v>4</v>
      </c>
      <c r="M2480">
        <v>4</v>
      </c>
      <c r="N2480">
        <v>0</v>
      </c>
      <c r="O2480">
        <v>2.5</v>
      </c>
      <c r="P2480" t="s">
        <v>593</v>
      </c>
      <c r="Q2480">
        <v>2.3388573975557798</v>
      </c>
      <c r="R2480">
        <v>1.64350936796661</v>
      </c>
      <c r="S2480" t="s">
        <v>31</v>
      </c>
      <c r="T2480" t="s">
        <v>57</v>
      </c>
      <c r="U2480">
        <v>12</v>
      </c>
      <c r="W2480" t="s">
        <v>66</v>
      </c>
      <c r="X2480" t="s">
        <v>67</v>
      </c>
      <c r="Y2480">
        <v>12.010999999999999</v>
      </c>
      <c r="Z2480">
        <v>792</v>
      </c>
      <c r="AA2480" s="5">
        <f>IFERROR(VLOOKUP(X2480,$AF$2:$AG$35,2,FALSE),0)</f>
        <v>0</v>
      </c>
      <c r="AB2480" s="5" t="e">
        <f>VLOOKUP(X2480,$AF$2:$AG$35,1,FALSE)</f>
        <v>#N/A</v>
      </c>
    </row>
    <row r="2481" spans="1:43" x14ac:dyDescent="0.25">
      <c r="A2481">
        <v>95749</v>
      </c>
      <c r="B2481">
        <v>22048</v>
      </c>
      <c r="C2481" t="s">
        <v>622</v>
      </c>
      <c r="D2481" t="s">
        <v>584</v>
      </c>
      <c r="E2481" t="s">
        <v>590</v>
      </c>
      <c r="F2481">
        <v>40.253869999999999</v>
      </c>
      <c r="G2481" t="s">
        <v>25</v>
      </c>
      <c r="H2481" t="s">
        <v>26</v>
      </c>
      <c r="I2481" t="s">
        <v>27</v>
      </c>
      <c r="J2481" t="s">
        <v>23</v>
      </c>
      <c r="K2481">
        <v>2003</v>
      </c>
      <c r="L2481">
        <v>4</v>
      </c>
      <c r="M2481">
        <v>4</v>
      </c>
      <c r="N2481">
        <v>0</v>
      </c>
      <c r="O2481">
        <v>2.5</v>
      </c>
      <c r="P2481" t="s">
        <v>593</v>
      </c>
      <c r="Q2481" s="32">
        <v>31.9113527732972</v>
      </c>
      <c r="R2481">
        <v>4.1734588709067797</v>
      </c>
      <c r="S2481" t="s">
        <v>31</v>
      </c>
      <c r="T2481" t="s">
        <v>57</v>
      </c>
      <c r="U2481">
        <v>13</v>
      </c>
      <c r="W2481" s="3" t="s">
        <v>68</v>
      </c>
      <c r="X2481" t="s">
        <v>69</v>
      </c>
      <c r="Y2481">
        <v>12.010999999999999</v>
      </c>
      <c r="Z2481">
        <v>626</v>
      </c>
      <c r="AA2481" s="5">
        <f>IFERROR(VLOOKUP(X2481,$AF$2:$AG$35,2,FALSE),0)</f>
        <v>0</v>
      </c>
      <c r="AB2481" s="5" t="e">
        <f>VLOOKUP(X2481,$AF$2:$AG$35,1,FALSE)</f>
        <v>#N/A</v>
      </c>
      <c r="AN2481"/>
      <c r="AO2481"/>
      <c r="AP2481"/>
      <c r="AQ2481"/>
    </row>
    <row r="2482" spans="1:43" x14ac:dyDescent="0.25">
      <c r="A2482">
        <v>95749</v>
      </c>
      <c r="B2482">
        <v>22048</v>
      </c>
      <c r="C2482" t="s">
        <v>622</v>
      </c>
      <c r="D2482" t="s">
        <v>584</v>
      </c>
      <c r="E2482" t="s">
        <v>590</v>
      </c>
      <c r="F2482">
        <v>40.253869999999999</v>
      </c>
      <c r="G2482" t="s">
        <v>25</v>
      </c>
      <c r="H2482" t="s">
        <v>26</v>
      </c>
      <c r="I2482" t="s">
        <v>27</v>
      </c>
      <c r="J2482" t="s">
        <v>23</v>
      </c>
      <c r="K2482">
        <v>2003</v>
      </c>
      <c r="L2482">
        <v>4</v>
      </c>
      <c r="M2482">
        <v>4</v>
      </c>
      <c r="N2482">
        <v>0</v>
      </c>
      <c r="O2482">
        <v>2.5</v>
      </c>
      <c r="P2482" t="s">
        <v>593</v>
      </c>
      <c r="Q2482">
        <v>7.6915549539247197</v>
      </c>
      <c r="R2482">
        <v>6.8726748142567704</v>
      </c>
      <c r="S2482" t="s">
        <v>31</v>
      </c>
      <c r="T2482" t="s">
        <v>57</v>
      </c>
      <c r="U2482">
        <v>14</v>
      </c>
      <c r="W2482" t="s">
        <v>70</v>
      </c>
      <c r="X2482" t="s">
        <v>71</v>
      </c>
      <c r="Y2482">
        <v>12.010999999999999</v>
      </c>
      <c r="Z2482">
        <v>794</v>
      </c>
      <c r="AA2482" s="5">
        <f>IFERROR(VLOOKUP(X2482,$AF$2:$AG$35,2,FALSE),0)</f>
        <v>0</v>
      </c>
      <c r="AB2482" s="5" t="e">
        <f>VLOOKUP(X2482,$AF$2:$AG$35,1,FALSE)</f>
        <v>#N/A</v>
      </c>
      <c r="AN2482"/>
      <c r="AO2482"/>
      <c r="AP2482"/>
      <c r="AQ2482"/>
    </row>
    <row r="2483" spans="1:43" x14ac:dyDescent="0.25">
      <c r="A2483">
        <v>95749</v>
      </c>
      <c r="B2483">
        <v>22048</v>
      </c>
      <c r="C2483" t="s">
        <v>622</v>
      </c>
      <c r="D2483" t="s">
        <v>584</v>
      </c>
      <c r="E2483" t="s">
        <v>590</v>
      </c>
      <c r="F2483">
        <v>40.253869999999999</v>
      </c>
      <c r="G2483" t="s">
        <v>25</v>
      </c>
      <c r="H2483" t="s">
        <v>26</v>
      </c>
      <c r="I2483" t="s">
        <v>27</v>
      </c>
      <c r="J2483" t="s">
        <v>23</v>
      </c>
      <c r="K2483">
        <v>2003</v>
      </c>
      <c r="L2483">
        <v>4</v>
      </c>
      <c r="M2483">
        <v>4</v>
      </c>
      <c r="N2483">
        <v>0</v>
      </c>
      <c r="O2483">
        <v>2.5</v>
      </c>
      <c r="P2483" t="s">
        <v>593</v>
      </c>
      <c r="Q2483">
        <v>0.41613690518902702</v>
      </c>
      <c r="R2483">
        <v>0.38531280723443101</v>
      </c>
      <c r="S2483" t="s">
        <v>31</v>
      </c>
      <c r="T2483" t="s">
        <v>57</v>
      </c>
      <c r="U2483">
        <v>15</v>
      </c>
      <c r="W2483" t="s">
        <v>72</v>
      </c>
      <c r="X2483" t="s">
        <v>73</v>
      </c>
      <c r="Y2483">
        <v>12.010999999999999</v>
      </c>
      <c r="Z2483">
        <v>1190</v>
      </c>
      <c r="AA2483" s="5">
        <f>IFERROR(VLOOKUP(X2483,$AF$2:$AG$35,2,FALSE),0)</f>
        <v>0</v>
      </c>
      <c r="AB2483" s="5" t="e">
        <f>VLOOKUP(X2483,$AF$2:$AG$35,1,FALSE)</f>
        <v>#N/A</v>
      </c>
      <c r="AN2483"/>
      <c r="AO2483"/>
      <c r="AP2483"/>
      <c r="AQ2483"/>
    </row>
    <row r="2484" spans="1:43" x14ac:dyDescent="0.25">
      <c r="A2484">
        <v>95749</v>
      </c>
      <c r="B2484">
        <v>22048</v>
      </c>
      <c r="C2484" t="s">
        <v>622</v>
      </c>
      <c r="D2484" t="s">
        <v>584</v>
      </c>
      <c r="E2484" t="s">
        <v>590</v>
      </c>
      <c r="F2484">
        <v>40.253869999999999</v>
      </c>
      <c r="G2484" t="s">
        <v>25</v>
      </c>
      <c r="H2484" t="s">
        <v>26</v>
      </c>
      <c r="I2484" t="s">
        <v>27</v>
      </c>
      <c r="J2484" t="s">
        <v>23</v>
      </c>
      <c r="K2484">
        <v>2003</v>
      </c>
      <c r="L2484">
        <v>4</v>
      </c>
      <c r="M2484">
        <v>4</v>
      </c>
      <c r="N2484">
        <v>0</v>
      </c>
      <c r="O2484">
        <v>2.5</v>
      </c>
      <c r="P2484" t="s">
        <v>593</v>
      </c>
      <c r="Q2484">
        <v>0.107819209750128</v>
      </c>
      <c r="R2484" s="2">
        <v>6.7674183511379299E-2</v>
      </c>
      <c r="S2484" t="s">
        <v>31</v>
      </c>
      <c r="T2484" t="s">
        <v>57</v>
      </c>
      <c r="U2484">
        <v>16</v>
      </c>
      <c r="W2484" t="s">
        <v>74</v>
      </c>
      <c r="X2484" t="s">
        <v>75</v>
      </c>
      <c r="Y2484">
        <v>12.010999999999999</v>
      </c>
      <c r="Z2484">
        <v>796</v>
      </c>
      <c r="AA2484" s="5">
        <f>IFERROR(VLOOKUP(X2484,$AF$2:$AG$35,2,FALSE),0)</f>
        <v>0</v>
      </c>
      <c r="AB2484" s="5" t="e">
        <f>VLOOKUP(X2484,$AF$2:$AG$35,1,FALSE)</f>
        <v>#N/A</v>
      </c>
      <c r="AN2484"/>
      <c r="AO2484"/>
      <c r="AP2484"/>
      <c r="AQ2484"/>
    </row>
    <row r="2485" spans="1:43" x14ac:dyDescent="0.25">
      <c r="A2485">
        <v>95749</v>
      </c>
      <c r="B2485">
        <v>22048</v>
      </c>
      <c r="C2485" t="s">
        <v>622</v>
      </c>
      <c r="D2485" t="s">
        <v>584</v>
      </c>
      <c r="E2485" t="s">
        <v>590</v>
      </c>
      <c r="F2485">
        <v>40.253869999999999</v>
      </c>
      <c r="G2485" t="s">
        <v>25</v>
      </c>
      <c r="H2485" t="s">
        <v>26</v>
      </c>
      <c r="I2485" t="s">
        <v>27</v>
      </c>
      <c r="J2485" t="s">
        <v>23</v>
      </c>
      <c r="K2485">
        <v>2003</v>
      </c>
      <c r="L2485">
        <v>4</v>
      </c>
      <c r="M2485">
        <v>4</v>
      </c>
      <c r="N2485">
        <v>0</v>
      </c>
      <c r="O2485">
        <v>2.5</v>
      </c>
      <c r="P2485" t="s">
        <v>593</v>
      </c>
      <c r="Q2485" s="32">
        <v>5.8766536713080901</v>
      </c>
      <c r="R2485">
        <v>4.8636504730493497</v>
      </c>
      <c r="S2485" t="s">
        <v>31</v>
      </c>
      <c r="T2485" t="s">
        <v>57</v>
      </c>
      <c r="U2485">
        <v>17</v>
      </c>
      <c r="W2485" s="3" t="s">
        <v>76</v>
      </c>
      <c r="X2485" t="s">
        <v>77</v>
      </c>
      <c r="Y2485">
        <v>12.010999999999999</v>
      </c>
      <c r="Z2485">
        <v>797</v>
      </c>
      <c r="AA2485" s="5">
        <f>IFERROR(VLOOKUP(X2485,$AF$2:$AG$35,2,FALSE),0)</f>
        <v>0</v>
      </c>
      <c r="AB2485" s="5" t="e">
        <f>VLOOKUP(X2485,$AF$2:$AG$35,1,FALSE)</f>
        <v>#N/A</v>
      </c>
      <c r="AN2485"/>
      <c r="AO2485"/>
      <c r="AP2485"/>
      <c r="AQ2485"/>
    </row>
    <row r="2486" spans="1:43" x14ac:dyDescent="0.25">
      <c r="A2486">
        <v>95749</v>
      </c>
      <c r="B2486">
        <v>22048</v>
      </c>
      <c r="C2486" t="s">
        <v>622</v>
      </c>
      <c r="D2486" t="s">
        <v>584</v>
      </c>
      <c r="E2486" t="s">
        <v>590</v>
      </c>
      <c r="F2486">
        <v>40.253869999999999</v>
      </c>
      <c r="G2486" t="s">
        <v>25</v>
      </c>
      <c r="H2486" t="s">
        <v>26</v>
      </c>
      <c r="I2486" t="s">
        <v>27</v>
      </c>
      <c r="J2486" t="s">
        <v>23</v>
      </c>
      <c r="K2486">
        <v>2003</v>
      </c>
      <c r="L2486">
        <v>4</v>
      </c>
      <c r="M2486">
        <v>4</v>
      </c>
      <c r="N2486">
        <v>0</v>
      </c>
      <c r="O2486">
        <v>2.5</v>
      </c>
      <c r="P2486" t="s">
        <v>593</v>
      </c>
      <c r="Q2486">
        <v>37.788006444605301</v>
      </c>
      <c r="R2486">
        <v>7.9987504009939503</v>
      </c>
      <c r="S2486" t="s">
        <v>31</v>
      </c>
      <c r="T2486" t="s">
        <v>57</v>
      </c>
      <c r="U2486">
        <v>18</v>
      </c>
      <c r="V2486" t="s">
        <v>78</v>
      </c>
      <c r="W2486" t="s">
        <v>79</v>
      </c>
      <c r="X2486" t="s">
        <v>80</v>
      </c>
      <c r="Y2486">
        <v>12.010999999999999</v>
      </c>
      <c r="Z2486">
        <v>436</v>
      </c>
      <c r="AA2486" s="5">
        <f>IFERROR(VLOOKUP(X2486,$AF$2:$AG$35,2,FALSE),0)</f>
        <v>0</v>
      </c>
      <c r="AB2486" s="5" t="e">
        <f>VLOOKUP(X2486,$AF$2:$AG$35,1,FALSE)</f>
        <v>#N/A</v>
      </c>
      <c r="AN2486"/>
      <c r="AO2486"/>
      <c r="AP2486"/>
      <c r="AQ2486"/>
    </row>
    <row r="2487" spans="1:43" x14ac:dyDescent="0.25">
      <c r="A2487">
        <v>95749</v>
      </c>
      <c r="B2487">
        <v>22048</v>
      </c>
      <c r="C2487" t="s">
        <v>622</v>
      </c>
      <c r="D2487" t="s">
        <v>584</v>
      </c>
      <c r="E2487" t="s">
        <v>590</v>
      </c>
      <c r="F2487">
        <v>40.253869999999999</v>
      </c>
      <c r="G2487" t="s">
        <v>25</v>
      </c>
      <c r="H2487" t="s">
        <v>26</v>
      </c>
      <c r="I2487" t="s">
        <v>27</v>
      </c>
      <c r="J2487" t="s">
        <v>23</v>
      </c>
      <c r="K2487">
        <v>2003</v>
      </c>
      <c r="L2487">
        <v>4</v>
      </c>
      <c r="M2487">
        <v>4</v>
      </c>
      <c r="N2487">
        <v>0</v>
      </c>
      <c r="O2487">
        <v>2.5</v>
      </c>
      <c r="P2487" t="s">
        <v>593</v>
      </c>
      <c r="Q2487" s="39">
        <v>1.45101736659518E-2</v>
      </c>
      <c r="R2487">
        <v>0.20252037878604101</v>
      </c>
      <c r="S2487" t="s">
        <v>31</v>
      </c>
      <c r="T2487" t="s">
        <v>81</v>
      </c>
      <c r="U2487">
        <v>20</v>
      </c>
      <c r="V2487" t="s">
        <v>82</v>
      </c>
      <c r="W2487" t="s">
        <v>83</v>
      </c>
      <c r="X2487" t="s">
        <v>84</v>
      </c>
      <c r="Y2487">
        <v>22.98977</v>
      </c>
      <c r="Z2487">
        <v>696</v>
      </c>
      <c r="AA2487" s="5">
        <f>IFERROR(VLOOKUP(X2487,$AF$2:$AG$35,2,FALSE),0)</f>
        <v>0</v>
      </c>
      <c r="AB2487" s="5" t="e">
        <f>VLOOKUP(X2487,$AF$2:$AG$35,1,FALSE)</f>
        <v>#N/A</v>
      </c>
      <c r="AN2487"/>
      <c r="AO2487"/>
      <c r="AP2487"/>
      <c r="AQ2487"/>
    </row>
    <row r="2488" spans="1:43" x14ac:dyDescent="0.25">
      <c r="A2488">
        <v>95749</v>
      </c>
      <c r="B2488">
        <v>22048</v>
      </c>
      <c r="C2488" t="s">
        <v>622</v>
      </c>
      <c r="D2488" t="s">
        <v>584</v>
      </c>
      <c r="E2488" t="s">
        <v>590</v>
      </c>
      <c r="F2488">
        <v>40.253869999999999</v>
      </c>
      <c r="G2488" t="s">
        <v>25</v>
      </c>
      <c r="H2488" t="s">
        <v>26</v>
      </c>
      <c r="I2488" t="s">
        <v>27</v>
      </c>
      <c r="J2488" t="s">
        <v>23</v>
      </c>
      <c r="K2488">
        <v>2003</v>
      </c>
      <c r="L2488">
        <v>4</v>
      </c>
      <c r="M2488">
        <v>4</v>
      </c>
      <c r="N2488">
        <v>0</v>
      </c>
      <c r="O2488">
        <v>2.5</v>
      </c>
      <c r="P2488" t="s">
        <v>593</v>
      </c>
      <c r="Q2488" s="38">
        <v>0</v>
      </c>
      <c r="R2488" s="2">
        <v>3.0048971834827898E-2</v>
      </c>
      <c r="S2488" t="s">
        <v>31</v>
      </c>
      <c r="T2488" t="s">
        <v>81</v>
      </c>
      <c r="U2488">
        <v>21</v>
      </c>
      <c r="V2488" t="s">
        <v>85</v>
      </c>
      <c r="W2488" t="s">
        <v>86</v>
      </c>
      <c r="X2488" t="s">
        <v>87</v>
      </c>
      <c r="Y2488">
        <v>24.305</v>
      </c>
      <c r="Z2488">
        <v>525</v>
      </c>
      <c r="AA2488" s="5">
        <f>IFERROR(VLOOKUP(X2488,$AF$2:$AG$35,2,FALSE),0)</f>
        <v>0</v>
      </c>
      <c r="AB2488" s="5" t="e">
        <f>VLOOKUP(X2488,$AF$2:$AG$35,1,FALSE)</f>
        <v>#N/A</v>
      </c>
      <c r="AN2488"/>
      <c r="AO2488"/>
      <c r="AP2488"/>
      <c r="AQ2488"/>
    </row>
    <row r="2489" spans="1:43" x14ac:dyDescent="0.25">
      <c r="A2489">
        <v>95749</v>
      </c>
      <c r="B2489">
        <v>22048</v>
      </c>
      <c r="C2489" t="s">
        <v>622</v>
      </c>
      <c r="D2489" t="s">
        <v>584</v>
      </c>
      <c r="E2489" t="s">
        <v>590</v>
      </c>
      <c r="F2489">
        <v>40.253869999999999</v>
      </c>
      <c r="G2489" t="s">
        <v>25</v>
      </c>
      <c r="H2489" t="s">
        <v>26</v>
      </c>
      <c r="I2489" t="s">
        <v>27</v>
      </c>
      <c r="J2489" t="s">
        <v>23</v>
      </c>
      <c r="K2489">
        <v>2003</v>
      </c>
      <c r="L2489">
        <v>4</v>
      </c>
      <c r="M2489">
        <v>4</v>
      </c>
      <c r="N2489">
        <v>0</v>
      </c>
      <c r="O2489">
        <v>2.5</v>
      </c>
      <c r="P2489" t="s">
        <v>593</v>
      </c>
      <c r="Q2489" s="33">
        <v>1.61593971037696E-2</v>
      </c>
      <c r="R2489" s="2">
        <v>2.22807309749137E-2</v>
      </c>
      <c r="S2489" t="s">
        <v>31</v>
      </c>
      <c r="T2489" t="s">
        <v>81</v>
      </c>
      <c r="U2489">
        <v>22</v>
      </c>
      <c r="V2489" t="s">
        <v>88</v>
      </c>
      <c r="W2489" t="s">
        <v>89</v>
      </c>
      <c r="X2489" t="s">
        <v>90</v>
      </c>
      <c r="Y2489">
        <v>26.981539999999999</v>
      </c>
      <c r="Z2489">
        <v>292</v>
      </c>
      <c r="AA2489" s="5">
        <f>IFERROR(VLOOKUP(X2489,$AF$2:$AG$35,2,FALSE),0)</f>
        <v>0.88900000000000001</v>
      </c>
      <c r="AB2489" s="5" t="str">
        <f>VLOOKUP(X2489,$AF$2:$AG$35,1,FALSE)</f>
        <v>Al</v>
      </c>
      <c r="AN2489"/>
      <c r="AO2489"/>
      <c r="AP2489"/>
      <c r="AQ2489"/>
    </row>
    <row r="2490" spans="1:43" x14ac:dyDescent="0.25">
      <c r="A2490">
        <v>95749</v>
      </c>
      <c r="B2490">
        <v>22048</v>
      </c>
      <c r="C2490" t="s">
        <v>622</v>
      </c>
      <c r="D2490" t="s">
        <v>584</v>
      </c>
      <c r="E2490" t="s">
        <v>590</v>
      </c>
      <c r="F2490">
        <v>40.253869999999999</v>
      </c>
      <c r="G2490" t="s">
        <v>25</v>
      </c>
      <c r="H2490" t="s">
        <v>26</v>
      </c>
      <c r="I2490" t="s">
        <v>27</v>
      </c>
      <c r="J2490" t="s">
        <v>23</v>
      </c>
      <c r="K2490">
        <v>2003</v>
      </c>
      <c r="L2490">
        <v>4</v>
      </c>
      <c r="M2490">
        <v>4</v>
      </c>
      <c r="N2490">
        <v>0</v>
      </c>
      <c r="O2490">
        <v>2.5</v>
      </c>
      <c r="P2490" t="s">
        <v>593</v>
      </c>
      <c r="Q2490" s="33">
        <v>8.8382430326201904E-3</v>
      </c>
      <c r="R2490" s="2">
        <v>9.1215575175190994E-3</v>
      </c>
      <c r="S2490" t="s">
        <v>31</v>
      </c>
      <c r="T2490" t="s">
        <v>81</v>
      </c>
      <c r="U2490">
        <v>23</v>
      </c>
      <c r="V2490" t="s">
        <v>91</v>
      </c>
      <c r="W2490" t="s">
        <v>92</v>
      </c>
      <c r="X2490" t="s">
        <v>93</v>
      </c>
      <c r="Y2490">
        <v>28.0855</v>
      </c>
      <c r="Z2490">
        <v>694</v>
      </c>
      <c r="AA2490" s="5">
        <f>IFERROR(VLOOKUP(X2490,$AF$2:$AG$35,2,FALSE),0)</f>
        <v>1.139</v>
      </c>
      <c r="AB2490" s="5" t="str">
        <f>VLOOKUP(X2490,$AF$2:$AG$35,1,FALSE)</f>
        <v>Si</v>
      </c>
      <c r="AN2490"/>
      <c r="AO2490"/>
      <c r="AP2490"/>
      <c r="AQ2490"/>
    </row>
    <row r="2491" spans="1:43" x14ac:dyDescent="0.25">
      <c r="A2491">
        <v>95749</v>
      </c>
      <c r="B2491">
        <v>22048</v>
      </c>
      <c r="C2491" t="s">
        <v>622</v>
      </c>
      <c r="D2491" t="s">
        <v>584</v>
      </c>
      <c r="E2491" t="s">
        <v>590</v>
      </c>
      <c r="F2491">
        <v>40.253869999999999</v>
      </c>
      <c r="G2491" t="s">
        <v>25</v>
      </c>
      <c r="H2491" t="s">
        <v>26</v>
      </c>
      <c r="I2491" t="s">
        <v>27</v>
      </c>
      <c r="J2491" t="s">
        <v>23</v>
      </c>
      <c r="K2491">
        <v>2003</v>
      </c>
      <c r="L2491">
        <v>4</v>
      </c>
      <c r="M2491">
        <v>4</v>
      </c>
      <c r="N2491">
        <v>0</v>
      </c>
      <c r="O2491">
        <v>2.5</v>
      </c>
      <c r="P2491" t="s">
        <v>593</v>
      </c>
      <c r="Q2491" s="33">
        <v>1.5157805195054901E-3</v>
      </c>
      <c r="R2491" s="2">
        <v>4.9585631392593098E-3</v>
      </c>
      <c r="S2491" t="s">
        <v>31</v>
      </c>
      <c r="T2491" t="s">
        <v>81</v>
      </c>
      <c r="U2491">
        <v>24</v>
      </c>
      <c r="V2491" t="s">
        <v>94</v>
      </c>
      <c r="W2491" t="s">
        <v>95</v>
      </c>
      <c r="X2491" t="s">
        <v>29</v>
      </c>
      <c r="Y2491">
        <v>30.973759999999999</v>
      </c>
      <c r="Z2491">
        <v>666</v>
      </c>
      <c r="AA2491" s="5">
        <f>IFERROR(VLOOKUP(X2491,$AF$2:$AG$35,2,FALSE),0)</f>
        <v>1.0329999999999999</v>
      </c>
      <c r="AB2491" s="5" t="str">
        <f>VLOOKUP(X2491,$AF$2:$AG$35,1,FALSE)</f>
        <v>P</v>
      </c>
      <c r="AN2491"/>
      <c r="AO2491"/>
      <c r="AP2491"/>
      <c r="AQ2491"/>
    </row>
    <row r="2492" spans="1:43" x14ac:dyDescent="0.25">
      <c r="A2492">
        <v>95749</v>
      </c>
      <c r="B2492">
        <v>22048</v>
      </c>
      <c r="C2492" t="s">
        <v>622</v>
      </c>
      <c r="D2492" t="s">
        <v>584</v>
      </c>
      <c r="E2492" t="s">
        <v>590</v>
      </c>
      <c r="F2492">
        <v>40.253869999999999</v>
      </c>
      <c r="G2492" t="s">
        <v>25</v>
      </c>
      <c r="H2492" t="s">
        <v>26</v>
      </c>
      <c r="I2492" t="s">
        <v>27</v>
      </c>
      <c r="J2492" t="s">
        <v>23</v>
      </c>
      <c r="K2492">
        <v>2003</v>
      </c>
      <c r="L2492">
        <v>4</v>
      </c>
      <c r="M2492">
        <v>4</v>
      </c>
      <c r="N2492">
        <v>0</v>
      </c>
      <c r="O2492">
        <v>2.5</v>
      </c>
      <c r="P2492" t="s">
        <v>593</v>
      </c>
      <c r="Q2492">
        <v>0.15171692040564699</v>
      </c>
      <c r="R2492" s="2">
        <v>7.8743102176346794E-2</v>
      </c>
      <c r="S2492" t="s">
        <v>31</v>
      </c>
      <c r="T2492" t="s">
        <v>81</v>
      </c>
      <c r="U2492">
        <v>25</v>
      </c>
      <c r="V2492" t="s">
        <v>96</v>
      </c>
      <c r="W2492" t="s">
        <v>97</v>
      </c>
      <c r="X2492" t="s">
        <v>98</v>
      </c>
      <c r="Y2492">
        <v>32.06</v>
      </c>
      <c r="Z2492">
        <v>700</v>
      </c>
      <c r="AA2492" s="5">
        <f>IFERROR(VLOOKUP(X2492,$AF$2:$AG$35,2,FALSE),0)</f>
        <v>0</v>
      </c>
      <c r="AB2492" s="5" t="e">
        <f>VLOOKUP(X2492,$AF$2:$AG$35,1,FALSE)</f>
        <v>#N/A</v>
      </c>
      <c r="AN2492"/>
      <c r="AO2492"/>
      <c r="AP2492"/>
      <c r="AQ2492"/>
    </row>
    <row r="2493" spans="1:43" x14ac:dyDescent="0.25">
      <c r="A2493">
        <v>95749</v>
      </c>
      <c r="B2493">
        <v>22048</v>
      </c>
      <c r="C2493" t="s">
        <v>622</v>
      </c>
      <c r="D2493" t="s">
        <v>584</v>
      </c>
      <c r="E2493" t="s">
        <v>590</v>
      </c>
      <c r="F2493">
        <v>40.253869999999999</v>
      </c>
      <c r="G2493" t="s">
        <v>25</v>
      </c>
      <c r="H2493" t="s">
        <v>26</v>
      </c>
      <c r="I2493" t="s">
        <v>27</v>
      </c>
      <c r="J2493" t="s">
        <v>23</v>
      </c>
      <c r="K2493">
        <v>2003</v>
      </c>
      <c r="L2493">
        <v>4</v>
      </c>
      <c r="M2493">
        <v>4</v>
      </c>
      <c r="N2493">
        <v>0</v>
      </c>
      <c r="O2493">
        <v>2.5</v>
      </c>
      <c r="P2493" t="s">
        <v>593</v>
      </c>
      <c r="Q2493" s="32">
        <v>0.64398525023176301</v>
      </c>
      <c r="R2493" s="2">
        <v>6.1230901430740302E-2</v>
      </c>
      <c r="S2493" t="s">
        <v>31</v>
      </c>
      <c r="T2493" t="s">
        <v>81</v>
      </c>
      <c r="U2493">
        <v>26</v>
      </c>
      <c r="V2493" t="s">
        <v>99</v>
      </c>
      <c r="W2493" t="s">
        <v>100</v>
      </c>
      <c r="X2493" t="s">
        <v>101</v>
      </c>
      <c r="Y2493">
        <v>35.453000000000003</v>
      </c>
      <c r="Z2493">
        <v>795</v>
      </c>
      <c r="AA2493" s="5">
        <f>IFERROR(VLOOKUP(X2493,$AF$2:$AG$35,2,FALSE),0)</f>
        <v>0</v>
      </c>
      <c r="AB2493" s="5" t="e">
        <f>VLOOKUP(X2493,$AF$2:$AG$35,1,FALSE)</f>
        <v>#N/A</v>
      </c>
      <c r="AN2493"/>
      <c r="AO2493"/>
      <c r="AP2493"/>
      <c r="AQ2493"/>
    </row>
    <row r="2494" spans="1:43" x14ac:dyDescent="0.25">
      <c r="A2494">
        <v>95749</v>
      </c>
      <c r="B2494">
        <v>22048</v>
      </c>
      <c r="C2494" t="s">
        <v>622</v>
      </c>
      <c r="D2494" t="s">
        <v>584</v>
      </c>
      <c r="E2494" t="s">
        <v>590</v>
      </c>
      <c r="F2494">
        <v>40.253869999999999</v>
      </c>
      <c r="G2494" t="s">
        <v>25</v>
      </c>
      <c r="H2494" t="s">
        <v>26</v>
      </c>
      <c r="I2494" t="s">
        <v>27</v>
      </c>
      <c r="J2494" t="s">
        <v>23</v>
      </c>
      <c r="K2494">
        <v>2003</v>
      </c>
      <c r="L2494">
        <v>4</v>
      </c>
      <c r="M2494">
        <v>4</v>
      </c>
      <c r="N2494">
        <v>0</v>
      </c>
      <c r="O2494">
        <v>2.5</v>
      </c>
      <c r="P2494" t="s">
        <v>593</v>
      </c>
      <c r="Q2494" s="32">
        <v>1.22228537151686</v>
      </c>
      <c r="R2494">
        <v>0.71968721913834</v>
      </c>
      <c r="S2494" t="s">
        <v>31</v>
      </c>
      <c r="T2494" t="s">
        <v>81</v>
      </c>
      <c r="U2494">
        <v>27</v>
      </c>
      <c r="V2494" s="1">
        <v>2023695</v>
      </c>
      <c r="W2494" t="s">
        <v>102</v>
      </c>
      <c r="X2494" t="s">
        <v>103</v>
      </c>
      <c r="Y2494">
        <v>39.098300000000002</v>
      </c>
      <c r="Z2494">
        <v>669</v>
      </c>
      <c r="AA2494" s="5">
        <f>IFERROR(VLOOKUP(X2494,$AF$2:$AG$35,2,FALSE),0)</f>
        <v>0</v>
      </c>
      <c r="AB2494" s="5" t="e">
        <f>VLOOKUP(X2494,$AF$2:$AG$35,1,FALSE)</f>
        <v>#N/A</v>
      </c>
      <c r="AN2494"/>
      <c r="AO2494"/>
      <c r="AP2494"/>
      <c r="AQ2494"/>
    </row>
    <row r="2495" spans="1:43" x14ac:dyDescent="0.25">
      <c r="A2495">
        <v>95749</v>
      </c>
      <c r="B2495">
        <v>22048</v>
      </c>
      <c r="C2495" t="s">
        <v>622</v>
      </c>
      <c r="D2495" t="s">
        <v>584</v>
      </c>
      <c r="E2495" t="s">
        <v>590</v>
      </c>
      <c r="F2495">
        <v>40.253869999999999</v>
      </c>
      <c r="G2495" t="s">
        <v>25</v>
      </c>
      <c r="H2495" t="s">
        <v>26</v>
      </c>
      <c r="I2495" t="s">
        <v>27</v>
      </c>
      <c r="J2495" t="s">
        <v>23</v>
      </c>
      <c r="K2495">
        <v>2003</v>
      </c>
      <c r="L2495">
        <v>4</v>
      </c>
      <c r="M2495">
        <v>4</v>
      </c>
      <c r="N2495">
        <v>0</v>
      </c>
      <c r="O2495">
        <v>2.5</v>
      </c>
      <c r="P2495" t="s">
        <v>593</v>
      </c>
      <c r="Q2495" s="33">
        <v>9.2738727870323306E-3</v>
      </c>
      <c r="R2495" s="2">
        <v>2.0773246420805899E-2</v>
      </c>
      <c r="S2495" t="s">
        <v>31</v>
      </c>
      <c r="T2495" t="s">
        <v>81</v>
      </c>
      <c r="U2495">
        <v>28</v>
      </c>
      <c r="V2495" t="s">
        <v>104</v>
      </c>
      <c r="W2495" t="s">
        <v>105</v>
      </c>
      <c r="X2495" t="s">
        <v>106</v>
      </c>
      <c r="Y2495">
        <v>40.08</v>
      </c>
      <c r="Z2495">
        <v>329</v>
      </c>
      <c r="AA2495" s="5">
        <f>IFERROR(VLOOKUP(X2495,$AF$2:$AG$35,2,FALSE),0)</f>
        <v>0</v>
      </c>
      <c r="AB2495" s="5" t="e">
        <f>VLOOKUP(X2495,$AF$2:$AG$35,1,FALSE)</f>
        <v>#N/A</v>
      </c>
      <c r="AN2495"/>
      <c r="AO2495"/>
      <c r="AP2495"/>
      <c r="AQ2495"/>
    </row>
    <row r="2496" spans="1:43" x14ac:dyDescent="0.25">
      <c r="A2496">
        <v>95749</v>
      </c>
      <c r="B2496">
        <v>22048</v>
      </c>
      <c r="C2496" t="s">
        <v>622</v>
      </c>
      <c r="D2496" t="s">
        <v>584</v>
      </c>
      <c r="E2496" t="s">
        <v>590</v>
      </c>
      <c r="F2496">
        <v>40.253869999999999</v>
      </c>
      <c r="G2496" t="s">
        <v>25</v>
      </c>
      <c r="H2496" t="s">
        <v>26</v>
      </c>
      <c r="I2496" t="s">
        <v>27</v>
      </c>
      <c r="J2496" t="s">
        <v>23</v>
      </c>
      <c r="K2496">
        <v>2003</v>
      </c>
      <c r="L2496">
        <v>4</v>
      </c>
      <c r="M2496">
        <v>4</v>
      </c>
      <c r="N2496">
        <v>0</v>
      </c>
      <c r="O2496">
        <v>2.5</v>
      </c>
      <c r="P2496" t="s">
        <v>593</v>
      </c>
      <c r="Q2496" s="33">
        <v>1.4026625702886701E-3</v>
      </c>
      <c r="R2496" s="2">
        <v>1.8159061728398401E-2</v>
      </c>
      <c r="S2496" t="s">
        <v>31</v>
      </c>
      <c r="T2496" t="s">
        <v>81</v>
      </c>
      <c r="U2496">
        <v>29</v>
      </c>
      <c r="V2496" t="s">
        <v>107</v>
      </c>
      <c r="W2496" t="s">
        <v>108</v>
      </c>
      <c r="X2496" t="s">
        <v>109</v>
      </c>
      <c r="Y2496">
        <v>47.88</v>
      </c>
      <c r="Z2496">
        <v>715</v>
      </c>
      <c r="AA2496" s="5">
        <f>IFERROR(VLOOKUP(X2496,$AF$2:$AG$35,2,FALSE),0)</f>
        <v>0.66900000000000004</v>
      </c>
      <c r="AB2496" s="5" t="str">
        <f>VLOOKUP(X2496,$AF$2:$AG$35,1,FALSE)</f>
        <v>Ti</v>
      </c>
      <c r="AN2496"/>
      <c r="AO2496"/>
      <c r="AP2496"/>
      <c r="AQ2496"/>
    </row>
    <row r="2497" spans="1:43" x14ac:dyDescent="0.25">
      <c r="A2497">
        <v>95749</v>
      </c>
      <c r="B2497">
        <v>22048</v>
      </c>
      <c r="C2497" t="s">
        <v>622</v>
      </c>
      <c r="D2497" t="s">
        <v>584</v>
      </c>
      <c r="E2497" t="s">
        <v>590</v>
      </c>
      <c r="F2497">
        <v>40.253869999999999</v>
      </c>
      <c r="G2497" t="s">
        <v>25</v>
      </c>
      <c r="H2497" t="s">
        <v>26</v>
      </c>
      <c r="I2497" t="s">
        <v>27</v>
      </c>
      <c r="J2497" t="s">
        <v>23</v>
      </c>
      <c r="K2497">
        <v>2003</v>
      </c>
      <c r="L2497">
        <v>4</v>
      </c>
      <c r="M2497">
        <v>4</v>
      </c>
      <c r="N2497">
        <v>0</v>
      </c>
      <c r="O2497">
        <v>2.5</v>
      </c>
      <c r="P2497" t="s">
        <v>593</v>
      </c>
      <c r="Q2497" s="32">
        <v>0</v>
      </c>
      <c r="R2497" s="2">
        <v>9.02738227064462E-3</v>
      </c>
      <c r="S2497" t="s">
        <v>31</v>
      </c>
      <c r="T2497" t="s">
        <v>81</v>
      </c>
      <c r="U2497">
        <v>30</v>
      </c>
      <c r="V2497" t="s">
        <v>110</v>
      </c>
      <c r="W2497" t="s">
        <v>111</v>
      </c>
      <c r="X2497" t="s">
        <v>112</v>
      </c>
      <c r="Y2497">
        <v>50.941499999999998</v>
      </c>
      <c r="Z2497">
        <v>767</v>
      </c>
      <c r="AA2497" s="5">
        <f>IFERROR(VLOOKUP(X2497,$AF$2:$AG$35,2,FALSE),0)</f>
        <v>0</v>
      </c>
      <c r="AB2497" s="5" t="e">
        <f>VLOOKUP(X2497,$AF$2:$AG$35,1,FALSE)</f>
        <v>#N/A</v>
      </c>
      <c r="AN2497"/>
      <c r="AO2497"/>
      <c r="AP2497"/>
      <c r="AQ2497"/>
    </row>
    <row r="2498" spans="1:43" x14ac:dyDescent="0.25">
      <c r="A2498">
        <v>95749</v>
      </c>
      <c r="B2498">
        <v>22048</v>
      </c>
      <c r="C2498" t="s">
        <v>622</v>
      </c>
      <c r="D2498" t="s">
        <v>584</v>
      </c>
      <c r="E2498" t="s">
        <v>590</v>
      </c>
      <c r="F2498">
        <v>40.253869999999999</v>
      </c>
      <c r="G2498" t="s">
        <v>25</v>
      </c>
      <c r="H2498" t="s">
        <v>26</v>
      </c>
      <c r="I2498" t="s">
        <v>27</v>
      </c>
      <c r="J2498" t="s">
        <v>23</v>
      </c>
      <c r="K2498">
        <v>2003</v>
      </c>
      <c r="L2498">
        <v>4</v>
      </c>
      <c r="M2498">
        <v>4</v>
      </c>
      <c r="N2498">
        <v>0</v>
      </c>
      <c r="O2498">
        <v>2.5</v>
      </c>
      <c r="P2498" t="s">
        <v>593</v>
      </c>
      <c r="Q2498" s="32">
        <v>0</v>
      </c>
      <c r="R2498" s="2">
        <v>2.2355570703498401E-3</v>
      </c>
      <c r="S2498" t="s">
        <v>31</v>
      </c>
      <c r="T2498" t="s">
        <v>81</v>
      </c>
      <c r="U2498">
        <v>31</v>
      </c>
      <c r="V2498" t="s">
        <v>113</v>
      </c>
      <c r="W2498" t="s">
        <v>114</v>
      </c>
      <c r="X2498" t="s">
        <v>115</v>
      </c>
      <c r="Y2498">
        <v>51.996000000000002</v>
      </c>
      <c r="Z2498">
        <v>347</v>
      </c>
      <c r="AA2498" s="5">
        <f>IFERROR(VLOOKUP(X2498,$AF$2:$AG$35,2,FALSE),0)</f>
        <v>0.69199999999999995</v>
      </c>
      <c r="AB2498" s="5" t="str">
        <f>VLOOKUP(X2498,$AF$2:$AG$35,1,FALSE)</f>
        <v>Cr</v>
      </c>
      <c r="AN2498"/>
      <c r="AO2498"/>
      <c r="AP2498"/>
      <c r="AQ2498"/>
    </row>
    <row r="2499" spans="1:43" x14ac:dyDescent="0.25">
      <c r="A2499">
        <v>95749</v>
      </c>
      <c r="B2499">
        <v>22048</v>
      </c>
      <c r="C2499" t="s">
        <v>622</v>
      </c>
      <c r="D2499" t="s">
        <v>584</v>
      </c>
      <c r="E2499" t="s">
        <v>590</v>
      </c>
      <c r="F2499">
        <v>40.253869999999999</v>
      </c>
      <c r="G2499" t="s">
        <v>25</v>
      </c>
      <c r="H2499" t="s">
        <v>26</v>
      </c>
      <c r="I2499" t="s">
        <v>27</v>
      </c>
      <c r="J2499" t="s">
        <v>23</v>
      </c>
      <c r="K2499">
        <v>2003</v>
      </c>
      <c r="L2499">
        <v>4</v>
      </c>
      <c r="M2499">
        <v>4</v>
      </c>
      <c r="N2499">
        <v>0</v>
      </c>
      <c r="O2499">
        <v>2.5</v>
      </c>
      <c r="P2499" t="s">
        <v>593</v>
      </c>
      <c r="Q2499" s="32">
        <v>0</v>
      </c>
      <c r="R2499" s="2">
        <v>9.9276856928371695E-4</v>
      </c>
      <c r="S2499" t="s">
        <v>31</v>
      </c>
      <c r="T2499" t="s">
        <v>81</v>
      </c>
      <c r="U2499">
        <v>32</v>
      </c>
      <c r="V2499" t="s">
        <v>116</v>
      </c>
      <c r="W2499" t="s">
        <v>117</v>
      </c>
      <c r="X2499" t="s">
        <v>118</v>
      </c>
      <c r="Y2499">
        <v>54.938000000000002</v>
      </c>
      <c r="Z2499">
        <v>526</v>
      </c>
      <c r="AA2499" s="5">
        <f>IFERROR(VLOOKUP(X2499,$AF$2:$AG$35,2,FALSE),0)</f>
        <v>0.63100000000000001</v>
      </c>
      <c r="AB2499" s="5" t="str">
        <f>VLOOKUP(X2499,$AF$2:$AG$35,1,FALSE)</f>
        <v>Mn</v>
      </c>
      <c r="AN2499"/>
      <c r="AO2499"/>
      <c r="AP2499"/>
      <c r="AQ2499"/>
    </row>
    <row r="2500" spans="1:43" x14ac:dyDescent="0.25">
      <c r="A2500">
        <v>95749</v>
      </c>
      <c r="B2500">
        <v>22048</v>
      </c>
      <c r="C2500" t="s">
        <v>622</v>
      </c>
      <c r="D2500" t="s">
        <v>584</v>
      </c>
      <c r="E2500" t="s">
        <v>590</v>
      </c>
      <c r="F2500">
        <v>40.253869999999999</v>
      </c>
      <c r="G2500" t="s">
        <v>25</v>
      </c>
      <c r="H2500" t="s">
        <v>26</v>
      </c>
      <c r="I2500" t="s">
        <v>27</v>
      </c>
      <c r="J2500" t="s">
        <v>23</v>
      </c>
      <c r="K2500">
        <v>2003</v>
      </c>
      <c r="L2500">
        <v>4</v>
      </c>
      <c r="M2500">
        <v>4</v>
      </c>
      <c r="N2500">
        <v>0</v>
      </c>
      <c r="O2500">
        <v>2.5</v>
      </c>
      <c r="P2500" t="s">
        <v>593</v>
      </c>
      <c r="Q2500" s="33">
        <v>2.6199298080982099E-3</v>
      </c>
      <c r="R2500" s="2">
        <v>1.7339396225511199E-3</v>
      </c>
      <c r="S2500" t="s">
        <v>31</v>
      </c>
      <c r="T2500" t="s">
        <v>81</v>
      </c>
      <c r="U2500">
        <v>33</v>
      </c>
      <c r="V2500" t="s">
        <v>119</v>
      </c>
      <c r="W2500" t="s">
        <v>120</v>
      </c>
      <c r="X2500" t="s">
        <v>121</v>
      </c>
      <c r="Y2500">
        <v>55.847000000000001</v>
      </c>
      <c r="Z2500">
        <v>488</v>
      </c>
      <c r="AA2500" s="5">
        <f>IFERROR(VLOOKUP(X2500,$AF$2:$AG$35,2,FALSE),0)</f>
        <v>0.35799999999999998</v>
      </c>
      <c r="AB2500" s="5" t="str">
        <f>VLOOKUP(X2500,$AF$2:$AG$35,1,FALSE)</f>
        <v>Fe</v>
      </c>
      <c r="AN2500"/>
      <c r="AO2500"/>
      <c r="AP2500"/>
      <c r="AQ2500"/>
    </row>
    <row r="2501" spans="1:43" x14ac:dyDescent="0.25">
      <c r="A2501">
        <v>95749</v>
      </c>
      <c r="B2501">
        <v>22048</v>
      </c>
      <c r="C2501" t="s">
        <v>622</v>
      </c>
      <c r="D2501" t="s">
        <v>584</v>
      </c>
      <c r="E2501" t="s">
        <v>590</v>
      </c>
      <c r="F2501">
        <v>40.253869999999999</v>
      </c>
      <c r="G2501" t="s">
        <v>25</v>
      </c>
      <c r="H2501" t="s">
        <v>26</v>
      </c>
      <c r="I2501" t="s">
        <v>27</v>
      </c>
      <c r="J2501" t="s">
        <v>23</v>
      </c>
      <c r="K2501">
        <v>2003</v>
      </c>
      <c r="L2501">
        <v>4</v>
      </c>
      <c r="M2501">
        <v>4</v>
      </c>
      <c r="N2501">
        <v>0</v>
      </c>
      <c r="O2501">
        <v>2.5</v>
      </c>
      <c r="P2501" t="s">
        <v>593</v>
      </c>
      <c r="Q2501" s="32">
        <v>0</v>
      </c>
      <c r="R2501" s="2">
        <v>5.6948631095238701E-4</v>
      </c>
      <c r="S2501" t="s">
        <v>31</v>
      </c>
      <c r="T2501" t="s">
        <v>81</v>
      </c>
      <c r="U2501">
        <v>34</v>
      </c>
      <c r="V2501" t="s">
        <v>122</v>
      </c>
      <c r="W2501" t="s">
        <v>123</v>
      </c>
      <c r="X2501" t="s">
        <v>124</v>
      </c>
      <c r="Y2501">
        <v>58.933199999999999</v>
      </c>
      <c r="Z2501">
        <v>379</v>
      </c>
      <c r="AA2501" s="5">
        <f>IFERROR(VLOOKUP(X2501,$AF$2:$AG$35,2,FALSE),0)</f>
        <v>0.33900000000000002</v>
      </c>
      <c r="AB2501" s="5" t="str">
        <f>VLOOKUP(X2501,$AF$2:$AG$35,1,FALSE)</f>
        <v>Co</v>
      </c>
      <c r="AN2501"/>
      <c r="AO2501"/>
      <c r="AP2501"/>
      <c r="AQ2501"/>
    </row>
    <row r="2502" spans="1:43" x14ac:dyDescent="0.25">
      <c r="A2502">
        <v>95749</v>
      </c>
      <c r="B2502">
        <v>22048</v>
      </c>
      <c r="C2502" t="s">
        <v>622</v>
      </c>
      <c r="D2502" t="s">
        <v>584</v>
      </c>
      <c r="E2502" t="s">
        <v>590</v>
      </c>
      <c r="F2502">
        <v>40.253869999999999</v>
      </c>
      <c r="G2502" t="s">
        <v>25</v>
      </c>
      <c r="H2502" t="s">
        <v>26</v>
      </c>
      <c r="I2502" t="s">
        <v>27</v>
      </c>
      <c r="J2502" t="s">
        <v>23</v>
      </c>
      <c r="K2502">
        <v>2003</v>
      </c>
      <c r="L2502">
        <v>4</v>
      </c>
      <c r="M2502">
        <v>4</v>
      </c>
      <c r="N2502">
        <v>0</v>
      </c>
      <c r="O2502">
        <v>2.5</v>
      </c>
      <c r="P2502" t="s">
        <v>593</v>
      </c>
      <c r="Q2502" s="33">
        <v>2.2623589843365601E-5</v>
      </c>
      <c r="R2502" s="2">
        <v>4.9550923449601396E-4</v>
      </c>
      <c r="S2502" t="s">
        <v>31</v>
      </c>
      <c r="T2502" t="s">
        <v>81</v>
      </c>
      <c r="U2502">
        <v>35</v>
      </c>
      <c r="V2502" t="s">
        <v>125</v>
      </c>
      <c r="W2502" t="s">
        <v>126</v>
      </c>
      <c r="X2502" t="s">
        <v>127</v>
      </c>
      <c r="Y2502">
        <v>58.69</v>
      </c>
      <c r="Z2502">
        <v>612</v>
      </c>
      <c r="AA2502" s="5">
        <f>IFERROR(VLOOKUP(X2502,$AF$2:$AG$35,2,FALSE),0)</f>
        <v>0.27300000000000002</v>
      </c>
      <c r="AB2502" s="5" t="str">
        <f>VLOOKUP(X2502,$AF$2:$AG$35,1,FALSE)</f>
        <v>Ni</v>
      </c>
      <c r="AN2502"/>
      <c r="AO2502"/>
      <c r="AP2502"/>
      <c r="AQ2502"/>
    </row>
    <row r="2503" spans="1:43" x14ac:dyDescent="0.25">
      <c r="A2503">
        <v>95749</v>
      </c>
      <c r="B2503">
        <v>22048</v>
      </c>
      <c r="C2503" t="s">
        <v>622</v>
      </c>
      <c r="D2503" t="s">
        <v>584</v>
      </c>
      <c r="E2503" t="s">
        <v>590</v>
      </c>
      <c r="F2503">
        <v>40.253869999999999</v>
      </c>
      <c r="G2503" t="s">
        <v>25</v>
      </c>
      <c r="H2503" t="s">
        <v>26</v>
      </c>
      <c r="I2503" t="s">
        <v>27</v>
      </c>
      <c r="J2503" t="s">
        <v>23</v>
      </c>
      <c r="K2503">
        <v>2003</v>
      </c>
      <c r="L2503">
        <v>4</v>
      </c>
      <c r="M2503">
        <v>4</v>
      </c>
      <c r="N2503">
        <v>0</v>
      </c>
      <c r="O2503">
        <v>2.5</v>
      </c>
      <c r="P2503" t="s">
        <v>593</v>
      </c>
      <c r="Q2503" s="33">
        <v>1.7008275475296499E-4</v>
      </c>
      <c r="R2503" s="2">
        <v>6.60283957572497E-4</v>
      </c>
      <c r="S2503" t="s">
        <v>31</v>
      </c>
      <c r="T2503" t="s">
        <v>81</v>
      </c>
      <c r="U2503">
        <v>36</v>
      </c>
      <c r="V2503" t="s">
        <v>128</v>
      </c>
      <c r="W2503" t="s">
        <v>129</v>
      </c>
      <c r="X2503" t="s">
        <v>130</v>
      </c>
      <c r="Y2503">
        <v>63.545999999999999</v>
      </c>
      <c r="Z2503">
        <v>380</v>
      </c>
      <c r="AA2503" s="5">
        <f>IFERROR(VLOOKUP(X2503,$AF$2:$AG$35,2,FALSE),0)</f>
        <v>0.252</v>
      </c>
      <c r="AB2503" s="5" t="str">
        <f>VLOOKUP(X2503,$AF$2:$AG$35,1,FALSE)</f>
        <v>Cu</v>
      </c>
      <c r="AN2503"/>
      <c r="AO2503"/>
      <c r="AP2503"/>
      <c r="AQ2503"/>
    </row>
    <row r="2504" spans="1:43" x14ac:dyDescent="0.25">
      <c r="A2504">
        <v>95749</v>
      </c>
      <c r="B2504">
        <v>22048</v>
      </c>
      <c r="C2504" t="s">
        <v>622</v>
      </c>
      <c r="D2504" t="s">
        <v>584</v>
      </c>
      <c r="E2504" t="s">
        <v>590</v>
      </c>
      <c r="F2504">
        <v>40.253869999999999</v>
      </c>
      <c r="G2504" t="s">
        <v>25</v>
      </c>
      <c r="H2504" t="s">
        <v>26</v>
      </c>
      <c r="I2504" t="s">
        <v>27</v>
      </c>
      <c r="J2504" t="s">
        <v>23</v>
      </c>
      <c r="K2504">
        <v>2003</v>
      </c>
      <c r="L2504">
        <v>4</v>
      </c>
      <c r="M2504">
        <v>4</v>
      </c>
      <c r="N2504">
        <v>0</v>
      </c>
      <c r="O2504">
        <v>2.5</v>
      </c>
      <c r="P2504" t="s">
        <v>593</v>
      </c>
      <c r="Q2504" s="33">
        <v>5.5768874522260599E-2</v>
      </c>
      <c r="R2504" s="2">
        <v>5.5001136368468102E-2</v>
      </c>
      <c r="S2504" t="s">
        <v>31</v>
      </c>
      <c r="T2504" t="s">
        <v>81</v>
      </c>
      <c r="U2504">
        <v>37</v>
      </c>
      <c r="V2504" t="s">
        <v>131</v>
      </c>
      <c r="W2504" t="s">
        <v>132</v>
      </c>
      <c r="X2504" t="s">
        <v>133</v>
      </c>
      <c r="Y2504">
        <v>65.38</v>
      </c>
      <c r="Z2504">
        <v>778</v>
      </c>
      <c r="AA2504" s="5">
        <f>IFERROR(VLOOKUP(X2504,$AF$2:$AG$35,2,FALSE),0)</f>
        <v>0.245</v>
      </c>
      <c r="AB2504" s="5" t="str">
        <f>VLOOKUP(X2504,$AF$2:$AG$35,1,FALSE)</f>
        <v>Zn</v>
      </c>
      <c r="AN2504"/>
      <c r="AO2504"/>
      <c r="AP2504"/>
      <c r="AQ2504"/>
    </row>
    <row r="2505" spans="1:43" x14ac:dyDescent="0.25">
      <c r="A2505">
        <v>95749</v>
      </c>
      <c r="B2505">
        <v>22048</v>
      </c>
      <c r="C2505" t="s">
        <v>622</v>
      </c>
      <c r="D2505" t="s">
        <v>584</v>
      </c>
      <c r="E2505" t="s">
        <v>590</v>
      </c>
      <c r="F2505">
        <v>40.253869999999999</v>
      </c>
      <c r="G2505" t="s">
        <v>25</v>
      </c>
      <c r="H2505" t="s">
        <v>26</v>
      </c>
      <c r="I2505" t="s">
        <v>27</v>
      </c>
      <c r="J2505" t="s">
        <v>23</v>
      </c>
      <c r="K2505">
        <v>2003</v>
      </c>
      <c r="L2505">
        <v>4</v>
      </c>
      <c r="M2505">
        <v>4</v>
      </c>
      <c r="N2505">
        <v>0</v>
      </c>
      <c r="O2505">
        <v>2.5</v>
      </c>
      <c r="P2505" t="s">
        <v>593</v>
      </c>
      <c r="Q2505" s="32">
        <v>0</v>
      </c>
      <c r="R2505" s="2">
        <v>2.97317965160066E-3</v>
      </c>
      <c r="S2505" t="s">
        <v>31</v>
      </c>
      <c r="T2505" t="s">
        <v>81</v>
      </c>
      <c r="U2505">
        <v>38</v>
      </c>
      <c r="V2505" t="s">
        <v>134</v>
      </c>
      <c r="W2505" t="s">
        <v>135</v>
      </c>
      <c r="X2505" t="s">
        <v>136</v>
      </c>
      <c r="Y2505">
        <v>69.72</v>
      </c>
      <c r="Z2505">
        <v>468</v>
      </c>
      <c r="AA2505" s="5">
        <f>IFERROR(VLOOKUP(X2505,$AF$2:$AG$35,2,FALSE),0)</f>
        <v>0.34399999999999997</v>
      </c>
      <c r="AB2505" s="5" t="str">
        <f>VLOOKUP(X2505,$AF$2:$AG$35,1,FALSE)</f>
        <v>Ga</v>
      </c>
      <c r="AN2505"/>
      <c r="AO2505"/>
      <c r="AP2505"/>
      <c r="AQ2505"/>
    </row>
    <row r="2506" spans="1:43" x14ac:dyDescent="0.25">
      <c r="A2506">
        <v>95749</v>
      </c>
      <c r="B2506">
        <v>22048</v>
      </c>
      <c r="C2506" t="s">
        <v>622</v>
      </c>
      <c r="D2506" t="s">
        <v>584</v>
      </c>
      <c r="E2506" t="s">
        <v>590</v>
      </c>
      <c r="F2506">
        <v>40.253869999999999</v>
      </c>
      <c r="G2506" t="s">
        <v>25</v>
      </c>
      <c r="H2506" t="s">
        <v>26</v>
      </c>
      <c r="I2506" t="s">
        <v>27</v>
      </c>
      <c r="J2506" t="s">
        <v>23</v>
      </c>
      <c r="K2506">
        <v>2003</v>
      </c>
      <c r="L2506">
        <v>4</v>
      </c>
      <c r="M2506">
        <v>4</v>
      </c>
      <c r="N2506">
        <v>0</v>
      </c>
      <c r="O2506">
        <v>2.5</v>
      </c>
      <c r="P2506" t="s">
        <v>593</v>
      </c>
      <c r="Q2506" s="33">
        <v>3.5351251448441801E-4</v>
      </c>
      <c r="R2506" s="2">
        <v>1.63187199144547E-3</v>
      </c>
      <c r="S2506" t="s">
        <v>31</v>
      </c>
      <c r="T2506" t="s">
        <v>81</v>
      </c>
      <c r="U2506">
        <v>39</v>
      </c>
      <c r="V2506" t="s">
        <v>137</v>
      </c>
      <c r="W2506" t="s">
        <v>138</v>
      </c>
      <c r="X2506" t="s">
        <v>139</v>
      </c>
      <c r="Y2506">
        <v>74.921599999999998</v>
      </c>
      <c r="Z2506">
        <v>298</v>
      </c>
      <c r="AA2506" s="5">
        <f>IFERROR(VLOOKUP(X2506,$AF$2:$AG$35,2,FALSE),0)</f>
        <v>0.42699999999999999</v>
      </c>
      <c r="AB2506" s="5" t="str">
        <f>VLOOKUP(X2506,$AF$2:$AG$35,1,FALSE)</f>
        <v>As</v>
      </c>
      <c r="AN2506"/>
      <c r="AO2506"/>
      <c r="AP2506"/>
      <c r="AQ2506"/>
    </row>
    <row r="2507" spans="1:43" x14ac:dyDescent="0.25">
      <c r="A2507">
        <v>95749</v>
      </c>
      <c r="B2507">
        <v>22048</v>
      </c>
      <c r="C2507" t="s">
        <v>622</v>
      </c>
      <c r="D2507" t="s">
        <v>584</v>
      </c>
      <c r="E2507" t="s">
        <v>590</v>
      </c>
      <c r="F2507">
        <v>40.253869999999999</v>
      </c>
      <c r="G2507" t="s">
        <v>25</v>
      </c>
      <c r="H2507" t="s">
        <v>26</v>
      </c>
      <c r="I2507" t="s">
        <v>27</v>
      </c>
      <c r="J2507" t="s">
        <v>23</v>
      </c>
      <c r="K2507">
        <v>2003</v>
      </c>
      <c r="L2507">
        <v>4</v>
      </c>
      <c r="M2507">
        <v>4</v>
      </c>
      <c r="N2507">
        <v>0</v>
      </c>
      <c r="O2507">
        <v>2.5</v>
      </c>
      <c r="P2507" t="s">
        <v>593</v>
      </c>
      <c r="Q2507" s="32">
        <v>0</v>
      </c>
      <c r="R2507" s="2">
        <v>6.5334377519787597E-4</v>
      </c>
      <c r="S2507" t="s">
        <v>31</v>
      </c>
      <c r="T2507" t="s">
        <v>81</v>
      </c>
      <c r="U2507">
        <v>40</v>
      </c>
      <c r="V2507" t="s">
        <v>140</v>
      </c>
      <c r="W2507" t="s">
        <v>141</v>
      </c>
      <c r="X2507" t="s">
        <v>142</v>
      </c>
      <c r="Y2507">
        <v>78.959999999999994</v>
      </c>
      <c r="Z2507">
        <v>693</v>
      </c>
      <c r="AA2507" s="5">
        <f>IFERROR(VLOOKUP(X2507,$AF$2:$AG$35,2,FALSE),0)</f>
        <v>0.40500000000000003</v>
      </c>
      <c r="AB2507" s="5" t="str">
        <f>VLOOKUP(X2507,$AF$2:$AG$35,1,FALSE)</f>
        <v>Se</v>
      </c>
      <c r="AN2507"/>
      <c r="AO2507"/>
      <c r="AP2507"/>
      <c r="AQ2507"/>
    </row>
    <row r="2508" spans="1:43" x14ac:dyDescent="0.25">
      <c r="A2508">
        <v>95749</v>
      </c>
      <c r="B2508">
        <v>22048</v>
      </c>
      <c r="C2508" t="s">
        <v>622</v>
      </c>
      <c r="D2508" t="s">
        <v>584</v>
      </c>
      <c r="E2508" t="s">
        <v>590</v>
      </c>
      <c r="F2508">
        <v>40.253869999999999</v>
      </c>
      <c r="G2508" t="s">
        <v>25</v>
      </c>
      <c r="H2508" t="s">
        <v>26</v>
      </c>
      <c r="I2508" t="s">
        <v>27</v>
      </c>
      <c r="J2508" t="s">
        <v>23</v>
      </c>
      <c r="K2508">
        <v>2003</v>
      </c>
      <c r="L2508">
        <v>4</v>
      </c>
      <c r="M2508">
        <v>4</v>
      </c>
      <c r="N2508">
        <v>0</v>
      </c>
      <c r="O2508">
        <v>2.5</v>
      </c>
      <c r="P2508" t="s">
        <v>593</v>
      </c>
      <c r="Q2508" s="33">
        <v>2.75250039246394E-3</v>
      </c>
      <c r="R2508" s="2">
        <v>1.3010617909894101E-3</v>
      </c>
      <c r="S2508" t="s">
        <v>31</v>
      </c>
      <c r="T2508" t="s">
        <v>81</v>
      </c>
      <c r="U2508">
        <v>41</v>
      </c>
      <c r="V2508" t="s">
        <v>143</v>
      </c>
      <c r="W2508" t="s">
        <v>144</v>
      </c>
      <c r="X2508" t="s">
        <v>145</v>
      </c>
      <c r="Y2508">
        <v>79.903999999999996</v>
      </c>
      <c r="Z2508">
        <v>810</v>
      </c>
      <c r="AA2508" s="5">
        <f>IFERROR(VLOOKUP(X2508,$AF$2:$AG$35,2,FALSE),0)</f>
        <v>0</v>
      </c>
      <c r="AB2508" s="5" t="e">
        <f>VLOOKUP(X2508,$AF$2:$AG$35,1,FALSE)</f>
        <v>#N/A</v>
      </c>
      <c r="AN2508"/>
      <c r="AO2508"/>
      <c r="AP2508"/>
      <c r="AQ2508"/>
    </row>
    <row r="2509" spans="1:43" x14ac:dyDescent="0.25">
      <c r="A2509">
        <v>95749</v>
      </c>
      <c r="B2509">
        <v>22048</v>
      </c>
      <c r="C2509" t="s">
        <v>622</v>
      </c>
      <c r="D2509" t="s">
        <v>584</v>
      </c>
      <c r="E2509" t="s">
        <v>590</v>
      </c>
      <c r="F2509">
        <v>40.253869999999999</v>
      </c>
      <c r="G2509" t="s">
        <v>25</v>
      </c>
      <c r="H2509" t="s">
        <v>26</v>
      </c>
      <c r="I2509" t="s">
        <v>27</v>
      </c>
      <c r="J2509" t="s">
        <v>23</v>
      </c>
      <c r="K2509">
        <v>2003</v>
      </c>
      <c r="L2509">
        <v>4</v>
      </c>
      <c r="M2509">
        <v>4</v>
      </c>
      <c r="N2509">
        <v>0</v>
      </c>
      <c r="O2509">
        <v>2.5</v>
      </c>
      <c r="P2509" t="s">
        <v>593</v>
      </c>
      <c r="Q2509" s="33">
        <v>5.0501787783488298E-4</v>
      </c>
      <c r="R2509" s="2">
        <v>7.1826950045553802E-4</v>
      </c>
      <c r="S2509" t="s">
        <v>31</v>
      </c>
      <c r="T2509" t="s">
        <v>81</v>
      </c>
      <c r="U2509">
        <v>42</v>
      </c>
      <c r="V2509" t="s">
        <v>146</v>
      </c>
      <c r="W2509" t="s">
        <v>147</v>
      </c>
      <c r="X2509" t="s">
        <v>148</v>
      </c>
      <c r="Y2509">
        <v>85.467799999999997</v>
      </c>
      <c r="Z2509">
        <v>689</v>
      </c>
      <c r="AA2509" s="5">
        <f>IFERROR(VLOOKUP(X2509,$AF$2:$AG$35,2,FALSE),0)</f>
        <v>9.4E-2</v>
      </c>
      <c r="AB2509" s="5" t="str">
        <f>VLOOKUP(X2509,$AF$2:$AG$35,1,FALSE)</f>
        <v>Rb</v>
      </c>
      <c r="AN2509"/>
      <c r="AO2509"/>
      <c r="AP2509"/>
      <c r="AQ2509"/>
    </row>
    <row r="2510" spans="1:43" x14ac:dyDescent="0.25">
      <c r="A2510">
        <v>95749</v>
      </c>
      <c r="B2510">
        <v>22048</v>
      </c>
      <c r="C2510" t="s">
        <v>622</v>
      </c>
      <c r="D2510" t="s">
        <v>584</v>
      </c>
      <c r="E2510" t="s">
        <v>590</v>
      </c>
      <c r="F2510">
        <v>40.253869999999999</v>
      </c>
      <c r="G2510" t="s">
        <v>25</v>
      </c>
      <c r="H2510" t="s">
        <v>26</v>
      </c>
      <c r="I2510" t="s">
        <v>27</v>
      </c>
      <c r="J2510" t="s">
        <v>23</v>
      </c>
      <c r="K2510">
        <v>2003</v>
      </c>
      <c r="L2510">
        <v>4</v>
      </c>
      <c r="M2510">
        <v>4</v>
      </c>
      <c r="N2510">
        <v>0</v>
      </c>
      <c r="O2510">
        <v>2.5</v>
      </c>
      <c r="P2510" t="s">
        <v>593</v>
      </c>
      <c r="Q2510" s="33">
        <v>4.44415732494697E-5</v>
      </c>
      <c r="R2510" s="2">
        <v>8.8793351194971898E-4</v>
      </c>
      <c r="S2510" t="s">
        <v>31</v>
      </c>
      <c r="T2510" t="s">
        <v>81</v>
      </c>
      <c r="U2510">
        <v>43</v>
      </c>
      <c r="V2510" t="s">
        <v>149</v>
      </c>
      <c r="W2510" t="s">
        <v>150</v>
      </c>
      <c r="X2510" t="s">
        <v>151</v>
      </c>
      <c r="Y2510">
        <v>87.62</v>
      </c>
      <c r="Z2510">
        <v>697</v>
      </c>
      <c r="AA2510" s="5">
        <f>IFERROR(VLOOKUP(X2510,$AF$2:$AG$35,2,FALSE),0)</f>
        <v>0.183</v>
      </c>
      <c r="AB2510" s="5" t="str">
        <f>VLOOKUP(X2510,$AF$2:$AG$35,1,FALSE)</f>
        <v>Sr</v>
      </c>
      <c r="AN2510"/>
      <c r="AO2510"/>
      <c r="AP2510"/>
      <c r="AQ2510"/>
    </row>
    <row r="2511" spans="1:43" x14ac:dyDescent="0.25">
      <c r="A2511">
        <v>95749</v>
      </c>
      <c r="B2511">
        <v>22048</v>
      </c>
      <c r="C2511" t="s">
        <v>622</v>
      </c>
      <c r="D2511" t="s">
        <v>584</v>
      </c>
      <c r="E2511" t="s">
        <v>590</v>
      </c>
      <c r="F2511">
        <v>40.253869999999999</v>
      </c>
      <c r="G2511" t="s">
        <v>25</v>
      </c>
      <c r="H2511" t="s">
        <v>26</v>
      </c>
      <c r="I2511" t="s">
        <v>27</v>
      </c>
      <c r="J2511" t="s">
        <v>23</v>
      </c>
      <c r="K2511">
        <v>2003</v>
      </c>
      <c r="L2511">
        <v>4</v>
      </c>
      <c r="M2511">
        <v>4</v>
      </c>
      <c r="N2511">
        <v>0</v>
      </c>
      <c r="O2511">
        <v>2.5</v>
      </c>
      <c r="P2511" t="s">
        <v>593</v>
      </c>
      <c r="Q2511" s="32">
        <v>0</v>
      </c>
      <c r="R2511" s="2">
        <v>1.0553196417568799E-3</v>
      </c>
      <c r="S2511" t="s">
        <v>31</v>
      </c>
      <c r="T2511" t="s">
        <v>81</v>
      </c>
      <c r="U2511">
        <v>44</v>
      </c>
      <c r="V2511" t="s">
        <v>152</v>
      </c>
      <c r="W2511" t="s">
        <v>153</v>
      </c>
      <c r="X2511" t="s">
        <v>154</v>
      </c>
      <c r="Y2511">
        <v>88.905900000000003</v>
      </c>
      <c r="Z2511">
        <v>777</v>
      </c>
      <c r="AA2511" s="5">
        <f>IFERROR(VLOOKUP(X2511,$AF$2:$AG$35,2,FALSE),0)</f>
        <v>0</v>
      </c>
      <c r="AB2511" s="5" t="e">
        <f>VLOOKUP(X2511,$AF$2:$AG$35,1,FALSE)</f>
        <v>#N/A</v>
      </c>
      <c r="AN2511"/>
      <c r="AO2511"/>
      <c r="AP2511"/>
      <c r="AQ2511"/>
    </row>
    <row r="2512" spans="1:43" x14ac:dyDescent="0.25">
      <c r="A2512">
        <v>95749</v>
      </c>
      <c r="B2512">
        <v>22048</v>
      </c>
      <c r="C2512" t="s">
        <v>622</v>
      </c>
      <c r="D2512" t="s">
        <v>584</v>
      </c>
      <c r="E2512" t="s">
        <v>590</v>
      </c>
      <c r="F2512">
        <v>40.253869999999999</v>
      </c>
      <c r="G2512" t="s">
        <v>25</v>
      </c>
      <c r="H2512" t="s">
        <v>26</v>
      </c>
      <c r="I2512" t="s">
        <v>27</v>
      </c>
      <c r="J2512" t="s">
        <v>23</v>
      </c>
      <c r="K2512">
        <v>2003</v>
      </c>
      <c r="L2512">
        <v>4</v>
      </c>
      <c r="M2512">
        <v>4</v>
      </c>
      <c r="N2512">
        <v>0</v>
      </c>
      <c r="O2512">
        <v>2.5</v>
      </c>
      <c r="P2512" t="s">
        <v>593</v>
      </c>
      <c r="Q2512" s="32">
        <v>0</v>
      </c>
      <c r="R2512" s="2">
        <v>1.2522422357959301E-3</v>
      </c>
      <c r="S2512" t="s">
        <v>31</v>
      </c>
      <c r="T2512" t="s">
        <v>81</v>
      </c>
      <c r="U2512">
        <v>45</v>
      </c>
      <c r="V2512" t="s">
        <v>155</v>
      </c>
      <c r="W2512" t="s">
        <v>156</v>
      </c>
      <c r="X2512" t="s">
        <v>157</v>
      </c>
      <c r="Y2512">
        <v>91.22</v>
      </c>
      <c r="Z2512">
        <v>779</v>
      </c>
      <c r="AA2512" s="5">
        <f>IFERROR(VLOOKUP(X2512,$AF$2:$AG$35,2,FALSE),0)</f>
        <v>0.35099999999999998</v>
      </c>
      <c r="AB2512" s="5" t="str">
        <f>VLOOKUP(X2512,$AF$2:$AG$35,1,FALSE)</f>
        <v>Zr</v>
      </c>
      <c r="AN2512"/>
      <c r="AO2512"/>
      <c r="AP2512"/>
      <c r="AQ2512"/>
    </row>
    <row r="2513" spans="1:43" x14ac:dyDescent="0.25">
      <c r="A2513">
        <v>95749</v>
      </c>
      <c r="B2513">
        <v>22048</v>
      </c>
      <c r="C2513" t="s">
        <v>622</v>
      </c>
      <c r="D2513" t="s">
        <v>584</v>
      </c>
      <c r="E2513" t="s">
        <v>590</v>
      </c>
      <c r="F2513">
        <v>40.253869999999999</v>
      </c>
      <c r="G2513" t="s">
        <v>25</v>
      </c>
      <c r="H2513" t="s">
        <v>26</v>
      </c>
      <c r="I2513" t="s">
        <v>27</v>
      </c>
      <c r="J2513" t="s">
        <v>23</v>
      </c>
      <c r="K2513">
        <v>2003</v>
      </c>
      <c r="L2513">
        <v>4</v>
      </c>
      <c r="M2513">
        <v>4</v>
      </c>
      <c r="N2513">
        <v>0</v>
      </c>
      <c r="O2513">
        <v>2.5</v>
      </c>
      <c r="P2513" t="s">
        <v>593</v>
      </c>
      <c r="Q2513" s="32">
        <v>0</v>
      </c>
      <c r="R2513" s="2">
        <v>2.19326859638857E-3</v>
      </c>
      <c r="S2513" t="s">
        <v>31</v>
      </c>
      <c r="T2513" t="s">
        <v>81</v>
      </c>
      <c r="U2513">
        <v>46</v>
      </c>
      <c r="V2513" t="s">
        <v>158</v>
      </c>
      <c r="W2513" t="s">
        <v>159</v>
      </c>
      <c r="X2513" t="s">
        <v>160</v>
      </c>
      <c r="Y2513">
        <v>95.94</v>
      </c>
      <c r="Z2513">
        <v>586</v>
      </c>
      <c r="AA2513" s="5">
        <f>IFERROR(VLOOKUP(X2513,$AF$2:$AG$35,2,FALSE),0)</f>
        <v>0.41699999999999998</v>
      </c>
      <c r="AB2513" s="5" t="str">
        <f>VLOOKUP(X2513,$AF$2:$AG$35,1,FALSE)</f>
        <v>Mo</v>
      </c>
      <c r="AN2513"/>
      <c r="AO2513"/>
      <c r="AP2513"/>
      <c r="AQ2513"/>
    </row>
    <row r="2514" spans="1:43" x14ac:dyDescent="0.25">
      <c r="A2514">
        <v>95749</v>
      </c>
      <c r="B2514">
        <v>22048</v>
      </c>
      <c r="C2514" t="s">
        <v>622</v>
      </c>
      <c r="D2514" t="s">
        <v>584</v>
      </c>
      <c r="E2514" t="s">
        <v>590</v>
      </c>
      <c r="F2514">
        <v>40.253869999999999</v>
      </c>
      <c r="G2514" t="s">
        <v>25</v>
      </c>
      <c r="H2514" t="s">
        <v>26</v>
      </c>
      <c r="I2514" t="s">
        <v>27</v>
      </c>
      <c r="J2514" t="s">
        <v>23</v>
      </c>
      <c r="K2514">
        <v>2003</v>
      </c>
      <c r="L2514">
        <v>4</v>
      </c>
      <c r="M2514">
        <v>4</v>
      </c>
      <c r="N2514">
        <v>0</v>
      </c>
      <c r="O2514">
        <v>2.5</v>
      </c>
      <c r="P2514" t="s">
        <v>593</v>
      </c>
      <c r="Q2514" s="33">
        <v>2.12661744527636E-3</v>
      </c>
      <c r="R2514" s="2">
        <v>3.0074912330890599E-3</v>
      </c>
      <c r="S2514" t="s">
        <v>31</v>
      </c>
      <c r="T2514" t="s">
        <v>81</v>
      </c>
      <c r="U2514">
        <v>47</v>
      </c>
      <c r="V2514" s="1">
        <v>2023568</v>
      </c>
      <c r="W2514" t="s">
        <v>161</v>
      </c>
      <c r="X2514" t="s">
        <v>162</v>
      </c>
      <c r="Y2514">
        <v>106.42</v>
      </c>
      <c r="Z2514">
        <v>649</v>
      </c>
      <c r="AA2514" s="5">
        <f>IFERROR(VLOOKUP(X2514,$AF$2:$AG$35,2,FALSE),0)</f>
        <v>0.22600000000000001</v>
      </c>
      <c r="AB2514" s="5" t="str">
        <f>VLOOKUP(X2514,$AF$2:$AG$35,1,FALSE)</f>
        <v>Pd</v>
      </c>
      <c r="AN2514"/>
      <c r="AO2514"/>
      <c r="AP2514"/>
      <c r="AQ2514"/>
    </row>
    <row r="2515" spans="1:43" x14ac:dyDescent="0.25">
      <c r="A2515">
        <v>95749</v>
      </c>
      <c r="B2515">
        <v>22048</v>
      </c>
      <c r="C2515" t="s">
        <v>622</v>
      </c>
      <c r="D2515" t="s">
        <v>584</v>
      </c>
      <c r="E2515" t="s">
        <v>590</v>
      </c>
      <c r="F2515">
        <v>40.253869999999999</v>
      </c>
      <c r="G2515" t="s">
        <v>25</v>
      </c>
      <c r="H2515" t="s">
        <v>26</v>
      </c>
      <c r="I2515" t="s">
        <v>27</v>
      </c>
      <c r="J2515" t="s">
        <v>23</v>
      </c>
      <c r="K2515">
        <v>2003</v>
      </c>
      <c r="L2515">
        <v>4</v>
      </c>
      <c r="M2515">
        <v>4</v>
      </c>
      <c r="N2515">
        <v>0</v>
      </c>
      <c r="O2515">
        <v>2.5</v>
      </c>
      <c r="P2515" t="s">
        <v>593</v>
      </c>
      <c r="Q2515" s="32">
        <v>0</v>
      </c>
      <c r="R2515" s="2">
        <v>2.9032251538583299E-3</v>
      </c>
      <c r="S2515" t="s">
        <v>31</v>
      </c>
      <c r="T2515" t="s">
        <v>81</v>
      </c>
      <c r="U2515">
        <v>48</v>
      </c>
      <c r="V2515" t="s">
        <v>163</v>
      </c>
      <c r="W2515" t="s">
        <v>164</v>
      </c>
      <c r="X2515" t="s">
        <v>165</v>
      </c>
      <c r="Y2515">
        <v>107.8682</v>
      </c>
      <c r="Z2515">
        <v>695</v>
      </c>
      <c r="AA2515" s="5">
        <f>IFERROR(VLOOKUP(X2515,$AF$2:$AG$35,2,FALSE),0)</f>
        <v>7.3999999999999996E-2</v>
      </c>
      <c r="AB2515" s="5" t="str">
        <f>VLOOKUP(X2515,$AF$2:$AG$35,1,FALSE)</f>
        <v>Ag</v>
      </c>
      <c r="AN2515"/>
      <c r="AO2515"/>
      <c r="AP2515"/>
      <c r="AQ2515"/>
    </row>
    <row r="2516" spans="1:43" x14ac:dyDescent="0.25">
      <c r="A2516">
        <v>95749</v>
      </c>
      <c r="B2516">
        <v>22048</v>
      </c>
      <c r="C2516" t="s">
        <v>622</v>
      </c>
      <c r="D2516" t="s">
        <v>584</v>
      </c>
      <c r="E2516" t="s">
        <v>590</v>
      </c>
      <c r="F2516">
        <v>40.253869999999999</v>
      </c>
      <c r="G2516" t="s">
        <v>25</v>
      </c>
      <c r="H2516" t="s">
        <v>26</v>
      </c>
      <c r="I2516" t="s">
        <v>27</v>
      </c>
      <c r="J2516" t="s">
        <v>23</v>
      </c>
      <c r="K2516">
        <v>2003</v>
      </c>
      <c r="L2516">
        <v>4</v>
      </c>
      <c r="M2516">
        <v>4</v>
      </c>
      <c r="N2516">
        <v>0</v>
      </c>
      <c r="O2516">
        <v>2.5</v>
      </c>
      <c r="P2516" t="s">
        <v>593</v>
      </c>
      <c r="Q2516" s="33">
        <v>6.7870769530096705E-4</v>
      </c>
      <c r="R2516" s="2">
        <v>2.72674796525393E-3</v>
      </c>
      <c r="S2516" t="s">
        <v>31</v>
      </c>
      <c r="T2516" t="s">
        <v>81</v>
      </c>
      <c r="U2516">
        <v>49</v>
      </c>
      <c r="V2516" t="s">
        <v>166</v>
      </c>
      <c r="W2516" t="s">
        <v>167</v>
      </c>
      <c r="X2516" t="s">
        <v>168</v>
      </c>
      <c r="Y2516">
        <v>112.41</v>
      </c>
      <c r="Z2516">
        <v>328</v>
      </c>
      <c r="AA2516" s="5">
        <f>IFERROR(VLOOKUP(X2516,$AF$2:$AG$35,2,FALSE),0)</f>
        <v>0.14199999999999999</v>
      </c>
      <c r="AB2516" s="5" t="str">
        <f>VLOOKUP(X2516,$AF$2:$AG$35,1,FALSE)</f>
        <v>Cd</v>
      </c>
      <c r="AN2516"/>
      <c r="AO2516"/>
      <c r="AP2516"/>
      <c r="AQ2516"/>
    </row>
    <row r="2517" spans="1:43" x14ac:dyDescent="0.25">
      <c r="A2517">
        <v>95749</v>
      </c>
      <c r="B2517">
        <v>22048</v>
      </c>
      <c r="C2517" t="s">
        <v>622</v>
      </c>
      <c r="D2517" t="s">
        <v>584</v>
      </c>
      <c r="E2517" t="s">
        <v>590</v>
      </c>
      <c r="F2517">
        <v>40.253869999999999</v>
      </c>
      <c r="G2517" t="s">
        <v>25</v>
      </c>
      <c r="H2517" t="s">
        <v>26</v>
      </c>
      <c r="I2517" t="s">
        <v>27</v>
      </c>
      <c r="J2517" t="s">
        <v>23</v>
      </c>
      <c r="K2517">
        <v>2003</v>
      </c>
      <c r="L2517">
        <v>4</v>
      </c>
      <c r="M2517">
        <v>4</v>
      </c>
      <c r="N2517">
        <v>0</v>
      </c>
      <c r="O2517">
        <v>2.5</v>
      </c>
      <c r="P2517" t="s">
        <v>593</v>
      </c>
      <c r="Q2517" s="33">
        <v>5.8417924832301199E-4</v>
      </c>
      <c r="R2517" s="2">
        <v>3.3730920179962098E-3</v>
      </c>
      <c r="S2517" t="s">
        <v>31</v>
      </c>
      <c r="T2517" t="s">
        <v>81</v>
      </c>
      <c r="U2517">
        <v>50</v>
      </c>
      <c r="V2517" t="s">
        <v>169</v>
      </c>
      <c r="W2517" t="s">
        <v>170</v>
      </c>
      <c r="X2517" t="s">
        <v>171</v>
      </c>
      <c r="Y2517">
        <v>114.82</v>
      </c>
      <c r="Z2517">
        <v>487</v>
      </c>
      <c r="AA2517" s="5">
        <f>IFERROR(VLOOKUP(X2517,$AF$2:$AG$35,2,FALSE),0)</f>
        <v>0.20899999999999999</v>
      </c>
      <c r="AB2517" s="5" t="str">
        <f>VLOOKUP(X2517,$AF$2:$AG$35,1,FALSE)</f>
        <v>In</v>
      </c>
      <c r="AN2517"/>
      <c r="AO2517"/>
      <c r="AP2517"/>
      <c r="AQ2517"/>
    </row>
    <row r="2518" spans="1:43" x14ac:dyDescent="0.25">
      <c r="A2518">
        <v>95749</v>
      </c>
      <c r="B2518">
        <v>22048</v>
      </c>
      <c r="C2518" t="s">
        <v>622</v>
      </c>
      <c r="D2518" t="s">
        <v>584</v>
      </c>
      <c r="E2518" t="s">
        <v>590</v>
      </c>
      <c r="F2518">
        <v>40.253869999999999</v>
      </c>
      <c r="G2518" t="s">
        <v>25</v>
      </c>
      <c r="H2518" t="s">
        <v>26</v>
      </c>
      <c r="I2518" t="s">
        <v>27</v>
      </c>
      <c r="J2518" t="s">
        <v>23</v>
      </c>
      <c r="K2518">
        <v>2003</v>
      </c>
      <c r="L2518">
        <v>4</v>
      </c>
      <c r="M2518">
        <v>4</v>
      </c>
      <c r="N2518">
        <v>0</v>
      </c>
      <c r="O2518">
        <v>2.5</v>
      </c>
      <c r="P2518" t="s">
        <v>593</v>
      </c>
      <c r="Q2518" s="32">
        <v>0</v>
      </c>
      <c r="R2518" s="2">
        <v>5.2344534143008801E-3</v>
      </c>
      <c r="S2518" t="s">
        <v>31</v>
      </c>
      <c r="T2518" t="s">
        <v>81</v>
      </c>
      <c r="U2518">
        <v>51</v>
      </c>
      <c r="V2518" t="s">
        <v>172</v>
      </c>
      <c r="W2518" t="s">
        <v>173</v>
      </c>
      <c r="X2518" t="s">
        <v>174</v>
      </c>
      <c r="Y2518">
        <v>118.69</v>
      </c>
      <c r="Z2518">
        <v>714</v>
      </c>
      <c r="AA2518" s="5">
        <f>IFERROR(VLOOKUP(X2518,$AF$2:$AG$35,2,FALSE),0)</f>
        <v>0.20200000000000001</v>
      </c>
      <c r="AB2518" s="5" t="str">
        <f>VLOOKUP(X2518,$AF$2:$AG$35,1,FALSE)</f>
        <v>Sn</v>
      </c>
      <c r="AN2518"/>
      <c r="AO2518"/>
      <c r="AP2518"/>
      <c r="AQ2518"/>
    </row>
    <row r="2519" spans="1:43" x14ac:dyDescent="0.25">
      <c r="A2519">
        <v>95749</v>
      </c>
      <c r="B2519">
        <v>22048</v>
      </c>
      <c r="C2519" t="s">
        <v>622</v>
      </c>
      <c r="D2519" t="s">
        <v>584</v>
      </c>
      <c r="E2519" t="s">
        <v>590</v>
      </c>
      <c r="F2519">
        <v>40.253869999999999</v>
      </c>
      <c r="G2519" t="s">
        <v>25</v>
      </c>
      <c r="H2519" t="s">
        <v>26</v>
      </c>
      <c r="I2519" t="s">
        <v>27</v>
      </c>
      <c r="J2519" t="s">
        <v>23</v>
      </c>
      <c r="K2519">
        <v>2003</v>
      </c>
      <c r="L2519">
        <v>4</v>
      </c>
      <c r="M2519">
        <v>4</v>
      </c>
      <c r="N2519">
        <v>0</v>
      </c>
      <c r="O2519">
        <v>2.5</v>
      </c>
      <c r="P2519" t="s">
        <v>593</v>
      </c>
      <c r="Q2519" s="33">
        <v>9.6150256834303695E-4</v>
      </c>
      <c r="R2519" s="2">
        <v>5.91082218641013E-3</v>
      </c>
      <c r="S2519" t="s">
        <v>31</v>
      </c>
      <c r="T2519" t="s">
        <v>81</v>
      </c>
      <c r="U2519">
        <v>52</v>
      </c>
      <c r="V2519" t="s">
        <v>175</v>
      </c>
      <c r="W2519" t="s">
        <v>176</v>
      </c>
      <c r="X2519" t="s">
        <v>177</v>
      </c>
      <c r="Y2519">
        <v>121.75</v>
      </c>
      <c r="Z2519">
        <v>296</v>
      </c>
      <c r="AA2519" s="5">
        <f>IFERROR(VLOOKUP(X2519,$AF$2:$AG$35,2,FALSE),0)</f>
        <v>0.26300000000000001</v>
      </c>
      <c r="AB2519" s="5" t="str">
        <f>VLOOKUP(X2519,$AF$2:$AG$35,1,FALSE)</f>
        <v>Sb</v>
      </c>
      <c r="AN2519"/>
      <c r="AO2519"/>
      <c r="AP2519"/>
      <c r="AQ2519"/>
    </row>
    <row r="2520" spans="1:43" x14ac:dyDescent="0.25">
      <c r="A2520">
        <v>95749</v>
      </c>
      <c r="B2520">
        <v>22048</v>
      </c>
      <c r="C2520" t="s">
        <v>622</v>
      </c>
      <c r="D2520" t="s">
        <v>584</v>
      </c>
      <c r="E2520" t="s">
        <v>590</v>
      </c>
      <c r="F2520">
        <v>40.253869999999999</v>
      </c>
      <c r="G2520" t="s">
        <v>25</v>
      </c>
      <c r="H2520" t="s">
        <v>26</v>
      </c>
      <c r="I2520" t="s">
        <v>27</v>
      </c>
      <c r="J2520" t="s">
        <v>23</v>
      </c>
      <c r="K2520">
        <v>2003</v>
      </c>
      <c r="L2520">
        <v>4</v>
      </c>
      <c r="M2520">
        <v>4</v>
      </c>
      <c r="N2520">
        <v>0</v>
      </c>
      <c r="O2520">
        <v>2.5</v>
      </c>
      <c r="P2520" t="s">
        <v>593</v>
      </c>
      <c r="Q2520" s="33">
        <v>2.6886727936656098E-3</v>
      </c>
      <c r="R2520">
        <v>2.8655487458233E-2</v>
      </c>
      <c r="S2520" t="s">
        <v>31</v>
      </c>
      <c r="T2520" t="s">
        <v>81</v>
      </c>
      <c r="U2520">
        <v>53</v>
      </c>
      <c r="V2520" t="s">
        <v>178</v>
      </c>
      <c r="W2520" t="s">
        <v>179</v>
      </c>
      <c r="X2520" t="s">
        <v>180</v>
      </c>
      <c r="Y2520">
        <v>137.33000000000001</v>
      </c>
      <c r="Z2520">
        <v>300</v>
      </c>
      <c r="AA2520" s="5">
        <f>IFERROR(VLOOKUP(X2520,$AF$2:$AG$35,2,FALSE),0)</f>
        <v>0.11700000000000001</v>
      </c>
      <c r="AB2520" s="5" t="str">
        <f>VLOOKUP(X2520,$AF$2:$AG$35,1,FALSE)</f>
        <v>Ba</v>
      </c>
      <c r="AN2520"/>
      <c r="AO2520"/>
      <c r="AP2520"/>
      <c r="AQ2520"/>
    </row>
    <row r="2521" spans="1:43" x14ac:dyDescent="0.25">
      <c r="A2521">
        <v>95749</v>
      </c>
      <c r="B2521">
        <v>22048</v>
      </c>
      <c r="C2521" t="s">
        <v>622</v>
      </c>
      <c r="D2521" t="s">
        <v>584</v>
      </c>
      <c r="E2521" t="s">
        <v>590</v>
      </c>
      <c r="F2521">
        <v>40.253869999999999</v>
      </c>
      <c r="G2521" t="s">
        <v>25</v>
      </c>
      <c r="H2521" t="s">
        <v>26</v>
      </c>
      <c r="I2521" t="s">
        <v>27</v>
      </c>
      <c r="J2521" t="s">
        <v>23</v>
      </c>
      <c r="K2521">
        <v>2003</v>
      </c>
      <c r="L2521">
        <v>4</v>
      </c>
      <c r="M2521">
        <v>4</v>
      </c>
      <c r="N2521">
        <v>0</v>
      </c>
      <c r="O2521">
        <v>2.5</v>
      </c>
      <c r="P2521" t="s">
        <v>593</v>
      </c>
      <c r="Q2521" s="33">
        <v>8.25641690380873E-3</v>
      </c>
      <c r="R2521" s="2">
        <v>3.5613193394946403E-2</v>
      </c>
      <c r="S2521" t="s">
        <v>31</v>
      </c>
      <c r="T2521" t="s">
        <v>81</v>
      </c>
      <c r="U2521">
        <v>54</v>
      </c>
      <c r="V2521" t="s">
        <v>181</v>
      </c>
      <c r="W2521" t="s">
        <v>182</v>
      </c>
      <c r="X2521" t="s">
        <v>183</v>
      </c>
      <c r="Y2521">
        <v>138.90549999999999</v>
      </c>
      <c r="Z2521">
        <v>519</v>
      </c>
      <c r="AA2521" s="5">
        <f>IFERROR(VLOOKUP(X2521,$AF$2:$AG$35,2,FALSE),0)</f>
        <v>0.17299999999999999</v>
      </c>
      <c r="AB2521" s="5" t="str">
        <f>VLOOKUP(X2521,$AF$2:$AG$35,1,FALSE)</f>
        <v>La</v>
      </c>
      <c r="AN2521"/>
      <c r="AO2521"/>
      <c r="AP2521"/>
      <c r="AQ2521"/>
    </row>
    <row r="2522" spans="1:43" x14ac:dyDescent="0.25">
      <c r="A2522">
        <v>95749</v>
      </c>
      <c r="B2522">
        <v>22048</v>
      </c>
      <c r="C2522" t="s">
        <v>622</v>
      </c>
      <c r="D2522" t="s">
        <v>584</v>
      </c>
      <c r="E2522" t="s">
        <v>590</v>
      </c>
      <c r="F2522">
        <v>40.253869999999999</v>
      </c>
      <c r="G2522" t="s">
        <v>25</v>
      </c>
      <c r="H2522" t="s">
        <v>26</v>
      </c>
      <c r="I2522" t="s">
        <v>27</v>
      </c>
      <c r="J2522" t="s">
        <v>23</v>
      </c>
      <c r="K2522">
        <v>2003</v>
      </c>
      <c r="L2522">
        <v>4</v>
      </c>
      <c r="M2522">
        <v>4</v>
      </c>
      <c r="N2522">
        <v>0</v>
      </c>
      <c r="O2522">
        <v>2.5</v>
      </c>
      <c r="P2522" t="s">
        <v>593</v>
      </c>
      <c r="Q2522" s="32">
        <v>0</v>
      </c>
      <c r="R2522" s="2">
        <v>3.2732730931071298E-3</v>
      </c>
      <c r="S2522" t="s">
        <v>31</v>
      </c>
      <c r="T2522" t="s">
        <v>81</v>
      </c>
      <c r="U2522">
        <v>55</v>
      </c>
      <c r="V2522" t="s">
        <v>184</v>
      </c>
      <c r="W2522" t="s">
        <v>185</v>
      </c>
      <c r="X2522" t="s">
        <v>186</v>
      </c>
      <c r="Y2522">
        <v>196.9665</v>
      </c>
      <c r="Z2522">
        <v>477</v>
      </c>
      <c r="AA2522" s="5">
        <f>IFERROR(VLOOKUP(X2522,$AF$2:$AG$35,2,FALSE),0)</f>
        <v>0</v>
      </c>
      <c r="AB2522" s="5" t="e">
        <f>VLOOKUP(X2522,$AF$2:$AG$35,1,FALSE)</f>
        <v>#N/A</v>
      </c>
      <c r="AN2522"/>
      <c r="AO2522"/>
      <c r="AP2522"/>
      <c r="AQ2522"/>
    </row>
    <row r="2523" spans="1:43" x14ac:dyDescent="0.25">
      <c r="A2523">
        <v>95749</v>
      </c>
      <c r="B2523">
        <v>22048</v>
      </c>
      <c r="C2523" t="s">
        <v>622</v>
      </c>
      <c r="D2523" t="s">
        <v>584</v>
      </c>
      <c r="E2523" t="s">
        <v>590</v>
      </c>
      <c r="F2523">
        <v>40.253869999999999</v>
      </c>
      <c r="G2523" t="s">
        <v>25</v>
      </c>
      <c r="H2523" t="s">
        <v>26</v>
      </c>
      <c r="I2523" t="s">
        <v>27</v>
      </c>
      <c r="J2523" t="s">
        <v>23</v>
      </c>
      <c r="K2523">
        <v>2003</v>
      </c>
      <c r="L2523">
        <v>4</v>
      </c>
      <c r="M2523">
        <v>4</v>
      </c>
      <c r="N2523">
        <v>0</v>
      </c>
      <c r="O2523">
        <v>2.5</v>
      </c>
      <c r="P2523" t="s">
        <v>593</v>
      </c>
      <c r="Q2523" s="33">
        <v>1.13117949216828E-5</v>
      </c>
      <c r="R2523" s="2">
        <v>1.2066306602687899E-3</v>
      </c>
      <c r="S2523" t="s">
        <v>31</v>
      </c>
      <c r="T2523" t="s">
        <v>81</v>
      </c>
      <c r="U2523">
        <v>56</v>
      </c>
      <c r="V2523" t="s">
        <v>187</v>
      </c>
      <c r="W2523" t="s">
        <v>188</v>
      </c>
      <c r="X2523" t="s">
        <v>189</v>
      </c>
      <c r="Y2523">
        <v>200.59</v>
      </c>
      <c r="Z2523">
        <v>528</v>
      </c>
      <c r="AA2523" s="5">
        <f>IFERROR(VLOOKUP(X2523,$AF$2:$AG$35,2,FALSE),0)</f>
        <v>0.06</v>
      </c>
      <c r="AB2523" s="5" t="str">
        <f>VLOOKUP(X2523,$AF$2:$AG$35,1,FALSE)</f>
        <v>Hg</v>
      </c>
      <c r="AN2523"/>
      <c r="AO2523"/>
      <c r="AP2523"/>
      <c r="AQ2523"/>
    </row>
    <row r="2524" spans="1:43" x14ac:dyDescent="0.25">
      <c r="A2524">
        <v>95749</v>
      </c>
      <c r="B2524">
        <v>22048</v>
      </c>
      <c r="C2524" t="s">
        <v>622</v>
      </c>
      <c r="D2524" t="s">
        <v>584</v>
      </c>
      <c r="E2524" t="s">
        <v>590</v>
      </c>
      <c r="F2524">
        <v>40.253869999999999</v>
      </c>
      <c r="G2524" t="s">
        <v>25</v>
      </c>
      <c r="H2524" t="s">
        <v>26</v>
      </c>
      <c r="I2524" t="s">
        <v>27</v>
      </c>
      <c r="J2524" t="s">
        <v>23</v>
      </c>
      <c r="K2524">
        <v>2003</v>
      </c>
      <c r="L2524">
        <v>4</v>
      </c>
      <c r="M2524">
        <v>4</v>
      </c>
      <c r="N2524">
        <v>0</v>
      </c>
      <c r="O2524">
        <v>2.5</v>
      </c>
      <c r="P2524" t="s">
        <v>593</v>
      </c>
      <c r="Q2524" s="33">
        <v>2.0200715113395301E-5</v>
      </c>
      <c r="R2524" s="2">
        <v>1.0803463464105899E-3</v>
      </c>
      <c r="S2524" t="s">
        <v>31</v>
      </c>
      <c r="T2524" t="s">
        <v>81</v>
      </c>
      <c r="U2524">
        <v>57</v>
      </c>
      <c r="V2524" t="s">
        <v>190</v>
      </c>
      <c r="W2524" t="s">
        <v>191</v>
      </c>
      <c r="X2524" t="s">
        <v>192</v>
      </c>
      <c r="Y2524">
        <v>204.38300000000001</v>
      </c>
      <c r="Z2524">
        <v>712</v>
      </c>
      <c r="AA2524" s="5">
        <f>IFERROR(VLOOKUP(X2524,$AF$2:$AG$35,2,FALSE),0)</f>
        <v>0</v>
      </c>
      <c r="AB2524" s="5" t="e">
        <f>VLOOKUP(X2524,$AF$2:$AG$35,1,FALSE)</f>
        <v>#N/A</v>
      </c>
      <c r="AN2524"/>
      <c r="AO2524"/>
      <c r="AP2524"/>
      <c r="AQ2524"/>
    </row>
    <row r="2525" spans="1:43" x14ac:dyDescent="0.25">
      <c r="A2525">
        <v>95749</v>
      </c>
      <c r="B2525">
        <v>22048</v>
      </c>
      <c r="C2525" t="s">
        <v>622</v>
      </c>
      <c r="D2525" t="s">
        <v>584</v>
      </c>
      <c r="E2525" t="s">
        <v>590</v>
      </c>
      <c r="F2525">
        <v>40.253869999999999</v>
      </c>
      <c r="G2525" t="s">
        <v>25</v>
      </c>
      <c r="H2525" t="s">
        <v>26</v>
      </c>
      <c r="I2525" t="s">
        <v>27</v>
      </c>
      <c r="J2525" t="s">
        <v>23</v>
      </c>
      <c r="K2525">
        <v>2003</v>
      </c>
      <c r="L2525">
        <v>4</v>
      </c>
      <c r="M2525">
        <v>4</v>
      </c>
      <c r="N2525">
        <v>0</v>
      </c>
      <c r="O2525">
        <v>2.5</v>
      </c>
      <c r="P2525" t="s">
        <v>593</v>
      </c>
      <c r="Q2525" s="33">
        <v>4.2825516040397997E-4</v>
      </c>
      <c r="R2525" s="2">
        <v>2.3508538401050601E-3</v>
      </c>
      <c r="S2525" t="s">
        <v>31</v>
      </c>
      <c r="T2525" t="s">
        <v>81</v>
      </c>
      <c r="U2525">
        <v>58</v>
      </c>
      <c r="V2525" t="s">
        <v>193</v>
      </c>
      <c r="W2525" t="s">
        <v>194</v>
      </c>
      <c r="X2525" t="s">
        <v>195</v>
      </c>
      <c r="Y2525">
        <v>207.2</v>
      </c>
      <c r="Z2525">
        <v>520</v>
      </c>
      <c r="AA2525" s="5">
        <f>IFERROR(VLOOKUP(X2525,$AF$2:$AG$35,2,FALSE),0)</f>
        <v>0.11600000000000001</v>
      </c>
      <c r="AB2525" s="5" t="str">
        <f>VLOOKUP(X2525,$AF$2:$AG$35,1,FALSE)</f>
        <v>Pb</v>
      </c>
      <c r="AN2525"/>
      <c r="AO2525"/>
      <c r="AP2525"/>
      <c r="AQ2525"/>
    </row>
    <row r="2526" spans="1:43" x14ac:dyDescent="0.25">
      <c r="A2526">
        <v>95749</v>
      </c>
      <c r="B2526">
        <v>22048</v>
      </c>
      <c r="C2526" t="s">
        <v>622</v>
      </c>
      <c r="D2526" t="s">
        <v>584</v>
      </c>
      <c r="E2526" t="s">
        <v>590</v>
      </c>
      <c r="F2526">
        <v>40.253869999999999</v>
      </c>
      <c r="G2526" t="s">
        <v>25</v>
      </c>
      <c r="H2526" t="s">
        <v>26</v>
      </c>
      <c r="I2526" t="s">
        <v>27</v>
      </c>
      <c r="J2526" t="s">
        <v>23</v>
      </c>
      <c r="K2526">
        <v>2003</v>
      </c>
      <c r="L2526">
        <v>4</v>
      </c>
      <c r="M2526">
        <v>4</v>
      </c>
      <c r="N2526">
        <v>0</v>
      </c>
      <c r="O2526">
        <v>2.5</v>
      </c>
      <c r="P2526" t="s">
        <v>593</v>
      </c>
      <c r="Q2526" s="32">
        <v>0</v>
      </c>
      <c r="R2526" s="2">
        <v>1.83705510420341E-3</v>
      </c>
      <c r="S2526" t="s">
        <v>31</v>
      </c>
      <c r="T2526" t="s">
        <v>81</v>
      </c>
      <c r="U2526">
        <v>59</v>
      </c>
      <c r="V2526" t="s">
        <v>196</v>
      </c>
      <c r="W2526" t="s">
        <v>197</v>
      </c>
      <c r="X2526" t="s">
        <v>198</v>
      </c>
      <c r="Y2526">
        <v>238.02889999999999</v>
      </c>
      <c r="Z2526">
        <v>765</v>
      </c>
      <c r="AA2526" s="5">
        <f>IFERROR(VLOOKUP(X2526,$AF$2:$AG$35,2,FALSE),0)</f>
        <v>0</v>
      </c>
      <c r="AB2526" s="5" t="e">
        <f>VLOOKUP(X2526,$AF$2:$AG$35,1,FALSE)</f>
        <v>#N/A</v>
      </c>
      <c r="AN2526"/>
      <c r="AO2526"/>
      <c r="AP2526"/>
      <c r="AQ2526"/>
    </row>
    <row r="2527" spans="1:43" x14ac:dyDescent="0.25">
      <c r="A2527">
        <v>95749</v>
      </c>
      <c r="B2527">
        <v>22048</v>
      </c>
      <c r="C2527" t="s">
        <v>622</v>
      </c>
      <c r="D2527" t="s">
        <v>584</v>
      </c>
      <c r="E2527" t="s">
        <v>590</v>
      </c>
      <c r="F2527">
        <v>40.253869999999999</v>
      </c>
      <c r="G2527" t="s">
        <v>25</v>
      </c>
      <c r="H2527" t="s">
        <v>26</v>
      </c>
      <c r="I2527" t="s">
        <v>27</v>
      </c>
      <c r="J2527" t="s">
        <v>23</v>
      </c>
      <c r="K2527">
        <v>2003</v>
      </c>
      <c r="L2527">
        <v>4</v>
      </c>
      <c r="M2527">
        <v>4</v>
      </c>
      <c r="N2527">
        <v>0</v>
      </c>
      <c r="O2527">
        <v>2.5</v>
      </c>
      <c r="P2527" t="s">
        <v>593</v>
      </c>
      <c r="Q2527">
        <v>4.5628640619265699</v>
      </c>
      <c r="R2527">
        <v>3.3632671992854801</v>
      </c>
      <c r="S2527" t="s">
        <v>31</v>
      </c>
      <c r="T2527" t="s">
        <v>45</v>
      </c>
      <c r="U2527">
        <v>60</v>
      </c>
      <c r="V2527" t="s">
        <v>199</v>
      </c>
      <c r="W2527" t="s">
        <v>200</v>
      </c>
      <c r="X2527" t="s">
        <v>201</v>
      </c>
      <c r="Y2527">
        <v>17.0304</v>
      </c>
      <c r="Z2527">
        <v>294</v>
      </c>
      <c r="AA2527" s="5">
        <f>IFERROR(VLOOKUP(X2527,$AF$2:$AG$35,2,FALSE),0)</f>
        <v>0</v>
      </c>
      <c r="AB2527" s="5" t="e">
        <f>VLOOKUP(X2527,$AF$2:$AG$35,1,FALSE)</f>
        <v>#N/A</v>
      </c>
      <c r="AN2527"/>
      <c r="AO2527"/>
      <c r="AP2527"/>
      <c r="AQ2527"/>
    </row>
    <row r="2528" spans="1:43" x14ac:dyDescent="0.25">
      <c r="A2528">
        <v>95749</v>
      </c>
      <c r="B2528">
        <v>22048</v>
      </c>
      <c r="C2528" t="s">
        <v>622</v>
      </c>
      <c r="D2528" t="s">
        <v>584</v>
      </c>
      <c r="E2528" t="s">
        <v>590</v>
      </c>
      <c r="F2528">
        <v>40.253869999999999</v>
      </c>
      <c r="G2528" t="s">
        <v>25</v>
      </c>
      <c r="H2528" t="s">
        <v>26</v>
      </c>
      <c r="I2528" t="s">
        <v>27</v>
      </c>
      <c r="J2528" t="s">
        <v>23</v>
      </c>
      <c r="K2528">
        <v>2003</v>
      </c>
      <c r="L2528">
        <v>4</v>
      </c>
      <c r="M2528">
        <v>4</v>
      </c>
      <c r="N2528">
        <v>0</v>
      </c>
      <c r="O2528">
        <v>2.5</v>
      </c>
      <c r="P2528" t="s">
        <v>593</v>
      </c>
      <c r="Q2528" s="2">
        <v>5.9286224193747395E-4</v>
      </c>
      <c r="R2528" s="2">
        <v>2.9268796006533E-4</v>
      </c>
      <c r="S2528" t="s">
        <v>31</v>
      </c>
      <c r="T2528" t="s">
        <v>202</v>
      </c>
      <c r="U2528">
        <v>78</v>
      </c>
      <c r="W2528" t="s">
        <v>203</v>
      </c>
      <c r="X2528" t="s">
        <v>204</v>
      </c>
      <c r="Z2528">
        <v>1253</v>
      </c>
      <c r="AA2528" s="5">
        <f>IFERROR(VLOOKUP(X2528,$AF$2:$AG$35,2,FALSE),0)</f>
        <v>0</v>
      </c>
      <c r="AB2528" s="5" t="e">
        <f>VLOOKUP(X2528,$AF$2:$AG$35,1,FALSE)</f>
        <v>#N/A</v>
      </c>
      <c r="AN2528"/>
      <c r="AO2528"/>
      <c r="AP2528"/>
      <c r="AQ2528"/>
    </row>
    <row r="2529" spans="1:43" x14ac:dyDescent="0.25">
      <c r="A2529">
        <v>95749</v>
      </c>
      <c r="B2529">
        <v>22048</v>
      </c>
      <c r="C2529" t="s">
        <v>622</v>
      </c>
      <c r="D2529" t="s">
        <v>584</v>
      </c>
      <c r="E2529" t="s">
        <v>590</v>
      </c>
      <c r="F2529">
        <v>40.253869999999999</v>
      </c>
      <c r="G2529" t="s">
        <v>25</v>
      </c>
      <c r="H2529" t="s">
        <v>26</v>
      </c>
      <c r="I2529" t="s">
        <v>27</v>
      </c>
      <c r="J2529" t="s">
        <v>23</v>
      </c>
      <c r="K2529">
        <v>2003</v>
      </c>
      <c r="L2529">
        <v>4</v>
      </c>
      <c r="M2529">
        <v>4</v>
      </c>
      <c r="N2529">
        <v>0</v>
      </c>
      <c r="O2529">
        <v>2.5</v>
      </c>
      <c r="P2529" t="s">
        <v>593</v>
      </c>
      <c r="Q2529" s="2">
        <v>4.0115967051675598E-3</v>
      </c>
      <c r="R2529" s="2">
        <v>8.17230052717792E-4</v>
      </c>
      <c r="S2529" t="s">
        <v>31</v>
      </c>
      <c r="T2529" t="s">
        <v>202</v>
      </c>
      <c r="U2529">
        <v>80</v>
      </c>
      <c r="W2529" t="s">
        <v>205</v>
      </c>
      <c r="X2529" t="s">
        <v>206</v>
      </c>
      <c r="Z2529">
        <v>1255</v>
      </c>
      <c r="AA2529" s="5">
        <f>IFERROR(VLOOKUP(X2529,$AF$2:$AG$35,2,FALSE),0)</f>
        <v>0</v>
      </c>
      <c r="AB2529" s="5" t="e">
        <f>VLOOKUP(X2529,$AF$2:$AG$35,1,FALSE)</f>
        <v>#N/A</v>
      </c>
      <c r="AN2529"/>
      <c r="AO2529"/>
      <c r="AP2529"/>
      <c r="AQ2529"/>
    </row>
    <row r="2530" spans="1:43" x14ac:dyDescent="0.25">
      <c r="A2530">
        <v>95749</v>
      </c>
      <c r="B2530">
        <v>22048</v>
      </c>
      <c r="C2530" t="s">
        <v>622</v>
      </c>
      <c r="D2530" t="s">
        <v>584</v>
      </c>
      <c r="E2530" t="s">
        <v>590</v>
      </c>
      <c r="F2530">
        <v>40.253869999999999</v>
      </c>
      <c r="G2530" t="s">
        <v>25</v>
      </c>
      <c r="H2530" t="s">
        <v>26</v>
      </c>
      <c r="I2530" t="s">
        <v>27</v>
      </c>
      <c r="J2530" t="s">
        <v>23</v>
      </c>
      <c r="K2530">
        <v>2003</v>
      </c>
      <c r="L2530">
        <v>4</v>
      </c>
      <c r="M2530">
        <v>4</v>
      </c>
      <c r="N2530">
        <v>0</v>
      </c>
      <c r="O2530">
        <v>2.5</v>
      </c>
      <c r="P2530" t="s">
        <v>593</v>
      </c>
      <c r="Q2530" s="2">
        <v>8.5769025108986905E-3</v>
      </c>
      <c r="R2530" s="2">
        <v>1.4708210176176001E-3</v>
      </c>
      <c r="S2530" t="s">
        <v>31</v>
      </c>
      <c r="T2530" t="s">
        <v>202</v>
      </c>
      <c r="U2530">
        <v>81</v>
      </c>
      <c r="W2530" t="s">
        <v>207</v>
      </c>
      <c r="X2530" t="s">
        <v>208</v>
      </c>
      <c r="Z2530">
        <v>1256</v>
      </c>
      <c r="AA2530" s="5">
        <f>IFERROR(VLOOKUP(X2530,$AF$2:$AG$35,2,FALSE),0)</f>
        <v>0</v>
      </c>
      <c r="AB2530" s="5" t="e">
        <f>VLOOKUP(X2530,$AF$2:$AG$35,1,FALSE)</f>
        <v>#N/A</v>
      </c>
      <c r="AN2530"/>
      <c r="AO2530"/>
      <c r="AP2530"/>
      <c r="AQ2530"/>
    </row>
    <row r="2531" spans="1:43" x14ac:dyDescent="0.25">
      <c r="A2531">
        <v>95749</v>
      </c>
      <c r="B2531">
        <v>22048</v>
      </c>
      <c r="C2531" t="s">
        <v>622</v>
      </c>
      <c r="D2531" t="s">
        <v>584</v>
      </c>
      <c r="E2531" t="s">
        <v>590</v>
      </c>
      <c r="F2531">
        <v>40.253869999999999</v>
      </c>
      <c r="G2531" t="s">
        <v>25</v>
      </c>
      <c r="H2531" t="s">
        <v>26</v>
      </c>
      <c r="I2531" t="s">
        <v>27</v>
      </c>
      <c r="J2531" t="s">
        <v>23</v>
      </c>
      <c r="K2531">
        <v>2003</v>
      </c>
      <c r="L2531">
        <v>4</v>
      </c>
      <c r="M2531">
        <v>4</v>
      </c>
      <c r="N2531">
        <v>0</v>
      </c>
      <c r="O2531">
        <v>2.5</v>
      </c>
      <c r="P2531" t="s">
        <v>593</v>
      </c>
      <c r="Q2531" s="2">
        <v>1.5457349812394601E-4</v>
      </c>
      <c r="R2531" s="2">
        <v>4.5627825820561402E-4</v>
      </c>
      <c r="S2531" t="s">
        <v>31</v>
      </c>
      <c r="T2531" t="s">
        <v>202</v>
      </c>
      <c r="U2531">
        <v>83</v>
      </c>
      <c r="V2531" t="s">
        <v>209</v>
      </c>
      <c r="W2531" t="s">
        <v>210</v>
      </c>
      <c r="X2531" t="s">
        <v>211</v>
      </c>
      <c r="Y2531">
        <v>154.21</v>
      </c>
      <c r="Z2531">
        <v>846</v>
      </c>
      <c r="AA2531" s="5">
        <f>IFERROR(VLOOKUP(X2531,$AF$2:$AG$35,2,FALSE),0)</f>
        <v>0</v>
      </c>
      <c r="AB2531" s="5" t="e">
        <f>VLOOKUP(X2531,$AF$2:$AG$35,1,FALSE)</f>
        <v>#N/A</v>
      </c>
      <c r="AN2531"/>
      <c r="AO2531"/>
      <c r="AP2531"/>
      <c r="AQ2531"/>
    </row>
    <row r="2532" spans="1:43" x14ac:dyDescent="0.25">
      <c r="A2532">
        <v>95749</v>
      </c>
      <c r="B2532">
        <v>22048</v>
      </c>
      <c r="C2532" t="s">
        <v>622</v>
      </c>
      <c r="D2532" t="s">
        <v>584</v>
      </c>
      <c r="E2532" t="s">
        <v>590</v>
      </c>
      <c r="F2532">
        <v>40.253869999999999</v>
      </c>
      <c r="G2532" t="s">
        <v>25</v>
      </c>
      <c r="H2532" t="s">
        <v>26</v>
      </c>
      <c r="I2532" t="s">
        <v>27</v>
      </c>
      <c r="J2532" t="s">
        <v>23</v>
      </c>
      <c r="K2532">
        <v>2003</v>
      </c>
      <c r="L2532">
        <v>4</v>
      </c>
      <c r="M2532">
        <v>4</v>
      </c>
      <c r="N2532">
        <v>0</v>
      </c>
      <c r="O2532">
        <v>2.5</v>
      </c>
      <c r="P2532" t="s">
        <v>593</v>
      </c>
      <c r="Q2532" s="2">
        <v>1.1474028487125301E-2</v>
      </c>
      <c r="R2532" s="2">
        <v>3.0303058945056198E-3</v>
      </c>
      <c r="S2532" t="s">
        <v>31</v>
      </c>
      <c r="T2532" t="s">
        <v>202</v>
      </c>
      <c r="U2532">
        <v>84</v>
      </c>
      <c r="V2532" t="s">
        <v>212</v>
      </c>
      <c r="W2532" t="s">
        <v>213</v>
      </c>
      <c r="X2532" t="s">
        <v>214</v>
      </c>
      <c r="Y2532">
        <v>152.19</v>
      </c>
      <c r="Z2532">
        <v>847</v>
      </c>
      <c r="AA2532" s="5">
        <f>IFERROR(VLOOKUP(X2532,$AF$2:$AG$35,2,FALSE),0)</f>
        <v>0</v>
      </c>
      <c r="AB2532" s="5" t="e">
        <f>VLOOKUP(X2532,$AF$2:$AG$35,1,FALSE)</f>
        <v>#N/A</v>
      </c>
      <c r="AN2532"/>
      <c r="AO2532"/>
      <c r="AP2532"/>
      <c r="AQ2532"/>
    </row>
    <row r="2533" spans="1:43" x14ac:dyDescent="0.25">
      <c r="A2533">
        <v>95749</v>
      </c>
      <c r="B2533">
        <v>22048</v>
      </c>
      <c r="C2533" t="s">
        <v>622</v>
      </c>
      <c r="D2533" t="s">
        <v>584</v>
      </c>
      <c r="E2533" t="s">
        <v>590</v>
      </c>
      <c r="F2533">
        <v>40.253869999999999</v>
      </c>
      <c r="G2533" t="s">
        <v>25</v>
      </c>
      <c r="H2533" t="s">
        <v>26</v>
      </c>
      <c r="I2533" t="s">
        <v>27</v>
      </c>
      <c r="J2533" t="s">
        <v>23</v>
      </c>
      <c r="K2533">
        <v>2003</v>
      </c>
      <c r="L2533">
        <v>4</v>
      </c>
      <c r="M2533">
        <v>4</v>
      </c>
      <c r="N2533">
        <v>0</v>
      </c>
      <c r="O2533">
        <v>2.5</v>
      </c>
      <c r="P2533" t="s">
        <v>593</v>
      </c>
      <c r="Q2533">
        <v>0</v>
      </c>
      <c r="R2533" s="2">
        <v>3.95281718402427E-4</v>
      </c>
      <c r="S2533" t="s">
        <v>31</v>
      </c>
      <c r="T2533" t="s">
        <v>202</v>
      </c>
      <c r="U2533">
        <v>85</v>
      </c>
      <c r="V2533" t="s">
        <v>215</v>
      </c>
      <c r="W2533" t="s">
        <v>216</v>
      </c>
      <c r="X2533" t="s">
        <v>217</v>
      </c>
      <c r="Y2533">
        <v>182.17</v>
      </c>
      <c r="Z2533">
        <v>848</v>
      </c>
      <c r="AA2533" s="5">
        <f>IFERROR(VLOOKUP(X2533,$AF$2:$AG$35,2,FALSE),0)</f>
        <v>0</v>
      </c>
      <c r="AB2533" s="5" t="e">
        <f>VLOOKUP(X2533,$AF$2:$AG$35,1,FALSE)</f>
        <v>#N/A</v>
      </c>
      <c r="AN2533"/>
      <c r="AO2533"/>
      <c r="AP2533"/>
      <c r="AQ2533"/>
    </row>
    <row r="2534" spans="1:43" x14ac:dyDescent="0.25">
      <c r="A2534">
        <v>95749</v>
      </c>
      <c r="B2534">
        <v>22048</v>
      </c>
      <c r="C2534" t="s">
        <v>622</v>
      </c>
      <c r="D2534" t="s">
        <v>584</v>
      </c>
      <c r="E2534" t="s">
        <v>590</v>
      </c>
      <c r="F2534">
        <v>40.253869999999999</v>
      </c>
      <c r="G2534" t="s">
        <v>25</v>
      </c>
      <c r="H2534" t="s">
        <v>26</v>
      </c>
      <c r="I2534" t="s">
        <v>27</v>
      </c>
      <c r="J2534" t="s">
        <v>23</v>
      </c>
      <c r="K2534">
        <v>2003</v>
      </c>
      <c r="L2534">
        <v>4</v>
      </c>
      <c r="M2534">
        <v>4</v>
      </c>
      <c r="N2534">
        <v>0</v>
      </c>
      <c r="O2534">
        <v>2.5</v>
      </c>
      <c r="P2534" t="s">
        <v>593</v>
      </c>
      <c r="Q2534" s="2">
        <v>6.6774704681559598E-3</v>
      </c>
      <c r="R2534" s="2">
        <v>7.1683386655083505E-4</v>
      </c>
      <c r="S2534" t="s">
        <v>31</v>
      </c>
      <c r="T2534" t="s">
        <v>202</v>
      </c>
      <c r="U2534">
        <v>86</v>
      </c>
      <c r="V2534" t="s">
        <v>218</v>
      </c>
      <c r="W2534" t="s">
        <v>219</v>
      </c>
      <c r="X2534" t="s">
        <v>220</v>
      </c>
      <c r="Y2534">
        <v>208.21</v>
      </c>
      <c r="Z2534">
        <v>849</v>
      </c>
      <c r="AA2534" s="5">
        <f>IFERROR(VLOOKUP(X2534,$AF$2:$AG$35,2,FALSE),0)</f>
        <v>0</v>
      </c>
      <c r="AB2534" s="5" t="e">
        <f>VLOOKUP(X2534,$AF$2:$AG$35,1,FALSE)</f>
        <v>#N/A</v>
      </c>
      <c r="AN2534"/>
      <c r="AO2534"/>
      <c r="AP2534"/>
      <c r="AQ2534"/>
    </row>
    <row r="2535" spans="1:43" x14ac:dyDescent="0.25">
      <c r="A2535">
        <v>95749</v>
      </c>
      <c r="B2535">
        <v>22048</v>
      </c>
      <c r="C2535" t="s">
        <v>622</v>
      </c>
      <c r="D2535" t="s">
        <v>584</v>
      </c>
      <c r="E2535" t="s">
        <v>590</v>
      </c>
      <c r="F2535">
        <v>40.253869999999999</v>
      </c>
      <c r="G2535" t="s">
        <v>25</v>
      </c>
      <c r="H2535" t="s">
        <v>26</v>
      </c>
      <c r="I2535" t="s">
        <v>27</v>
      </c>
      <c r="J2535" t="s">
        <v>23</v>
      </c>
      <c r="K2535">
        <v>2003</v>
      </c>
      <c r="L2535">
        <v>4</v>
      </c>
      <c r="M2535">
        <v>4</v>
      </c>
      <c r="N2535">
        <v>0</v>
      </c>
      <c r="O2535">
        <v>2.5</v>
      </c>
      <c r="P2535" t="s">
        <v>593</v>
      </c>
      <c r="Q2535" s="2">
        <v>6.1429075208433998E-4</v>
      </c>
      <c r="R2535" s="2">
        <v>1.4080287779380601E-3</v>
      </c>
      <c r="S2535" t="s">
        <v>31</v>
      </c>
      <c r="T2535" t="s">
        <v>202</v>
      </c>
      <c r="U2535">
        <v>87</v>
      </c>
      <c r="V2535" t="s">
        <v>221</v>
      </c>
      <c r="W2535" t="s">
        <v>222</v>
      </c>
      <c r="X2535" t="s">
        <v>223</v>
      </c>
      <c r="Y2535">
        <v>206.24</v>
      </c>
      <c r="Z2535">
        <v>850</v>
      </c>
      <c r="AA2535" s="5">
        <f>IFERROR(VLOOKUP(X2535,$AF$2:$AG$35,2,FALSE),0)</f>
        <v>0</v>
      </c>
      <c r="AB2535" s="5" t="e">
        <f>VLOOKUP(X2535,$AF$2:$AG$35,1,FALSE)</f>
        <v>#N/A</v>
      </c>
      <c r="AN2535"/>
      <c r="AO2535"/>
      <c r="AP2535"/>
      <c r="AQ2535"/>
    </row>
    <row r="2536" spans="1:43" x14ac:dyDescent="0.25">
      <c r="A2536">
        <v>95749</v>
      </c>
      <c r="B2536">
        <v>22048</v>
      </c>
      <c r="C2536" t="s">
        <v>622</v>
      </c>
      <c r="D2536" t="s">
        <v>584</v>
      </c>
      <c r="E2536" t="s">
        <v>590</v>
      </c>
      <c r="F2536">
        <v>40.253869999999999</v>
      </c>
      <c r="G2536" t="s">
        <v>25</v>
      </c>
      <c r="H2536" t="s">
        <v>26</v>
      </c>
      <c r="I2536" t="s">
        <v>27</v>
      </c>
      <c r="J2536" t="s">
        <v>23</v>
      </c>
      <c r="K2536">
        <v>2003</v>
      </c>
      <c r="L2536">
        <v>4</v>
      </c>
      <c r="M2536">
        <v>4</v>
      </c>
      <c r="N2536">
        <v>0</v>
      </c>
      <c r="O2536">
        <v>2.5</v>
      </c>
      <c r="P2536" t="s">
        <v>593</v>
      </c>
      <c r="Q2536">
        <v>3.080536862045E-2</v>
      </c>
      <c r="R2536" s="2">
        <v>8.2582115590830903E-3</v>
      </c>
      <c r="S2536" t="s">
        <v>31</v>
      </c>
      <c r="T2536" t="s">
        <v>202</v>
      </c>
      <c r="U2536">
        <v>89</v>
      </c>
      <c r="V2536" t="s">
        <v>224</v>
      </c>
      <c r="W2536" t="s">
        <v>225</v>
      </c>
      <c r="X2536" t="s">
        <v>226</v>
      </c>
      <c r="Y2536">
        <v>178.23</v>
      </c>
      <c r="Z2536">
        <v>852</v>
      </c>
      <c r="AA2536" s="5">
        <f>IFERROR(VLOOKUP(X2536,$AF$2:$AG$35,2,FALSE),0)</f>
        <v>0</v>
      </c>
      <c r="AB2536" s="5" t="e">
        <f>VLOOKUP(X2536,$AF$2:$AG$35,1,FALSE)</f>
        <v>#N/A</v>
      </c>
      <c r="AN2536"/>
      <c r="AO2536"/>
      <c r="AP2536"/>
      <c r="AQ2536"/>
    </row>
    <row r="2537" spans="1:43" x14ac:dyDescent="0.25">
      <c r="A2537">
        <v>95749</v>
      </c>
      <c r="B2537">
        <v>22048</v>
      </c>
      <c r="C2537" t="s">
        <v>622</v>
      </c>
      <c r="D2537" t="s">
        <v>584</v>
      </c>
      <c r="E2537" t="s">
        <v>590</v>
      </c>
      <c r="F2537">
        <v>40.253869999999999</v>
      </c>
      <c r="G2537" t="s">
        <v>25</v>
      </c>
      <c r="H2537" t="s">
        <v>26</v>
      </c>
      <c r="I2537" t="s">
        <v>27</v>
      </c>
      <c r="J2537" t="s">
        <v>23</v>
      </c>
      <c r="K2537">
        <v>2003</v>
      </c>
      <c r="L2537">
        <v>4</v>
      </c>
      <c r="M2537">
        <v>4</v>
      </c>
      <c r="N2537">
        <v>0</v>
      </c>
      <c r="O2537">
        <v>2.5</v>
      </c>
      <c r="P2537" t="s">
        <v>593</v>
      </c>
      <c r="Q2537" s="2">
        <v>1.8047050462311299E-2</v>
      </c>
      <c r="R2537" s="2">
        <v>1.9641693408365801E-2</v>
      </c>
      <c r="S2537" t="s">
        <v>31</v>
      </c>
      <c r="T2537" t="s">
        <v>202</v>
      </c>
      <c r="U2537">
        <v>90</v>
      </c>
      <c r="W2537" t="s">
        <v>227</v>
      </c>
      <c r="X2537" t="s">
        <v>228</v>
      </c>
      <c r="Z2537">
        <v>1265</v>
      </c>
      <c r="AA2537" s="5">
        <f>IFERROR(VLOOKUP(X2537,$AF$2:$AG$35,2,FALSE),0)</f>
        <v>0</v>
      </c>
      <c r="AB2537" s="5" t="e">
        <f>VLOOKUP(X2537,$AF$2:$AG$35,1,FALSE)</f>
        <v>#N/A</v>
      </c>
      <c r="AN2537"/>
      <c r="AO2537"/>
      <c r="AP2537"/>
      <c r="AQ2537"/>
    </row>
    <row r="2538" spans="1:43" x14ac:dyDescent="0.25">
      <c r="A2538">
        <v>95749</v>
      </c>
      <c r="B2538">
        <v>22048</v>
      </c>
      <c r="C2538" t="s">
        <v>622</v>
      </c>
      <c r="D2538" t="s">
        <v>584</v>
      </c>
      <c r="E2538" t="s">
        <v>590</v>
      </c>
      <c r="F2538">
        <v>40.253869999999999</v>
      </c>
      <c r="G2538" t="s">
        <v>25</v>
      </c>
      <c r="H2538" t="s">
        <v>26</v>
      </c>
      <c r="I2538" t="s">
        <v>27</v>
      </c>
      <c r="J2538" t="s">
        <v>23</v>
      </c>
      <c r="K2538">
        <v>2003</v>
      </c>
      <c r="L2538">
        <v>4</v>
      </c>
      <c r="M2538">
        <v>4</v>
      </c>
      <c r="N2538">
        <v>0</v>
      </c>
      <c r="O2538">
        <v>2.5</v>
      </c>
      <c r="P2538" t="s">
        <v>593</v>
      </c>
      <c r="Q2538">
        <v>0</v>
      </c>
      <c r="R2538" s="2">
        <v>1.45718207551763E-4</v>
      </c>
      <c r="S2538" t="s">
        <v>31</v>
      </c>
      <c r="T2538" t="s">
        <v>202</v>
      </c>
      <c r="U2538">
        <v>91</v>
      </c>
      <c r="W2538" t="s">
        <v>229</v>
      </c>
      <c r="X2538" t="s">
        <v>230</v>
      </c>
      <c r="Z2538">
        <v>1266</v>
      </c>
      <c r="AA2538" s="5">
        <f>IFERROR(VLOOKUP(X2538,$AF$2:$AG$35,2,FALSE),0)</f>
        <v>0</v>
      </c>
      <c r="AB2538" s="5" t="e">
        <f>VLOOKUP(X2538,$AF$2:$AG$35,1,FALSE)</f>
        <v>#N/A</v>
      </c>
      <c r="AN2538"/>
      <c r="AO2538"/>
      <c r="AP2538"/>
      <c r="AQ2538"/>
    </row>
    <row r="2539" spans="1:43" x14ac:dyDescent="0.25">
      <c r="A2539">
        <v>95749</v>
      </c>
      <c r="B2539">
        <v>22048</v>
      </c>
      <c r="C2539" t="s">
        <v>622</v>
      </c>
      <c r="D2539" t="s">
        <v>584</v>
      </c>
      <c r="E2539" t="s">
        <v>590</v>
      </c>
      <c r="F2539">
        <v>40.253869999999999</v>
      </c>
      <c r="G2539" t="s">
        <v>25</v>
      </c>
      <c r="H2539" t="s">
        <v>26</v>
      </c>
      <c r="I2539" t="s">
        <v>27</v>
      </c>
      <c r="J2539" t="s">
        <v>23</v>
      </c>
      <c r="K2539">
        <v>2003</v>
      </c>
      <c r="L2539">
        <v>4</v>
      </c>
      <c r="M2539">
        <v>4</v>
      </c>
      <c r="N2539">
        <v>0</v>
      </c>
      <c r="O2539">
        <v>2.5</v>
      </c>
      <c r="P2539" t="s">
        <v>593</v>
      </c>
      <c r="Q2539">
        <v>0</v>
      </c>
      <c r="R2539" s="2">
        <v>6.3081114871072895E-4</v>
      </c>
      <c r="S2539" t="s">
        <v>31</v>
      </c>
      <c r="T2539" t="s">
        <v>202</v>
      </c>
      <c r="U2539">
        <v>93</v>
      </c>
      <c r="W2539" t="s">
        <v>231</v>
      </c>
      <c r="X2539" t="s">
        <v>232</v>
      </c>
      <c r="Z2539">
        <v>1268</v>
      </c>
      <c r="AA2539" s="5">
        <f>IFERROR(VLOOKUP(X2539,$AF$2:$AG$35,2,FALSE),0)</f>
        <v>0</v>
      </c>
      <c r="AB2539" s="5" t="e">
        <f>VLOOKUP(X2539,$AF$2:$AG$35,1,FALSE)</f>
        <v>#N/A</v>
      </c>
      <c r="AN2539"/>
      <c r="AO2539"/>
      <c r="AP2539"/>
      <c r="AQ2539"/>
    </row>
    <row r="2540" spans="1:43" x14ac:dyDescent="0.25">
      <c r="A2540">
        <v>95749</v>
      </c>
      <c r="B2540">
        <v>22048</v>
      </c>
      <c r="C2540" t="s">
        <v>622</v>
      </c>
      <c r="D2540" t="s">
        <v>584</v>
      </c>
      <c r="E2540" t="s">
        <v>590</v>
      </c>
      <c r="F2540">
        <v>40.253869999999999</v>
      </c>
      <c r="G2540" t="s">
        <v>25</v>
      </c>
      <c r="H2540" t="s">
        <v>26</v>
      </c>
      <c r="I2540" t="s">
        <v>27</v>
      </c>
      <c r="J2540" t="s">
        <v>23</v>
      </c>
      <c r="K2540">
        <v>2003</v>
      </c>
      <c r="L2540">
        <v>4</v>
      </c>
      <c r="M2540">
        <v>4</v>
      </c>
      <c r="N2540">
        <v>0</v>
      </c>
      <c r="O2540">
        <v>2.5</v>
      </c>
      <c r="P2540" t="s">
        <v>593</v>
      </c>
      <c r="Q2540" s="2">
        <v>4.7898891536808904E-3</v>
      </c>
      <c r="R2540" s="2">
        <v>9.8233745305023297E-4</v>
      </c>
      <c r="S2540" t="s">
        <v>31</v>
      </c>
      <c r="T2540" t="s">
        <v>202</v>
      </c>
      <c r="U2540">
        <v>94</v>
      </c>
      <c r="W2540" t="s">
        <v>233</v>
      </c>
      <c r="X2540" t="s">
        <v>234</v>
      </c>
      <c r="Z2540">
        <v>1269</v>
      </c>
      <c r="AA2540" s="5">
        <f>IFERROR(VLOOKUP(X2540,$AF$2:$AG$35,2,FALSE),0)</f>
        <v>0</v>
      </c>
      <c r="AB2540" s="5" t="e">
        <f>VLOOKUP(X2540,$AF$2:$AG$35,1,FALSE)</f>
        <v>#N/A</v>
      </c>
      <c r="AN2540"/>
      <c r="AO2540"/>
      <c r="AP2540"/>
      <c r="AQ2540"/>
    </row>
    <row r="2541" spans="1:43" x14ac:dyDescent="0.25">
      <c r="A2541">
        <v>95749</v>
      </c>
      <c r="B2541">
        <v>22048</v>
      </c>
      <c r="C2541" t="s">
        <v>622</v>
      </c>
      <c r="D2541" t="s">
        <v>584</v>
      </c>
      <c r="E2541" t="s">
        <v>590</v>
      </c>
      <c r="F2541">
        <v>40.253869999999999</v>
      </c>
      <c r="G2541" t="s">
        <v>25</v>
      </c>
      <c r="H2541" t="s">
        <v>26</v>
      </c>
      <c r="I2541" t="s">
        <v>27</v>
      </c>
      <c r="J2541" t="s">
        <v>23</v>
      </c>
      <c r="K2541">
        <v>2003</v>
      </c>
      <c r="L2541">
        <v>4</v>
      </c>
      <c r="M2541">
        <v>4</v>
      </c>
      <c r="N2541">
        <v>0</v>
      </c>
      <c r="O2541">
        <v>2.5</v>
      </c>
      <c r="P2541" t="s">
        <v>593</v>
      </c>
      <c r="Q2541" s="2">
        <v>7.9698044560022401E-4</v>
      </c>
      <c r="R2541" s="2">
        <v>3.4497108585536401E-4</v>
      </c>
      <c r="S2541" t="s">
        <v>31</v>
      </c>
      <c r="T2541" t="s">
        <v>202</v>
      </c>
      <c r="U2541">
        <v>96</v>
      </c>
      <c r="V2541" t="s">
        <v>235</v>
      </c>
      <c r="W2541" t="s">
        <v>236</v>
      </c>
      <c r="X2541" t="s">
        <v>237</v>
      </c>
      <c r="Y2541">
        <v>258.27</v>
      </c>
      <c r="Z2541">
        <v>853</v>
      </c>
      <c r="AA2541" s="5">
        <f>IFERROR(VLOOKUP(X2541,$AF$2:$AG$35,2,FALSE),0)</f>
        <v>0</v>
      </c>
      <c r="AB2541" s="5" t="e">
        <f>VLOOKUP(X2541,$AF$2:$AG$35,1,FALSE)</f>
        <v>#N/A</v>
      </c>
      <c r="AN2541"/>
      <c r="AO2541"/>
      <c r="AP2541"/>
      <c r="AQ2541"/>
    </row>
    <row r="2542" spans="1:43" x14ac:dyDescent="0.25">
      <c r="A2542">
        <v>95749</v>
      </c>
      <c r="B2542">
        <v>22048</v>
      </c>
      <c r="C2542" t="s">
        <v>622</v>
      </c>
      <c r="D2542" t="s">
        <v>584</v>
      </c>
      <c r="E2542" t="s">
        <v>590</v>
      </c>
      <c r="F2542">
        <v>40.253869999999999</v>
      </c>
      <c r="G2542" t="s">
        <v>25</v>
      </c>
      <c r="H2542" t="s">
        <v>26</v>
      </c>
      <c r="I2542" t="s">
        <v>27</v>
      </c>
      <c r="J2542" t="s">
        <v>23</v>
      </c>
      <c r="K2542">
        <v>2003</v>
      </c>
      <c r="L2542">
        <v>4</v>
      </c>
      <c r="M2542">
        <v>4</v>
      </c>
      <c r="N2542">
        <v>0</v>
      </c>
      <c r="O2542">
        <v>2.5</v>
      </c>
      <c r="P2542" t="s">
        <v>593</v>
      </c>
      <c r="Q2542" s="2">
        <v>2.5516692780131098E-3</v>
      </c>
      <c r="R2542" s="2">
        <v>3.6086052996569E-3</v>
      </c>
      <c r="S2542" t="s">
        <v>31</v>
      </c>
      <c r="T2542" t="s">
        <v>202</v>
      </c>
      <c r="U2542">
        <v>97</v>
      </c>
      <c r="V2542" t="s">
        <v>238</v>
      </c>
      <c r="W2542" t="s">
        <v>239</v>
      </c>
      <c r="X2542" t="s">
        <v>240</v>
      </c>
      <c r="Y2542">
        <v>228.29</v>
      </c>
      <c r="Z2542">
        <v>854</v>
      </c>
      <c r="AA2542" s="5">
        <f>IFERROR(VLOOKUP(X2542,$AF$2:$AG$35,2,FALSE),0)</f>
        <v>0</v>
      </c>
      <c r="AB2542" s="5" t="e">
        <f>VLOOKUP(X2542,$AF$2:$AG$35,1,FALSE)</f>
        <v>#N/A</v>
      </c>
      <c r="AN2542"/>
      <c r="AO2542"/>
      <c r="AP2542"/>
      <c r="AQ2542"/>
    </row>
    <row r="2543" spans="1:43" x14ac:dyDescent="0.25">
      <c r="A2543">
        <v>95749</v>
      </c>
      <c r="B2543">
        <v>22048</v>
      </c>
      <c r="C2543" t="s">
        <v>622</v>
      </c>
      <c r="D2543" t="s">
        <v>584</v>
      </c>
      <c r="E2543" t="s">
        <v>590</v>
      </c>
      <c r="F2543">
        <v>40.253869999999999</v>
      </c>
      <c r="G2543" t="s">
        <v>25</v>
      </c>
      <c r="H2543" t="s">
        <v>26</v>
      </c>
      <c r="I2543" t="s">
        <v>27</v>
      </c>
      <c r="J2543" t="s">
        <v>23</v>
      </c>
      <c r="K2543">
        <v>2003</v>
      </c>
      <c r="L2543">
        <v>4</v>
      </c>
      <c r="M2543">
        <v>4</v>
      </c>
      <c r="N2543">
        <v>0</v>
      </c>
      <c r="O2543">
        <v>2.5</v>
      </c>
      <c r="P2543" t="s">
        <v>593</v>
      </c>
      <c r="Q2543" s="2">
        <v>1.51182253631392E-2</v>
      </c>
      <c r="R2543" s="2">
        <v>1.07963312322345E-2</v>
      </c>
      <c r="S2543" t="s">
        <v>31</v>
      </c>
      <c r="T2543" t="s">
        <v>202</v>
      </c>
      <c r="U2543">
        <v>98</v>
      </c>
      <c r="V2543" t="s">
        <v>241</v>
      </c>
      <c r="W2543" t="s">
        <v>242</v>
      </c>
      <c r="X2543" t="s">
        <v>243</v>
      </c>
      <c r="Y2543">
        <v>252.31</v>
      </c>
      <c r="Z2543">
        <v>855</v>
      </c>
      <c r="AA2543" s="5">
        <f>IFERROR(VLOOKUP(X2543,$AF$2:$AG$35,2,FALSE),0)</f>
        <v>0</v>
      </c>
      <c r="AB2543" s="5" t="e">
        <f>VLOOKUP(X2543,$AF$2:$AG$35,1,FALSE)</f>
        <v>#N/A</v>
      </c>
      <c r="AN2543"/>
      <c r="AO2543"/>
      <c r="AP2543"/>
      <c r="AQ2543"/>
    </row>
    <row r="2544" spans="1:43" x14ac:dyDescent="0.25">
      <c r="A2544">
        <v>95749</v>
      </c>
      <c r="B2544">
        <v>22048</v>
      </c>
      <c r="C2544" t="s">
        <v>622</v>
      </c>
      <c r="D2544" t="s">
        <v>584</v>
      </c>
      <c r="E2544" t="s">
        <v>590</v>
      </c>
      <c r="F2544">
        <v>40.253869999999999</v>
      </c>
      <c r="G2544" t="s">
        <v>25</v>
      </c>
      <c r="H2544" t="s">
        <v>26</v>
      </c>
      <c r="I2544" t="s">
        <v>27</v>
      </c>
      <c r="J2544" t="s">
        <v>23</v>
      </c>
      <c r="K2544">
        <v>2003</v>
      </c>
      <c r="L2544">
        <v>4</v>
      </c>
      <c r="M2544">
        <v>4</v>
      </c>
      <c r="N2544">
        <v>0</v>
      </c>
      <c r="O2544">
        <v>2.5</v>
      </c>
      <c r="P2544" t="s">
        <v>593</v>
      </c>
      <c r="Q2544" s="2">
        <v>2.5047623590316302E-3</v>
      </c>
      <c r="R2544" s="2">
        <v>4.6448982953212802E-3</v>
      </c>
      <c r="S2544" t="s">
        <v>31</v>
      </c>
      <c r="T2544" t="s">
        <v>202</v>
      </c>
      <c r="U2544">
        <v>100</v>
      </c>
      <c r="W2544" t="s">
        <v>244</v>
      </c>
      <c r="X2544" t="s">
        <v>245</v>
      </c>
      <c r="Z2544">
        <v>1275</v>
      </c>
      <c r="AA2544" s="5">
        <f>IFERROR(VLOOKUP(X2544,$AF$2:$AG$35,2,FALSE),0)</f>
        <v>0</v>
      </c>
      <c r="AB2544" s="5" t="e">
        <f>VLOOKUP(X2544,$AF$2:$AG$35,1,FALSE)</f>
        <v>#N/A</v>
      </c>
      <c r="AN2544"/>
      <c r="AO2544"/>
      <c r="AP2544"/>
      <c r="AQ2544"/>
    </row>
    <row r="2545" spans="1:43" x14ac:dyDescent="0.25">
      <c r="A2545">
        <v>95749</v>
      </c>
      <c r="B2545">
        <v>22048</v>
      </c>
      <c r="C2545" t="s">
        <v>622</v>
      </c>
      <c r="D2545" t="s">
        <v>584</v>
      </c>
      <c r="E2545" t="s">
        <v>590</v>
      </c>
      <c r="F2545">
        <v>40.253869999999999</v>
      </c>
      <c r="G2545" t="s">
        <v>25</v>
      </c>
      <c r="H2545" t="s">
        <v>26</v>
      </c>
      <c r="I2545" t="s">
        <v>27</v>
      </c>
      <c r="J2545" t="s">
        <v>23</v>
      </c>
      <c r="K2545">
        <v>2003</v>
      </c>
      <c r="L2545">
        <v>4</v>
      </c>
      <c r="M2545">
        <v>4</v>
      </c>
      <c r="N2545">
        <v>0</v>
      </c>
      <c r="O2545">
        <v>2.5</v>
      </c>
      <c r="P2545" t="s">
        <v>593</v>
      </c>
      <c r="Q2545" s="2">
        <v>5.1980506721769799E-3</v>
      </c>
      <c r="R2545" s="2">
        <v>3.0959813353265099E-3</v>
      </c>
      <c r="S2545" t="s">
        <v>31</v>
      </c>
      <c r="T2545" t="s">
        <v>202</v>
      </c>
      <c r="U2545">
        <v>101</v>
      </c>
      <c r="V2545" t="s">
        <v>246</v>
      </c>
      <c r="W2545" t="s">
        <v>247</v>
      </c>
      <c r="X2545" t="s">
        <v>248</v>
      </c>
      <c r="Y2545">
        <v>252.31</v>
      </c>
      <c r="Z2545">
        <v>857</v>
      </c>
      <c r="AA2545" s="5">
        <f>IFERROR(VLOOKUP(X2545,$AF$2:$AG$35,2,FALSE),0)</f>
        <v>0</v>
      </c>
      <c r="AB2545" s="5" t="e">
        <f>VLOOKUP(X2545,$AF$2:$AG$35,1,FALSE)</f>
        <v>#N/A</v>
      </c>
      <c r="AN2545"/>
      <c r="AO2545"/>
      <c r="AP2545"/>
      <c r="AQ2545"/>
    </row>
    <row r="2546" spans="1:43" x14ac:dyDescent="0.25">
      <c r="A2546">
        <v>95749</v>
      </c>
      <c r="B2546">
        <v>22048</v>
      </c>
      <c r="C2546" t="s">
        <v>622</v>
      </c>
      <c r="D2546" t="s">
        <v>584</v>
      </c>
      <c r="E2546" t="s">
        <v>590</v>
      </c>
      <c r="F2546">
        <v>40.253869999999999</v>
      </c>
      <c r="G2546" t="s">
        <v>25</v>
      </c>
      <c r="H2546" t="s">
        <v>26</v>
      </c>
      <c r="I2546" t="s">
        <v>27</v>
      </c>
      <c r="J2546" t="s">
        <v>23</v>
      </c>
      <c r="K2546">
        <v>2003</v>
      </c>
      <c r="L2546">
        <v>4</v>
      </c>
      <c r="M2546">
        <v>4</v>
      </c>
      <c r="N2546">
        <v>0</v>
      </c>
      <c r="O2546">
        <v>2.5</v>
      </c>
      <c r="P2546" t="s">
        <v>593</v>
      </c>
      <c r="Q2546" s="2">
        <v>1.15455159280821E-2</v>
      </c>
      <c r="R2546" s="2">
        <v>1.6327825210088201E-2</v>
      </c>
      <c r="S2546" t="s">
        <v>31</v>
      </c>
      <c r="T2546" t="s">
        <v>202</v>
      </c>
      <c r="U2546">
        <v>102</v>
      </c>
      <c r="V2546" t="s">
        <v>249</v>
      </c>
      <c r="W2546" t="s">
        <v>250</v>
      </c>
      <c r="X2546" t="s">
        <v>251</v>
      </c>
      <c r="Y2546">
        <v>276.33</v>
      </c>
      <c r="Z2546">
        <v>858</v>
      </c>
      <c r="AA2546" s="5">
        <f>IFERROR(VLOOKUP(X2546,$AF$2:$AG$35,2,FALSE),0)</f>
        <v>0</v>
      </c>
      <c r="AB2546" s="5" t="e">
        <f>VLOOKUP(X2546,$AF$2:$AG$35,1,FALSE)</f>
        <v>#N/A</v>
      </c>
      <c r="AN2546"/>
      <c r="AO2546"/>
      <c r="AP2546"/>
      <c r="AQ2546"/>
    </row>
    <row r="2547" spans="1:43" x14ac:dyDescent="0.25">
      <c r="A2547">
        <v>95749</v>
      </c>
      <c r="B2547">
        <v>22048</v>
      </c>
      <c r="C2547" t="s">
        <v>622</v>
      </c>
      <c r="D2547" t="s">
        <v>584</v>
      </c>
      <c r="E2547" t="s">
        <v>590</v>
      </c>
      <c r="F2547">
        <v>40.253869999999999</v>
      </c>
      <c r="G2547" t="s">
        <v>25</v>
      </c>
      <c r="H2547" t="s">
        <v>26</v>
      </c>
      <c r="I2547" t="s">
        <v>27</v>
      </c>
      <c r="J2547" t="s">
        <v>23</v>
      </c>
      <c r="K2547">
        <v>2003</v>
      </c>
      <c r="L2547">
        <v>4</v>
      </c>
      <c r="M2547">
        <v>4</v>
      </c>
      <c r="N2547">
        <v>0</v>
      </c>
      <c r="O2547">
        <v>2.5</v>
      </c>
      <c r="P2547" t="s">
        <v>593</v>
      </c>
      <c r="Q2547">
        <v>0</v>
      </c>
      <c r="R2547" s="2">
        <v>2.1095579951091299E-4</v>
      </c>
      <c r="S2547" t="s">
        <v>31</v>
      </c>
      <c r="T2547" t="s">
        <v>202</v>
      </c>
      <c r="U2547">
        <v>103</v>
      </c>
      <c r="V2547" t="s">
        <v>252</v>
      </c>
      <c r="W2547" t="s">
        <v>253</v>
      </c>
      <c r="X2547" t="s">
        <v>254</v>
      </c>
      <c r="Y2547">
        <v>182.26</v>
      </c>
      <c r="Z2547">
        <v>859</v>
      </c>
      <c r="AA2547" s="5">
        <f>IFERROR(VLOOKUP(X2547,$AF$2:$AG$35,2,FALSE),0)</f>
        <v>0</v>
      </c>
      <c r="AB2547" s="5" t="e">
        <f>VLOOKUP(X2547,$AF$2:$AG$35,1,FALSE)</f>
        <v>#N/A</v>
      </c>
      <c r="AN2547"/>
      <c r="AO2547"/>
      <c r="AP2547"/>
      <c r="AQ2547"/>
    </row>
    <row r="2548" spans="1:43" x14ac:dyDescent="0.25">
      <c r="A2548">
        <v>95749</v>
      </c>
      <c r="B2548">
        <v>22048</v>
      </c>
      <c r="C2548" t="s">
        <v>622</v>
      </c>
      <c r="D2548" t="s">
        <v>584</v>
      </c>
      <c r="E2548" t="s">
        <v>590</v>
      </c>
      <c r="F2548">
        <v>40.253869999999999</v>
      </c>
      <c r="G2548" t="s">
        <v>25</v>
      </c>
      <c r="H2548" t="s">
        <v>26</v>
      </c>
      <c r="I2548" t="s">
        <v>27</v>
      </c>
      <c r="J2548" t="s">
        <v>23</v>
      </c>
      <c r="K2548">
        <v>2003</v>
      </c>
      <c r="L2548">
        <v>4</v>
      </c>
      <c r="M2548">
        <v>4</v>
      </c>
      <c r="N2548">
        <v>0</v>
      </c>
      <c r="O2548">
        <v>2.5</v>
      </c>
      <c r="P2548" t="s">
        <v>593</v>
      </c>
      <c r="Q2548" s="2">
        <v>6.4970535251985297E-3</v>
      </c>
      <c r="R2548" s="2">
        <v>7.1952923544153303E-3</v>
      </c>
      <c r="S2548" t="s">
        <v>31</v>
      </c>
      <c r="T2548" t="s">
        <v>202</v>
      </c>
      <c r="U2548">
        <v>104</v>
      </c>
      <c r="V2548" t="s">
        <v>255</v>
      </c>
      <c r="W2548" t="s">
        <v>256</v>
      </c>
      <c r="X2548" t="s">
        <v>257</v>
      </c>
      <c r="Y2548">
        <v>154.21</v>
      </c>
      <c r="Z2548">
        <v>860</v>
      </c>
      <c r="AA2548" s="5">
        <f>IFERROR(VLOOKUP(X2548,$AF$2:$AG$35,2,FALSE),0)</f>
        <v>0</v>
      </c>
      <c r="AB2548" s="5" t="e">
        <f>VLOOKUP(X2548,$AF$2:$AG$35,1,FALSE)</f>
        <v>#N/A</v>
      </c>
      <c r="AN2548"/>
      <c r="AO2548"/>
      <c r="AP2548"/>
      <c r="AQ2548"/>
    </row>
    <row r="2549" spans="1:43" x14ac:dyDescent="0.25">
      <c r="A2549">
        <v>95749</v>
      </c>
      <c r="B2549">
        <v>22048</v>
      </c>
      <c r="C2549" t="s">
        <v>622</v>
      </c>
      <c r="D2549" t="s">
        <v>584</v>
      </c>
      <c r="E2549" t="s">
        <v>590</v>
      </c>
      <c r="F2549">
        <v>40.253869999999999</v>
      </c>
      <c r="G2549" t="s">
        <v>25</v>
      </c>
      <c r="H2549" t="s">
        <v>26</v>
      </c>
      <c r="I2549" t="s">
        <v>27</v>
      </c>
      <c r="J2549" t="s">
        <v>23</v>
      </c>
      <c r="K2549">
        <v>2003</v>
      </c>
      <c r="L2549">
        <v>4</v>
      </c>
      <c r="M2549">
        <v>4</v>
      </c>
      <c r="N2549">
        <v>0</v>
      </c>
      <c r="O2549">
        <v>2.5</v>
      </c>
      <c r="P2549" t="s">
        <v>593</v>
      </c>
      <c r="Q2549" s="2">
        <v>2.9336321160503601E-3</v>
      </c>
      <c r="R2549" s="2">
        <v>4.1487823255316999E-3</v>
      </c>
      <c r="S2549" t="s">
        <v>31</v>
      </c>
      <c r="T2549" t="s">
        <v>202</v>
      </c>
      <c r="U2549">
        <v>105</v>
      </c>
      <c r="W2549" t="s">
        <v>258</v>
      </c>
      <c r="X2549" t="s">
        <v>259</v>
      </c>
      <c r="Z2549">
        <v>1280</v>
      </c>
      <c r="AA2549" s="5">
        <f>IFERROR(VLOOKUP(X2549,$AF$2:$AG$35,2,FALSE),0)</f>
        <v>0</v>
      </c>
      <c r="AB2549" s="5" t="e">
        <f>VLOOKUP(X2549,$AF$2:$AG$35,1,FALSE)</f>
        <v>#N/A</v>
      </c>
      <c r="AN2549"/>
      <c r="AO2549"/>
      <c r="AP2549"/>
      <c r="AQ2549"/>
    </row>
    <row r="2550" spans="1:43" x14ac:dyDescent="0.25">
      <c r="A2550">
        <v>95749</v>
      </c>
      <c r="B2550">
        <v>22048</v>
      </c>
      <c r="C2550" t="s">
        <v>622</v>
      </c>
      <c r="D2550" t="s">
        <v>584</v>
      </c>
      <c r="E2550" t="s">
        <v>590</v>
      </c>
      <c r="F2550">
        <v>40.253869999999999</v>
      </c>
      <c r="G2550" t="s">
        <v>25</v>
      </c>
      <c r="H2550" t="s">
        <v>26</v>
      </c>
      <c r="I2550" t="s">
        <v>27</v>
      </c>
      <c r="J2550" t="s">
        <v>23</v>
      </c>
      <c r="K2550">
        <v>2003</v>
      </c>
      <c r="L2550">
        <v>4</v>
      </c>
      <c r="M2550">
        <v>4</v>
      </c>
      <c r="N2550">
        <v>0</v>
      </c>
      <c r="O2550">
        <v>2.5</v>
      </c>
      <c r="P2550" t="s">
        <v>593</v>
      </c>
      <c r="Q2550">
        <v>0</v>
      </c>
      <c r="R2550" s="2">
        <v>3.0065475748847101E-4</v>
      </c>
      <c r="S2550" t="s">
        <v>31</v>
      </c>
      <c r="T2550" t="s">
        <v>202</v>
      </c>
      <c r="U2550">
        <v>106</v>
      </c>
      <c r="W2550" t="s">
        <v>260</v>
      </c>
      <c r="X2550" t="s">
        <v>261</v>
      </c>
      <c r="Z2550">
        <v>1281</v>
      </c>
      <c r="AA2550" s="5">
        <f>IFERROR(VLOOKUP(X2550,$AF$2:$AG$35,2,FALSE),0)</f>
        <v>0</v>
      </c>
      <c r="AB2550" s="5" t="e">
        <f>VLOOKUP(X2550,$AF$2:$AG$35,1,FALSE)</f>
        <v>#N/A</v>
      </c>
      <c r="AN2550"/>
      <c r="AO2550"/>
      <c r="AP2550"/>
      <c r="AQ2550"/>
    </row>
    <row r="2551" spans="1:43" x14ac:dyDescent="0.25">
      <c r="A2551">
        <v>95749</v>
      </c>
      <c r="B2551">
        <v>22048</v>
      </c>
      <c r="C2551" t="s">
        <v>622</v>
      </c>
      <c r="D2551" t="s">
        <v>584</v>
      </c>
      <c r="E2551" t="s">
        <v>590</v>
      </c>
      <c r="F2551">
        <v>40.253869999999999</v>
      </c>
      <c r="G2551" t="s">
        <v>25</v>
      </c>
      <c r="H2551" t="s">
        <v>26</v>
      </c>
      <c r="I2551" t="s">
        <v>27</v>
      </c>
      <c r="J2551" t="s">
        <v>23</v>
      </c>
      <c r="K2551">
        <v>2003</v>
      </c>
      <c r="L2551">
        <v>4</v>
      </c>
      <c r="M2551">
        <v>4</v>
      </c>
      <c r="N2551">
        <v>0</v>
      </c>
      <c r="O2551">
        <v>2.5</v>
      </c>
      <c r="P2551" t="s">
        <v>593</v>
      </c>
      <c r="Q2551" s="2">
        <v>3.3025752120865499E-4</v>
      </c>
      <c r="R2551" s="2">
        <v>2.3316358140710301E-4</v>
      </c>
      <c r="S2551" t="s">
        <v>31</v>
      </c>
      <c r="T2551" t="s">
        <v>202</v>
      </c>
      <c r="U2551">
        <v>108</v>
      </c>
      <c r="W2551" t="s">
        <v>262</v>
      </c>
      <c r="X2551" t="s">
        <v>263</v>
      </c>
      <c r="Z2551">
        <v>1461</v>
      </c>
      <c r="AA2551" s="5">
        <f>IFERROR(VLOOKUP(X2551,$AF$2:$AG$35,2,FALSE),0)</f>
        <v>0</v>
      </c>
      <c r="AB2551" s="5" t="e">
        <f>VLOOKUP(X2551,$AF$2:$AG$35,1,FALSE)</f>
        <v>#N/A</v>
      </c>
      <c r="AN2551"/>
      <c r="AO2551"/>
      <c r="AP2551"/>
      <c r="AQ2551"/>
    </row>
    <row r="2552" spans="1:43" x14ac:dyDescent="0.25">
      <c r="A2552">
        <v>95749</v>
      </c>
      <c r="B2552">
        <v>22048</v>
      </c>
      <c r="C2552" t="s">
        <v>622</v>
      </c>
      <c r="D2552" t="s">
        <v>584</v>
      </c>
      <c r="E2552" t="s">
        <v>590</v>
      </c>
      <c r="F2552">
        <v>40.253869999999999</v>
      </c>
      <c r="G2552" t="s">
        <v>25</v>
      </c>
      <c r="H2552" t="s">
        <v>26</v>
      </c>
      <c r="I2552" t="s">
        <v>27</v>
      </c>
      <c r="J2552" t="s">
        <v>23</v>
      </c>
      <c r="K2552">
        <v>2003</v>
      </c>
      <c r="L2552">
        <v>4</v>
      </c>
      <c r="M2552">
        <v>4</v>
      </c>
      <c r="N2552">
        <v>0</v>
      </c>
      <c r="O2552">
        <v>2.5</v>
      </c>
      <c r="P2552" t="s">
        <v>593</v>
      </c>
      <c r="Q2552" s="2">
        <v>1.1659599063042101E-2</v>
      </c>
      <c r="R2552" s="2">
        <v>5.5054453938887197E-3</v>
      </c>
      <c r="S2552" t="s">
        <v>31</v>
      </c>
      <c r="T2552" t="s">
        <v>202</v>
      </c>
      <c r="U2552">
        <v>111</v>
      </c>
      <c r="V2552" t="s">
        <v>264</v>
      </c>
      <c r="W2552" t="s">
        <v>265</v>
      </c>
      <c r="X2552" t="s">
        <v>266</v>
      </c>
      <c r="Y2552">
        <v>228.29</v>
      </c>
      <c r="Z2552">
        <v>864</v>
      </c>
      <c r="AA2552" s="5">
        <f>IFERROR(VLOOKUP(X2552,$AF$2:$AG$35,2,FALSE),0)</f>
        <v>0</v>
      </c>
      <c r="AB2552" s="5" t="e">
        <f>VLOOKUP(X2552,$AF$2:$AG$35,1,FALSE)</f>
        <v>#N/A</v>
      </c>
      <c r="AN2552"/>
      <c r="AO2552"/>
      <c r="AP2552"/>
      <c r="AQ2552"/>
    </row>
    <row r="2553" spans="1:43" x14ac:dyDescent="0.25">
      <c r="A2553">
        <v>95749</v>
      </c>
      <c r="B2553">
        <v>22048</v>
      </c>
      <c r="C2553" t="s">
        <v>622</v>
      </c>
      <c r="D2553" t="s">
        <v>584</v>
      </c>
      <c r="E2553" t="s">
        <v>590</v>
      </c>
      <c r="F2553">
        <v>40.253869999999999</v>
      </c>
      <c r="G2553" t="s">
        <v>25</v>
      </c>
      <c r="H2553" t="s">
        <v>26</v>
      </c>
      <c r="I2553" t="s">
        <v>27</v>
      </c>
      <c r="J2553" t="s">
        <v>23</v>
      </c>
      <c r="K2553">
        <v>2003</v>
      </c>
      <c r="L2553">
        <v>4</v>
      </c>
      <c r="M2553">
        <v>4</v>
      </c>
      <c r="N2553">
        <v>0</v>
      </c>
      <c r="O2553">
        <v>2.5</v>
      </c>
      <c r="P2553" t="s">
        <v>593</v>
      </c>
      <c r="Q2553" s="2">
        <v>8.2302954196767297E-4</v>
      </c>
      <c r="R2553" s="2">
        <v>6.4046901874791203E-4</v>
      </c>
      <c r="S2553" t="s">
        <v>31</v>
      </c>
      <c r="T2553" t="s">
        <v>202</v>
      </c>
      <c r="U2553">
        <v>113</v>
      </c>
      <c r="W2553" t="s">
        <v>267</v>
      </c>
      <c r="X2553" t="s">
        <v>268</v>
      </c>
      <c r="Z2553">
        <v>1288</v>
      </c>
      <c r="AA2553" s="5">
        <f>IFERROR(VLOOKUP(X2553,$AF$2:$AG$35,2,FALSE),0)</f>
        <v>0</v>
      </c>
      <c r="AB2553" s="5" t="e">
        <f>VLOOKUP(X2553,$AF$2:$AG$35,1,FALSE)</f>
        <v>#N/A</v>
      </c>
      <c r="AN2553"/>
      <c r="AO2553"/>
      <c r="AP2553"/>
      <c r="AQ2553"/>
    </row>
    <row r="2554" spans="1:43" x14ac:dyDescent="0.25">
      <c r="A2554">
        <v>95749</v>
      </c>
      <c r="B2554">
        <v>22048</v>
      </c>
      <c r="C2554" t="s">
        <v>622</v>
      </c>
      <c r="D2554" t="s">
        <v>584</v>
      </c>
      <c r="E2554" t="s">
        <v>590</v>
      </c>
      <c r="F2554">
        <v>40.253869999999999</v>
      </c>
      <c r="G2554" t="s">
        <v>25</v>
      </c>
      <c r="H2554" t="s">
        <v>26</v>
      </c>
      <c r="I2554" t="s">
        <v>27</v>
      </c>
      <c r="J2554" t="s">
        <v>23</v>
      </c>
      <c r="K2554">
        <v>2003</v>
      </c>
      <c r="L2554">
        <v>4</v>
      </c>
      <c r="M2554">
        <v>4</v>
      </c>
      <c r="N2554">
        <v>0</v>
      </c>
      <c r="O2554">
        <v>2.5</v>
      </c>
      <c r="P2554" t="s">
        <v>593</v>
      </c>
      <c r="Q2554" s="2">
        <v>1.0578650865296101E-2</v>
      </c>
      <c r="R2554" s="2">
        <v>2.14101257965159E-3</v>
      </c>
      <c r="S2554" t="s">
        <v>31</v>
      </c>
      <c r="T2554" t="s">
        <v>202</v>
      </c>
      <c r="U2554">
        <v>116</v>
      </c>
      <c r="W2554" t="s">
        <v>269</v>
      </c>
      <c r="X2554" t="s">
        <v>270</v>
      </c>
      <c r="Z2554">
        <v>896</v>
      </c>
      <c r="AA2554" s="5">
        <f>IFERROR(VLOOKUP(X2554,$AF$2:$AG$35,2,FALSE),0)</f>
        <v>0</v>
      </c>
      <c r="AB2554" s="5" t="e">
        <f>VLOOKUP(X2554,$AF$2:$AG$35,1,FALSE)</f>
        <v>#N/A</v>
      </c>
      <c r="AN2554"/>
      <c r="AO2554"/>
      <c r="AP2554"/>
      <c r="AQ2554"/>
    </row>
    <row r="2555" spans="1:43" x14ac:dyDescent="0.25">
      <c r="A2555">
        <v>95749</v>
      </c>
      <c r="B2555">
        <v>22048</v>
      </c>
      <c r="C2555" t="s">
        <v>622</v>
      </c>
      <c r="D2555" t="s">
        <v>584</v>
      </c>
      <c r="E2555" t="s">
        <v>590</v>
      </c>
      <c r="F2555">
        <v>40.253869999999999</v>
      </c>
      <c r="G2555" t="s">
        <v>25</v>
      </c>
      <c r="H2555" t="s">
        <v>26</v>
      </c>
      <c r="I2555" t="s">
        <v>27</v>
      </c>
      <c r="J2555" t="s">
        <v>23</v>
      </c>
      <c r="K2555">
        <v>2003</v>
      </c>
      <c r="L2555">
        <v>4</v>
      </c>
      <c r="M2555">
        <v>4</v>
      </c>
      <c r="N2555">
        <v>0</v>
      </c>
      <c r="O2555">
        <v>2.5</v>
      </c>
      <c r="P2555" t="s">
        <v>593</v>
      </c>
      <c r="Q2555">
        <v>0</v>
      </c>
      <c r="R2555" s="2">
        <v>6.9535744162986404E-4</v>
      </c>
      <c r="S2555" t="s">
        <v>31</v>
      </c>
      <c r="T2555" t="s">
        <v>202</v>
      </c>
      <c r="U2555">
        <v>118</v>
      </c>
      <c r="W2555" t="s">
        <v>271</v>
      </c>
      <c r="X2555" t="s">
        <v>272</v>
      </c>
      <c r="Z2555">
        <v>1293</v>
      </c>
      <c r="AA2555" s="5">
        <f>IFERROR(VLOOKUP(X2555,$AF$2:$AG$35,2,FALSE),0)</f>
        <v>0</v>
      </c>
      <c r="AB2555" s="5" t="e">
        <f>VLOOKUP(X2555,$AF$2:$AG$35,1,FALSE)</f>
        <v>#N/A</v>
      </c>
      <c r="AN2555"/>
      <c r="AO2555"/>
      <c r="AP2555"/>
      <c r="AQ2555"/>
    </row>
    <row r="2556" spans="1:43" x14ac:dyDescent="0.25">
      <c r="A2556">
        <v>95749</v>
      </c>
      <c r="B2556">
        <v>22048</v>
      </c>
      <c r="C2556" t="s">
        <v>622</v>
      </c>
      <c r="D2556" t="s">
        <v>584</v>
      </c>
      <c r="E2556" t="s">
        <v>590</v>
      </c>
      <c r="F2556">
        <v>40.253869999999999</v>
      </c>
      <c r="G2556" t="s">
        <v>25</v>
      </c>
      <c r="H2556" t="s">
        <v>26</v>
      </c>
      <c r="I2556" t="s">
        <v>27</v>
      </c>
      <c r="J2556" t="s">
        <v>23</v>
      </c>
      <c r="K2556">
        <v>2003</v>
      </c>
      <c r="L2556">
        <v>4</v>
      </c>
      <c r="M2556">
        <v>4</v>
      </c>
      <c r="N2556">
        <v>0</v>
      </c>
      <c r="O2556">
        <v>2.5</v>
      </c>
      <c r="P2556" t="s">
        <v>593</v>
      </c>
      <c r="Q2556">
        <v>0</v>
      </c>
      <c r="R2556" s="2">
        <v>1.55598653605858E-4</v>
      </c>
      <c r="S2556" t="s">
        <v>31</v>
      </c>
      <c r="T2556" t="s">
        <v>202</v>
      </c>
      <c r="U2556">
        <v>119</v>
      </c>
      <c r="V2556" t="s">
        <v>273</v>
      </c>
      <c r="W2556" t="s">
        <v>274</v>
      </c>
      <c r="X2556" t="s">
        <v>275</v>
      </c>
      <c r="Y2556">
        <v>242.31</v>
      </c>
      <c r="Z2556">
        <v>866</v>
      </c>
      <c r="AA2556" s="5">
        <f>IFERROR(VLOOKUP(X2556,$AF$2:$AG$35,2,FALSE),0)</f>
        <v>0</v>
      </c>
      <c r="AB2556" s="5" t="e">
        <f>VLOOKUP(X2556,$AF$2:$AG$35,1,FALSE)</f>
        <v>#N/A</v>
      </c>
      <c r="AN2556"/>
      <c r="AO2556"/>
      <c r="AP2556"/>
      <c r="AQ2556"/>
    </row>
    <row r="2557" spans="1:43" x14ac:dyDescent="0.25">
      <c r="A2557">
        <v>95749</v>
      </c>
      <c r="B2557">
        <v>22048</v>
      </c>
      <c r="C2557" t="s">
        <v>622</v>
      </c>
      <c r="D2557" t="s">
        <v>584</v>
      </c>
      <c r="E2557" t="s">
        <v>590</v>
      </c>
      <c r="F2557">
        <v>40.253869999999999</v>
      </c>
      <c r="G2557" t="s">
        <v>25</v>
      </c>
      <c r="H2557" t="s">
        <v>26</v>
      </c>
      <c r="I2557" t="s">
        <v>27</v>
      </c>
      <c r="J2557" t="s">
        <v>23</v>
      </c>
      <c r="K2557">
        <v>2003</v>
      </c>
      <c r="L2557">
        <v>4</v>
      </c>
      <c r="M2557">
        <v>4</v>
      </c>
      <c r="N2557">
        <v>0</v>
      </c>
      <c r="O2557">
        <v>2.5</v>
      </c>
      <c r="P2557" t="s">
        <v>593</v>
      </c>
      <c r="Q2557" s="2">
        <v>2.6961411608715301E-3</v>
      </c>
      <c r="R2557" s="2">
        <v>3.3820158592007899E-3</v>
      </c>
      <c r="S2557" t="s">
        <v>31</v>
      </c>
      <c r="T2557" t="s">
        <v>202</v>
      </c>
      <c r="U2557">
        <v>120</v>
      </c>
      <c r="V2557" t="s">
        <v>276</v>
      </c>
      <c r="W2557" t="s">
        <v>277</v>
      </c>
      <c r="X2557" t="s">
        <v>278</v>
      </c>
      <c r="Y2557">
        <v>228.29</v>
      </c>
      <c r="Z2557">
        <v>867</v>
      </c>
      <c r="AA2557" s="5">
        <f>IFERROR(VLOOKUP(X2557,$AF$2:$AG$35,2,FALSE),0)</f>
        <v>0</v>
      </c>
      <c r="AB2557" s="5" t="e">
        <f>VLOOKUP(X2557,$AF$2:$AG$35,1,FALSE)</f>
        <v>#N/A</v>
      </c>
      <c r="AN2557"/>
      <c r="AO2557"/>
      <c r="AP2557"/>
      <c r="AQ2557"/>
    </row>
    <row r="2558" spans="1:43" x14ac:dyDescent="0.25">
      <c r="A2558">
        <v>95749</v>
      </c>
      <c r="B2558">
        <v>22048</v>
      </c>
      <c r="C2558" t="s">
        <v>622</v>
      </c>
      <c r="D2558" t="s">
        <v>584</v>
      </c>
      <c r="E2558" t="s">
        <v>590</v>
      </c>
      <c r="F2558">
        <v>40.253869999999999</v>
      </c>
      <c r="G2558" t="s">
        <v>25</v>
      </c>
      <c r="H2558" t="s">
        <v>26</v>
      </c>
      <c r="I2558" t="s">
        <v>27</v>
      </c>
      <c r="J2558" t="s">
        <v>23</v>
      </c>
      <c r="K2558">
        <v>2003</v>
      </c>
      <c r="L2558">
        <v>4</v>
      </c>
      <c r="M2558">
        <v>4</v>
      </c>
      <c r="N2558">
        <v>0</v>
      </c>
      <c r="O2558">
        <v>2.5</v>
      </c>
      <c r="P2558" t="s">
        <v>593</v>
      </c>
      <c r="Q2558" s="2">
        <v>1.03017821016733E-3</v>
      </c>
      <c r="R2558" s="2">
        <v>8.3746816275176504E-4</v>
      </c>
      <c r="S2558" t="s">
        <v>31</v>
      </c>
      <c r="T2558" t="s">
        <v>202</v>
      </c>
      <c r="U2558">
        <v>121</v>
      </c>
      <c r="W2558" t="s">
        <v>279</v>
      </c>
      <c r="X2558" t="s">
        <v>280</v>
      </c>
      <c r="Z2558">
        <v>1296</v>
      </c>
      <c r="AA2558" s="5">
        <f>IFERROR(VLOOKUP(X2558,$AF$2:$AG$35,2,FALSE),0)</f>
        <v>0</v>
      </c>
      <c r="AB2558" s="5" t="e">
        <f>VLOOKUP(X2558,$AF$2:$AG$35,1,FALSE)</f>
        <v>#N/A</v>
      </c>
      <c r="AN2558"/>
      <c r="AO2558"/>
      <c r="AP2558"/>
      <c r="AQ2558"/>
    </row>
    <row r="2559" spans="1:43" x14ac:dyDescent="0.25">
      <c r="A2559">
        <v>95749</v>
      </c>
      <c r="B2559">
        <v>22048</v>
      </c>
      <c r="C2559" t="s">
        <v>622</v>
      </c>
      <c r="D2559" t="s">
        <v>584</v>
      </c>
      <c r="E2559" t="s">
        <v>590</v>
      </c>
      <c r="F2559">
        <v>40.253869999999999</v>
      </c>
      <c r="G2559" t="s">
        <v>25</v>
      </c>
      <c r="H2559" t="s">
        <v>26</v>
      </c>
      <c r="I2559" t="s">
        <v>27</v>
      </c>
      <c r="J2559" t="s">
        <v>23</v>
      </c>
      <c r="K2559">
        <v>2003</v>
      </c>
      <c r="L2559">
        <v>4</v>
      </c>
      <c r="M2559">
        <v>4</v>
      </c>
      <c r="N2559">
        <v>0</v>
      </c>
      <c r="O2559">
        <v>2.5</v>
      </c>
      <c r="P2559" t="s">
        <v>593</v>
      </c>
      <c r="Q2559" s="2">
        <v>4.6071806391175001E-4</v>
      </c>
      <c r="R2559" s="2">
        <v>6.5155373441427096E-4</v>
      </c>
      <c r="S2559" t="s">
        <v>31</v>
      </c>
      <c r="T2559" t="s">
        <v>202</v>
      </c>
      <c r="U2559">
        <v>122</v>
      </c>
      <c r="V2559" t="s">
        <v>281</v>
      </c>
      <c r="W2559" t="s">
        <v>282</v>
      </c>
      <c r="X2559" t="s">
        <v>283</v>
      </c>
      <c r="Y2559">
        <v>300.35000000000002</v>
      </c>
      <c r="Z2559">
        <v>868</v>
      </c>
      <c r="AA2559" s="5">
        <f>IFERROR(VLOOKUP(X2559,$AF$2:$AG$35,2,FALSE),0)</f>
        <v>0</v>
      </c>
      <c r="AB2559" s="5" t="e">
        <f>VLOOKUP(X2559,$AF$2:$AG$35,1,FALSE)</f>
        <v>#N/A</v>
      </c>
      <c r="AN2559"/>
      <c r="AO2559"/>
      <c r="AP2559"/>
      <c r="AQ2559"/>
    </row>
    <row r="2560" spans="1:43" x14ac:dyDescent="0.25">
      <c r="A2560">
        <v>95749</v>
      </c>
      <c r="B2560">
        <v>22048</v>
      </c>
      <c r="C2560" t="s">
        <v>622</v>
      </c>
      <c r="D2560" t="s">
        <v>584</v>
      </c>
      <c r="E2560" t="s">
        <v>590</v>
      </c>
      <c r="F2560">
        <v>40.253869999999999</v>
      </c>
      <c r="G2560" t="s">
        <v>25</v>
      </c>
      <c r="H2560" t="s">
        <v>26</v>
      </c>
      <c r="I2560" t="s">
        <v>27</v>
      </c>
      <c r="J2560" t="s">
        <v>23</v>
      </c>
      <c r="K2560">
        <v>2003</v>
      </c>
      <c r="L2560">
        <v>4</v>
      </c>
      <c r="M2560">
        <v>4</v>
      </c>
      <c r="N2560">
        <v>0</v>
      </c>
      <c r="O2560">
        <v>2.5</v>
      </c>
      <c r="P2560" t="s">
        <v>593</v>
      </c>
      <c r="Q2560" s="2">
        <v>5.8140438798032299E-4</v>
      </c>
      <c r="R2560" s="2">
        <v>4.4354916772723998E-4</v>
      </c>
      <c r="S2560" t="s">
        <v>31</v>
      </c>
      <c r="T2560" t="s">
        <v>202</v>
      </c>
      <c r="U2560">
        <v>123</v>
      </c>
      <c r="W2560" t="s">
        <v>284</v>
      </c>
      <c r="X2560" t="s">
        <v>285</v>
      </c>
      <c r="Z2560">
        <v>1298</v>
      </c>
      <c r="AA2560" s="5">
        <f>IFERROR(VLOOKUP(X2560,$AF$2:$AG$35,2,FALSE),0)</f>
        <v>0</v>
      </c>
      <c r="AB2560" s="5" t="e">
        <f>VLOOKUP(X2560,$AF$2:$AG$35,1,FALSE)</f>
        <v>#N/A</v>
      </c>
      <c r="AN2560"/>
      <c r="AO2560"/>
      <c r="AP2560"/>
      <c r="AQ2560"/>
    </row>
    <row r="2561" spans="1:43" x14ac:dyDescent="0.25">
      <c r="A2561">
        <v>95749</v>
      </c>
      <c r="B2561">
        <v>22048</v>
      </c>
      <c r="C2561" t="s">
        <v>622</v>
      </c>
      <c r="D2561" t="s">
        <v>584</v>
      </c>
      <c r="E2561" t="s">
        <v>590</v>
      </c>
      <c r="F2561">
        <v>40.253869999999999</v>
      </c>
      <c r="G2561" t="s">
        <v>25</v>
      </c>
      <c r="H2561" t="s">
        <v>26</v>
      </c>
      <c r="I2561" t="s">
        <v>27</v>
      </c>
      <c r="J2561" t="s">
        <v>23</v>
      </c>
      <c r="K2561">
        <v>2003</v>
      </c>
      <c r="L2561">
        <v>4</v>
      </c>
      <c r="M2561">
        <v>4</v>
      </c>
      <c r="N2561">
        <v>0</v>
      </c>
      <c r="O2561">
        <v>2.5</v>
      </c>
      <c r="P2561" t="s">
        <v>593</v>
      </c>
      <c r="Q2561" s="2">
        <v>7.1412846726310003E-4</v>
      </c>
      <c r="R2561" s="2">
        <v>1.0099301636801901E-3</v>
      </c>
      <c r="S2561" t="s">
        <v>31</v>
      </c>
      <c r="T2561" t="s">
        <v>202</v>
      </c>
      <c r="U2561">
        <v>126</v>
      </c>
      <c r="W2561" t="s">
        <v>286</v>
      </c>
      <c r="X2561" t="s">
        <v>287</v>
      </c>
      <c r="Z2561">
        <v>1301</v>
      </c>
      <c r="AA2561" s="5">
        <f>IFERROR(VLOOKUP(X2561,$AF$2:$AG$35,2,FALSE),0)</f>
        <v>0</v>
      </c>
      <c r="AB2561" s="5" t="e">
        <f>VLOOKUP(X2561,$AF$2:$AG$35,1,FALSE)</f>
        <v>#N/A</v>
      </c>
      <c r="AN2561"/>
      <c r="AO2561"/>
      <c r="AP2561"/>
      <c r="AQ2561"/>
    </row>
    <row r="2562" spans="1:43" x14ac:dyDescent="0.25">
      <c r="A2562">
        <v>95749</v>
      </c>
      <c r="B2562">
        <v>22048</v>
      </c>
      <c r="C2562" t="s">
        <v>622</v>
      </c>
      <c r="D2562" t="s">
        <v>584</v>
      </c>
      <c r="E2562" t="s">
        <v>590</v>
      </c>
      <c r="F2562">
        <v>40.253869999999999</v>
      </c>
      <c r="G2562" t="s">
        <v>25</v>
      </c>
      <c r="H2562" t="s">
        <v>26</v>
      </c>
      <c r="I2562" t="s">
        <v>27</v>
      </c>
      <c r="J2562" t="s">
        <v>23</v>
      </c>
      <c r="K2562">
        <v>2003</v>
      </c>
      <c r="L2562">
        <v>4</v>
      </c>
      <c r="M2562">
        <v>4</v>
      </c>
      <c r="N2562">
        <v>0</v>
      </c>
      <c r="O2562">
        <v>2.5</v>
      </c>
      <c r="P2562" t="s">
        <v>593</v>
      </c>
      <c r="Q2562" s="2">
        <v>2.29166489897038E-4</v>
      </c>
      <c r="R2562" s="2">
        <v>1.5447596582922E-3</v>
      </c>
      <c r="S2562" t="s">
        <v>31</v>
      </c>
      <c r="T2562" t="s">
        <v>202</v>
      </c>
      <c r="U2562">
        <v>128</v>
      </c>
      <c r="V2562" t="s">
        <v>288</v>
      </c>
      <c r="W2562" t="s">
        <v>289</v>
      </c>
      <c r="X2562" t="s">
        <v>290</v>
      </c>
      <c r="Y2562">
        <v>156.22</v>
      </c>
      <c r="Z2562">
        <v>871</v>
      </c>
      <c r="AA2562" s="5">
        <f>IFERROR(VLOOKUP(X2562,$AF$2:$AG$35,2,FALSE),0)</f>
        <v>0</v>
      </c>
      <c r="AB2562" s="5" t="e">
        <f>VLOOKUP(X2562,$AF$2:$AG$35,1,FALSE)</f>
        <v>#N/A</v>
      </c>
      <c r="AN2562"/>
      <c r="AO2562"/>
      <c r="AP2562"/>
      <c r="AQ2562"/>
    </row>
    <row r="2563" spans="1:43" x14ac:dyDescent="0.25">
      <c r="A2563">
        <v>95749</v>
      </c>
      <c r="B2563">
        <v>22048</v>
      </c>
      <c r="C2563" t="s">
        <v>622</v>
      </c>
      <c r="D2563" t="s">
        <v>584</v>
      </c>
      <c r="E2563" t="s">
        <v>590</v>
      </c>
      <c r="F2563">
        <v>40.253869999999999</v>
      </c>
      <c r="G2563" t="s">
        <v>25</v>
      </c>
      <c r="H2563" t="s">
        <v>26</v>
      </c>
      <c r="I2563" t="s">
        <v>27</v>
      </c>
      <c r="J2563" t="s">
        <v>23</v>
      </c>
      <c r="K2563">
        <v>2003</v>
      </c>
      <c r="L2563">
        <v>4</v>
      </c>
      <c r="M2563">
        <v>4</v>
      </c>
      <c r="N2563">
        <v>0</v>
      </c>
      <c r="O2563">
        <v>2.5</v>
      </c>
      <c r="P2563" t="s">
        <v>593</v>
      </c>
      <c r="Q2563" s="2">
        <v>1.2955234449701599E-3</v>
      </c>
      <c r="R2563" s="2">
        <v>1.8321468262491199E-3</v>
      </c>
      <c r="S2563" t="s">
        <v>31</v>
      </c>
      <c r="T2563" t="s">
        <v>202</v>
      </c>
      <c r="U2563">
        <v>129</v>
      </c>
      <c r="V2563" t="s">
        <v>291</v>
      </c>
      <c r="W2563" t="s">
        <v>292</v>
      </c>
      <c r="X2563" t="s">
        <v>293</v>
      </c>
      <c r="Z2563">
        <v>872</v>
      </c>
      <c r="AA2563" s="5">
        <f>IFERROR(VLOOKUP(X2563,$AF$2:$AG$35,2,FALSE),0)</f>
        <v>0</v>
      </c>
      <c r="AB2563" s="5" t="e">
        <f>VLOOKUP(X2563,$AF$2:$AG$35,1,FALSE)</f>
        <v>#N/A</v>
      </c>
      <c r="AN2563"/>
      <c r="AO2563"/>
      <c r="AP2563"/>
      <c r="AQ2563"/>
    </row>
    <row r="2564" spans="1:43" x14ac:dyDescent="0.25">
      <c r="A2564">
        <v>95749</v>
      </c>
      <c r="B2564">
        <v>22048</v>
      </c>
      <c r="C2564" t="s">
        <v>622</v>
      </c>
      <c r="D2564" t="s">
        <v>584</v>
      </c>
      <c r="E2564" t="s">
        <v>590</v>
      </c>
      <c r="F2564">
        <v>40.253869999999999</v>
      </c>
      <c r="G2564" t="s">
        <v>25</v>
      </c>
      <c r="H2564" t="s">
        <v>26</v>
      </c>
      <c r="I2564" t="s">
        <v>27</v>
      </c>
      <c r="J2564" t="s">
        <v>23</v>
      </c>
      <c r="K2564">
        <v>2003</v>
      </c>
      <c r="L2564">
        <v>4</v>
      </c>
      <c r="M2564">
        <v>4</v>
      </c>
      <c r="N2564">
        <v>0</v>
      </c>
      <c r="O2564">
        <v>2.5</v>
      </c>
      <c r="P2564" t="s">
        <v>593</v>
      </c>
      <c r="Q2564" s="2">
        <v>4.5961625151688E-3</v>
      </c>
      <c r="R2564" s="2">
        <v>6.6381593051477103E-4</v>
      </c>
      <c r="S2564" t="s">
        <v>31</v>
      </c>
      <c r="T2564" t="s">
        <v>202</v>
      </c>
      <c r="U2564">
        <v>130</v>
      </c>
      <c r="V2564" t="s">
        <v>294</v>
      </c>
      <c r="W2564" t="s">
        <v>295</v>
      </c>
      <c r="X2564" t="s">
        <v>296</v>
      </c>
      <c r="Y2564">
        <v>168.19</v>
      </c>
      <c r="Z2564">
        <v>873</v>
      </c>
      <c r="AA2564" s="5">
        <f>IFERROR(VLOOKUP(X2564,$AF$2:$AG$35,2,FALSE),0)</f>
        <v>0</v>
      </c>
      <c r="AB2564" s="5" t="e">
        <f>VLOOKUP(X2564,$AF$2:$AG$35,1,FALSE)</f>
        <v>#N/A</v>
      </c>
      <c r="AN2564"/>
      <c r="AO2564"/>
      <c r="AP2564"/>
      <c r="AQ2564"/>
    </row>
    <row r="2565" spans="1:43" x14ac:dyDescent="0.25">
      <c r="A2565">
        <v>95749</v>
      </c>
      <c r="B2565">
        <v>22048</v>
      </c>
      <c r="C2565" t="s">
        <v>622</v>
      </c>
      <c r="D2565" t="s">
        <v>584</v>
      </c>
      <c r="E2565" t="s">
        <v>590</v>
      </c>
      <c r="F2565">
        <v>40.253869999999999</v>
      </c>
      <c r="G2565" t="s">
        <v>25</v>
      </c>
      <c r="H2565" t="s">
        <v>26</v>
      </c>
      <c r="I2565" t="s">
        <v>27</v>
      </c>
      <c r="J2565" t="s">
        <v>23</v>
      </c>
      <c r="K2565">
        <v>2003</v>
      </c>
      <c r="L2565">
        <v>4</v>
      </c>
      <c r="M2565">
        <v>4</v>
      </c>
      <c r="N2565">
        <v>0</v>
      </c>
      <c r="O2565">
        <v>2.5</v>
      </c>
      <c r="P2565" t="s">
        <v>593</v>
      </c>
      <c r="Q2565">
        <v>0</v>
      </c>
      <c r="R2565" s="2">
        <v>1.1074583769982999E-3</v>
      </c>
      <c r="S2565" t="s">
        <v>31</v>
      </c>
      <c r="T2565" t="s">
        <v>202</v>
      </c>
      <c r="U2565">
        <v>131</v>
      </c>
      <c r="V2565" t="s">
        <v>297</v>
      </c>
      <c r="W2565" t="s">
        <v>298</v>
      </c>
      <c r="X2565" t="s">
        <v>299</v>
      </c>
      <c r="Y2565">
        <v>156.22</v>
      </c>
      <c r="Z2565">
        <v>1106</v>
      </c>
      <c r="AA2565" s="5">
        <f>IFERROR(VLOOKUP(X2565,$AF$2:$AG$35,2,FALSE),0)</f>
        <v>0</v>
      </c>
      <c r="AB2565" s="5" t="e">
        <f>VLOOKUP(X2565,$AF$2:$AG$35,1,FALSE)</f>
        <v>#N/A</v>
      </c>
      <c r="AN2565"/>
      <c r="AO2565"/>
      <c r="AP2565"/>
      <c r="AQ2565"/>
    </row>
    <row r="2566" spans="1:43" x14ac:dyDescent="0.25">
      <c r="A2566">
        <v>95749</v>
      </c>
      <c r="B2566">
        <v>22048</v>
      </c>
      <c r="C2566" t="s">
        <v>622</v>
      </c>
      <c r="D2566" t="s">
        <v>584</v>
      </c>
      <c r="E2566" t="s">
        <v>590</v>
      </c>
      <c r="F2566">
        <v>40.253869999999999</v>
      </c>
      <c r="G2566" t="s">
        <v>25</v>
      </c>
      <c r="H2566" t="s">
        <v>26</v>
      </c>
      <c r="I2566" t="s">
        <v>27</v>
      </c>
      <c r="J2566" t="s">
        <v>23</v>
      </c>
      <c r="K2566">
        <v>2003</v>
      </c>
      <c r="L2566">
        <v>4</v>
      </c>
      <c r="M2566">
        <v>4</v>
      </c>
      <c r="N2566">
        <v>0</v>
      </c>
      <c r="O2566">
        <v>2.5</v>
      </c>
      <c r="P2566" t="s">
        <v>593</v>
      </c>
      <c r="Q2566" s="2">
        <v>1.5751044932491002E-5</v>
      </c>
      <c r="R2566" s="2">
        <v>1.4572673024138E-4</v>
      </c>
      <c r="S2566" t="s">
        <v>31</v>
      </c>
      <c r="T2566" t="s">
        <v>202</v>
      </c>
      <c r="U2566">
        <v>132</v>
      </c>
      <c r="V2566" t="s">
        <v>300</v>
      </c>
      <c r="W2566" t="s">
        <v>301</v>
      </c>
      <c r="X2566" t="s">
        <v>302</v>
      </c>
      <c r="Y2566">
        <v>156.22</v>
      </c>
      <c r="Z2566">
        <v>875</v>
      </c>
      <c r="AA2566" s="5">
        <f>IFERROR(VLOOKUP(X2566,$AF$2:$AG$35,2,FALSE),0)</f>
        <v>0</v>
      </c>
      <c r="AB2566" s="5" t="e">
        <f>VLOOKUP(X2566,$AF$2:$AG$35,1,FALSE)</f>
        <v>#N/A</v>
      </c>
      <c r="AN2566"/>
      <c r="AO2566"/>
      <c r="AP2566"/>
      <c r="AQ2566"/>
    </row>
    <row r="2567" spans="1:43" x14ac:dyDescent="0.25">
      <c r="A2567">
        <v>95749</v>
      </c>
      <c r="B2567">
        <v>22048</v>
      </c>
      <c r="C2567" t="s">
        <v>622</v>
      </c>
      <c r="D2567" t="s">
        <v>584</v>
      </c>
      <c r="E2567" t="s">
        <v>590</v>
      </c>
      <c r="F2567">
        <v>40.253869999999999</v>
      </c>
      <c r="G2567" t="s">
        <v>25</v>
      </c>
      <c r="H2567" t="s">
        <v>26</v>
      </c>
      <c r="I2567" t="s">
        <v>27</v>
      </c>
      <c r="J2567" t="s">
        <v>23</v>
      </c>
      <c r="K2567">
        <v>2003</v>
      </c>
      <c r="L2567">
        <v>4</v>
      </c>
      <c r="M2567">
        <v>4</v>
      </c>
      <c r="N2567">
        <v>0</v>
      </c>
      <c r="O2567">
        <v>2.5</v>
      </c>
      <c r="P2567" t="s">
        <v>593</v>
      </c>
      <c r="Q2567">
        <v>0</v>
      </c>
      <c r="R2567" s="2">
        <v>4.3158681891015098E-4</v>
      </c>
      <c r="S2567" t="s">
        <v>31</v>
      </c>
      <c r="T2567" t="s">
        <v>202</v>
      </c>
      <c r="U2567">
        <v>133</v>
      </c>
      <c r="V2567" t="s">
        <v>303</v>
      </c>
      <c r="W2567" t="s">
        <v>304</v>
      </c>
      <c r="X2567" t="s">
        <v>305</v>
      </c>
      <c r="Y2567">
        <v>206.28</v>
      </c>
      <c r="Z2567">
        <v>876</v>
      </c>
      <c r="AA2567" s="5">
        <f>IFERROR(VLOOKUP(X2567,$AF$2:$AG$35,2,FALSE),0)</f>
        <v>0</v>
      </c>
      <c r="AB2567" s="5" t="e">
        <f>VLOOKUP(X2567,$AF$2:$AG$35,1,FALSE)</f>
        <v>#N/A</v>
      </c>
      <c r="AN2567"/>
      <c r="AO2567"/>
      <c r="AP2567"/>
      <c r="AQ2567"/>
    </row>
    <row r="2568" spans="1:43" x14ac:dyDescent="0.25">
      <c r="A2568">
        <v>95749</v>
      </c>
      <c r="B2568">
        <v>22048</v>
      </c>
      <c r="C2568" t="s">
        <v>622</v>
      </c>
      <c r="D2568" t="s">
        <v>584</v>
      </c>
      <c r="E2568" t="s">
        <v>590</v>
      </c>
      <c r="F2568">
        <v>40.253869999999999</v>
      </c>
      <c r="G2568" t="s">
        <v>25</v>
      </c>
      <c r="H2568" t="s">
        <v>26</v>
      </c>
      <c r="I2568" t="s">
        <v>27</v>
      </c>
      <c r="J2568" t="s">
        <v>23</v>
      </c>
      <c r="K2568">
        <v>2003</v>
      </c>
      <c r="L2568">
        <v>4</v>
      </c>
      <c r="M2568">
        <v>4</v>
      </c>
      <c r="N2568">
        <v>0</v>
      </c>
      <c r="O2568">
        <v>2.5</v>
      </c>
      <c r="P2568" t="s">
        <v>593</v>
      </c>
      <c r="Q2568" s="2">
        <v>1.33303980507515E-4</v>
      </c>
      <c r="R2568" s="2">
        <v>9.5972215910681397E-4</v>
      </c>
      <c r="S2568" t="s">
        <v>31</v>
      </c>
      <c r="T2568" t="s">
        <v>202</v>
      </c>
      <c r="U2568">
        <v>134</v>
      </c>
      <c r="V2568" t="s">
        <v>306</v>
      </c>
      <c r="W2568" t="s">
        <v>307</v>
      </c>
      <c r="X2568" t="s">
        <v>308</v>
      </c>
      <c r="Y2568">
        <v>156.22</v>
      </c>
      <c r="Z2568">
        <v>877</v>
      </c>
      <c r="AA2568" s="5">
        <f>IFERROR(VLOOKUP(X2568,$AF$2:$AG$35,2,FALSE),0)</f>
        <v>0</v>
      </c>
      <c r="AB2568" s="5" t="e">
        <f>VLOOKUP(X2568,$AF$2:$AG$35,1,FALSE)</f>
        <v>#N/A</v>
      </c>
      <c r="AN2568"/>
      <c r="AO2568"/>
      <c r="AP2568"/>
      <c r="AQ2568"/>
    </row>
    <row r="2569" spans="1:43" x14ac:dyDescent="0.25">
      <c r="A2569">
        <v>95749</v>
      </c>
      <c r="B2569">
        <v>22048</v>
      </c>
      <c r="C2569" t="s">
        <v>622</v>
      </c>
      <c r="D2569" t="s">
        <v>584</v>
      </c>
      <c r="E2569" t="s">
        <v>590</v>
      </c>
      <c r="F2569">
        <v>40.253869999999999</v>
      </c>
      <c r="G2569" t="s">
        <v>25</v>
      </c>
      <c r="H2569" t="s">
        <v>26</v>
      </c>
      <c r="I2569" t="s">
        <v>27</v>
      </c>
      <c r="J2569" t="s">
        <v>23</v>
      </c>
      <c r="K2569">
        <v>2003</v>
      </c>
      <c r="L2569">
        <v>4</v>
      </c>
      <c r="M2569">
        <v>4</v>
      </c>
      <c r="N2569">
        <v>0</v>
      </c>
      <c r="O2569">
        <v>2.5</v>
      </c>
      <c r="P2569" t="s">
        <v>593</v>
      </c>
      <c r="Q2569" s="2">
        <v>9.3844989936411698E-4</v>
      </c>
      <c r="R2569" s="2">
        <v>8.5650845302997298E-4</v>
      </c>
      <c r="S2569" t="s">
        <v>31</v>
      </c>
      <c r="T2569" t="s">
        <v>202</v>
      </c>
      <c r="U2569">
        <v>136</v>
      </c>
      <c r="V2569" t="s">
        <v>309</v>
      </c>
      <c r="W2569" t="s">
        <v>310</v>
      </c>
      <c r="X2569" t="s">
        <v>311</v>
      </c>
      <c r="Y2569">
        <v>156.22</v>
      </c>
      <c r="Z2569">
        <v>879</v>
      </c>
      <c r="AA2569" s="5">
        <f>IFERROR(VLOOKUP(X2569,$AF$2:$AG$35,2,FALSE),0)</f>
        <v>0</v>
      </c>
      <c r="AB2569" s="5" t="e">
        <f>VLOOKUP(X2569,$AF$2:$AG$35,1,FALSE)</f>
        <v>#N/A</v>
      </c>
      <c r="AN2569"/>
      <c r="AO2569"/>
      <c r="AP2569"/>
      <c r="AQ2569"/>
    </row>
    <row r="2570" spans="1:43" x14ac:dyDescent="0.25">
      <c r="A2570">
        <v>95749</v>
      </c>
      <c r="B2570">
        <v>22048</v>
      </c>
      <c r="C2570" t="s">
        <v>622</v>
      </c>
      <c r="D2570" t="s">
        <v>584</v>
      </c>
      <c r="E2570" t="s">
        <v>590</v>
      </c>
      <c r="F2570">
        <v>40.253869999999999</v>
      </c>
      <c r="G2570" t="s">
        <v>25</v>
      </c>
      <c r="H2570" t="s">
        <v>26</v>
      </c>
      <c r="I2570" t="s">
        <v>27</v>
      </c>
      <c r="J2570" t="s">
        <v>23</v>
      </c>
      <c r="K2570">
        <v>2003</v>
      </c>
      <c r="L2570">
        <v>4</v>
      </c>
      <c r="M2570">
        <v>4</v>
      </c>
      <c r="N2570">
        <v>0</v>
      </c>
      <c r="O2570">
        <v>2.5</v>
      </c>
      <c r="P2570" t="s">
        <v>593</v>
      </c>
      <c r="Q2570" s="2">
        <v>8.2641543627911195E-4</v>
      </c>
      <c r="R2570" s="2">
        <v>4.68509671164296E-4</v>
      </c>
      <c r="S2570" t="s">
        <v>31</v>
      </c>
      <c r="T2570" t="s">
        <v>202</v>
      </c>
      <c r="U2570">
        <v>137</v>
      </c>
      <c r="W2570" t="s">
        <v>312</v>
      </c>
      <c r="X2570" t="s">
        <v>313</v>
      </c>
      <c r="Z2570">
        <v>1312</v>
      </c>
      <c r="AA2570" s="5">
        <f>IFERROR(VLOOKUP(X2570,$AF$2:$AG$35,2,FALSE),0)</f>
        <v>0</v>
      </c>
      <c r="AB2570" s="5" t="e">
        <f>VLOOKUP(X2570,$AF$2:$AG$35,1,FALSE)</f>
        <v>#N/A</v>
      </c>
      <c r="AN2570"/>
      <c r="AO2570"/>
      <c r="AP2570"/>
      <c r="AQ2570"/>
    </row>
    <row r="2571" spans="1:43" x14ac:dyDescent="0.25">
      <c r="A2571">
        <v>95749</v>
      </c>
      <c r="B2571">
        <v>22048</v>
      </c>
      <c r="C2571" t="s">
        <v>622</v>
      </c>
      <c r="D2571" t="s">
        <v>584</v>
      </c>
      <c r="E2571" t="s">
        <v>590</v>
      </c>
      <c r="F2571">
        <v>40.253869999999999</v>
      </c>
      <c r="G2571" t="s">
        <v>25</v>
      </c>
      <c r="H2571" t="s">
        <v>26</v>
      </c>
      <c r="I2571" t="s">
        <v>27</v>
      </c>
      <c r="J2571" t="s">
        <v>23</v>
      </c>
      <c r="K2571">
        <v>2003</v>
      </c>
      <c r="L2571">
        <v>4</v>
      </c>
      <c r="M2571">
        <v>4</v>
      </c>
      <c r="N2571">
        <v>0</v>
      </c>
      <c r="O2571">
        <v>2.5</v>
      </c>
      <c r="P2571" t="s">
        <v>593</v>
      </c>
      <c r="Q2571" s="2">
        <v>1.3476216376242601E-3</v>
      </c>
      <c r="R2571" s="2">
        <v>6.6697712941943797E-4</v>
      </c>
      <c r="S2571" t="s">
        <v>31</v>
      </c>
      <c r="T2571" t="s">
        <v>202</v>
      </c>
      <c r="U2571">
        <v>139</v>
      </c>
      <c r="W2571" t="s">
        <v>314</v>
      </c>
      <c r="X2571" t="s">
        <v>315</v>
      </c>
      <c r="Z2571">
        <v>1314</v>
      </c>
      <c r="AA2571" s="5">
        <f>IFERROR(VLOOKUP(X2571,$AF$2:$AG$35,2,FALSE),0)</f>
        <v>0</v>
      </c>
      <c r="AB2571" s="5" t="e">
        <f>VLOOKUP(X2571,$AF$2:$AG$35,1,FALSE)</f>
        <v>#N/A</v>
      </c>
      <c r="AN2571"/>
      <c r="AO2571"/>
      <c r="AP2571"/>
      <c r="AQ2571"/>
    </row>
    <row r="2572" spans="1:43" x14ac:dyDescent="0.25">
      <c r="A2572">
        <v>95749</v>
      </c>
      <c r="B2572">
        <v>22048</v>
      </c>
      <c r="C2572" t="s">
        <v>622</v>
      </c>
      <c r="D2572" t="s">
        <v>584</v>
      </c>
      <c r="E2572" t="s">
        <v>590</v>
      </c>
      <c r="F2572">
        <v>40.253869999999999</v>
      </c>
      <c r="G2572" t="s">
        <v>25</v>
      </c>
      <c r="H2572" t="s">
        <v>26</v>
      </c>
      <c r="I2572" t="s">
        <v>27</v>
      </c>
      <c r="J2572" t="s">
        <v>23</v>
      </c>
      <c r="K2572">
        <v>2003</v>
      </c>
      <c r="L2572">
        <v>4</v>
      </c>
      <c r="M2572">
        <v>4</v>
      </c>
      <c r="N2572">
        <v>0</v>
      </c>
      <c r="O2572">
        <v>2.5</v>
      </c>
      <c r="P2572" t="s">
        <v>593</v>
      </c>
      <c r="Q2572" s="2">
        <v>5.7350081150723499E-3</v>
      </c>
      <c r="R2572" s="2">
        <v>8.0214248912518996E-3</v>
      </c>
      <c r="S2572" t="s">
        <v>31</v>
      </c>
      <c r="T2572" t="s">
        <v>202</v>
      </c>
      <c r="U2572">
        <v>144</v>
      </c>
      <c r="V2572" t="s">
        <v>316</v>
      </c>
      <c r="W2572" t="s">
        <v>317</v>
      </c>
      <c r="X2572" t="s">
        <v>318</v>
      </c>
      <c r="Y2572">
        <v>156.22</v>
      </c>
      <c r="Z2572">
        <v>2806</v>
      </c>
      <c r="AA2572" s="5">
        <f>IFERROR(VLOOKUP(X2572,$AF$2:$AG$35,2,FALSE),0)</f>
        <v>0</v>
      </c>
      <c r="AB2572" s="5" t="e">
        <f>VLOOKUP(X2572,$AF$2:$AG$35,1,FALSE)</f>
        <v>#N/A</v>
      </c>
      <c r="AN2572"/>
      <c r="AO2572"/>
      <c r="AP2572"/>
      <c r="AQ2572"/>
    </row>
    <row r="2573" spans="1:43" x14ac:dyDescent="0.25">
      <c r="A2573">
        <v>95749</v>
      </c>
      <c r="B2573">
        <v>22048</v>
      </c>
      <c r="C2573" t="s">
        <v>622</v>
      </c>
      <c r="D2573" t="s">
        <v>584</v>
      </c>
      <c r="E2573" t="s">
        <v>590</v>
      </c>
      <c r="F2573">
        <v>40.253869999999999</v>
      </c>
      <c r="G2573" t="s">
        <v>25</v>
      </c>
      <c r="H2573" t="s">
        <v>26</v>
      </c>
      <c r="I2573" t="s">
        <v>27</v>
      </c>
      <c r="J2573" t="s">
        <v>23</v>
      </c>
      <c r="K2573">
        <v>2003</v>
      </c>
      <c r="L2573">
        <v>4</v>
      </c>
      <c r="M2573">
        <v>4</v>
      </c>
      <c r="N2573">
        <v>0</v>
      </c>
      <c r="O2573">
        <v>2.5</v>
      </c>
      <c r="P2573" t="s">
        <v>593</v>
      </c>
      <c r="Q2573" s="2">
        <v>2.5343843768671899E-4</v>
      </c>
      <c r="R2573" s="2">
        <v>1.8021334499686401E-4</v>
      </c>
      <c r="S2573" t="s">
        <v>31</v>
      </c>
      <c r="T2573" t="s">
        <v>202</v>
      </c>
      <c r="U2573">
        <v>145</v>
      </c>
      <c r="W2573" t="s">
        <v>319</v>
      </c>
      <c r="X2573" t="s">
        <v>320</v>
      </c>
      <c r="Z2573">
        <v>1320</v>
      </c>
      <c r="AA2573" s="5">
        <f>IFERROR(VLOOKUP(X2573,$AF$2:$AG$35,2,FALSE),0)</f>
        <v>0</v>
      </c>
      <c r="AB2573" s="5" t="e">
        <f>VLOOKUP(X2573,$AF$2:$AG$35,1,FALSE)</f>
        <v>#N/A</v>
      </c>
      <c r="AN2573"/>
      <c r="AO2573"/>
      <c r="AP2573"/>
      <c r="AQ2573"/>
    </row>
    <row r="2574" spans="1:43" x14ac:dyDescent="0.25">
      <c r="A2574">
        <v>95749</v>
      </c>
      <c r="B2574">
        <v>22048</v>
      </c>
      <c r="C2574" t="s">
        <v>622</v>
      </c>
      <c r="D2574" t="s">
        <v>584</v>
      </c>
      <c r="E2574" t="s">
        <v>590</v>
      </c>
      <c r="F2574">
        <v>40.253869999999999</v>
      </c>
      <c r="G2574" t="s">
        <v>25</v>
      </c>
      <c r="H2574" t="s">
        <v>26</v>
      </c>
      <c r="I2574" t="s">
        <v>27</v>
      </c>
      <c r="J2574" t="s">
        <v>23</v>
      </c>
      <c r="K2574">
        <v>2003</v>
      </c>
      <c r="L2574">
        <v>4</v>
      </c>
      <c r="M2574">
        <v>4</v>
      </c>
      <c r="N2574">
        <v>0</v>
      </c>
      <c r="O2574">
        <v>2.5</v>
      </c>
      <c r="P2574" t="s">
        <v>593</v>
      </c>
      <c r="Q2574" s="2">
        <v>2.9539607749291399E-2</v>
      </c>
      <c r="R2574" s="2">
        <v>6.0011156960847597E-3</v>
      </c>
      <c r="S2574" t="s">
        <v>31</v>
      </c>
      <c r="T2574" t="s">
        <v>202</v>
      </c>
      <c r="U2574">
        <v>147</v>
      </c>
      <c r="V2574" t="s">
        <v>321</v>
      </c>
      <c r="W2574" t="s">
        <v>322</v>
      </c>
      <c r="X2574" t="s">
        <v>323</v>
      </c>
      <c r="Y2574">
        <v>180.2</v>
      </c>
      <c r="Z2574">
        <v>881</v>
      </c>
      <c r="AA2574" s="5">
        <f>IFERROR(VLOOKUP(X2574,$AF$2:$AG$35,2,FALSE),0)</f>
        <v>0</v>
      </c>
      <c r="AB2574" s="5" t="e">
        <f>VLOOKUP(X2574,$AF$2:$AG$35,1,FALSE)</f>
        <v>#N/A</v>
      </c>
      <c r="AN2574"/>
      <c r="AO2574"/>
      <c r="AP2574"/>
      <c r="AQ2574"/>
    </row>
    <row r="2575" spans="1:43" x14ac:dyDescent="0.25">
      <c r="A2575">
        <v>95749</v>
      </c>
      <c r="B2575">
        <v>22048</v>
      </c>
      <c r="C2575" t="s">
        <v>622</v>
      </c>
      <c r="D2575" t="s">
        <v>584</v>
      </c>
      <c r="E2575" t="s">
        <v>590</v>
      </c>
      <c r="F2575">
        <v>40.253869999999999</v>
      </c>
      <c r="G2575" t="s">
        <v>25</v>
      </c>
      <c r="H2575" t="s">
        <v>26</v>
      </c>
      <c r="I2575" t="s">
        <v>27</v>
      </c>
      <c r="J2575" t="s">
        <v>23</v>
      </c>
      <c r="K2575">
        <v>2003</v>
      </c>
      <c r="L2575">
        <v>4</v>
      </c>
      <c r="M2575">
        <v>4</v>
      </c>
      <c r="N2575">
        <v>0</v>
      </c>
      <c r="O2575">
        <v>2.5</v>
      </c>
      <c r="P2575" t="s">
        <v>593</v>
      </c>
      <c r="Q2575" s="2">
        <v>2.49817563637404E-2</v>
      </c>
      <c r="R2575" s="2">
        <v>6.4590017137850604E-3</v>
      </c>
      <c r="S2575" t="s">
        <v>31</v>
      </c>
      <c r="T2575" t="s">
        <v>202</v>
      </c>
      <c r="U2575">
        <v>148</v>
      </c>
      <c r="V2575" t="s">
        <v>324</v>
      </c>
      <c r="W2575" t="s">
        <v>325</v>
      </c>
      <c r="X2575" t="s">
        <v>326</v>
      </c>
      <c r="Y2575">
        <v>202.25</v>
      </c>
      <c r="Z2575">
        <v>882</v>
      </c>
      <c r="AA2575" s="5">
        <f>IFERROR(VLOOKUP(X2575,$AF$2:$AG$35,2,FALSE),0)</f>
        <v>0</v>
      </c>
      <c r="AB2575" s="5" t="e">
        <f>VLOOKUP(X2575,$AF$2:$AG$35,1,FALSE)</f>
        <v>#N/A</v>
      </c>
      <c r="AN2575"/>
      <c r="AO2575"/>
      <c r="AP2575"/>
      <c r="AQ2575"/>
    </row>
    <row r="2576" spans="1:43" x14ac:dyDescent="0.25">
      <c r="A2576">
        <v>95749</v>
      </c>
      <c r="B2576">
        <v>22048</v>
      </c>
      <c r="C2576" t="s">
        <v>622</v>
      </c>
      <c r="D2576" t="s">
        <v>584</v>
      </c>
      <c r="E2576" t="s">
        <v>590</v>
      </c>
      <c r="F2576">
        <v>40.253869999999999</v>
      </c>
      <c r="G2576" t="s">
        <v>25</v>
      </c>
      <c r="H2576" t="s">
        <v>26</v>
      </c>
      <c r="I2576" t="s">
        <v>27</v>
      </c>
      <c r="J2576" t="s">
        <v>23</v>
      </c>
      <c r="K2576">
        <v>2003</v>
      </c>
      <c r="L2576">
        <v>4</v>
      </c>
      <c r="M2576">
        <v>4</v>
      </c>
      <c r="N2576">
        <v>0</v>
      </c>
      <c r="O2576">
        <v>2.5</v>
      </c>
      <c r="P2576" t="s">
        <v>593</v>
      </c>
      <c r="Q2576" s="2">
        <v>8.1346665963383195E-3</v>
      </c>
      <c r="R2576" s="2">
        <v>2.2397297896995499E-3</v>
      </c>
      <c r="S2576" t="s">
        <v>31</v>
      </c>
      <c r="T2576" t="s">
        <v>202</v>
      </c>
      <c r="U2576">
        <v>149</v>
      </c>
      <c r="V2576" t="s">
        <v>327</v>
      </c>
      <c r="W2576" t="s">
        <v>328</v>
      </c>
      <c r="X2576" t="s">
        <v>329</v>
      </c>
      <c r="Y2576">
        <v>166.22</v>
      </c>
      <c r="Z2576">
        <v>883</v>
      </c>
      <c r="AA2576" s="5">
        <f>IFERROR(VLOOKUP(X2576,$AF$2:$AG$35,2,FALSE),0)</f>
        <v>0</v>
      </c>
      <c r="AB2576" s="5" t="e">
        <f>VLOOKUP(X2576,$AF$2:$AG$35,1,FALSE)</f>
        <v>#N/A</v>
      </c>
      <c r="AN2576"/>
      <c r="AO2576"/>
      <c r="AP2576"/>
      <c r="AQ2576"/>
    </row>
    <row r="2577" spans="1:43" x14ac:dyDescent="0.25">
      <c r="A2577">
        <v>95749</v>
      </c>
      <c r="B2577">
        <v>22048</v>
      </c>
      <c r="C2577" t="s">
        <v>622</v>
      </c>
      <c r="D2577" t="s">
        <v>584</v>
      </c>
      <c r="E2577" t="s">
        <v>590</v>
      </c>
      <c r="F2577">
        <v>40.253869999999999</v>
      </c>
      <c r="G2577" t="s">
        <v>25</v>
      </c>
      <c r="H2577" t="s">
        <v>26</v>
      </c>
      <c r="I2577" t="s">
        <v>27</v>
      </c>
      <c r="J2577" t="s">
        <v>23</v>
      </c>
      <c r="K2577">
        <v>2003</v>
      </c>
      <c r="L2577">
        <v>4</v>
      </c>
      <c r="M2577">
        <v>4</v>
      </c>
      <c r="N2577">
        <v>0</v>
      </c>
      <c r="O2577">
        <v>2.5</v>
      </c>
      <c r="P2577" t="s">
        <v>593</v>
      </c>
      <c r="Q2577" s="2">
        <v>4.1924531805905902E-4</v>
      </c>
      <c r="R2577" s="2">
        <v>4.0356201327166301E-4</v>
      </c>
      <c r="S2577" t="s">
        <v>31</v>
      </c>
      <c r="T2577" t="s">
        <v>202</v>
      </c>
      <c r="U2577">
        <v>150</v>
      </c>
      <c r="W2577" t="s">
        <v>330</v>
      </c>
      <c r="X2577" t="s">
        <v>331</v>
      </c>
      <c r="Z2577">
        <v>1325</v>
      </c>
      <c r="AA2577" s="5">
        <f>IFERROR(VLOOKUP(X2577,$AF$2:$AG$35,2,FALSE),0)</f>
        <v>0</v>
      </c>
      <c r="AB2577" s="5" t="e">
        <f>VLOOKUP(X2577,$AF$2:$AG$35,1,FALSE)</f>
        <v>#N/A</v>
      </c>
      <c r="AN2577"/>
      <c r="AO2577"/>
      <c r="AP2577"/>
      <c r="AQ2577"/>
    </row>
    <row r="2578" spans="1:43" x14ac:dyDescent="0.25">
      <c r="A2578">
        <v>95749</v>
      </c>
      <c r="B2578">
        <v>22048</v>
      </c>
      <c r="C2578" t="s">
        <v>622</v>
      </c>
      <c r="D2578" t="s">
        <v>584</v>
      </c>
      <c r="E2578" t="s">
        <v>590</v>
      </c>
      <c r="F2578">
        <v>40.253869999999999</v>
      </c>
      <c r="G2578" t="s">
        <v>25</v>
      </c>
      <c r="H2578" t="s">
        <v>26</v>
      </c>
      <c r="I2578" t="s">
        <v>27</v>
      </c>
      <c r="J2578" t="s">
        <v>23</v>
      </c>
      <c r="K2578">
        <v>2003</v>
      </c>
      <c r="L2578">
        <v>4</v>
      </c>
      <c r="M2578">
        <v>4</v>
      </c>
      <c r="N2578">
        <v>0</v>
      </c>
      <c r="O2578">
        <v>2.5</v>
      </c>
      <c r="P2578" t="s">
        <v>593</v>
      </c>
      <c r="Q2578" s="2">
        <v>1.09015939442683E-2</v>
      </c>
      <c r="R2578" s="2">
        <v>4.5637991823784599E-3</v>
      </c>
      <c r="S2578" t="s">
        <v>31</v>
      </c>
      <c r="T2578" t="s">
        <v>202</v>
      </c>
      <c r="U2578">
        <v>154</v>
      </c>
      <c r="V2578" t="s">
        <v>332</v>
      </c>
      <c r="W2578" t="s">
        <v>333</v>
      </c>
      <c r="X2578" t="s">
        <v>334</v>
      </c>
      <c r="Y2578">
        <v>276.33</v>
      </c>
      <c r="Z2578">
        <v>884</v>
      </c>
      <c r="AA2578" s="5">
        <f>IFERROR(VLOOKUP(X2578,$AF$2:$AG$35,2,FALSE),0)</f>
        <v>0</v>
      </c>
      <c r="AB2578" s="5" t="e">
        <f>VLOOKUP(X2578,$AF$2:$AG$35,1,FALSE)</f>
        <v>#N/A</v>
      </c>
      <c r="AN2578"/>
      <c r="AO2578"/>
      <c r="AP2578"/>
      <c r="AQ2578"/>
    </row>
    <row r="2579" spans="1:43" x14ac:dyDescent="0.25">
      <c r="A2579">
        <v>95749</v>
      </c>
      <c r="B2579">
        <v>22048</v>
      </c>
      <c r="C2579" t="s">
        <v>622</v>
      </c>
      <c r="D2579" t="s">
        <v>584</v>
      </c>
      <c r="E2579" t="s">
        <v>590</v>
      </c>
      <c r="F2579">
        <v>40.253869999999999</v>
      </c>
      <c r="G2579" t="s">
        <v>25</v>
      </c>
      <c r="H2579" t="s">
        <v>26</v>
      </c>
      <c r="I2579" t="s">
        <v>27</v>
      </c>
      <c r="J2579" t="s">
        <v>23</v>
      </c>
      <c r="K2579">
        <v>2003</v>
      </c>
      <c r="L2579">
        <v>4</v>
      </c>
      <c r="M2579">
        <v>4</v>
      </c>
      <c r="N2579">
        <v>0</v>
      </c>
      <c r="O2579">
        <v>2.5</v>
      </c>
      <c r="P2579" t="s">
        <v>593</v>
      </c>
      <c r="Q2579" s="2">
        <v>3.9855570189360198E-4</v>
      </c>
      <c r="R2579" s="2">
        <v>3.5202713612510298E-4</v>
      </c>
      <c r="S2579" t="s">
        <v>31</v>
      </c>
      <c r="T2579" t="s">
        <v>202</v>
      </c>
      <c r="U2579">
        <v>155</v>
      </c>
      <c r="W2579" t="s">
        <v>335</v>
      </c>
      <c r="X2579" t="s">
        <v>336</v>
      </c>
      <c r="Z2579">
        <v>1330</v>
      </c>
      <c r="AA2579" s="5">
        <f>IFERROR(VLOOKUP(X2579,$AF$2:$AG$35,2,FALSE),0)</f>
        <v>0</v>
      </c>
      <c r="AB2579" s="5" t="e">
        <f>VLOOKUP(X2579,$AF$2:$AG$35,1,FALSE)</f>
        <v>#N/A</v>
      </c>
      <c r="AN2579"/>
      <c r="AO2579"/>
      <c r="AP2579"/>
      <c r="AQ2579"/>
    </row>
    <row r="2580" spans="1:43" x14ac:dyDescent="0.25">
      <c r="A2580">
        <v>95749</v>
      </c>
      <c r="B2580">
        <v>22048</v>
      </c>
      <c r="C2580" t="s">
        <v>622</v>
      </c>
      <c r="D2580" t="s">
        <v>584</v>
      </c>
      <c r="E2580" t="s">
        <v>590</v>
      </c>
      <c r="F2580">
        <v>40.253869999999999</v>
      </c>
      <c r="G2580" t="s">
        <v>25</v>
      </c>
      <c r="H2580" t="s">
        <v>26</v>
      </c>
      <c r="I2580" t="s">
        <v>27</v>
      </c>
      <c r="J2580" t="s">
        <v>23</v>
      </c>
      <c r="K2580">
        <v>2003</v>
      </c>
      <c r="L2580">
        <v>4</v>
      </c>
      <c r="M2580">
        <v>4</v>
      </c>
      <c r="N2580">
        <v>0</v>
      </c>
      <c r="O2580">
        <v>2.5</v>
      </c>
      <c r="P2580" t="s">
        <v>593</v>
      </c>
      <c r="Q2580">
        <v>0</v>
      </c>
      <c r="R2580" s="2">
        <v>1.84526426458806E-4</v>
      </c>
      <c r="S2580" t="s">
        <v>31</v>
      </c>
      <c r="T2580" t="s">
        <v>202</v>
      </c>
      <c r="U2580">
        <v>156</v>
      </c>
      <c r="V2580" t="s">
        <v>337</v>
      </c>
      <c r="W2580" t="s">
        <v>338</v>
      </c>
      <c r="X2580" t="s">
        <v>339</v>
      </c>
      <c r="Y2580">
        <v>180.25</v>
      </c>
      <c r="Z2580">
        <v>885</v>
      </c>
      <c r="AA2580" s="5">
        <f>IFERROR(VLOOKUP(X2580,$AF$2:$AG$35,2,FALSE),0)</f>
        <v>0</v>
      </c>
      <c r="AB2580" s="5" t="e">
        <f>VLOOKUP(X2580,$AF$2:$AG$35,1,FALSE)</f>
        <v>#N/A</v>
      </c>
      <c r="AN2580"/>
      <c r="AO2580"/>
      <c r="AP2580"/>
      <c r="AQ2580"/>
    </row>
    <row r="2581" spans="1:43" x14ac:dyDescent="0.25">
      <c r="A2581">
        <v>95749</v>
      </c>
      <c r="B2581">
        <v>22048</v>
      </c>
      <c r="C2581" t="s">
        <v>622</v>
      </c>
      <c r="D2581" t="s">
        <v>584</v>
      </c>
      <c r="E2581" t="s">
        <v>590</v>
      </c>
      <c r="F2581">
        <v>40.253869999999999</v>
      </c>
      <c r="G2581" t="s">
        <v>25</v>
      </c>
      <c r="H2581" t="s">
        <v>26</v>
      </c>
      <c r="I2581" t="s">
        <v>27</v>
      </c>
      <c r="J2581" t="s">
        <v>23</v>
      </c>
      <c r="K2581">
        <v>2003</v>
      </c>
      <c r="L2581">
        <v>4</v>
      </c>
      <c r="M2581">
        <v>4</v>
      </c>
      <c r="N2581">
        <v>0</v>
      </c>
      <c r="O2581">
        <v>2.5</v>
      </c>
      <c r="P2581" t="s">
        <v>593</v>
      </c>
      <c r="Q2581">
        <v>0</v>
      </c>
      <c r="R2581" s="2">
        <v>5.3910085992503096E-4</v>
      </c>
      <c r="S2581" t="s">
        <v>31</v>
      </c>
      <c r="T2581" t="s">
        <v>202</v>
      </c>
      <c r="U2581">
        <v>157</v>
      </c>
      <c r="V2581" t="s">
        <v>340</v>
      </c>
      <c r="W2581" t="s">
        <v>341</v>
      </c>
      <c r="X2581" t="s">
        <v>342</v>
      </c>
      <c r="Y2581">
        <v>192.26</v>
      </c>
      <c r="Z2581">
        <v>886</v>
      </c>
      <c r="AA2581" s="5">
        <f>IFERROR(VLOOKUP(X2581,$AF$2:$AG$35,2,FALSE),0)</f>
        <v>0</v>
      </c>
      <c r="AB2581" s="5" t="e">
        <f>VLOOKUP(X2581,$AF$2:$AG$35,1,FALSE)</f>
        <v>#N/A</v>
      </c>
      <c r="AN2581"/>
      <c r="AO2581"/>
      <c r="AP2581"/>
      <c r="AQ2581"/>
    </row>
    <row r="2582" spans="1:43" x14ac:dyDescent="0.25">
      <c r="A2582">
        <v>95749</v>
      </c>
      <c r="B2582">
        <v>22048</v>
      </c>
      <c r="C2582" t="s">
        <v>622</v>
      </c>
      <c r="D2582" t="s">
        <v>584</v>
      </c>
      <c r="E2582" t="s">
        <v>590</v>
      </c>
      <c r="F2582">
        <v>40.253869999999999</v>
      </c>
      <c r="G2582" t="s">
        <v>25</v>
      </c>
      <c r="H2582" t="s">
        <v>26</v>
      </c>
      <c r="I2582" t="s">
        <v>27</v>
      </c>
      <c r="J2582" t="s">
        <v>23</v>
      </c>
      <c r="K2582">
        <v>2003</v>
      </c>
      <c r="L2582">
        <v>4</v>
      </c>
      <c r="M2582">
        <v>4</v>
      </c>
      <c r="N2582">
        <v>0</v>
      </c>
      <c r="O2582">
        <v>2.5</v>
      </c>
      <c r="P2582" t="s">
        <v>593</v>
      </c>
      <c r="Q2582" s="2">
        <v>9.0174732185989296E-4</v>
      </c>
      <c r="R2582" s="2">
        <v>1.27526329240788E-3</v>
      </c>
      <c r="S2582" t="s">
        <v>31</v>
      </c>
      <c r="T2582" t="s">
        <v>202</v>
      </c>
      <c r="U2582">
        <v>158</v>
      </c>
      <c r="V2582" t="s">
        <v>343</v>
      </c>
      <c r="W2582" t="s">
        <v>344</v>
      </c>
      <c r="X2582" t="s">
        <v>345</v>
      </c>
      <c r="Y2582">
        <v>216.28</v>
      </c>
      <c r="Z2582">
        <v>887</v>
      </c>
      <c r="AA2582" s="5">
        <f>IFERROR(VLOOKUP(X2582,$AF$2:$AG$35,2,FALSE),0)</f>
        <v>0</v>
      </c>
      <c r="AB2582" s="5" t="e">
        <f>VLOOKUP(X2582,$AF$2:$AG$35,1,FALSE)</f>
        <v>#N/A</v>
      </c>
      <c r="AN2582"/>
      <c r="AO2582"/>
      <c r="AP2582"/>
      <c r="AQ2582"/>
    </row>
    <row r="2583" spans="1:43" x14ac:dyDescent="0.25">
      <c r="A2583">
        <v>95749</v>
      </c>
      <c r="B2583">
        <v>22048</v>
      </c>
      <c r="C2583" t="s">
        <v>622</v>
      </c>
      <c r="D2583" t="s">
        <v>584</v>
      </c>
      <c r="E2583" t="s">
        <v>590</v>
      </c>
      <c r="F2583">
        <v>40.253869999999999</v>
      </c>
      <c r="G2583" t="s">
        <v>25</v>
      </c>
      <c r="H2583" t="s">
        <v>26</v>
      </c>
      <c r="I2583" t="s">
        <v>27</v>
      </c>
      <c r="J2583" t="s">
        <v>23</v>
      </c>
      <c r="K2583">
        <v>2003</v>
      </c>
      <c r="L2583">
        <v>4</v>
      </c>
      <c r="M2583">
        <v>4</v>
      </c>
      <c r="N2583">
        <v>0</v>
      </c>
      <c r="O2583">
        <v>2.5</v>
      </c>
      <c r="P2583" t="s">
        <v>593</v>
      </c>
      <c r="Q2583" s="2">
        <v>8.9237174300544703E-2</v>
      </c>
      <c r="R2583" s="2">
        <v>7.1180329023938699E-2</v>
      </c>
      <c r="S2583" t="s">
        <v>31</v>
      </c>
      <c r="T2583" t="s">
        <v>202</v>
      </c>
      <c r="U2583">
        <v>159</v>
      </c>
      <c r="V2583" t="s">
        <v>346</v>
      </c>
      <c r="W2583" t="s">
        <v>347</v>
      </c>
      <c r="X2583" t="s">
        <v>348</v>
      </c>
      <c r="Y2583">
        <v>168.23</v>
      </c>
      <c r="Z2583">
        <v>888</v>
      </c>
      <c r="AA2583" s="5">
        <f>IFERROR(VLOOKUP(X2583,$AF$2:$AG$35,2,FALSE),0)</f>
        <v>0</v>
      </c>
      <c r="AB2583" s="5" t="e">
        <f>VLOOKUP(X2583,$AF$2:$AG$35,1,FALSE)</f>
        <v>#N/A</v>
      </c>
      <c r="AN2583"/>
      <c r="AO2583"/>
      <c r="AP2583"/>
      <c r="AQ2583"/>
    </row>
    <row r="2584" spans="1:43" x14ac:dyDescent="0.25">
      <c r="A2584">
        <v>95749</v>
      </c>
      <c r="B2584">
        <v>22048</v>
      </c>
      <c r="C2584" t="s">
        <v>622</v>
      </c>
      <c r="D2584" t="s">
        <v>584</v>
      </c>
      <c r="E2584" t="s">
        <v>590</v>
      </c>
      <c r="F2584">
        <v>40.253869999999999</v>
      </c>
      <c r="G2584" t="s">
        <v>25</v>
      </c>
      <c r="H2584" t="s">
        <v>26</v>
      </c>
      <c r="I2584" t="s">
        <v>27</v>
      </c>
      <c r="J2584" t="s">
        <v>23</v>
      </c>
      <c r="K2584">
        <v>2003</v>
      </c>
      <c r="L2584">
        <v>4</v>
      </c>
      <c r="M2584">
        <v>4</v>
      </c>
      <c r="N2584">
        <v>0</v>
      </c>
      <c r="O2584">
        <v>2.5</v>
      </c>
      <c r="P2584" t="s">
        <v>593</v>
      </c>
      <c r="Q2584" s="2">
        <v>1.05032254673409E-2</v>
      </c>
      <c r="R2584" s="2">
        <v>4.1059517022114097E-3</v>
      </c>
      <c r="S2584" t="s">
        <v>31</v>
      </c>
      <c r="T2584" t="s">
        <v>202</v>
      </c>
      <c r="U2584">
        <v>160</v>
      </c>
      <c r="V2584" t="s">
        <v>349</v>
      </c>
      <c r="W2584" t="s">
        <v>350</v>
      </c>
      <c r="X2584" t="s">
        <v>351</v>
      </c>
      <c r="Y2584">
        <v>192.26</v>
      </c>
      <c r="Z2584">
        <v>889</v>
      </c>
      <c r="AA2584" s="5">
        <f>IFERROR(VLOOKUP(X2584,$AF$2:$AG$35,2,FALSE),0)</f>
        <v>0</v>
      </c>
      <c r="AB2584" s="5" t="e">
        <f>VLOOKUP(X2584,$AF$2:$AG$35,1,FALSE)</f>
        <v>#N/A</v>
      </c>
      <c r="AN2584"/>
      <c r="AO2584"/>
      <c r="AP2584"/>
      <c r="AQ2584"/>
    </row>
    <row r="2585" spans="1:43" x14ac:dyDescent="0.25">
      <c r="A2585">
        <v>95749</v>
      </c>
      <c r="B2585">
        <v>22048</v>
      </c>
      <c r="C2585" t="s">
        <v>622</v>
      </c>
      <c r="D2585" t="s">
        <v>584</v>
      </c>
      <c r="E2585" t="s">
        <v>590</v>
      </c>
      <c r="F2585">
        <v>40.253869999999999</v>
      </c>
      <c r="G2585" t="s">
        <v>25</v>
      </c>
      <c r="H2585" t="s">
        <v>26</v>
      </c>
      <c r="I2585" t="s">
        <v>27</v>
      </c>
      <c r="J2585" t="s">
        <v>23</v>
      </c>
      <c r="K2585">
        <v>2003</v>
      </c>
      <c r="L2585">
        <v>4</v>
      </c>
      <c r="M2585">
        <v>4</v>
      </c>
      <c r="N2585">
        <v>0</v>
      </c>
      <c r="O2585">
        <v>2.5</v>
      </c>
      <c r="P2585" t="s">
        <v>593</v>
      </c>
      <c r="Q2585">
        <v>3.0936531201369001E-2</v>
      </c>
      <c r="R2585" s="2">
        <v>2.18542014521107E-2</v>
      </c>
      <c r="S2585" t="s">
        <v>31</v>
      </c>
      <c r="T2585" t="s">
        <v>202</v>
      </c>
      <c r="U2585">
        <v>161</v>
      </c>
      <c r="V2585" t="s">
        <v>352</v>
      </c>
      <c r="W2585" t="s">
        <v>353</v>
      </c>
      <c r="X2585" t="s">
        <v>354</v>
      </c>
      <c r="Y2585">
        <v>168.23</v>
      </c>
      <c r="Z2585">
        <v>890</v>
      </c>
      <c r="AA2585" s="5">
        <f>IFERROR(VLOOKUP(X2585,$AF$2:$AG$35,2,FALSE),0)</f>
        <v>0</v>
      </c>
      <c r="AB2585" s="5" t="e">
        <f>VLOOKUP(X2585,$AF$2:$AG$35,1,FALSE)</f>
        <v>#N/A</v>
      </c>
      <c r="AN2585"/>
      <c r="AO2585"/>
      <c r="AP2585"/>
      <c r="AQ2585"/>
    </row>
    <row r="2586" spans="1:43" x14ac:dyDescent="0.25">
      <c r="A2586">
        <v>95749</v>
      </c>
      <c r="B2586">
        <v>22048</v>
      </c>
      <c r="C2586" t="s">
        <v>622</v>
      </c>
      <c r="D2586" t="s">
        <v>584</v>
      </c>
      <c r="E2586" t="s">
        <v>590</v>
      </c>
      <c r="F2586">
        <v>40.253869999999999</v>
      </c>
      <c r="G2586" t="s">
        <v>25</v>
      </c>
      <c r="H2586" t="s">
        <v>26</v>
      </c>
      <c r="I2586" t="s">
        <v>27</v>
      </c>
      <c r="J2586" t="s">
        <v>23</v>
      </c>
      <c r="K2586">
        <v>2003</v>
      </c>
      <c r="L2586">
        <v>4</v>
      </c>
      <c r="M2586">
        <v>4</v>
      </c>
      <c r="N2586">
        <v>0</v>
      </c>
      <c r="O2586">
        <v>2.5</v>
      </c>
      <c r="P2586" t="s">
        <v>593</v>
      </c>
      <c r="Q2586" s="2">
        <v>1.50469251434481E-2</v>
      </c>
      <c r="R2586" s="2">
        <v>1.1522966099058301E-2</v>
      </c>
      <c r="S2586" t="s">
        <v>31</v>
      </c>
      <c r="T2586" t="s">
        <v>202</v>
      </c>
      <c r="U2586">
        <v>162</v>
      </c>
      <c r="V2586" t="s">
        <v>355</v>
      </c>
      <c r="W2586" t="s">
        <v>356</v>
      </c>
      <c r="X2586" t="s">
        <v>357</v>
      </c>
      <c r="Y2586">
        <v>168.23</v>
      </c>
      <c r="Z2586">
        <v>891</v>
      </c>
      <c r="AA2586" s="5">
        <f>IFERROR(VLOOKUP(X2586,$AF$2:$AG$35,2,FALSE),0)</f>
        <v>0</v>
      </c>
      <c r="AB2586" s="5" t="e">
        <f>VLOOKUP(X2586,$AF$2:$AG$35,1,FALSE)</f>
        <v>#N/A</v>
      </c>
      <c r="AN2586"/>
      <c r="AO2586"/>
      <c r="AP2586"/>
      <c r="AQ2586"/>
    </row>
    <row r="2587" spans="1:43" x14ac:dyDescent="0.25">
      <c r="A2587">
        <v>95749</v>
      </c>
      <c r="B2587">
        <v>22048</v>
      </c>
      <c r="C2587" t="s">
        <v>622</v>
      </c>
      <c r="D2587" t="s">
        <v>584</v>
      </c>
      <c r="E2587" t="s">
        <v>590</v>
      </c>
      <c r="F2587">
        <v>40.253869999999999</v>
      </c>
      <c r="G2587" t="s">
        <v>25</v>
      </c>
      <c r="H2587" t="s">
        <v>26</v>
      </c>
      <c r="I2587" t="s">
        <v>27</v>
      </c>
      <c r="J2587" t="s">
        <v>23</v>
      </c>
      <c r="K2587">
        <v>2003</v>
      </c>
      <c r="L2587">
        <v>4</v>
      </c>
      <c r="M2587">
        <v>4</v>
      </c>
      <c r="N2587">
        <v>0</v>
      </c>
      <c r="O2587">
        <v>2.5</v>
      </c>
      <c r="P2587" t="s">
        <v>593</v>
      </c>
      <c r="Q2587" s="2">
        <v>1.3169893995317399E-3</v>
      </c>
      <c r="R2587" s="2">
        <v>1.1892174946392399E-3</v>
      </c>
      <c r="S2587" t="s">
        <v>31</v>
      </c>
      <c r="T2587" t="s">
        <v>202</v>
      </c>
      <c r="U2587">
        <v>163</v>
      </c>
      <c r="V2587" s="1">
        <v>531039</v>
      </c>
      <c r="W2587" t="s">
        <v>358</v>
      </c>
      <c r="X2587" t="s">
        <v>359</v>
      </c>
      <c r="Y2587">
        <v>216.28</v>
      </c>
      <c r="Z2587">
        <v>892</v>
      </c>
      <c r="AA2587" s="5">
        <f>IFERROR(VLOOKUP(X2587,$AF$2:$AG$35,2,FALSE),0)</f>
        <v>0</v>
      </c>
      <c r="AB2587" s="5" t="e">
        <f>VLOOKUP(X2587,$AF$2:$AG$35,1,FALSE)</f>
        <v>#N/A</v>
      </c>
      <c r="AN2587"/>
      <c r="AO2587"/>
      <c r="AP2587"/>
      <c r="AQ2587"/>
    </row>
    <row r="2588" spans="1:43" x14ac:dyDescent="0.25">
      <c r="A2588">
        <v>95749</v>
      </c>
      <c r="B2588">
        <v>22048</v>
      </c>
      <c r="C2588" t="s">
        <v>622</v>
      </c>
      <c r="D2588" t="s">
        <v>584</v>
      </c>
      <c r="E2588" t="s">
        <v>590</v>
      </c>
      <c r="F2588">
        <v>40.253869999999999</v>
      </c>
      <c r="G2588" t="s">
        <v>25</v>
      </c>
      <c r="H2588" t="s">
        <v>26</v>
      </c>
      <c r="I2588" t="s">
        <v>27</v>
      </c>
      <c r="J2588" t="s">
        <v>23</v>
      </c>
      <c r="K2588">
        <v>2003</v>
      </c>
      <c r="L2588">
        <v>4</v>
      </c>
      <c r="M2588">
        <v>4</v>
      </c>
      <c r="N2588">
        <v>0</v>
      </c>
      <c r="O2588">
        <v>2.5</v>
      </c>
      <c r="P2588" t="s">
        <v>593</v>
      </c>
      <c r="Q2588" s="2">
        <v>8.0330329103182397E-4</v>
      </c>
      <c r="R2588" s="2">
        <v>1.13604240887615E-3</v>
      </c>
      <c r="S2588" t="s">
        <v>31</v>
      </c>
      <c r="T2588" t="s">
        <v>202</v>
      </c>
      <c r="U2588">
        <v>164</v>
      </c>
      <c r="V2588" t="s">
        <v>360</v>
      </c>
      <c r="W2588" t="s">
        <v>361</v>
      </c>
      <c r="X2588" t="s">
        <v>362</v>
      </c>
      <c r="Y2588">
        <v>242.31</v>
      </c>
      <c r="Z2588">
        <v>893</v>
      </c>
      <c r="AA2588" s="5">
        <f>IFERROR(VLOOKUP(X2588,$AF$2:$AG$35,2,FALSE),0)</f>
        <v>0</v>
      </c>
      <c r="AB2588" s="5" t="e">
        <f>VLOOKUP(X2588,$AF$2:$AG$35,1,FALSE)</f>
        <v>#N/A</v>
      </c>
      <c r="AN2588"/>
      <c r="AO2588"/>
      <c r="AP2588"/>
      <c r="AQ2588"/>
    </row>
    <row r="2589" spans="1:43" x14ac:dyDescent="0.25">
      <c r="A2589">
        <v>95749</v>
      </c>
      <c r="B2589">
        <v>22048</v>
      </c>
      <c r="C2589" t="s">
        <v>622</v>
      </c>
      <c r="D2589" t="s">
        <v>584</v>
      </c>
      <c r="E2589" t="s">
        <v>590</v>
      </c>
      <c r="F2589">
        <v>40.253869999999999</v>
      </c>
      <c r="G2589" t="s">
        <v>25</v>
      </c>
      <c r="H2589" t="s">
        <v>26</v>
      </c>
      <c r="I2589" t="s">
        <v>27</v>
      </c>
      <c r="J2589" t="s">
        <v>23</v>
      </c>
      <c r="K2589">
        <v>2003</v>
      </c>
      <c r="L2589">
        <v>4</v>
      </c>
      <c r="M2589">
        <v>4</v>
      </c>
      <c r="N2589">
        <v>0</v>
      </c>
      <c r="O2589">
        <v>2.5</v>
      </c>
      <c r="P2589" t="s">
        <v>593</v>
      </c>
      <c r="Q2589" s="2">
        <v>4.7253134777272402E-4</v>
      </c>
      <c r="R2589" s="2">
        <v>6.6826024066662297E-4</v>
      </c>
      <c r="S2589" t="s">
        <v>31</v>
      </c>
      <c r="T2589" t="s">
        <v>202</v>
      </c>
      <c r="U2589">
        <v>165</v>
      </c>
      <c r="V2589" t="s">
        <v>363</v>
      </c>
      <c r="W2589" t="s">
        <v>364</v>
      </c>
      <c r="X2589" t="s">
        <v>365</v>
      </c>
      <c r="Y2589">
        <v>266.33999999999997</v>
      </c>
      <c r="Z2589">
        <v>894</v>
      </c>
      <c r="AA2589" s="5">
        <f>IFERROR(VLOOKUP(X2589,$AF$2:$AG$35,2,FALSE),0)</f>
        <v>0</v>
      </c>
      <c r="AB2589" s="5" t="e">
        <f>VLOOKUP(X2589,$AF$2:$AG$35,1,FALSE)</f>
        <v>#N/A</v>
      </c>
      <c r="AN2589"/>
      <c r="AO2589"/>
      <c r="AP2589"/>
      <c r="AQ2589"/>
    </row>
    <row r="2590" spans="1:43" x14ac:dyDescent="0.25">
      <c r="A2590">
        <v>95749</v>
      </c>
      <c r="B2590">
        <v>22048</v>
      </c>
      <c r="C2590" t="s">
        <v>622</v>
      </c>
      <c r="D2590" t="s">
        <v>584</v>
      </c>
      <c r="E2590" t="s">
        <v>590</v>
      </c>
      <c r="F2590">
        <v>40.253869999999999</v>
      </c>
      <c r="G2590" t="s">
        <v>25</v>
      </c>
      <c r="H2590" t="s">
        <v>26</v>
      </c>
      <c r="I2590" t="s">
        <v>27</v>
      </c>
      <c r="J2590" t="s">
        <v>23</v>
      </c>
      <c r="K2590">
        <v>2003</v>
      </c>
      <c r="L2590">
        <v>4</v>
      </c>
      <c r="M2590">
        <v>4</v>
      </c>
      <c r="N2590">
        <v>0</v>
      </c>
      <c r="O2590">
        <v>2.5</v>
      </c>
      <c r="P2590" t="s">
        <v>593</v>
      </c>
      <c r="Q2590" s="2">
        <v>8.5933924504024697E-4</v>
      </c>
      <c r="R2590" s="2">
        <v>2.32919710304893E-4</v>
      </c>
      <c r="S2590" t="s">
        <v>31</v>
      </c>
      <c r="T2590" t="s">
        <v>202</v>
      </c>
      <c r="U2590">
        <v>166</v>
      </c>
      <c r="V2590" t="s">
        <v>366</v>
      </c>
      <c r="W2590" t="s">
        <v>367</v>
      </c>
      <c r="X2590" t="s">
        <v>368</v>
      </c>
      <c r="Y2590">
        <v>192.26</v>
      </c>
      <c r="Z2590">
        <v>895</v>
      </c>
      <c r="AA2590" s="5">
        <f>IFERROR(VLOOKUP(X2590,$AF$2:$AG$35,2,FALSE),0)</f>
        <v>0</v>
      </c>
      <c r="AB2590" s="5" t="e">
        <f>VLOOKUP(X2590,$AF$2:$AG$35,1,FALSE)</f>
        <v>#N/A</v>
      </c>
      <c r="AN2590"/>
      <c r="AO2590"/>
      <c r="AP2590"/>
      <c r="AQ2590"/>
    </row>
    <row r="2591" spans="1:43" x14ac:dyDescent="0.25">
      <c r="A2591">
        <v>95749</v>
      </c>
      <c r="B2591">
        <v>22048</v>
      </c>
      <c r="C2591" t="s">
        <v>622</v>
      </c>
      <c r="D2591" t="s">
        <v>584</v>
      </c>
      <c r="E2591" t="s">
        <v>590</v>
      </c>
      <c r="F2591">
        <v>40.253869999999999</v>
      </c>
      <c r="G2591" t="s">
        <v>25</v>
      </c>
      <c r="H2591" t="s">
        <v>26</v>
      </c>
      <c r="I2591" t="s">
        <v>27</v>
      </c>
      <c r="J2591" t="s">
        <v>23</v>
      </c>
      <c r="K2591">
        <v>2003</v>
      </c>
      <c r="L2591">
        <v>4</v>
      </c>
      <c r="M2591">
        <v>4</v>
      </c>
      <c r="N2591">
        <v>0</v>
      </c>
      <c r="O2591">
        <v>2.5</v>
      </c>
      <c r="P2591" t="s">
        <v>593</v>
      </c>
      <c r="Q2591" s="2">
        <v>7.1172558204869504E-3</v>
      </c>
      <c r="R2591" s="2">
        <v>4.9085781851672897E-3</v>
      </c>
      <c r="S2591" t="s">
        <v>31</v>
      </c>
      <c r="T2591" t="s">
        <v>202</v>
      </c>
      <c r="U2591">
        <v>167</v>
      </c>
      <c r="V2591" t="s">
        <v>369</v>
      </c>
      <c r="W2591" t="s">
        <v>370</v>
      </c>
      <c r="X2591" t="s">
        <v>371</v>
      </c>
      <c r="Y2591">
        <v>142.19999999999999</v>
      </c>
      <c r="Z2591">
        <v>105</v>
      </c>
      <c r="AA2591" s="5">
        <f>IFERROR(VLOOKUP(X2591,$AF$2:$AG$35,2,FALSE),0)</f>
        <v>0</v>
      </c>
      <c r="AB2591" s="5" t="e">
        <f>VLOOKUP(X2591,$AF$2:$AG$35,1,FALSE)</f>
        <v>#N/A</v>
      </c>
      <c r="AN2591"/>
      <c r="AO2591"/>
      <c r="AP2591"/>
      <c r="AQ2591"/>
    </row>
    <row r="2592" spans="1:43" x14ac:dyDescent="0.25">
      <c r="A2592">
        <v>95749</v>
      </c>
      <c r="B2592">
        <v>22048</v>
      </c>
      <c r="C2592" t="s">
        <v>622</v>
      </c>
      <c r="D2592" t="s">
        <v>584</v>
      </c>
      <c r="E2592" t="s">
        <v>590</v>
      </c>
      <c r="F2592">
        <v>40.253869999999999</v>
      </c>
      <c r="G2592" t="s">
        <v>25</v>
      </c>
      <c r="H2592" t="s">
        <v>26</v>
      </c>
      <c r="I2592" t="s">
        <v>27</v>
      </c>
      <c r="J2592" t="s">
        <v>23</v>
      </c>
      <c r="K2592">
        <v>2003</v>
      </c>
      <c r="L2592">
        <v>4</v>
      </c>
      <c r="M2592">
        <v>4</v>
      </c>
      <c r="N2592">
        <v>0</v>
      </c>
      <c r="O2592">
        <v>2.5</v>
      </c>
      <c r="P2592" t="s">
        <v>593</v>
      </c>
      <c r="Q2592" s="2">
        <v>9.7070588047292496E-3</v>
      </c>
      <c r="R2592" s="2">
        <v>6.4438175915062304E-3</v>
      </c>
      <c r="S2592" t="s">
        <v>31</v>
      </c>
      <c r="T2592" t="s">
        <v>202</v>
      </c>
      <c r="U2592">
        <v>168</v>
      </c>
      <c r="V2592" t="s">
        <v>372</v>
      </c>
      <c r="W2592" t="s">
        <v>373</v>
      </c>
      <c r="X2592" t="s">
        <v>374</v>
      </c>
      <c r="Y2592">
        <v>142.19999999999999</v>
      </c>
      <c r="Z2592">
        <v>196</v>
      </c>
      <c r="AA2592" s="5">
        <f>IFERROR(VLOOKUP(X2592,$AF$2:$AG$35,2,FALSE),0)</f>
        <v>0</v>
      </c>
      <c r="AB2592" s="5" t="e">
        <f>VLOOKUP(X2592,$AF$2:$AG$35,1,FALSE)</f>
        <v>#N/A</v>
      </c>
      <c r="AN2592"/>
      <c r="AO2592"/>
      <c r="AP2592"/>
      <c r="AQ2592"/>
    </row>
    <row r="2593" spans="1:43" x14ac:dyDescent="0.25">
      <c r="A2593">
        <v>95749</v>
      </c>
      <c r="B2593">
        <v>22048</v>
      </c>
      <c r="C2593" t="s">
        <v>622</v>
      </c>
      <c r="D2593" t="s">
        <v>584</v>
      </c>
      <c r="E2593" t="s">
        <v>590</v>
      </c>
      <c r="F2593">
        <v>40.253869999999999</v>
      </c>
      <c r="G2593" t="s">
        <v>25</v>
      </c>
      <c r="H2593" t="s">
        <v>26</v>
      </c>
      <c r="I2593" t="s">
        <v>27</v>
      </c>
      <c r="J2593" t="s">
        <v>23</v>
      </c>
      <c r="K2593">
        <v>2003</v>
      </c>
      <c r="L2593">
        <v>4</v>
      </c>
      <c r="M2593">
        <v>4</v>
      </c>
      <c r="N2593">
        <v>0</v>
      </c>
      <c r="O2593">
        <v>2.5</v>
      </c>
      <c r="P2593" t="s">
        <v>593</v>
      </c>
      <c r="Q2593">
        <v>0.25375217742533301</v>
      </c>
      <c r="R2593">
        <v>0.19450116464397799</v>
      </c>
      <c r="S2593" t="s">
        <v>31</v>
      </c>
      <c r="T2593" t="s">
        <v>202</v>
      </c>
      <c r="U2593">
        <v>171</v>
      </c>
      <c r="V2593" t="s">
        <v>375</v>
      </c>
      <c r="W2593" t="s">
        <v>376</v>
      </c>
      <c r="X2593" t="s">
        <v>377</v>
      </c>
      <c r="Y2593">
        <v>128.16999999999999</v>
      </c>
      <c r="Z2593">
        <v>611</v>
      </c>
      <c r="AA2593" s="5">
        <f>IFERROR(VLOOKUP(X2593,$AF$2:$AG$35,2,FALSE),0)</f>
        <v>0</v>
      </c>
      <c r="AB2593" s="5" t="e">
        <f>VLOOKUP(X2593,$AF$2:$AG$35,1,FALSE)</f>
        <v>#N/A</v>
      </c>
      <c r="AN2593"/>
      <c r="AO2593"/>
      <c r="AP2593"/>
      <c r="AQ2593"/>
    </row>
    <row r="2594" spans="1:43" x14ac:dyDescent="0.25">
      <c r="A2594">
        <v>95749</v>
      </c>
      <c r="B2594">
        <v>22048</v>
      </c>
      <c r="C2594" t="s">
        <v>622</v>
      </c>
      <c r="D2594" t="s">
        <v>584</v>
      </c>
      <c r="E2594" t="s">
        <v>590</v>
      </c>
      <c r="F2594">
        <v>40.253869999999999</v>
      </c>
      <c r="G2594" t="s">
        <v>25</v>
      </c>
      <c r="H2594" t="s">
        <v>26</v>
      </c>
      <c r="I2594" t="s">
        <v>27</v>
      </c>
      <c r="J2594" t="s">
        <v>23</v>
      </c>
      <c r="K2594">
        <v>2003</v>
      </c>
      <c r="L2594">
        <v>4</v>
      </c>
      <c r="M2594">
        <v>4</v>
      </c>
      <c r="N2594">
        <v>0</v>
      </c>
      <c r="O2594">
        <v>2.5</v>
      </c>
      <c r="P2594" t="s">
        <v>593</v>
      </c>
      <c r="Q2594" s="2">
        <v>1.1340752344929301E-3</v>
      </c>
      <c r="R2594" s="2">
        <v>1.60382457737135E-3</v>
      </c>
      <c r="S2594" t="s">
        <v>31</v>
      </c>
      <c r="T2594" t="s">
        <v>202</v>
      </c>
      <c r="U2594">
        <v>172</v>
      </c>
      <c r="V2594" t="s">
        <v>378</v>
      </c>
      <c r="W2594" t="s">
        <v>379</v>
      </c>
      <c r="X2594" t="s">
        <v>380</v>
      </c>
      <c r="Y2594">
        <v>252.31</v>
      </c>
      <c r="Z2594">
        <v>901</v>
      </c>
      <c r="AA2594" s="5">
        <f>IFERROR(VLOOKUP(X2594,$AF$2:$AG$35,2,FALSE),0)</f>
        <v>0</v>
      </c>
      <c r="AB2594" s="5" t="e">
        <f>VLOOKUP(X2594,$AF$2:$AG$35,1,FALSE)</f>
        <v>#N/A</v>
      </c>
      <c r="AN2594"/>
      <c r="AO2594"/>
      <c r="AP2594"/>
      <c r="AQ2594"/>
    </row>
    <row r="2595" spans="1:43" x14ac:dyDescent="0.25">
      <c r="A2595">
        <v>95749</v>
      </c>
      <c r="B2595">
        <v>22048</v>
      </c>
      <c r="C2595" t="s">
        <v>622</v>
      </c>
      <c r="D2595" t="s">
        <v>584</v>
      </c>
      <c r="E2595" t="s">
        <v>590</v>
      </c>
      <c r="F2595">
        <v>40.253869999999999</v>
      </c>
      <c r="G2595" t="s">
        <v>25</v>
      </c>
      <c r="H2595" t="s">
        <v>26</v>
      </c>
      <c r="I2595" t="s">
        <v>27</v>
      </c>
      <c r="J2595" t="s">
        <v>23</v>
      </c>
      <c r="K2595">
        <v>2003</v>
      </c>
      <c r="L2595">
        <v>4</v>
      </c>
      <c r="M2595">
        <v>4</v>
      </c>
      <c r="N2595">
        <v>0</v>
      </c>
      <c r="O2595">
        <v>2.5</v>
      </c>
      <c r="P2595" t="s">
        <v>593</v>
      </c>
      <c r="Q2595" s="2">
        <v>9.0195218906032604E-2</v>
      </c>
      <c r="R2595" s="2">
        <v>3.8342559713269601E-2</v>
      </c>
      <c r="S2595" t="s">
        <v>31</v>
      </c>
      <c r="T2595" t="s">
        <v>202</v>
      </c>
      <c r="U2595">
        <v>173</v>
      </c>
      <c r="V2595" t="s">
        <v>381</v>
      </c>
      <c r="W2595" t="s">
        <v>382</v>
      </c>
      <c r="X2595" t="s">
        <v>383</v>
      </c>
      <c r="Y2595">
        <v>178.23</v>
      </c>
      <c r="Z2595">
        <v>902</v>
      </c>
      <c r="AA2595" s="5">
        <f>IFERROR(VLOOKUP(X2595,$AF$2:$AG$35,2,FALSE),0)</f>
        <v>0</v>
      </c>
      <c r="AB2595" s="5" t="e">
        <f>VLOOKUP(X2595,$AF$2:$AG$35,1,FALSE)</f>
        <v>#N/A</v>
      </c>
      <c r="AN2595"/>
      <c r="AO2595"/>
      <c r="AP2595"/>
      <c r="AQ2595"/>
    </row>
    <row r="2596" spans="1:43" x14ac:dyDescent="0.25">
      <c r="A2596">
        <v>95749</v>
      </c>
      <c r="B2596">
        <v>22048</v>
      </c>
      <c r="C2596" t="s">
        <v>622</v>
      </c>
      <c r="D2596" t="s">
        <v>584</v>
      </c>
      <c r="E2596" t="s">
        <v>590</v>
      </c>
      <c r="F2596">
        <v>40.253869999999999</v>
      </c>
      <c r="G2596" t="s">
        <v>25</v>
      </c>
      <c r="H2596" t="s">
        <v>26</v>
      </c>
      <c r="I2596" t="s">
        <v>27</v>
      </c>
      <c r="J2596" t="s">
        <v>23</v>
      </c>
      <c r="K2596">
        <v>2003</v>
      </c>
      <c r="L2596">
        <v>4</v>
      </c>
      <c r="M2596">
        <v>4</v>
      </c>
      <c r="N2596">
        <v>0</v>
      </c>
      <c r="O2596">
        <v>2.5</v>
      </c>
      <c r="P2596" t="s">
        <v>593</v>
      </c>
      <c r="Q2596" s="2">
        <v>5.8963534016858495E-4</v>
      </c>
      <c r="R2596" s="2">
        <v>6.8532274207549397E-4</v>
      </c>
      <c r="S2596" t="s">
        <v>31</v>
      </c>
      <c r="T2596" t="s">
        <v>202</v>
      </c>
      <c r="U2596">
        <v>174</v>
      </c>
      <c r="V2596" t="s">
        <v>384</v>
      </c>
      <c r="W2596" t="s">
        <v>385</v>
      </c>
      <c r="X2596" t="s">
        <v>386</v>
      </c>
      <c r="Y2596">
        <v>180.2</v>
      </c>
      <c r="Z2596">
        <v>903</v>
      </c>
      <c r="AA2596" s="5">
        <f>IFERROR(VLOOKUP(X2596,$AF$2:$AG$35,2,FALSE),0)</f>
        <v>0</v>
      </c>
      <c r="AB2596" s="5" t="e">
        <f>VLOOKUP(X2596,$AF$2:$AG$35,1,FALSE)</f>
        <v>#N/A</v>
      </c>
      <c r="AN2596"/>
      <c r="AO2596"/>
      <c r="AP2596"/>
      <c r="AQ2596"/>
    </row>
    <row r="2597" spans="1:43" x14ac:dyDescent="0.25">
      <c r="A2597">
        <v>95749</v>
      </c>
      <c r="B2597">
        <v>22048</v>
      </c>
      <c r="C2597" t="s">
        <v>622</v>
      </c>
      <c r="D2597" t="s">
        <v>584</v>
      </c>
      <c r="E2597" t="s">
        <v>590</v>
      </c>
      <c r="F2597">
        <v>40.253869999999999</v>
      </c>
      <c r="G2597" t="s">
        <v>25</v>
      </c>
      <c r="H2597" t="s">
        <v>26</v>
      </c>
      <c r="I2597" t="s">
        <v>27</v>
      </c>
      <c r="J2597" t="s">
        <v>23</v>
      </c>
      <c r="K2597">
        <v>2003</v>
      </c>
      <c r="L2597">
        <v>4</v>
      </c>
      <c r="M2597">
        <v>4</v>
      </c>
      <c r="N2597">
        <v>0</v>
      </c>
      <c r="O2597">
        <v>2.5</v>
      </c>
      <c r="P2597" t="s">
        <v>593</v>
      </c>
      <c r="Q2597" s="2">
        <v>2.1203226464686298E-2</v>
      </c>
      <c r="R2597" s="2">
        <v>8.8177542017676101E-3</v>
      </c>
      <c r="S2597" t="s">
        <v>31</v>
      </c>
      <c r="T2597" t="s">
        <v>202</v>
      </c>
      <c r="U2597">
        <v>175</v>
      </c>
      <c r="V2597" t="s">
        <v>387</v>
      </c>
      <c r="W2597" t="s">
        <v>388</v>
      </c>
      <c r="X2597" t="s">
        <v>389</v>
      </c>
      <c r="Y2597">
        <v>202.25</v>
      </c>
      <c r="Z2597">
        <v>904</v>
      </c>
      <c r="AA2597" s="5">
        <f>IFERROR(VLOOKUP(X2597,$AF$2:$AG$35,2,FALSE),0)</f>
        <v>0</v>
      </c>
      <c r="AB2597" s="5" t="e">
        <f>VLOOKUP(X2597,$AF$2:$AG$35,1,FALSE)</f>
        <v>#N/A</v>
      </c>
      <c r="AN2597"/>
      <c r="AO2597"/>
      <c r="AP2597"/>
      <c r="AQ2597"/>
    </row>
    <row r="2598" spans="1:43" x14ac:dyDescent="0.25">
      <c r="A2598">
        <v>95749</v>
      </c>
      <c r="B2598">
        <v>22048</v>
      </c>
      <c r="C2598" t="s">
        <v>622</v>
      </c>
      <c r="D2598" t="s">
        <v>584</v>
      </c>
      <c r="E2598" t="s">
        <v>590</v>
      </c>
      <c r="F2598">
        <v>40.253869999999999</v>
      </c>
      <c r="G2598" t="s">
        <v>25</v>
      </c>
      <c r="H2598" t="s">
        <v>26</v>
      </c>
      <c r="I2598" t="s">
        <v>27</v>
      </c>
      <c r="J2598" t="s">
        <v>23</v>
      </c>
      <c r="K2598">
        <v>2003</v>
      </c>
      <c r="L2598">
        <v>4</v>
      </c>
      <c r="M2598">
        <v>4</v>
      </c>
      <c r="N2598">
        <v>0</v>
      </c>
      <c r="O2598">
        <v>2.5</v>
      </c>
      <c r="P2598" t="s">
        <v>593</v>
      </c>
      <c r="Q2598" s="2">
        <v>8.0421058769572604E-4</v>
      </c>
      <c r="R2598" s="2">
        <v>2.8805892091514698E-4</v>
      </c>
      <c r="S2598" t="s">
        <v>31</v>
      </c>
      <c r="T2598" t="s">
        <v>202</v>
      </c>
      <c r="U2598">
        <v>176</v>
      </c>
      <c r="V2598" t="s">
        <v>390</v>
      </c>
      <c r="W2598" t="s">
        <v>391</v>
      </c>
      <c r="X2598" t="s">
        <v>392</v>
      </c>
      <c r="Y2598">
        <v>234.34</v>
      </c>
      <c r="Z2598">
        <v>905</v>
      </c>
      <c r="AA2598" s="5">
        <f>IFERROR(VLOOKUP(X2598,$AF$2:$AG$35,2,FALSE),0)</f>
        <v>0</v>
      </c>
      <c r="AB2598" s="5" t="e">
        <f>VLOOKUP(X2598,$AF$2:$AG$35,1,FALSE)</f>
        <v>#N/A</v>
      </c>
      <c r="AN2598"/>
      <c r="AO2598"/>
      <c r="AP2598"/>
      <c r="AQ2598"/>
    </row>
    <row r="2599" spans="1:43" x14ac:dyDescent="0.25">
      <c r="A2599">
        <v>95749</v>
      </c>
      <c r="B2599">
        <v>22048</v>
      </c>
      <c r="C2599" t="s">
        <v>622</v>
      </c>
      <c r="D2599" t="s">
        <v>584</v>
      </c>
      <c r="E2599" t="s">
        <v>590</v>
      </c>
      <c r="F2599">
        <v>40.253869999999999</v>
      </c>
      <c r="G2599" t="s">
        <v>25</v>
      </c>
      <c r="H2599" t="s">
        <v>26</v>
      </c>
      <c r="I2599" t="s">
        <v>27</v>
      </c>
      <c r="J2599" t="s">
        <v>23</v>
      </c>
      <c r="K2599">
        <v>2003</v>
      </c>
      <c r="L2599">
        <v>4</v>
      </c>
      <c r="M2599">
        <v>4</v>
      </c>
      <c r="N2599">
        <v>0</v>
      </c>
      <c r="O2599">
        <v>2.5</v>
      </c>
      <c r="P2599" t="s">
        <v>593</v>
      </c>
      <c r="Q2599" s="2">
        <v>4.20246128551776E-5</v>
      </c>
      <c r="R2599" s="2">
        <v>1.4576836528548399E-4</v>
      </c>
      <c r="S2599" t="s">
        <v>31</v>
      </c>
      <c r="T2599" t="s">
        <v>202</v>
      </c>
      <c r="U2599">
        <v>178</v>
      </c>
      <c r="V2599" t="s">
        <v>393</v>
      </c>
      <c r="W2599" t="s">
        <v>394</v>
      </c>
      <c r="X2599" t="s">
        <v>395</v>
      </c>
      <c r="Y2599">
        <v>170.25</v>
      </c>
      <c r="Z2599">
        <v>906</v>
      </c>
      <c r="AA2599" s="5">
        <f>IFERROR(VLOOKUP(X2599,$AF$2:$AG$35,2,FALSE),0)</f>
        <v>0</v>
      </c>
      <c r="AB2599" s="5" t="e">
        <f>VLOOKUP(X2599,$AF$2:$AG$35,1,FALSE)</f>
        <v>#N/A</v>
      </c>
      <c r="AN2599"/>
      <c r="AO2599"/>
      <c r="AP2599"/>
      <c r="AQ2599"/>
    </row>
    <row r="2600" spans="1:43" x14ac:dyDescent="0.25">
      <c r="A2600">
        <v>95749</v>
      </c>
      <c r="B2600">
        <v>22048</v>
      </c>
      <c r="C2600" t="s">
        <v>622</v>
      </c>
      <c r="D2600" t="s">
        <v>584</v>
      </c>
      <c r="E2600" t="s">
        <v>590</v>
      </c>
      <c r="F2600">
        <v>40.253869999999999</v>
      </c>
      <c r="G2600" t="s">
        <v>25</v>
      </c>
      <c r="H2600" t="s">
        <v>26</v>
      </c>
      <c r="I2600" t="s">
        <v>27</v>
      </c>
      <c r="J2600" t="s">
        <v>23</v>
      </c>
      <c r="K2600">
        <v>2003</v>
      </c>
      <c r="L2600">
        <v>4</v>
      </c>
      <c r="M2600">
        <v>4</v>
      </c>
      <c r="N2600">
        <v>0</v>
      </c>
      <c r="O2600">
        <v>2.5</v>
      </c>
      <c r="P2600" t="s">
        <v>593</v>
      </c>
      <c r="Q2600">
        <v>0</v>
      </c>
      <c r="R2600" s="2">
        <v>2.31078229257936E-4</v>
      </c>
      <c r="S2600" t="s">
        <v>31</v>
      </c>
      <c r="T2600" t="s">
        <v>202</v>
      </c>
      <c r="U2600">
        <v>179</v>
      </c>
      <c r="V2600" t="s">
        <v>396</v>
      </c>
      <c r="W2600" t="s">
        <v>397</v>
      </c>
      <c r="X2600" t="s">
        <v>398</v>
      </c>
      <c r="Y2600">
        <v>170.25</v>
      </c>
      <c r="Z2600">
        <v>907</v>
      </c>
      <c r="AA2600" s="5">
        <f>IFERROR(VLOOKUP(X2600,$AF$2:$AG$35,2,FALSE),0)</f>
        <v>0</v>
      </c>
      <c r="AB2600" s="5" t="e">
        <f>VLOOKUP(X2600,$AF$2:$AG$35,1,FALSE)</f>
        <v>#N/A</v>
      </c>
      <c r="AN2600"/>
      <c r="AO2600"/>
      <c r="AP2600"/>
      <c r="AQ2600"/>
    </row>
    <row r="2601" spans="1:43" x14ac:dyDescent="0.25">
      <c r="A2601">
        <v>95749</v>
      </c>
      <c r="B2601">
        <v>22048</v>
      </c>
      <c r="C2601" t="s">
        <v>622</v>
      </c>
      <c r="D2601" t="s">
        <v>584</v>
      </c>
      <c r="E2601" t="s">
        <v>590</v>
      </c>
      <c r="F2601">
        <v>40.253869999999999</v>
      </c>
      <c r="G2601" t="s">
        <v>25</v>
      </c>
      <c r="H2601" t="s">
        <v>26</v>
      </c>
      <c r="I2601" t="s">
        <v>27</v>
      </c>
      <c r="J2601" t="s">
        <v>23</v>
      </c>
      <c r="K2601">
        <v>2003</v>
      </c>
      <c r="L2601">
        <v>4</v>
      </c>
      <c r="M2601">
        <v>4</v>
      </c>
      <c r="N2601">
        <v>0</v>
      </c>
      <c r="O2601">
        <v>2.5</v>
      </c>
      <c r="P2601" t="s">
        <v>593</v>
      </c>
      <c r="Q2601" s="2">
        <v>5.71882675103089E-4</v>
      </c>
      <c r="R2601" s="2">
        <v>4.3008343223923301E-4</v>
      </c>
      <c r="S2601" t="s">
        <v>31</v>
      </c>
      <c r="T2601" t="s">
        <v>202</v>
      </c>
      <c r="U2601">
        <v>180</v>
      </c>
      <c r="V2601" t="s">
        <v>399</v>
      </c>
      <c r="W2601" t="s">
        <v>400</v>
      </c>
      <c r="X2601" t="s">
        <v>401</v>
      </c>
      <c r="Y2601">
        <v>170.25</v>
      </c>
      <c r="Z2601">
        <v>908</v>
      </c>
      <c r="AA2601" s="5">
        <f>IFERROR(VLOOKUP(X2601,$AF$2:$AG$35,2,FALSE),0)</f>
        <v>0</v>
      </c>
      <c r="AB2601" s="5" t="e">
        <f>VLOOKUP(X2601,$AF$2:$AG$35,1,FALSE)</f>
        <v>#N/A</v>
      </c>
      <c r="AN2601"/>
      <c r="AO2601"/>
      <c r="AP2601"/>
      <c r="AQ2601"/>
    </row>
    <row r="2602" spans="1:43" x14ac:dyDescent="0.25">
      <c r="A2602">
        <v>95749</v>
      </c>
      <c r="B2602">
        <v>22048</v>
      </c>
      <c r="C2602" t="s">
        <v>622</v>
      </c>
      <c r="D2602" t="s">
        <v>584</v>
      </c>
      <c r="E2602" t="s">
        <v>590</v>
      </c>
      <c r="F2602">
        <v>40.253869999999999</v>
      </c>
      <c r="G2602" t="s">
        <v>25</v>
      </c>
      <c r="H2602" t="s">
        <v>26</v>
      </c>
      <c r="I2602" t="s">
        <v>27</v>
      </c>
      <c r="J2602" t="s">
        <v>23</v>
      </c>
      <c r="K2602">
        <v>2003</v>
      </c>
      <c r="L2602">
        <v>4</v>
      </c>
      <c r="M2602">
        <v>4</v>
      </c>
      <c r="N2602">
        <v>0</v>
      </c>
      <c r="O2602">
        <v>2.5</v>
      </c>
      <c r="P2602" t="s">
        <v>593</v>
      </c>
      <c r="Q2602">
        <v>0</v>
      </c>
      <c r="R2602" s="2">
        <v>5.1847128683174895E-4</v>
      </c>
      <c r="S2602" t="s">
        <v>31</v>
      </c>
      <c r="T2602" t="s">
        <v>202</v>
      </c>
      <c r="U2602">
        <v>181</v>
      </c>
      <c r="V2602" t="s">
        <v>402</v>
      </c>
      <c r="W2602" t="s">
        <v>403</v>
      </c>
      <c r="X2602" t="s">
        <v>404</v>
      </c>
      <c r="Y2602">
        <v>196.2</v>
      </c>
      <c r="Z2602">
        <v>909</v>
      </c>
      <c r="AA2602" s="5">
        <f>IFERROR(VLOOKUP(X2602,$AF$2:$AG$35,2,FALSE),0)</f>
        <v>0</v>
      </c>
      <c r="AB2602" s="5" t="e">
        <f>VLOOKUP(X2602,$AF$2:$AG$35,1,FALSE)</f>
        <v>#N/A</v>
      </c>
      <c r="AN2602"/>
      <c r="AO2602"/>
      <c r="AP2602"/>
      <c r="AQ2602"/>
    </row>
    <row r="2603" spans="1:43" x14ac:dyDescent="0.25">
      <c r="A2603">
        <v>95749</v>
      </c>
      <c r="B2603">
        <v>22048</v>
      </c>
      <c r="C2603" t="s">
        <v>622</v>
      </c>
      <c r="D2603" t="s">
        <v>584</v>
      </c>
      <c r="E2603" t="s">
        <v>590</v>
      </c>
      <c r="F2603">
        <v>40.253869999999999</v>
      </c>
      <c r="G2603" t="s">
        <v>25</v>
      </c>
      <c r="H2603" t="s">
        <v>26</v>
      </c>
      <c r="I2603" t="s">
        <v>27</v>
      </c>
      <c r="J2603" t="s">
        <v>23</v>
      </c>
      <c r="K2603">
        <v>2003</v>
      </c>
      <c r="L2603">
        <v>4</v>
      </c>
      <c r="M2603">
        <v>4</v>
      </c>
      <c r="N2603">
        <v>0</v>
      </c>
      <c r="O2603">
        <v>2.5</v>
      </c>
      <c r="P2603" t="s">
        <v>593</v>
      </c>
      <c r="Q2603" s="2">
        <v>8.3791073489338105E-4</v>
      </c>
      <c r="R2603" s="2">
        <v>1.18498472534423E-3</v>
      </c>
      <c r="S2603" t="s">
        <v>31</v>
      </c>
      <c r="T2603" t="s">
        <v>202</v>
      </c>
      <c r="U2603">
        <v>209</v>
      </c>
      <c r="W2603" t="s">
        <v>405</v>
      </c>
      <c r="X2603" t="s">
        <v>406</v>
      </c>
      <c r="Z2603">
        <v>989</v>
      </c>
      <c r="AA2603" s="5">
        <f>IFERROR(VLOOKUP(X2603,$AF$2:$AG$35,2,FALSE),0)</f>
        <v>0</v>
      </c>
      <c r="AB2603" s="5" t="e">
        <f>VLOOKUP(X2603,$AF$2:$AG$35,1,FALSE)</f>
        <v>#N/A</v>
      </c>
      <c r="AN2603"/>
      <c r="AO2603"/>
      <c r="AP2603"/>
      <c r="AQ2603"/>
    </row>
    <row r="2604" spans="1:43" x14ac:dyDescent="0.25">
      <c r="A2604">
        <v>95749</v>
      </c>
      <c r="B2604">
        <v>22048</v>
      </c>
      <c r="C2604" t="s">
        <v>622</v>
      </c>
      <c r="D2604" t="s">
        <v>584</v>
      </c>
      <c r="E2604" t="s">
        <v>590</v>
      </c>
      <c r="F2604">
        <v>40.253869999999999</v>
      </c>
      <c r="G2604" t="s">
        <v>25</v>
      </c>
      <c r="H2604" t="s">
        <v>26</v>
      </c>
      <c r="I2604" t="s">
        <v>27</v>
      </c>
      <c r="J2604" t="s">
        <v>23</v>
      </c>
      <c r="K2604">
        <v>2003</v>
      </c>
      <c r="L2604">
        <v>4</v>
      </c>
      <c r="M2604">
        <v>4</v>
      </c>
      <c r="N2604">
        <v>0</v>
      </c>
      <c r="O2604">
        <v>2.5</v>
      </c>
      <c r="P2604" t="s">
        <v>593</v>
      </c>
      <c r="Q2604" s="2">
        <v>2.1995156787133498E-3</v>
      </c>
      <c r="R2604" s="2">
        <v>3.1105849034886801E-3</v>
      </c>
      <c r="S2604" t="s">
        <v>31</v>
      </c>
      <c r="T2604" t="s">
        <v>202</v>
      </c>
      <c r="U2604">
        <v>210</v>
      </c>
      <c r="W2604" t="s">
        <v>407</v>
      </c>
      <c r="X2604" t="s">
        <v>408</v>
      </c>
      <c r="Z2604">
        <v>990</v>
      </c>
      <c r="AA2604" s="5">
        <f>IFERROR(VLOOKUP(X2604,$AF$2:$AG$35,2,FALSE),0)</f>
        <v>0</v>
      </c>
      <c r="AB2604" s="5" t="e">
        <f>VLOOKUP(X2604,$AF$2:$AG$35,1,FALSE)</f>
        <v>#N/A</v>
      </c>
      <c r="AN2604"/>
      <c r="AO2604"/>
      <c r="AP2604"/>
      <c r="AQ2604"/>
    </row>
    <row r="2605" spans="1:43" x14ac:dyDescent="0.25">
      <c r="A2605">
        <v>95749</v>
      </c>
      <c r="B2605">
        <v>22048</v>
      </c>
      <c r="C2605" t="s">
        <v>622</v>
      </c>
      <c r="D2605" t="s">
        <v>584</v>
      </c>
      <c r="E2605" t="s">
        <v>590</v>
      </c>
      <c r="F2605">
        <v>40.253869999999999</v>
      </c>
      <c r="G2605" t="s">
        <v>25</v>
      </c>
      <c r="H2605" t="s">
        <v>26</v>
      </c>
      <c r="I2605" t="s">
        <v>27</v>
      </c>
      <c r="J2605" t="s">
        <v>23</v>
      </c>
      <c r="K2605">
        <v>2003</v>
      </c>
      <c r="L2605">
        <v>4</v>
      </c>
      <c r="M2605">
        <v>4</v>
      </c>
      <c r="N2605">
        <v>0</v>
      </c>
      <c r="O2605">
        <v>2.5</v>
      </c>
      <c r="P2605" t="s">
        <v>593</v>
      </c>
      <c r="Q2605">
        <v>0</v>
      </c>
      <c r="R2605" s="2">
        <v>1.45718207551763E-4</v>
      </c>
      <c r="S2605" t="s">
        <v>31</v>
      </c>
      <c r="T2605" t="s">
        <v>202</v>
      </c>
      <c r="U2605">
        <v>211</v>
      </c>
      <c r="W2605" t="s">
        <v>407</v>
      </c>
      <c r="X2605" t="s">
        <v>409</v>
      </c>
      <c r="Z2605">
        <v>990</v>
      </c>
      <c r="AA2605" s="5">
        <f>IFERROR(VLOOKUP(X2605,$AF$2:$AG$35,2,FALSE),0)</f>
        <v>0</v>
      </c>
      <c r="AB2605" s="5" t="e">
        <f>VLOOKUP(X2605,$AF$2:$AG$35,1,FALSE)</f>
        <v>#N/A</v>
      </c>
      <c r="AN2605"/>
      <c r="AO2605"/>
      <c r="AP2605"/>
      <c r="AQ2605"/>
    </row>
    <row r="2606" spans="1:43" x14ac:dyDescent="0.25">
      <c r="A2606">
        <v>95749</v>
      </c>
      <c r="B2606">
        <v>22048</v>
      </c>
      <c r="C2606" t="s">
        <v>622</v>
      </c>
      <c r="D2606" t="s">
        <v>584</v>
      </c>
      <c r="E2606" t="s">
        <v>590</v>
      </c>
      <c r="F2606">
        <v>40.253869999999999</v>
      </c>
      <c r="G2606" t="s">
        <v>25</v>
      </c>
      <c r="H2606" t="s">
        <v>26</v>
      </c>
      <c r="I2606" t="s">
        <v>27</v>
      </c>
      <c r="J2606" t="s">
        <v>23</v>
      </c>
      <c r="K2606">
        <v>2003</v>
      </c>
      <c r="L2606">
        <v>4</v>
      </c>
      <c r="M2606">
        <v>4</v>
      </c>
      <c r="N2606">
        <v>0</v>
      </c>
      <c r="O2606">
        <v>2.5</v>
      </c>
      <c r="P2606" t="s">
        <v>593</v>
      </c>
      <c r="Q2606" s="2">
        <v>9.5717063481200893E-3</v>
      </c>
      <c r="R2606" s="2">
        <v>2.4761630584865502E-3</v>
      </c>
      <c r="S2606" t="s">
        <v>31</v>
      </c>
      <c r="T2606" t="s">
        <v>202</v>
      </c>
      <c r="U2606">
        <v>212</v>
      </c>
      <c r="W2606" t="s">
        <v>410</v>
      </c>
      <c r="X2606" t="s">
        <v>411</v>
      </c>
      <c r="Z2606">
        <v>1387</v>
      </c>
      <c r="AA2606" s="5">
        <f>IFERROR(VLOOKUP(X2606,$AF$2:$AG$35,2,FALSE),0)</f>
        <v>0</v>
      </c>
      <c r="AB2606" s="5" t="e">
        <f>VLOOKUP(X2606,$AF$2:$AG$35,1,FALSE)</f>
        <v>#N/A</v>
      </c>
      <c r="AN2606"/>
      <c r="AO2606"/>
      <c r="AP2606"/>
      <c r="AQ2606"/>
    </row>
    <row r="2607" spans="1:43" x14ac:dyDescent="0.25">
      <c r="A2607">
        <v>95749</v>
      </c>
      <c r="B2607">
        <v>22048</v>
      </c>
      <c r="C2607" t="s">
        <v>622</v>
      </c>
      <c r="D2607" t="s">
        <v>584</v>
      </c>
      <c r="E2607" t="s">
        <v>590</v>
      </c>
      <c r="F2607">
        <v>40.253869999999999</v>
      </c>
      <c r="G2607" t="s">
        <v>25</v>
      </c>
      <c r="H2607" t="s">
        <v>26</v>
      </c>
      <c r="I2607" t="s">
        <v>27</v>
      </c>
      <c r="J2607" t="s">
        <v>23</v>
      </c>
      <c r="K2607">
        <v>2003</v>
      </c>
      <c r="L2607">
        <v>4</v>
      </c>
      <c r="M2607">
        <v>4</v>
      </c>
      <c r="N2607">
        <v>0</v>
      </c>
      <c r="O2607">
        <v>2.5</v>
      </c>
      <c r="P2607" t="s">
        <v>593</v>
      </c>
      <c r="Q2607">
        <v>0</v>
      </c>
      <c r="R2607" s="2">
        <v>1.45718207551763E-4</v>
      </c>
      <c r="S2607" t="s">
        <v>31</v>
      </c>
      <c r="T2607" t="s">
        <v>202</v>
      </c>
      <c r="U2607">
        <v>213</v>
      </c>
      <c r="W2607" t="s">
        <v>412</v>
      </c>
      <c r="X2607" t="s">
        <v>413</v>
      </c>
      <c r="Z2607">
        <v>993</v>
      </c>
      <c r="AA2607" s="5">
        <f>IFERROR(VLOOKUP(X2607,$AF$2:$AG$35,2,FALSE),0)</f>
        <v>0</v>
      </c>
      <c r="AB2607" s="5" t="e">
        <f>VLOOKUP(X2607,$AF$2:$AG$35,1,FALSE)</f>
        <v>#N/A</v>
      </c>
      <c r="AN2607"/>
      <c r="AO2607"/>
      <c r="AP2607"/>
      <c r="AQ2607"/>
    </row>
    <row r="2608" spans="1:43" x14ac:dyDescent="0.25">
      <c r="A2608">
        <v>95749</v>
      </c>
      <c r="B2608">
        <v>22048</v>
      </c>
      <c r="C2608" t="s">
        <v>622</v>
      </c>
      <c r="D2608" t="s">
        <v>584</v>
      </c>
      <c r="E2608" t="s">
        <v>590</v>
      </c>
      <c r="F2608">
        <v>40.253869999999999</v>
      </c>
      <c r="G2608" t="s">
        <v>25</v>
      </c>
      <c r="H2608" t="s">
        <v>26</v>
      </c>
      <c r="I2608" t="s">
        <v>27</v>
      </c>
      <c r="J2608" t="s">
        <v>23</v>
      </c>
      <c r="K2608">
        <v>2003</v>
      </c>
      <c r="L2608">
        <v>4</v>
      </c>
      <c r="M2608">
        <v>4</v>
      </c>
      <c r="N2608">
        <v>0</v>
      </c>
      <c r="O2608">
        <v>2.5</v>
      </c>
      <c r="P2608" t="s">
        <v>593</v>
      </c>
      <c r="Q2608">
        <v>0</v>
      </c>
      <c r="R2608" s="2">
        <v>1.45718207551763E-4</v>
      </c>
      <c r="S2608" t="s">
        <v>31</v>
      </c>
      <c r="T2608" t="s">
        <v>202</v>
      </c>
      <c r="U2608">
        <v>214</v>
      </c>
      <c r="W2608" t="s">
        <v>414</v>
      </c>
      <c r="X2608" t="s">
        <v>415</v>
      </c>
      <c r="Z2608">
        <v>994</v>
      </c>
      <c r="AA2608" s="5">
        <f>IFERROR(VLOOKUP(X2608,$AF$2:$AG$35,2,FALSE),0)</f>
        <v>0</v>
      </c>
      <c r="AB2608" s="5" t="e">
        <f>VLOOKUP(X2608,$AF$2:$AG$35,1,FALSE)</f>
        <v>#N/A</v>
      </c>
      <c r="AN2608"/>
      <c r="AO2608"/>
      <c r="AP2608"/>
      <c r="AQ2608"/>
    </row>
    <row r="2609" spans="1:43" x14ac:dyDescent="0.25">
      <c r="A2609">
        <v>95749</v>
      </c>
      <c r="B2609">
        <v>22048</v>
      </c>
      <c r="C2609" t="s">
        <v>622</v>
      </c>
      <c r="D2609" t="s">
        <v>584</v>
      </c>
      <c r="E2609" t="s">
        <v>590</v>
      </c>
      <c r="F2609">
        <v>40.253869999999999</v>
      </c>
      <c r="G2609" t="s">
        <v>25</v>
      </c>
      <c r="H2609" t="s">
        <v>26</v>
      </c>
      <c r="I2609" t="s">
        <v>27</v>
      </c>
      <c r="J2609" t="s">
        <v>23</v>
      </c>
      <c r="K2609">
        <v>2003</v>
      </c>
      <c r="L2609">
        <v>4</v>
      </c>
      <c r="M2609">
        <v>4</v>
      </c>
      <c r="N2609">
        <v>0</v>
      </c>
      <c r="O2609">
        <v>2.5</v>
      </c>
      <c r="P2609" t="s">
        <v>593</v>
      </c>
      <c r="Q2609" s="2">
        <v>1.27636970478153E-2</v>
      </c>
      <c r="R2609" s="2">
        <v>1.3216844398019701E-2</v>
      </c>
      <c r="S2609" t="s">
        <v>31</v>
      </c>
      <c r="T2609" t="s">
        <v>202</v>
      </c>
      <c r="U2609">
        <v>215</v>
      </c>
      <c r="W2609" t="s">
        <v>416</v>
      </c>
      <c r="X2609" t="s">
        <v>417</v>
      </c>
      <c r="Z2609">
        <v>1390</v>
      </c>
      <c r="AA2609" s="5">
        <f>IFERROR(VLOOKUP(X2609,$AF$2:$AG$35,2,FALSE),0)</f>
        <v>0</v>
      </c>
      <c r="AB2609" s="5" t="e">
        <f>VLOOKUP(X2609,$AF$2:$AG$35,1,FALSE)</f>
        <v>#N/A</v>
      </c>
      <c r="AN2609"/>
      <c r="AO2609"/>
      <c r="AP2609"/>
      <c r="AQ2609"/>
    </row>
    <row r="2610" spans="1:43" x14ac:dyDescent="0.25">
      <c r="A2610">
        <v>95749</v>
      </c>
      <c r="B2610">
        <v>22048</v>
      </c>
      <c r="C2610" t="s">
        <v>622</v>
      </c>
      <c r="D2610" t="s">
        <v>584</v>
      </c>
      <c r="E2610" t="s">
        <v>590</v>
      </c>
      <c r="F2610">
        <v>40.253869999999999</v>
      </c>
      <c r="G2610" t="s">
        <v>25</v>
      </c>
      <c r="H2610" t="s">
        <v>26</v>
      </c>
      <c r="I2610" t="s">
        <v>27</v>
      </c>
      <c r="J2610" t="s">
        <v>23</v>
      </c>
      <c r="K2610">
        <v>2003</v>
      </c>
      <c r="L2610">
        <v>4</v>
      </c>
      <c r="M2610">
        <v>4</v>
      </c>
      <c r="N2610">
        <v>0</v>
      </c>
      <c r="O2610">
        <v>2.5</v>
      </c>
      <c r="P2610" t="s">
        <v>593</v>
      </c>
      <c r="Q2610" s="2">
        <v>3.1231218302936702E-3</v>
      </c>
      <c r="R2610" s="2">
        <v>4.4167612493447904E-3</v>
      </c>
      <c r="S2610" t="s">
        <v>31</v>
      </c>
      <c r="T2610" t="s">
        <v>202</v>
      </c>
      <c r="U2610">
        <v>216</v>
      </c>
      <c r="W2610" t="s">
        <v>418</v>
      </c>
      <c r="X2610" t="s">
        <v>419</v>
      </c>
      <c r="Z2610">
        <v>1391</v>
      </c>
      <c r="AA2610" s="5">
        <f>IFERROR(VLOOKUP(X2610,$AF$2:$AG$35,2,FALSE),0)</f>
        <v>0</v>
      </c>
      <c r="AB2610" s="5" t="e">
        <f>VLOOKUP(X2610,$AF$2:$AG$35,1,FALSE)</f>
        <v>#N/A</v>
      </c>
      <c r="AN2610"/>
      <c r="AO2610"/>
      <c r="AP2610"/>
      <c r="AQ2610"/>
    </row>
    <row r="2611" spans="1:43" x14ac:dyDescent="0.25">
      <c r="A2611">
        <v>95749</v>
      </c>
      <c r="B2611">
        <v>22048</v>
      </c>
      <c r="C2611" t="s">
        <v>622</v>
      </c>
      <c r="D2611" t="s">
        <v>584</v>
      </c>
      <c r="E2611" t="s">
        <v>590</v>
      </c>
      <c r="F2611">
        <v>40.253869999999999</v>
      </c>
      <c r="G2611" t="s">
        <v>25</v>
      </c>
      <c r="H2611" t="s">
        <v>26</v>
      </c>
      <c r="I2611" t="s">
        <v>27</v>
      </c>
      <c r="J2611" t="s">
        <v>23</v>
      </c>
      <c r="K2611">
        <v>2003</v>
      </c>
      <c r="L2611">
        <v>4</v>
      </c>
      <c r="M2611">
        <v>4</v>
      </c>
      <c r="N2611">
        <v>0</v>
      </c>
      <c r="O2611">
        <v>2.5</v>
      </c>
      <c r="P2611" t="s">
        <v>593</v>
      </c>
      <c r="Q2611">
        <v>0</v>
      </c>
      <c r="R2611" s="2">
        <v>1.45718207551763E-4</v>
      </c>
      <c r="S2611" t="s">
        <v>31</v>
      </c>
      <c r="T2611" t="s">
        <v>202</v>
      </c>
      <c r="U2611">
        <v>218</v>
      </c>
      <c r="W2611" t="s">
        <v>420</v>
      </c>
      <c r="X2611" t="s">
        <v>421</v>
      </c>
      <c r="Z2611">
        <v>1393</v>
      </c>
      <c r="AA2611" s="5">
        <f>IFERROR(VLOOKUP(X2611,$AF$2:$AG$35,2,FALSE),0)</f>
        <v>0</v>
      </c>
      <c r="AB2611" s="5" t="e">
        <f>VLOOKUP(X2611,$AF$2:$AG$35,1,FALSE)</f>
        <v>#N/A</v>
      </c>
      <c r="AN2611"/>
      <c r="AO2611"/>
      <c r="AP2611"/>
      <c r="AQ2611"/>
    </row>
    <row r="2612" spans="1:43" x14ac:dyDescent="0.25">
      <c r="A2612">
        <v>95749</v>
      </c>
      <c r="B2612">
        <v>22048</v>
      </c>
      <c r="C2612" t="s">
        <v>622</v>
      </c>
      <c r="D2612" t="s">
        <v>584</v>
      </c>
      <c r="E2612" t="s">
        <v>590</v>
      </c>
      <c r="F2612">
        <v>40.253869999999999</v>
      </c>
      <c r="G2612" t="s">
        <v>25</v>
      </c>
      <c r="H2612" t="s">
        <v>26</v>
      </c>
      <c r="I2612" t="s">
        <v>27</v>
      </c>
      <c r="J2612" t="s">
        <v>23</v>
      </c>
      <c r="K2612">
        <v>2003</v>
      </c>
      <c r="L2612">
        <v>4</v>
      </c>
      <c r="M2612">
        <v>4</v>
      </c>
      <c r="N2612">
        <v>0</v>
      </c>
      <c r="O2612">
        <v>2.5</v>
      </c>
      <c r="P2612" t="s">
        <v>593</v>
      </c>
      <c r="Q2612" s="2">
        <v>8.3314517339489191E-3</v>
      </c>
      <c r="R2612" s="2">
        <v>4.6456122117663002E-3</v>
      </c>
      <c r="S2612" t="s">
        <v>31</v>
      </c>
      <c r="T2612" t="s">
        <v>202</v>
      </c>
      <c r="U2612">
        <v>219</v>
      </c>
      <c r="W2612" t="s">
        <v>422</v>
      </c>
      <c r="X2612" t="s">
        <v>423</v>
      </c>
      <c r="Z2612">
        <v>999</v>
      </c>
      <c r="AA2612" s="5">
        <f>IFERROR(VLOOKUP(X2612,$AF$2:$AG$35,2,FALSE),0)</f>
        <v>0</v>
      </c>
      <c r="AB2612" s="5" t="e">
        <f>VLOOKUP(X2612,$AF$2:$AG$35,1,FALSE)</f>
        <v>#N/A</v>
      </c>
      <c r="AN2612"/>
      <c r="AO2612"/>
      <c r="AP2612"/>
      <c r="AQ2612"/>
    </row>
    <row r="2613" spans="1:43" x14ac:dyDescent="0.25">
      <c r="A2613">
        <v>95749</v>
      </c>
      <c r="B2613">
        <v>22048</v>
      </c>
      <c r="C2613" t="s">
        <v>622</v>
      </c>
      <c r="D2613" t="s">
        <v>584</v>
      </c>
      <c r="E2613" t="s">
        <v>590</v>
      </c>
      <c r="F2613">
        <v>40.253869999999999</v>
      </c>
      <c r="G2613" t="s">
        <v>25</v>
      </c>
      <c r="H2613" t="s">
        <v>26</v>
      </c>
      <c r="I2613" t="s">
        <v>27</v>
      </c>
      <c r="J2613" t="s">
        <v>23</v>
      </c>
      <c r="K2613">
        <v>2003</v>
      </c>
      <c r="L2613">
        <v>4</v>
      </c>
      <c r="M2613">
        <v>4</v>
      </c>
      <c r="N2613">
        <v>0</v>
      </c>
      <c r="O2613">
        <v>2.5</v>
      </c>
      <c r="P2613" t="s">
        <v>593</v>
      </c>
      <c r="Q2613">
        <v>0</v>
      </c>
      <c r="R2613" s="2">
        <v>1.45718207551763E-4</v>
      </c>
      <c r="S2613" t="s">
        <v>31</v>
      </c>
      <c r="T2613" t="s">
        <v>202</v>
      </c>
      <c r="U2613">
        <v>221</v>
      </c>
      <c r="W2613" t="s">
        <v>424</v>
      </c>
      <c r="X2613" t="s">
        <v>425</v>
      </c>
      <c r="Z2613">
        <v>1396</v>
      </c>
      <c r="AA2613" s="5">
        <f>IFERROR(VLOOKUP(X2613,$AF$2:$AG$35,2,FALSE),0)</f>
        <v>0</v>
      </c>
      <c r="AB2613" s="5" t="e">
        <f>VLOOKUP(X2613,$AF$2:$AG$35,1,FALSE)</f>
        <v>#N/A</v>
      </c>
      <c r="AN2613"/>
      <c r="AO2613"/>
      <c r="AP2613"/>
      <c r="AQ2613"/>
    </row>
    <row r="2614" spans="1:43" x14ac:dyDescent="0.25">
      <c r="A2614">
        <v>95749</v>
      </c>
      <c r="B2614">
        <v>22048</v>
      </c>
      <c r="C2614" t="s">
        <v>622</v>
      </c>
      <c r="D2614" t="s">
        <v>584</v>
      </c>
      <c r="E2614" t="s">
        <v>590</v>
      </c>
      <c r="F2614">
        <v>40.253869999999999</v>
      </c>
      <c r="G2614" t="s">
        <v>25</v>
      </c>
      <c r="H2614" t="s">
        <v>26</v>
      </c>
      <c r="I2614" t="s">
        <v>27</v>
      </c>
      <c r="J2614" t="s">
        <v>23</v>
      </c>
      <c r="K2614">
        <v>2003</v>
      </c>
      <c r="L2614">
        <v>4</v>
      </c>
      <c r="M2614">
        <v>4</v>
      </c>
      <c r="N2614">
        <v>0</v>
      </c>
      <c r="O2614">
        <v>2.5</v>
      </c>
      <c r="P2614" t="s">
        <v>593</v>
      </c>
      <c r="Q2614">
        <v>0</v>
      </c>
      <c r="R2614" s="2">
        <v>1.45718207551763E-4</v>
      </c>
      <c r="S2614" t="s">
        <v>31</v>
      </c>
      <c r="T2614" t="s">
        <v>202</v>
      </c>
      <c r="U2614">
        <v>222</v>
      </c>
      <c r="W2614" t="s">
        <v>426</v>
      </c>
      <c r="X2614" t="s">
        <v>427</v>
      </c>
      <c r="Z2614">
        <v>1397</v>
      </c>
      <c r="AA2614" s="5">
        <f>IFERROR(VLOOKUP(X2614,$AF$2:$AG$35,2,FALSE),0)</f>
        <v>0</v>
      </c>
      <c r="AB2614" s="5" t="e">
        <f>VLOOKUP(X2614,$AF$2:$AG$35,1,FALSE)</f>
        <v>#N/A</v>
      </c>
      <c r="AN2614"/>
      <c r="AO2614"/>
      <c r="AP2614"/>
      <c r="AQ2614"/>
    </row>
    <row r="2615" spans="1:43" x14ac:dyDescent="0.25">
      <c r="A2615">
        <v>95749</v>
      </c>
      <c r="B2615">
        <v>22048</v>
      </c>
      <c r="C2615" t="s">
        <v>622</v>
      </c>
      <c r="D2615" t="s">
        <v>584</v>
      </c>
      <c r="E2615" t="s">
        <v>590</v>
      </c>
      <c r="F2615">
        <v>40.253869999999999</v>
      </c>
      <c r="G2615" t="s">
        <v>25</v>
      </c>
      <c r="H2615" t="s">
        <v>26</v>
      </c>
      <c r="I2615" t="s">
        <v>27</v>
      </c>
      <c r="J2615" t="s">
        <v>23</v>
      </c>
      <c r="K2615">
        <v>2003</v>
      </c>
      <c r="L2615">
        <v>4</v>
      </c>
      <c r="M2615">
        <v>4</v>
      </c>
      <c r="N2615">
        <v>0</v>
      </c>
      <c r="O2615">
        <v>2.5</v>
      </c>
      <c r="P2615" t="s">
        <v>593</v>
      </c>
      <c r="Q2615">
        <v>0</v>
      </c>
      <c r="R2615" s="2">
        <v>1.45718207551763E-4</v>
      </c>
      <c r="S2615" t="s">
        <v>31</v>
      </c>
      <c r="T2615" t="s">
        <v>202</v>
      </c>
      <c r="U2615">
        <v>223</v>
      </c>
      <c r="W2615" t="s">
        <v>428</v>
      </c>
      <c r="X2615" t="s">
        <v>429</v>
      </c>
      <c r="Z2615">
        <v>1398</v>
      </c>
      <c r="AA2615" s="5">
        <f>IFERROR(VLOOKUP(X2615,$AF$2:$AG$35,2,FALSE),0)</f>
        <v>0</v>
      </c>
      <c r="AB2615" s="5" t="e">
        <f>VLOOKUP(X2615,$AF$2:$AG$35,1,FALSE)</f>
        <v>#N/A</v>
      </c>
      <c r="AN2615"/>
      <c r="AO2615"/>
      <c r="AP2615"/>
      <c r="AQ2615"/>
    </row>
    <row r="2616" spans="1:43" x14ac:dyDescent="0.25">
      <c r="A2616">
        <v>95749</v>
      </c>
      <c r="B2616">
        <v>22048</v>
      </c>
      <c r="C2616" t="s">
        <v>622</v>
      </c>
      <c r="D2616" t="s">
        <v>584</v>
      </c>
      <c r="E2616" t="s">
        <v>590</v>
      </c>
      <c r="F2616">
        <v>40.253869999999999</v>
      </c>
      <c r="G2616" t="s">
        <v>25</v>
      </c>
      <c r="H2616" t="s">
        <v>26</v>
      </c>
      <c r="I2616" t="s">
        <v>27</v>
      </c>
      <c r="J2616" t="s">
        <v>23</v>
      </c>
      <c r="K2616">
        <v>2003</v>
      </c>
      <c r="L2616">
        <v>4</v>
      </c>
      <c r="M2616">
        <v>4</v>
      </c>
      <c r="N2616">
        <v>0</v>
      </c>
      <c r="O2616">
        <v>2.5</v>
      </c>
      <c r="P2616" t="s">
        <v>593</v>
      </c>
      <c r="Q2616">
        <v>0</v>
      </c>
      <c r="R2616" s="2">
        <v>1.45718207551763E-4</v>
      </c>
      <c r="S2616" t="s">
        <v>31</v>
      </c>
      <c r="T2616" t="s">
        <v>202</v>
      </c>
      <c r="U2616">
        <v>224</v>
      </c>
      <c r="W2616" t="s">
        <v>430</v>
      </c>
      <c r="X2616" t="s">
        <v>431</v>
      </c>
      <c r="Z2616">
        <v>1004</v>
      </c>
      <c r="AA2616" s="5">
        <f>IFERROR(VLOOKUP(X2616,$AF$2:$AG$35,2,FALSE),0)</f>
        <v>0</v>
      </c>
      <c r="AB2616" s="5" t="e">
        <f>VLOOKUP(X2616,$AF$2:$AG$35,1,FALSE)</f>
        <v>#N/A</v>
      </c>
      <c r="AN2616"/>
      <c r="AO2616"/>
      <c r="AP2616"/>
      <c r="AQ2616"/>
    </row>
    <row r="2617" spans="1:43" x14ac:dyDescent="0.25">
      <c r="A2617">
        <v>95749</v>
      </c>
      <c r="B2617">
        <v>22048</v>
      </c>
      <c r="C2617" t="s">
        <v>622</v>
      </c>
      <c r="D2617" t="s">
        <v>584</v>
      </c>
      <c r="E2617" t="s">
        <v>590</v>
      </c>
      <c r="F2617">
        <v>40.253869999999999</v>
      </c>
      <c r="G2617" t="s">
        <v>25</v>
      </c>
      <c r="H2617" t="s">
        <v>26</v>
      </c>
      <c r="I2617" t="s">
        <v>27</v>
      </c>
      <c r="J2617" t="s">
        <v>23</v>
      </c>
      <c r="K2617">
        <v>2003</v>
      </c>
      <c r="L2617">
        <v>4</v>
      </c>
      <c r="M2617">
        <v>4</v>
      </c>
      <c r="N2617">
        <v>0</v>
      </c>
      <c r="O2617">
        <v>2.5</v>
      </c>
      <c r="P2617" t="s">
        <v>593</v>
      </c>
      <c r="Q2617">
        <v>0</v>
      </c>
      <c r="R2617" s="2">
        <v>1.45718207551763E-4</v>
      </c>
      <c r="S2617" t="s">
        <v>31</v>
      </c>
      <c r="T2617" t="s">
        <v>202</v>
      </c>
      <c r="U2617">
        <v>225</v>
      </c>
      <c r="W2617" t="s">
        <v>432</v>
      </c>
      <c r="X2617" t="s">
        <v>433</v>
      </c>
      <c r="Z2617">
        <v>1005</v>
      </c>
      <c r="AA2617" s="5">
        <f>IFERROR(VLOOKUP(X2617,$AF$2:$AG$35,2,FALSE),0)</f>
        <v>0</v>
      </c>
      <c r="AB2617" s="5" t="e">
        <f>VLOOKUP(X2617,$AF$2:$AG$35,1,FALSE)</f>
        <v>#N/A</v>
      </c>
      <c r="AN2617"/>
      <c r="AO2617"/>
      <c r="AP2617"/>
      <c r="AQ2617"/>
    </row>
    <row r="2618" spans="1:43" x14ac:dyDescent="0.25">
      <c r="A2618">
        <v>95749</v>
      </c>
      <c r="B2618">
        <v>22048</v>
      </c>
      <c r="C2618" t="s">
        <v>622</v>
      </c>
      <c r="D2618" t="s">
        <v>584</v>
      </c>
      <c r="E2618" t="s">
        <v>590</v>
      </c>
      <c r="F2618">
        <v>40.253869999999999</v>
      </c>
      <c r="G2618" t="s">
        <v>25</v>
      </c>
      <c r="H2618" t="s">
        <v>26</v>
      </c>
      <c r="I2618" t="s">
        <v>27</v>
      </c>
      <c r="J2618" t="s">
        <v>23</v>
      </c>
      <c r="K2618">
        <v>2003</v>
      </c>
      <c r="L2618">
        <v>4</v>
      </c>
      <c r="M2618">
        <v>4</v>
      </c>
      <c r="N2618">
        <v>0</v>
      </c>
      <c r="O2618">
        <v>2.5</v>
      </c>
      <c r="P2618" t="s">
        <v>593</v>
      </c>
      <c r="Q2618">
        <v>0</v>
      </c>
      <c r="R2618" s="2">
        <v>1.45718207551763E-4</v>
      </c>
      <c r="S2618" t="s">
        <v>31</v>
      </c>
      <c r="T2618" t="s">
        <v>202</v>
      </c>
      <c r="U2618">
        <v>226</v>
      </c>
      <c r="W2618" t="s">
        <v>434</v>
      </c>
      <c r="X2618" t="s">
        <v>435</v>
      </c>
      <c r="Z2618">
        <v>1006</v>
      </c>
      <c r="AA2618" s="5">
        <f>IFERROR(VLOOKUP(X2618,$AF$2:$AG$35,2,FALSE),0)</f>
        <v>0</v>
      </c>
      <c r="AB2618" s="5" t="e">
        <f>VLOOKUP(X2618,$AF$2:$AG$35,1,FALSE)</f>
        <v>#N/A</v>
      </c>
      <c r="AN2618"/>
      <c r="AO2618"/>
      <c r="AP2618"/>
      <c r="AQ2618"/>
    </row>
    <row r="2619" spans="1:43" x14ac:dyDescent="0.25">
      <c r="A2619">
        <v>95749</v>
      </c>
      <c r="B2619">
        <v>22048</v>
      </c>
      <c r="C2619" t="s">
        <v>622</v>
      </c>
      <c r="D2619" t="s">
        <v>584</v>
      </c>
      <c r="E2619" t="s">
        <v>590</v>
      </c>
      <c r="F2619">
        <v>40.253869999999999</v>
      </c>
      <c r="G2619" t="s">
        <v>25</v>
      </c>
      <c r="H2619" t="s">
        <v>26</v>
      </c>
      <c r="I2619" t="s">
        <v>27</v>
      </c>
      <c r="J2619" t="s">
        <v>23</v>
      </c>
      <c r="K2619">
        <v>2003</v>
      </c>
      <c r="L2619">
        <v>4</v>
      </c>
      <c r="M2619">
        <v>4</v>
      </c>
      <c r="N2619">
        <v>0</v>
      </c>
      <c r="O2619">
        <v>2.5</v>
      </c>
      <c r="P2619" t="s">
        <v>593</v>
      </c>
      <c r="Q2619">
        <v>0</v>
      </c>
      <c r="R2619" s="2">
        <v>1.45718207551763E-4</v>
      </c>
      <c r="S2619" t="s">
        <v>31</v>
      </c>
      <c r="T2619" t="s">
        <v>202</v>
      </c>
      <c r="U2619">
        <v>227</v>
      </c>
      <c r="W2619" t="s">
        <v>436</v>
      </c>
      <c r="X2619" t="s">
        <v>437</v>
      </c>
      <c r="Z2619">
        <v>1402</v>
      </c>
      <c r="AA2619" s="5">
        <f>IFERROR(VLOOKUP(X2619,$AF$2:$AG$35,2,FALSE),0)</f>
        <v>0</v>
      </c>
      <c r="AB2619" s="5" t="e">
        <f>VLOOKUP(X2619,$AF$2:$AG$35,1,FALSE)</f>
        <v>#N/A</v>
      </c>
      <c r="AN2619"/>
      <c r="AO2619"/>
      <c r="AP2619"/>
      <c r="AQ2619"/>
    </row>
    <row r="2620" spans="1:43" x14ac:dyDescent="0.25">
      <c r="A2620">
        <v>95749</v>
      </c>
      <c r="B2620">
        <v>22048</v>
      </c>
      <c r="C2620" t="s">
        <v>622</v>
      </c>
      <c r="D2620" t="s">
        <v>584</v>
      </c>
      <c r="E2620" t="s">
        <v>590</v>
      </c>
      <c r="F2620">
        <v>40.253869999999999</v>
      </c>
      <c r="G2620" t="s">
        <v>25</v>
      </c>
      <c r="H2620" t="s">
        <v>26</v>
      </c>
      <c r="I2620" t="s">
        <v>27</v>
      </c>
      <c r="J2620" t="s">
        <v>23</v>
      </c>
      <c r="K2620">
        <v>2003</v>
      </c>
      <c r="L2620">
        <v>4</v>
      </c>
      <c r="M2620">
        <v>4</v>
      </c>
      <c r="N2620">
        <v>0</v>
      </c>
      <c r="O2620">
        <v>2.5</v>
      </c>
      <c r="P2620" t="s">
        <v>593</v>
      </c>
      <c r="Q2620">
        <v>0</v>
      </c>
      <c r="R2620" s="2">
        <v>1.45718207551763E-4</v>
      </c>
      <c r="S2620" t="s">
        <v>31</v>
      </c>
      <c r="T2620" t="s">
        <v>202</v>
      </c>
      <c r="U2620">
        <v>228</v>
      </c>
      <c r="W2620" t="s">
        <v>438</v>
      </c>
      <c r="X2620" t="s">
        <v>439</v>
      </c>
      <c r="Z2620">
        <v>1008</v>
      </c>
      <c r="AA2620" s="5">
        <f>IFERROR(VLOOKUP(X2620,$AF$2:$AG$35,2,FALSE),0)</f>
        <v>0</v>
      </c>
      <c r="AB2620" s="5" t="e">
        <f>VLOOKUP(X2620,$AF$2:$AG$35,1,FALSE)</f>
        <v>#N/A</v>
      </c>
      <c r="AN2620"/>
      <c r="AO2620"/>
      <c r="AP2620"/>
      <c r="AQ2620"/>
    </row>
    <row r="2621" spans="1:43" x14ac:dyDescent="0.25">
      <c r="A2621">
        <v>95749</v>
      </c>
      <c r="B2621">
        <v>22048</v>
      </c>
      <c r="C2621" t="s">
        <v>622</v>
      </c>
      <c r="D2621" t="s">
        <v>584</v>
      </c>
      <c r="E2621" t="s">
        <v>590</v>
      </c>
      <c r="F2621">
        <v>40.253869999999999</v>
      </c>
      <c r="G2621" t="s">
        <v>25</v>
      </c>
      <c r="H2621" t="s">
        <v>26</v>
      </c>
      <c r="I2621" t="s">
        <v>27</v>
      </c>
      <c r="J2621" t="s">
        <v>23</v>
      </c>
      <c r="K2621">
        <v>2003</v>
      </c>
      <c r="L2621">
        <v>4</v>
      </c>
      <c r="M2621">
        <v>4</v>
      </c>
      <c r="N2621">
        <v>0</v>
      </c>
      <c r="O2621">
        <v>2.5</v>
      </c>
      <c r="P2621" t="s">
        <v>593</v>
      </c>
      <c r="Q2621" s="2">
        <v>2.3671277426654202E-3</v>
      </c>
      <c r="R2621" s="2">
        <v>2.52343652738202E-3</v>
      </c>
      <c r="S2621" t="s">
        <v>31</v>
      </c>
      <c r="T2621" t="s">
        <v>202</v>
      </c>
      <c r="U2621">
        <v>229</v>
      </c>
      <c r="W2621" t="s">
        <v>405</v>
      </c>
      <c r="X2621" t="s">
        <v>440</v>
      </c>
      <c r="Z2621">
        <v>989</v>
      </c>
      <c r="AA2621" s="5">
        <f>IFERROR(VLOOKUP(X2621,$AF$2:$AG$35,2,FALSE),0)</f>
        <v>0</v>
      </c>
      <c r="AB2621" s="5" t="e">
        <f>VLOOKUP(X2621,$AF$2:$AG$35,1,FALSE)</f>
        <v>#N/A</v>
      </c>
      <c r="AN2621"/>
      <c r="AO2621"/>
      <c r="AP2621"/>
      <c r="AQ2621"/>
    </row>
    <row r="2622" spans="1:43" x14ac:dyDescent="0.25">
      <c r="A2622">
        <v>95749</v>
      </c>
      <c r="B2622">
        <v>22048</v>
      </c>
      <c r="C2622" t="s">
        <v>622</v>
      </c>
      <c r="D2622" t="s">
        <v>584</v>
      </c>
      <c r="E2622" t="s">
        <v>590</v>
      </c>
      <c r="F2622">
        <v>40.253869999999999</v>
      </c>
      <c r="G2622" t="s">
        <v>25</v>
      </c>
      <c r="H2622" t="s">
        <v>26</v>
      </c>
      <c r="I2622" t="s">
        <v>27</v>
      </c>
      <c r="J2622" t="s">
        <v>23</v>
      </c>
      <c r="K2622">
        <v>2003</v>
      </c>
      <c r="L2622">
        <v>4</v>
      </c>
      <c r="M2622">
        <v>4</v>
      </c>
      <c r="N2622">
        <v>0</v>
      </c>
      <c r="O2622">
        <v>2.5</v>
      </c>
      <c r="P2622" t="s">
        <v>593</v>
      </c>
      <c r="Q2622" s="2">
        <v>2.5613407689531998E-3</v>
      </c>
      <c r="R2622" s="2">
        <v>3.62228285331274E-3</v>
      </c>
      <c r="S2622" t="s">
        <v>31</v>
      </c>
      <c r="T2622" t="s">
        <v>202</v>
      </c>
      <c r="U2622">
        <v>230</v>
      </c>
      <c r="W2622" t="s">
        <v>441</v>
      </c>
      <c r="X2622" t="s">
        <v>442</v>
      </c>
      <c r="Z2622">
        <v>1010</v>
      </c>
      <c r="AA2622" s="5">
        <f>IFERROR(VLOOKUP(X2622,$AF$2:$AG$35,2,FALSE),0)</f>
        <v>0</v>
      </c>
      <c r="AB2622" s="5" t="e">
        <f>VLOOKUP(X2622,$AF$2:$AG$35,1,FALSE)</f>
        <v>#N/A</v>
      </c>
      <c r="AN2622"/>
      <c r="AO2622"/>
      <c r="AP2622"/>
      <c r="AQ2622"/>
    </row>
    <row r="2623" spans="1:43" x14ac:dyDescent="0.25">
      <c r="A2623">
        <v>95749</v>
      </c>
      <c r="B2623">
        <v>22048</v>
      </c>
      <c r="C2623" t="s">
        <v>622</v>
      </c>
      <c r="D2623" t="s">
        <v>584</v>
      </c>
      <c r="E2623" t="s">
        <v>590</v>
      </c>
      <c r="F2623">
        <v>40.253869999999999</v>
      </c>
      <c r="G2623" t="s">
        <v>25</v>
      </c>
      <c r="H2623" t="s">
        <v>26</v>
      </c>
      <c r="I2623" t="s">
        <v>27</v>
      </c>
      <c r="J2623" t="s">
        <v>23</v>
      </c>
      <c r="K2623">
        <v>2003</v>
      </c>
      <c r="L2623">
        <v>4</v>
      </c>
      <c r="M2623">
        <v>4</v>
      </c>
      <c r="N2623">
        <v>0</v>
      </c>
      <c r="O2623">
        <v>2.5</v>
      </c>
      <c r="P2623" t="s">
        <v>593</v>
      </c>
      <c r="Q2623" s="2">
        <v>8.3802202973336203E-3</v>
      </c>
      <c r="R2623" s="2">
        <v>6.0041440946876504E-3</v>
      </c>
      <c r="S2623" t="s">
        <v>31</v>
      </c>
      <c r="T2623" t="s">
        <v>202</v>
      </c>
      <c r="U2623">
        <v>231</v>
      </c>
      <c r="W2623" t="s">
        <v>443</v>
      </c>
      <c r="X2623" t="s">
        <v>444</v>
      </c>
      <c r="Z2623">
        <v>1011</v>
      </c>
      <c r="AA2623" s="5">
        <f>IFERROR(VLOOKUP(X2623,$AF$2:$AG$35,2,FALSE),0)</f>
        <v>0</v>
      </c>
      <c r="AB2623" s="5" t="e">
        <f>VLOOKUP(X2623,$AF$2:$AG$35,1,FALSE)</f>
        <v>#N/A</v>
      </c>
      <c r="AN2623"/>
      <c r="AO2623"/>
      <c r="AP2623"/>
      <c r="AQ2623"/>
    </row>
    <row r="2624" spans="1:43" x14ac:dyDescent="0.25">
      <c r="A2624">
        <v>95749</v>
      </c>
      <c r="B2624">
        <v>22048</v>
      </c>
      <c r="C2624" t="s">
        <v>622</v>
      </c>
      <c r="D2624" t="s">
        <v>584</v>
      </c>
      <c r="E2624" t="s">
        <v>590</v>
      </c>
      <c r="F2624">
        <v>40.253869999999999</v>
      </c>
      <c r="G2624" t="s">
        <v>25</v>
      </c>
      <c r="H2624" t="s">
        <v>26</v>
      </c>
      <c r="I2624" t="s">
        <v>27</v>
      </c>
      <c r="J2624" t="s">
        <v>23</v>
      </c>
      <c r="K2624">
        <v>2003</v>
      </c>
      <c r="L2624">
        <v>4</v>
      </c>
      <c r="M2624">
        <v>4</v>
      </c>
      <c r="N2624">
        <v>0</v>
      </c>
      <c r="O2624">
        <v>2.5</v>
      </c>
      <c r="P2624" t="s">
        <v>593</v>
      </c>
      <c r="Q2624" s="2">
        <v>3.57064233688109E-3</v>
      </c>
      <c r="R2624" s="2">
        <v>5.0496508192008002E-3</v>
      </c>
      <c r="S2624" t="s">
        <v>31</v>
      </c>
      <c r="T2624" t="s">
        <v>202</v>
      </c>
      <c r="U2624">
        <v>232</v>
      </c>
      <c r="W2624" t="s">
        <v>445</v>
      </c>
      <c r="X2624" t="s">
        <v>446</v>
      </c>
      <c r="Z2624">
        <v>1407</v>
      </c>
      <c r="AA2624" s="5">
        <f>IFERROR(VLOOKUP(X2624,$AF$2:$AG$35,2,FALSE),0)</f>
        <v>0</v>
      </c>
      <c r="AB2624" s="5" t="e">
        <f>VLOOKUP(X2624,$AF$2:$AG$35,1,FALSE)</f>
        <v>#N/A</v>
      </c>
      <c r="AN2624"/>
      <c r="AO2624"/>
      <c r="AP2624"/>
      <c r="AQ2624"/>
    </row>
    <row r="2625" spans="1:43" x14ac:dyDescent="0.25">
      <c r="A2625">
        <v>95749</v>
      </c>
      <c r="B2625">
        <v>22048</v>
      </c>
      <c r="C2625" t="s">
        <v>622</v>
      </c>
      <c r="D2625" t="s">
        <v>584</v>
      </c>
      <c r="E2625" t="s">
        <v>590</v>
      </c>
      <c r="F2625">
        <v>40.253869999999999</v>
      </c>
      <c r="G2625" t="s">
        <v>25</v>
      </c>
      <c r="H2625" t="s">
        <v>26</v>
      </c>
      <c r="I2625" t="s">
        <v>27</v>
      </c>
      <c r="J2625" t="s">
        <v>23</v>
      </c>
      <c r="K2625">
        <v>2003</v>
      </c>
      <c r="L2625">
        <v>4</v>
      </c>
      <c r="M2625">
        <v>4</v>
      </c>
      <c r="N2625">
        <v>0</v>
      </c>
      <c r="O2625">
        <v>2.5</v>
      </c>
      <c r="P2625" t="s">
        <v>593</v>
      </c>
      <c r="Q2625" s="2">
        <v>1.2663878158394499E-3</v>
      </c>
      <c r="R2625" s="2">
        <v>1.7909428243842E-3</v>
      </c>
      <c r="S2625" t="s">
        <v>31</v>
      </c>
      <c r="T2625" t="s">
        <v>202</v>
      </c>
      <c r="U2625">
        <v>233</v>
      </c>
      <c r="W2625" t="s">
        <v>447</v>
      </c>
      <c r="X2625" t="s">
        <v>448</v>
      </c>
      <c r="Z2625">
        <v>1408</v>
      </c>
      <c r="AA2625" s="5">
        <f>IFERROR(VLOOKUP(X2625,$AF$2:$AG$35,2,FALSE),0)</f>
        <v>0</v>
      </c>
      <c r="AB2625" s="5" t="e">
        <f>VLOOKUP(X2625,$AF$2:$AG$35,1,FALSE)</f>
        <v>#N/A</v>
      </c>
      <c r="AN2625"/>
      <c r="AO2625"/>
      <c r="AP2625"/>
      <c r="AQ2625"/>
    </row>
    <row r="2626" spans="1:43" x14ac:dyDescent="0.25">
      <c r="A2626">
        <v>95749</v>
      </c>
      <c r="B2626">
        <v>22048</v>
      </c>
      <c r="C2626" t="s">
        <v>622</v>
      </c>
      <c r="D2626" t="s">
        <v>584</v>
      </c>
      <c r="E2626" t="s">
        <v>590</v>
      </c>
      <c r="F2626">
        <v>40.253869999999999</v>
      </c>
      <c r="G2626" t="s">
        <v>25</v>
      </c>
      <c r="H2626" t="s">
        <v>26</v>
      </c>
      <c r="I2626" t="s">
        <v>27</v>
      </c>
      <c r="J2626" t="s">
        <v>23</v>
      </c>
      <c r="K2626">
        <v>2003</v>
      </c>
      <c r="L2626">
        <v>4</v>
      </c>
      <c r="M2626">
        <v>4</v>
      </c>
      <c r="N2626">
        <v>0</v>
      </c>
      <c r="O2626">
        <v>2.5</v>
      </c>
      <c r="P2626" t="s">
        <v>593</v>
      </c>
      <c r="Q2626" s="2">
        <v>1.4377786474034299E-3</v>
      </c>
      <c r="R2626" s="2">
        <v>2.0333260628483799E-3</v>
      </c>
      <c r="S2626" t="s">
        <v>31</v>
      </c>
      <c r="T2626" t="s">
        <v>202</v>
      </c>
      <c r="U2626">
        <v>234</v>
      </c>
      <c r="W2626" t="s">
        <v>449</v>
      </c>
      <c r="X2626" t="s">
        <v>450</v>
      </c>
      <c r="Z2626">
        <v>1409</v>
      </c>
      <c r="AA2626" s="5">
        <f>IFERROR(VLOOKUP(X2626,$AF$2:$AG$35,2,FALSE),0)</f>
        <v>0</v>
      </c>
      <c r="AB2626" s="5" t="e">
        <f>VLOOKUP(X2626,$AF$2:$AG$35,1,FALSE)</f>
        <v>#N/A</v>
      </c>
      <c r="AN2626"/>
      <c r="AO2626"/>
      <c r="AP2626"/>
      <c r="AQ2626"/>
    </row>
    <row r="2627" spans="1:43" x14ac:dyDescent="0.25">
      <c r="A2627">
        <v>95749</v>
      </c>
      <c r="B2627">
        <v>22048</v>
      </c>
      <c r="C2627" t="s">
        <v>622</v>
      </c>
      <c r="D2627" t="s">
        <v>584</v>
      </c>
      <c r="E2627" t="s">
        <v>590</v>
      </c>
      <c r="F2627">
        <v>40.253869999999999</v>
      </c>
      <c r="G2627" t="s">
        <v>25</v>
      </c>
      <c r="H2627" t="s">
        <v>26</v>
      </c>
      <c r="I2627" t="s">
        <v>27</v>
      </c>
      <c r="J2627" t="s">
        <v>23</v>
      </c>
      <c r="K2627">
        <v>2003</v>
      </c>
      <c r="L2627">
        <v>4</v>
      </c>
      <c r="M2627">
        <v>4</v>
      </c>
      <c r="N2627">
        <v>0</v>
      </c>
      <c r="O2627">
        <v>2.5</v>
      </c>
      <c r="P2627" t="s">
        <v>593</v>
      </c>
      <c r="Q2627">
        <v>0</v>
      </c>
      <c r="R2627" s="2">
        <v>1.45718207551763E-4</v>
      </c>
      <c r="S2627" t="s">
        <v>31</v>
      </c>
      <c r="T2627" t="s">
        <v>202</v>
      </c>
      <c r="U2627">
        <v>235</v>
      </c>
      <c r="W2627" t="s">
        <v>451</v>
      </c>
      <c r="X2627" t="s">
        <v>452</v>
      </c>
      <c r="Z2627">
        <v>1410</v>
      </c>
      <c r="AA2627" s="5">
        <f>IFERROR(VLOOKUP(X2627,$AF$2:$AG$35,2,FALSE),0)</f>
        <v>0</v>
      </c>
      <c r="AB2627" s="5" t="e">
        <f>VLOOKUP(X2627,$AF$2:$AG$35,1,FALSE)</f>
        <v>#N/A</v>
      </c>
      <c r="AN2627"/>
      <c r="AO2627"/>
      <c r="AP2627"/>
      <c r="AQ2627"/>
    </row>
    <row r="2628" spans="1:43" x14ac:dyDescent="0.25">
      <c r="A2628">
        <v>95749</v>
      </c>
      <c r="B2628">
        <v>22048</v>
      </c>
      <c r="C2628" t="s">
        <v>622</v>
      </c>
      <c r="D2628" t="s">
        <v>584</v>
      </c>
      <c r="E2628" t="s">
        <v>590</v>
      </c>
      <c r="F2628">
        <v>40.253869999999999</v>
      </c>
      <c r="G2628" t="s">
        <v>25</v>
      </c>
      <c r="H2628" t="s">
        <v>26</v>
      </c>
      <c r="I2628" t="s">
        <v>27</v>
      </c>
      <c r="J2628" t="s">
        <v>23</v>
      </c>
      <c r="K2628">
        <v>2003</v>
      </c>
      <c r="L2628">
        <v>4</v>
      </c>
      <c r="M2628">
        <v>4</v>
      </c>
      <c r="N2628">
        <v>0</v>
      </c>
      <c r="O2628">
        <v>2.5</v>
      </c>
      <c r="P2628" t="s">
        <v>593</v>
      </c>
      <c r="Q2628" s="2">
        <v>5.4341104992853195E-4</v>
      </c>
      <c r="R2628" s="2">
        <v>7.6849927675233303E-4</v>
      </c>
      <c r="S2628" t="s">
        <v>31</v>
      </c>
      <c r="T2628" t="s">
        <v>202</v>
      </c>
      <c r="U2628">
        <v>236</v>
      </c>
      <c r="W2628" t="s">
        <v>453</v>
      </c>
      <c r="X2628" t="s">
        <v>454</v>
      </c>
      <c r="Z2628">
        <v>1411</v>
      </c>
      <c r="AA2628" s="5">
        <f>IFERROR(VLOOKUP(X2628,$AF$2:$AG$35,2,FALSE),0)</f>
        <v>0</v>
      </c>
      <c r="AB2628" s="5" t="e">
        <f>VLOOKUP(X2628,$AF$2:$AG$35,1,FALSE)</f>
        <v>#N/A</v>
      </c>
      <c r="AN2628"/>
      <c r="AO2628"/>
      <c r="AP2628"/>
      <c r="AQ2628"/>
    </row>
    <row r="2629" spans="1:43" x14ac:dyDescent="0.25">
      <c r="A2629">
        <v>95749</v>
      </c>
      <c r="B2629">
        <v>22048</v>
      </c>
      <c r="C2629" t="s">
        <v>622</v>
      </c>
      <c r="D2629" t="s">
        <v>584</v>
      </c>
      <c r="E2629" t="s">
        <v>590</v>
      </c>
      <c r="F2629">
        <v>40.253869999999999</v>
      </c>
      <c r="G2629" t="s">
        <v>25</v>
      </c>
      <c r="H2629" t="s">
        <v>26</v>
      </c>
      <c r="I2629" t="s">
        <v>27</v>
      </c>
      <c r="J2629" t="s">
        <v>23</v>
      </c>
      <c r="K2629">
        <v>2003</v>
      </c>
      <c r="L2629">
        <v>4</v>
      </c>
      <c r="M2629">
        <v>4</v>
      </c>
      <c r="N2629">
        <v>0</v>
      </c>
      <c r="O2629">
        <v>2.5</v>
      </c>
      <c r="P2629" t="s">
        <v>593</v>
      </c>
      <c r="Q2629" s="2">
        <v>5.1727687003198502E-3</v>
      </c>
      <c r="R2629" s="2">
        <v>4.9653511383670502E-3</v>
      </c>
      <c r="S2629" t="s">
        <v>31</v>
      </c>
      <c r="T2629" t="s">
        <v>202</v>
      </c>
      <c r="U2629">
        <v>237</v>
      </c>
      <c r="W2629" t="s">
        <v>455</v>
      </c>
      <c r="X2629" t="s">
        <v>456</v>
      </c>
      <c r="Z2629">
        <v>1017</v>
      </c>
      <c r="AA2629" s="5">
        <f>IFERROR(VLOOKUP(X2629,$AF$2:$AG$35,2,FALSE),0)</f>
        <v>0</v>
      </c>
      <c r="AB2629" s="5" t="e">
        <f>VLOOKUP(X2629,$AF$2:$AG$35,1,FALSE)</f>
        <v>#N/A</v>
      </c>
      <c r="AN2629"/>
      <c r="AO2629"/>
      <c r="AP2629"/>
      <c r="AQ2629"/>
    </row>
    <row r="2630" spans="1:43" x14ac:dyDescent="0.25">
      <c r="A2630">
        <v>95749</v>
      </c>
      <c r="B2630">
        <v>22048</v>
      </c>
      <c r="C2630" t="s">
        <v>622</v>
      </c>
      <c r="D2630" t="s">
        <v>584</v>
      </c>
      <c r="E2630" t="s">
        <v>590</v>
      </c>
      <c r="F2630">
        <v>40.253869999999999</v>
      </c>
      <c r="G2630" t="s">
        <v>25</v>
      </c>
      <c r="H2630" t="s">
        <v>26</v>
      </c>
      <c r="I2630" t="s">
        <v>27</v>
      </c>
      <c r="J2630" t="s">
        <v>23</v>
      </c>
      <c r="K2630">
        <v>2003</v>
      </c>
      <c r="L2630">
        <v>4</v>
      </c>
      <c r="M2630">
        <v>4</v>
      </c>
      <c r="N2630">
        <v>0</v>
      </c>
      <c r="O2630">
        <v>2.5</v>
      </c>
      <c r="P2630" t="s">
        <v>593</v>
      </c>
      <c r="Q2630" s="2">
        <v>1.2722551697886501E-2</v>
      </c>
      <c r="R2630" s="2">
        <v>1.5887385401629799E-2</v>
      </c>
      <c r="S2630" t="s">
        <v>31</v>
      </c>
      <c r="T2630" t="s">
        <v>202</v>
      </c>
      <c r="U2630">
        <v>238</v>
      </c>
      <c r="W2630" t="s">
        <v>457</v>
      </c>
      <c r="X2630" t="s">
        <v>458</v>
      </c>
      <c r="Z2630">
        <v>1413</v>
      </c>
      <c r="AA2630" s="5">
        <f>IFERROR(VLOOKUP(X2630,$AF$2:$AG$35,2,FALSE),0)</f>
        <v>0</v>
      </c>
      <c r="AB2630" s="5" t="e">
        <f>VLOOKUP(X2630,$AF$2:$AG$35,1,FALSE)</f>
        <v>#N/A</v>
      </c>
      <c r="AN2630"/>
      <c r="AO2630"/>
      <c r="AP2630"/>
      <c r="AQ2630"/>
    </row>
    <row r="2631" spans="1:43" x14ac:dyDescent="0.25">
      <c r="A2631">
        <v>95749</v>
      </c>
      <c r="B2631">
        <v>22048</v>
      </c>
      <c r="C2631" t="s">
        <v>622</v>
      </c>
      <c r="D2631" t="s">
        <v>584</v>
      </c>
      <c r="E2631" t="s">
        <v>590</v>
      </c>
      <c r="F2631">
        <v>40.253869999999999</v>
      </c>
      <c r="G2631" t="s">
        <v>25</v>
      </c>
      <c r="H2631" t="s">
        <v>26</v>
      </c>
      <c r="I2631" t="s">
        <v>27</v>
      </c>
      <c r="J2631" t="s">
        <v>23</v>
      </c>
      <c r="K2631">
        <v>2003</v>
      </c>
      <c r="L2631">
        <v>4</v>
      </c>
      <c r="M2631">
        <v>4</v>
      </c>
      <c r="N2631">
        <v>0</v>
      </c>
      <c r="O2631">
        <v>2.5</v>
      </c>
      <c r="P2631" t="s">
        <v>593</v>
      </c>
      <c r="Q2631" s="2">
        <v>3.8748133166733099E-3</v>
      </c>
      <c r="R2631" s="2">
        <v>2.8958739473541701E-3</v>
      </c>
      <c r="S2631" t="s">
        <v>31</v>
      </c>
      <c r="T2631" t="s">
        <v>202</v>
      </c>
      <c r="U2631">
        <v>241</v>
      </c>
      <c r="W2631" t="s">
        <v>459</v>
      </c>
      <c r="X2631" t="s">
        <v>460</v>
      </c>
      <c r="Z2631">
        <v>1416</v>
      </c>
      <c r="AA2631" s="5">
        <f>IFERROR(VLOOKUP(X2631,$AF$2:$AG$35,2,FALSE),0)</f>
        <v>0</v>
      </c>
      <c r="AB2631" s="5" t="e">
        <f>VLOOKUP(X2631,$AF$2:$AG$35,1,FALSE)</f>
        <v>#N/A</v>
      </c>
      <c r="AN2631"/>
      <c r="AO2631"/>
      <c r="AP2631"/>
      <c r="AQ2631"/>
    </row>
    <row r="2632" spans="1:43" x14ac:dyDescent="0.25">
      <c r="A2632">
        <v>95749</v>
      </c>
      <c r="B2632">
        <v>22048</v>
      </c>
      <c r="C2632" t="s">
        <v>622</v>
      </c>
      <c r="D2632" t="s">
        <v>584</v>
      </c>
      <c r="E2632" t="s">
        <v>590</v>
      </c>
      <c r="F2632">
        <v>40.253869999999999</v>
      </c>
      <c r="G2632" t="s">
        <v>25</v>
      </c>
      <c r="H2632" t="s">
        <v>26</v>
      </c>
      <c r="I2632" t="s">
        <v>27</v>
      </c>
      <c r="J2632" t="s">
        <v>23</v>
      </c>
      <c r="K2632">
        <v>2003</v>
      </c>
      <c r="L2632">
        <v>4</v>
      </c>
      <c r="M2632">
        <v>4</v>
      </c>
      <c r="N2632">
        <v>0</v>
      </c>
      <c r="O2632">
        <v>2.5</v>
      </c>
      <c r="P2632" t="s">
        <v>593</v>
      </c>
      <c r="Q2632">
        <v>0</v>
      </c>
      <c r="R2632" s="2">
        <v>1.45718207551763E-4</v>
      </c>
      <c r="S2632" t="s">
        <v>31</v>
      </c>
      <c r="T2632" t="s">
        <v>202</v>
      </c>
      <c r="U2632">
        <v>242</v>
      </c>
      <c r="W2632" t="s">
        <v>461</v>
      </c>
      <c r="X2632" t="s">
        <v>462</v>
      </c>
      <c r="Z2632">
        <v>1022</v>
      </c>
      <c r="AA2632" s="5">
        <f>IFERROR(VLOOKUP(X2632,$AF$2:$AG$35,2,FALSE),0)</f>
        <v>0</v>
      </c>
      <c r="AB2632" s="5" t="e">
        <f>VLOOKUP(X2632,$AF$2:$AG$35,1,FALSE)</f>
        <v>#N/A</v>
      </c>
      <c r="AN2632"/>
      <c r="AO2632"/>
      <c r="AP2632"/>
      <c r="AQ2632"/>
    </row>
    <row r="2633" spans="1:43" x14ac:dyDescent="0.25">
      <c r="A2633">
        <v>95749</v>
      </c>
      <c r="B2633">
        <v>22048</v>
      </c>
      <c r="C2633" t="s">
        <v>622</v>
      </c>
      <c r="D2633" t="s">
        <v>584</v>
      </c>
      <c r="E2633" t="s">
        <v>590</v>
      </c>
      <c r="F2633">
        <v>40.253869999999999</v>
      </c>
      <c r="G2633" t="s">
        <v>25</v>
      </c>
      <c r="H2633" t="s">
        <v>26</v>
      </c>
      <c r="I2633" t="s">
        <v>27</v>
      </c>
      <c r="J2633" t="s">
        <v>23</v>
      </c>
      <c r="K2633">
        <v>2003</v>
      </c>
      <c r="L2633">
        <v>4</v>
      </c>
      <c r="M2633">
        <v>4</v>
      </c>
      <c r="N2633">
        <v>0</v>
      </c>
      <c r="O2633">
        <v>2.5</v>
      </c>
      <c r="P2633" t="s">
        <v>593</v>
      </c>
      <c r="Q2633">
        <v>0</v>
      </c>
      <c r="R2633" s="2">
        <v>1.45718207551763E-4</v>
      </c>
      <c r="S2633" t="s">
        <v>31</v>
      </c>
      <c r="T2633" t="s">
        <v>202</v>
      </c>
      <c r="U2633">
        <v>243</v>
      </c>
      <c r="W2633" t="s">
        <v>463</v>
      </c>
      <c r="X2633" t="s">
        <v>464</v>
      </c>
      <c r="Z2633">
        <v>1418</v>
      </c>
      <c r="AA2633" s="5">
        <f>IFERROR(VLOOKUP(X2633,$AF$2:$AG$35,2,FALSE),0)</f>
        <v>0</v>
      </c>
      <c r="AB2633" s="5" t="e">
        <f>VLOOKUP(X2633,$AF$2:$AG$35,1,FALSE)</f>
        <v>#N/A</v>
      </c>
      <c r="AN2633"/>
      <c r="AO2633"/>
      <c r="AP2633"/>
      <c r="AQ2633"/>
    </row>
    <row r="2634" spans="1:43" x14ac:dyDescent="0.25">
      <c r="A2634">
        <v>95749</v>
      </c>
      <c r="B2634">
        <v>22048</v>
      </c>
      <c r="C2634" t="s">
        <v>622</v>
      </c>
      <c r="D2634" t="s">
        <v>584</v>
      </c>
      <c r="E2634" t="s">
        <v>590</v>
      </c>
      <c r="F2634">
        <v>40.253869999999999</v>
      </c>
      <c r="G2634" t="s">
        <v>25</v>
      </c>
      <c r="H2634" t="s">
        <v>26</v>
      </c>
      <c r="I2634" t="s">
        <v>27</v>
      </c>
      <c r="J2634" t="s">
        <v>23</v>
      </c>
      <c r="K2634">
        <v>2003</v>
      </c>
      <c r="L2634">
        <v>4</v>
      </c>
      <c r="M2634">
        <v>4</v>
      </c>
      <c r="N2634">
        <v>0</v>
      </c>
      <c r="O2634">
        <v>2.5</v>
      </c>
      <c r="P2634" t="s">
        <v>593</v>
      </c>
      <c r="Q2634">
        <v>0</v>
      </c>
      <c r="R2634" s="2">
        <v>1.45718207551763E-4</v>
      </c>
      <c r="S2634" t="s">
        <v>31</v>
      </c>
      <c r="T2634" t="s">
        <v>202</v>
      </c>
      <c r="U2634">
        <v>244</v>
      </c>
      <c r="W2634" t="s">
        <v>465</v>
      </c>
      <c r="X2634" t="s">
        <v>466</v>
      </c>
      <c r="Z2634">
        <v>1024</v>
      </c>
      <c r="AA2634" s="5">
        <f>IFERROR(VLOOKUP(X2634,$AF$2:$AG$35,2,FALSE),0)</f>
        <v>0</v>
      </c>
      <c r="AB2634" s="5" t="e">
        <f>VLOOKUP(X2634,$AF$2:$AG$35,1,FALSE)</f>
        <v>#N/A</v>
      </c>
      <c r="AN2634"/>
      <c r="AO2634"/>
      <c r="AP2634"/>
      <c r="AQ2634"/>
    </row>
    <row r="2635" spans="1:43" x14ac:dyDescent="0.25">
      <c r="A2635">
        <v>95749</v>
      </c>
      <c r="B2635">
        <v>22048</v>
      </c>
      <c r="C2635" t="s">
        <v>622</v>
      </c>
      <c r="D2635" t="s">
        <v>584</v>
      </c>
      <c r="E2635" t="s">
        <v>590</v>
      </c>
      <c r="F2635">
        <v>40.253869999999999</v>
      </c>
      <c r="G2635" t="s">
        <v>25</v>
      </c>
      <c r="H2635" t="s">
        <v>26</v>
      </c>
      <c r="I2635" t="s">
        <v>27</v>
      </c>
      <c r="J2635" t="s">
        <v>23</v>
      </c>
      <c r="K2635">
        <v>2003</v>
      </c>
      <c r="L2635">
        <v>4</v>
      </c>
      <c r="M2635">
        <v>4</v>
      </c>
      <c r="N2635">
        <v>0</v>
      </c>
      <c r="O2635">
        <v>2.5</v>
      </c>
      <c r="P2635" t="s">
        <v>593</v>
      </c>
      <c r="Q2635">
        <v>0</v>
      </c>
      <c r="R2635" s="2">
        <v>1.45718207551763E-4</v>
      </c>
      <c r="S2635" t="s">
        <v>31</v>
      </c>
      <c r="T2635" t="s">
        <v>202</v>
      </c>
      <c r="U2635">
        <v>245</v>
      </c>
      <c r="W2635" t="s">
        <v>467</v>
      </c>
      <c r="X2635" t="s">
        <v>468</v>
      </c>
      <c r="Z2635">
        <v>1025</v>
      </c>
      <c r="AA2635" s="5">
        <f>IFERROR(VLOOKUP(X2635,$AF$2:$AG$35,2,FALSE),0)</f>
        <v>0</v>
      </c>
      <c r="AB2635" s="5" t="e">
        <f>VLOOKUP(X2635,$AF$2:$AG$35,1,FALSE)</f>
        <v>#N/A</v>
      </c>
      <c r="AN2635"/>
      <c r="AO2635"/>
      <c r="AP2635"/>
      <c r="AQ2635"/>
    </row>
    <row r="2636" spans="1:43" x14ac:dyDescent="0.25">
      <c r="A2636">
        <v>95749</v>
      </c>
      <c r="B2636">
        <v>22048</v>
      </c>
      <c r="C2636" t="s">
        <v>622</v>
      </c>
      <c r="D2636" t="s">
        <v>584</v>
      </c>
      <c r="E2636" t="s">
        <v>590</v>
      </c>
      <c r="F2636">
        <v>40.253869999999999</v>
      </c>
      <c r="G2636" t="s">
        <v>25</v>
      </c>
      <c r="H2636" t="s">
        <v>26</v>
      </c>
      <c r="I2636" t="s">
        <v>27</v>
      </c>
      <c r="J2636" t="s">
        <v>23</v>
      </c>
      <c r="K2636">
        <v>2003</v>
      </c>
      <c r="L2636">
        <v>4</v>
      </c>
      <c r="M2636">
        <v>4</v>
      </c>
      <c r="N2636">
        <v>0</v>
      </c>
      <c r="O2636">
        <v>2.5</v>
      </c>
      <c r="P2636" t="s">
        <v>593</v>
      </c>
      <c r="Q2636">
        <v>0</v>
      </c>
      <c r="R2636" s="2">
        <v>1.45718207551763E-4</v>
      </c>
      <c r="S2636" t="s">
        <v>31</v>
      </c>
      <c r="T2636" t="s">
        <v>202</v>
      </c>
      <c r="U2636">
        <v>246</v>
      </c>
      <c r="W2636" t="s">
        <v>469</v>
      </c>
      <c r="X2636" t="s">
        <v>470</v>
      </c>
      <c r="Z2636">
        <v>1026</v>
      </c>
      <c r="AA2636" s="5">
        <f>IFERROR(VLOOKUP(X2636,$AF$2:$AG$35,2,FALSE),0)</f>
        <v>0</v>
      </c>
      <c r="AB2636" s="5" t="e">
        <f>VLOOKUP(X2636,$AF$2:$AG$35,1,FALSE)</f>
        <v>#N/A</v>
      </c>
      <c r="AN2636"/>
      <c r="AO2636"/>
      <c r="AP2636"/>
      <c r="AQ2636"/>
    </row>
    <row r="2637" spans="1:43" x14ac:dyDescent="0.25">
      <c r="A2637">
        <v>95749</v>
      </c>
      <c r="B2637">
        <v>22048</v>
      </c>
      <c r="C2637" t="s">
        <v>622</v>
      </c>
      <c r="D2637" t="s">
        <v>584</v>
      </c>
      <c r="E2637" t="s">
        <v>590</v>
      </c>
      <c r="F2637">
        <v>40.253869999999999</v>
      </c>
      <c r="G2637" t="s">
        <v>25</v>
      </c>
      <c r="H2637" t="s">
        <v>26</v>
      </c>
      <c r="I2637" t="s">
        <v>27</v>
      </c>
      <c r="J2637" t="s">
        <v>23</v>
      </c>
      <c r="K2637">
        <v>2003</v>
      </c>
      <c r="L2637">
        <v>4</v>
      </c>
      <c r="M2637">
        <v>4</v>
      </c>
      <c r="N2637">
        <v>0</v>
      </c>
      <c r="O2637">
        <v>2.5</v>
      </c>
      <c r="P2637" t="s">
        <v>593</v>
      </c>
      <c r="Q2637">
        <v>0</v>
      </c>
      <c r="R2637" s="2">
        <v>1.45718207551763E-4</v>
      </c>
      <c r="S2637" t="s">
        <v>31</v>
      </c>
      <c r="T2637" t="s">
        <v>202</v>
      </c>
      <c r="U2637">
        <v>247</v>
      </c>
      <c r="W2637" t="s">
        <v>471</v>
      </c>
      <c r="X2637" t="s">
        <v>472</v>
      </c>
      <c r="Z2637">
        <v>1027</v>
      </c>
      <c r="AA2637" s="5">
        <f>IFERROR(VLOOKUP(X2637,$AF$2:$AG$35,2,FALSE),0)</f>
        <v>0</v>
      </c>
      <c r="AB2637" s="5" t="e">
        <f>VLOOKUP(X2637,$AF$2:$AG$35,1,FALSE)</f>
        <v>#N/A</v>
      </c>
      <c r="AN2637"/>
      <c r="AO2637"/>
      <c r="AP2637"/>
      <c r="AQ2637"/>
    </row>
    <row r="2638" spans="1:43" x14ac:dyDescent="0.25">
      <c r="A2638">
        <v>95749</v>
      </c>
      <c r="B2638">
        <v>22048</v>
      </c>
      <c r="C2638" t="s">
        <v>622</v>
      </c>
      <c r="D2638" t="s">
        <v>584</v>
      </c>
      <c r="E2638" t="s">
        <v>590</v>
      </c>
      <c r="F2638">
        <v>40.253869999999999</v>
      </c>
      <c r="G2638" t="s">
        <v>25</v>
      </c>
      <c r="H2638" t="s">
        <v>26</v>
      </c>
      <c r="I2638" t="s">
        <v>27</v>
      </c>
      <c r="J2638" t="s">
        <v>23</v>
      </c>
      <c r="K2638">
        <v>2003</v>
      </c>
      <c r="L2638">
        <v>4</v>
      </c>
      <c r="M2638">
        <v>4</v>
      </c>
      <c r="N2638">
        <v>0</v>
      </c>
      <c r="O2638">
        <v>2.5</v>
      </c>
      <c r="P2638" t="s">
        <v>593</v>
      </c>
      <c r="Q2638">
        <v>0</v>
      </c>
      <c r="R2638" s="2">
        <v>1.45718207551763E-4</v>
      </c>
      <c r="S2638" t="s">
        <v>31</v>
      </c>
      <c r="T2638" t="s">
        <v>202</v>
      </c>
      <c r="U2638">
        <v>248</v>
      </c>
      <c r="W2638" t="s">
        <v>473</v>
      </c>
      <c r="X2638" t="s">
        <v>474</v>
      </c>
      <c r="Z2638">
        <v>1423</v>
      </c>
      <c r="AA2638" s="5">
        <f>IFERROR(VLOOKUP(X2638,$AF$2:$AG$35,2,FALSE),0)</f>
        <v>0</v>
      </c>
      <c r="AB2638" s="5" t="e">
        <f>VLOOKUP(X2638,$AF$2:$AG$35,1,FALSE)</f>
        <v>#N/A</v>
      </c>
      <c r="AN2638"/>
      <c r="AO2638"/>
      <c r="AP2638"/>
      <c r="AQ2638"/>
    </row>
    <row r="2639" spans="1:43" x14ac:dyDescent="0.25">
      <c r="A2639">
        <v>95749</v>
      </c>
      <c r="B2639">
        <v>22048</v>
      </c>
      <c r="C2639" t="s">
        <v>622</v>
      </c>
      <c r="D2639" t="s">
        <v>584</v>
      </c>
      <c r="E2639" t="s">
        <v>590</v>
      </c>
      <c r="F2639">
        <v>40.253869999999999</v>
      </c>
      <c r="G2639" t="s">
        <v>25</v>
      </c>
      <c r="H2639" t="s">
        <v>26</v>
      </c>
      <c r="I2639" t="s">
        <v>27</v>
      </c>
      <c r="J2639" t="s">
        <v>23</v>
      </c>
      <c r="K2639">
        <v>2003</v>
      </c>
      <c r="L2639">
        <v>4</v>
      </c>
      <c r="M2639">
        <v>4</v>
      </c>
      <c r="N2639">
        <v>0</v>
      </c>
      <c r="O2639">
        <v>2.5</v>
      </c>
      <c r="P2639" t="s">
        <v>593</v>
      </c>
      <c r="Q2639" s="2">
        <v>5.5778342549060202E-2</v>
      </c>
      <c r="R2639" s="2">
        <v>6.7326578936258898E-3</v>
      </c>
      <c r="S2639" t="s">
        <v>31</v>
      </c>
      <c r="T2639" t="s">
        <v>202</v>
      </c>
      <c r="U2639">
        <v>249</v>
      </c>
      <c r="V2639" t="s">
        <v>475</v>
      </c>
      <c r="W2639" t="s">
        <v>476</v>
      </c>
      <c r="X2639" t="s">
        <v>477</v>
      </c>
      <c r="Z2639">
        <v>933</v>
      </c>
      <c r="AA2639" s="5">
        <f>IFERROR(VLOOKUP(X2639,$AF$2:$AG$35,2,FALSE),0)</f>
        <v>0</v>
      </c>
      <c r="AB2639" s="5" t="e">
        <f>VLOOKUP(X2639,$AF$2:$AG$35,1,FALSE)</f>
        <v>#N/A</v>
      </c>
      <c r="AN2639"/>
      <c r="AO2639"/>
      <c r="AP2639"/>
      <c r="AQ2639"/>
    </row>
    <row r="2640" spans="1:43" x14ac:dyDescent="0.25">
      <c r="A2640">
        <v>95749</v>
      </c>
      <c r="B2640">
        <v>22048</v>
      </c>
      <c r="C2640" t="s">
        <v>622</v>
      </c>
      <c r="D2640" t="s">
        <v>584</v>
      </c>
      <c r="E2640" t="s">
        <v>590</v>
      </c>
      <c r="F2640">
        <v>40.253869999999999</v>
      </c>
      <c r="G2640" t="s">
        <v>25</v>
      </c>
      <c r="H2640" t="s">
        <v>26</v>
      </c>
      <c r="I2640" t="s">
        <v>27</v>
      </c>
      <c r="J2640" t="s">
        <v>23</v>
      </c>
      <c r="K2640">
        <v>2003</v>
      </c>
      <c r="L2640">
        <v>4</v>
      </c>
      <c r="M2640">
        <v>4</v>
      </c>
      <c r="N2640">
        <v>0</v>
      </c>
      <c r="O2640">
        <v>2.5</v>
      </c>
      <c r="P2640" t="s">
        <v>593</v>
      </c>
      <c r="Q2640" s="2">
        <v>8.10945570929196E-2</v>
      </c>
      <c r="R2640" s="2">
        <v>5.8484336245867699E-2</v>
      </c>
      <c r="S2640" t="s">
        <v>31</v>
      </c>
      <c r="T2640" t="s">
        <v>202</v>
      </c>
      <c r="U2640">
        <v>250</v>
      </c>
      <c r="V2640" t="s">
        <v>478</v>
      </c>
      <c r="W2640" t="s">
        <v>479</v>
      </c>
      <c r="X2640" t="s">
        <v>480</v>
      </c>
      <c r="Y2640">
        <v>166.17</v>
      </c>
      <c r="Z2640">
        <v>934</v>
      </c>
      <c r="AA2640" s="5">
        <f>IFERROR(VLOOKUP(X2640,$AF$2:$AG$35,2,FALSE),0)</f>
        <v>0</v>
      </c>
      <c r="AB2640" s="5" t="e">
        <f>VLOOKUP(X2640,$AF$2:$AG$35,1,FALSE)</f>
        <v>#N/A</v>
      </c>
      <c r="AN2640"/>
      <c r="AO2640"/>
      <c r="AP2640"/>
      <c r="AQ2640"/>
    </row>
    <row r="2641" spans="1:43" x14ac:dyDescent="0.25">
      <c r="A2641">
        <v>95749</v>
      </c>
      <c r="B2641">
        <v>22048</v>
      </c>
      <c r="C2641" t="s">
        <v>622</v>
      </c>
      <c r="D2641" t="s">
        <v>584</v>
      </c>
      <c r="E2641" t="s">
        <v>590</v>
      </c>
      <c r="F2641">
        <v>40.253869999999999</v>
      </c>
      <c r="G2641" t="s">
        <v>25</v>
      </c>
      <c r="H2641" t="s">
        <v>26</v>
      </c>
      <c r="I2641" t="s">
        <v>27</v>
      </c>
      <c r="J2641" t="s">
        <v>23</v>
      </c>
      <c r="K2641">
        <v>2003</v>
      </c>
      <c r="L2641">
        <v>4</v>
      </c>
      <c r="M2641">
        <v>4</v>
      </c>
      <c r="N2641">
        <v>0</v>
      </c>
      <c r="O2641">
        <v>2.5</v>
      </c>
      <c r="P2641" t="s">
        <v>593</v>
      </c>
      <c r="Q2641" s="2">
        <v>1.24231320637955E-2</v>
      </c>
      <c r="R2641" s="2">
        <v>9.0931944688734095E-3</v>
      </c>
      <c r="S2641" t="s">
        <v>31</v>
      </c>
      <c r="T2641" t="s">
        <v>202</v>
      </c>
      <c r="U2641">
        <v>251</v>
      </c>
      <c r="V2641" t="s">
        <v>481</v>
      </c>
      <c r="W2641" t="s">
        <v>482</v>
      </c>
      <c r="X2641" t="s">
        <v>483</v>
      </c>
      <c r="Y2641">
        <v>164.2</v>
      </c>
      <c r="Z2641">
        <v>935</v>
      </c>
      <c r="AA2641" s="5">
        <f>IFERROR(VLOOKUP(X2641,$AF$2:$AG$35,2,FALSE),0)</f>
        <v>0</v>
      </c>
      <c r="AB2641" s="5" t="e">
        <f>VLOOKUP(X2641,$AF$2:$AG$35,1,FALSE)</f>
        <v>#N/A</v>
      </c>
      <c r="AN2641"/>
      <c r="AO2641"/>
      <c r="AP2641"/>
      <c r="AQ2641"/>
    </row>
    <row r="2642" spans="1:43" x14ac:dyDescent="0.25">
      <c r="A2642">
        <v>95749</v>
      </c>
      <c r="B2642">
        <v>22048</v>
      </c>
      <c r="C2642" t="s">
        <v>622</v>
      </c>
      <c r="D2642" t="s">
        <v>584</v>
      </c>
      <c r="E2642" t="s">
        <v>590</v>
      </c>
      <c r="F2642">
        <v>40.253869999999999</v>
      </c>
      <c r="G2642" t="s">
        <v>25</v>
      </c>
      <c r="H2642" t="s">
        <v>26</v>
      </c>
      <c r="I2642" t="s">
        <v>27</v>
      </c>
      <c r="J2642" t="s">
        <v>23</v>
      </c>
      <c r="K2642">
        <v>2003</v>
      </c>
      <c r="L2642">
        <v>4</v>
      </c>
      <c r="M2642">
        <v>4</v>
      </c>
      <c r="N2642">
        <v>0</v>
      </c>
      <c r="O2642">
        <v>2.5</v>
      </c>
      <c r="P2642" t="s">
        <v>593</v>
      </c>
      <c r="Q2642">
        <v>0.18545707518297799</v>
      </c>
      <c r="R2642">
        <v>0.14751335232298601</v>
      </c>
      <c r="S2642" t="s">
        <v>31</v>
      </c>
      <c r="T2642" t="s">
        <v>202</v>
      </c>
      <c r="U2642">
        <v>252</v>
      </c>
      <c r="V2642" t="s">
        <v>484</v>
      </c>
      <c r="W2642" t="s">
        <v>485</v>
      </c>
      <c r="X2642" t="s">
        <v>486</v>
      </c>
      <c r="Y2642">
        <v>188.22</v>
      </c>
      <c r="Z2642">
        <v>936</v>
      </c>
      <c r="AA2642" s="5">
        <f>IFERROR(VLOOKUP(X2642,$AF$2:$AG$35,2,FALSE),0)</f>
        <v>0</v>
      </c>
      <c r="AB2642" s="5" t="e">
        <f>VLOOKUP(X2642,$AF$2:$AG$35,1,FALSE)</f>
        <v>#N/A</v>
      </c>
      <c r="AN2642"/>
      <c r="AO2642"/>
      <c r="AP2642"/>
      <c r="AQ2642"/>
    </row>
    <row r="2643" spans="1:43" x14ac:dyDescent="0.25">
      <c r="A2643">
        <v>95749</v>
      </c>
      <c r="B2643">
        <v>22048</v>
      </c>
      <c r="C2643" t="s">
        <v>622</v>
      </c>
      <c r="D2643" t="s">
        <v>584</v>
      </c>
      <c r="E2643" t="s">
        <v>590</v>
      </c>
      <c r="F2643">
        <v>40.253869999999999</v>
      </c>
      <c r="G2643" t="s">
        <v>25</v>
      </c>
      <c r="H2643" t="s">
        <v>26</v>
      </c>
      <c r="I2643" t="s">
        <v>27</v>
      </c>
      <c r="J2643" t="s">
        <v>23</v>
      </c>
      <c r="K2643">
        <v>2003</v>
      </c>
      <c r="L2643">
        <v>4</v>
      </c>
      <c r="M2643">
        <v>4</v>
      </c>
      <c r="N2643">
        <v>0</v>
      </c>
      <c r="O2643">
        <v>2.5</v>
      </c>
      <c r="P2643" t="s">
        <v>593</v>
      </c>
      <c r="Q2643">
        <v>0</v>
      </c>
      <c r="R2643">
        <v>0.20534023291897799</v>
      </c>
      <c r="S2643" t="s">
        <v>31</v>
      </c>
      <c r="T2643" t="s">
        <v>202</v>
      </c>
      <c r="U2643">
        <v>253</v>
      </c>
      <c r="V2643" t="s">
        <v>487</v>
      </c>
      <c r="W2643" t="s">
        <v>488</v>
      </c>
      <c r="X2643" t="s">
        <v>489</v>
      </c>
      <c r="Y2643">
        <v>122.12</v>
      </c>
      <c r="Z2643">
        <v>937</v>
      </c>
      <c r="AA2643" s="5">
        <f>IFERROR(VLOOKUP(X2643,$AF$2:$AG$35,2,FALSE),0)</f>
        <v>0</v>
      </c>
      <c r="AB2643" s="5" t="e">
        <f>VLOOKUP(X2643,$AF$2:$AG$35,1,FALSE)</f>
        <v>#N/A</v>
      </c>
      <c r="AN2643"/>
      <c r="AO2643"/>
      <c r="AP2643"/>
      <c r="AQ2643"/>
    </row>
    <row r="2644" spans="1:43" x14ac:dyDescent="0.25">
      <c r="A2644">
        <v>95749</v>
      </c>
      <c r="B2644">
        <v>22048</v>
      </c>
      <c r="C2644" t="s">
        <v>622</v>
      </c>
      <c r="D2644" t="s">
        <v>584</v>
      </c>
      <c r="E2644" t="s">
        <v>590</v>
      </c>
      <c r="F2644">
        <v>40.253869999999999</v>
      </c>
      <c r="G2644" t="s">
        <v>25</v>
      </c>
      <c r="H2644" t="s">
        <v>26</v>
      </c>
      <c r="I2644" t="s">
        <v>27</v>
      </c>
      <c r="J2644" t="s">
        <v>23</v>
      </c>
      <c r="K2644">
        <v>2003</v>
      </c>
      <c r="L2644">
        <v>4</v>
      </c>
      <c r="M2644">
        <v>4</v>
      </c>
      <c r="N2644">
        <v>0</v>
      </c>
      <c r="O2644">
        <v>2.5</v>
      </c>
      <c r="P2644" t="s">
        <v>593</v>
      </c>
      <c r="Q2644" s="2">
        <v>7.4474198282909699E-3</v>
      </c>
      <c r="R2644" s="2">
        <v>6.29992726934762E-3</v>
      </c>
      <c r="S2644" t="s">
        <v>31</v>
      </c>
      <c r="T2644" t="s">
        <v>202</v>
      </c>
      <c r="U2644">
        <v>255</v>
      </c>
      <c r="V2644" t="s">
        <v>490</v>
      </c>
      <c r="W2644" t="s">
        <v>491</v>
      </c>
      <c r="X2644" t="s">
        <v>492</v>
      </c>
      <c r="Y2644">
        <v>386.65</v>
      </c>
      <c r="Z2644">
        <v>939</v>
      </c>
      <c r="AA2644" s="5">
        <f>IFERROR(VLOOKUP(X2644,$AF$2:$AG$35,2,FALSE),0)</f>
        <v>0</v>
      </c>
      <c r="AB2644" s="5" t="e">
        <f>VLOOKUP(X2644,$AF$2:$AG$35,1,FALSE)</f>
        <v>#N/A</v>
      </c>
      <c r="AN2644"/>
      <c r="AO2644"/>
      <c r="AP2644"/>
      <c r="AQ2644"/>
    </row>
    <row r="2645" spans="1:43" x14ac:dyDescent="0.25">
      <c r="A2645">
        <v>95749</v>
      </c>
      <c r="B2645">
        <v>22048</v>
      </c>
      <c r="C2645" t="s">
        <v>622</v>
      </c>
      <c r="D2645" t="s">
        <v>584</v>
      </c>
      <c r="E2645" t="s">
        <v>590</v>
      </c>
      <c r="F2645">
        <v>40.253869999999999</v>
      </c>
      <c r="G2645" t="s">
        <v>25</v>
      </c>
      <c r="H2645" t="s">
        <v>26</v>
      </c>
      <c r="I2645" t="s">
        <v>27</v>
      </c>
      <c r="J2645" t="s">
        <v>23</v>
      </c>
      <c r="K2645">
        <v>2003</v>
      </c>
      <c r="L2645">
        <v>4</v>
      </c>
      <c r="M2645">
        <v>4</v>
      </c>
      <c r="N2645">
        <v>0</v>
      </c>
      <c r="O2645">
        <v>2.5</v>
      </c>
      <c r="P2645" t="s">
        <v>593</v>
      </c>
      <c r="Q2645">
        <v>0</v>
      </c>
      <c r="R2645" s="2">
        <v>1.8989461675873E-3</v>
      </c>
      <c r="S2645" t="s">
        <v>31</v>
      </c>
      <c r="T2645" t="s">
        <v>202</v>
      </c>
      <c r="U2645">
        <v>257</v>
      </c>
      <c r="V2645" t="s">
        <v>493</v>
      </c>
      <c r="W2645" t="s">
        <v>494</v>
      </c>
      <c r="X2645" t="s">
        <v>495</v>
      </c>
      <c r="Y2645">
        <v>172.26</v>
      </c>
      <c r="Z2645">
        <v>941</v>
      </c>
      <c r="AA2645" s="5">
        <f>IFERROR(VLOOKUP(X2645,$AF$2:$AG$35,2,FALSE),0)</f>
        <v>0</v>
      </c>
      <c r="AB2645" s="5" t="e">
        <f>VLOOKUP(X2645,$AF$2:$AG$35,1,FALSE)</f>
        <v>#N/A</v>
      </c>
      <c r="AN2645"/>
      <c r="AO2645"/>
      <c r="AP2645"/>
      <c r="AQ2645"/>
    </row>
    <row r="2646" spans="1:43" x14ac:dyDescent="0.25">
      <c r="A2646">
        <v>95749</v>
      </c>
      <c r="B2646">
        <v>22048</v>
      </c>
      <c r="C2646" t="s">
        <v>622</v>
      </c>
      <c r="D2646" t="s">
        <v>584</v>
      </c>
      <c r="E2646" t="s">
        <v>590</v>
      </c>
      <c r="F2646">
        <v>40.253869999999999</v>
      </c>
      <c r="G2646" t="s">
        <v>25</v>
      </c>
      <c r="H2646" t="s">
        <v>26</v>
      </c>
      <c r="I2646" t="s">
        <v>27</v>
      </c>
      <c r="J2646" t="s">
        <v>23</v>
      </c>
      <c r="K2646">
        <v>2003</v>
      </c>
      <c r="L2646">
        <v>4</v>
      </c>
      <c r="M2646">
        <v>4</v>
      </c>
      <c r="N2646">
        <v>0</v>
      </c>
      <c r="O2646">
        <v>2.5</v>
      </c>
      <c r="P2646" t="s">
        <v>593</v>
      </c>
      <c r="Q2646">
        <v>0.455673015221157</v>
      </c>
      <c r="R2646">
        <v>0.41420330527254501</v>
      </c>
      <c r="S2646" t="s">
        <v>31</v>
      </c>
      <c r="T2646" t="s">
        <v>202</v>
      </c>
      <c r="U2646">
        <v>258</v>
      </c>
      <c r="V2646" t="s">
        <v>496</v>
      </c>
      <c r="W2646" t="s">
        <v>497</v>
      </c>
      <c r="X2646" t="s">
        <v>498</v>
      </c>
      <c r="Y2646">
        <v>300.44</v>
      </c>
      <c r="Z2646">
        <v>942</v>
      </c>
      <c r="AA2646" s="5">
        <f>IFERROR(VLOOKUP(X2646,$AF$2:$AG$35,2,FALSE),0)</f>
        <v>0</v>
      </c>
      <c r="AB2646" s="5" t="e">
        <f>VLOOKUP(X2646,$AF$2:$AG$35,1,FALSE)</f>
        <v>#N/A</v>
      </c>
      <c r="AN2646"/>
      <c r="AO2646"/>
      <c r="AP2646"/>
      <c r="AQ2646"/>
    </row>
    <row r="2647" spans="1:43" x14ac:dyDescent="0.25">
      <c r="A2647">
        <v>95749</v>
      </c>
      <c r="B2647">
        <v>22048</v>
      </c>
      <c r="C2647" t="s">
        <v>622</v>
      </c>
      <c r="D2647" t="s">
        <v>584</v>
      </c>
      <c r="E2647" t="s">
        <v>590</v>
      </c>
      <c r="F2647">
        <v>40.253869999999999</v>
      </c>
      <c r="G2647" t="s">
        <v>25</v>
      </c>
      <c r="H2647" t="s">
        <v>26</v>
      </c>
      <c r="I2647" t="s">
        <v>27</v>
      </c>
      <c r="J2647" t="s">
        <v>23</v>
      </c>
      <c r="K2647">
        <v>2003</v>
      </c>
      <c r="L2647">
        <v>4</v>
      </c>
      <c r="M2647">
        <v>4</v>
      </c>
      <c r="N2647">
        <v>0</v>
      </c>
      <c r="O2647">
        <v>2.5</v>
      </c>
      <c r="P2647" t="s">
        <v>593</v>
      </c>
      <c r="Q2647">
        <v>0.111739038383911</v>
      </c>
      <c r="R2647" s="2">
        <v>3.2167184884934197E-2</v>
      </c>
      <c r="S2647" t="s">
        <v>31</v>
      </c>
      <c r="T2647" t="s">
        <v>202</v>
      </c>
      <c r="U2647">
        <v>260</v>
      </c>
      <c r="V2647" t="s">
        <v>499</v>
      </c>
      <c r="W2647" t="s">
        <v>500</v>
      </c>
      <c r="X2647" t="s">
        <v>501</v>
      </c>
      <c r="Y2647">
        <v>312.52999999999997</v>
      </c>
      <c r="Z2647">
        <v>944</v>
      </c>
      <c r="AA2647" s="5">
        <f>IFERROR(VLOOKUP(X2647,$AF$2:$AG$35,2,FALSE),0)</f>
        <v>0</v>
      </c>
      <c r="AB2647" s="5" t="e">
        <f>VLOOKUP(X2647,$AF$2:$AG$35,1,FALSE)</f>
        <v>#N/A</v>
      </c>
      <c r="AN2647"/>
      <c r="AO2647"/>
      <c r="AP2647"/>
      <c r="AQ2647"/>
    </row>
    <row r="2648" spans="1:43" x14ac:dyDescent="0.25">
      <c r="A2648">
        <v>95749</v>
      </c>
      <c r="B2648">
        <v>22048</v>
      </c>
      <c r="C2648" t="s">
        <v>622</v>
      </c>
      <c r="D2648" t="s">
        <v>584</v>
      </c>
      <c r="E2648" t="s">
        <v>590</v>
      </c>
      <c r="F2648">
        <v>40.253869999999999</v>
      </c>
      <c r="G2648" t="s">
        <v>25</v>
      </c>
      <c r="H2648" t="s">
        <v>26</v>
      </c>
      <c r="I2648" t="s">
        <v>27</v>
      </c>
      <c r="J2648" t="s">
        <v>23</v>
      </c>
      <c r="K2648">
        <v>2003</v>
      </c>
      <c r="L2648">
        <v>4</v>
      </c>
      <c r="M2648">
        <v>4</v>
      </c>
      <c r="N2648">
        <v>0</v>
      </c>
      <c r="O2648">
        <v>2.5</v>
      </c>
      <c r="P2648" t="s">
        <v>593</v>
      </c>
      <c r="Q2648" s="2">
        <v>6.9638897435908106E-2</v>
      </c>
      <c r="R2648" s="2">
        <v>1.3392642134239199E-2</v>
      </c>
      <c r="S2648" t="s">
        <v>31</v>
      </c>
      <c r="T2648" t="s">
        <v>202</v>
      </c>
      <c r="U2648">
        <v>261</v>
      </c>
      <c r="V2648" t="s">
        <v>502</v>
      </c>
      <c r="W2648" t="s">
        <v>503</v>
      </c>
      <c r="X2648" t="s">
        <v>504</v>
      </c>
      <c r="Y2648">
        <v>282.45999999999998</v>
      </c>
      <c r="Z2648">
        <v>945</v>
      </c>
      <c r="AA2648" s="5">
        <f>IFERROR(VLOOKUP(X2648,$AF$2:$AG$35,2,FALSE),0)</f>
        <v>0</v>
      </c>
      <c r="AB2648" s="5" t="e">
        <f>VLOOKUP(X2648,$AF$2:$AG$35,1,FALSE)</f>
        <v>#N/A</v>
      </c>
      <c r="AN2648"/>
      <c r="AO2648"/>
      <c r="AP2648"/>
      <c r="AQ2648"/>
    </row>
    <row r="2649" spans="1:43" x14ac:dyDescent="0.25">
      <c r="A2649">
        <v>95749</v>
      </c>
      <c r="B2649">
        <v>22048</v>
      </c>
      <c r="C2649" t="s">
        <v>622</v>
      </c>
      <c r="D2649" t="s">
        <v>584</v>
      </c>
      <c r="E2649" t="s">
        <v>590</v>
      </c>
      <c r="F2649">
        <v>40.253869999999999</v>
      </c>
      <c r="G2649" t="s">
        <v>25</v>
      </c>
      <c r="H2649" t="s">
        <v>26</v>
      </c>
      <c r="I2649" t="s">
        <v>27</v>
      </c>
      <c r="J2649" t="s">
        <v>23</v>
      </c>
      <c r="K2649">
        <v>2003</v>
      </c>
      <c r="L2649">
        <v>4</v>
      </c>
      <c r="M2649">
        <v>4</v>
      </c>
      <c r="N2649">
        <v>0</v>
      </c>
      <c r="O2649">
        <v>2.5</v>
      </c>
      <c r="P2649" t="s">
        <v>593</v>
      </c>
      <c r="Q2649" s="2">
        <v>3.6816909080014497E-2</v>
      </c>
      <c r="R2649" s="2">
        <v>2.80541541680021E-2</v>
      </c>
      <c r="S2649" t="s">
        <v>31</v>
      </c>
      <c r="T2649" t="s">
        <v>202</v>
      </c>
      <c r="U2649">
        <v>263</v>
      </c>
      <c r="W2649" t="s">
        <v>505</v>
      </c>
      <c r="X2649" t="s">
        <v>506</v>
      </c>
      <c r="Z2649">
        <v>1438</v>
      </c>
      <c r="AA2649" s="5">
        <f>IFERROR(VLOOKUP(X2649,$AF$2:$AG$35,2,FALSE),0)</f>
        <v>0</v>
      </c>
      <c r="AB2649" s="5" t="e">
        <f>VLOOKUP(X2649,$AF$2:$AG$35,1,FALSE)</f>
        <v>#N/A</v>
      </c>
      <c r="AN2649"/>
      <c r="AO2649"/>
      <c r="AP2649"/>
      <c r="AQ2649"/>
    </row>
    <row r="2650" spans="1:43" x14ac:dyDescent="0.25">
      <c r="A2650">
        <v>95749</v>
      </c>
      <c r="B2650">
        <v>22048</v>
      </c>
      <c r="C2650" t="s">
        <v>622</v>
      </c>
      <c r="D2650" t="s">
        <v>584</v>
      </c>
      <c r="E2650" t="s">
        <v>590</v>
      </c>
      <c r="F2650">
        <v>40.253869999999999</v>
      </c>
      <c r="G2650" t="s">
        <v>25</v>
      </c>
      <c r="H2650" t="s">
        <v>26</v>
      </c>
      <c r="I2650" t="s">
        <v>27</v>
      </c>
      <c r="J2650" t="s">
        <v>23</v>
      </c>
      <c r="K2650">
        <v>2003</v>
      </c>
      <c r="L2650">
        <v>4</v>
      </c>
      <c r="M2650">
        <v>4</v>
      </c>
      <c r="N2650">
        <v>0</v>
      </c>
      <c r="O2650">
        <v>2.5</v>
      </c>
      <c r="P2650" t="s">
        <v>593</v>
      </c>
      <c r="Q2650">
        <v>0.119893011496226</v>
      </c>
      <c r="R2650" s="2">
        <v>9.9275620938606701E-2</v>
      </c>
      <c r="S2650" t="s">
        <v>31</v>
      </c>
      <c r="T2650" t="s">
        <v>202</v>
      </c>
      <c r="U2650">
        <v>264</v>
      </c>
      <c r="W2650" t="s">
        <v>507</v>
      </c>
      <c r="X2650" t="s">
        <v>508</v>
      </c>
      <c r="Z2650">
        <v>1044</v>
      </c>
      <c r="AA2650" s="5">
        <f>IFERROR(VLOOKUP(X2650,$AF$2:$AG$35,2,FALSE),0)</f>
        <v>0</v>
      </c>
      <c r="AB2650" s="5" t="e">
        <f>VLOOKUP(X2650,$AF$2:$AG$35,1,FALSE)</f>
        <v>#N/A</v>
      </c>
      <c r="AN2650"/>
      <c r="AO2650"/>
      <c r="AP2650"/>
      <c r="AQ2650"/>
    </row>
    <row r="2651" spans="1:43" x14ac:dyDescent="0.25">
      <c r="A2651">
        <v>95749</v>
      </c>
      <c r="B2651">
        <v>22048</v>
      </c>
      <c r="C2651" t="s">
        <v>622</v>
      </c>
      <c r="D2651" t="s">
        <v>584</v>
      </c>
      <c r="E2651" t="s">
        <v>590</v>
      </c>
      <c r="F2651">
        <v>40.253869999999999</v>
      </c>
      <c r="G2651" t="s">
        <v>25</v>
      </c>
      <c r="H2651" t="s">
        <v>26</v>
      </c>
      <c r="I2651" t="s">
        <v>27</v>
      </c>
      <c r="J2651" t="s">
        <v>23</v>
      </c>
      <c r="K2651">
        <v>2003</v>
      </c>
      <c r="L2651">
        <v>4</v>
      </c>
      <c r="M2651">
        <v>4</v>
      </c>
      <c r="N2651">
        <v>0</v>
      </c>
      <c r="O2651">
        <v>2.5</v>
      </c>
      <c r="P2651" t="s">
        <v>593</v>
      </c>
      <c r="Q2651">
        <v>0.35479656558788703</v>
      </c>
      <c r="R2651">
        <v>0.28219007525283402</v>
      </c>
      <c r="S2651" t="s">
        <v>31</v>
      </c>
      <c r="T2651" t="s">
        <v>202</v>
      </c>
      <c r="U2651">
        <v>266</v>
      </c>
      <c r="V2651" t="s">
        <v>509</v>
      </c>
      <c r="W2651" t="s">
        <v>510</v>
      </c>
      <c r="X2651" t="s">
        <v>511</v>
      </c>
      <c r="Y2651">
        <v>124.14</v>
      </c>
      <c r="Z2651">
        <v>947</v>
      </c>
      <c r="AA2651" s="5">
        <f>IFERROR(VLOOKUP(X2651,$AF$2:$AG$35,2,FALSE),0)</f>
        <v>0</v>
      </c>
      <c r="AB2651" s="5" t="e">
        <f>VLOOKUP(X2651,$AF$2:$AG$35,1,FALSE)</f>
        <v>#N/A</v>
      </c>
      <c r="AN2651"/>
      <c r="AO2651"/>
      <c r="AP2651"/>
      <c r="AQ2651"/>
    </row>
    <row r="2652" spans="1:43" x14ac:dyDescent="0.25">
      <c r="A2652">
        <v>95749</v>
      </c>
      <c r="B2652">
        <v>22048</v>
      </c>
      <c r="C2652" t="s">
        <v>622</v>
      </c>
      <c r="D2652" t="s">
        <v>584</v>
      </c>
      <c r="E2652" t="s">
        <v>590</v>
      </c>
      <c r="F2652">
        <v>40.253869999999999</v>
      </c>
      <c r="G2652" t="s">
        <v>25</v>
      </c>
      <c r="H2652" t="s">
        <v>26</v>
      </c>
      <c r="I2652" t="s">
        <v>27</v>
      </c>
      <c r="J2652" t="s">
        <v>23</v>
      </c>
      <c r="K2652">
        <v>2003</v>
      </c>
      <c r="L2652">
        <v>4</v>
      </c>
      <c r="M2652">
        <v>4</v>
      </c>
      <c r="N2652">
        <v>0</v>
      </c>
      <c r="O2652">
        <v>2.5</v>
      </c>
      <c r="P2652" t="s">
        <v>593</v>
      </c>
      <c r="Q2652">
        <v>0.10459165553991499</v>
      </c>
      <c r="R2652" s="2">
        <v>3.4087943473195201E-2</v>
      </c>
      <c r="S2652" t="s">
        <v>31</v>
      </c>
      <c r="T2652" t="s">
        <v>202</v>
      </c>
      <c r="U2652">
        <v>267</v>
      </c>
      <c r="V2652" t="s">
        <v>512</v>
      </c>
      <c r="W2652" t="s">
        <v>513</v>
      </c>
      <c r="X2652" t="s">
        <v>514</v>
      </c>
      <c r="Y2652">
        <v>326.56</v>
      </c>
      <c r="Z2652">
        <v>948</v>
      </c>
      <c r="AA2652" s="5">
        <f>IFERROR(VLOOKUP(X2652,$AF$2:$AG$35,2,FALSE),0)</f>
        <v>0</v>
      </c>
      <c r="AB2652" s="5" t="e">
        <f>VLOOKUP(X2652,$AF$2:$AG$35,1,FALSE)</f>
        <v>#N/A</v>
      </c>
      <c r="AN2652"/>
      <c r="AO2652"/>
      <c r="AP2652"/>
      <c r="AQ2652"/>
    </row>
    <row r="2653" spans="1:43" x14ac:dyDescent="0.25">
      <c r="A2653">
        <v>95749</v>
      </c>
      <c r="B2653">
        <v>22048</v>
      </c>
      <c r="C2653" t="s">
        <v>622</v>
      </c>
      <c r="D2653" t="s">
        <v>584</v>
      </c>
      <c r="E2653" t="s">
        <v>590</v>
      </c>
      <c r="F2653">
        <v>40.253869999999999</v>
      </c>
      <c r="G2653" t="s">
        <v>25</v>
      </c>
      <c r="H2653" t="s">
        <v>26</v>
      </c>
      <c r="I2653" t="s">
        <v>27</v>
      </c>
      <c r="J2653" t="s">
        <v>23</v>
      </c>
      <c r="K2653">
        <v>2003</v>
      </c>
      <c r="L2653">
        <v>4</v>
      </c>
      <c r="M2653">
        <v>4</v>
      </c>
      <c r="N2653">
        <v>0</v>
      </c>
      <c r="O2653">
        <v>2.5</v>
      </c>
      <c r="P2653" t="s">
        <v>593</v>
      </c>
      <c r="Q2653" s="2">
        <v>4.9970819137497298E-2</v>
      </c>
      <c r="R2653">
        <v>7.0101388942674994E-2</v>
      </c>
      <c r="S2653" t="s">
        <v>31</v>
      </c>
      <c r="T2653" t="s">
        <v>202</v>
      </c>
      <c r="U2653">
        <v>268</v>
      </c>
      <c r="V2653" t="s">
        <v>515</v>
      </c>
      <c r="W2653" t="s">
        <v>516</v>
      </c>
      <c r="X2653" t="s">
        <v>517</v>
      </c>
      <c r="Y2653">
        <v>160.16999999999999</v>
      </c>
      <c r="Z2653">
        <v>949</v>
      </c>
      <c r="AA2653" s="5">
        <f>IFERROR(VLOOKUP(X2653,$AF$2:$AG$35,2,FALSE),0)</f>
        <v>0</v>
      </c>
      <c r="AB2653" s="5" t="e">
        <f>VLOOKUP(X2653,$AF$2:$AG$35,1,FALSE)</f>
        <v>#N/A</v>
      </c>
      <c r="AN2653"/>
      <c r="AO2653"/>
      <c r="AP2653"/>
      <c r="AQ2653"/>
    </row>
    <row r="2654" spans="1:43" x14ac:dyDescent="0.25">
      <c r="A2654">
        <v>95749</v>
      </c>
      <c r="B2654">
        <v>22048</v>
      </c>
      <c r="C2654" t="s">
        <v>622</v>
      </c>
      <c r="D2654" t="s">
        <v>584</v>
      </c>
      <c r="E2654" t="s">
        <v>590</v>
      </c>
      <c r="F2654">
        <v>40.253869999999999</v>
      </c>
      <c r="G2654" t="s">
        <v>25</v>
      </c>
      <c r="H2654" t="s">
        <v>26</v>
      </c>
      <c r="I2654" t="s">
        <v>27</v>
      </c>
      <c r="J2654" t="s">
        <v>23</v>
      </c>
      <c r="K2654">
        <v>2003</v>
      </c>
      <c r="L2654">
        <v>4</v>
      </c>
      <c r="M2654">
        <v>4</v>
      </c>
      <c r="N2654">
        <v>0</v>
      </c>
      <c r="O2654">
        <v>2.5</v>
      </c>
      <c r="P2654" t="s">
        <v>593</v>
      </c>
      <c r="Q2654">
        <v>0</v>
      </c>
      <c r="R2654" s="2">
        <v>9.8564889946339794E-3</v>
      </c>
      <c r="S2654" t="s">
        <v>31</v>
      </c>
      <c r="T2654" t="s">
        <v>202</v>
      </c>
      <c r="U2654">
        <v>269</v>
      </c>
      <c r="V2654" t="s">
        <v>518</v>
      </c>
      <c r="W2654" t="s">
        <v>519</v>
      </c>
      <c r="X2654" t="s">
        <v>520</v>
      </c>
      <c r="Y2654">
        <v>116.16</v>
      </c>
      <c r="Z2654">
        <v>950</v>
      </c>
      <c r="AA2654" s="5">
        <f>IFERROR(VLOOKUP(X2654,$AF$2:$AG$35,2,FALSE),0)</f>
        <v>0</v>
      </c>
      <c r="AB2654" s="5" t="e">
        <f>VLOOKUP(X2654,$AF$2:$AG$35,1,FALSE)</f>
        <v>#N/A</v>
      </c>
      <c r="AN2654"/>
      <c r="AO2654"/>
      <c r="AP2654"/>
      <c r="AQ2654"/>
    </row>
    <row r="2655" spans="1:43" x14ac:dyDescent="0.25">
      <c r="A2655">
        <v>95749</v>
      </c>
      <c r="B2655">
        <v>22048</v>
      </c>
      <c r="C2655" t="s">
        <v>622</v>
      </c>
      <c r="D2655" t="s">
        <v>584</v>
      </c>
      <c r="E2655" t="s">
        <v>590</v>
      </c>
      <c r="F2655">
        <v>40.253869999999999</v>
      </c>
      <c r="G2655" t="s">
        <v>25</v>
      </c>
      <c r="H2655" t="s">
        <v>26</v>
      </c>
      <c r="I2655" t="s">
        <v>27</v>
      </c>
      <c r="J2655" t="s">
        <v>23</v>
      </c>
      <c r="K2655">
        <v>2003</v>
      </c>
      <c r="L2655">
        <v>4</v>
      </c>
      <c r="M2655">
        <v>4</v>
      </c>
      <c r="N2655">
        <v>0</v>
      </c>
      <c r="O2655">
        <v>2.5</v>
      </c>
      <c r="P2655" t="s">
        <v>593</v>
      </c>
      <c r="Q2655">
        <v>0.14164961106948701</v>
      </c>
      <c r="R2655">
        <v>0.130745772392832</v>
      </c>
      <c r="S2655" t="s">
        <v>31</v>
      </c>
      <c r="T2655" t="s">
        <v>202</v>
      </c>
      <c r="U2655">
        <v>270</v>
      </c>
      <c r="V2655" t="s">
        <v>521</v>
      </c>
      <c r="W2655" t="s">
        <v>522</v>
      </c>
      <c r="X2655" t="s">
        <v>523</v>
      </c>
      <c r="Y2655">
        <v>146.13999999999999</v>
      </c>
      <c r="Z2655">
        <v>951</v>
      </c>
      <c r="AA2655" s="5">
        <f>IFERROR(VLOOKUP(X2655,$AF$2:$AG$35,2,FALSE),0)</f>
        <v>0</v>
      </c>
      <c r="AB2655" s="5" t="e">
        <f>VLOOKUP(X2655,$AF$2:$AG$35,1,FALSE)</f>
        <v>#N/A</v>
      </c>
      <c r="AN2655"/>
      <c r="AO2655"/>
      <c r="AP2655"/>
      <c r="AQ2655"/>
    </row>
    <row r="2656" spans="1:43" x14ac:dyDescent="0.25">
      <c r="A2656">
        <v>95749</v>
      </c>
      <c r="B2656">
        <v>22048</v>
      </c>
      <c r="C2656" t="s">
        <v>622</v>
      </c>
      <c r="D2656" t="s">
        <v>584</v>
      </c>
      <c r="E2656" t="s">
        <v>590</v>
      </c>
      <c r="F2656">
        <v>40.253869999999999</v>
      </c>
      <c r="G2656" t="s">
        <v>25</v>
      </c>
      <c r="H2656" t="s">
        <v>26</v>
      </c>
      <c r="I2656" t="s">
        <v>27</v>
      </c>
      <c r="J2656" t="s">
        <v>23</v>
      </c>
      <c r="K2656">
        <v>2003</v>
      </c>
      <c r="L2656">
        <v>4</v>
      </c>
      <c r="M2656">
        <v>4</v>
      </c>
      <c r="N2656">
        <v>0</v>
      </c>
      <c r="O2656">
        <v>2.5</v>
      </c>
      <c r="P2656" t="s">
        <v>593</v>
      </c>
      <c r="Q2656">
        <v>0.115376145883767</v>
      </c>
      <c r="R2656" s="2">
        <v>5.0965615900173698E-2</v>
      </c>
      <c r="S2656" t="s">
        <v>31</v>
      </c>
      <c r="T2656" t="s">
        <v>202</v>
      </c>
      <c r="U2656">
        <v>271</v>
      </c>
      <c r="V2656" t="s">
        <v>524</v>
      </c>
      <c r="W2656" t="s">
        <v>525</v>
      </c>
      <c r="X2656" t="s">
        <v>526</v>
      </c>
      <c r="Y2656">
        <v>164.2</v>
      </c>
      <c r="Z2656">
        <v>952</v>
      </c>
      <c r="AA2656" s="5">
        <f>IFERROR(VLOOKUP(X2656,$AF$2:$AG$35,2,FALSE),0)</f>
        <v>0</v>
      </c>
      <c r="AB2656" s="5" t="e">
        <f>VLOOKUP(X2656,$AF$2:$AG$35,1,FALSE)</f>
        <v>#N/A</v>
      </c>
      <c r="AN2656"/>
      <c r="AO2656"/>
      <c r="AP2656"/>
      <c r="AQ2656"/>
    </row>
    <row r="2657" spans="1:43" x14ac:dyDescent="0.25">
      <c r="A2657">
        <v>95749</v>
      </c>
      <c r="B2657">
        <v>22048</v>
      </c>
      <c r="C2657" t="s">
        <v>622</v>
      </c>
      <c r="D2657" t="s">
        <v>584</v>
      </c>
      <c r="E2657" t="s">
        <v>590</v>
      </c>
      <c r="F2657">
        <v>40.253869999999999</v>
      </c>
      <c r="G2657" t="s">
        <v>25</v>
      </c>
      <c r="H2657" t="s">
        <v>26</v>
      </c>
      <c r="I2657" t="s">
        <v>27</v>
      </c>
      <c r="J2657" t="s">
        <v>23</v>
      </c>
      <c r="K2657">
        <v>2003</v>
      </c>
      <c r="L2657">
        <v>4</v>
      </c>
      <c r="M2657">
        <v>4</v>
      </c>
      <c r="N2657">
        <v>0</v>
      </c>
      <c r="O2657">
        <v>2.5</v>
      </c>
      <c r="P2657" t="s">
        <v>593</v>
      </c>
      <c r="Q2657">
        <v>0.133284937100764</v>
      </c>
      <c r="R2657">
        <v>0.188493365707946</v>
      </c>
      <c r="S2657" t="s">
        <v>31</v>
      </c>
      <c r="T2657" t="s">
        <v>202</v>
      </c>
      <c r="U2657">
        <v>272</v>
      </c>
      <c r="V2657" t="s">
        <v>527</v>
      </c>
      <c r="W2657" t="s">
        <v>528</v>
      </c>
      <c r="X2657" t="s">
        <v>529</v>
      </c>
      <c r="Y2657">
        <v>166.13</v>
      </c>
      <c r="Z2657">
        <v>953</v>
      </c>
      <c r="AA2657" s="5">
        <f>IFERROR(VLOOKUP(X2657,$AF$2:$AG$35,2,FALSE),0)</f>
        <v>0</v>
      </c>
      <c r="AB2657" s="5" t="e">
        <f>VLOOKUP(X2657,$AF$2:$AG$35,1,FALSE)</f>
        <v>#N/A</v>
      </c>
      <c r="AN2657"/>
      <c r="AO2657"/>
      <c r="AP2657"/>
      <c r="AQ2657"/>
    </row>
    <row r="2658" spans="1:43" x14ac:dyDescent="0.25">
      <c r="A2658">
        <v>95749</v>
      </c>
      <c r="B2658">
        <v>22048</v>
      </c>
      <c r="C2658" t="s">
        <v>622</v>
      </c>
      <c r="D2658" t="s">
        <v>584</v>
      </c>
      <c r="E2658" t="s">
        <v>590</v>
      </c>
      <c r="F2658">
        <v>40.253869999999999</v>
      </c>
      <c r="G2658" t="s">
        <v>25</v>
      </c>
      <c r="H2658" t="s">
        <v>26</v>
      </c>
      <c r="I2658" t="s">
        <v>27</v>
      </c>
      <c r="J2658" t="s">
        <v>23</v>
      </c>
      <c r="K2658">
        <v>2003</v>
      </c>
      <c r="L2658">
        <v>4</v>
      </c>
      <c r="M2658">
        <v>4</v>
      </c>
      <c r="N2658">
        <v>0</v>
      </c>
      <c r="O2658">
        <v>2.5</v>
      </c>
      <c r="P2658" t="s">
        <v>593</v>
      </c>
      <c r="Q2658">
        <v>0.44665098708926898</v>
      </c>
      <c r="R2658">
        <v>0.43687316116410102</v>
      </c>
      <c r="S2658" t="s">
        <v>31</v>
      </c>
      <c r="T2658" t="s">
        <v>202</v>
      </c>
      <c r="U2658">
        <v>273</v>
      </c>
      <c r="V2658" t="s">
        <v>530</v>
      </c>
      <c r="W2658" t="s">
        <v>531</v>
      </c>
      <c r="X2658" t="s">
        <v>532</v>
      </c>
      <c r="Y2658">
        <v>200.32</v>
      </c>
      <c r="Z2658">
        <v>954</v>
      </c>
      <c r="AA2658" s="5">
        <f>IFERROR(VLOOKUP(X2658,$AF$2:$AG$35,2,FALSE),0)</f>
        <v>0</v>
      </c>
      <c r="AB2658" s="5" t="e">
        <f>VLOOKUP(X2658,$AF$2:$AG$35,1,FALSE)</f>
        <v>#N/A</v>
      </c>
      <c r="AN2658"/>
      <c r="AO2658"/>
      <c r="AP2658"/>
      <c r="AQ2658"/>
    </row>
    <row r="2659" spans="1:43" x14ac:dyDescent="0.25">
      <c r="A2659">
        <v>95749</v>
      </c>
      <c r="B2659">
        <v>22048</v>
      </c>
      <c r="C2659" t="s">
        <v>622</v>
      </c>
      <c r="D2659" t="s">
        <v>584</v>
      </c>
      <c r="E2659" t="s">
        <v>590</v>
      </c>
      <c r="F2659">
        <v>40.253869999999999</v>
      </c>
      <c r="G2659" t="s">
        <v>25</v>
      </c>
      <c r="H2659" t="s">
        <v>26</v>
      </c>
      <c r="I2659" t="s">
        <v>27</v>
      </c>
      <c r="J2659" t="s">
        <v>23</v>
      </c>
      <c r="K2659">
        <v>2003</v>
      </c>
      <c r="L2659">
        <v>4</v>
      </c>
      <c r="M2659">
        <v>4</v>
      </c>
      <c r="N2659">
        <v>0</v>
      </c>
      <c r="O2659">
        <v>2.5</v>
      </c>
      <c r="P2659" t="s">
        <v>593</v>
      </c>
      <c r="Q2659" s="3">
        <v>9.1935495797817097</v>
      </c>
      <c r="R2659">
        <v>7.1867537430147497</v>
      </c>
      <c r="S2659" t="s">
        <v>31</v>
      </c>
      <c r="T2659" t="s">
        <v>202</v>
      </c>
      <c r="U2659">
        <v>274</v>
      </c>
      <c r="V2659" t="s">
        <v>533</v>
      </c>
      <c r="W2659" s="3" t="s">
        <v>534</v>
      </c>
      <c r="X2659" t="s">
        <v>535</v>
      </c>
      <c r="Y2659">
        <v>162.13999999999999</v>
      </c>
      <c r="Z2659">
        <v>955</v>
      </c>
      <c r="AA2659" s="5">
        <f>IFERROR(VLOOKUP(X2659,$AF$2:$AG$35,2,FALSE),0)</f>
        <v>0</v>
      </c>
      <c r="AB2659" s="5" t="e">
        <f>VLOOKUP(X2659,$AF$2:$AG$35,1,FALSE)</f>
        <v>#N/A</v>
      </c>
      <c r="AN2659"/>
      <c r="AO2659"/>
      <c r="AP2659"/>
      <c r="AQ2659"/>
    </row>
    <row r="2660" spans="1:43" x14ac:dyDescent="0.25">
      <c r="A2660">
        <v>95749</v>
      </c>
      <c r="B2660">
        <v>22048</v>
      </c>
      <c r="C2660" t="s">
        <v>622</v>
      </c>
      <c r="D2660" t="s">
        <v>584</v>
      </c>
      <c r="E2660" t="s">
        <v>590</v>
      </c>
      <c r="F2660">
        <v>40.253869999999999</v>
      </c>
      <c r="G2660" t="s">
        <v>25</v>
      </c>
      <c r="H2660" t="s">
        <v>26</v>
      </c>
      <c r="I2660" t="s">
        <v>27</v>
      </c>
      <c r="J2660" t="s">
        <v>23</v>
      </c>
      <c r="K2660">
        <v>2003</v>
      </c>
      <c r="L2660">
        <v>4</v>
      </c>
      <c r="M2660">
        <v>4</v>
      </c>
      <c r="N2660">
        <v>0</v>
      </c>
      <c r="O2660">
        <v>2.5</v>
      </c>
      <c r="P2660" t="s">
        <v>593</v>
      </c>
      <c r="Q2660">
        <v>5.8154655993296001E-2</v>
      </c>
      <c r="R2660" s="2">
        <v>4.9721104849560598E-2</v>
      </c>
      <c r="S2660" t="s">
        <v>31</v>
      </c>
      <c r="T2660" t="s">
        <v>202</v>
      </c>
      <c r="U2660">
        <v>275</v>
      </c>
      <c r="V2660" t="s">
        <v>536</v>
      </c>
      <c r="W2660" t="s">
        <v>537</v>
      </c>
      <c r="X2660" t="s">
        <v>538</v>
      </c>
      <c r="Y2660">
        <v>138.16</v>
      </c>
      <c r="Z2660">
        <v>956</v>
      </c>
      <c r="AA2660" s="5">
        <f>IFERROR(VLOOKUP(X2660,$AF$2:$AG$35,2,FALSE),0)</f>
        <v>0</v>
      </c>
      <c r="AB2660" s="5" t="e">
        <f>VLOOKUP(X2660,$AF$2:$AG$35,1,FALSE)</f>
        <v>#N/A</v>
      </c>
      <c r="AN2660"/>
      <c r="AO2660"/>
      <c r="AP2660"/>
      <c r="AQ2660"/>
    </row>
    <row r="2661" spans="1:43" x14ac:dyDescent="0.25">
      <c r="A2661">
        <v>95749</v>
      </c>
      <c r="B2661">
        <v>22048</v>
      </c>
      <c r="C2661" t="s">
        <v>622</v>
      </c>
      <c r="D2661" t="s">
        <v>584</v>
      </c>
      <c r="E2661" t="s">
        <v>590</v>
      </c>
      <c r="F2661">
        <v>40.253869999999999</v>
      </c>
      <c r="G2661" t="s">
        <v>25</v>
      </c>
      <c r="H2661" t="s">
        <v>26</v>
      </c>
      <c r="I2661" t="s">
        <v>27</v>
      </c>
      <c r="J2661" t="s">
        <v>23</v>
      </c>
      <c r="K2661">
        <v>2003</v>
      </c>
      <c r="L2661">
        <v>4</v>
      </c>
      <c r="M2661">
        <v>4</v>
      </c>
      <c r="N2661">
        <v>0</v>
      </c>
      <c r="O2661">
        <v>2.5</v>
      </c>
      <c r="P2661" t="s">
        <v>593</v>
      </c>
      <c r="Q2661">
        <v>8.1515214920238999E-2</v>
      </c>
      <c r="R2661" s="2">
        <v>6.7477039939530095E-2</v>
      </c>
      <c r="S2661" t="s">
        <v>31</v>
      </c>
      <c r="T2661" t="s">
        <v>202</v>
      </c>
      <c r="U2661">
        <v>276</v>
      </c>
      <c r="W2661" t="s">
        <v>539</v>
      </c>
      <c r="X2661" t="s">
        <v>540</v>
      </c>
      <c r="Z2661">
        <v>1056</v>
      </c>
      <c r="AA2661" s="5">
        <f>IFERROR(VLOOKUP(X2661,$AF$2:$AG$35,2,FALSE),0)</f>
        <v>0</v>
      </c>
      <c r="AB2661" s="5" t="e">
        <f>VLOOKUP(X2661,$AF$2:$AG$35,1,FALSE)</f>
        <v>#N/A</v>
      </c>
      <c r="AN2661"/>
      <c r="AO2661"/>
      <c r="AP2661"/>
      <c r="AQ2661"/>
    </row>
    <row r="2662" spans="1:43" x14ac:dyDescent="0.25">
      <c r="A2662">
        <v>95749</v>
      </c>
      <c r="B2662">
        <v>22048</v>
      </c>
      <c r="C2662" t="s">
        <v>622</v>
      </c>
      <c r="D2662" t="s">
        <v>584</v>
      </c>
      <c r="E2662" t="s">
        <v>590</v>
      </c>
      <c r="F2662">
        <v>40.253869999999999</v>
      </c>
      <c r="G2662" t="s">
        <v>25</v>
      </c>
      <c r="H2662" t="s">
        <v>26</v>
      </c>
      <c r="I2662" t="s">
        <v>27</v>
      </c>
      <c r="J2662" t="s">
        <v>23</v>
      </c>
      <c r="K2662">
        <v>2003</v>
      </c>
      <c r="L2662">
        <v>4</v>
      </c>
      <c r="M2662">
        <v>4</v>
      </c>
      <c r="N2662">
        <v>0</v>
      </c>
      <c r="O2662">
        <v>2.5</v>
      </c>
      <c r="P2662" t="s">
        <v>593</v>
      </c>
      <c r="Q2662">
        <v>0.411623366799652</v>
      </c>
      <c r="R2662">
        <v>3.5953435179899997E-2</v>
      </c>
      <c r="S2662" t="s">
        <v>31</v>
      </c>
      <c r="T2662" t="s">
        <v>202</v>
      </c>
      <c r="U2662">
        <v>277</v>
      </c>
      <c r="V2662" s="1">
        <v>1730647</v>
      </c>
      <c r="W2662" t="s">
        <v>541</v>
      </c>
      <c r="X2662" t="s">
        <v>542</v>
      </c>
      <c r="Y2662">
        <v>168.19</v>
      </c>
      <c r="Z2662">
        <v>957</v>
      </c>
      <c r="AA2662" s="5">
        <f>IFERROR(VLOOKUP(X2662,$AF$2:$AG$35,2,FALSE),0)</f>
        <v>0</v>
      </c>
      <c r="AB2662" s="5" t="e">
        <f>VLOOKUP(X2662,$AF$2:$AG$35,1,FALSE)</f>
        <v>#N/A</v>
      </c>
      <c r="AN2662"/>
      <c r="AO2662"/>
      <c r="AP2662"/>
      <c r="AQ2662"/>
    </row>
    <row r="2663" spans="1:43" x14ac:dyDescent="0.25">
      <c r="A2663">
        <v>95749</v>
      </c>
      <c r="B2663">
        <v>22048</v>
      </c>
      <c r="C2663" t="s">
        <v>622</v>
      </c>
      <c r="D2663" t="s">
        <v>584</v>
      </c>
      <c r="E2663" t="s">
        <v>590</v>
      </c>
      <c r="F2663">
        <v>40.253869999999999</v>
      </c>
      <c r="G2663" t="s">
        <v>25</v>
      </c>
      <c r="H2663" t="s">
        <v>26</v>
      </c>
      <c r="I2663" t="s">
        <v>27</v>
      </c>
      <c r="J2663" t="s">
        <v>23</v>
      </c>
      <c r="K2663">
        <v>2003</v>
      </c>
      <c r="L2663">
        <v>4</v>
      </c>
      <c r="M2663">
        <v>4</v>
      </c>
      <c r="N2663">
        <v>0</v>
      </c>
      <c r="O2663">
        <v>2.5</v>
      </c>
      <c r="P2663" t="s">
        <v>593</v>
      </c>
      <c r="Q2663">
        <v>0</v>
      </c>
      <c r="R2663" s="2">
        <v>1.4921605281818301E-2</v>
      </c>
      <c r="S2663" t="s">
        <v>31</v>
      </c>
      <c r="T2663" t="s">
        <v>202</v>
      </c>
      <c r="U2663">
        <v>278</v>
      </c>
      <c r="V2663" t="s">
        <v>543</v>
      </c>
      <c r="W2663" t="s">
        <v>544</v>
      </c>
      <c r="X2663" t="s">
        <v>545</v>
      </c>
      <c r="Y2663">
        <v>228.37</v>
      </c>
      <c r="Z2663">
        <v>958</v>
      </c>
      <c r="AA2663" s="5">
        <f>IFERROR(VLOOKUP(X2663,$AF$2:$AG$35,2,FALSE),0)</f>
        <v>0</v>
      </c>
      <c r="AB2663" s="5" t="e">
        <f>VLOOKUP(X2663,$AF$2:$AG$35,1,FALSE)</f>
        <v>#N/A</v>
      </c>
      <c r="AN2663"/>
      <c r="AO2663"/>
      <c r="AP2663"/>
      <c r="AQ2663"/>
    </row>
    <row r="2664" spans="1:43" x14ac:dyDescent="0.25">
      <c r="A2664">
        <v>95749</v>
      </c>
      <c r="B2664">
        <v>22048</v>
      </c>
      <c r="C2664" t="s">
        <v>622</v>
      </c>
      <c r="D2664" t="s">
        <v>584</v>
      </c>
      <c r="E2664" t="s">
        <v>590</v>
      </c>
      <c r="F2664">
        <v>40.253869999999999</v>
      </c>
      <c r="G2664" t="s">
        <v>25</v>
      </c>
      <c r="H2664" t="s">
        <v>26</v>
      </c>
      <c r="I2664" t="s">
        <v>27</v>
      </c>
      <c r="J2664" t="s">
        <v>23</v>
      </c>
      <c r="K2664">
        <v>2003</v>
      </c>
      <c r="L2664">
        <v>4</v>
      </c>
      <c r="M2664">
        <v>4</v>
      </c>
      <c r="N2664">
        <v>0</v>
      </c>
      <c r="O2664">
        <v>2.5</v>
      </c>
      <c r="P2664" t="s">
        <v>593</v>
      </c>
      <c r="Q2664" s="2">
        <v>6.50565686425362E-2</v>
      </c>
      <c r="R2664" s="2">
        <v>9.9525388256731604E-3</v>
      </c>
      <c r="S2664" t="s">
        <v>31</v>
      </c>
      <c r="T2664" t="s">
        <v>202</v>
      </c>
      <c r="U2664">
        <v>279</v>
      </c>
      <c r="V2664" t="s">
        <v>546</v>
      </c>
      <c r="W2664" t="s">
        <v>547</v>
      </c>
      <c r="X2664" t="s">
        <v>548</v>
      </c>
      <c r="Y2664">
        <v>298.5</v>
      </c>
      <c r="Z2664">
        <v>959</v>
      </c>
      <c r="AA2664" s="5">
        <f>IFERROR(VLOOKUP(X2664,$AF$2:$AG$35,2,FALSE),0)</f>
        <v>0</v>
      </c>
      <c r="AB2664" s="5" t="e">
        <f>VLOOKUP(X2664,$AF$2:$AG$35,1,FALSE)</f>
        <v>#N/A</v>
      </c>
      <c r="AN2664"/>
      <c r="AO2664"/>
      <c r="AP2664"/>
      <c r="AQ2664"/>
    </row>
    <row r="2665" spans="1:43" x14ac:dyDescent="0.25">
      <c r="A2665">
        <v>95749</v>
      </c>
      <c r="B2665">
        <v>22048</v>
      </c>
      <c r="C2665" t="s">
        <v>622</v>
      </c>
      <c r="D2665" t="s">
        <v>584</v>
      </c>
      <c r="E2665" t="s">
        <v>590</v>
      </c>
      <c r="F2665">
        <v>40.253869999999999</v>
      </c>
      <c r="G2665" t="s">
        <v>25</v>
      </c>
      <c r="H2665" t="s">
        <v>26</v>
      </c>
      <c r="I2665" t="s">
        <v>27</v>
      </c>
      <c r="J2665" t="s">
        <v>23</v>
      </c>
      <c r="K2665">
        <v>2003</v>
      </c>
      <c r="L2665">
        <v>4</v>
      </c>
      <c r="M2665">
        <v>4</v>
      </c>
      <c r="N2665">
        <v>0</v>
      </c>
      <c r="O2665">
        <v>2.5</v>
      </c>
      <c r="P2665" t="s">
        <v>593</v>
      </c>
      <c r="Q2665">
        <v>0.27825044656859499</v>
      </c>
      <c r="R2665">
        <v>7.1634434714235001E-2</v>
      </c>
      <c r="S2665" t="s">
        <v>31</v>
      </c>
      <c r="T2665" t="s">
        <v>202</v>
      </c>
      <c r="U2665">
        <v>280</v>
      </c>
      <c r="V2665" t="s">
        <v>549</v>
      </c>
      <c r="W2665" t="s">
        <v>550</v>
      </c>
      <c r="X2665" t="s">
        <v>551</v>
      </c>
      <c r="Y2665">
        <v>282.45999999999998</v>
      </c>
      <c r="Z2665">
        <v>960</v>
      </c>
      <c r="AA2665" s="5">
        <f>IFERROR(VLOOKUP(X2665,$AF$2:$AG$35,2,FALSE),0)</f>
        <v>0</v>
      </c>
      <c r="AB2665" s="5" t="e">
        <f>VLOOKUP(X2665,$AF$2:$AG$35,1,FALSE)</f>
        <v>#N/A</v>
      </c>
      <c r="AN2665"/>
      <c r="AO2665"/>
      <c r="AP2665"/>
      <c r="AQ2665"/>
    </row>
    <row r="2666" spans="1:43" x14ac:dyDescent="0.25">
      <c r="A2666">
        <v>95749</v>
      </c>
      <c r="B2666">
        <v>22048</v>
      </c>
      <c r="C2666" t="s">
        <v>622</v>
      </c>
      <c r="D2666" t="s">
        <v>584</v>
      </c>
      <c r="E2666" t="s">
        <v>590</v>
      </c>
      <c r="F2666">
        <v>40.253869999999999</v>
      </c>
      <c r="G2666" t="s">
        <v>25</v>
      </c>
      <c r="H2666" t="s">
        <v>26</v>
      </c>
      <c r="I2666" t="s">
        <v>27</v>
      </c>
      <c r="J2666" t="s">
        <v>23</v>
      </c>
      <c r="K2666">
        <v>2003</v>
      </c>
      <c r="L2666">
        <v>4</v>
      </c>
      <c r="M2666">
        <v>4</v>
      </c>
      <c r="N2666">
        <v>0</v>
      </c>
      <c r="O2666">
        <v>2.5</v>
      </c>
      <c r="P2666" t="s">
        <v>593</v>
      </c>
      <c r="Q2666">
        <v>0</v>
      </c>
      <c r="R2666" s="2">
        <v>9.4326271814184903E-3</v>
      </c>
      <c r="S2666" t="s">
        <v>31</v>
      </c>
      <c r="T2666" t="s">
        <v>202</v>
      </c>
      <c r="U2666">
        <v>281</v>
      </c>
      <c r="V2666" t="s">
        <v>552</v>
      </c>
      <c r="W2666" t="s">
        <v>553</v>
      </c>
      <c r="X2666" t="s">
        <v>554</v>
      </c>
      <c r="Y2666">
        <v>256.42</v>
      </c>
      <c r="Z2666">
        <v>961</v>
      </c>
      <c r="AA2666" s="5">
        <f>IFERROR(VLOOKUP(X2666,$AF$2:$AG$35,2,FALSE),0)</f>
        <v>0</v>
      </c>
      <c r="AB2666" s="5" t="e">
        <f>VLOOKUP(X2666,$AF$2:$AG$35,1,FALSE)</f>
        <v>#N/A</v>
      </c>
      <c r="AN2666"/>
      <c r="AO2666"/>
      <c r="AP2666"/>
      <c r="AQ2666"/>
    </row>
    <row r="2667" spans="1:43" x14ac:dyDescent="0.25">
      <c r="A2667">
        <v>95749</v>
      </c>
      <c r="B2667">
        <v>22048</v>
      </c>
      <c r="C2667" t="s">
        <v>622</v>
      </c>
      <c r="D2667" t="s">
        <v>584</v>
      </c>
      <c r="E2667" t="s">
        <v>590</v>
      </c>
      <c r="F2667">
        <v>40.253869999999999</v>
      </c>
      <c r="G2667" t="s">
        <v>25</v>
      </c>
      <c r="H2667" t="s">
        <v>26</v>
      </c>
      <c r="I2667" t="s">
        <v>27</v>
      </c>
      <c r="J2667" t="s">
        <v>23</v>
      </c>
      <c r="K2667">
        <v>2003</v>
      </c>
      <c r="L2667">
        <v>4</v>
      </c>
      <c r="M2667">
        <v>4</v>
      </c>
      <c r="N2667">
        <v>0</v>
      </c>
      <c r="O2667">
        <v>2.5</v>
      </c>
      <c r="P2667" t="s">
        <v>593</v>
      </c>
      <c r="Q2667" s="2">
        <v>3.61827419003228E-2</v>
      </c>
      <c r="R2667" s="2">
        <v>6.7246502855616399E-3</v>
      </c>
      <c r="S2667" t="s">
        <v>31</v>
      </c>
      <c r="T2667" t="s">
        <v>202</v>
      </c>
      <c r="U2667">
        <v>282</v>
      </c>
      <c r="V2667" t="s">
        <v>555</v>
      </c>
      <c r="W2667" t="s">
        <v>556</v>
      </c>
      <c r="X2667" t="s">
        <v>557</v>
      </c>
      <c r="Y2667">
        <v>242.4</v>
      </c>
      <c r="Z2667">
        <v>962</v>
      </c>
      <c r="AA2667" s="5">
        <f>IFERROR(VLOOKUP(X2667,$AF$2:$AG$35,2,FALSE),0)</f>
        <v>0</v>
      </c>
      <c r="AB2667" s="5" t="e">
        <f>VLOOKUP(X2667,$AF$2:$AG$35,1,FALSE)</f>
        <v>#N/A</v>
      </c>
      <c r="AN2667"/>
      <c r="AO2667"/>
      <c r="AP2667"/>
      <c r="AQ2667"/>
    </row>
    <row r="2668" spans="1:43" x14ac:dyDescent="0.25">
      <c r="A2668">
        <v>95749</v>
      </c>
      <c r="B2668">
        <v>22048</v>
      </c>
      <c r="C2668" t="s">
        <v>622</v>
      </c>
      <c r="D2668" t="s">
        <v>584</v>
      </c>
      <c r="E2668" t="s">
        <v>590</v>
      </c>
      <c r="F2668">
        <v>40.253869999999999</v>
      </c>
      <c r="G2668" t="s">
        <v>25</v>
      </c>
      <c r="H2668" t="s">
        <v>26</v>
      </c>
      <c r="I2668" t="s">
        <v>27</v>
      </c>
      <c r="J2668" t="s">
        <v>23</v>
      </c>
      <c r="K2668">
        <v>2003</v>
      </c>
      <c r="L2668">
        <v>4</v>
      </c>
      <c r="M2668">
        <v>4</v>
      </c>
      <c r="N2668">
        <v>0</v>
      </c>
      <c r="O2668">
        <v>2.5</v>
      </c>
      <c r="P2668" t="s">
        <v>593</v>
      </c>
      <c r="Q2668">
        <v>0</v>
      </c>
      <c r="R2668" s="2">
        <v>5.5617764021510504E-3</v>
      </c>
      <c r="S2668" t="s">
        <v>31</v>
      </c>
      <c r="T2668" t="s">
        <v>202</v>
      </c>
      <c r="U2668">
        <v>283</v>
      </c>
      <c r="V2668" t="s">
        <v>558</v>
      </c>
      <c r="W2668" t="s">
        <v>559</v>
      </c>
      <c r="X2668" t="s">
        <v>560</v>
      </c>
      <c r="Y2668">
        <v>166.13</v>
      </c>
      <c r="Z2668">
        <v>963</v>
      </c>
      <c r="AA2668" s="5">
        <f>IFERROR(VLOOKUP(X2668,$AF$2:$AG$35,2,FALSE),0)</f>
        <v>0</v>
      </c>
      <c r="AB2668" s="5" t="e">
        <f>VLOOKUP(X2668,$AF$2:$AG$35,1,FALSE)</f>
        <v>#N/A</v>
      </c>
      <c r="AN2668"/>
      <c r="AO2668"/>
      <c r="AP2668"/>
      <c r="AQ2668"/>
    </row>
    <row r="2669" spans="1:43" x14ac:dyDescent="0.25">
      <c r="A2669">
        <v>95749</v>
      </c>
      <c r="B2669">
        <v>22048</v>
      </c>
      <c r="C2669" t="s">
        <v>622</v>
      </c>
      <c r="D2669" t="s">
        <v>584</v>
      </c>
      <c r="E2669" t="s">
        <v>590</v>
      </c>
      <c r="F2669">
        <v>40.253869999999999</v>
      </c>
      <c r="G2669" t="s">
        <v>25</v>
      </c>
      <c r="H2669" t="s">
        <v>26</v>
      </c>
      <c r="I2669" t="s">
        <v>27</v>
      </c>
      <c r="J2669" t="s">
        <v>23</v>
      </c>
      <c r="K2669">
        <v>2003</v>
      </c>
      <c r="L2669">
        <v>4</v>
      </c>
      <c r="M2669">
        <v>4</v>
      </c>
      <c r="N2669">
        <v>0</v>
      </c>
      <c r="O2669">
        <v>2.5</v>
      </c>
      <c r="P2669" t="s">
        <v>593</v>
      </c>
      <c r="Q2669" s="2">
        <v>2.5581409610385498E-2</v>
      </c>
      <c r="R2669" s="2">
        <v>2.0863279235708802E-2</v>
      </c>
      <c r="S2669" t="s">
        <v>31</v>
      </c>
      <c r="T2669" t="s">
        <v>202</v>
      </c>
      <c r="U2669">
        <v>284</v>
      </c>
      <c r="V2669" t="s">
        <v>561</v>
      </c>
      <c r="W2669" t="s">
        <v>562</v>
      </c>
      <c r="X2669" t="s">
        <v>563</v>
      </c>
      <c r="Y2669">
        <v>123.11</v>
      </c>
      <c r="Z2669">
        <v>964</v>
      </c>
      <c r="AA2669" s="5">
        <f>IFERROR(VLOOKUP(X2669,$AF$2:$AG$35,2,FALSE),0)</f>
        <v>0</v>
      </c>
      <c r="AB2669" s="5" t="e">
        <f>VLOOKUP(X2669,$AF$2:$AG$35,1,FALSE)</f>
        <v>#N/A</v>
      </c>
      <c r="AN2669"/>
      <c r="AO2669"/>
      <c r="AP2669"/>
      <c r="AQ2669"/>
    </row>
    <row r="2670" spans="1:43" x14ac:dyDescent="0.25">
      <c r="A2670">
        <v>95749</v>
      </c>
      <c r="B2670">
        <v>22048</v>
      </c>
      <c r="C2670" t="s">
        <v>622</v>
      </c>
      <c r="D2670" t="s">
        <v>584</v>
      </c>
      <c r="E2670" t="s">
        <v>590</v>
      </c>
      <c r="F2670">
        <v>40.253869999999999</v>
      </c>
      <c r="G2670" t="s">
        <v>25</v>
      </c>
      <c r="H2670" t="s">
        <v>26</v>
      </c>
      <c r="I2670" t="s">
        <v>27</v>
      </c>
      <c r="J2670" t="s">
        <v>23</v>
      </c>
      <c r="K2670">
        <v>2003</v>
      </c>
      <c r="L2670">
        <v>4</v>
      </c>
      <c r="M2670">
        <v>4</v>
      </c>
      <c r="N2670">
        <v>0</v>
      </c>
      <c r="O2670">
        <v>2.5</v>
      </c>
      <c r="P2670" t="s">
        <v>593</v>
      </c>
      <c r="Q2670">
        <v>0</v>
      </c>
      <c r="R2670" s="2">
        <v>2.20432866265831E-2</v>
      </c>
      <c r="S2670" t="s">
        <v>31</v>
      </c>
      <c r="T2670" t="s">
        <v>202</v>
      </c>
      <c r="U2670">
        <v>288</v>
      </c>
      <c r="V2670" t="s">
        <v>564</v>
      </c>
      <c r="W2670" t="s">
        <v>565</v>
      </c>
      <c r="X2670" t="s">
        <v>566</v>
      </c>
      <c r="Y2670">
        <v>284.48</v>
      </c>
      <c r="Z2670">
        <v>966</v>
      </c>
      <c r="AA2670" s="5">
        <f>IFERROR(VLOOKUP(X2670,$AF$2:$AG$35,2,FALSE),0)</f>
        <v>0</v>
      </c>
      <c r="AB2670" s="5" t="e">
        <f>VLOOKUP(X2670,$AF$2:$AG$35,1,FALSE)</f>
        <v>#N/A</v>
      </c>
      <c r="AN2670"/>
      <c r="AO2670"/>
      <c r="AP2670"/>
      <c r="AQ2670"/>
    </row>
    <row r="2671" spans="1:43" x14ac:dyDescent="0.25">
      <c r="A2671">
        <v>95749</v>
      </c>
      <c r="B2671">
        <v>22048</v>
      </c>
      <c r="C2671" t="s">
        <v>622</v>
      </c>
      <c r="D2671" t="s">
        <v>584</v>
      </c>
      <c r="E2671" t="s">
        <v>590</v>
      </c>
      <c r="F2671">
        <v>40.253869999999999</v>
      </c>
      <c r="G2671" t="s">
        <v>25</v>
      </c>
      <c r="H2671" t="s">
        <v>26</v>
      </c>
      <c r="I2671" t="s">
        <v>27</v>
      </c>
      <c r="J2671" t="s">
        <v>23</v>
      </c>
      <c r="K2671">
        <v>2003</v>
      </c>
      <c r="L2671">
        <v>4</v>
      </c>
      <c r="M2671">
        <v>4</v>
      </c>
      <c r="N2671">
        <v>0</v>
      </c>
      <c r="O2671">
        <v>2.5</v>
      </c>
      <c r="P2671" t="s">
        <v>593</v>
      </c>
      <c r="Q2671" s="2">
        <v>3.99860585641654E-2</v>
      </c>
      <c r="R2671" s="2">
        <v>2.14985767109367E-2</v>
      </c>
      <c r="S2671" t="s">
        <v>31</v>
      </c>
      <c r="T2671" t="s">
        <v>202</v>
      </c>
      <c r="U2671">
        <v>289</v>
      </c>
      <c r="V2671" t="s">
        <v>567</v>
      </c>
      <c r="W2671" t="s">
        <v>568</v>
      </c>
      <c r="X2671" t="s">
        <v>569</v>
      </c>
      <c r="Y2671">
        <v>118.09</v>
      </c>
      <c r="Z2671">
        <v>967</v>
      </c>
      <c r="AA2671" s="5">
        <f>IFERROR(VLOOKUP(X2671,$AF$2:$AG$35,2,FALSE),0)</f>
        <v>0</v>
      </c>
      <c r="AB2671" s="5" t="e">
        <f>VLOOKUP(X2671,$AF$2:$AG$35,1,FALSE)</f>
        <v>#N/A</v>
      </c>
      <c r="AN2671"/>
      <c r="AO2671"/>
      <c r="AP2671"/>
      <c r="AQ2671"/>
    </row>
    <row r="2672" spans="1:43" x14ac:dyDescent="0.25">
      <c r="A2672">
        <v>95749</v>
      </c>
      <c r="B2672">
        <v>22048</v>
      </c>
      <c r="C2672" t="s">
        <v>622</v>
      </c>
      <c r="D2672" t="s">
        <v>584</v>
      </c>
      <c r="E2672" t="s">
        <v>590</v>
      </c>
      <c r="F2672">
        <v>40.253869999999999</v>
      </c>
      <c r="G2672" t="s">
        <v>25</v>
      </c>
      <c r="H2672" t="s">
        <v>26</v>
      </c>
      <c r="I2672" t="s">
        <v>27</v>
      </c>
      <c r="J2672" t="s">
        <v>23</v>
      </c>
      <c r="K2672">
        <v>2003</v>
      </c>
      <c r="L2672">
        <v>4</v>
      </c>
      <c r="M2672">
        <v>4</v>
      </c>
      <c r="N2672">
        <v>0</v>
      </c>
      <c r="O2672">
        <v>2.5</v>
      </c>
      <c r="P2672" t="s">
        <v>593</v>
      </c>
      <c r="Q2672">
        <v>0.112631784475823</v>
      </c>
      <c r="R2672">
        <v>0.15928539715999299</v>
      </c>
      <c r="S2672" t="s">
        <v>31</v>
      </c>
      <c r="T2672" t="s">
        <v>202</v>
      </c>
      <c r="U2672">
        <v>290</v>
      </c>
      <c r="V2672" t="s">
        <v>570</v>
      </c>
      <c r="W2672" t="s">
        <v>571</v>
      </c>
      <c r="X2672" t="s">
        <v>572</v>
      </c>
      <c r="Y2672">
        <v>182.17</v>
      </c>
      <c r="Z2672">
        <v>968</v>
      </c>
      <c r="AA2672" s="5">
        <f>IFERROR(VLOOKUP(X2672,$AF$2:$AG$35,2,FALSE),0)</f>
        <v>0</v>
      </c>
      <c r="AB2672" s="5" t="e">
        <f>VLOOKUP(X2672,$AF$2:$AG$35,1,FALSE)</f>
        <v>#N/A</v>
      </c>
      <c r="AN2672"/>
      <c r="AO2672"/>
      <c r="AP2672"/>
      <c r="AQ2672"/>
    </row>
    <row r="2673" spans="1:43" x14ac:dyDescent="0.25">
      <c r="A2673">
        <v>95749</v>
      </c>
      <c r="B2673">
        <v>22048</v>
      </c>
      <c r="C2673" t="s">
        <v>622</v>
      </c>
      <c r="D2673" t="s">
        <v>584</v>
      </c>
      <c r="E2673" t="s">
        <v>590</v>
      </c>
      <c r="F2673">
        <v>40.253869999999999</v>
      </c>
      <c r="G2673" t="s">
        <v>25</v>
      </c>
      <c r="H2673" t="s">
        <v>26</v>
      </c>
      <c r="I2673" t="s">
        <v>27</v>
      </c>
      <c r="J2673" t="s">
        <v>23</v>
      </c>
      <c r="K2673">
        <v>2003</v>
      </c>
      <c r="L2673">
        <v>4</v>
      </c>
      <c r="M2673">
        <v>4</v>
      </c>
      <c r="N2673">
        <v>0</v>
      </c>
      <c r="O2673">
        <v>2.5</v>
      </c>
      <c r="P2673" t="s">
        <v>593</v>
      </c>
      <c r="Q2673">
        <v>0.45753216962926702</v>
      </c>
      <c r="R2673">
        <v>0.24822004485398499</v>
      </c>
      <c r="S2673" t="s">
        <v>31</v>
      </c>
      <c r="T2673" t="s">
        <v>202</v>
      </c>
      <c r="U2673">
        <v>291</v>
      </c>
      <c r="V2673" t="s">
        <v>573</v>
      </c>
      <c r="W2673" t="s">
        <v>574</v>
      </c>
      <c r="X2673" t="s">
        <v>575</v>
      </c>
      <c r="Y2673">
        <v>154.16</v>
      </c>
      <c r="Z2673">
        <v>969</v>
      </c>
      <c r="AA2673" s="5">
        <f>IFERROR(VLOOKUP(X2673,$AF$2:$AG$35,2,FALSE),0)</f>
        <v>0</v>
      </c>
      <c r="AB2673" s="5" t="e">
        <f>VLOOKUP(X2673,$AF$2:$AG$35,1,FALSE)</f>
        <v>#N/A</v>
      </c>
    </row>
    <row r="2674" spans="1:43" x14ac:dyDescent="0.25">
      <c r="A2674">
        <v>95749</v>
      </c>
      <c r="B2674">
        <v>22048</v>
      </c>
      <c r="C2674" t="s">
        <v>622</v>
      </c>
      <c r="D2674" t="s">
        <v>584</v>
      </c>
      <c r="E2674" t="s">
        <v>590</v>
      </c>
      <c r="F2674">
        <v>40.253869999999999</v>
      </c>
      <c r="G2674" t="s">
        <v>25</v>
      </c>
      <c r="H2674" t="s">
        <v>26</v>
      </c>
      <c r="I2674" t="s">
        <v>27</v>
      </c>
      <c r="J2674" t="s">
        <v>23</v>
      </c>
      <c r="K2674">
        <v>2003</v>
      </c>
      <c r="L2674">
        <v>4</v>
      </c>
      <c r="M2674">
        <v>4</v>
      </c>
      <c r="N2674">
        <v>0</v>
      </c>
      <c r="O2674">
        <v>2.5</v>
      </c>
      <c r="P2674" t="s">
        <v>593</v>
      </c>
      <c r="Q2674">
        <v>0</v>
      </c>
      <c r="R2674" s="2">
        <v>4.2930430000067497E-3</v>
      </c>
      <c r="S2674" t="s">
        <v>31</v>
      </c>
      <c r="T2674" t="s">
        <v>202</v>
      </c>
      <c r="U2674">
        <v>292</v>
      </c>
      <c r="V2674" t="s">
        <v>576</v>
      </c>
      <c r="W2674" t="s">
        <v>577</v>
      </c>
      <c r="X2674" t="s">
        <v>578</v>
      </c>
      <c r="Y2674">
        <v>214.34</v>
      </c>
      <c r="Z2674">
        <v>970</v>
      </c>
      <c r="AA2674" s="5">
        <f>IFERROR(VLOOKUP(X2674,$AF$2:$AG$35,2,FALSE),0)</f>
        <v>0</v>
      </c>
      <c r="AB2674" s="5" t="e">
        <f>VLOOKUP(X2674,$AF$2:$AG$35,1,FALSE)</f>
        <v>#N/A</v>
      </c>
    </row>
    <row r="2675" spans="1:43" x14ac:dyDescent="0.25">
      <c r="A2675">
        <v>95750</v>
      </c>
      <c r="B2675">
        <v>22069</v>
      </c>
      <c r="C2675" t="s">
        <v>624</v>
      </c>
      <c r="D2675" t="s">
        <v>579</v>
      </c>
      <c r="E2675" t="s">
        <v>591</v>
      </c>
      <c r="F2675">
        <v>34.937719999999999</v>
      </c>
      <c r="G2675" t="s">
        <v>25</v>
      </c>
      <c r="H2675" t="s">
        <v>26</v>
      </c>
      <c r="I2675" t="s">
        <v>27</v>
      </c>
      <c r="J2675" t="s">
        <v>23</v>
      </c>
      <c r="K2675">
        <v>2003</v>
      </c>
      <c r="L2675">
        <v>4</v>
      </c>
      <c r="M2675">
        <v>3</v>
      </c>
      <c r="N2675">
        <v>0</v>
      </c>
      <c r="O2675">
        <v>2.5</v>
      </c>
      <c r="P2675" t="s">
        <v>594</v>
      </c>
      <c r="Q2675" s="2">
        <v>2.1269018566140701E-2</v>
      </c>
      <c r="R2675">
        <v>0.167890763671739</v>
      </c>
      <c r="S2675" t="s">
        <v>31</v>
      </c>
      <c r="T2675" t="s">
        <v>32</v>
      </c>
      <c r="U2675">
        <v>1</v>
      </c>
      <c r="V2675" t="s">
        <v>33</v>
      </c>
      <c r="W2675" t="s">
        <v>34</v>
      </c>
      <c r="X2675" t="s">
        <v>35</v>
      </c>
      <c r="Y2675">
        <v>35.453000000000003</v>
      </c>
      <c r="Z2675">
        <v>337</v>
      </c>
      <c r="AA2675" s="5">
        <f>IFERROR(VLOOKUP(X2675,$AF$2:$AG$35,2,FALSE),0)</f>
        <v>0</v>
      </c>
      <c r="AB2675" s="5" t="e">
        <f>VLOOKUP(X2675,$AF$2:$AG$35,1,FALSE)</f>
        <v>#N/A</v>
      </c>
      <c r="AK2675">
        <v>2668</v>
      </c>
      <c r="AL2675" s="3" t="s">
        <v>613</v>
      </c>
      <c r="AM2675" t="s">
        <v>614</v>
      </c>
      <c r="AN2675" s="10">
        <v>0</v>
      </c>
    </row>
    <row r="2676" spans="1:43" x14ac:dyDescent="0.25">
      <c r="A2676">
        <v>95750</v>
      </c>
      <c r="B2676">
        <v>22069</v>
      </c>
      <c r="C2676" t="s">
        <v>624</v>
      </c>
      <c r="D2676" t="s">
        <v>579</v>
      </c>
      <c r="E2676" t="s">
        <v>591</v>
      </c>
      <c r="F2676">
        <v>34.937719999999999</v>
      </c>
      <c r="G2676" t="s">
        <v>25</v>
      </c>
      <c r="H2676" t="s">
        <v>26</v>
      </c>
      <c r="I2676" t="s">
        <v>27</v>
      </c>
      <c r="J2676" t="s">
        <v>23</v>
      </c>
      <c r="K2676">
        <v>2003</v>
      </c>
      <c r="L2676">
        <v>4</v>
      </c>
      <c r="M2676">
        <v>3</v>
      </c>
      <c r="N2676">
        <v>0</v>
      </c>
      <c r="O2676">
        <v>2.5</v>
      </c>
      <c r="P2676" t="s">
        <v>594</v>
      </c>
      <c r="Q2676" s="33">
        <v>4.9916780878122798E-2</v>
      </c>
      <c r="R2676" s="2">
        <v>7.0592988507847301E-2</v>
      </c>
      <c r="S2676" t="s">
        <v>31</v>
      </c>
      <c r="T2676" t="s">
        <v>32</v>
      </c>
      <c r="U2676">
        <v>2</v>
      </c>
      <c r="V2676" t="s">
        <v>36</v>
      </c>
      <c r="W2676" t="s">
        <v>37</v>
      </c>
      <c r="X2676" t="s">
        <v>38</v>
      </c>
      <c r="Y2676">
        <v>62.004899999999999</v>
      </c>
      <c r="Z2676">
        <v>613</v>
      </c>
      <c r="AA2676" s="5">
        <f>IFERROR(VLOOKUP(X2676,$AF$2:$AG$35,2,FALSE),0)</f>
        <v>0</v>
      </c>
      <c r="AB2676" s="5" t="e">
        <f>VLOOKUP(X2676,$AF$2:$AG$35,1,FALSE)</f>
        <v>#N/A</v>
      </c>
      <c r="AK2676">
        <v>2669</v>
      </c>
      <c r="AL2676" s="3" t="s">
        <v>615</v>
      </c>
      <c r="AM2676" t="s">
        <v>614</v>
      </c>
      <c r="AN2676" s="10">
        <f>0.7*Q2687</f>
        <v>20.862476761188301</v>
      </c>
    </row>
    <row r="2677" spans="1:43" x14ac:dyDescent="0.25">
      <c r="A2677">
        <v>95750</v>
      </c>
      <c r="B2677">
        <v>22069</v>
      </c>
      <c r="C2677" t="s">
        <v>624</v>
      </c>
      <c r="D2677" t="s">
        <v>579</v>
      </c>
      <c r="E2677" t="s">
        <v>591</v>
      </c>
      <c r="F2677">
        <v>34.937719999999999</v>
      </c>
      <c r="G2677" t="s">
        <v>25</v>
      </c>
      <c r="H2677" t="s">
        <v>26</v>
      </c>
      <c r="I2677" t="s">
        <v>27</v>
      </c>
      <c r="J2677" t="s">
        <v>23</v>
      </c>
      <c r="K2677">
        <v>2003</v>
      </c>
      <c r="L2677">
        <v>4</v>
      </c>
      <c r="M2677">
        <v>3</v>
      </c>
      <c r="N2677">
        <v>0</v>
      </c>
      <c r="O2677">
        <v>2.5</v>
      </c>
      <c r="P2677" t="s">
        <v>594</v>
      </c>
      <c r="Q2677">
        <v>0</v>
      </c>
      <c r="S2677" t="s">
        <v>31</v>
      </c>
      <c r="T2677" t="s">
        <v>32</v>
      </c>
      <c r="U2677">
        <v>3</v>
      </c>
      <c r="V2677" t="s">
        <v>39</v>
      </c>
      <c r="W2677" t="s">
        <v>40</v>
      </c>
      <c r="X2677" t="s">
        <v>41</v>
      </c>
      <c r="Y2677">
        <v>94.971360000000004</v>
      </c>
      <c r="Z2677">
        <v>665</v>
      </c>
      <c r="AA2677" s="5">
        <f>IFERROR(VLOOKUP(X2677,$AF$2:$AG$35,2,FALSE),0)</f>
        <v>0</v>
      </c>
      <c r="AB2677" s="5" t="e">
        <f>VLOOKUP(X2677,$AF$2:$AG$35,1,FALSE)</f>
        <v>#N/A</v>
      </c>
      <c r="AK2677">
        <v>2670</v>
      </c>
      <c r="AL2677" s="3" t="s">
        <v>616</v>
      </c>
      <c r="AM2677" t="s">
        <v>614</v>
      </c>
      <c r="AN2677" s="11">
        <f>IF(AN2680&lt;0, AN2681, AN2681-AN2680/96*16)</f>
        <v>0.16256593917736273</v>
      </c>
      <c r="AO2677" s="11"/>
      <c r="AP2677" s="11"/>
      <c r="AQ2677" s="11"/>
    </row>
    <row r="2678" spans="1:43" x14ac:dyDescent="0.25">
      <c r="A2678">
        <v>95750</v>
      </c>
      <c r="B2678">
        <v>22069</v>
      </c>
      <c r="C2678" t="s">
        <v>624</v>
      </c>
      <c r="D2678" t="s">
        <v>579</v>
      </c>
      <c r="E2678" t="s">
        <v>591</v>
      </c>
      <c r="F2678">
        <v>34.937719999999999</v>
      </c>
      <c r="G2678" t="s">
        <v>25</v>
      </c>
      <c r="H2678" t="s">
        <v>26</v>
      </c>
      <c r="I2678" t="s">
        <v>27</v>
      </c>
      <c r="J2678" t="s">
        <v>23</v>
      </c>
      <c r="K2678">
        <v>2003</v>
      </c>
      <c r="L2678">
        <v>4</v>
      </c>
      <c r="M2678">
        <v>3</v>
      </c>
      <c r="N2678">
        <v>0</v>
      </c>
      <c r="O2678">
        <v>2.5</v>
      </c>
      <c r="P2678" t="s">
        <v>594</v>
      </c>
      <c r="Q2678" s="33">
        <v>2.8981264994169399E-2</v>
      </c>
      <c r="R2678" s="2">
        <v>6.7395805089217303E-2</v>
      </c>
      <c r="S2678" t="s">
        <v>31</v>
      </c>
      <c r="T2678" t="s">
        <v>32</v>
      </c>
      <c r="U2678">
        <v>4</v>
      </c>
      <c r="V2678" t="s">
        <v>42</v>
      </c>
      <c r="W2678" t="s">
        <v>43</v>
      </c>
      <c r="X2678" t="s">
        <v>44</v>
      </c>
      <c r="Y2678">
        <v>96.057599999999994</v>
      </c>
      <c r="Z2678">
        <v>699</v>
      </c>
      <c r="AA2678" s="5">
        <f>IFERROR(VLOOKUP(X2678,$AF$2:$AG$35,2,FALSE),0)</f>
        <v>0</v>
      </c>
      <c r="AB2678" s="5" t="e">
        <f>VLOOKUP(X2678,$AF$2:$AG$35,1,FALSE)</f>
        <v>#N/A</v>
      </c>
      <c r="AK2678">
        <v>2671</v>
      </c>
      <c r="AL2678" s="3" t="s">
        <v>617</v>
      </c>
      <c r="AM2678" t="s">
        <v>614</v>
      </c>
      <c r="AN2678" s="10">
        <f>100-(SUM(AN2675:AN2677)+Q2676+SUM(Q2678:Q2679)+Q2687+Q2691+SUM(Q2693:Q2697)+SUM(Q2699:Q2732))</f>
        <v>44.020962766080331</v>
      </c>
    </row>
    <row r="2679" spans="1:43" x14ac:dyDescent="0.25">
      <c r="A2679">
        <v>95750</v>
      </c>
      <c r="B2679">
        <v>22069</v>
      </c>
      <c r="C2679" t="s">
        <v>624</v>
      </c>
      <c r="D2679" t="s">
        <v>579</v>
      </c>
      <c r="E2679" t="s">
        <v>591</v>
      </c>
      <c r="F2679">
        <v>34.937719999999999</v>
      </c>
      <c r="G2679" t="s">
        <v>25</v>
      </c>
      <c r="H2679" t="s">
        <v>26</v>
      </c>
      <c r="I2679" t="s">
        <v>27</v>
      </c>
      <c r="J2679" t="s">
        <v>23</v>
      </c>
      <c r="K2679">
        <v>2003</v>
      </c>
      <c r="L2679">
        <v>4</v>
      </c>
      <c r="M2679">
        <v>3</v>
      </c>
      <c r="N2679">
        <v>0</v>
      </c>
      <c r="O2679">
        <v>2.5</v>
      </c>
      <c r="P2679" t="s">
        <v>594</v>
      </c>
      <c r="Q2679" s="32">
        <v>0.13804432464737701</v>
      </c>
      <c r="R2679">
        <v>8.1644605805563E-2</v>
      </c>
      <c r="S2679" t="s">
        <v>31</v>
      </c>
      <c r="T2679" t="s">
        <v>45</v>
      </c>
      <c r="U2679">
        <v>5</v>
      </c>
      <c r="V2679" t="s">
        <v>46</v>
      </c>
      <c r="W2679" t="s">
        <v>47</v>
      </c>
      <c r="X2679" t="s">
        <v>48</v>
      </c>
      <c r="Y2679">
        <v>18.0383</v>
      </c>
      <c r="Z2679">
        <v>784</v>
      </c>
      <c r="AA2679" s="5">
        <f>IFERROR(VLOOKUP(X2679,$AF$2:$AG$35,2,FALSE),0)</f>
        <v>0</v>
      </c>
      <c r="AB2679" s="5" t="e">
        <f>VLOOKUP(X2679,$AF$2:$AG$35,1,FALSE)</f>
        <v>#N/A</v>
      </c>
      <c r="AL2679" s="3" t="s">
        <v>780</v>
      </c>
      <c r="AN2679" s="10">
        <f>(SUM(AN2675:AN2677)+Q2676+SUM(Q2678:Q2679)+Q2687+Q2691+SUM(Q2693:Q2697)+SUM(Q2699:Q2732))</f>
        <v>55.979037233919669</v>
      </c>
    </row>
    <row r="2680" spans="1:43" x14ac:dyDescent="0.25">
      <c r="A2680">
        <v>95750</v>
      </c>
      <c r="B2680">
        <v>22069</v>
      </c>
      <c r="C2680" t="s">
        <v>624</v>
      </c>
      <c r="D2680" t="s">
        <v>579</v>
      </c>
      <c r="E2680" t="s">
        <v>591</v>
      </c>
      <c r="F2680">
        <v>34.937719999999999</v>
      </c>
      <c r="G2680" t="s">
        <v>25</v>
      </c>
      <c r="H2680" t="s">
        <v>26</v>
      </c>
      <c r="I2680" t="s">
        <v>27</v>
      </c>
      <c r="J2680" t="s">
        <v>23</v>
      </c>
      <c r="K2680">
        <v>2003</v>
      </c>
      <c r="L2680">
        <v>4</v>
      </c>
      <c r="M2680">
        <v>3</v>
      </c>
      <c r="N2680">
        <v>0</v>
      </c>
      <c r="O2680">
        <v>2.5</v>
      </c>
      <c r="P2680" t="s">
        <v>594</v>
      </c>
      <c r="Q2680" s="40">
        <v>3.9657588687502902E-3</v>
      </c>
      <c r="R2680" s="2">
        <v>1.1447430405149899E-2</v>
      </c>
      <c r="S2680" t="s">
        <v>31</v>
      </c>
      <c r="T2680" t="s">
        <v>49</v>
      </c>
      <c r="U2680">
        <v>6</v>
      </c>
      <c r="V2680" t="s">
        <v>50</v>
      </c>
      <c r="W2680" t="s">
        <v>51</v>
      </c>
      <c r="X2680" t="s">
        <v>52</v>
      </c>
      <c r="Y2680">
        <v>22.98977</v>
      </c>
      <c r="Z2680">
        <v>785</v>
      </c>
      <c r="AA2680" s="5">
        <f>IFERROR(VLOOKUP(X2680,$AF$2:$AG$35,2,FALSE),0)</f>
        <v>0</v>
      </c>
      <c r="AB2680" s="5" t="e">
        <f>VLOOKUP(X2680,$AF$2:$AG$35,1,FALSE)</f>
        <v>#N/A</v>
      </c>
      <c r="AL2680" s="3" t="s">
        <v>618</v>
      </c>
      <c r="AM2680" s="5"/>
      <c r="AN2680" s="10">
        <f>IF(Q2678=0,0,Q2678-Q2679/18/2*96)</f>
        <v>-0.3391369340655026</v>
      </c>
    </row>
    <row r="2681" spans="1:43" x14ac:dyDescent="0.25">
      <c r="A2681">
        <v>95750</v>
      </c>
      <c r="B2681">
        <v>22069</v>
      </c>
      <c r="C2681" t="s">
        <v>624</v>
      </c>
      <c r="D2681" t="s">
        <v>579</v>
      </c>
      <c r="E2681" t="s">
        <v>591</v>
      </c>
      <c r="F2681">
        <v>34.937719999999999</v>
      </c>
      <c r="G2681" t="s">
        <v>25</v>
      </c>
      <c r="H2681" t="s">
        <v>26</v>
      </c>
      <c r="I2681" t="s">
        <v>27</v>
      </c>
      <c r="J2681" t="s">
        <v>23</v>
      </c>
      <c r="K2681">
        <v>2003</v>
      </c>
      <c r="L2681">
        <v>4</v>
      </c>
      <c r="M2681">
        <v>3</v>
      </c>
      <c r="N2681">
        <v>0</v>
      </c>
      <c r="O2681">
        <v>2.5</v>
      </c>
      <c r="P2681" t="s">
        <v>594</v>
      </c>
      <c r="Q2681" s="2">
        <v>8.0858142744666406E-2</v>
      </c>
      <c r="R2681" s="2">
        <v>3.5533530474997903E-2</v>
      </c>
      <c r="S2681" t="s">
        <v>31</v>
      </c>
      <c r="T2681" t="s">
        <v>53</v>
      </c>
      <c r="U2681">
        <v>7</v>
      </c>
      <c r="V2681" t="s">
        <v>54</v>
      </c>
      <c r="W2681" t="s">
        <v>55</v>
      </c>
      <c r="X2681" t="s">
        <v>56</v>
      </c>
      <c r="Y2681">
        <v>39.098300000000002</v>
      </c>
      <c r="Z2681">
        <v>2302</v>
      </c>
      <c r="AA2681" s="5">
        <f>IFERROR(VLOOKUP(X2681,$AF$2:$AG$35,2,FALSE),0)</f>
        <v>0</v>
      </c>
      <c r="AB2681" s="5" t="e">
        <f>VLOOKUP(X2681,$AF$2:$AG$35,1,FALSE)</f>
        <v>#N/A</v>
      </c>
      <c r="AL2681" s="3" t="s">
        <v>619</v>
      </c>
      <c r="AM2681" s="8"/>
      <c r="AN2681" s="11">
        <f>SUMPRODUCT(Q2675:Q2880,AA2675:AA2880)+(Q2700-Q2681)*0.205+(Q2693-Q2680)*0.348</f>
        <v>0.16256593917736273</v>
      </c>
      <c r="AO2681" s="11"/>
      <c r="AP2681" s="11"/>
      <c r="AQ2681" s="11"/>
    </row>
    <row r="2682" spans="1:43" x14ac:dyDescent="0.25">
      <c r="A2682">
        <v>95750</v>
      </c>
      <c r="B2682">
        <v>22069</v>
      </c>
      <c r="C2682" t="s">
        <v>624</v>
      </c>
      <c r="D2682" t="s">
        <v>579</v>
      </c>
      <c r="E2682" t="s">
        <v>591</v>
      </c>
      <c r="F2682">
        <v>34.937719999999999</v>
      </c>
      <c r="G2682" t="s">
        <v>25</v>
      </c>
      <c r="H2682" t="s">
        <v>26</v>
      </c>
      <c r="I2682" t="s">
        <v>27</v>
      </c>
      <c r="J2682" t="s">
        <v>23</v>
      </c>
      <c r="K2682">
        <v>2003</v>
      </c>
      <c r="L2682">
        <v>4</v>
      </c>
      <c r="M2682">
        <v>3</v>
      </c>
      <c r="N2682">
        <v>0</v>
      </c>
      <c r="O2682">
        <v>2.5</v>
      </c>
      <c r="P2682" t="s">
        <v>594</v>
      </c>
      <c r="Q2682">
        <v>14.9830593106308</v>
      </c>
      <c r="R2682">
        <v>16.868280313176101</v>
      </c>
      <c r="S2682" t="s">
        <v>31</v>
      </c>
      <c r="T2682" t="s">
        <v>57</v>
      </c>
      <c r="U2682">
        <v>8</v>
      </c>
      <c r="W2682" t="s">
        <v>58</v>
      </c>
      <c r="X2682" t="s">
        <v>59</v>
      </c>
      <c r="Y2682">
        <v>12.010999999999999</v>
      </c>
      <c r="Z2682">
        <v>1183</v>
      </c>
      <c r="AA2682" s="5">
        <f>IFERROR(VLOOKUP(X2682,$AF$2:$AG$35,2,FALSE),0)</f>
        <v>0</v>
      </c>
      <c r="AB2682" s="5" t="e">
        <f>VLOOKUP(X2682,$AF$2:$AG$35,1,FALSE)</f>
        <v>#N/A</v>
      </c>
    </row>
    <row r="2683" spans="1:43" x14ac:dyDescent="0.25">
      <c r="A2683">
        <v>95750</v>
      </c>
      <c r="B2683">
        <v>22069</v>
      </c>
      <c r="C2683" t="s">
        <v>624</v>
      </c>
      <c r="D2683" t="s">
        <v>579</v>
      </c>
      <c r="E2683" t="s">
        <v>591</v>
      </c>
      <c r="F2683">
        <v>34.937719999999999</v>
      </c>
      <c r="G2683" t="s">
        <v>25</v>
      </c>
      <c r="H2683" t="s">
        <v>26</v>
      </c>
      <c r="I2683" t="s">
        <v>27</v>
      </c>
      <c r="J2683" t="s">
        <v>23</v>
      </c>
      <c r="K2683">
        <v>2003</v>
      </c>
      <c r="L2683">
        <v>4</v>
      </c>
      <c r="M2683">
        <v>3</v>
      </c>
      <c r="N2683">
        <v>0</v>
      </c>
      <c r="O2683">
        <v>2.5</v>
      </c>
      <c r="P2683" t="s">
        <v>594</v>
      </c>
      <c r="Q2683">
        <v>4.36912566151089</v>
      </c>
      <c r="R2683">
        <v>3.70350418163846</v>
      </c>
      <c r="S2683" t="s">
        <v>31</v>
      </c>
      <c r="T2683" t="s">
        <v>57</v>
      </c>
      <c r="U2683">
        <v>9</v>
      </c>
      <c r="W2683" t="s">
        <v>60</v>
      </c>
      <c r="X2683" t="s">
        <v>61</v>
      </c>
      <c r="Y2683">
        <v>12.010999999999999</v>
      </c>
      <c r="Z2683">
        <v>789</v>
      </c>
      <c r="AA2683" s="5">
        <f>IFERROR(VLOOKUP(X2683,$AF$2:$AG$35,2,FALSE),0)</f>
        <v>0</v>
      </c>
      <c r="AB2683" s="5" t="e">
        <f>VLOOKUP(X2683,$AF$2:$AG$35,1,FALSE)</f>
        <v>#N/A</v>
      </c>
    </row>
    <row r="2684" spans="1:43" x14ac:dyDescent="0.25">
      <c r="A2684">
        <v>95750</v>
      </c>
      <c r="B2684">
        <v>22069</v>
      </c>
      <c r="C2684" t="s">
        <v>624</v>
      </c>
      <c r="D2684" t="s">
        <v>579</v>
      </c>
      <c r="E2684" t="s">
        <v>591</v>
      </c>
      <c r="F2684">
        <v>34.937719999999999</v>
      </c>
      <c r="G2684" t="s">
        <v>25</v>
      </c>
      <c r="H2684" t="s">
        <v>26</v>
      </c>
      <c r="I2684" t="s">
        <v>27</v>
      </c>
      <c r="J2684" t="s">
        <v>23</v>
      </c>
      <c r="K2684">
        <v>2003</v>
      </c>
      <c r="L2684">
        <v>4</v>
      </c>
      <c r="M2684">
        <v>3</v>
      </c>
      <c r="N2684">
        <v>0</v>
      </c>
      <c r="O2684">
        <v>2.5</v>
      </c>
      <c r="P2684" t="s">
        <v>594</v>
      </c>
      <c r="Q2684">
        <v>6.4425323431616404</v>
      </c>
      <c r="R2684">
        <v>1.68251701239241</v>
      </c>
      <c r="S2684" t="s">
        <v>31</v>
      </c>
      <c r="T2684" t="s">
        <v>57</v>
      </c>
      <c r="U2684">
        <v>10</v>
      </c>
      <c r="W2684" t="s">
        <v>62</v>
      </c>
      <c r="X2684" t="s">
        <v>63</v>
      </c>
      <c r="Y2684">
        <v>12.010999999999999</v>
      </c>
      <c r="Z2684">
        <v>790</v>
      </c>
      <c r="AA2684" s="5">
        <f>IFERROR(VLOOKUP(X2684,$AF$2:$AG$35,2,FALSE),0)</f>
        <v>0</v>
      </c>
      <c r="AB2684" s="5" t="e">
        <f>VLOOKUP(X2684,$AF$2:$AG$35,1,FALSE)</f>
        <v>#N/A</v>
      </c>
    </row>
    <row r="2685" spans="1:43" x14ac:dyDescent="0.25">
      <c r="A2685">
        <v>95750</v>
      </c>
      <c r="B2685">
        <v>22069</v>
      </c>
      <c r="C2685" t="s">
        <v>624</v>
      </c>
      <c r="D2685" t="s">
        <v>579</v>
      </c>
      <c r="E2685" t="s">
        <v>591</v>
      </c>
      <c r="F2685">
        <v>34.937719999999999</v>
      </c>
      <c r="G2685" t="s">
        <v>25</v>
      </c>
      <c r="H2685" t="s">
        <v>26</v>
      </c>
      <c r="I2685" t="s">
        <v>27</v>
      </c>
      <c r="J2685" t="s">
        <v>23</v>
      </c>
      <c r="K2685">
        <v>2003</v>
      </c>
      <c r="L2685">
        <v>4</v>
      </c>
      <c r="M2685">
        <v>3</v>
      </c>
      <c r="N2685">
        <v>0</v>
      </c>
      <c r="O2685">
        <v>2.5</v>
      </c>
      <c r="P2685" t="s">
        <v>594</v>
      </c>
      <c r="Q2685">
        <v>2.8245600460250602</v>
      </c>
      <c r="R2685">
        <v>1.7708532682423901</v>
      </c>
      <c r="S2685" t="s">
        <v>31</v>
      </c>
      <c r="T2685" t="s">
        <v>57</v>
      </c>
      <c r="U2685">
        <v>11</v>
      </c>
      <c r="W2685" t="s">
        <v>64</v>
      </c>
      <c r="X2685" t="s">
        <v>65</v>
      </c>
      <c r="Y2685">
        <v>12.010999999999999</v>
      </c>
      <c r="Z2685">
        <v>791</v>
      </c>
      <c r="AA2685" s="5">
        <f>IFERROR(VLOOKUP(X2685,$AF$2:$AG$35,2,FALSE),0)</f>
        <v>0</v>
      </c>
      <c r="AB2685" s="5" t="e">
        <f>VLOOKUP(X2685,$AF$2:$AG$35,1,FALSE)</f>
        <v>#N/A</v>
      </c>
    </row>
    <row r="2686" spans="1:43" x14ac:dyDescent="0.25">
      <c r="A2686">
        <v>95750</v>
      </c>
      <c r="B2686">
        <v>22069</v>
      </c>
      <c r="C2686" t="s">
        <v>624</v>
      </c>
      <c r="D2686" t="s">
        <v>579</v>
      </c>
      <c r="E2686" t="s">
        <v>591</v>
      </c>
      <c r="F2686">
        <v>34.937719999999999</v>
      </c>
      <c r="G2686" t="s">
        <v>25</v>
      </c>
      <c r="H2686" t="s">
        <v>26</v>
      </c>
      <c r="I2686" t="s">
        <v>27</v>
      </c>
      <c r="J2686" t="s">
        <v>23</v>
      </c>
      <c r="K2686">
        <v>2003</v>
      </c>
      <c r="L2686">
        <v>4</v>
      </c>
      <c r="M2686">
        <v>3</v>
      </c>
      <c r="N2686">
        <v>0</v>
      </c>
      <c r="O2686">
        <v>2.5</v>
      </c>
      <c r="P2686" t="s">
        <v>594</v>
      </c>
      <c r="Q2686">
        <v>1.1842608689406</v>
      </c>
      <c r="R2686">
        <v>0.47913364516767998</v>
      </c>
      <c r="S2686" t="s">
        <v>31</v>
      </c>
      <c r="T2686" t="s">
        <v>57</v>
      </c>
      <c r="U2686">
        <v>12</v>
      </c>
      <c r="W2686" t="s">
        <v>66</v>
      </c>
      <c r="X2686" t="s">
        <v>67</v>
      </c>
      <c r="Y2686">
        <v>12.010999999999999</v>
      </c>
      <c r="Z2686">
        <v>792</v>
      </c>
      <c r="AA2686" s="5">
        <f>IFERROR(VLOOKUP(X2686,$AF$2:$AG$35,2,FALSE),0)</f>
        <v>0</v>
      </c>
      <c r="AB2686" s="5" t="e">
        <f>VLOOKUP(X2686,$AF$2:$AG$35,1,FALSE)</f>
        <v>#N/A</v>
      </c>
    </row>
    <row r="2687" spans="1:43" x14ac:dyDescent="0.25">
      <c r="A2687">
        <v>95750</v>
      </c>
      <c r="B2687">
        <v>22069</v>
      </c>
      <c r="C2687" t="s">
        <v>624</v>
      </c>
      <c r="D2687" t="s">
        <v>579</v>
      </c>
      <c r="E2687" t="s">
        <v>591</v>
      </c>
      <c r="F2687">
        <v>34.937719999999999</v>
      </c>
      <c r="G2687" t="s">
        <v>25</v>
      </c>
      <c r="H2687" t="s">
        <v>26</v>
      </c>
      <c r="I2687" t="s">
        <v>27</v>
      </c>
      <c r="J2687" t="s">
        <v>23</v>
      </c>
      <c r="K2687">
        <v>2003</v>
      </c>
      <c r="L2687">
        <v>4</v>
      </c>
      <c r="M2687">
        <v>3</v>
      </c>
      <c r="N2687">
        <v>0</v>
      </c>
      <c r="O2687">
        <v>2.5</v>
      </c>
      <c r="P2687" t="s">
        <v>594</v>
      </c>
      <c r="Q2687" s="32">
        <v>29.803538230269002</v>
      </c>
      <c r="R2687">
        <v>24.208946911798201</v>
      </c>
      <c r="S2687" t="s">
        <v>31</v>
      </c>
      <c r="T2687" t="s">
        <v>57</v>
      </c>
      <c r="U2687">
        <v>13</v>
      </c>
      <c r="W2687" s="3" t="s">
        <v>68</v>
      </c>
      <c r="X2687" t="s">
        <v>69</v>
      </c>
      <c r="Y2687">
        <v>12.010999999999999</v>
      </c>
      <c r="Z2687">
        <v>626</v>
      </c>
      <c r="AA2687" s="5">
        <f>IFERROR(VLOOKUP(X2687,$AF$2:$AG$35,2,FALSE),0)</f>
        <v>0</v>
      </c>
      <c r="AB2687" s="5" t="e">
        <f>VLOOKUP(X2687,$AF$2:$AG$35,1,FALSE)</f>
        <v>#N/A</v>
      </c>
    </row>
    <row r="2688" spans="1:43" x14ac:dyDescent="0.25">
      <c r="A2688">
        <v>95750</v>
      </c>
      <c r="B2688">
        <v>22069</v>
      </c>
      <c r="C2688" t="s">
        <v>624</v>
      </c>
      <c r="D2688" t="s">
        <v>579</v>
      </c>
      <c r="E2688" t="s">
        <v>591</v>
      </c>
      <c r="F2688">
        <v>34.937719999999999</v>
      </c>
      <c r="G2688" t="s">
        <v>25</v>
      </c>
      <c r="H2688" t="s">
        <v>26</v>
      </c>
      <c r="I2688" t="s">
        <v>27</v>
      </c>
      <c r="J2688" t="s">
        <v>23</v>
      </c>
      <c r="K2688">
        <v>2003</v>
      </c>
      <c r="L2688">
        <v>4</v>
      </c>
      <c r="M2688">
        <v>3</v>
      </c>
      <c r="N2688">
        <v>0</v>
      </c>
      <c r="O2688">
        <v>2.5</v>
      </c>
      <c r="P2688" t="s">
        <v>594</v>
      </c>
      <c r="Q2688">
        <v>3.9246385150133398</v>
      </c>
      <c r="R2688">
        <v>2.3313377945669198</v>
      </c>
      <c r="S2688" t="s">
        <v>31</v>
      </c>
      <c r="T2688" t="s">
        <v>57</v>
      </c>
      <c r="U2688">
        <v>14</v>
      </c>
      <c r="W2688" t="s">
        <v>70</v>
      </c>
      <c r="X2688" t="s">
        <v>71</v>
      </c>
      <c r="Y2688">
        <v>12.010999999999999</v>
      </c>
      <c r="Z2688">
        <v>794</v>
      </c>
      <c r="AA2688" s="5">
        <f>IFERROR(VLOOKUP(X2688,$AF$2:$AG$35,2,FALSE),0)</f>
        <v>0</v>
      </c>
      <c r="AB2688" s="5" t="e">
        <f>VLOOKUP(X2688,$AF$2:$AG$35,1,FALSE)</f>
        <v>#N/A</v>
      </c>
    </row>
    <row r="2689" spans="1:43" x14ac:dyDescent="0.25">
      <c r="A2689">
        <v>95750</v>
      </c>
      <c r="B2689">
        <v>22069</v>
      </c>
      <c r="C2689" t="s">
        <v>624</v>
      </c>
      <c r="D2689" t="s">
        <v>579</v>
      </c>
      <c r="E2689" t="s">
        <v>591</v>
      </c>
      <c r="F2689">
        <v>34.937719999999999</v>
      </c>
      <c r="G2689" t="s">
        <v>25</v>
      </c>
      <c r="H2689" t="s">
        <v>26</v>
      </c>
      <c r="I2689" t="s">
        <v>27</v>
      </c>
      <c r="J2689" t="s">
        <v>23</v>
      </c>
      <c r="K2689">
        <v>2003</v>
      </c>
      <c r="L2689">
        <v>4</v>
      </c>
      <c r="M2689">
        <v>3</v>
      </c>
      <c r="N2689">
        <v>0</v>
      </c>
      <c r="O2689">
        <v>2.5</v>
      </c>
      <c r="P2689" t="s">
        <v>594</v>
      </c>
      <c r="Q2689">
        <v>1.3398773464577101</v>
      </c>
      <c r="R2689">
        <v>0.60135972103469304</v>
      </c>
      <c r="S2689" t="s">
        <v>31</v>
      </c>
      <c r="T2689" t="s">
        <v>57</v>
      </c>
      <c r="U2689">
        <v>15</v>
      </c>
      <c r="W2689" t="s">
        <v>72</v>
      </c>
      <c r="X2689" t="s">
        <v>73</v>
      </c>
      <c r="Y2689">
        <v>12.010999999999999</v>
      </c>
      <c r="Z2689">
        <v>1190</v>
      </c>
      <c r="AA2689" s="5">
        <f>IFERROR(VLOOKUP(X2689,$AF$2:$AG$35,2,FALSE),0)</f>
        <v>0</v>
      </c>
      <c r="AB2689" s="5" t="e">
        <f>VLOOKUP(X2689,$AF$2:$AG$35,1,FALSE)</f>
        <v>#N/A</v>
      </c>
      <c r="AN2689"/>
      <c r="AO2689"/>
      <c r="AP2689"/>
      <c r="AQ2689"/>
    </row>
    <row r="2690" spans="1:43" x14ac:dyDescent="0.25">
      <c r="A2690">
        <v>95750</v>
      </c>
      <c r="B2690">
        <v>22069</v>
      </c>
      <c r="C2690" t="s">
        <v>624</v>
      </c>
      <c r="D2690" t="s">
        <v>579</v>
      </c>
      <c r="E2690" t="s">
        <v>591</v>
      </c>
      <c r="F2690">
        <v>34.937719999999999</v>
      </c>
      <c r="G2690" t="s">
        <v>25</v>
      </c>
      <c r="H2690" t="s">
        <v>26</v>
      </c>
      <c r="I2690" t="s">
        <v>27</v>
      </c>
      <c r="J2690" t="s">
        <v>23</v>
      </c>
      <c r="K2690">
        <v>2003</v>
      </c>
      <c r="L2690">
        <v>4</v>
      </c>
      <c r="M2690">
        <v>3</v>
      </c>
      <c r="N2690">
        <v>0</v>
      </c>
      <c r="O2690">
        <v>2.5</v>
      </c>
      <c r="P2690" t="s">
        <v>594</v>
      </c>
      <c r="Q2690">
        <v>0.109870404043586</v>
      </c>
      <c r="R2690" s="2">
        <v>7.6552450602490899E-2</v>
      </c>
      <c r="S2690" t="s">
        <v>31</v>
      </c>
      <c r="T2690" t="s">
        <v>57</v>
      </c>
      <c r="U2690">
        <v>16</v>
      </c>
      <c r="W2690" t="s">
        <v>74</v>
      </c>
      <c r="X2690" t="s">
        <v>75</v>
      </c>
      <c r="Y2690">
        <v>12.010999999999999</v>
      </c>
      <c r="Z2690">
        <v>796</v>
      </c>
      <c r="AA2690" s="5">
        <f>IFERROR(VLOOKUP(X2690,$AF$2:$AG$35,2,FALSE),0)</f>
        <v>0</v>
      </c>
      <c r="AB2690" s="5" t="e">
        <f>VLOOKUP(X2690,$AF$2:$AG$35,1,FALSE)</f>
        <v>#N/A</v>
      </c>
      <c r="AN2690"/>
      <c r="AO2690"/>
      <c r="AP2690"/>
      <c r="AQ2690"/>
    </row>
    <row r="2691" spans="1:43" x14ac:dyDescent="0.25">
      <c r="A2691">
        <v>95750</v>
      </c>
      <c r="B2691">
        <v>22069</v>
      </c>
      <c r="C2691" t="s">
        <v>624</v>
      </c>
      <c r="D2691" t="s">
        <v>579</v>
      </c>
      <c r="E2691" t="s">
        <v>591</v>
      </c>
      <c r="F2691">
        <v>34.937719999999999</v>
      </c>
      <c r="G2691" t="s">
        <v>25</v>
      </c>
      <c r="H2691" t="s">
        <v>26</v>
      </c>
      <c r="I2691" t="s">
        <v>27</v>
      </c>
      <c r="J2691" t="s">
        <v>23</v>
      </c>
      <c r="K2691">
        <v>2003</v>
      </c>
      <c r="L2691">
        <v>4</v>
      </c>
      <c r="M2691">
        <v>3</v>
      </c>
      <c r="N2691">
        <v>0</v>
      </c>
      <c r="O2691">
        <v>2.5</v>
      </c>
      <c r="P2691" t="s">
        <v>594</v>
      </c>
      <c r="Q2691" s="32">
        <v>4.1901253965740404</v>
      </c>
      <c r="R2691">
        <v>2.42185444422626</v>
      </c>
      <c r="S2691" t="s">
        <v>31</v>
      </c>
      <c r="T2691" t="s">
        <v>57</v>
      </c>
      <c r="U2691">
        <v>17</v>
      </c>
      <c r="W2691" s="3" t="s">
        <v>76</v>
      </c>
      <c r="X2691" t="s">
        <v>77</v>
      </c>
      <c r="Y2691">
        <v>12.010999999999999</v>
      </c>
      <c r="Z2691">
        <v>797</v>
      </c>
      <c r="AA2691" s="5">
        <f>IFERROR(VLOOKUP(X2691,$AF$2:$AG$35,2,FALSE),0)</f>
        <v>0</v>
      </c>
      <c r="AB2691" s="5" t="e">
        <f>VLOOKUP(X2691,$AF$2:$AG$35,1,FALSE)</f>
        <v>#N/A</v>
      </c>
      <c r="AN2691"/>
      <c r="AO2691"/>
      <c r="AP2691"/>
      <c r="AQ2691"/>
    </row>
    <row r="2692" spans="1:43" x14ac:dyDescent="0.25">
      <c r="A2692">
        <v>95750</v>
      </c>
      <c r="B2692">
        <v>22069</v>
      </c>
      <c r="C2692" t="s">
        <v>624</v>
      </c>
      <c r="D2692" t="s">
        <v>579</v>
      </c>
      <c r="E2692" t="s">
        <v>591</v>
      </c>
      <c r="F2692">
        <v>34.937719999999999</v>
      </c>
      <c r="G2692" t="s">
        <v>25</v>
      </c>
      <c r="H2692" t="s">
        <v>26</v>
      </c>
      <c r="I2692" t="s">
        <v>27</v>
      </c>
      <c r="J2692" t="s">
        <v>23</v>
      </c>
      <c r="K2692">
        <v>2003</v>
      </c>
      <c r="L2692">
        <v>4</v>
      </c>
      <c r="M2692">
        <v>3</v>
      </c>
      <c r="N2692">
        <v>0</v>
      </c>
      <c r="O2692">
        <v>2.5</v>
      </c>
      <c r="P2692" t="s">
        <v>594</v>
      </c>
      <c r="Q2692">
        <v>33.993663626843002</v>
      </c>
      <c r="R2692">
        <v>26.495332295666699</v>
      </c>
      <c r="S2692" t="s">
        <v>31</v>
      </c>
      <c r="T2692" t="s">
        <v>57</v>
      </c>
      <c r="U2692">
        <v>18</v>
      </c>
      <c r="V2692" t="s">
        <v>78</v>
      </c>
      <c r="W2692" t="s">
        <v>79</v>
      </c>
      <c r="X2692" t="s">
        <v>80</v>
      </c>
      <c r="Y2692">
        <v>12.010999999999999</v>
      </c>
      <c r="Z2692">
        <v>436</v>
      </c>
      <c r="AA2692" s="5">
        <f>IFERROR(VLOOKUP(X2692,$AF$2:$AG$35,2,FALSE),0)</f>
        <v>0</v>
      </c>
      <c r="AB2692" s="5" t="e">
        <f>VLOOKUP(X2692,$AF$2:$AG$35,1,FALSE)</f>
        <v>#N/A</v>
      </c>
      <c r="AN2692"/>
      <c r="AO2692"/>
      <c r="AP2692"/>
      <c r="AQ2692"/>
    </row>
    <row r="2693" spans="1:43" x14ac:dyDescent="0.25">
      <c r="A2693">
        <v>95750</v>
      </c>
      <c r="B2693">
        <v>22069</v>
      </c>
      <c r="C2693" t="s">
        <v>624</v>
      </c>
      <c r="D2693" t="s">
        <v>579</v>
      </c>
      <c r="E2693" t="s">
        <v>591</v>
      </c>
      <c r="F2693">
        <v>34.937719999999999</v>
      </c>
      <c r="G2693" t="s">
        <v>25</v>
      </c>
      <c r="H2693" t="s">
        <v>26</v>
      </c>
      <c r="I2693" t="s">
        <v>27</v>
      </c>
      <c r="J2693" t="s">
        <v>23</v>
      </c>
      <c r="K2693">
        <v>2003</v>
      </c>
      <c r="L2693">
        <v>4</v>
      </c>
      <c r="M2693">
        <v>3</v>
      </c>
      <c r="N2693">
        <v>0</v>
      </c>
      <c r="O2693">
        <v>2.5</v>
      </c>
      <c r="P2693" t="s">
        <v>594</v>
      </c>
      <c r="Q2693" s="39">
        <v>1.57604504238654E-2</v>
      </c>
      <c r="R2693">
        <v>0.41310875599416602</v>
      </c>
      <c r="S2693" t="s">
        <v>31</v>
      </c>
      <c r="T2693" t="s">
        <v>81</v>
      </c>
      <c r="U2693">
        <v>20</v>
      </c>
      <c r="V2693" t="s">
        <v>82</v>
      </c>
      <c r="W2693" t="s">
        <v>83</v>
      </c>
      <c r="X2693" t="s">
        <v>84</v>
      </c>
      <c r="Y2693">
        <v>22.98977</v>
      </c>
      <c r="Z2693">
        <v>696</v>
      </c>
      <c r="AA2693" s="5">
        <f>IFERROR(VLOOKUP(X2693,$AF$2:$AG$35,2,FALSE),0)</f>
        <v>0</v>
      </c>
      <c r="AB2693" s="5" t="e">
        <f>VLOOKUP(X2693,$AF$2:$AG$35,1,FALSE)</f>
        <v>#N/A</v>
      </c>
      <c r="AN2693"/>
      <c r="AO2693"/>
      <c r="AP2693"/>
      <c r="AQ2693"/>
    </row>
    <row r="2694" spans="1:43" x14ac:dyDescent="0.25">
      <c r="A2694">
        <v>95750</v>
      </c>
      <c r="B2694">
        <v>22069</v>
      </c>
      <c r="C2694" t="s">
        <v>624</v>
      </c>
      <c r="D2694" t="s">
        <v>579</v>
      </c>
      <c r="E2694" t="s">
        <v>591</v>
      </c>
      <c r="F2694">
        <v>34.937719999999999</v>
      </c>
      <c r="G2694" t="s">
        <v>25</v>
      </c>
      <c r="H2694" t="s">
        <v>26</v>
      </c>
      <c r="I2694" t="s">
        <v>27</v>
      </c>
      <c r="J2694" t="s">
        <v>23</v>
      </c>
      <c r="K2694">
        <v>2003</v>
      </c>
      <c r="L2694">
        <v>4</v>
      </c>
      <c r="M2694">
        <v>3</v>
      </c>
      <c r="N2694">
        <v>0</v>
      </c>
      <c r="O2694">
        <v>2.5</v>
      </c>
      <c r="P2694" t="s">
        <v>594</v>
      </c>
      <c r="Q2694" s="39">
        <v>4.4843491272256097E-3</v>
      </c>
      <c r="R2694" s="2">
        <v>7.5735626016881302E-2</v>
      </c>
      <c r="S2694" t="s">
        <v>31</v>
      </c>
      <c r="T2694" t="s">
        <v>81</v>
      </c>
      <c r="U2694">
        <v>21</v>
      </c>
      <c r="V2694" t="s">
        <v>85</v>
      </c>
      <c r="W2694" t="s">
        <v>86</v>
      </c>
      <c r="X2694" t="s">
        <v>87</v>
      </c>
      <c r="Y2694">
        <v>24.305</v>
      </c>
      <c r="Z2694">
        <v>525</v>
      </c>
      <c r="AA2694" s="5">
        <f>IFERROR(VLOOKUP(X2694,$AF$2:$AG$35,2,FALSE),0)</f>
        <v>0</v>
      </c>
      <c r="AB2694" s="5" t="e">
        <f>VLOOKUP(X2694,$AF$2:$AG$35,1,FALSE)</f>
        <v>#N/A</v>
      </c>
      <c r="AN2694"/>
      <c r="AO2694"/>
      <c r="AP2694"/>
      <c r="AQ2694"/>
    </row>
    <row r="2695" spans="1:43" x14ac:dyDescent="0.25">
      <c r="A2695">
        <v>95750</v>
      </c>
      <c r="B2695">
        <v>22069</v>
      </c>
      <c r="C2695" t="s">
        <v>624</v>
      </c>
      <c r="D2695" t="s">
        <v>579</v>
      </c>
      <c r="E2695" t="s">
        <v>591</v>
      </c>
      <c r="F2695">
        <v>34.937719999999999</v>
      </c>
      <c r="G2695" t="s">
        <v>25</v>
      </c>
      <c r="H2695" t="s">
        <v>26</v>
      </c>
      <c r="I2695" t="s">
        <v>27</v>
      </c>
      <c r="J2695" t="s">
        <v>23</v>
      </c>
      <c r="K2695">
        <v>2003</v>
      </c>
      <c r="L2695">
        <v>4</v>
      </c>
      <c r="M2695">
        <v>3</v>
      </c>
      <c r="N2695">
        <v>0</v>
      </c>
      <c r="O2695">
        <v>2.5</v>
      </c>
      <c r="P2695" t="s">
        <v>594</v>
      </c>
      <c r="Q2695" s="33">
        <v>1.6292141690695799E-2</v>
      </c>
      <c r="R2695" s="2">
        <v>6.6403441618268402E-2</v>
      </c>
      <c r="S2695" t="s">
        <v>31</v>
      </c>
      <c r="T2695" t="s">
        <v>81</v>
      </c>
      <c r="U2695">
        <v>22</v>
      </c>
      <c r="V2695" t="s">
        <v>88</v>
      </c>
      <c r="W2695" t="s">
        <v>89</v>
      </c>
      <c r="X2695" t="s">
        <v>90</v>
      </c>
      <c r="Y2695">
        <v>26.981539999999999</v>
      </c>
      <c r="Z2695">
        <v>292</v>
      </c>
      <c r="AA2695" s="5">
        <f>IFERROR(VLOOKUP(X2695,$AF$2:$AG$35,2,FALSE),0)</f>
        <v>0.88900000000000001</v>
      </c>
      <c r="AB2695" s="5" t="str">
        <f>VLOOKUP(X2695,$AF$2:$AG$35,1,FALSE)</f>
        <v>Al</v>
      </c>
      <c r="AN2695"/>
      <c r="AO2695"/>
      <c r="AP2695"/>
      <c r="AQ2695"/>
    </row>
    <row r="2696" spans="1:43" x14ac:dyDescent="0.25">
      <c r="A2696">
        <v>95750</v>
      </c>
      <c r="B2696">
        <v>22069</v>
      </c>
      <c r="C2696" t="s">
        <v>624</v>
      </c>
      <c r="D2696" t="s">
        <v>579</v>
      </c>
      <c r="E2696" t="s">
        <v>591</v>
      </c>
      <c r="F2696">
        <v>34.937719999999999</v>
      </c>
      <c r="G2696" t="s">
        <v>25</v>
      </c>
      <c r="H2696" t="s">
        <v>26</v>
      </c>
      <c r="I2696" t="s">
        <v>27</v>
      </c>
      <c r="J2696" t="s">
        <v>23</v>
      </c>
      <c r="K2696">
        <v>2003</v>
      </c>
      <c r="L2696">
        <v>4</v>
      </c>
      <c r="M2696">
        <v>3</v>
      </c>
      <c r="N2696">
        <v>0</v>
      </c>
      <c r="O2696">
        <v>2.5</v>
      </c>
      <c r="P2696" t="s">
        <v>594</v>
      </c>
      <c r="Q2696" s="33">
        <v>5.64978303439388E-2</v>
      </c>
      <c r="R2696" s="2">
        <v>4.9927530974255598E-2</v>
      </c>
      <c r="S2696" t="s">
        <v>31</v>
      </c>
      <c r="T2696" t="s">
        <v>81</v>
      </c>
      <c r="U2696">
        <v>23</v>
      </c>
      <c r="V2696" t="s">
        <v>91</v>
      </c>
      <c r="W2696" t="s">
        <v>92</v>
      </c>
      <c r="X2696" t="s">
        <v>93</v>
      </c>
      <c r="Y2696">
        <v>28.0855</v>
      </c>
      <c r="Z2696">
        <v>694</v>
      </c>
      <c r="AA2696" s="5">
        <f>IFERROR(VLOOKUP(X2696,$AF$2:$AG$35,2,FALSE),0)</f>
        <v>1.139</v>
      </c>
      <c r="AB2696" s="5" t="str">
        <f>VLOOKUP(X2696,$AF$2:$AG$35,1,FALSE)</f>
        <v>Si</v>
      </c>
      <c r="AN2696"/>
      <c r="AO2696"/>
      <c r="AP2696"/>
      <c r="AQ2696"/>
    </row>
    <row r="2697" spans="1:43" x14ac:dyDescent="0.25">
      <c r="A2697">
        <v>95750</v>
      </c>
      <c r="B2697">
        <v>22069</v>
      </c>
      <c r="C2697" t="s">
        <v>624</v>
      </c>
      <c r="D2697" t="s">
        <v>579</v>
      </c>
      <c r="E2697" t="s">
        <v>591</v>
      </c>
      <c r="F2697">
        <v>34.937719999999999</v>
      </c>
      <c r="G2697" t="s">
        <v>25</v>
      </c>
      <c r="H2697" t="s">
        <v>26</v>
      </c>
      <c r="I2697" t="s">
        <v>27</v>
      </c>
      <c r="J2697" t="s">
        <v>23</v>
      </c>
      <c r="K2697">
        <v>2003</v>
      </c>
      <c r="L2697">
        <v>4</v>
      </c>
      <c r="M2697">
        <v>3</v>
      </c>
      <c r="N2697">
        <v>0</v>
      </c>
      <c r="O2697">
        <v>2.5</v>
      </c>
      <c r="P2697" t="s">
        <v>594</v>
      </c>
      <c r="Q2697" s="33">
        <v>6.6033157640168899E-3</v>
      </c>
      <c r="R2697" s="2">
        <v>1.01666980072086E-2</v>
      </c>
      <c r="S2697" t="s">
        <v>31</v>
      </c>
      <c r="T2697" t="s">
        <v>81</v>
      </c>
      <c r="U2697">
        <v>24</v>
      </c>
      <c r="V2697" t="s">
        <v>94</v>
      </c>
      <c r="W2697" t="s">
        <v>95</v>
      </c>
      <c r="X2697" t="s">
        <v>29</v>
      </c>
      <c r="Y2697">
        <v>30.973759999999999</v>
      </c>
      <c r="Z2697">
        <v>666</v>
      </c>
      <c r="AA2697" s="5">
        <f>IFERROR(VLOOKUP(X2697,$AF$2:$AG$35,2,FALSE),0)</f>
        <v>1.0329999999999999</v>
      </c>
      <c r="AB2697" s="5" t="str">
        <f>VLOOKUP(X2697,$AF$2:$AG$35,1,FALSE)</f>
        <v>P</v>
      </c>
      <c r="AN2697"/>
      <c r="AO2697"/>
      <c r="AP2697"/>
      <c r="AQ2697"/>
    </row>
    <row r="2698" spans="1:43" x14ac:dyDescent="0.25">
      <c r="A2698">
        <v>95750</v>
      </c>
      <c r="B2698">
        <v>22069</v>
      </c>
      <c r="C2698" t="s">
        <v>624</v>
      </c>
      <c r="D2698" t="s">
        <v>579</v>
      </c>
      <c r="E2698" t="s">
        <v>591</v>
      </c>
      <c r="F2698">
        <v>34.937719999999999</v>
      </c>
      <c r="G2698" t="s">
        <v>25</v>
      </c>
      <c r="H2698" t="s">
        <v>26</v>
      </c>
      <c r="I2698" t="s">
        <v>27</v>
      </c>
      <c r="J2698" t="s">
        <v>23</v>
      </c>
      <c r="K2698">
        <v>2003</v>
      </c>
      <c r="L2698">
        <v>4</v>
      </c>
      <c r="M2698">
        <v>3</v>
      </c>
      <c r="N2698">
        <v>0</v>
      </c>
      <c r="O2698">
        <v>2.5</v>
      </c>
      <c r="P2698" t="s">
        <v>594</v>
      </c>
      <c r="Q2698" s="2">
        <v>6.3647310296743503E-2</v>
      </c>
      <c r="R2698" s="2">
        <v>3.6646506724634501E-2</v>
      </c>
      <c r="S2698" t="s">
        <v>31</v>
      </c>
      <c r="T2698" t="s">
        <v>81</v>
      </c>
      <c r="U2698">
        <v>25</v>
      </c>
      <c r="V2698" t="s">
        <v>96</v>
      </c>
      <c r="W2698" t="s">
        <v>97</v>
      </c>
      <c r="X2698" t="s">
        <v>98</v>
      </c>
      <c r="Y2698">
        <v>32.06</v>
      </c>
      <c r="Z2698">
        <v>700</v>
      </c>
      <c r="AA2698" s="5">
        <f>IFERROR(VLOOKUP(X2698,$AF$2:$AG$35,2,FALSE),0)</f>
        <v>0</v>
      </c>
      <c r="AB2698" s="5" t="e">
        <f>VLOOKUP(X2698,$AF$2:$AG$35,1,FALSE)</f>
        <v>#N/A</v>
      </c>
      <c r="AN2698"/>
      <c r="AO2698"/>
      <c r="AP2698"/>
      <c r="AQ2698"/>
    </row>
    <row r="2699" spans="1:43" x14ac:dyDescent="0.25">
      <c r="A2699">
        <v>95750</v>
      </c>
      <c r="B2699">
        <v>22069</v>
      </c>
      <c r="C2699" t="s">
        <v>624</v>
      </c>
      <c r="D2699" t="s">
        <v>579</v>
      </c>
      <c r="E2699" t="s">
        <v>591</v>
      </c>
      <c r="F2699">
        <v>34.937719999999999</v>
      </c>
      <c r="G2699" t="s">
        <v>25</v>
      </c>
      <c r="H2699" t="s">
        <v>26</v>
      </c>
      <c r="I2699" t="s">
        <v>27</v>
      </c>
      <c r="J2699" t="s">
        <v>23</v>
      </c>
      <c r="K2699">
        <v>2003</v>
      </c>
      <c r="L2699">
        <v>4</v>
      </c>
      <c r="M2699">
        <v>3</v>
      </c>
      <c r="N2699">
        <v>0</v>
      </c>
      <c r="O2699">
        <v>2.5</v>
      </c>
      <c r="P2699" t="s">
        <v>594</v>
      </c>
      <c r="Q2699" s="32">
        <v>0.16807512328565799</v>
      </c>
      <c r="R2699" s="2">
        <v>4.3283323480200898E-2</v>
      </c>
      <c r="S2699" t="s">
        <v>31</v>
      </c>
      <c r="T2699" t="s">
        <v>81</v>
      </c>
      <c r="U2699">
        <v>26</v>
      </c>
      <c r="V2699" t="s">
        <v>99</v>
      </c>
      <c r="W2699" t="s">
        <v>100</v>
      </c>
      <c r="X2699" t="s">
        <v>101</v>
      </c>
      <c r="Y2699">
        <v>35.453000000000003</v>
      </c>
      <c r="Z2699">
        <v>795</v>
      </c>
      <c r="AA2699" s="5">
        <f>IFERROR(VLOOKUP(X2699,$AF$2:$AG$35,2,FALSE),0)</f>
        <v>0</v>
      </c>
      <c r="AB2699" s="5" t="e">
        <f>VLOOKUP(X2699,$AF$2:$AG$35,1,FALSE)</f>
        <v>#N/A</v>
      </c>
      <c r="AN2699"/>
      <c r="AO2699"/>
      <c r="AP2699"/>
      <c r="AQ2699"/>
    </row>
    <row r="2700" spans="1:43" x14ac:dyDescent="0.25">
      <c r="A2700">
        <v>95750</v>
      </c>
      <c r="B2700">
        <v>22069</v>
      </c>
      <c r="C2700" t="s">
        <v>624</v>
      </c>
      <c r="D2700" t="s">
        <v>579</v>
      </c>
      <c r="E2700" t="s">
        <v>591</v>
      </c>
      <c r="F2700">
        <v>34.937719999999999</v>
      </c>
      <c r="G2700" t="s">
        <v>25</v>
      </c>
      <c r="H2700" t="s">
        <v>26</v>
      </c>
      <c r="I2700" t="s">
        <v>27</v>
      </c>
      <c r="J2700" t="s">
        <v>23</v>
      </c>
      <c r="K2700">
        <v>2003</v>
      </c>
      <c r="L2700">
        <v>4</v>
      </c>
      <c r="M2700">
        <v>3</v>
      </c>
      <c r="N2700">
        <v>0</v>
      </c>
      <c r="O2700">
        <v>2.5</v>
      </c>
      <c r="P2700" t="s">
        <v>594</v>
      </c>
      <c r="Q2700" s="32">
        <v>0.309997154129737</v>
      </c>
      <c r="R2700">
        <v>0.27635454309801499</v>
      </c>
      <c r="S2700" t="s">
        <v>31</v>
      </c>
      <c r="T2700" t="s">
        <v>81</v>
      </c>
      <c r="U2700">
        <v>27</v>
      </c>
      <c r="V2700" s="1">
        <v>2023695</v>
      </c>
      <c r="W2700" t="s">
        <v>102</v>
      </c>
      <c r="X2700" t="s">
        <v>103</v>
      </c>
      <c r="Y2700">
        <v>39.098300000000002</v>
      </c>
      <c r="Z2700">
        <v>669</v>
      </c>
      <c r="AA2700" s="5">
        <f>IFERROR(VLOOKUP(X2700,$AF$2:$AG$35,2,FALSE),0)</f>
        <v>0</v>
      </c>
      <c r="AB2700" s="5" t="e">
        <f>VLOOKUP(X2700,$AF$2:$AG$35,1,FALSE)</f>
        <v>#N/A</v>
      </c>
      <c r="AN2700"/>
      <c r="AO2700"/>
      <c r="AP2700"/>
      <c r="AQ2700"/>
    </row>
    <row r="2701" spans="1:43" x14ac:dyDescent="0.25">
      <c r="A2701">
        <v>95750</v>
      </c>
      <c r="B2701">
        <v>22069</v>
      </c>
      <c r="C2701" t="s">
        <v>624</v>
      </c>
      <c r="D2701" t="s">
        <v>579</v>
      </c>
      <c r="E2701" t="s">
        <v>591</v>
      </c>
      <c r="F2701">
        <v>34.937719999999999</v>
      </c>
      <c r="G2701" t="s">
        <v>25</v>
      </c>
      <c r="H2701" t="s">
        <v>26</v>
      </c>
      <c r="I2701" t="s">
        <v>27</v>
      </c>
      <c r="J2701" t="s">
        <v>23</v>
      </c>
      <c r="K2701">
        <v>2003</v>
      </c>
      <c r="L2701">
        <v>4</v>
      </c>
      <c r="M2701">
        <v>3</v>
      </c>
      <c r="N2701">
        <v>0</v>
      </c>
      <c r="O2701">
        <v>2.5</v>
      </c>
      <c r="P2701" t="s">
        <v>594</v>
      </c>
      <c r="Q2701" s="33">
        <v>7.1558020907761394E-2</v>
      </c>
      <c r="R2701" s="2">
        <v>6.0938870286644103E-2</v>
      </c>
      <c r="S2701" t="s">
        <v>31</v>
      </c>
      <c r="T2701" t="s">
        <v>81</v>
      </c>
      <c r="U2701">
        <v>28</v>
      </c>
      <c r="V2701" t="s">
        <v>104</v>
      </c>
      <c r="W2701" t="s">
        <v>105</v>
      </c>
      <c r="X2701" t="s">
        <v>106</v>
      </c>
      <c r="Y2701">
        <v>40.08</v>
      </c>
      <c r="Z2701">
        <v>329</v>
      </c>
      <c r="AA2701" s="5">
        <f>IFERROR(VLOOKUP(X2701,$AF$2:$AG$35,2,FALSE),0)</f>
        <v>0</v>
      </c>
      <c r="AB2701" s="5" t="e">
        <f>VLOOKUP(X2701,$AF$2:$AG$35,1,FALSE)</f>
        <v>#N/A</v>
      </c>
      <c r="AN2701"/>
      <c r="AO2701"/>
      <c r="AP2701"/>
      <c r="AQ2701"/>
    </row>
    <row r="2702" spans="1:43" x14ac:dyDescent="0.25">
      <c r="A2702">
        <v>95750</v>
      </c>
      <c r="B2702">
        <v>22069</v>
      </c>
      <c r="C2702" t="s">
        <v>624</v>
      </c>
      <c r="D2702" t="s">
        <v>579</v>
      </c>
      <c r="E2702" t="s">
        <v>591</v>
      </c>
      <c r="F2702">
        <v>34.937719999999999</v>
      </c>
      <c r="G2702" t="s">
        <v>25</v>
      </c>
      <c r="H2702" t="s">
        <v>26</v>
      </c>
      <c r="I2702" t="s">
        <v>27</v>
      </c>
      <c r="J2702" t="s">
        <v>23</v>
      </c>
      <c r="K2702">
        <v>2003</v>
      </c>
      <c r="L2702">
        <v>4</v>
      </c>
      <c r="M2702">
        <v>3</v>
      </c>
      <c r="N2702">
        <v>0</v>
      </c>
      <c r="O2702">
        <v>2.5</v>
      </c>
      <c r="P2702" t="s">
        <v>594</v>
      </c>
      <c r="Q2702" s="33">
        <v>1.90186453259519E-3</v>
      </c>
      <c r="R2702" s="2">
        <v>5.3832592949712398E-2</v>
      </c>
      <c r="S2702" t="s">
        <v>31</v>
      </c>
      <c r="T2702" t="s">
        <v>81</v>
      </c>
      <c r="U2702">
        <v>29</v>
      </c>
      <c r="V2702" t="s">
        <v>107</v>
      </c>
      <c r="W2702" t="s">
        <v>108</v>
      </c>
      <c r="X2702" t="s">
        <v>109</v>
      </c>
      <c r="Y2702">
        <v>47.88</v>
      </c>
      <c r="Z2702">
        <v>715</v>
      </c>
      <c r="AA2702" s="5">
        <f>IFERROR(VLOOKUP(X2702,$AF$2:$AG$35,2,FALSE),0)</f>
        <v>0.66900000000000004</v>
      </c>
      <c r="AB2702" s="5" t="str">
        <f>VLOOKUP(X2702,$AF$2:$AG$35,1,FALSE)</f>
        <v>Ti</v>
      </c>
      <c r="AN2702"/>
      <c r="AO2702"/>
      <c r="AP2702"/>
      <c r="AQ2702"/>
    </row>
    <row r="2703" spans="1:43" x14ac:dyDescent="0.25">
      <c r="A2703">
        <v>95750</v>
      </c>
      <c r="B2703">
        <v>22069</v>
      </c>
      <c r="C2703" t="s">
        <v>624</v>
      </c>
      <c r="D2703" t="s">
        <v>579</v>
      </c>
      <c r="E2703" t="s">
        <v>591</v>
      </c>
      <c r="F2703">
        <v>34.937719999999999</v>
      </c>
      <c r="G2703" t="s">
        <v>25</v>
      </c>
      <c r="H2703" t="s">
        <v>26</v>
      </c>
      <c r="I2703" t="s">
        <v>27</v>
      </c>
      <c r="J2703" t="s">
        <v>23</v>
      </c>
      <c r="K2703">
        <v>2003</v>
      </c>
      <c r="L2703">
        <v>4</v>
      </c>
      <c r="M2703">
        <v>3</v>
      </c>
      <c r="N2703">
        <v>0</v>
      </c>
      <c r="O2703">
        <v>2.5</v>
      </c>
      <c r="P2703" t="s">
        <v>594</v>
      </c>
      <c r="Q2703" s="33">
        <v>7.6024408866679801E-5</v>
      </c>
      <c r="R2703" s="2">
        <v>2.6738839975985799E-2</v>
      </c>
      <c r="S2703" t="s">
        <v>31</v>
      </c>
      <c r="T2703" t="s">
        <v>81</v>
      </c>
      <c r="U2703">
        <v>30</v>
      </c>
      <c r="V2703" t="s">
        <v>110</v>
      </c>
      <c r="W2703" t="s">
        <v>111</v>
      </c>
      <c r="X2703" t="s">
        <v>112</v>
      </c>
      <c r="Y2703">
        <v>50.941499999999998</v>
      </c>
      <c r="Z2703">
        <v>767</v>
      </c>
      <c r="AA2703" s="5">
        <f>IFERROR(VLOOKUP(X2703,$AF$2:$AG$35,2,FALSE),0)</f>
        <v>0</v>
      </c>
      <c r="AB2703" s="5" t="e">
        <f>VLOOKUP(X2703,$AF$2:$AG$35,1,FALSE)</f>
        <v>#N/A</v>
      </c>
      <c r="AN2703"/>
      <c r="AO2703"/>
      <c r="AP2703"/>
      <c r="AQ2703"/>
    </row>
    <row r="2704" spans="1:43" x14ac:dyDescent="0.25">
      <c r="A2704">
        <v>95750</v>
      </c>
      <c r="B2704">
        <v>22069</v>
      </c>
      <c r="C2704" t="s">
        <v>624</v>
      </c>
      <c r="D2704" t="s">
        <v>579</v>
      </c>
      <c r="E2704" t="s">
        <v>591</v>
      </c>
      <c r="F2704">
        <v>34.937719999999999</v>
      </c>
      <c r="G2704" t="s">
        <v>25</v>
      </c>
      <c r="H2704" t="s">
        <v>26</v>
      </c>
      <c r="I2704" t="s">
        <v>27</v>
      </c>
      <c r="J2704" t="s">
        <v>23</v>
      </c>
      <c r="K2704">
        <v>2003</v>
      </c>
      <c r="L2704">
        <v>4</v>
      </c>
      <c r="M2704">
        <v>3</v>
      </c>
      <c r="N2704">
        <v>0</v>
      </c>
      <c r="O2704">
        <v>2.5</v>
      </c>
      <c r="P2704" t="s">
        <v>594</v>
      </c>
      <c r="Q2704" s="33">
        <v>5.3091432468345698E-5</v>
      </c>
      <c r="R2704" s="2">
        <v>6.6218762197872497E-3</v>
      </c>
      <c r="S2704" t="s">
        <v>31</v>
      </c>
      <c r="T2704" t="s">
        <v>81</v>
      </c>
      <c r="U2704">
        <v>31</v>
      </c>
      <c r="V2704" t="s">
        <v>113</v>
      </c>
      <c r="W2704" t="s">
        <v>114</v>
      </c>
      <c r="X2704" t="s">
        <v>115</v>
      </c>
      <c r="Y2704">
        <v>51.996000000000002</v>
      </c>
      <c r="Z2704">
        <v>347</v>
      </c>
      <c r="AA2704" s="5">
        <f>IFERROR(VLOOKUP(X2704,$AF$2:$AG$35,2,FALSE),0)</f>
        <v>0.69199999999999995</v>
      </c>
      <c r="AB2704" s="5" t="str">
        <f>VLOOKUP(X2704,$AF$2:$AG$35,1,FALSE)</f>
        <v>Cr</v>
      </c>
      <c r="AN2704"/>
      <c r="AO2704"/>
      <c r="AP2704"/>
      <c r="AQ2704"/>
    </row>
    <row r="2705" spans="1:43" x14ac:dyDescent="0.25">
      <c r="A2705">
        <v>95750</v>
      </c>
      <c r="B2705">
        <v>22069</v>
      </c>
      <c r="C2705" t="s">
        <v>624</v>
      </c>
      <c r="D2705" t="s">
        <v>579</v>
      </c>
      <c r="E2705" t="s">
        <v>591</v>
      </c>
      <c r="F2705">
        <v>34.937719999999999</v>
      </c>
      <c r="G2705" t="s">
        <v>25</v>
      </c>
      <c r="H2705" t="s">
        <v>26</v>
      </c>
      <c r="I2705" t="s">
        <v>27</v>
      </c>
      <c r="J2705" t="s">
        <v>23</v>
      </c>
      <c r="K2705">
        <v>2003</v>
      </c>
      <c r="L2705">
        <v>4</v>
      </c>
      <c r="M2705">
        <v>3</v>
      </c>
      <c r="N2705">
        <v>0</v>
      </c>
      <c r="O2705">
        <v>2.5</v>
      </c>
      <c r="P2705" t="s">
        <v>594</v>
      </c>
      <c r="Q2705" s="33">
        <v>1.38149766424815E-3</v>
      </c>
      <c r="R2705" s="2">
        <v>2.63611045373095E-3</v>
      </c>
      <c r="S2705" t="s">
        <v>31</v>
      </c>
      <c r="T2705" t="s">
        <v>81</v>
      </c>
      <c r="U2705">
        <v>32</v>
      </c>
      <c r="V2705" t="s">
        <v>116</v>
      </c>
      <c r="W2705" t="s">
        <v>117</v>
      </c>
      <c r="X2705" t="s">
        <v>118</v>
      </c>
      <c r="Y2705">
        <v>54.938000000000002</v>
      </c>
      <c r="Z2705">
        <v>526</v>
      </c>
      <c r="AA2705" s="5">
        <f>IFERROR(VLOOKUP(X2705,$AF$2:$AG$35,2,FALSE),0)</f>
        <v>0.63100000000000001</v>
      </c>
      <c r="AB2705" s="5" t="str">
        <f>VLOOKUP(X2705,$AF$2:$AG$35,1,FALSE)</f>
        <v>Mn</v>
      </c>
      <c r="AN2705"/>
      <c r="AO2705"/>
      <c r="AP2705"/>
      <c r="AQ2705"/>
    </row>
    <row r="2706" spans="1:43" x14ac:dyDescent="0.25">
      <c r="A2706">
        <v>95750</v>
      </c>
      <c r="B2706">
        <v>22069</v>
      </c>
      <c r="C2706" t="s">
        <v>624</v>
      </c>
      <c r="D2706" t="s">
        <v>579</v>
      </c>
      <c r="E2706" t="s">
        <v>591</v>
      </c>
      <c r="F2706">
        <v>34.937719999999999</v>
      </c>
      <c r="G2706" t="s">
        <v>25</v>
      </c>
      <c r="H2706" t="s">
        <v>26</v>
      </c>
      <c r="I2706" t="s">
        <v>27</v>
      </c>
      <c r="J2706" t="s">
        <v>23</v>
      </c>
      <c r="K2706">
        <v>2003</v>
      </c>
      <c r="L2706">
        <v>4</v>
      </c>
      <c r="M2706">
        <v>3</v>
      </c>
      <c r="N2706">
        <v>0</v>
      </c>
      <c r="O2706">
        <v>2.5</v>
      </c>
      <c r="P2706" t="s">
        <v>594</v>
      </c>
      <c r="Q2706" s="33">
        <v>3.2264575429176698E-2</v>
      </c>
      <c r="R2706" s="2">
        <v>2.9067092928324201E-2</v>
      </c>
      <c r="S2706" t="s">
        <v>31</v>
      </c>
      <c r="T2706" t="s">
        <v>81</v>
      </c>
      <c r="U2706">
        <v>33</v>
      </c>
      <c r="V2706" t="s">
        <v>119</v>
      </c>
      <c r="W2706" t="s">
        <v>120</v>
      </c>
      <c r="X2706" t="s">
        <v>121</v>
      </c>
      <c r="Y2706">
        <v>55.847000000000001</v>
      </c>
      <c r="Z2706">
        <v>488</v>
      </c>
      <c r="AA2706" s="5">
        <f>IFERROR(VLOOKUP(X2706,$AF$2:$AG$35,2,FALSE),0)</f>
        <v>0.35799999999999998</v>
      </c>
      <c r="AB2706" s="5" t="str">
        <f>VLOOKUP(X2706,$AF$2:$AG$35,1,FALSE)</f>
        <v>Fe</v>
      </c>
      <c r="AN2706"/>
      <c r="AO2706"/>
      <c r="AP2706"/>
      <c r="AQ2706"/>
    </row>
    <row r="2707" spans="1:43" x14ac:dyDescent="0.25">
      <c r="A2707">
        <v>95750</v>
      </c>
      <c r="B2707">
        <v>22069</v>
      </c>
      <c r="C2707" t="s">
        <v>624</v>
      </c>
      <c r="D2707" t="s">
        <v>579</v>
      </c>
      <c r="E2707" t="s">
        <v>591</v>
      </c>
      <c r="F2707">
        <v>34.937719999999999</v>
      </c>
      <c r="G2707" t="s">
        <v>25</v>
      </c>
      <c r="H2707" t="s">
        <v>26</v>
      </c>
      <c r="I2707" t="s">
        <v>27</v>
      </c>
      <c r="J2707" t="s">
        <v>23</v>
      </c>
      <c r="K2707">
        <v>2003</v>
      </c>
      <c r="L2707">
        <v>4</v>
      </c>
      <c r="M2707">
        <v>3</v>
      </c>
      <c r="N2707">
        <v>0</v>
      </c>
      <c r="O2707">
        <v>2.5</v>
      </c>
      <c r="P2707" t="s">
        <v>594</v>
      </c>
      <c r="Q2707" s="33">
        <v>3.5139198435552298E-4</v>
      </c>
      <c r="R2707" s="2">
        <v>1.8100801209936599E-3</v>
      </c>
      <c r="S2707" t="s">
        <v>31</v>
      </c>
      <c r="T2707" t="s">
        <v>81</v>
      </c>
      <c r="U2707">
        <v>34</v>
      </c>
      <c r="V2707" t="s">
        <v>122</v>
      </c>
      <c r="W2707" t="s">
        <v>123</v>
      </c>
      <c r="X2707" t="s">
        <v>124</v>
      </c>
      <c r="Y2707">
        <v>58.933199999999999</v>
      </c>
      <c r="Z2707">
        <v>379</v>
      </c>
      <c r="AA2707" s="5">
        <f>IFERROR(VLOOKUP(X2707,$AF$2:$AG$35,2,FALSE),0)</f>
        <v>0.33900000000000002</v>
      </c>
      <c r="AB2707" s="5" t="str">
        <f>VLOOKUP(X2707,$AF$2:$AG$35,1,FALSE)</f>
        <v>Co</v>
      </c>
      <c r="AN2707"/>
      <c r="AO2707"/>
      <c r="AP2707"/>
      <c r="AQ2707"/>
    </row>
    <row r="2708" spans="1:43" x14ac:dyDescent="0.25">
      <c r="A2708">
        <v>95750</v>
      </c>
      <c r="B2708">
        <v>22069</v>
      </c>
      <c r="C2708" t="s">
        <v>624</v>
      </c>
      <c r="D2708" t="s">
        <v>579</v>
      </c>
      <c r="E2708" t="s">
        <v>591</v>
      </c>
      <c r="F2708">
        <v>34.937719999999999</v>
      </c>
      <c r="G2708" t="s">
        <v>25</v>
      </c>
      <c r="H2708" t="s">
        <v>26</v>
      </c>
      <c r="I2708" t="s">
        <v>27</v>
      </c>
      <c r="J2708" t="s">
        <v>23</v>
      </c>
      <c r="K2708">
        <v>2003</v>
      </c>
      <c r="L2708">
        <v>4</v>
      </c>
      <c r="M2708">
        <v>3</v>
      </c>
      <c r="N2708">
        <v>0</v>
      </c>
      <c r="O2708">
        <v>2.5</v>
      </c>
      <c r="P2708" t="s">
        <v>594</v>
      </c>
      <c r="Q2708" s="33">
        <v>5.1068879213478401E-4</v>
      </c>
      <c r="R2708" s="2">
        <v>1.44134194331491E-3</v>
      </c>
      <c r="S2708" t="s">
        <v>31</v>
      </c>
      <c r="T2708" t="s">
        <v>81</v>
      </c>
      <c r="U2708">
        <v>35</v>
      </c>
      <c r="V2708" t="s">
        <v>125</v>
      </c>
      <c r="W2708" t="s">
        <v>126</v>
      </c>
      <c r="X2708" t="s">
        <v>127</v>
      </c>
      <c r="Y2708">
        <v>58.69</v>
      </c>
      <c r="Z2708">
        <v>612</v>
      </c>
      <c r="AA2708" s="5">
        <f>IFERROR(VLOOKUP(X2708,$AF$2:$AG$35,2,FALSE),0)</f>
        <v>0.27300000000000002</v>
      </c>
      <c r="AB2708" s="5" t="str">
        <f>VLOOKUP(X2708,$AF$2:$AG$35,1,FALSE)</f>
        <v>Ni</v>
      </c>
      <c r="AN2708"/>
      <c r="AO2708"/>
      <c r="AP2708"/>
      <c r="AQ2708"/>
    </row>
    <row r="2709" spans="1:43" x14ac:dyDescent="0.25">
      <c r="A2709">
        <v>95750</v>
      </c>
      <c r="B2709">
        <v>22069</v>
      </c>
      <c r="C2709" t="s">
        <v>624</v>
      </c>
      <c r="D2709" t="s">
        <v>579</v>
      </c>
      <c r="E2709" t="s">
        <v>591</v>
      </c>
      <c r="F2709">
        <v>34.937719999999999</v>
      </c>
      <c r="G2709" t="s">
        <v>25</v>
      </c>
      <c r="H2709" t="s">
        <v>26</v>
      </c>
      <c r="I2709" t="s">
        <v>27</v>
      </c>
      <c r="J2709" t="s">
        <v>23</v>
      </c>
      <c r="K2709">
        <v>2003</v>
      </c>
      <c r="L2709">
        <v>4</v>
      </c>
      <c r="M2709">
        <v>3</v>
      </c>
      <c r="N2709">
        <v>0</v>
      </c>
      <c r="O2709">
        <v>2.5</v>
      </c>
      <c r="P2709" t="s">
        <v>594</v>
      </c>
      <c r="Q2709" s="33">
        <v>1.87369054220994E-3</v>
      </c>
      <c r="R2709" s="2">
        <v>2.0625070804099E-3</v>
      </c>
      <c r="S2709" t="s">
        <v>31</v>
      </c>
      <c r="T2709" t="s">
        <v>81</v>
      </c>
      <c r="U2709">
        <v>36</v>
      </c>
      <c r="V2709" t="s">
        <v>128</v>
      </c>
      <c r="W2709" t="s">
        <v>129</v>
      </c>
      <c r="X2709" t="s">
        <v>130</v>
      </c>
      <c r="Y2709">
        <v>63.545999999999999</v>
      </c>
      <c r="Z2709">
        <v>380</v>
      </c>
      <c r="AA2709" s="5">
        <f>IFERROR(VLOOKUP(X2709,$AF$2:$AG$35,2,FALSE),0)</f>
        <v>0.252</v>
      </c>
      <c r="AB2709" s="5" t="str">
        <f>VLOOKUP(X2709,$AF$2:$AG$35,1,FALSE)</f>
        <v>Cu</v>
      </c>
      <c r="AN2709"/>
      <c r="AO2709"/>
      <c r="AP2709"/>
      <c r="AQ2709"/>
    </row>
    <row r="2710" spans="1:43" x14ac:dyDescent="0.25">
      <c r="A2710">
        <v>95750</v>
      </c>
      <c r="B2710">
        <v>22069</v>
      </c>
      <c r="C2710" t="s">
        <v>624</v>
      </c>
      <c r="D2710" t="s">
        <v>579</v>
      </c>
      <c r="E2710" t="s">
        <v>591</v>
      </c>
      <c r="F2710">
        <v>34.937719999999999</v>
      </c>
      <c r="G2710" t="s">
        <v>25</v>
      </c>
      <c r="H2710" t="s">
        <v>26</v>
      </c>
      <c r="I2710" t="s">
        <v>27</v>
      </c>
      <c r="J2710" t="s">
        <v>23</v>
      </c>
      <c r="K2710">
        <v>2003</v>
      </c>
      <c r="L2710">
        <v>4</v>
      </c>
      <c r="M2710">
        <v>3</v>
      </c>
      <c r="N2710">
        <v>0</v>
      </c>
      <c r="O2710">
        <v>2.5</v>
      </c>
      <c r="P2710" t="s">
        <v>594</v>
      </c>
      <c r="Q2710" s="33">
        <v>2.2111732921048299E-2</v>
      </c>
      <c r="R2710">
        <v>2.4566585145937E-2</v>
      </c>
      <c r="S2710" t="s">
        <v>31</v>
      </c>
      <c r="T2710" t="s">
        <v>81</v>
      </c>
      <c r="U2710">
        <v>37</v>
      </c>
      <c r="V2710" t="s">
        <v>131</v>
      </c>
      <c r="W2710" t="s">
        <v>132</v>
      </c>
      <c r="X2710" t="s">
        <v>133</v>
      </c>
      <c r="Y2710">
        <v>65.38</v>
      </c>
      <c r="Z2710">
        <v>778</v>
      </c>
      <c r="AA2710" s="5">
        <f>IFERROR(VLOOKUP(X2710,$AF$2:$AG$35,2,FALSE),0)</f>
        <v>0.245</v>
      </c>
      <c r="AB2710" s="5" t="str">
        <f>VLOOKUP(X2710,$AF$2:$AG$35,1,FALSE)</f>
        <v>Zn</v>
      </c>
      <c r="AN2710"/>
      <c r="AO2710"/>
      <c r="AP2710"/>
      <c r="AQ2710"/>
    </row>
    <row r="2711" spans="1:43" x14ac:dyDescent="0.25">
      <c r="A2711">
        <v>95750</v>
      </c>
      <c r="B2711">
        <v>22069</v>
      </c>
      <c r="C2711" t="s">
        <v>624</v>
      </c>
      <c r="D2711" t="s">
        <v>579</v>
      </c>
      <c r="E2711" t="s">
        <v>591</v>
      </c>
      <c r="F2711">
        <v>34.937719999999999</v>
      </c>
      <c r="G2711" t="s">
        <v>25</v>
      </c>
      <c r="H2711" t="s">
        <v>26</v>
      </c>
      <c r="I2711" t="s">
        <v>27</v>
      </c>
      <c r="J2711" t="s">
        <v>23</v>
      </c>
      <c r="K2711">
        <v>2003</v>
      </c>
      <c r="L2711">
        <v>4</v>
      </c>
      <c r="M2711">
        <v>3</v>
      </c>
      <c r="N2711">
        <v>0</v>
      </c>
      <c r="O2711">
        <v>2.5</v>
      </c>
      <c r="P2711" t="s">
        <v>594</v>
      </c>
      <c r="Q2711" s="33">
        <v>1.6369443235255501E-3</v>
      </c>
      <c r="R2711" s="2">
        <v>8.9331599754531102E-3</v>
      </c>
      <c r="S2711" t="s">
        <v>31</v>
      </c>
      <c r="T2711" t="s">
        <v>81</v>
      </c>
      <c r="U2711">
        <v>38</v>
      </c>
      <c r="V2711" t="s">
        <v>134</v>
      </c>
      <c r="W2711" t="s">
        <v>135</v>
      </c>
      <c r="X2711" t="s">
        <v>136</v>
      </c>
      <c r="Y2711">
        <v>69.72</v>
      </c>
      <c r="Z2711">
        <v>468</v>
      </c>
      <c r="AA2711" s="5">
        <f>IFERROR(VLOOKUP(X2711,$AF$2:$AG$35,2,FALSE),0)</f>
        <v>0.34399999999999997</v>
      </c>
      <c r="AB2711" s="5" t="str">
        <f>VLOOKUP(X2711,$AF$2:$AG$35,1,FALSE)</f>
        <v>Ga</v>
      </c>
      <c r="AN2711"/>
      <c r="AO2711"/>
      <c r="AP2711"/>
      <c r="AQ2711"/>
    </row>
    <row r="2712" spans="1:43" x14ac:dyDescent="0.25">
      <c r="A2712">
        <v>95750</v>
      </c>
      <c r="B2712">
        <v>22069</v>
      </c>
      <c r="C2712" t="s">
        <v>624</v>
      </c>
      <c r="D2712" t="s">
        <v>579</v>
      </c>
      <c r="E2712" t="s">
        <v>591</v>
      </c>
      <c r="F2712">
        <v>34.937719999999999</v>
      </c>
      <c r="G2712" t="s">
        <v>25</v>
      </c>
      <c r="H2712" t="s">
        <v>26</v>
      </c>
      <c r="I2712" t="s">
        <v>27</v>
      </c>
      <c r="J2712" t="s">
        <v>23</v>
      </c>
      <c r="K2712">
        <v>2003</v>
      </c>
      <c r="L2712">
        <v>4</v>
      </c>
      <c r="M2712">
        <v>3</v>
      </c>
      <c r="N2712">
        <v>0</v>
      </c>
      <c r="O2712">
        <v>2.5</v>
      </c>
      <c r="P2712" t="s">
        <v>594</v>
      </c>
      <c r="Q2712" s="33">
        <v>5.5473518933989803E-4</v>
      </c>
      <c r="R2712" s="2">
        <v>4.6622313274090202E-3</v>
      </c>
      <c r="S2712" t="s">
        <v>31</v>
      </c>
      <c r="T2712" t="s">
        <v>81</v>
      </c>
      <c r="U2712">
        <v>39</v>
      </c>
      <c r="V2712" t="s">
        <v>137</v>
      </c>
      <c r="W2712" t="s">
        <v>138</v>
      </c>
      <c r="X2712" t="s">
        <v>139</v>
      </c>
      <c r="Y2712">
        <v>74.921599999999998</v>
      </c>
      <c r="Z2712">
        <v>298</v>
      </c>
      <c r="AA2712" s="5">
        <f>IFERROR(VLOOKUP(X2712,$AF$2:$AG$35,2,FALSE),0)</f>
        <v>0.42699999999999999</v>
      </c>
      <c r="AB2712" s="5" t="str">
        <f>VLOOKUP(X2712,$AF$2:$AG$35,1,FALSE)</f>
        <v>As</v>
      </c>
      <c r="AN2712"/>
      <c r="AO2712"/>
      <c r="AP2712"/>
      <c r="AQ2712"/>
    </row>
    <row r="2713" spans="1:43" x14ac:dyDescent="0.25">
      <c r="A2713">
        <v>95750</v>
      </c>
      <c r="B2713">
        <v>22069</v>
      </c>
      <c r="C2713" t="s">
        <v>624</v>
      </c>
      <c r="D2713" t="s">
        <v>579</v>
      </c>
      <c r="E2713" t="s">
        <v>591</v>
      </c>
      <c r="F2713">
        <v>34.937719999999999</v>
      </c>
      <c r="G2713" t="s">
        <v>25</v>
      </c>
      <c r="H2713" t="s">
        <v>26</v>
      </c>
      <c r="I2713" t="s">
        <v>27</v>
      </c>
      <c r="J2713" t="s">
        <v>23</v>
      </c>
      <c r="K2713">
        <v>2003</v>
      </c>
      <c r="L2713">
        <v>4</v>
      </c>
      <c r="M2713">
        <v>3</v>
      </c>
      <c r="N2713">
        <v>0</v>
      </c>
      <c r="O2713">
        <v>2.5</v>
      </c>
      <c r="P2713" t="s">
        <v>594</v>
      </c>
      <c r="Q2713" s="33">
        <v>2.6708200899143799E-4</v>
      </c>
      <c r="R2713" s="2">
        <v>1.9401116506831699E-3</v>
      </c>
      <c r="S2713" t="s">
        <v>31</v>
      </c>
      <c r="T2713" t="s">
        <v>81</v>
      </c>
      <c r="U2713">
        <v>40</v>
      </c>
      <c r="V2713" t="s">
        <v>140</v>
      </c>
      <c r="W2713" t="s">
        <v>141</v>
      </c>
      <c r="X2713" t="s">
        <v>142</v>
      </c>
      <c r="Y2713">
        <v>78.959999999999994</v>
      </c>
      <c r="Z2713">
        <v>693</v>
      </c>
      <c r="AA2713" s="5">
        <f>IFERROR(VLOOKUP(X2713,$AF$2:$AG$35,2,FALSE),0)</f>
        <v>0.40500000000000003</v>
      </c>
      <c r="AB2713" s="5" t="str">
        <f>VLOOKUP(X2713,$AF$2:$AG$35,1,FALSE)</f>
        <v>Se</v>
      </c>
      <c r="AN2713"/>
      <c r="AO2713"/>
      <c r="AP2713"/>
      <c r="AQ2713"/>
    </row>
    <row r="2714" spans="1:43" x14ac:dyDescent="0.25">
      <c r="A2714">
        <v>95750</v>
      </c>
      <c r="B2714">
        <v>22069</v>
      </c>
      <c r="C2714" t="s">
        <v>624</v>
      </c>
      <c r="D2714" t="s">
        <v>579</v>
      </c>
      <c r="E2714" t="s">
        <v>591</v>
      </c>
      <c r="F2714">
        <v>34.937719999999999</v>
      </c>
      <c r="G2714" t="s">
        <v>25</v>
      </c>
      <c r="H2714" t="s">
        <v>26</v>
      </c>
      <c r="I2714" t="s">
        <v>27</v>
      </c>
      <c r="J2714" t="s">
        <v>23</v>
      </c>
      <c r="K2714">
        <v>2003</v>
      </c>
      <c r="L2714">
        <v>4</v>
      </c>
      <c r="M2714">
        <v>3</v>
      </c>
      <c r="N2714">
        <v>0</v>
      </c>
      <c r="O2714">
        <v>2.5</v>
      </c>
      <c r="P2714" t="s">
        <v>594</v>
      </c>
      <c r="Q2714" s="33">
        <v>1.4274334533305099E-3</v>
      </c>
      <c r="R2714" s="2">
        <v>1.20908731696457E-3</v>
      </c>
      <c r="S2714" t="s">
        <v>31</v>
      </c>
      <c r="T2714" t="s">
        <v>81</v>
      </c>
      <c r="U2714">
        <v>41</v>
      </c>
      <c r="V2714" t="s">
        <v>143</v>
      </c>
      <c r="W2714" t="s">
        <v>144</v>
      </c>
      <c r="X2714" t="s">
        <v>145</v>
      </c>
      <c r="Y2714">
        <v>79.903999999999996</v>
      </c>
      <c r="Z2714">
        <v>810</v>
      </c>
      <c r="AA2714" s="5">
        <f>IFERROR(VLOOKUP(X2714,$AF$2:$AG$35,2,FALSE),0)</f>
        <v>0</v>
      </c>
      <c r="AB2714" s="5" t="e">
        <f>VLOOKUP(X2714,$AF$2:$AG$35,1,FALSE)</f>
        <v>#N/A</v>
      </c>
      <c r="AN2714"/>
      <c r="AO2714"/>
      <c r="AP2714"/>
      <c r="AQ2714"/>
    </row>
    <row r="2715" spans="1:43" x14ac:dyDescent="0.25">
      <c r="A2715">
        <v>95750</v>
      </c>
      <c r="B2715">
        <v>22069</v>
      </c>
      <c r="C2715" t="s">
        <v>624</v>
      </c>
      <c r="D2715" t="s">
        <v>579</v>
      </c>
      <c r="E2715" t="s">
        <v>591</v>
      </c>
      <c r="F2715">
        <v>34.937719999999999</v>
      </c>
      <c r="G2715" t="s">
        <v>25</v>
      </c>
      <c r="H2715" t="s">
        <v>26</v>
      </c>
      <c r="I2715" t="s">
        <v>27</v>
      </c>
      <c r="J2715" t="s">
        <v>23</v>
      </c>
      <c r="K2715">
        <v>2003</v>
      </c>
      <c r="L2715">
        <v>4</v>
      </c>
      <c r="M2715">
        <v>3</v>
      </c>
      <c r="N2715">
        <v>0</v>
      </c>
      <c r="O2715">
        <v>2.5</v>
      </c>
      <c r="P2715" t="s">
        <v>594</v>
      </c>
      <c r="Q2715" s="33">
        <v>5.4121016882802695E-4</v>
      </c>
      <c r="R2715" s="2">
        <v>2.1817267038153798E-3</v>
      </c>
      <c r="S2715" t="s">
        <v>31</v>
      </c>
      <c r="T2715" t="s">
        <v>81</v>
      </c>
      <c r="U2715">
        <v>42</v>
      </c>
      <c r="V2715" t="s">
        <v>146</v>
      </c>
      <c r="W2715" t="s">
        <v>147</v>
      </c>
      <c r="X2715" t="s">
        <v>148</v>
      </c>
      <c r="Y2715">
        <v>85.467799999999997</v>
      </c>
      <c r="Z2715">
        <v>689</v>
      </c>
      <c r="AA2715" s="5">
        <f>IFERROR(VLOOKUP(X2715,$AF$2:$AG$35,2,FALSE),0)</f>
        <v>9.4E-2</v>
      </c>
      <c r="AB2715" s="5" t="str">
        <f>VLOOKUP(X2715,$AF$2:$AG$35,1,FALSE)</f>
        <v>Rb</v>
      </c>
      <c r="AN2715"/>
      <c r="AO2715"/>
      <c r="AP2715"/>
      <c r="AQ2715"/>
    </row>
    <row r="2716" spans="1:43" x14ac:dyDescent="0.25">
      <c r="A2716">
        <v>95750</v>
      </c>
      <c r="B2716">
        <v>22069</v>
      </c>
      <c r="C2716" t="s">
        <v>624</v>
      </c>
      <c r="D2716" t="s">
        <v>579</v>
      </c>
      <c r="E2716" t="s">
        <v>591</v>
      </c>
      <c r="F2716">
        <v>34.937719999999999</v>
      </c>
      <c r="G2716" t="s">
        <v>25</v>
      </c>
      <c r="H2716" t="s">
        <v>26</v>
      </c>
      <c r="I2716" t="s">
        <v>27</v>
      </c>
      <c r="J2716" t="s">
        <v>23</v>
      </c>
      <c r="K2716">
        <v>2003</v>
      </c>
      <c r="L2716">
        <v>4</v>
      </c>
      <c r="M2716">
        <v>3</v>
      </c>
      <c r="N2716">
        <v>0</v>
      </c>
      <c r="O2716">
        <v>2.5</v>
      </c>
      <c r="P2716" t="s">
        <v>594</v>
      </c>
      <c r="Q2716" s="33">
        <v>4.4880254174341298E-4</v>
      </c>
      <c r="R2716" s="2">
        <v>2.4980508490524702E-3</v>
      </c>
      <c r="S2716" t="s">
        <v>31</v>
      </c>
      <c r="T2716" t="s">
        <v>81</v>
      </c>
      <c r="U2716">
        <v>43</v>
      </c>
      <c r="V2716" t="s">
        <v>149</v>
      </c>
      <c r="W2716" t="s">
        <v>150</v>
      </c>
      <c r="X2716" t="s">
        <v>151</v>
      </c>
      <c r="Y2716">
        <v>87.62</v>
      </c>
      <c r="Z2716">
        <v>697</v>
      </c>
      <c r="AA2716" s="5">
        <f>IFERROR(VLOOKUP(X2716,$AF$2:$AG$35,2,FALSE),0)</f>
        <v>0.183</v>
      </c>
      <c r="AB2716" s="5" t="str">
        <f>VLOOKUP(X2716,$AF$2:$AG$35,1,FALSE)</f>
        <v>Sr</v>
      </c>
      <c r="AN2716"/>
      <c r="AO2716"/>
      <c r="AP2716"/>
      <c r="AQ2716"/>
    </row>
    <row r="2717" spans="1:43" x14ac:dyDescent="0.25">
      <c r="A2717">
        <v>95750</v>
      </c>
      <c r="B2717">
        <v>22069</v>
      </c>
      <c r="C2717" t="s">
        <v>624</v>
      </c>
      <c r="D2717" t="s">
        <v>579</v>
      </c>
      <c r="E2717" t="s">
        <v>591</v>
      </c>
      <c r="F2717">
        <v>34.937719999999999</v>
      </c>
      <c r="G2717" t="s">
        <v>25</v>
      </c>
      <c r="H2717" t="s">
        <v>26</v>
      </c>
      <c r="I2717" t="s">
        <v>27</v>
      </c>
      <c r="J2717" t="s">
        <v>23</v>
      </c>
      <c r="K2717">
        <v>2003</v>
      </c>
      <c r="L2717">
        <v>4</v>
      </c>
      <c r="M2717">
        <v>3</v>
      </c>
      <c r="N2717">
        <v>0</v>
      </c>
      <c r="O2717">
        <v>2.5</v>
      </c>
      <c r="P2717" t="s">
        <v>594</v>
      </c>
      <c r="Q2717" s="33">
        <v>1.03664487811907E-4</v>
      </c>
      <c r="R2717" s="2">
        <v>2.9928678377848798E-3</v>
      </c>
      <c r="S2717" t="s">
        <v>31</v>
      </c>
      <c r="T2717" t="s">
        <v>81</v>
      </c>
      <c r="U2717">
        <v>44</v>
      </c>
      <c r="V2717" t="s">
        <v>152</v>
      </c>
      <c r="W2717" t="s">
        <v>153</v>
      </c>
      <c r="X2717" t="s">
        <v>154</v>
      </c>
      <c r="Y2717">
        <v>88.905900000000003</v>
      </c>
      <c r="Z2717">
        <v>777</v>
      </c>
      <c r="AA2717" s="5">
        <f>IFERROR(VLOOKUP(X2717,$AF$2:$AG$35,2,FALSE),0)</f>
        <v>0</v>
      </c>
      <c r="AB2717" s="5" t="e">
        <f>VLOOKUP(X2717,$AF$2:$AG$35,1,FALSE)</f>
        <v>#N/A</v>
      </c>
      <c r="AN2717"/>
      <c r="AO2717"/>
      <c r="AP2717"/>
      <c r="AQ2717"/>
    </row>
    <row r="2718" spans="1:43" x14ac:dyDescent="0.25">
      <c r="A2718">
        <v>95750</v>
      </c>
      <c r="B2718">
        <v>22069</v>
      </c>
      <c r="C2718" t="s">
        <v>624</v>
      </c>
      <c r="D2718" t="s">
        <v>579</v>
      </c>
      <c r="E2718" t="s">
        <v>591</v>
      </c>
      <c r="F2718">
        <v>34.937719999999999</v>
      </c>
      <c r="G2718" t="s">
        <v>25</v>
      </c>
      <c r="H2718" t="s">
        <v>26</v>
      </c>
      <c r="I2718" t="s">
        <v>27</v>
      </c>
      <c r="J2718" t="s">
        <v>23</v>
      </c>
      <c r="K2718">
        <v>2003</v>
      </c>
      <c r="L2718">
        <v>4</v>
      </c>
      <c r="M2718">
        <v>3</v>
      </c>
      <c r="N2718">
        <v>0</v>
      </c>
      <c r="O2718">
        <v>2.5</v>
      </c>
      <c r="P2718" t="s">
        <v>594</v>
      </c>
      <c r="Q2718" s="33">
        <v>8.1635784151876795E-4</v>
      </c>
      <c r="R2718" s="2">
        <v>3.3906595492657699E-3</v>
      </c>
      <c r="S2718" t="s">
        <v>31</v>
      </c>
      <c r="T2718" t="s">
        <v>81</v>
      </c>
      <c r="U2718">
        <v>45</v>
      </c>
      <c r="V2718" t="s">
        <v>155</v>
      </c>
      <c r="W2718" t="s">
        <v>156</v>
      </c>
      <c r="X2718" t="s">
        <v>157</v>
      </c>
      <c r="Y2718">
        <v>91.22</v>
      </c>
      <c r="Z2718">
        <v>779</v>
      </c>
      <c r="AA2718" s="5">
        <f>IFERROR(VLOOKUP(X2718,$AF$2:$AG$35,2,FALSE),0)</f>
        <v>0.35099999999999998</v>
      </c>
      <c r="AB2718" s="5" t="str">
        <f>VLOOKUP(X2718,$AF$2:$AG$35,1,FALSE)</f>
        <v>Zr</v>
      </c>
      <c r="AN2718"/>
      <c r="AO2718"/>
      <c r="AP2718"/>
      <c r="AQ2718"/>
    </row>
    <row r="2719" spans="1:43" x14ac:dyDescent="0.25">
      <c r="A2719">
        <v>95750</v>
      </c>
      <c r="B2719">
        <v>22069</v>
      </c>
      <c r="C2719" t="s">
        <v>624</v>
      </c>
      <c r="D2719" t="s">
        <v>579</v>
      </c>
      <c r="E2719" t="s">
        <v>591</v>
      </c>
      <c r="F2719">
        <v>34.937719999999999</v>
      </c>
      <c r="G2719" t="s">
        <v>25</v>
      </c>
      <c r="H2719" t="s">
        <v>26</v>
      </c>
      <c r="I2719" t="s">
        <v>27</v>
      </c>
      <c r="J2719" t="s">
        <v>23</v>
      </c>
      <c r="K2719">
        <v>2003</v>
      </c>
      <c r="L2719">
        <v>4</v>
      </c>
      <c r="M2719">
        <v>3</v>
      </c>
      <c r="N2719">
        <v>0</v>
      </c>
      <c r="O2719">
        <v>2.5</v>
      </c>
      <c r="P2719" t="s">
        <v>594</v>
      </c>
      <c r="Q2719" s="33">
        <v>6.5809199807066699E-4</v>
      </c>
      <c r="R2719" s="2">
        <v>6.2188679076875097E-3</v>
      </c>
      <c r="S2719" t="s">
        <v>31</v>
      </c>
      <c r="T2719" t="s">
        <v>81</v>
      </c>
      <c r="U2719">
        <v>46</v>
      </c>
      <c r="V2719" t="s">
        <v>158</v>
      </c>
      <c r="W2719" t="s">
        <v>159</v>
      </c>
      <c r="X2719" t="s">
        <v>160</v>
      </c>
      <c r="Y2719">
        <v>95.94</v>
      </c>
      <c r="Z2719">
        <v>586</v>
      </c>
      <c r="AA2719" s="5">
        <f>IFERROR(VLOOKUP(X2719,$AF$2:$AG$35,2,FALSE),0)</f>
        <v>0.41699999999999998</v>
      </c>
      <c r="AB2719" s="5" t="str">
        <f>VLOOKUP(X2719,$AF$2:$AG$35,1,FALSE)</f>
        <v>Mo</v>
      </c>
      <c r="AN2719"/>
      <c r="AO2719"/>
      <c r="AP2719"/>
      <c r="AQ2719"/>
    </row>
    <row r="2720" spans="1:43" x14ac:dyDescent="0.25">
      <c r="A2720">
        <v>95750</v>
      </c>
      <c r="B2720">
        <v>22069</v>
      </c>
      <c r="C2720" t="s">
        <v>624</v>
      </c>
      <c r="D2720" t="s">
        <v>579</v>
      </c>
      <c r="E2720" t="s">
        <v>591</v>
      </c>
      <c r="F2720">
        <v>34.937719999999999</v>
      </c>
      <c r="G2720" t="s">
        <v>25</v>
      </c>
      <c r="H2720" t="s">
        <v>26</v>
      </c>
      <c r="I2720" t="s">
        <v>27</v>
      </c>
      <c r="J2720" t="s">
        <v>23</v>
      </c>
      <c r="K2720">
        <v>2003</v>
      </c>
      <c r="L2720">
        <v>4</v>
      </c>
      <c r="M2720">
        <v>3</v>
      </c>
      <c r="N2720">
        <v>0</v>
      </c>
      <c r="O2720">
        <v>2.5</v>
      </c>
      <c r="P2720" t="s">
        <v>594</v>
      </c>
      <c r="Q2720" s="33">
        <v>1.2541628029891299E-3</v>
      </c>
      <c r="R2720" s="2">
        <v>6.4758757969903703E-3</v>
      </c>
      <c r="S2720" t="s">
        <v>31</v>
      </c>
      <c r="T2720" t="s">
        <v>81</v>
      </c>
      <c r="U2720">
        <v>47</v>
      </c>
      <c r="V2720" s="1">
        <v>2023568</v>
      </c>
      <c r="W2720" t="s">
        <v>161</v>
      </c>
      <c r="X2720" t="s">
        <v>162</v>
      </c>
      <c r="Y2720">
        <v>106.42</v>
      </c>
      <c r="Z2720">
        <v>649</v>
      </c>
      <c r="AA2720" s="5">
        <f>IFERROR(VLOOKUP(X2720,$AF$2:$AG$35,2,FALSE),0)</f>
        <v>0.22600000000000001</v>
      </c>
      <c r="AB2720" s="5" t="str">
        <f>VLOOKUP(X2720,$AF$2:$AG$35,1,FALSE)</f>
        <v>Pd</v>
      </c>
      <c r="AN2720"/>
      <c r="AO2720"/>
      <c r="AP2720"/>
      <c r="AQ2720"/>
    </row>
    <row r="2721" spans="1:43" x14ac:dyDescent="0.25">
      <c r="A2721">
        <v>95750</v>
      </c>
      <c r="B2721">
        <v>22069</v>
      </c>
      <c r="C2721" t="s">
        <v>624</v>
      </c>
      <c r="D2721" t="s">
        <v>579</v>
      </c>
      <c r="E2721" t="s">
        <v>591</v>
      </c>
      <c r="F2721">
        <v>34.937719999999999</v>
      </c>
      <c r="G2721" t="s">
        <v>25</v>
      </c>
      <c r="H2721" t="s">
        <v>26</v>
      </c>
      <c r="I2721" t="s">
        <v>27</v>
      </c>
      <c r="J2721" t="s">
        <v>23</v>
      </c>
      <c r="K2721">
        <v>2003</v>
      </c>
      <c r="L2721">
        <v>4</v>
      </c>
      <c r="M2721">
        <v>3</v>
      </c>
      <c r="N2721">
        <v>0</v>
      </c>
      <c r="O2721">
        <v>2.5</v>
      </c>
      <c r="P2721" t="s">
        <v>594</v>
      </c>
      <c r="Q2721" s="32">
        <v>0</v>
      </c>
      <c r="R2721" s="2">
        <v>8.5544462966509697E-3</v>
      </c>
      <c r="S2721" t="s">
        <v>31</v>
      </c>
      <c r="T2721" t="s">
        <v>81</v>
      </c>
      <c r="U2721">
        <v>48</v>
      </c>
      <c r="V2721" t="s">
        <v>163</v>
      </c>
      <c r="W2721" t="s">
        <v>164</v>
      </c>
      <c r="X2721" t="s">
        <v>165</v>
      </c>
      <c r="Y2721">
        <v>107.8682</v>
      </c>
      <c r="Z2721">
        <v>695</v>
      </c>
      <c r="AA2721" s="5">
        <f>IFERROR(VLOOKUP(X2721,$AF$2:$AG$35,2,FALSE),0)</f>
        <v>7.3999999999999996E-2</v>
      </c>
      <c r="AB2721" s="5" t="str">
        <f>VLOOKUP(X2721,$AF$2:$AG$35,1,FALSE)</f>
        <v>Ag</v>
      </c>
      <c r="AN2721"/>
      <c r="AO2721"/>
      <c r="AP2721"/>
      <c r="AQ2721"/>
    </row>
    <row r="2722" spans="1:43" x14ac:dyDescent="0.25">
      <c r="A2722">
        <v>95750</v>
      </c>
      <c r="B2722">
        <v>22069</v>
      </c>
      <c r="C2722" t="s">
        <v>624</v>
      </c>
      <c r="D2722" t="s">
        <v>579</v>
      </c>
      <c r="E2722" t="s">
        <v>591</v>
      </c>
      <c r="F2722">
        <v>34.937719999999999</v>
      </c>
      <c r="G2722" t="s">
        <v>25</v>
      </c>
      <c r="H2722" t="s">
        <v>26</v>
      </c>
      <c r="I2722" t="s">
        <v>27</v>
      </c>
      <c r="J2722" t="s">
        <v>23</v>
      </c>
      <c r="K2722">
        <v>2003</v>
      </c>
      <c r="L2722">
        <v>4</v>
      </c>
      <c r="M2722">
        <v>3</v>
      </c>
      <c r="N2722">
        <v>0</v>
      </c>
      <c r="O2722">
        <v>2.5</v>
      </c>
      <c r="P2722" t="s">
        <v>594</v>
      </c>
      <c r="Q2722" s="33">
        <v>2.7759255789245201E-3</v>
      </c>
      <c r="R2722" s="2">
        <v>8.0739671577755804E-3</v>
      </c>
      <c r="S2722" t="s">
        <v>31</v>
      </c>
      <c r="T2722" t="s">
        <v>81</v>
      </c>
      <c r="U2722">
        <v>49</v>
      </c>
      <c r="V2722" t="s">
        <v>166</v>
      </c>
      <c r="W2722" t="s">
        <v>167</v>
      </c>
      <c r="X2722" t="s">
        <v>168</v>
      </c>
      <c r="Y2722">
        <v>112.41</v>
      </c>
      <c r="Z2722">
        <v>328</v>
      </c>
      <c r="AA2722" s="5">
        <f>IFERROR(VLOOKUP(X2722,$AF$2:$AG$35,2,FALSE),0)</f>
        <v>0.14199999999999999</v>
      </c>
      <c r="AB2722" s="5" t="str">
        <f>VLOOKUP(X2722,$AF$2:$AG$35,1,FALSE)</f>
        <v>Cd</v>
      </c>
      <c r="AN2722"/>
      <c r="AO2722"/>
      <c r="AP2722"/>
      <c r="AQ2722"/>
    </row>
    <row r="2723" spans="1:43" x14ac:dyDescent="0.25">
      <c r="A2723">
        <v>95750</v>
      </c>
      <c r="B2723">
        <v>22069</v>
      </c>
      <c r="C2723" t="s">
        <v>624</v>
      </c>
      <c r="D2723" t="s">
        <v>579</v>
      </c>
      <c r="E2723" t="s">
        <v>591</v>
      </c>
      <c r="F2723">
        <v>34.937719999999999</v>
      </c>
      <c r="G2723" t="s">
        <v>25</v>
      </c>
      <c r="H2723" t="s">
        <v>26</v>
      </c>
      <c r="I2723" t="s">
        <v>27</v>
      </c>
      <c r="J2723" t="s">
        <v>23</v>
      </c>
      <c r="K2723">
        <v>2003</v>
      </c>
      <c r="L2723">
        <v>4</v>
      </c>
      <c r="M2723">
        <v>3</v>
      </c>
      <c r="N2723">
        <v>0</v>
      </c>
      <c r="O2723">
        <v>2.5</v>
      </c>
      <c r="P2723" t="s">
        <v>594</v>
      </c>
      <c r="Q2723" s="33">
        <v>2.3279909314884799E-3</v>
      </c>
      <c r="R2723" s="2">
        <v>1.0176139118578601E-2</v>
      </c>
      <c r="S2723" t="s">
        <v>31</v>
      </c>
      <c r="T2723" t="s">
        <v>81</v>
      </c>
      <c r="U2723">
        <v>50</v>
      </c>
      <c r="V2723" t="s">
        <v>169</v>
      </c>
      <c r="W2723" t="s">
        <v>170</v>
      </c>
      <c r="X2723" t="s">
        <v>171</v>
      </c>
      <c r="Y2723">
        <v>114.82</v>
      </c>
      <c r="Z2723">
        <v>487</v>
      </c>
      <c r="AA2723" s="5">
        <f>IFERROR(VLOOKUP(X2723,$AF$2:$AG$35,2,FALSE),0)</f>
        <v>0.20899999999999999</v>
      </c>
      <c r="AB2723" s="5" t="str">
        <f>VLOOKUP(X2723,$AF$2:$AG$35,1,FALSE)</f>
        <v>In</v>
      </c>
      <c r="AN2723"/>
      <c r="AO2723"/>
      <c r="AP2723"/>
      <c r="AQ2723"/>
    </row>
    <row r="2724" spans="1:43" x14ac:dyDescent="0.25">
      <c r="A2724">
        <v>95750</v>
      </c>
      <c r="B2724">
        <v>22069</v>
      </c>
      <c r="C2724" t="s">
        <v>624</v>
      </c>
      <c r="D2724" t="s">
        <v>579</v>
      </c>
      <c r="E2724" t="s">
        <v>591</v>
      </c>
      <c r="F2724">
        <v>34.937719999999999</v>
      </c>
      <c r="G2724" t="s">
        <v>25</v>
      </c>
      <c r="H2724" t="s">
        <v>26</v>
      </c>
      <c r="I2724" t="s">
        <v>27</v>
      </c>
      <c r="J2724" t="s">
        <v>23</v>
      </c>
      <c r="K2724">
        <v>2003</v>
      </c>
      <c r="L2724">
        <v>4</v>
      </c>
      <c r="M2724">
        <v>3</v>
      </c>
      <c r="N2724">
        <v>0</v>
      </c>
      <c r="O2724">
        <v>2.5</v>
      </c>
      <c r="P2724" t="s">
        <v>594</v>
      </c>
      <c r="Q2724" s="32">
        <v>0</v>
      </c>
      <c r="R2724" s="2">
        <v>1.5308742853185699E-2</v>
      </c>
      <c r="S2724" t="s">
        <v>31</v>
      </c>
      <c r="T2724" t="s">
        <v>81</v>
      </c>
      <c r="U2724">
        <v>51</v>
      </c>
      <c r="V2724" t="s">
        <v>172</v>
      </c>
      <c r="W2724" t="s">
        <v>173</v>
      </c>
      <c r="X2724" t="s">
        <v>174</v>
      </c>
      <c r="Y2724">
        <v>118.69</v>
      </c>
      <c r="Z2724">
        <v>714</v>
      </c>
      <c r="AA2724" s="5">
        <f>IFERROR(VLOOKUP(X2724,$AF$2:$AG$35,2,FALSE),0)</f>
        <v>0.20200000000000001</v>
      </c>
      <c r="AB2724" s="5" t="str">
        <f>VLOOKUP(X2724,$AF$2:$AG$35,1,FALSE)</f>
        <v>Sn</v>
      </c>
      <c r="AN2724"/>
      <c r="AO2724"/>
      <c r="AP2724"/>
      <c r="AQ2724"/>
    </row>
    <row r="2725" spans="1:43" x14ac:dyDescent="0.25">
      <c r="A2725">
        <v>95750</v>
      </c>
      <c r="B2725">
        <v>22069</v>
      </c>
      <c r="C2725" t="s">
        <v>624</v>
      </c>
      <c r="D2725" t="s">
        <v>579</v>
      </c>
      <c r="E2725" t="s">
        <v>591</v>
      </c>
      <c r="F2725">
        <v>34.937719999999999</v>
      </c>
      <c r="G2725" t="s">
        <v>25</v>
      </c>
      <c r="H2725" t="s">
        <v>26</v>
      </c>
      <c r="I2725" t="s">
        <v>27</v>
      </c>
      <c r="J2725" t="s">
        <v>23</v>
      </c>
      <c r="K2725">
        <v>2003</v>
      </c>
      <c r="L2725">
        <v>4</v>
      </c>
      <c r="M2725">
        <v>3</v>
      </c>
      <c r="N2725">
        <v>0</v>
      </c>
      <c r="O2725">
        <v>2.5</v>
      </c>
      <c r="P2725" t="s">
        <v>594</v>
      </c>
      <c r="Q2725" s="33">
        <v>4.75011848025983E-4</v>
      </c>
      <c r="R2725" s="2">
        <v>1.7235894330412699E-2</v>
      </c>
      <c r="S2725" t="s">
        <v>31</v>
      </c>
      <c r="T2725" t="s">
        <v>81</v>
      </c>
      <c r="U2725">
        <v>52</v>
      </c>
      <c r="V2725" t="s">
        <v>175</v>
      </c>
      <c r="W2725" t="s">
        <v>176</v>
      </c>
      <c r="X2725" t="s">
        <v>177</v>
      </c>
      <c r="Y2725">
        <v>121.75</v>
      </c>
      <c r="Z2725">
        <v>296</v>
      </c>
      <c r="AA2725" s="5">
        <f>IFERROR(VLOOKUP(X2725,$AF$2:$AG$35,2,FALSE),0)</f>
        <v>0.26300000000000001</v>
      </c>
      <c r="AB2725" s="5" t="str">
        <f>VLOOKUP(X2725,$AF$2:$AG$35,1,FALSE)</f>
        <v>Sb</v>
      </c>
      <c r="AN2725"/>
      <c r="AO2725"/>
      <c r="AP2725"/>
      <c r="AQ2725"/>
    </row>
    <row r="2726" spans="1:43" x14ac:dyDescent="0.25">
      <c r="A2726">
        <v>95750</v>
      </c>
      <c r="B2726">
        <v>22069</v>
      </c>
      <c r="C2726" t="s">
        <v>624</v>
      </c>
      <c r="D2726" t="s">
        <v>579</v>
      </c>
      <c r="E2726" t="s">
        <v>591</v>
      </c>
      <c r="F2726">
        <v>34.937719999999999</v>
      </c>
      <c r="G2726" t="s">
        <v>25</v>
      </c>
      <c r="H2726" t="s">
        <v>26</v>
      </c>
      <c r="I2726" t="s">
        <v>27</v>
      </c>
      <c r="J2726" t="s">
        <v>23</v>
      </c>
      <c r="K2726">
        <v>2003</v>
      </c>
      <c r="L2726">
        <v>4</v>
      </c>
      <c r="M2726">
        <v>3</v>
      </c>
      <c r="N2726">
        <v>0</v>
      </c>
      <c r="O2726">
        <v>2.5</v>
      </c>
      <c r="P2726" t="s">
        <v>594</v>
      </c>
      <c r="Q2726" s="33">
        <v>7.5437171100280903E-4</v>
      </c>
      <c r="R2726" s="2">
        <v>8.4865742177602205E-2</v>
      </c>
      <c r="S2726" t="s">
        <v>31</v>
      </c>
      <c r="T2726" t="s">
        <v>81</v>
      </c>
      <c r="U2726">
        <v>53</v>
      </c>
      <c r="V2726" t="s">
        <v>178</v>
      </c>
      <c r="W2726" t="s">
        <v>179</v>
      </c>
      <c r="X2726" t="s">
        <v>180</v>
      </c>
      <c r="Y2726">
        <v>137.33000000000001</v>
      </c>
      <c r="Z2726">
        <v>300</v>
      </c>
      <c r="AA2726" s="5">
        <f>IFERROR(VLOOKUP(X2726,$AF$2:$AG$35,2,FALSE),0)</f>
        <v>0.11700000000000001</v>
      </c>
      <c r="AB2726" s="5" t="str">
        <f>VLOOKUP(X2726,$AF$2:$AG$35,1,FALSE)</f>
        <v>Ba</v>
      </c>
      <c r="AN2726"/>
      <c r="AO2726"/>
      <c r="AP2726"/>
      <c r="AQ2726"/>
    </row>
    <row r="2727" spans="1:43" x14ac:dyDescent="0.25">
      <c r="A2727">
        <v>95750</v>
      </c>
      <c r="B2727">
        <v>22069</v>
      </c>
      <c r="C2727" t="s">
        <v>624</v>
      </c>
      <c r="D2727" t="s">
        <v>579</v>
      </c>
      <c r="E2727" t="s">
        <v>591</v>
      </c>
      <c r="F2727">
        <v>34.937719999999999</v>
      </c>
      <c r="G2727" t="s">
        <v>25</v>
      </c>
      <c r="H2727" t="s">
        <v>26</v>
      </c>
      <c r="I2727" t="s">
        <v>27</v>
      </c>
      <c r="J2727" t="s">
        <v>23</v>
      </c>
      <c r="K2727">
        <v>2003</v>
      </c>
      <c r="L2727">
        <v>4</v>
      </c>
      <c r="M2727">
        <v>3</v>
      </c>
      <c r="N2727">
        <v>0</v>
      </c>
      <c r="O2727">
        <v>2.5</v>
      </c>
      <c r="P2727" t="s">
        <v>594</v>
      </c>
      <c r="Q2727" s="33">
        <v>1.64803892169486E-2</v>
      </c>
      <c r="R2727">
        <v>0.104144310337796</v>
      </c>
      <c r="S2727" t="s">
        <v>31</v>
      </c>
      <c r="T2727" t="s">
        <v>81</v>
      </c>
      <c r="U2727">
        <v>54</v>
      </c>
      <c r="V2727" t="s">
        <v>181</v>
      </c>
      <c r="W2727" t="s">
        <v>182</v>
      </c>
      <c r="X2727" t="s">
        <v>183</v>
      </c>
      <c r="Y2727">
        <v>138.90549999999999</v>
      </c>
      <c r="Z2727">
        <v>519</v>
      </c>
      <c r="AA2727" s="5">
        <f>IFERROR(VLOOKUP(X2727,$AF$2:$AG$35,2,FALSE),0)</f>
        <v>0.17299999999999999</v>
      </c>
      <c r="AB2727" s="5" t="str">
        <f>VLOOKUP(X2727,$AF$2:$AG$35,1,FALSE)</f>
        <v>La</v>
      </c>
      <c r="AN2727"/>
      <c r="AO2727"/>
      <c r="AP2727"/>
      <c r="AQ2727"/>
    </row>
    <row r="2728" spans="1:43" x14ac:dyDescent="0.25">
      <c r="A2728">
        <v>95750</v>
      </c>
      <c r="B2728">
        <v>22069</v>
      </c>
      <c r="C2728" t="s">
        <v>624</v>
      </c>
      <c r="D2728" t="s">
        <v>579</v>
      </c>
      <c r="E2728" t="s">
        <v>591</v>
      </c>
      <c r="F2728">
        <v>34.937719999999999</v>
      </c>
      <c r="G2728" t="s">
        <v>25</v>
      </c>
      <c r="H2728" t="s">
        <v>26</v>
      </c>
      <c r="I2728" t="s">
        <v>27</v>
      </c>
      <c r="J2728" t="s">
        <v>23</v>
      </c>
      <c r="K2728">
        <v>2003</v>
      </c>
      <c r="L2728">
        <v>4</v>
      </c>
      <c r="M2728">
        <v>3</v>
      </c>
      <c r="N2728">
        <v>0</v>
      </c>
      <c r="O2728">
        <v>2.5</v>
      </c>
      <c r="P2728" t="s">
        <v>594</v>
      </c>
      <c r="Q2728" s="33">
        <v>1.7840193138360799E-3</v>
      </c>
      <c r="R2728" s="2">
        <v>7.6666963390669097E-3</v>
      </c>
      <c r="S2728" t="s">
        <v>31</v>
      </c>
      <c r="T2728" t="s">
        <v>81</v>
      </c>
      <c r="U2728">
        <v>55</v>
      </c>
      <c r="V2728" t="s">
        <v>184</v>
      </c>
      <c r="W2728" t="s">
        <v>185</v>
      </c>
      <c r="X2728" t="s">
        <v>186</v>
      </c>
      <c r="Y2728">
        <v>196.9665</v>
      </c>
      <c r="Z2728">
        <v>477</v>
      </c>
      <c r="AA2728" s="5">
        <f>IFERROR(VLOOKUP(X2728,$AF$2:$AG$35,2,FALSE),0)</f>
        <v>0</v>
      </c>
      <c r="AB2728" s="5" t="e">
        <f>VLOOKUP(X2728,$AF$2:$AG$35,1,FALSE)</f>
        <v>#N/A</v>
      </c>
      <c r="AN2728"/>
      <c r="AO2728"/>
      <c r="AP2728"/>
      <c r="AQ2728"/>
    </row>
    <row r="2729" spans="1:43" x14ac:dyDescent="0.25">
      <c r="A2729">
        <v>95750</v>
      </c>
      <c r="B2729">
        <v>22069</v>
      </c>
      <c r="C2729" t="s">
        <v>624</v>
      </c>
      <c r="D2729" t="s">
        <v>579</v>
      </c>
      <c r="E2729" t="s">
        <v>591</v>
      </c>
      <c r="F2729">
        <v>34.937719999999999</v>
      </c>
      <c r="G2729" t="s">
        <v>25</v>
      </c>
      <c r="H2729" t="s">
        <v>26</v>
      </c>
      <c r="I2729" t="s">
        <v>27</v>
      </c>
      <c r="J2729" t="s">
        <v>23</v>
      </c>
      <c r="K2729">
        <v>2003</v>
      </c>
      <c r="L2729">
        <v>4</v>
      </c>
      <c r="M2729">
        <v>3</v>
      </c>
      <c r="N2729">
        <v>0</v>
      </c>
      <c r="O2729">
        <v>2.5</v>
      </c>
      <c r="P2729" t="s">
        <v>594</v>
      </c>
      <c r="Q2729" s="32">
        <v>0</v>
      </c>
      <c r="R2729" s="2">
        <v>3.4276820660972401E-3</v>
      </c>
      <c r="S2729" t="s">
        <v>31</v>
      </c>
      <c r="T2729" t="s">
        <v>81</v>
      </c>
      <c r="U2729">
        <v>56</v>
      </c>
      <c r="V2729" t="s">
        <v>187</v>
      </c>
      <c r="W2729" t="s">
        <v>188</v>
      </c>
      <c r="X2729" t="s">
        <v>189</v>
      </c>
      <c r="Y2729">
        <v>200.59</v>
      </c>
      <c r="Z2729">
        <v>528</v>
      </c>
      <c r="AA2729" s="5">
        <f>IFERROR(VLOOKUP(X2729,$AF$2:$AG$35,2,FALSE),0)</f>
        <v>0.06</v>
      </c>
      <c r="AB2729" s="5" t="str">
        <f>VLOOKUP(X2729,$AF$2:$AG$35,1,FALSE)</f>
        <v>Hg</v>
      </c>
      <c r="AN2729"/>
      <c r="AO2729"/>
      <c r="AP2729"/>
      <c r="AQ2729"/>
    </row>
    <row r="2730" spans="1:43" x14ac:dyDescent="0.25">
      <c r="A2730">
        <v>95750</v>
      </c>
      <c r="B2730">
        <v>22069</v>
      </c>
      <c r="C2730" t="s">
        <v>624</v>
      </c>
      <c r="D2730" t="s">
        <v>579</v>
      </c>
      <c r="E2730" t="s">
        <v>591</v>
      </c>
      <c r="F2730">
        <v>34.937719999999999</v>
      </c>
      <c r="G2730" t="s">
        <v>25</v>
      </c>
      <c r="H2730" t="s">
        <v>26</v>
      </c>
      <c r="I2730" t="s">
        <v>27</v>
      </c>
      <c r="J2730" t="s">
        <v>23</v>
      </c>
      <c r="K2730">
        <v>2003</v>
      </c>
      <c r="L2730">
        <v>4</v>
      </c>
      <c r="M2730">
        <v>3</v>
      </c>
      <c r="N2730">
        <v>0</v>
      </c>
      <c r="O2730">
        <v>2.5</v>
      </c>
      <c r="P2730" t="s">
        <v>594</v>
      </c>
      <c r="Q2730" s="33">
        <v>1.4093674162355801E-4</v>
      </c>
      <c r="R2730" s="2">
        <v>3.1983789633135999E-3</v>
      </c>
      <c r="S2730" t="s">
        <v>31</v>
      </c>
      <c r="T2730" t="s">
        <v>81</v>
      </c>
      <c r="U2730">
        <v>57</v>
      </c>
      <c r="V2730" t="s">
        <v>190</v>
      </c>
      <c r="W2730" t="s">
        <v>191</v>
      </c>
      <c r="X2730" t="s">
        <v>192</v>
      </c>
      <c r="Y2730">
        <v>204.38300000000001</v>
      </c>
      <c r="Z2730">
        <v>712</v>
      </c>
      <c r="AA2730" s="5">
        <f>IFERROR(VLOOKUP(X2730,$AF$2:$AG$35,2,FALSE),0)</f>
        <v>0</v>
      </c>
      <c r="AB2730" s="5" t="e">
        <f>VLOOKUP(X2730,$AF$2:$AG$35,1,FALSE)</f>
        <v>#N/A</v>
      </c>
      <c r="AN2730"/>
      <c r="AO2730"/>
      <c r="AP2730"/>
      <c r="AQ2730"/>
    </row>
    <row r="2731" spans="1:43" x14ac:dyDescent="0.25">
      <c r="A2731">
        <v>95750</v>
      </c>
      <c r="B2731">
        <v>22069</v>
      </c>
      <c r="C2731" t="s">
        <v>624</v>
      </c>
      <c r="D2731" t="s">
        <v>579</v>
      </c>
      <c r="E2731" t="s">
        <v>591</v>
      </c>
      <c r="F2731">
        <v>34.937719999999999</v>
      </c>
      <c r="G2731" t="s">
        <v>25</v>
      </c>
      <c r="H2731" t="s">
        <v>26</v>
      </c>
      <c r="I2731" t="s">
        <v>27</v>
      </c>
      <c r="J2731" t="s">
        <v>23</v>
      </c>
      <c r="K2731">
        <v>2003</v>
      </c>
      <c r="L2731">
        <v>4</v>
      </c>
      <c r="M2731">
        <v>3</v>
      </c>
      <c r="N2731">
        <v>0</v>
      </c>
      <c r="O2731">
        <v>2.5</v>
      </c>
      <c r="P2731" t="s">
        <v>594</v>
      </c>
      <c r="Q2731" s="33">
        <v>1.0492952600144199E-3</v>
      </c>
      <c r="R2731" s="2">
        <v>6.6487331690778997E-3</v>
      </c>
      <c r="S2731" t="s">
        <v>31</v>
      </c>
      <c r="T2731" t="s">
        <v>81</v>
      </c>
      <c r="U2731">
        <v>58</v>
      </c>
      <c r="V2731" t="s">
        <v>193</v>
      </c>
      <c r="W2731" t="s">
        <v>194</v>
      </c>
      <c r="X2731" t="s">
        <v>195</v>
      </c>
      <c r="Y2731">
        <v>207.2</v>
      </c>
      <c r="Z2731">
        <v>520</v>
      </c>
      <c r="AA2731" s="5">
        <f>IFERROR(VLOOKUP(X2731,$AF$2:$AG$35,2,FALSE),0)</f>
        <v>0.11600000000000001</v>
      </c>
      <c r="AB2731" s="5" t="str">
        <f>VLOOKUP(X2731,$AF$2:$AG$35,1,FALSE)</f>
        <v>Pb</v>
      </c>
      <c r="AN2731"/>
      <c r="AO2731"/>
      <c r="AP2731"/>
      <c r="AQ2731"/>
    </row>
    <row r="2732" spans="1:43" x14ac:dyDescent="0.25">
      <c r="A2732">
        <v>95750</v>
      </c>
      <c r="B2732">
        <v>22069</v>
      </c>
      <c r="C2732" t="s">
        <v>624</v>
      </c>
      <c r="D2732" t="s">
        <v>579</v>
      </c>
      <c r="E2732" t="s">
        <v>591</v>
      </c>
      <c r="F2732">
        <v>34.937719999999999</v>
      </c>
      <c r="G2732" t="s">
        <v>25</v>
      </c>
      <c r="H2732" t="s">
        <v>26</v>
      </c>
      <c r="I2732" t="s">
        <v>27</v>
      </c>
      <c r="J2732" t="s">
        <v>23</v>
      </c>
      <c r="K2732">
        <v>2003</v>
      </c>
      <c r="L2732">
        <v>4</v>
      </c>
      <c r="M2732">
        <v>3</v>
      </c>
      <c r="N2732">
        <v>0</v>
      </c>
      <c r="O2732">
        <v>2.5</v>
      </c>
      <c r="P2732" t="s">
        <v>594</v>
      </c>
      <c r="Q2732" s="33">
        <v>9.9167393278847294E-5</v>
      </c>
      <c r="R2732" s="2">
        <v>5.1249116478163997E-3</v>
      </c>
      <c r="S2732" t="s">
        <v>31</v>
      </c>
      <c r="T2732" t="s">
        <v>81</v>
      </c>
      <c r="U2732">
        <v>59</v>
      </c>
      <c r="V2732" t="s">
        <v>196</v>
      </c>
      <c r="W2732" t="s">
        <v>197</v>
      </c>
      <c r="X2732" t="s">
        <v>198</v>
      </c>
      <c r="Y2732">
        <v>238.02889999999999</v>
      </c>
      <c r="Z2732">
        <v>765</v>
      </c>
      <c r="AA2732" s="5">
        <f>IFERROR(VLOOKUP(X2732,$AF$2:$AG$35,2,FALSE),0)</f>
        <v>0</v>
      </c>
      <c r="AB2732" s="5" t="e">
        <f>VLOOKUP(X2732,$AF$2:$AG$35,1,FALSE)</f>
        <v>#N/A</v>
      </c>
      <c r="AN2732"/>
      <c r="AO2732"/>
      <c r="AP2732"/>
      <c r="AQ2732"/>
    </row>
    <row r="2733" spans="1:43" x14ac:dyDescent="0.25">
      <c r="A2733">
        <v>95750</v>
      </c>
      <c r="B2733">
        <v>22069</v>
      </c>
      <c r="C2733" t="s">
        <v>624</v>
      </c>
      <c r="D2733" t="s">
        <v>579</v>
      </c>
      <c r="E2733" t="s">
        <v>591</v>
      </c>
      <c r="F2733">
        <v>34.937719999999999</v>
      </c>
      <c r="G2733" t="s">
        <v>25</v>
      </c>
      <c r="H2733" t="s">
        <v>26</v>
      </c>
      <c r="I2733" t="s">
        <v>27</v>
      </c>
      <c r="J2733" t="s">
        <v>23</v>
      </c>
      <c r="K2733">
        <v>2003</v>
      </c>
      <c r="L2733">
        <v>4</v>
      </c>
      <c r="M2733">
        <v>3</v>
      </c>
      <c r="N2733">
        <v>0</v>
      </c>
      <c r="O2733">
        <v>2.5</v>
      </c>
      <c r="P2733" t="s">
        <v>594</v>
      </c>
      <c r="Q2733">
        <v>2.1559818844441798</v>
      </c>
      <c r="R2733">
        <v>1.82354690339417</v>
      </c>
      <c r="S2733" t="s">
        <v>31</v>
      </c>
      <c r="T2733" t="s">
        <v>45</v>
      </c>
      <c r="U2733">
        <v>60</v>
      </c>
      <c r="V2733" t="s">
        <v>199</v>
      </c>
      <c r="W2733" t="s">
        <v>200</v>
      </c>
      <c r="X2733" t="s">
        <v>201</v>
      </c>
      <c r="Y2733">
        <v>17.0304</v>
      </c>
      <c r="Z2733">
        <v>294</v>
      </c>
      <c r="AA2733" s="5">
        <f>IFERROR(VLOOKUP(X2733,$AF$2:$AG$35,2,FALSE),0)</f>
        <v>0</v>
      </c>
      <c r="AB2733" s="5" t="e">
        <f>VLOOKUP(X2733,$AF$2:$AG$35,1,FALSE)</f>
        <v>#N/A</v>
      </c>
      <c r="AN2733"/>
      <c r="AO2733"/>
      <c r="AP2733"/>
      <c r="AQ2733"/>
    </row>
    <row r="2734" spans="1:43" x14ac:dyDescent="0.25">
      <c r="A2734">
        <v>95750</v>
      </c>
      <c r="B2734">
        <v>22069</v>
      </c>
      <c r="C2734" t="s">
        <v>624</v>
      </c>
      <c r="D2734" t="s">
        <v>579</v>
      </c>
      <c r="E2734" t="s">
        <v>591</v>
      </c>
      <c r="F2734">
        <v>34.937719999999999</v>
      </c>
      <c r="G2734" t="s">
        <v>25</v>
      </c>
      <c r="H2734" t="s">
        <v>26</v>
      </c>
      <c r="I2734" t="s">
        <v>27</v>
      </c>
      <c r="J2734" t="s">
        <v>23</v>
      </c>
      <c r="K2734">
        <v>2003</v>
      </c>
      <c r="L2734">
        <v>4</v>
      </c>
      <c r="M2734">
        <v>3</v>
      </c>
      <c r="N2734">
        <v>0</v>
      </c>
      <c r="O2734">
        <v>2.5</v>
      </c>
      <c r="P2734" t="s">
        <v>594</v>
      </c>
      <c r="Q2734" s="2">
        <v>3.7732284840468101E-4</v>
      </c>
      <c r="R2734" s="2">
        <v>7.6136153005264002E-4</v>
      </c>
      <c r="S2734" t="s">
        <v>31</v>
      </c>
      <c r="T2734" t="s">
        <v>202</v>
      </c>
      <c r="U2734">
        <v>78</v>
      </c>
      <c r="W2734" t="s">
        <v>203</v>
      </c>
      <c r="X2734" t="s">
        <v>204</v>
      </c>
      <c r="Z2734">
        <v>1253</v>
      </c>
      <c r="AA2734" s="5">
        <f>IFERROR(VLOOKUP(X2734,$AF$2:$AG$35,2,FALSE),0)</f>
        <v>0</v>
      </c>
      <c r="AB2734" s="5" t="e">
        <f>VLOOKUP(X2734,$AF$2:$AG$35,1,FALSE)</f>
        <v>#N/A</v>
      </c>
      <c r="AN2734"/>
      <c r="AO2734"/>
      <c r="AP2734"/>
      <c r="AQ2734"/>
    </row>
    <row r="2735" spans="1:43" x14ac:dyDescent="0.25">
      <c r="A2735">
        <v>95750</v>
      </c>
      <c r="B2735">
        <v>22069</v>
      </c>
      <c r="C2735" t="s">
        <v>624</v>
      </c>
      <c r="D2735" t="s">
        <v>579</v>
      </c>
      <c r="E2735" t="s">
        <v>591</v>
      </c>
      <c r="F2735">
        <v>34.937719999999999</v>
      </c>
      <c r="G2735" t="s">
        <v>25</v>
      </c>
      <c r="H2735" t="s">
        <v>26</v>
      </c>
      <c r="I2735" t="s">
        <v>27</v>
      </c>
      <c r="J2735" t="s">
        <v>23</v>
      </c>
      <c r="K2735">
        <v>2003</v>
      </c>
      <c r="L2735">
        <v>4</v>
      </c>
      <c r="M2735">
        <v>3</v>
      </c>
      <c r="N2735">
        <v>0</v>
      </c>
      <c r="O2735">
        <v>2.5</v>
      </c>
      <c r="P2735" t="s">
        <v>594</v>
      </c>
      <c r="Q2735" s="2">
        <v>2.2150630597027902E-3</v>
      </c>
      <c r="R2735" s="2">
        <v>3.8024090215280902E-3</v>
      </c>
      <c r="S2735" t="s">
        <v>31</v>
      </c>
      <c r="T2735" t="s">
        <v>202</v>
      </c>
      <c r="U2735">
        <v>80</v>
      </c>
      <c r="W2735" t="s">
        <v>205</v>
      </c>
      <c r="X2735" t="s">
        <v>206</v>
      </c>
      <c r="Z2735">
        <v>1255</v>
      </c>
      <c r="AA2735" s="5">
        <f>IFERROR(VLOOKUP(X2735,$AF$2:$AG$35,2,FALSE),0)</f>
        <v>0</v>
      </c>
      <c r="AB2735" s="5" t="e">
        <f>VLOOKUP(X2735,$AF$2:$AG$35,1,FALSE)</f>
        <v>#N/A</v>
      </c>
      <c r="AN2735"/>
      <c r="AO2735"/>
      <c r="AP2735"/>
      <c r="AQ2735"/>
    </row>
    <row r="2736" spans="1:43" x14ac:dyDescent="0.25">
      <c r="A2736">
        <v>95750</v>
      </c>
      <c r="B2736">
        <v>22069</v>
      </c>
      <c r="C2736" t="s">
        <v>624</v>
      </c>
      <c r="D2736" t="s">
        <v>579</v>
      </c>
      <c r="E2736" t="s">
        <v>591</v>
      </c>
      <c r="F2736">
        <v>34.937719999999999</v>
      </c>
      <c r="G2736" t="s">
        <v>25</v>
      </c>
      <c r="H2736" t="s">
        <v>26</v>
      </c>
      <c r="I2736" t="s">
        <v>27</v>
      </c>
      <c r="J2736" t="s">
        <v>23</v>
      </c>
      <c r="K2736">
        <v>2003</v>
      </c>
      <c r="L2736">
        <v>4</v>
      </c>
      <c r="M2736">
        <v>3</v>
      </c>
      <c r="N2736">
        <v>0</v>
      </c>
      <c r="O2736">
        <v>2.5</v>
      </c>
      <c r="P2736" t="s">
        <v>594</v>
      </c>
      <c r="Q2736" s="2">
        <v>4.6730332266395301E-3</v>
      </c>
      <c r="R2736" s="2">
        <v>3.3858922137258701E-3</v>
      </c>
      <c r="S2736" t="s">
        <v>31</v>
      </c>
      <c r="T2736" t="s">
        <v>202</v>
      </c>
      <c r="U2736">
        <v>81</v>
      </c>
      <c r="W2736" t="s">
        <v>207</v>
      </c>
      <c r="X2736" t="s">
        <v>208</v>
      </c>
      <c r="Z2736">
        <v>1256</v>
      </c>
      <c r="AA2736" s="5">
        <f>IFERROR(VLOOKUP(X2736,$AF$2:$AG$35,2,FALSE),0)</f>
        <v>0</v>
      </c>
      <c r="AB2736" s="5" t="e">
        <f>VLOOKUP(X2736,$AF$2:$AG$35,1,FALSE)</f>
        <v>#N/A</v>
      </c>
      <c r="AN2736"/>
      <c r="AO2736"/>
      <c r="AP2736"/>
      <c r="AQ2736"/>
    </row>
    <row r="2737" spans="1:43" x14ac:dyDescent="0.25">
      <c r="A2737">
        <v>95750</v>
      </c>
      <c r="B2737">
        <v>22069</v>
      </c>
      <c r="C2737" t="s">
        <v>624</v>
      </c>
      <c r="D2737" t="s">
        <v>579</v>
      </c>
      <c r="E2737" t="s">
        <v>591</v>
      </c>
      <c r="F2737">
        <v>34.937719999999999</v>
      </c>
      <c r="G2737" t="s">
        <v>25</v>
      </c>
      <c r="H2737" t="s">
        <v>26</v>
      </c>
      <c r="I2737" t="s">
        <v>27</v>
      </c>
      <c r="J2737" t="s">
        <v>23</v>
      </c>
      <c r="K2737">
        <v>2003</v>
      </c>
      <c r="L2737">
        <v>4</v>
      </c>
      <c r="M2737">
        <v>3</v>
      </c>
      <c r="N2737">
        <v>0</v>
      </c>
      <c r="O2737">
        <v>2.5</v>
      </c>
      <c r="P2737" t="s">
        <v>594</v>
      </c>
      <c r="Q2737" s="2">
        <v>2.8243668963371998E-4</v>
      </c>
      <c r="R2737" s="2">
        <v>1.3484576707464199E-3</v>
      </c>
      <c r="S2737" t="s">
        <v>31</v>
      </c>
      <c r="T2737" t="s">
        <v>202</v>
      </c>
      <c r="U2737">
        <v>83</v>
      </c>
      <c r="V2737" t="s">
        <v>209</v>
      </c>
      <c r="W2737" t="s">
        <v>210</v>
      </c>
      <c r="X2737" t="s">
        <v>211</v>
      </c>
      <c r="Y2737">
        <v>154.21</v>
      </c>
      <c r="Z2737">
        <v>846</v>
      </c>
      <c r="AA2737" s="5">
        <f>IFERROR(VLOOKUP(X2737,$AF$2:$AG$35,2,FALSE),0)</f>
        <v>0</v>
      </c>
      <c r="AB2737" s="5" t="e">
        <f>VLOOKUP(X2737,$AF$2:$AG$35,1,FALSE)</f>
        <v>#N/A</v>
      </c>
      <c r="AN2737"/>
      <c r="AO2737"/>
      <c r="AP2737"/>
      <c r="AQ2737"/>
    </row>
    <row r="2738" spans="1:43" x14ac:dyDescent="0.25">
      <c r="A2738">
        <v>95750</v>
      </c>
      <c r="B2738">
        <v>22069</v>
      </c>
      <c r="C2738" t="s">
        <v>624</v>
      </c>
      <c r="D2738" t="s">
        <v>579</v>
      </c>
      <c r="E2738" t="s">
        <v>591</v>
      </c>
      <c r="F2738">
        <v>34.937719999999999</v>
      </c>
      <c r="G2738" t="s">
        <v>25</v>
      </c>
      <c r="H2738" t="s">
        <v>26</v>
      </c>
      <c r="I2738" t="s">
        <v>27</v>
      </c>
      <c r="J2738" t="s">
        <v>23</v>
      </c>
      <c r="K2738">
        <v>2003</v>
      </c>
      <c r="L2738">
        <v>4</v>
      </c>
      <c r="M2738">
        <v>3</v>
      </c>
      <c r="N2738">
        <v>0</v>
      </c>
      <c r="O2738">
        <v>2.5</v>
      </c>
      <c r="P2738" t="s">
        <v>594</v>
      </c>
      <c r="Q2738" s="2">
        <v>5.5341880164535102E-3</v>
      </c>
      <c r="R2738" s="2">
        <v>7.81149959655425E-3</v>
      </c>
      <c r="S2738" t="s">
        <v>31</v>
      </c>
      <c r="T2738" t="s">
        <v>202</v>
      </c>
      <c r="U2738">
        <v>84</v>
      </c>
      <c r="V2738" t="s">
        <v>212</v>
      </c>
      <c r="W2738" t="s">
        <v>213</v>
      </c>
      <c r="X2738" t="s">
        <v>214</v>
      </c>
      <c r="Y2738">
        <v>152.19</v>
      </c>
      <c r="Z2738">
        <v>847</v>
      </c>
      <c r="AA2738" s="5">
        <f>IFERROR(VLOOKUP(X2738,$AF$2:$AG$35,2,FALSE),0)</f>
        <v>0</v>
      </c>
      <c r="AB2738" s="5" t="e">
        <f>VLOOKUP(X2738,$AF$2:$AG$35,1,FALSE)</f>
        <v>#N/A</v>
      </c>
      <c r="AN2738"/>
      <c r="AO2738"/>
      <c r="AP2738"/>
      <c r="AQ2738"/>
    </row>
    <row r="2739" spans="1:43" x14ac:dyDescent="0.25">
      <c r="A2739">
        <v>95750</v>
      </c>
      <c r="B2739">
        <v>22069</v>
      </c>
      <c r="C2739" t="s">
        <v>624</v>
      </c>
      <c r="D2739" t="s">
        <v>579</v>
      </c>
      <c r="E2739" t="s">
        <v>591</v>
      </c>
      <c r="F2739">
        <v>34.937719999999999</v>
      </c>
      <c r="G2739" t="s">
        <v>25</v>
      </c>
      <c r="H2739" t="s">
        <v>26</v>
      </c>
      <c r="I2739" t="s">
        <v>27</v>
      </c>
      <c r="J2739" t="s">
        <v>23</v>
      </c>
      <c r="K2739">
        <v>2003</v>
      </c>
      <c r="L2739">
        <v>4</v>
      </c>
      <c r="M2739">
        <v>3</v>
      </c>
      <c r="N2739">
        <v>0</v>
      </c>
      <c r="O2739">
        <v>2.5</v>
      </c>
      <c r="P2739" t="s">
        <v>594</v>
      </c>
      <c r="Q2739" s="2">
        <v>4.9524558123513604E-4</v>
      </c>
      <c r="R2739" s="2">
        <v>1.37323759320615E-3</v>
      </c>
      <c r="S2739" t="s">
        <v>31</v>
      </c>
      <c r="T2739" t="s">
        <v>202</v>
      </c>
      <c r="U2739">
        <v>85</v>
      </c>
      <c r="V2739" t="s">
        <v>215</v>
      </c>
      <c r="W2739" t="s">
        <v>216</v>
      </c>
      <c r="X2739" t="s">
        <v>217</v>
      </c>
      <c r="Y2739">
        <v>182.17</v>
      </c>
      <c r="Z2739">
        <v>848</v>
      </c>
      <c r="AA2739" s="5">
        <f>IFERROR(VLOOKUP(X2739,$AF$2:$AG$35,2,FALSE),0)</f>
        <v>0</v>
      </c>
      <c r="AB2739" s="5" t="e">
        <f>VLOOKUP(X2739,$AF$2:$AG$35,1,FALSE)</f>
        <v>#N/A</v>
      </c>
      <c r="AN2739"/>
      <c r="AO2739"/>
      <c r="AP2739"/>
      <c r="AQ2739"/>
    </row>
    <row r="2740" spans="1:43" x14ac:dyDescent="0.25">
      <c r="A2740">
        <v>95750</v>
      </c>
      <c r="B2740">
        <v>22069</v>
      </c>
      <c r="C2740" t="s">
        <v>624</v>
      </c>
      <c r="D2740" t="s">
        <v>579</v>
      </c>
      <c r="E2740" t="s">
        <v>591</v>
      </c>
      <c r="F2740">
        <v>34.937719999999999</v>
      </c>
      <c r="G2740" t="s">
        <v>25</v>
      </c>
      <c r="H2740" t="s">
        <v>26</v>
      </c>
      <c r="I2740" t="s">
        <v>27</v>
      </c>
      <c r="J2740" t="s">
        <v>23</v>
      </c>
      <c r="K2740">
        <v>2003</v>
      </c>
      <c r="L2740">
        <v>4</v>
      </c>
      <c r="M2740">
        <v>3</v>
      </c>
      <c r="N2740">
        <v>0</v>
      </c>
      <c r="O2740">
        <v>2.5</v>
      </c>
      <c r="P2740" t="s">
        <v>594</v>
      </c>
      <c r="Q2740" s="2">
        <v>6.2704194631786102E-3</v>
      </c>
      <c r="R2740" s="2">
        <v>7.6148847011454201E-3</v>
      </c>
      <c r="S2740" t="s">
        <v>31</v>
      </c>
      <c r="T2740" t="s">
        <v>202</v>
      </c>
      <c r="U2740">
        <v>86</v>
      </c>
      <c r="V2740" t="s">
        <v>218</v>
      </c>
      <c r="W2740" t="s">
        <v>219</v>
      </c>
      <c r="X2740" t="s">
        <v>220</v>
      </c>
      <c r="Y2740">
        <v>208.21</v>
      </c>
      <c r="Z2740">
        <v>849</v>
      </c>
      <c r="AA2740" s="5">
        <f>IFERROR(VLOOKUP(X2740,$AF$2:$AG$35,2,FALSE),0)</f>
        <v>0</v>
      </c>
      <c r="AB2740" s="5" t="e">
        <f>VLOOKUP(X2740,$AF$2:$AG$35,1,FALSE)</f>
        <v>#N/A</v>
      </c>
      <c r="AN2740"/>
      <c r="AO2740"/>
      <c r="AP2740"/>
      <c r="AQ2740"/>
    </row>
    <row r="2741" spans="1:43" x14ac:dyDescent="0.25">
      <c r="A2741">
        <v>95750</v>
      </c>
      <c r="B2741">
        <v>22069</v>
      </c>
      <c r="C2741" t="s">
        <v>624</v>
      </c>
      <c r="D2741" t="s">
        <v>579</v>
      </c>
      <c r="E2741" t="s">
        <v>591</v>
      </c>
      <c r="F2741">
        <v>34.937719999999999</v>
      </c>
      <c r="G2741" t="s">
        <v>25</v>
      </c>
      <c r="H2741" t="s">
        <v>26</v>
      </c>
      <c r="I2741" t="s">
        <v>27</v>
      </c>
      <c r="J2741" t="s">
        <v>23</v>
      </c>
      <c r="K2741">
        <v>2003</v>
      </c>
      <c r="L2741">
        <v>4</v>
      </c>
      <c r="M2741">
        <v>3</v>
      </c>
      <c r="N2741">
        <v>0</v>
      </c>
      <c r="O2741">
        <v>2.5</v>
      </c>
      <c r="P2741" t="s">
        <v>594</v>
      </c>
      <c r="Q2741" s="2">
        <v>3.0929087204240599E-4</v>
      </c>
      <c r="R2741" s="2">
        <v>9.5041020652263998E-4</v>
      </c>
      <c r="S2741" t="s">
        <v>31</v>
      </c>
      <c r="T2741" t="s">
        <v>202</v>
      </c>
      <c r="U2741">
        <v>87</v>
      </c>
      <c r="V2741" t="s">
        <v>221</v>
      </c>
      <c r="W2741" t="s">
        <v>222</v>
      </c>
      <c r="X2741" t="s">
        <v>223</v>
      </c>
      <c r="Y2741">
        <v>206.24</v>
      </c>
      <c r="Z2741">
        <v>850</v>
      </c>
      <c r="AA2741" s="5">
        <f>IFERROR(VLOOKUP(X2741,$AF$2:$AG$35,2,FALSE),0)</f>
        <v>0</v>
      </c>
      <c r="AB2741" s="5" t="e">
        <f>VLOOKUP(X2741,$AF$2:$AG$35,1,FALSE)</f>
        <v>#N/A</v>
      </c>
      <c r="AN2741"/>
      <c r="AO2741"/>
      <c r="AP2741"/>
      <c r="AQ2741"/>
    </row>
    <row r="2742" spans="1:43" x14ac:dyDescent="0.25">
      <c r="A2742">
        <v>95750</v>
      </c>
      <c r="B2742">
        <v>22069</v>
      </c>
      <c r="C2742" t="s">
        <v>624</v>
      </c>
      <c r="D2742" t="s">
        <v>579</v>
      </c>
      <c r="E2742" t="s">
        <v>591</v>
      </c>
      <c r="F2742">
        <v>34.937719999999999</v>
      </c>
      <c r="G2742" t="s">
        <v>25</v>
      </c>
      <c r="H2742" t="s">
        <v>26</v>
      </c>
      <c r="I2742" t="s">
        <v>27</v>
      </c>
      <c r="J2742" t="s">
        <v>23</v>
      </c>
      <c r="K2742">
        <v>2003</v>
      </c>
      <c r="L2742">
        <v>4</v>
      </c>
      <c r="M2742">
        <v>3</v>
      </c>
      <c r="N2742">
        <v>0</v>
      </c>
      <c r="O2742">
        <v>2.5</v>
      </c>
      <c r="P2742" t="s">
        <v>594</v>
      </c>
      <c r="Q2742" s="2">
        <v>8.0886266693779608E-3</v>
      </c>
      <c r="R2742" s="2">
        <v>8.9620693279643705E-3</v>
      </c>
      <c r="S2742" t="s">
        <v>31</v>
      </c>
      <c r="T2742" t="s">
        <v>202</v>
      </c>
      <c r="U2742">
        <v>89</v>
      </c>
      <c r="V2742" t="s">
        <v>224</v>
      </c>
      <c r="W2742" t="s">
        <v>225</v>
      </c>
      <c r="X2742" t="s">
        <v>226</v>
      </c>
      <c r="Y2742">
        <v>178.23</v>
      </c>
      <c r="Z2742">
        <v>852</v>
      </c>
      <c r="AA2742" s="5">
        <f>IFERROR(VLOOKUP(X2742,$AF$2:$AG$35,2,FALSE),0)</f>
        <v>0</v>
      </c>
      <c r="AB2742" s="5" t="e">
        <f>VLOOKUP(X2742,$AF$2:$AG$35,1,FALSE)</f>
        <v>#N/A</v>
      </c>
      <c r="AN2742"/>
      <c r="AO2742"/>
      <c r="AP2742"/>
      <c r="AQ2742"/>
    </row>
    <row r="2743" spans="1:43" x14ac:dyDescent="0.25">
      <c r="A2743">
        <v>95750</v>
      </c>
      <c r="B2743">
        <v>22069</v>
      </c>
      <c r="C2743" t="s">
        <v>624</v>
      </c>
      <c r="D2743" t="s">
        <v>579</v>
      </c>
      <c r="E2743" t="s">
        <v>591</v>
      </c>
      <c r="F2743">
        <v>34.937719999999999</v>
      </c>
      <c r="G2743" t="s">
        <v>25</v>
      </c>
      <c r="H2743" t="s">
        <v>26</v>
      </c>
      <c r="I2743" t="s">
        <v>27</v>
      </c>
      <c r="J2743" t="s">
        <v>23</v>
      </c>
      <c r="K2743">
        <v>2003</v>
      </c>
      <c r="L2743">
        <v>4</v>
      </c>
      <c r="M2743">
        <v>3</v>
      </c>
      <c r="N2743">
        <v>0</v>
      </c>
      <c r="O2743">
        <v>2.5</v>
      </c>
      <c r="P2743" t="s">
        <v>594</v>
      </c>
      <c r="Q2743" s="2">
        <v>1.17605249279458E-2</v>
      </c>
      <c r="R2743" s="2">
        <v>1.11369985372404E-2</v>
      </c>
      <c r="S2743" t="s">
        <v>31</v>
      </c>
      <c r="T2743" t="s">
        <v>202</v>
      </c>
      <c r="U2743">
        <v>90</v>
      </c>
      <c r="W2743" t="s">
        <v>227</v>
      </c>
      <c r="X2743" t="s">
        <v>228</v>
      </c>
      <c r="Z2743">
        <v>1265</v>
      </c>
      <c r="AA2743" s="5">
        <f>IFERROR(VLOOKUP(X2743,$AF$2:$AG$35,2,FALSE),0)</f>
        <v>0</v>
      </c>
      <c r="AB2743" s="5" t="e">
        <f>VLOOKUP(X2743,$AF$2:$AG$35,1,FALSE)</f>
        <v>#N/A</v>
      </c>
      <c r="AN2743"/>
      <c r="AO2743"/>
      <c r="AP2743"/>
      <c r="AQ2743"/>
    </row>
    <row r="2744" spans="1:43" x14ac:dyDescent="0.25">
      <c r="A2744">
        <v>95750</v>
      </c>
      <c r="B2744">
        <v>22069</v>
      </c>
      <c r="C2744" t="s">
        <v>624</v>
      </c>
      <c r="D2744" t="s">
        <v>579</v>
      </c>
      <c r="E2744" t="s">
        <v>591</v>
      </c>
      <c r="F2744">
        <v>34.937719999999999</v>
      </c>
      <c r="G2744" t="s">
        <v>25</v>
      </c>
      <c r="H2744" t="s">
        <v>26</v>
      </c>
      <c r="I2744" t="s">
        <v>27</v>
      </c>
      <c r="J2744" t="s">
        <v>23</v>
      </c>
      <c r="K2744">
        <v>2003</v>
      </c>
      <c r="L2744">
        <v>4</v>
      </c>
      <c r="M2744">
        <v>3</v>
      </c>
      <c r="N2744">
        <v>0</v>
      </c>
      <c r="O2744">
        <v>2.5</v>
      </c>
      <c r="P2744" t="s">
        <v>594</v>
      </c>
      <c r="Q2744" s="2">
        <v>1.9968186214619301E-4</v>
      </c>
      <c r="R2744" s="2">
        <v>4.8252380654047899E-4</v>
      </c>
      <c r="S2744" t="s">
        <v>31</v>
      </c>
      <c r="T2744" t="s">
        <v>202</v>
      </c>
      <c r="U2744">
        <v>91</v>
      </c>
      <c r="W2744" t="s">
        <v>229</v>
      </c>
      <c r="X2744" t="s">
        <v>230</v>
      </c>
      <c r="Z2744">
        <v>1266</v>
      </c>
      <c r="AA2744" s="5">
        <f>IFERROR(VLOOKUP(X2744,$AF$2:$AG$35,2,FALSE),0)</f>
        <v>0</v>
      </c>
      <c r="AB2744" s="5" t="e">
        <f>VLOOKUP(X2744,$AF$2:$AG$35,1,FALSE)</f>
        <v>#N/A</v>
      </c>
      <c r="AN2744"/>
      <c r="AO2744"/>
      <c r="AP2744"/>
      <c r="AQ2744"/>
    </row>
    <row r="2745" spans="1:43" x14ac:dyDescent="0.25">
      <c r="A2745">
        <v>95750</v>
      </c>
      <c r="B2745">
        <v>22069</v>
      </c>
      <c r="C2745" t="s">
        <v>624</v>
      </c>
      <c r="D2745" t="s">
        <v>579</v>
      </c>
      <c r="E2745" t="s">
        <v>591</v>
      </c>
      <c r="F2745">
        <v>34.937719999999999</v>
      </c>
      <c r="G2745" t="s">
        <v>25</v>
      </c>
      <c r="H2745" t="s">
        <v>26</v>
      </c>
      <c r="I2745" t="s">
        <v>27</v>
      </c>
      <c r="J2745" t="s">
        <v>23</v>
      </c>
      <c r="K2745">
        <v>2003</v>
      </c>
      <c r="L2745">
        <v>4</v>
      </c>
      <c r="M2745">
        <v>3</v>
      </c>
      <c r="N2745">
        <v>0</v>
      </c>
      <c r="O2745">
        <v>2.5</v>
      </c>
      <c r="P2745" t="s">
        <v>594</v>
      </c>
      <c r="Q2745" s="2">
        <v>5.6625695668493701E-4</v>
      </c>
      <c r="R2745" s="2">
        <v>9.8088218699140194E-4</v>
      </c>
      <c r="S2745" t="s">
        <v>31</v>
      </c>
      <c r="T2745" t="s">
        <v>202</v>
      </c>
      <c r="U2745">
        <v>93</v>
      </c>
      <c r="W2745" t="s">
        <v>231</v>
      </c>
      <c r="X2745" t="s">
        <v>232</v>
      </c>
      <c r="Z2745">
        <v>1268</v>
      </c>
      <c r="AA2745" s="5">
        <f>IFERROR(VLOOKUP(X2745,$AF$2:$AG$35,2,FALSE),0)</f>
        <v>0</v>
      </c>
      <c r="AB2745" s="5" t="e">
        <f>VLOOKUP(X2745,$AF$2:$AG$35,1,FALSE)</f>
        <v>#N/A</v>
      </c>
      <c r="AN2745"/>
      <c r="AO2745"/>
      <c r="AP2745"/>
      <c r="AQ2745"/>
    </row>
    <row r="2746" spans="1:43" x14ac:dyDescent="0.25">
      <c r="A2746">
        <v>95750</v>
      </c>
      <c r="B2746">
        <v>22069</v>
      </c>
      <c r="C2746" t="s">
        <v>624</v>
      </c>
      <c r="D2746" t="s">
        <v>579</v>
      </c>
      <c r="E2746" t="s">
        <v>591</v>
      </c>
      <c r="F2746">
        <v>34.937719999999999</v>
      </c>
      <c r="G2746" t="s">
        <v>25</v>
      </c>
      <c r="H2746" t="s">
        <v>26</v>
      </c>
      <c r="I2746" t="s">
        <v>27</v>
      </c>
      <c r="J2746" t="s">
        <v>23</v>
      </c>
      <c r="K2746">
        <v>2003</v>
      </c>
      <c r="L2746">
        <v>4</v>
      </c>
      <c r="M2746">
        <v>3</v>
      </c>
      <c r="N2746">
        <v>0</v>
      </c>
      <c r="O2746">
        <v>2.5</v>
      </c>
      <c r="P2746" t="s">
        <v>594</v>
      </c>
      <c r="Q2746" s="2">
        <v>2.6298721651662198E-3</v>
      </c>
      <c r="R2746" s="2">
        <v>3.3681758296721198E-3</v>
      </c>
      <c r="S2746" t="s">
        <v>31</v>
      </c>
      <c r="T2746" t="s">
        <v>202</v>
      </c>
      <c r="U2746">
        <v>94</v>
      </c>
      <c r="W2746" t="s">
        <v>233</v>
      </c>
      <c r="X2746" t="s">
        <v>234</v>
      </c>
      <c r="Z2746">
        <v>1269</v>
      </c>
      <c r="AA2746" s="5">
        <f>IFERROR(VLOOKUP(X2746,$AF$2:$AG$35,2,FALSE),0)</f>
        <v>0</v>
      </c>
      <c r="AB2746" s="5" t="e">
        <f>VLOOKUP(X2746,$AF$2:$AG$35,1,FALSE)</f>
        <v>#N/A</v>
      </c>
      <c r="AN2746"/>
      <c r="AO2746"/>
      <c r="AP2746"/>
      <c r="AQ2746"/>
    </row>
    <row r="2747" spans="1:43" x14ac:dyDescent="0.25">
      <c r="A2747">
        <v>95750</v>
      </c>
      <c r="B2747">
        <v>22069</v>
      </c>
      <c r="C2747" t="s">
        <v>624</v>
      </c>
      <c r="D2747" t="s">
        <v>579</v>
      </c>
      <c r="E2747" t="s">
        <v>591</v>
      </c>
      <c r="F2747">
        <v>34.937719999999999</v>
      </c>
      <c r="G2747" t="s">
        <v>25</v>
      </c>
      <c r="H2747" t="s">
        <v>26</v>
      </c>
      <c r="I2747" t="s">
        <v>27</v>
      </c>
      <c r="J2747" t="s">
        <v>23</v>
      </c>
      <c r="K2747">
        <v>2003</v>
      </c>
      <c r="L2747">
        <v>4</v>
      </c>
      <c r="M2747">
        <v>3</v>
      </c>
      <c r="N2747">
        <v>0</v>
      </c>
      <c r="O2747">
        <v>2.5</v>
      </c>
      <c r="P2747" t="s">
        <v>594</v>
      </c>
      <c r="Q2747" s="2">
        <v>5.3685788304115604E-3</v>
      </c>
      <c r="R2747" s="2">
        <v>9.3947434692149903E-3</v>
      </c>
      <c r="S2747" t="s">
        <v>31</v>
      </c>
      <c r="T2747" t="s">
        <v>202</v>
      </c>
      <c r="U2747">
        <v>96</v>
      </c>
      <c r="V2747" t="s">
        <v>235</v>
      </c>
      <c r="W2747" t="s">
        <v>236</v>
      </c>
      <c r="X2747" t="s">
        <v>237</v>
      </c>
      <c r="Y2747">
        <v>258.27</v>
      </c>
      <c r="Z2747">
        <v>853</v>
      </c>
      <c r="AA2747" s="5">
        <f>IFERROR(VLOOKUP(X2747,$AF$2:$AG$35,2,FALSE),0)</f>
        <v>0</v>
      </c>
      <c r="AB2747" s="5" t="e">
        <f>VLOOKUP(X2747,$AF$2:$AG$35,1,FALSE)</f>
        <v>#N/A</v>
      </c>
      <c r="AN2747"/>
      <c r="AO2747"/>
      <c r="AP2747"/>
      <c r="AQ2747"/>
    </row>
    <row r="2748" spans="1:43" x14ac:dyDescent="0.25">
      <c r="A2748">
        <v>95750</v>
      </c>
      <c r="B2748">
        <v>22069</v>
      </c>
      <c r="C2748" t="s">
        <v>624</v>
      </c>
      <c r="D2748" t="s">
        <v>579</v>
      </c>
      <c r="E2748" t="s">
        <v>591</v>
      </c>
      <c r="F2748">
        <v>34.937719999999999</v>
      </c>
      <c r="G2748" t="s">
        <v>25</v>
      </c>
      <c r="H2748" t="s">
        <v>26</v>
      </c>
      <c r="I2748" t="s">
        <v>27</v>
      </c>
      <c r="J2748" t="s">
        <v>23</v>
      </c>
      <c r="K2748">
        <v>2003</v>
      </c>
      <c r="L2748">
        <v>4</v>
      </c>
      <c r="M2748">
        <v>3</v>
      </c>
      <c r="N2748">
        <v>0</v>
      </c>
      <c r="O2748">
        <v>2.5</v>
      </c>
      <c r="P2748" t="s">
        <v>594</v>
      </c>
      <c r="Q2748" s="2">
        <v>8.9781742926500901E-3</v>
      </c>
      <c r="R2748" s="2">
        <v>1.3108712629443299E-2</v>
      </c>
      <c r="S2748" t="s">
        <v>31</v>
      </c>
      <c r="T2748" t="s">
        <v>202</v>
      </c>
      <c r="U2748">
        <v>97</v>
      </c>
      <c r="V2748" t="s">
        <v>238</v>
      </c>
      <c r="W2748" t="s">
        <v>239</v>
      </c>
      <c r="X2748" t="s">
        <v>240</v>
      </c>
      <c r="Y2748">
        <v>228.29</v>
      </c>
      <c r="Z2748">
        <v>854</v>
      </c>
      <c r="AA2748" s="5">
        <f>IFERROR(VLOOKUP(X2748,$AF$2:$AG$35,2,FALSE),0)</f>
        <v>0</v>
      </c>
      <c r="AB2748" s="5" t="e">
        <f>VLOOKUP(X2748,$AF$2:$AG$35,1,FALSE)</f>
        <v>#N/A</v>
      </c>
      <c r="AN2748"/>
      <c r="AO2748"/>
      <c r="AP2748"/>
      <c r="AQ2748"/>
    </row>
    <row r="2749" spans="1:43" x14ac:dyDescent="0.25">
      <c r="A2749">
        <v>95750</v>
      </c>
      <c r="B2749">
        <v>22069</v>
      </c>
      <c r="C2749" t="s">
        <v>624</v>
      </c>
      <c r="D2749" t="s">
        <v>579</v>
      </c>
      <c r="E2749" t="s">
        <v>591</v>
      </c>
      <c r="F2749">
        <v>34.937719999999999</v>
      </c>
      <c r="G2749" t="s">
        <v>25</v>
      </c>
      <c r="H2749" t="s">
        <v>26</v>
      </c>
      <c r="I2749" t="s">
        <v>27</v>
      </c>
      <c r="J2749" t="s">
        <v>23</v>
      </c>
      <c r="K2749">
        <v>2003</v>
      </c>
      <c r="L2749">
        <v>4</v>
      </c>
      <c r="M2749">
        <v>3</v>
      </c>
      <c r="N2749">
        <v>0</v>
      </c>
      <c r="O2749">
        <v>2.5</v>
      </c>
      <c r="P2749" t="s">
        <v>594</v>
      </c>
      <c r="Q2749" s="2">
        <v>4.7434757166070997E-3</v>
      </c>
      <c r="R2749" s="2">
        <v>3.3232965297740999E-3</v>
      </c>
      <c r="S2749" t="s">
        <v>31</v>
      </c>
      <c r="T2749" t="s">
        <v>202</v>
      </c>
      <c r="U2749">
        <v>98</v>
      </c>
      <c r="V2749" t="s">
        <v>241</v>
      </c>
      <c r="W2749" t="s">
        <v>242</v>
      </c>
      <c r="X2749" t="s">
        <v>243</v>
      </c>
      <c r="Y2749">
        <v>252.31</v>
      </c>
      <c r="Z2749">
        <v>855</v>
      </c>
      <c r="AA2749" s="5">
        <f>IFERROR(VLOOKUP(X2749,$AF$2:$AG$35,2,FALSE),0)</f>
        <v>0</v>
      </c>
      <c r="AB2749" s="5" t="e">
        <f>VLOOKUP(X2749,$AF$2:$AG$35,1,FALSE)</f>
        <v>#N/A</v>
      </c>
      <c r="AN2749"/>
      <c r="AO2749"/>
      <c r="AP2749"/>
      <c r="AQ2749"/>
    </row>
    <row r="2750" spans="1:43" x14ac:dyDescent="0.25">
      <c r="A2750">
        <v>95750</v>
      </c>
      <c r="B2750">
        <v>22069</v>
      </c>
      <c r="C2750" t="s">
        <v>624</v>
      </c>
      <c r="D2750" t="s">
        <v>579</v>
      </c>
      <c r="E2750" t="s">
        <v>591</v>
      </c>
      <c r="F2750">
        <v>34.937719999999999</v>
      </c>
      <c r="G2750" t="s">
        <v>25</v>
      </c>
      <c r="H2750" t="s">
        <v>26</v>
      </c>
      <c r="I2750" t="s">
        <v>27</v>
      </c>
      <c r="J2750" t="s">
        <v>23</v>
      </c>
      <c r="K2750">
        <v>2003</v>
      </c>
      <c r="L2750">
        <v>4</v>
      </c>
      <c r="M2750">
        <v>3</v>
      </c>
      <c r="N2750">
        <v>0</v>
      </c>
      <c r="O2750">
        <v>2.5</v>
      </c>
      <c r="P2750" t="s">
        <v>594</v>
      </c>
      <c r="Q2750" s="2">
        <v>1.15993506401203E-2</v>
      </c>
      <c r="R2750" s="2">
        <v>1.5605617238892901E-2</v>
      </c>
      <c r="S2750" t="s">
        <v>31</v>
      </c>
      <c r="T2750" t="s">
        <v>202</v>
      </c>
      <c r="U2750">
        <v>100</v>
      </c>
      <c r="W2750" t="s">
        <v>244</v>
      </c>
      <c r="X2750" t="s">
        <v>245</v>
      </c>
      <c r="Z2750">
        <v>1275</v>
      </c>
      <c r="AA2750" s="5">
        <f>IFERROR(VLOOKUP(X2750,$AF$2:$AG$35,2,FALSE),0)</f>
        <v>0</v>
      </c>
      <c r="AB2750" s="5" t="e">
        <f>VLOOKUP(X2750,$AF$2:$AG$35,1,FALSE)</f>
        <v>#N/A</v>
      </c>
      <c r="AN2750"/>
      <c r="AO2750"/>
      <c r="AP2750"/>
      <c r="AQ2750"/>
    </row>
    <row r="2751" spans="1:43" x14ac:dyDescent="0.25">
      <c r="A2751">
        <v>95750</v>
      </c>
      <c r="B2751">
        <v>22069</v>
      </c>
      <c r="C2751" t="s">
        <v>624</v>
      </c>
      <c r="D2751" t="s">
        <v>579</v>
      </c>
      <c r="E2751" t="s">
        <v>591</v>
      </c>
      <c r="F2751">
        <v>34.937719999999999</v>
      </c>
      <c r="G2751" t="s">
        <v>25</v>
      </c>
      <c r="H2751" t="s">
        <v>26</v>
      </c>
      <c r="I2751" t="s">
        <v>27</v>
      </c>
      <c r="J2751" t="s">
        <v>23</v>
      </c>
      <c r="K2751">
        <v>2003</v>
      </c>
      <c r="L2751">
        <v>4</v>
      </c>
      <c r="M2751">
        <v>3</v>
      </c>
      <c r="N2751">
        <v>0</v>
      </c>
      <c r="O2751">
        <v>2.5</v>
      </c>
      <c r="P2751" t="s">
        <v>594</v>
      </c>
      <c r="Q2751" s="2">
        <v>4.4276751647404303E-3</v>
      </c>
      <c r="R2751" s="2">
        <v>6.4307047169473303E-3</v>
      </c>
      <c r="S2751" t="s">
        <v>31</v>
      </c>
      <c r="T2751" t="s">
        <v>202</v>
      </c>
      <c r="U2751">
        <v>101</v>
      </c>
      <c r="V2751" t="s">
        <v>246</v>
      </c>
      <c r="W2751" t="s">
        <v>247</v>
      </c>
      <c r="X2751" t="s">
        <v>248</v>
      </c>
      <c r="Y2751">
        <v>252.31</v>
      </c>
      <c r="Z2751">
        <v>857</v>
      </c>
      <c r="AA2751" s="5">
        <f>IFERROR(VLOOKUP(X2751,$AF$2:$AG$35,2,FALSE),0)</f>
        <v>0</v>
      </c>
      <c r="AB2751" s="5" t="e">
        <f>VLOOKUP(X2751,$AF$2:$AG$35,1,FALSE)</f>
        <v>#N/A</v>
      </c>
      <c r="AN2751"/>
      <c r="AO2751"/>
      <c r="AP2751"/>
      <c r="AQ2751"/>
    </row>
    <row r="2752" spans="1:43" x14ac:dyDescent="0.25">
      <c r="A2752">
        <v>95750</v>
      </c>
      <c r="B2752">
        <v>22069</v>
      </c>
      <c r="C2752" t="s">
        <v>624</v>
      </c>
      <c r="D2752" t="s">
        <v>579</v>
      </c>
      <c r="E2752" t="s">
        <v>591</v>
      </c>
      <c r="F2752">
        <v>34.937719999999999</v>
      </c>
      <c r="G2752" t="s">
        <v>25</v>
      </c>
      <c r="H2752" t="s">
        <v>26</v>
      </c>
      <c r="I2752" t="s">
        <v>27</v>
      </c>
      <c r="J2752" t="s">
        <v>23</v>
      </c>
      <c r="K2752">
        <v>2003</v>
      </c>
      <c r="L2752">
        <v>4</v>
      </c>
      <c r="M2752">
        <v>3</v>
      </c>
      <c r="N2752">
        <v>0</v>
      </c>
      <c r="O2752">
        <v>2.5</v>
      </c>
      <c r="P2752" t="s">
        <v>594</v>
      </c>
      <c r="Q2752" s="2">
        <v>8.0410016324109802E-4</v>
      </c>
      <c r="R2752" s="2">
        <v>2.0768388085670802E-3</v>
      </c>
      <c r="S2752" t="s">
        <v>31</v>
      </c>
      <c r="T2752" t="s">
        <v>202</v>
      </c>
      <c r="U2752">
        <v>102</v>
      </c>
      <c r="V2752" t="s">
        <v>249</v>
      </c>
      <c r="W2752" t="s">
        <v>250</v>
      </c>
      <c r="X2752" t="s">
        <v>251</v>
      </c>
      <c r="Y2752">
        <v>276.33</v>
      </c>
      <c r="Z2752">
        <v>858</v>
      </c>
      <c r="AA2752" s="5">
        <f>IFERROR(VLOOKUP(X2752,$AF$2:$AG$35,2,FALSE),0)</f>
        <v>0</v>
      </c>
      <c r="AB2752" s="5" t="e">
        <f>VLOOKUP(X2752,$AF$2:$AG$35,1,FALSE)</f>
        <v>#N/A</v>
      </c>
      <c r="AN2752"/>
      <c r="AO2752"/>
      <c r="AP2752"/>
      <c r="AQ2752"/>
    </row>
    <row r="2753" spans="1:43" x14ac:dyDescent="0.25">
      <c r="A2753">
        <v>95750</v>
      </c>
      <c r="B2753">
        <v>22069</v>
      </c>
      <c r="C2753" t="s">
        <v>624</v>
      </c>
      <c r="D2753" t="s">
        <v>579</v>
      </c>
      <c r="E2753" t="s">
        <v>591</v>
      </c>
      <c r="F2753">
        <v>34.937719999999999</v>
      </c>
      <c r="G2753" t="s">
        <v>25</v>
      </c>
      <c r="H2753" t="s">
        <v>26</v>
      </c>
      <c r="I2753" t="s">
        <v>27</v>
      </c>
      <c r="J2753" t="s">
        <v>23</v>
      </c>
      <c r="K2753">
        <v>2003</v>
      </c>
      <c r="L2753">
        <v>4</v>
      </c>
      <c r="M2753">
        <v>3</v>
      </c>
      <c r="N2753">
        <v>0</v>
      </c>
      <c r="O2753">
        <v>2.5</v>
      </c>
      <c r="P2753" t="s">
        <v>594</v>
      </c>
      <c r="Q2753">
        <v>0</v>
      </c>
      <c r="R2753" s="2">
        <v>6.4650529556995395E-4</v>
      </c>
      <c r="S2753" t="s">
        <v>31</v>
      </c>
      <c r="T2753" t="s">
        <v>202</v>
      </c>
      <c r="U2753">
        <v>103</v>
      </c>
      <c r="V2753" t="s">
        <v>252</v>
      </c>
      <c r="W2753" t="s">
        <v>253</v>
      </c>
      <c r="X2753" t="s">
        <v>254</v>
      </c>
      <c r="Y2753">
        <v>182.26</v>
      </c>
      <c r="Z2753">
        <v>859</v>
      </c>
      <c r="AA2753" s="5">
        <f>IFERROR(VLOOKUP(X2753,$AF$2:$AG$35,2,FALSE),0)</f>
        <v>0</v>
      </c>
      <c r="AB2753" s="5" t="e">
        <f>VLOOKUP(X2753,$AF$2:$AG$35,1,FALSE)</f>
        <v>#N/A</v>
      </c>
      <c r="AN2753"/>
      <c r="AO2753"/>
      <c r="AP2753"/>
      <c r="AQ2753"/>
    </row>
    <row r="2754" spans="1:43" x14ac:dyDescent="0.25">
      <c r="A2754">
        <v>95750</v>
      </c>
      <c r="B2754">
        <v>22069</v>
      </c>
      <c r="C2754" t="s">
        <v>624</v>
      </c>
      <c r="D2754" t="s">
        <v>579</v>
      </c>
      <c r="E2754" t="s">
        <v>591</v>
      </c>
      <c r="F2754">
        <v>34.937719999999999</v>
      </c>
      <c r="G2754" t="s">
        <v>25</v>
      </c>
      <c r="H2754" t="s">
        <v>26</v>
      </c>
      <c r="I2754" t="s">
        <v>27</v>
      </c>
      <c r="J2754" t="s">
        <v>23</v>
      </c>
      <c r="K2754">
        <v>2003</v>
      </c>
      <c r="L2754">
        <v>4</v>
      </c>
      <c r="M2754">
        <v>3</v>
      </c>
      <c r="N2754">
        <v>0</v>
      </c>
      <c r="O2754">
        <v>2.5</v>
      </c>
      <c r="P2754" t="s">
        <v>594</v>
      </c>
      <c r="Q2754">
        <v>0.21232227573778101</v>
      </c>
      <c r="R2754">
        <v>0.42063596127731101</v>
      </c>
      <c r="S2754" t="s">
        <v>31</v>
      </c>
      <c r="T2754" t="s">
        <v>202</v>
      </c>
      <c r="U2754">
        <v>104</v>
      </c>
      <c r="V2754" t="s">
        <v>255</v>
      </c>
      <c r="W2754" t="s">
        <v>256</v>
      </c>
      <c r="X2754" t="s">
        <v>257</v>
      </c>
      <c r="Y2754">
        <v>154.21</v>
      </c>
      <c r="Z2754">
        <v>860</v>
      </c>
      <c r="AA2754" s="5">
        <f>IFERROR(VLOOKUP(X2754,$AF$2:$AG$35,2,FALSE),0)</f>
        <v>0</v>
      </c>
      <c r="AB2754" s="5" t="e">
        <f>VLOOKUP(X2754,$AF$2:$AG$35,1,FALSE)</f>
        <v>#N/A</v>
      </c>
      <c r="AN2754"/>
      <c r="AO2754"/>
      <c r="AP2754"/>
      <c r="AQ2754"/>
    </row>
    <row r="2755" spans="1:43" x14ac:dyDescent="0.25">
      <c r="A2755">
        <v>95750</v>
      </c>
      <c r="B2755">
        <v>22069</v>
      </c>
      <c r="C2755" t="s">
        <v>624</v>
      </c>
      <c r="D2755" t="s">
        <v>579</v>
      </c>
      <c r="E2755" t="s">
        <v>591</v>
      </c>
      <c r="F2755">
        <v>34.937719999999999</v>
      </c>
      <c r="G2755" t="s">
        <v>25</v>
      </c>
      <c r="H2755" t="s">
        <v>26</v>
      </c>
      <c r="I2755" t="s">
        <v>27</v>
      </c>
      <c r="J2755" t="s">
        <v>23</v>
      </c>
      <c r="K2755">
        <v>2003</v>
      </c>
      <c r="L2755">
        <v>4</v>
      </c>
      <c r="M2755">
        <v>3</v>
      </c>
      <c r="N2755">
        <v>0</v>
      </c>
      <c r="O2755">
        <v>2.5</v>
      </c>
      <c r="P2755" t="s">
        <v>594</v>
      </c>
      <c r="Q2755" s="2">
        <v>1.0367414822617599E-3</v>
      </c>
      <c r="R2755" s="2">
        <v>1.2521810282403499E-3</v>
      </c>
      <c r="S2755" t="s">
        <v>31</v>
      </c>
      <c r="T2755" t="s">
        <v>202</v>
      </c>
      <c r="U2755">
        <v>105</v>
      </c>
      <c r="W2755" t="s">
        <v>258</v>
      </c>
      <c r="X2755" t="s">
        <v>259</v>
      </c>
      <c r="Z2755">
        <v>1280</v>
      </c>
      <c r="AA2755" s="5">
        <f>IFERROR(VLOOKUP(X2755,$AF$2:$AG$35,2,FALSE),0)</f>
        <v>0</v>
      </c>
      <c r="AB2755" s="5" t="e">
        <f>VLOOKUP(X2755,$AF$2:$AG$35,1,FALSE)</f>
        <v>#N/A</v>
      </c>
      <c r="AN2755"/>
      <c r="AO2755"/>
      <c r="AP2755"/>
      <c r="AQ2755"/>
    </row>
    <row r="2756" spans="1:43" x14ac:dyDescent="0.25">
      <c r="A2756">
        <v>95750</v>
      </c>
      <c r="B2756">
        <v>22069</v>
      </c>
      <c r="C2756" t="s">
        <v>624</v>
      </c>
      <c r="D2756" t="s">
        <v>579</v>
      </c>
      <c r="E2756" t="s">
        <v>591</v>
      </c>
      <c r="F2756">
        <v>34.937719999999999</v>
      </c>
      <c r="G2756" t="s">
        <v>25</v>
      </c>
      <c r="H2756" t="s">
        <v>26</v>
      </c>
      <c r="I2756" t="s">
        <v>27</v>
      </c>
      <c r="J2756" t="s">
        <v>23</v>
      </c>
      <c r="K2756">
        <v>2003</v>
      </c>
      <c r="L2756">
        <v>4</v>
      </c>
      <c r="M2756">
        <v>3</v>
      </c>
      <c r="N2756">
        <v>0</v>
      </c>
      <c r="O2756">
        <v>2.5</v>
      </c>
      <c r="P2756" t="s">
        <v>594</v>
      </c>
      <c r="Q2756" s="2">
        <v>5.0431786396566103E-5</v>
      </c>
      <c r="R2756" s="2">
        <v>9.5399329800722804E-4</v>
      </c>
      <c r="S2756" t="s">
        <v>31</v>
      </c>
      <c r="T2756" t="s">
        <v>202</v>
      </c>
      <c r="U2756">
        <v>106</v>
      </c>
      <c r="W2756" t="s">
        <v>260</v>
      </c>
      <c r="X2756" t="s">
        <v>261</v>
      </c>
      <c r="Z2756">
        <v>1281</v>
      </c>
      <c r="AA2756" s="5">
        <f>IFERROR(VLOOKUP(X2756,$AF$2:$AG$35,2,FALSE),0)</f>
        <v>0</v>
      </c>
      <c r="AB2756" s="5" t="e">
        <f>VLOOKUP(X2756,$AF$2:$AG$35,1,FALSE)</f>
        <v>#N/A</v>
      </c>
      <c r="AN2756"/>
      <c r="AO2756"/>
      <c r="AP2756"/>
      <c r="AQ2756"/>
    </row>
    <row r="2757" spans="1:43" x14ac:dyDescent="0.25">
      <c r="A2757">
        <v>95750</v>
      </c>
      <c r="B2757">
        <v>22069</v>
      </c>
      <c r="C2757" t="s">
        <v>624</v>
      </c>
      <c r="D2757" t="s">
        <v>579</v>
      </c>
      <c r="E2757" t="s">
        <v>591</v>
      </c>
      <c r="F2757">
        <v>34.937719999999999</v>
      </c>
      <c r="G2757" t="s">
        <v>25</v>
      </c>
      <c r="H2757" t="s">
        <v>26</v>
      </c>
      <c r="I2757" t="s">
        <v>27</v>
      </c>
      <c r="J2757" t="s">
        <v>23</v>
      </c>
      <c r="K2757">
        <v>2003</v>
      </c>
      <c r="L2757">
        <v>4</v>
      </c>
      <c r="M2757">
        <v>3</v>
      </c>
      <c r="N2757">
        <v>0</v>
      </c>
      <c r="O2757">
        <v>2.5</v>
      </c>
      <c r="P2757" t="s">
        <v>594</v>
      </c>
      <c r="Q2757" s="2">
        <v>1.2523230984133599E-4</v>
      </c>
      <c r="R2757" s="2">
        <v>4.7130676967570599E-4</v>
      </c>
      <c r="S2757" t="s">
        <v>31</v>
      </c>
      <c r="T2757" t="s">
        <v>202</v>
      </c>
      <c r="U2757">
        <v>108</v>
      </c>
      <c r="W2757" t="s">
        <v>262</v>
      </c>
      <c r="X2757" t="s">
        <v>263</v>
      </c>
      <c r="Z2757">
        <v>1461</v>
      </c>
      <c r="AA2757" s="5">
        <f>IFERROR(VLOOKUP(X2757,$AF$2:$AG$35,2,FALSE),0)</f>
        <v>0</v>
      </c>
      <c r="AB2757" s="5" t="e">
        <f>VLOOKUP(X2757,$AF$2:$AG$35,1,FALSE)</f>
        <v>#N/A</v>
      </c>
      <c r="AN2757"/>
      <c r="AO2757"/>
      <c r="AP2757"/>
      <c r="AQ2757"/>
    </row>
    <row r="2758" spans="1:43" x14ac:dyDescent="0.25">
      <c r="A2758">
        <v>95750</v>
      </c>
      <c r="B2758">
        <v>22069</v>
      </c>
      <c r="C2758" t="s">
        <v>624</v>
      </c>
      <c r="D2758" t="s">
        <v>579</v>
      </c>
      <c r="E2758" t="s">
        <v>591</v>
      </c>
      <c r="F2758">
        <v>34.937719999999999</v>
      </c>
      <c r="G2758" t="s">
        <v>25</v>
      </c>
      <c r="H2758" t="s">
        <v>26</v>
      </c>
      <c r="I2758" t="s">
        <v>27</v>
      </c>
      <c r="J2758" t="s">
        <v>23</v>
      </c>
      <c r="K2758">
        <v>2003</v>
      </c>
      <c r="L2758">
        <v>4</v>
      </c>
      <c r="M2758">
        <v>3</v>
      </c>
      <c r="N2758">
        <v>0</v>
      </c>
      <c r="O2758">
        <v>2.5</v>
      </c>
      <c r="P2758" t="s">
        <v>594</v>
      </c>
      <c r="Q2758" s="2">
        <v>1.3033256111984E-3</v>
      </c>
      <c r="R2758" s="2">
        <v>2.2581578437587801E-3</v>
      </c>
      <c r="S2758" t="s">
        <v>31</v>
      </c>
      <c r="T2758" t="s">
        <v>202</v>
      </c>
      <c r="U2758">
        <v>111</v>
      </c>
      <c r="V2758" t="s">
        <v>264</v>
      </c>
      <c r="W2758" t="s">
        <v>265</v>
      </c>
      <c r="X2758" t="s">
        <v>266</v>
      </c>
      <c r="Y2758">
        <v>228.29</v>
      </c>
      <c r="Z2758">
        <v>864</v>
      </c>
      <c r="AA2758" s="5">
        <f>IFERROR(VLOOKUP(X2758,$AF$2:$AG$35,2,FALSE),0)</f>
        <v>0</v>
      </c>
      <c r="AB2758" s="5" t="e">
        <f>VLOOKUP(X2758,$AF$2:$AG$35,1,FALSE)</f>
        <v>#N/A</v>
      </c>
      <c r="AN2758"/>
      <c r="AO2758"/>
      <c r="AP2758"/>
      <c r="AQ2758"/>
    </row>
    <row r="2759" spans="1:43" x14ac:dyDescent="0.25">
      <c r="A2759">
        <v>95750</v>
      </c>
      <c r="B2759">
        <v>22069</v>
      </c>
      <c r="C2759" t="s">
        <v>624</v>
      </c>
      <c r="D2759" t="s">
        <v>579</v>
      </c>
      <c r="E2759" t="s">
        <v>591</v>
      </c>
      <c r="F2759">
        <v>34.937719999999999</v>
      </c>
      <c r="G2759" t="s">
        <v>25</v>
      </c>
      <c r="H2759" t="s">
        <v>26</v>
      </c>
      <c r="I2759" t="s">
        <v>27</v>
      </c>
      <c r="J2759" t="s">
        <v>23</v>
      </c>
      <c r="K2759">
        <v>2003</v>
      </c>
      <c r="L2759">
        <v>4</v>
      </c>
      <c r="M2759">
        <v>3</v>
      </c>
      <c r="N2759">
        <v>0</v>
      </c>
      <c r="O2759">
        <v>2.5</v>
      </c>
      <c r="P2759" t="s">
        <v>594</v>
      </c>
      <c r="Q2759" s="2">
        <v>9.7850763336507804E-4</v>
      </c>
      <c r="R2759" s="2">
        <v>1.28819306807457E-3</v>
      </c>
      <c r="S2759" t="s">
        <v>31</v>
      </c>
      <c r="T2759" t="s">
        <v>202</v>
      </c>
      <c r="U2759">
        <v>113</v>
      </c>
      <c r="W2759" t="s">
        <v>267</v>
      </c>
      <c r="X2759" t="s">
        <v>268</v>
      </c>
      <c r="Z2759">
        <v>1288</v>
      </c>
      <c r="AA2759" s="5">
        <f>IFERROR(VLOOKUP(X2759,$AF$2:$AG$35,2,FALSE),0)</f>
        <v>0</v>
      </c>
      <c r="AB2759" s="5" t="e">
        <f>VLOOKUP(X2759,$AF$2:$AG$35,1,FALSE)</f>
        <v>#N/A</v>
      </c>
      <c r="AN2759"/>
      <c r="AO2759"/>
      <c r="AP2759"/>
      <c r="AQ2759"/>
    </row>
    <row r="2760" spans="1:43" x14ac:dyDescent="0.25">
      <c r="A2760">
        <v>95750</v>
      </c>
      <c r="B2760">
        <v>22069</v>
      </c>
      <c r="C2760" t="s">
        <v>624</v>
      </c>
      <c r="D2760" t="s">
        <v>579</v>
      </c>
      <c r="E2760" t="s">
        <v>591</v>
      </c>
      <c r="F2760">
        <v>34.937719999999999</v>
      </c>
      <c r="G2760" t="s">
        <v>25</v>
      </c>
      <c r="H2760" t="s">
        <v>26</v>
      </c>
      <c r="I2760" t="s">
        <v>27</v>
      </c>
      <c r="J2760" t="s">
        <v>23</v>
      </c>
      <c r="K2760">
        <v>2003</v>
      </c>
      <c r="L2760">
        <v>4</v>
      </c>
      <c r="M2760">
        <v>3</v>
      </c>
      <c r="N2760">
        <v>0</v>
      </c>
      <c r="O2760">
        <v>2.5</v>
      </c>
      <c r="P2760" t="s">
        <v>594</v>
      </c>
      <c r="Q2760" s="2">
        <v>5.1361816709734999E-3</v>
      </c>
      <c r="R2760" s="2">
        <v>6.5491682472462297E-3</v>
      </c>
      <c r="S2760" t="s">
        <v>31</v>
      </c>
      <c r="T2760" t="s">
        <v>202</v>
      </c>
      <c r="U2760">
        <v>116</v>
      </c>
      <c r="W2760" t="s">
        <v>269</v>
      </c>
      <c r="X2760" t="s">
        <v>270</v>
      </c>
      <c r="Z2760">
        <v>896</v>
      </c>
      <c r="AA2760" s="5">
        <f>IFERROR(VLOOKUP(X2760,$AF$2:$AG$35,2,FALSE),0)</f>
        <v>0</v>
      </c>
      <c r="AB2760" s="5" t="e">
        <f>VLOOKUP(X2760,$AF$2:$AG$35,1,FALSE)</f>
        <v>#N/A</v>
      </c>
      <c r="AN2760"/>
      <c r="AO2760"/>
      <c r="AP2760"/>
      <c r="AQ2760"/>
    </row>
    <row r="2761" spans="1:43" x14ac:dyDescent="0.25">
      <c r="A2761">
        <v>95750</v>
      </c>
      <c r="B2761">
        <v>22069</v>
      </c>
      <c r="C2761" t="s">
        <v>624</v>
      </c>
      <c r="D2761" t="s">
        <v>579</v>
      </c>
      <c r="E2761" t="s">
        <v>591</v>
      </c>
      <c r="F2761">
        <v>34.937719999999999</v>
      </c>
      <c r="G2761" t="s">
        <v>25</v>
      </c>
      <c r="H2761" t="s">
        <v>26</v>
      </c>
      <c r="I2761" t="s">
        <v>27</v>
      </c>
      <c r="J2761" t="s">
        <v>23</v>
      </c>
      <c r="K2761">
        <v>2003</v>
      </c>
      <c r="L2761">
        <v>4</v>
      </c>
      <c r="M2761">
        <v>3</v>
      </c>
      <c r="N2761">
        <v>0</v>
      </c>
      <c r="O2761">
        <v>2.5</v>
      </c>
      <c r="P2761" t="s">
        <v>594</v>
      </c>
      <c r="Q2761" s="2">
        <v>6.0967995684652696E-3</v>
      </c>
      <c r="R2761" s="2">
        <v>8.6221766367940208E-3</v>
      </c>
      <c r="S2761" t="s">
        <v>31</v>
      </c>
      <c r="T2761" t="s">
        <v>202</v>
      </c>
      <c r="U2761">
        <v>118</v>
      </c>
      <c r="W2761" t="s">
        <v>271</v>
      </c>
      <c r="X2761" t="s">
        <v>272</v>
      </c>
      <c r="Z2761">
        <v>1293</v>
      </c>
      <c r="AA2761" s="5">
        <f>IFERROR(VLOOKUP(X2761,$AF$2:$AG$35,2,FALSE),0)</f>
        <v>0</v>
      </c>
      <c r="AB2761" s="5" t="e">
        <f>VLOOKUP(X2761,$AF$2:$AG$35,1,FALSE)</f>
        <v>#N/A</v>
      </c>
      <c r="AN2761"/>
      <c r="AO2761"/>
      <c r="AP2761"/>
      <c r="AQ2761"/>
    </row>
    <row r="2762" spans="1:43" x14ac:dyDescent="0.25">
      <c r="A2762">
        <v>95750</v>
      </c>
      <c r="B2762">
        <v>22069</v>
      </c>
      <c r="C2762" t="s">
        <v>624</v>
      </c>
      <c r="D2762" t="s">
        <v>579</v>
      </c>
      <c r="E2762" t="s">
        <v>591</v>
      </c>
      <c r="F2762">
        <v>34.937719999999999</v>
      </c>
      <c r="G2762" t="s">
        <v>25</v>
      </c>
      <c r="H2762" t="s">
        <v>26</v>
      </c>
      <c r="I2762" t="s">
        <v>27</v>
      </c>
      <c r="J2762" t="s">
        <v>23</v>
      </c>
      <c r="K2762">
        <v>2003</v>
      </c>
      <c r="L2762">
        <v>4</v>
      </c>
      <c r="M2762">
        <v>3</v>
      </c>
      <c r="N2762">
        <v>0</v>
      </c>
      <c r="O2762">
        <v>2.5</v>
      </c>
      <c r="P2762" t="s">
        <v>594</v>
      </c>
      <c r="Q2762" s="2">
        <v>5.6986069426787902E-4</v>
      </c>
      <c r="R2762" s="2">
        <v>9.6219904128658305E-4</v>
      </c>
      <c r="S2762" t="s">
        <v>31</v>
      </c>
      <c r="T2762" t="s">
        <v>202</v>
      </c>
      <c r="U2762">
        <v>119</v>
      </c>
      <c r="V2762" t="s">
        <v>273</v>
      </c>
      <c r="W2762" t="s">
        <v>274</v>
      </c>
      <c r="X2762" t="s">
        <v>275</v>
      </c>
      <c r="Y2762">
        <v>242.31</v>
      </c>
      <c r="Z2762">
        <v>866</v>
      </c>
      <c r="AA2762" s="5">
        <f>IFERROR(VLOOKUP(X2762,$AF$2:$AG$35,2,FALSE),0)</f>
        <v>0</v>
      </c>
      <c r="AB2762" s="5" t="e">
        <f>VLOOKUP(X2762,$AF$2:$AG$35,1,FALSE)</f>
        <v>#N/A</v>
      </c>
      <c r="AN2762"/>
      <c r="AO2762"/>
      <c r="AP2762"/>
      <c r="AQ2762"/>
    </row>
    <row r="2763" spans="1:43" x14ac:dyDescent="0.25">
      <c r="A2763">
        <v>95750</v>
      </c>
      <c r="B2763">
        <v>22069</v>
      </c>
      <c r="C2763" t="s">
        <v>624</v>
      </c>
      <c r="D2763" t="s">
        <v>579</v>
      </c>
      <c r="E2763" t="s">
        <v>591</v>
      </c>
      <c r="F2763">
        <v>34.937719999999999</v>
      </c>
      <c r="G2763" t="s">
        <v>25</v>
      </c>
      <c r="H2763" t="s">
        <v>26</v>
      </c>
      <c r="I2763" t="s">
        <v>27</v>
      </c>
      <c r="J2763" t="s">
        <v>23</v>
      </c>
      <c r="K2763">
        <v>2003</v>
      </c>
      <c r="L2763">
        <v>4</v>
      </c>
      <c r="M2763">
        <v>3</v>
      </c>
      <c r="N2763">
        <v>0</v>
      </c>
      <c r="O2763">
        <v>2.5</v>
      </c>
      <c r="P2763" t="s">
        <v>594</v>
      </c>
      <c r="Q2763" s="2">
        <v>2.13211850170834E-2</v>
      </c>
      <c r="R2763" s="2">
        <v>3.8665272854996303E-2</v>
      </c>
      <c r="S2763" t="s">
        <v>31</v>
      </c>
      <c r="T2763" t="s">
        <v>202</v>
      </c>
      <c r="U2763">
        <v>120</v>
      </c>
      <c r="V2763" t="s">
        <v>276</v>
      </c>
      <c r="W2763" t="s">
        <v>277</v>
      </c>
      <c r="X2763" t="s">
        <v>278</v>
      </c>
      <c r="Y2763">
        <v>228.29</v>
      </c>
      <c r="Z2763">
        <v>867</v>
      </c>
      <c r="AA2763" s="5">
        <f>IFERROR(VLOOKUP(X2763,$AF$2:$AG$35,2,FALSE),0)</f>
        <v>0</v>
      </c>
      <c r="AB2763" s="5" t="e">
        <f>VLOOKUP(X2763,$AF$2:$AG$35,1,FALSE)</f>
        <v>#N/A</v>
      </c>
      <c r="AN2763"/>
      <c r="AO2763"/>
      <c r="AP2763"/>
      <c r="AQ2763"/>
    </row>
    <row r="2764" spans="1:43" x14ac:dyDescent="0.25">
      <c r="A2764">
        <v>95750</v>
      </c>
      <c r="B2764">
        <v>22069</v>
      </c>
      <c r="C2764" t="s">
        <v>624</v>
      </c>
      <c r="D2764" t="s">
        <v>579</v>
      </c>
      <c r="E2764" t="s">
        <v>591</v>
      </c>
      <c r="F2764">
        <v>34.937719999999999</v>
      </c>
      <c r="G2764" t="s">
        <v>25</v>
      </c>
      <c r="H2764" t="s">
        <v>26</v>
      </c>
      <c r="I2764" t="s">
        <v>27</v>
      </c>
      <c r="J2764" t="s">
        <v>23</v>
      </c>
      <c r="K2764">
        <v>2003</v>
      </c>
      <c r="L2764">
        <v>4</v>
      </c>
      <c r="M2764">
        <v>3</v>
      </c>
      <c r="N2764">
        <v>0</v>
      </c>
      <c r="O2764">
        <v>2.5</v>
      </c>
      <c r="P2764" t="s">
        <v>594</v>
      </c>
      <c r="Q2764" s="2">
        <v>7.4744031105591403E-4</v>
      </c>
      <c r="R2764" s="2">
        <v>7.7515415826344804E-4</v>
      </c>
      <c r="S2764" t="s">
        <v>31</v>
      </c>
      <c r="T2764" t="s">
        <v>202</v>
      </c>
      <c r="U2764">
        <v>121</v>
      </c>
      <c r="W2764" t="s">
        <v>279</v>
      </c>
      <c r="X2764" t="s">
        <v>280</v>
      </c>
      <c r="Z2764">
        <v>1296</v>
      </c>
      <c r="AA2764" s="5">
        <f>IFERROR(VLOOKUP(X2764,$AF$2:$AG$35,2,FALSE),0)</f>
        <v>0</v>
      </c>
      <c r="AB2764" s="5" t="e">
        <f>VLOOKUP(X2764,$AF$2:$AG$35,1,FALSE)</f>
        <v>#N/A</v>
      </c>
      <c r="AN2764"/>
      <c r="AO2764"/>
      <c r="AP2764"/>
      <c r="AQ2764"/>
    </row>
    <row r="2765" spans="1:43" x14ac:dyDescent="0.25">
      <c r="A2765">
        <v>95750</v>
      </c>
      <c r="B2765">
        <v>22069</v>
      </c>
      <c r="C2765" t="s">
        <v>624</v>
      </c>
      <c r="D2765" t="s">
        <v>579</v>
      </c>
      <c r="E2765" t="s">
        <v>591</v>
      </c>
      <c r="F2765">
        <v>34.937719999999999</v>
      </c>
      <c r="G2765" t="s">
        <v>25</v>
      </c>
      <c r="H2765" t="s">
        <v>26</v>
      </c>
      <c r="I2765" t="s">
        <v>27</v>
      </c>
      <c r="J2765" t="s">
        <v>23</v>
      </c>
      <c r="K2765">
        <v>2003</v>
      </c>
      <c r="L2765">
        <v>4</v>
      </c>
      <c r="M2765">
        <v>3</v>
      </c>
      <c r="N2765">
        <v>0</v>
      </c>
      <c r="O2765">
        <v>2.5</v>
      </c>
      <c r="P2765" t="s">
        <v>594</v>
      </c>
      <c r="Q2765" s="2">
        <v>3.6690814546524498E-4</v>
      </c>
      <c r="R2765" s="2">
        <v>1.12273985751283E-3</v>
      </c>
      <c r="S2765" t="s">
        <v>31</v>
      </c>
      <c r="T2765" t="s">
        <v>202</v>
      </c>
      <c r="U2765">
        <v>122</v>
      </c>
      <c r="V2765" t="s">
        <v>281</v>
      </c>
      <c r="W2765" t="s">
        <v>282</v>
      </c>
      <c r="X2765" t="s">
        <v>283</v>
      </c>
      <c r="Y2765">
        <v>300.35000000000002</v>
      </c>
      <c r="Z2765">
        <v>868</v>
      </c>
      <c r="AA2765" s="5">
        <f>IFERROR(VLOOKUP(X2765,$AF$2:$AG$35,2,FALSE),0)</f>
        <v>0</v>
      </c>
      <c r="AB2765" s="5" t="e">
        <f>VLOOKUP(X2765,$AF$2:$AG$35,1,FALSE)</f>
        <v>#N/A</v>
      </c>
      <c r="AN2765"/>
      <c r="AO2765"/>
      <c r="AP2765"/>
      <c r="AQ2765"/>
    </row>
    <row r="2766" spans="1:43" x14ac:dyDescent="0.25">
      <c r="A2766">
        <v>95750</v>
      </c>
      <c r="B2766">
        <v>22069</v>
      </c>
      <c r="C2766" t="s">
        <v>624</v>
      </c>
      <c r="D2766" t="s">
        <v>579</v>
      </c>
      <c r="E2766" t="s">
        <v>591</v>
      </c>
      <c r="F2766">
        <v>34.937719999999999</v>
      </c>
      <c r="G2766" t="s">
        <v>25</v>
      </c>
      <c r="H2766" t="s">
        <v>26</v>
      </c>
      <c r="I2766" t="s">
        <v>27</v>
      </c>
      <c r="J2766" t="s">
        <v>23</v>
      </c>
      <c r="K2766">
        <v>2003</v>
      </c>
      <c r="L2766">
        <v>4</v>
      </c>
      <c r="M2766">
        <v>3</v>
      </c>
      <c r="N2766">
        <v>0</v>
      </c>
      <c r="O2766">
        <v>2.5</v>
      </c>
      <c r="P2766" t="s">
        <v>594</v>
      </c>
      <c r="Q2766" s="2">
        <v>7.3690107886549203E-4</v>
      </c>
      <c r="R2766" s="2">
        <v>9.5969878068709498E-4</v>
      </c>
      <c r="S2766" t="s">
        <v>31</v>
      </c>
      <c r="T2766" t="s">
        <v>202</v>
      </c>
      <c r="U2766">
        <v>123</v>
      </c>
      <c r="W2766" t="s">
        <v>284</v>
      </c>
      <c r="X2766" t="s">
        <v>285</v>
      </c>
      <c r="Z2766">
        <v>1298</v>
      </c>
      <c r="AA2766" s="5">
        <f>IFERROR(VLOOKUP(X2766,$AF$2:$AG$35,2,FALSE),0)</f>
        <v>0</v>
      </c>
      <c r="AB2766" s="5" t="e">
        <f>VLOOKUP(X2766,$AF$2:$AG$35,1,FALSE)</f>
        <v>#N/A</v>
      </c>
      <c r="AN2766"/>
      <c r="AO2766"/>
      <c r="AP2766"/>
      <c r="AQ2766"/>
    </row>
    <row r="2767" spans="1:43" x14ac:dyDescent="0.25">
      <c r="A2767">
        <v>95750</v>
      </c>
      <c r="B2767">
        <v>22069</v>
      </c>
      <c r="C2767" t="s">
        <v>624</v>
      </c>
      <c r="D2767" t="s">
        <v>579</v>
      </c>
      <c r="E2767" t="s">
        <v>591</v>
      </c>
      <c r="F2767">
        <v>34.937719999999999</v>
      </c>
      <c r="G2767" t="s">
        <v>25</v>
      </c>
      <c r="H2767" t="s">
        <v>26</v>
      </c>
      <c r="I2767" t="s">
        <v>27</v>
      </c>
      <c r="J2767" t="s">
        <v>23</v>
      </c>
      <c r="K2767">
        <v>2003</v>
      </c>
      <c r="L2767">
        <v>4</v>
      </c>
      <c r="M2767">
        <v>3</v>
      </c>
      <c r="N2767">
        <v>0</v>
      </c>
      <c r="O2767">
        <v>2.5</v>
      </c>
      <c r="P2767" t="s">
        <v>594</v>
      </c>
      <c r="Q2767" s="2">
        <v>6.0252820795419501E-3</v>
      </c>
      <c r="R2767" s="2">
        <v>9.4503573623767895E-3</v>
      </c>
      <c r="S2767" t="s">
        <v>31</v>
      </c>
      <c r="T2767" t="s">
        <v>202</v>
      </c>
      <c r="U2767">
        <v>126</v>
      </c>
      <c r="W2767" t="s">
        <v>286</v>
      </c>
      <c r="X2767" t="s">
        <v>287</v>
      </c>
      <c r="Z2767">
        <v>1301</v>
      </c>
      <c r="AA2767" s="5">
        <f>IFERROR(VLOOKUP(X2767,$AF$2:$AG$35,2,FALSE),0)</f>
        <v>0</v>
      </c>
      <c r="AB2767" s="5" t="e">
        <f>VLOOKUP(X2767,$AF$2:$AG$35,1,FALSE)</f>
        <v>#N/A</v>
      </c>
      <c r="AN2767"/>
      <c r="AO2767"/>
      <c r="AP2767"/>
      <c r="AQ2767"/>
    </row>
    <row r="2768" spans="1:43" x14ac:dyDescent="0.25">
      <c r="A2768">
        <v>95750</v>
      </c>
      <c r="B2768">
        <v>22069</v>
      </c>
      <c r="C2768" t="s">
        <v>624</v>
      </c>
      <c r="D2768" t="s">
        <v>579</v>
      </c>
      <c r="E2768" t="s">
        <v>591</v>
      </c>
      <c r="F2768">
        <v>34.937719999999999</v>
      </c>
      <c r="G2768" t="s">
        <v>25</v>
      </c>
      <c r="H2768" t="s">
        <v>26</v>
      </c>
      <c r="I2768" t="s">
        <v>27</v>
      </c>
      <c r="J2768" t="s">
        <v>23</v>
      </c>
      <c r="K2768">
        <v>2003</v>
      </c>
      <c r="L2768">
        <v>4</v>
      </c>
      <c r="M2768">
        <v>3</v>
      </c>
      <c r="N2768">
        <v>0</v>
      </c>
      <c r="O2768">
        <v>2.5</v>
      </c>
      <c r="P2768" t="s">
        <v>594</v>
      </c>
      <c r="Q2768" s="2">
        <v>5.6906734563056901E-4</v>
      </c>
      <c r="R2768" s="2">
        <v>4.8613115055661004E-3</v>
      </c>
      <c r="S2768" t="s">
        <v>31</v>
      </c>
      <c r="T2768" t="s">
        <v>202</v>
      </c>
      <c r="U2768">
        <v>128</v>
      </c>
      <c r="V2768" t="s">
        <v>288</v>
      </c>
      <c r="W2768" t="s">
        <v>289</v>
      </c>
      <c r="X2768" t="s">
        <v>290</v>
      </c>
      <c r="Y2768">
        <v>156.22</v>
      </c>
      <c r="Z2768">
        <v>871</v>
      </c>
      <c r="AA2768" s="5">
        <f>IFERROR(VLOOKUP(X2768,$AF$2:$AG$35,2,FALSE),0)</f>
        <v>0</v>
      </c>
      <c r="AB2768" s="5" t="e">
        <f>VLOOKUP(X2768,$AF$2:$AG$35,1,FALSE)</f>
        <v>#N/A</v>
      </c>
      <c r="AN2768"/>
      <c r="AO2768"/>
      <c r="AP2768"/>
      <c r="AQ2768"/>
    </row>
    <row r="2769" spans="1:43" x14ac:dyDescent="0.25">
      <c r="A2769">
        <v>95750</v>
      </c>
      <c r="B2769">
        <v>22069</v>
      </c>
      <c r="C2769" t="s">
        <v>624</v>
      </c>
      <c r="D2769" t="s">
        <v>579</v>
      </c>
      <c r="E2769" t="s">
        <v>591</v>
      </c>
      <c r="F2769">
        <v>34.937719999999999</v>
      </c>
      <c r="G2769" t="s">
        <v>25</v>
      </c>
      <c r="H2769" t="s">
        <v>26</v>
      </c>
      <c r="I2769" t="s">
        <v>27</v>
      </c>
      <c r="J2769" t="s">
        <v>23</v>
      </c>
      <c r="K2769">
        <v>2003</v>
      </c>
      <c r="L2769">
        <v>4</v>
      </c>
      <c r="M2769">
        <v>3</v>
      </c>
      <c r="N2769">
        <v>0</v>
      </c>
      <c r="O2769">
        <v>2.5</v>
      </c>
      <c r="P2769" t="s">
        <v>594</v>
      </c>
      <c r="Q2769" s="2">
        <v>8.9300257843981802E-4</v>
      </c>
      <c r="R2769" s="2">
        <v>2.0329964568479501E-3</v>
      </c>
      <c r="S2769" t="s">
        <v>31</v>
      </c>
      <c r="T2769" t="s">
        <v>202</v>
      </c>
      <c r="U2769">
        <v>129</v>
      </c>
      <c r="V2769" t="s">
        <v>291</v>
      </c>
      <c r="W2769" t="s">
        <v>292</v>
      </c>
      <c r="X2769" t="s">
        <v>293</v>
      </c>
      <c r="Z2769">
        <v>872</v>
      </c>
      <c r="AA2769" s="5">
        <f>IFERROR(VLOOKUP(X2769,$AF$2:$AG$35,2,FALSE),0)</f>
        <v>0</v>
      </c>
      <c r="AB2769" s="5" t="e">
        <f>VLOOKUP(X2769,$AF$2:$AG$35,1,FALSE)</f>
        <v>#N/A</v>
      </c>
      <c r="AN2769"/>
      <c r="AO2769"/>
      <c r="AP2769"/>
      <c r="AQ2769"/>
    </row>
    <row r="2770" spans="1:43" x14ac:dyDescent="0.25">
      <c r="A2770">
        <v>95750</v>
      </c>
      <c r="B2770">
        <v>22069</v>
      </c>
      <c r="C2770" t="s">
        <v>624</v>
      </c>
      <c r="D2770" t="s">
        <v>579</v>
      </c>
      <c r="E2770" t="s">
        <v>591</v>
      </c>
      <c r="F2770">
        <v>34.937719999999999</v>
      </c>
      <c r="G2770" t="s">
        <v>25</v>
      </c>
      <c r="H2770" t="s">
        <v>26</v>
      </c>
      <c r="I2770" t="s">
        <v>27</v>
      </c>
      <c r="J2770" t="s">
        <v>23</v>
      </c>
      <c r="K2770">
        <v>2003</v>
      </c>
      <c r="L2770">
        <v>4</v>
      </c>
      <c r="M2770">
        <v>3</v>
      </c>
      <c r="N2770">
        <v>0</v>
      </c>
      <c r="O2770">
        <v>2.5</v>
      </c>
      <c r="P2770" t="s">
        <v>594</v>
      </c>
      <c r="Q2770" s="2">
        <v>2.0968369277988598E-3</v>
      </c>
      <c r="R2770" s="2">
        <v>2.7433939428042702E-3</v>
      </c>
      <c r="S2770" t="s">
        <v>31</v>
      </c>
      <c r="T2770" t="s">
        <v>202</v>
      </c>
      <c r="U2770">
        <v>130</v>
      </c>
      <c r="V2770" t="s">
        <v>294</v>
      </c>
      <c r="W2770" t="s">
        <v>295</v>
      </c>
      <c r="X2770" t="s">
        <v>296</v>
      </c>
      <c r="Y2770">
        <v>168.19</v>
      </c>
      <c r="Z2770">
        <v>873</v>
      </c>
      <c r="AA2770" s="5">
        <f>IFERROR(VLOOKUP(X2770,$AF$2:$AG$35,2,FALSE),0)</f>
        <v>0</v>
      </c>
      <c r="AB2770" s="5" t="e">
        <f>VLOOKUP(X2770,$AF$2:$AG$35,1,FALSE)</f>
        <v>#N/A</v>
      </c>
      <c r="AN2770"/>
      <c r="AO2770"/>
      <c r="AP2770"/>
      <c r="AQ2770"/>
    </row>
    <row r="2771" spans="1:43" x14ac:dyDescent="0.25">
      <c r="A2771">
        <v>95750</v>
      </c>
      <c r="B2771">
        <v>22069</v>
      </c>
      <c r="C2771" t="s">
        <v>624</v>
      </c>
      <c r="D2771" t="s">
        <v>579</v>
      </c>
      <c r="E2771" t="s">
        <v>591</v>
      </c>
      <c r="F2771">
        <v>34.937719999999999</v>
      </c>
      <c r="G2771" t="s">
        <v>25</v>
      </c>
      <c r="H2771" t="s">
        <v>26</v>
      </c>
      <c r="I2771" t="s">
        <v>27</v>
      </c>
      <c r="J2771" t="s">
        <v>23</v>
      </c>
      <c r="K2771">
        <v>2003</v>
      </c>
      <c r="L2771">
        <v>4</v>
      </c>
      <c r="M2771">
        <v>3</v>
      </c>
      <c r="N2771">
        <v>0</v>
      </c>
      <c r="O2771">
        <v>2.5</v>
      </c>
      <c r="P2771" t="s">
        <v>594</v>
      </c>
      <c r="Q2771" s="2">
        <v>7.9592467393747803E-4</v>
      </c>
      <c r="R2771" s="2">
        <v>3.4327226576828201E-3</v>
      </c>
      <c r="S2771" t="s">
        <v>31</v>
      </c>
      <c r="T2771" t="s">
        <v>202</v>
      </c>
      <c r="U2771">
        <v>131</v>
      </c>
      <c r="V2771" t="s">
        <v>297</v>
      </c>
      <c r="W2771" t="s">
        <v>298</v>
      </c>
      <c r="X2771" t="s">
        <v>299</v>
      </c>
      <c r="Y2771">
        <v>156.22</v>
      </c>
      <c r="Z2771">
        <v>1106</v>
      </c>
      <c r="AA2771" s="5">
        <f>IFERROR(VLOOKUP(X2771,$AF$2:$AG$35,2,FALSE),0)</f>
        <v>0</v>
      </c>
      <c r="AB2771" s="5" t="e">
        <f>VLOOKUP(X2771,$AF$2:$AG$35,1,FALSE)</f>
        <v>#N/A</v>
      </c>
      <c r="AN2771"/>
      <c r="AO2771"/>
      <c r="AP2771"/>
      <c r="AQ2771"/>
    </row>
    <row r="2772" spans="1:43" x14ac:dyDescent="0.25">
      <c r="A2772">
        <v>95750</v>
      </c>
      <c r="B2772">
        <v>22069</v>
      </c>
      <c r="C2772" t="s">
        <v>624</v>
      </c>
      <c r="D2772" t="s">
        <v>579</v>
      </c>
      <c r="E2772" t="s">
        <v>591</v>
      </c>
      <c r="F2772">
        <v>34.937719999999999</v>
      </c>
      <c r="G2772" t="s">
        <v>25</v>
      </c>
      <c r="H2772" t="s">
        <v>26</v>
      </c>
      <c r="I2772" t="s">
        <v>27</v>
      </c>
      <c r="J2772" t="s">
        <v>23</v>
      </c>
      <c r="K2772">
        <v>2003</v>
      </c>
      <c r="L2772">
        <v>4</v>
      </c>
      <c r="M2772">
        <v>3</v>
      </c>
      <c r="N2772">
        <v>0</v>
      </c>
      <c r="O2772">
        <v>2.5</v>
      </c>
      <c r="P2772" t="s">
        <v>594</v>
      </c>
      <c r="Q2772" s="2">
        <v>1.5265108272122701E-3</v>
      </c>
      <c r="R2772" s="2">
        <v>2.1979456451960799E-3</v>
      </c>
      <c r="S2772" t="s">
        <v>31</v>
      </c>
      <c r="T2772" t="s">
        <v>202</v>
      </c>
      <c r="U2772">
        <v>132</v>
      </c>
      <c r="V2772" t="s">
        <v>300</v>
      </c>
      <c r="W2772" t="s">
        <v>301</v>
      </c>
      <c r="X2772" t="s">
        <v>302</v>
      </c>
      <c r="Y2772">
        <v>156.22</v>
      </c>
      <c r="Z2772">
        <v>875</v>
      </c>
      <c r="AA2772" s="5">
        <f>IFERROR(VLOOKUP(X2772,$AF$2:$AG$35,2,FALSE),0)</f>
        <v>0</v>
      </c>
      <c r="AB2772" s="5" t="e">
        <f>VLOOKUP(X2772,$AF$2:$AG$35,1,FALSE)</f>
        <v>#N/A</v>
      </c>
      <c r="AN2772"/>
      <c r="AO2772"/>
      <c r="AP2772"/>
      <c r="AQ2772"/>
    </row>
    <row r="2773" spans="1:43" x14ac:dyDescent="0.25">
      <c r="A2773">
        <v>95750</v>
      </c>
      <c r="B2773">
        <v>22069</v>
      </c>
      <c r="C2773" t="s">
        <v>624</v>
      </c>
      <c r="D2773" t="s">
        <v>579</v>
      </c>
      <c r="E2773" t="s">
        <v>591</v>
      </c>
      <c r="F2773">
        <v>34.937719999999999</v>
      </c>
      <c r="G2773" t="s">
        <v>25</v>
      </c>
      <c r="H2773" t="s">
        <v>26</v>
      </c>
      <c r="I2773" t="s">
        <v>27</v>
      </c>
      <c r="J2773" t="s">
        <v>23</v>
      </c>
      <c r="K2773">
        <v>2003</v>
      </c>
      <c r="L2773">
        <v>4</v>
      </c>
      <c r="M2773">
        <v>3</v>
      </c>
      <c r="N2773">
        <v>0</v>
      </c>
      <c r="O2773">
        <v>2.5</v>
      </c>
      <c r="P2773" t="s">
        <v>594</v>
      </c>
      <c r="Q2773" s="2">
        <v>3.5286226556682597E-4</v>
      </c>
      <c r="R2773" s="2">
        <v>7.1657211774778695E-4</v>
      </c>
      <c r="S2773" t="s">
        <v>31</v>
      </c>
      <c r="T2773" t="s">
        <v>202</v>
      </c>
      <c r="U2773">
        <v>133</v>
      </c>
      <c r="V2773" t="s">
        <v>303</v>
      </c>
      <c r="W2773" t="s">
        <v>304</v>
      </c>
      <c r="X2773" t="s">
        <v>305</v>
      </c>
      <c r="Y2773">
        <v>206.28</v>
      </c>
      <c r="Z2773">
        <v>876</v>
      </c>
      <c r="AA2773" s="5">
        <f>IFERROR(VLOOKUP(X2773,$AF$2:$AG$35,2,FALSE),0)</f>
        <v>0</v>
      </c>
      <c r="AB2773" s="5" t="e">
        <f>VLOOKUP(X2773,$AF$2:$AG$35,1,FALSE)</f>
        <v>#N/A</v>
      </c>
      <c r="AN2773"/>
      <c r="AO2773"/>
      <c r="AP2773"/>
      <c r="AQ2773"/>
    </row>
    <row r="2774" spans="1:43" x14ac:dyDescent="0.25">
      <c r="A2774">
        <v>95750</v>
      </c>
      <c r="B2774">
        <v>22069</v>
      </c>
      <c r="C2774" t="s">
        <v>624</v>
      </c>
      <c r="D2774" t="s">
        <v>579</v>
      </c>
      <c r="E2774" t="s">
        <v>591</v>
      </c>
      <c r="F2774">
        <v>34.937719999999999</v>
      </c>
      <c r="G2774" t="s">
        <v>25</v>
      </c>
      <c r="H2774" t="s">
        <v>26</v>
      </c>
      <c r="I2774" t="s">
        <v>27</v>
      </c>
      <c r="J2774" t="s">
        <v>23</v>
      </c>
      <c r="K2774">
        <v>2003</v>
      </c>
      <c r="L2774">
        <v>4</v>
      </c>
      <c r="M2774">
        <v>3</v>
      </c>
      <c r="N2774">
        <v>0</v>
      </c>
      <c r="O2774">
        <v>2.5</v>
      </c>
      <c r="P2774" t="s">
        <v>594</v>
      </c>
      <c r="Q2774" s="2">
        <v>4.0580661096665599E-4</v>
      </c>
      <c r="R2774" s="2">
        <v>2.9902161863773901E-3</v>
      </c>
      <c r="S2774" t="s">
        <v>31</v>
      </c>
      <c r="T2774" t="s">
        <v>202</v>
      </c>
      <c r="U2774">
        <v>134</v>
      </c>
      <c r="V2774" t="s">
        <v>306</v>
      </c>
      <c r="W2774" t="s">
        <v>307</v>
      </c>
      <c r="X2774" t="s">
        <v>308</v>
      </c>
      <c r="Y2774">
        <v>156.22</v>
      </c>
      <c r="Z2774">
        <v>877</v>
      </c>
      <c r="AA2774" s="5">
        <f>IFERROR(VLOOKUP(X2774,$AF$2:$AG$35,2,FALSE),0)</f>
        <v>0</v>
      </c>
      <c r="AB2774" s="5" t="e">
        <f>VLOOKUP(X2774,$AF$2:$AG$35,1,FALSE)</f>
        <v>#N/A</v>
      </c>
      <c r="AN2774"/>
      <c r="AO2774"/>
      <c r="AP2774"/>
      <c r="AQ2774"/>
    </row>
    <row r="2775" spans="1:43" x14ac:dyDescent="0.25">
      <c r="A2775">
        <v>95750</v>
      </c>
      <c r="B2775">
        <v>22069</v>
      </c>
      <c r="C2775" t="s">
        <v>624</v>
      </c>
      <c r="D2775" t="s">
        <v>579</v>
      </c>
      <c r="E2775" t="s">
        <v>591</v>
      </c>
      <c r="F2775">
        <v>34.937719999999999</v>
      </c>
      <c r="G2775" t="s">
        <v>25</v>
      </c>
      <c r="H2775" t="s">
        <v>26</v>
      </c>
      <c r="I2775" t="s">
        <v>27</v>
      </c>
      <c r="J2775" t="s">
        <v>23</v>
      </c>
      <c r="K2775">
        <v>2003</v>
      </c>
      <c r="L2775">
        <v>4</v>
      </c>
      <c r="M2775">
        <v>3</v>
      </c>
      <c r="N2775">
        <v>0</v>
      </c>
      <c r="O2775">
        <v>2.5</v>
      </c>
      <c r="P2775" t="s">
        <v>594</v>
      </c>
      <c r="Q2775" s="2">
        <v>1.92720431493123E-3</v>
      </c>
      <c r="R2775" s="2">
        <v>2.6500623386656202E-3</v>
      </c>
      <c r="S2775" t="s">
        <v>31</v>
      </c>
      <c r="T2775" t="s">
        <v>202</v>
      </c>
      <c r="U2775">
        <v>136</v>
      </c>
      <c r="V2775" t="s">
        <v>309</v>
      </c>
      <c r="W2775" t="s">
        <v>310</v>
      </c>
      <c r="X2775" t="s">
        <v>311</v>
      </c>
      <c r="Y2775">
        <v>156.22</v>
      </c>
      <c r="Z2775">
        <v>879</v>
      </c>
      <c r="AA2775" s="5">
        <f>IFERROR(VLOOKUP(X2775,$AF$2:$AG$35,2,FALSE),0)</f>
        <v>0</v>
      </c>
      <c r="AB2775" s="5" t="e">
        <f>VLOOKUP(X2775,$AF$2:$AG$35,1,FALSE)</f>
        <v>#N/A</v>
      </c>
      <c r="AN2775"/>
      <c r="AO2775"/>
      <c r="AP2775"/>
      <c r="AQ2775"/>
    </row>
    <row r="2776" spans="1:43" x14ac:dyDescent="0.25">
      <c r="A2776">
        <v>95750</v>
      </c>
      <c r="B2776">
        <v>22069</v>
      </c>
      <c r="C2776" t="s">
        <v>624</v>
      </c>
      <c r="D2776" t="s">
        <v>579</v>
      </c>
      <c r="E2776" t="s">
        <v>591</v>
      </c>
      <c r="F2776">
        <v>34.937719999999999</v>
      </c>
      <c r="G2776" t="s">
        <v>25</v>
      </c>
      <c r="H2776" t="s">
        <v>26</v>
      </c>
      <c r="I2776" t="s">
        <v>27</v>
      </c>
      <c r="J2776" t="s">
        <v>23</v>
      </c>
      <c r="K2776">
        <v>2003</v>
      </c>
      <c r="L2776">
        <v>4</v>
      </c>
      <c r="M2776">
        <v>3</v>
      </c>
      <c r="N2776">
        <v>0</v>
      </c>
      <c r="O2776">
        <v>2.5</v>
      </c>
      <c r="P2776" t="s">
        <v>594</v>
      </c>
      <c r="Q2776" s="2">
        <v>1.18623413103454E-4</v>
      </c>
      <c r="R2776" s="2">
        <v>4.70298550658468E-4</v>
      </c>
      <c r="S2776" t="s">
        <v>31</v>
      </c>
      <c r="T2776" t="s">
        <v>202</v>
      </c>
      <c r="U2776">
        <v>137</v>
      </c>
      <c r="W2776" t="s">
        <v>312</v>
      </c>
      <c r="X2776" t="s">
        <v>313</v>
      </c>
      <c r="Z2776">
        <v>1312</v>
      </c>
      <c r="AA2776" s="5">
        <f>IFERROR(VLOOKUP(X2776,$AF$2:$AG$35,2,FALSE),0)</f>
        <v>0</v>
      </c>
      <c r="AB2776" s="5" t="e">
        <f>VLOOKUP(X2776,$AF$2:$AG$35,1,FALSE)</f>
        <v>#N/A</v>
      </c>
      <c r="AN2776"/>
      <c r="AO2776"/>
      <c r="AP2776"/>
      <c r="AQ2776"/>
    </row>
    <row r="2777" spans="1:43" x14ac:dyDescent="0.25">
      <c r="A2777">
        <v>95750</v>
      </c>
      <c r="B2777">
        <v>22069</v>
      </c>
      <c r="C2777" t="s">
        <v>624</v>
      </c>
      <c r="D2777" t="s">
        <v>579</v>
      </c>
      <c r="E2777" t="s">
        <v>591</v>
      </c>
      <c r="F2777">
        <v>34.937719999999999</v>
      </c>
      <c r="G2777" t="s">
        <v>25</v>
      </c>
      <c r="H2777" t="s">
        <v>26</v>
      </c>
      <c r="I2777" t="s">
        <v>27</v>
      </c>
      <c r="J2777" t="s">
        <v>23</v>
      </c>
      <c r="K2777">
        <v>2003</v>
      </c>
      <c r="L2777">
        <v>4</v>
      </c>
      <c r="M2777">
        <v>3</v>
      </c>
      <c r="N2777">
        <v>0</v>
      </c>
      <c r="O2777">
        <v>2.5</v>
      </c>
      <c r="P2777" t="s">
        <v>594</v>
      </c>
      <c r="Q2777" s="2">
        <v>1.9989613998404299E-5</v>
      </c>
      <c r="R2777" s="2">
        <v>4.5871077377807198E-4</v>
      </c>
      <c r="S2777" t="s">
        <v>31</v>
      </c>
      <c r="T2777" t="s">
        <v>202</v>
      </c>
      <c r="U2777">
        <v>139</v>
      </c>
      <c r="W2777" t="s">
        <v>314</v>
      </c>
      <c r="X2777" t="s">
        <v>315</v>
      </c>
      <c r="Z2777">
        <v>1314</v>
      </c>
      <c r="AA2777" s="5">
        <f>IFERROR(VLOOKUP(X2777,$AF$2:$AG$35,2,FALSE),0)</f>
        <v>0</v>
      </c>
      <c r="AB2777" s="5" t="e">
        <f>VLOOKUP(X2777,$AF$2:$AG$35,1,FALSE)</f>
        <v>#N/A</v>
      </c>
      <c r="AN2777"/>
      <c r="AO2777"/>
      <c r="AP2777"/>
      <c r="AQ2777"/>
    </row>
    <row r="2778" spans="1:43" x14ac:dyDescent="0.25">
      <c r="A2778">
        <v>95750</v>
      </c>
      <c r="B2778">
        <v>22069</v>
      </c>
      <c r="C2778" t="s">
        <v>624</v>
      </c>
      <c r="D2778" t="s">
        <v>579</v>
      </c>
      <c r="E2778" t="s">
        <v>591</v>
      </c>
      <c r="F2778">
        <v>34.937719999999999</v>
      </c>
      <c r="G2778" t="s">
        <v>25</v>
      </c>
      <c r="H2778" t="s">
        <v>26</v>
      </c>
      <c r="I2778" t="s">
        <v>27</v>
      </c>
      <c r="J2778" t="s">
        <v>23</v>
      </c>
      <c r="K2778">
        <v>2003</v>
      </c>
      <c r="L2778">
        <v>4</v>
      </c>
      <c r="M2778">
        <v>3</v>
      </c>
      <c r="N2778">
        <v>0</v>
      </c>
      <c r="O2778">
        <v>2.5</v>
      </c>
      <c r="P2778" t="s">
        <v>594</v>
      </c>
      <c r="Q2778" s="2">
        <v>8.6347545590229405E-4</v>
      </c>
      <c r="R2778" s="2">
        <v>1.22113870051332E-3</v>
      </c>
      <c r="S2778" t="s">
        <v>31</v>
      </c>
      <c r="T2778" t="s">
        <v>202</v>
      </c>
      <c r="U2778">
        <v>144</v>
      </c>
      <c r="V2778" t="s">
        <v>316</v>
      </c>
      <c r="W2778" t="s">
        <v>317</v>
      </c>
      <c r="X2778" t="s">
        <v>318</v>
      </c>
      <c r="Y2778">
        <v>156.22</v>
      </c>
      <c r="Z2778">
        <v>2806</v>
      </c>
      <c r="AA2778" s="5">
        <f>IFERROR(VLOOKUP(X2778,$AF$2:$AG$35,2,FALSE),0)</f>
        <v>0</v>
      </c>
      <c r="AB2778" s="5" t="e">
        <f>VLOOKUP(X2778,$AF$2:$AG$35,1,FALSE)</f>
        <v>#N/A</v>
      </c>
      <c r="AN2778"/>
      <c r="AO2778"/>
      <c r="AP2778"/>
      <c r="AQ2778"/>
    </row>
    <row r="2779" spans="1:43" x14ac:dyDescent="0.25">
      <c r="A2779">
        <v>95750</v>
      </c>
      <c r="B2779">
        <v>22069</v>
      </c>
      <c r="C2779" t="s">
        <v>624</v>
      </c>
      <c r="D2779" t="s">
        <v>579</v>
      </c>
      <c r="E2779" t="s">
        <v>591</v>
      </c>
      <c r="F2779">
        <v>34.937719999999999</v>
      </c>
      <c r="G2779" t="s">
        <v>25</v>
      </c>
      <c r="H2779" t="s">
        <v>26</v>
      </c>
      <c r="I2779" t="s">
        <v>27</v>
      </c>
      <c r="J2779" t="s">
        <v>23</v>
      </c>
      <c r="K2779">
        <v>2003</v>
      </c>
      <c r="L2779">
        <v>4</v>
      </c>
      <c r="M2779">
        <v>3</v>
      </c>
      <c r="N2779">
        <v>0</v>
      </c>
      <c r="O2779">
        <v>2.5</v>
      </c>
      <c r="P2779" t="s">
        <v>594</v>
      </c>
      <c r="Q2779" s="2">
        <v>1.34593027067997E-4</v>
      </c>
      <c r="R2779" s="2">
        <v>4.72779673626111E-4</v>
      </c>
      <c r="S2779" t="s">
        <v>31</v>
      </c>
      <c r="T2779" t="s">
        <v>202</v>
      </c>
      <c r="U2779">
        <v>145</v>
      </c>
      <c r="W2779" t="s">
        <v>319</v>
      </c>
      <c r="X2779" t="s">
        <v>320</v>
      </c>
      <c r="Z2779">
        <v>1320</v>
      </c>
      <c r="AA2779" s="5">
        <f>IFERROR(VLOOKUP(X2779,$AF$2:$AG$35,2,FALSE),0)</f>
        <v>0</v>
      </c>
      <c r="AB2779" s="5" t="e">
        <f>VLOOKUP(X2779,$AF$2:$AG$35,1,FALSE)</f>
        <v>#N/A</v>
      </c>
      <c r="AN2779"/>
      <c r="AO2779"/>
      <c r="AP2779"/>
      <c r="AQ2779"/>
    </row>
    <row r="2780" spans="1:43" x14ac:dyDescent="0.25">
      <c r="A2780">
        <v>95750</v>
      </c>
      <c r="B2780">
        <v>22069</v>
      </c>
      <c r="C2780" t="s">
        <v>624</v>
      </c>
      <c r="D2780" t="s">
        <v>579</v>
      </c>
      <c r="E2780" t="s">
        <v>591</v>
      </c>
      <c r="F2780">
        <v>34.937719999999999</v>
      </c>
      <c r="G2780" t="s">
        <v>25</v>
      </c>
      <c r="H2780" t="s">
        <v>26</v>
      </c>
      <c r="I2780" t="s">
        <v>27</v>
      </c>
      <c r="J2780" t="s">
        <v>23</v>
      </c>
      <c r="K2780">
        <v>2003</v>
      </c>
      <c r="L2780">
        <v>4</v>
      </c>
      <c r="M2780">
        <v>3</v>
      </c>
      <c r="N2780">
        <v>0</v>
      </c>
      <c r="O2780">
        <v>2.5</v>
      </c>
      <c r="P2780" t="s">
        <v>594</v>
      </c>
      <c r="Q2780" s="2">
        <v>5.0632663370504599E-3</v>
      </c>
      <c r="R2780" s="2">
        <v>5.6653026331825902E-3</v>
      </c>
      <c r="S2780" t="s">
        <v>31</v>
      </c>
      <c r="T2780" t="s">
        <v>202</v>
      </c>
      <c r="U2780">
        <v>147</v>
      </c>
      <c r="V2780" t="s">
        <v>321</v>
      </c>
      <c r="W2780" t="s">
        <v>322</v>
      </c>
      <c r="X2780" t="s">
        <v>323</v>
      </c>
      <c r="Y2780">
        <v>180.2</v>
      </c>
      <c r="Z2780">
        <v>881</v>
      </c>
      <c r="AA2780" s="5">
        <f>IFERROR(VLOOKUP(X2780,$AF$2:$AG$35,2,FALSE),0)</f>
        <v>0</v>
      </c>
      <c r="AB2780" s="5" t="e">
        <f>VLOOKUP(X2780,$AF$2:$AG$35,1,FALSE)</f>
        <v>#N/A</v>
      </c>
      <c r="AN2780"/>
      <c r="AO2780"/>
      <c r="AP2780"/>
      <c r="AQ2780"/>
    </row>
    <row r="2781" spans="1:43" x14ac:dyDescent="0.25">
      <c r="A2781">
        <v>95750</v>
      </c>
      <c r="B2781">
        <v>22069</v>
      </c>
      <c r="C2781" t="s">
        <v>624</v>
      </c>
      <c r="D2781" t="s">
        <v>579</v>
      </c>
      <c r="E2781" t="s">
        <v>591</v>
      </c>
      <c r="F2781">
        <v>34.937719999999999</v>
      </c>
      <c r="G2781" t="s">
        <v>25</v>
      </c>
      <c r="H2781" t="s">
        <v>26</v>
      </c>
      <c r="I2781" t="s">
        <v>27</v>
      </c>
      <c r="J2781" t="s">
        <v>23</v>
      </c>
      <c r="K2781">
        <v>2003</v>
      </c>
      <c r="L2781">
        <v>4</v>
      </c>
      <c r="M2781">
        <v>3</v>
      </c>
      <c r="N2781">
        <v>0</v>
      </c>
      <c r="O2781">
        <v>2.5</v>
      </c>
      <c r="P2781" t="s">
        <v>594</v>
      </c>
      <c r="Q2781" s="2">
        <v>1.4248709262396899E-2</v>
      </c>
      <c r="R2781" s="2">
        <v>2.0128787513847599E-2</v>
      </c>
      <c r="S2781" t="s">
        <v>31</v>
      </c>
      <c r="T2781" t="s">
        <v>202</v>
      </c>
      <c r="U2781">
        <v>148</v>
      </c>
      <c r="V2781" t="s">
        <v>324</v>
      </c>
      <c r="W2781" t="s">
        <v>325</v>
      </c>
      <c r="X2781" t="s">
        <v>326</v>
      </c>
      <c r="Y2781">
        <v>202.25</v>
      </c>
      <c r="Z2781">
        <v>882</v>
      </c>
      <c r="AA2781" s="5">
        <f>IFERROR(VLOOKUP(X2781,$AF$2:$AG$35,2,FALSE),0)</f>
        <v>0</v>
      </c>
      <c r="AB2781" s="5" t="e">
        <f>VLOOKUP(X2781,$AF$2:$AG$35,1,FALSE)</f>
        <v>#N/A</v>
      </c>
      <c r="AN2781"/>
      <c r="AO2781"/>
      <c r="AP2781"/>
      <c r="AQ2781"/>
    </row>
    <row r="2782" spans="1:43" x14ac:dyDescent="0.25">
      <c r="A2782">
        <v>95750</v>
      </c>
      <c r="B2782">
        <v>22069</v>
      </c>
      <c r="C2782" t="s">
        <v>624</v>
      </c>
      <c r="D2782" t="s">
        <v>579</v>
      </c>
      <c r="E2782" t="s">
        <v>591</v>
      </c>
      <c r="F2782">
        <v>34.937719999999999</v>
      </c>
      <c r="G2782" t="s">
        <v>25</v>
      </c>
      <c r="H2782" t="s">
        <v>26</v>
      </c>
      <c r="I2782" t="s">
        <v>27</v>
      </c>
      <c r="J2782" t="s">
        <v>23</v>
      </c>
      <c r="K2782">
        <v>2003</v>
      </c>
      <c r="L2782">
        <v>4</v>
      </c>
      <c r="M2782">
        <v>3</v>
      </c>
      <c r="N2782">
        <v>0</v>
      </c>
      <c r="O2782">
        <v>2.5</v>
      </c>
      <c r="P2782" t="s">
        <v>594</v>
      </c>
      <c r="Q2782" s="2">
        <v>9.0327209437864302E-4</v>
      </c>
      <c r="R2782" s="2">
        <v>1.8142660912660799E-3</v>
      </c>
      <c r="S2782" t="s">
        <v>31</v>
      </c>
      <c r="T2782" t="s">
        <v>202</v>
      </c>
      <c r="U2782">
        <v>149</v>
      </c>
      <c r="V2782" t="s">
        <v>327</v>
      </c>
      <c r="W2782" t="s">
        <v>328</v>
      </c>
      <c r="X2782" t="s">
        <v>329</v>
      </c>
      <c r="Y2782">
        <v>166.22</v>
      </c>
      <c r="Z2782">
        <v>883</v>
      </c>
      <c r="AA2782" s="5">
        <f>IFERROR(VLOOKUP(X2782,$AF$2:$AG$35,2,FALSE),0)</f>
        <v>0</v>
      </c>
      <c r="AB2782" s="5" t="e">
        <f>VLOOKUP(X2782,$AF$2:$AG$35,1,FALSE)</f>
        <v>#N/A</v>
      </c>
      <c r="AN2782"/>
      <c r="AO2782"/>
      <c r="AP2782"/>
      <c r="AQ2782"/>
    </row>
    <row r="2783" spans="1:43" x14ac:dyDescent="0.25">
      <c r="A2783">
        <v>95750</v>
      </c>
      <c r="B2783">
        <v>22069</v>
      </c>
      <c r="C2783" t="s">
        <v>624</v>
      </c>
      <c r="D2783" t="s">
        <v>579</v>
      </c>
      <c r="E2783" t="s">
        <v>591</v>
      </c>
      <c r="F2783">
        <v>34.937719999999999</v>
      </c>
      <c r="G2783" t="s">
        <v>25</v>
      </c>
      <c r="H2783" t="s">
        <v>26</v>
      </c>
      <c r="I2783" t="s">
        <v>27</v>
      </c>
      <c r="J2783" t="s">
        <v>23</v>
      </c>
      <c r="K2783">
        <v>2003</v>
      </c>
      <c r="L2783">
        <v>4</v>
      </c>
      <c r="M2783">
        <v>3</v>
      </c>
      <c r="N2783">
        <v>0</v>
      </c>
      <c r="O2783">
        <v>2.5</v>
      </c>
      <c r="P2783" t="s">
        <v>594</v>
      </c>
      <c r="Q2783" s="2">
        <v>1.7243346084823E-3</v>
      </c>
      <c r="R2783" s="2">
        <v>2.0142406377033199E-3</v>
      </c>
      <c r="S2783" t="s">
        <v>31</v>
      </c>
      <c r="T2783" t="s">
        <v>202</v>
      </c>
      <c r="U2783">
        <v>150</v>
      </c>
      <c r="W2783" t="s">
        <v>330</v>
      </c>
      <c r="X2783" t="s">
        <v>331</v>
      </c>
      <c r="Z2783">
        <v>1325</v>
      </c>
      <c r="AA2783" s="5">
        <f>IFERROR(VLOOKUP(X2783,$AF$2:$AG$35,2,FALSE),0)</f>
        <v>0</v>
      </c>
      <c r="AB2783" s="5" t="e">
        <f>VLOOKUP(X2783,$AF$2:$AG$35,1,FALSE)</f>
        <v>#N/A</v>
      </c>
      <c r="AN2783"/>
      <c r="AO2783"/>
      <c r="AP2783"/>
      <c r="AQ2783"/>
    </row>
    <row r="2784" spans="1:43" x14ac:dyDescent="0.25">
      <c r="A2784">
        <v>95750</v>
      </c>
      <c r="B2784">
        <v>22069</v>
      </c>
      <c r="C2784" t="s">
        <v>624</v>
      </c>
      <c r="D2784" t="s">
        <v>579</v>
      </c>
      <c r="E2784" t="s">
        <v>591</v>
      </c>
      <c r="F2784">
        <v>34.937719999999999</v>
      </c>
      <c r="G2784" t="s">
        <v>25</v>
      </c>
      <c r="H2784" t="s">
        <v>26</v>
      </c>
      <c r="I2784" t="s">
        <v>27</v>
      </c>
      <c r="J2784" t="s">
        <v>23</v>
      </c>
      <c r="K2784">
        <v>2003</v>
      </c>
      <c r="L2784">
        <v>4</v>
      </c>
      <c r="M2784">
        <v>3</v>
      </c>
      <c r="N2784">
        <v>0</v>
      </c>
      <c r="O2784">
        <v>2.5</v>
      </c>
      <c r="P2784" t="s">
        <v>594</v>
      </c>
      <c r="Q2784" s="2">
        <v>9.6245597192546294E-3</v>
      </c>
      <c r="R2784" s="2">
        <v>7.8492959314581008E-3</v>
      </c>
      <c r="S2784" t="s">
        <v>31</v>
      </c>
      <c r="T2784" t="s">
        <v>202</v>
      </c>
      <c r="U2784">
        <v>154</v>
      </c>
      <c r="V2784" t="s">
        <v>332</v>
      </c>
      <c r="W2784" t="s">
        <v>333</v>
      </c>
      <c r="X2784" t="s">
        <v>334</v>
      </c>
      <c r="Y2784">
        <v>276.33</v>
      </c>
      <c r="Z2784">
        <v>884</v>
      </c>
      <c r="AA2784" s="5">
        <f>IFERROR(VLOOKUP(X2784,$AF$2:$AG$35,2,FALSE),0)</f>
        <v>0</v>
      </c>
      <c r="AB2784" s="5" t="e">
        <f>VLOOKUP(X2784,$AF$2:$AG$35,1,FALSE)</f>
        <v>#N/A</v>
      </c>
      <c r="AN2784"/>
      <c r="AO2784"/>
      <c r="AP2784"/>
      <c r="AQ2784"/>
    </row>
    <row r="2785" spans="1:43" x14ac:dyDescent="0.25">
      <c r="A2785">
        <v>95750</v>
      </c>
      <c r="B2785">
        <v>22069</v>
      </c>
      <c r="C2785" t="s">
        <v>624</v>
      </c>
      <c r="D2785" t="s">
        <v>579</v>
      </c>
      <c r="E2785" t="s">
        <v>591</v>
      </c>
      <c r="F2785">
        <v>34.937719999999999</v>
      </c>
      <c r="G2785" t="s">
        <v>25</v>
      </c>
      <c r="H2785" t="s">
        <v>26</v>
      </c>
      <c r="I2785" t="s">
        <v>27</v>
      </c>
      <c r="J2785" t="s">
        <v>23</v>
      </c>
      <c r="K2785">
        <v>2003</v>
      </c>
      <c r="L2785">
        <v>4</v>
      </c>
      <c r="M2785">
        <v>3</v>
      </c>
      <c r="N2785">
        <v>0</v>
      </c>
      <c r="O2785">
        <v>2.5</v>
      </c>
      <c r="P2785" t="s">
        <v>594</v>
      </c>
      <c r="Q2785" s="2">
        <v>1.27783797841341E-5</v>
      </c>
      <c r="R2785" s="2">
        <v>4.5870870256239297E-4</v>
      </c>
      <c r="S2785" t="s">
        <v>31</v>
      </c>
      <c r="T2785" t="s">
        <v>202</v>
      </c>
      <c r="U2785">
        <v>155</v>
      </c>
      <c r="W2785" t="s">
        <v>335</v>
      </c>
      <c r="X2785" t="s">
        <v>336</v>
      </c>
      <c r="Z2785">
        <v>1330</v>
      </c>
      <c r="AA2785" s="5">
        <f>IFERROR(VLOOKUP(X2785,$AF$2:$AG$35,2,FALSE),0)</f>
        <v>0</v>
      </c>
      <c r="AB2785" s="5" t="e">
        <f>VLOOKUP(X2785,$AF$2:$AG$35,1,FALSE)</f>
        <v>#N/A</v>
      </c>
      <c r="AN2785"/>
      <c r="AO2785"/>
      <c r="AP2785"/>
      <c r="AQ2785"/>
    </row>
    <row r="2786" spans="1:43" x14ac:dyDescent="0.25">
      <c r="A2786">
        <v>95750</v>
      </c>
      <c r="B2786">
        <v>22069</v>
      </c>
      <c r="C2786" t="s">
        <v>624</v>
      </c>
      <c r="D2786" t="s">
        <v>579</v>
      </c>
      <c r="E2786" t="s">
        <v>591</v>
      </c>
      <c r="F2786">
        <v>34.937719999999999</v>
      </c>
      <c r="G2786" t="s">
        <v>25</v>
      </c>
      <c r="H2786" t="s">
        <v>26</v>
      </c>
      <c r="I2786" t="s">
        <v>27</v>
      </c>
      <c r="J2786" t="s">
        <v>23</v>
      </c>
      <c r="K2786">
        <v>2003</v>
      </c>
      <c r="L2786">
        <v>4</v>
      </c>
      <c r="M2786">
        <v>3</v>
      </c>
      <c r="N2786">
        <v>0</v>
      </c>
      <c r="O2786">
        <v>2.5</v>
      </c>
      <c r="P2786" t="s">
        <v>594</v>
      </c>
      <c r="Q2786" s="2">
        <v>9.8612340491184507E-5</v>
      </c>
      <c r="R2786" s="2">
        <v>5.0891696335723198E-4</v>
      </c>
      <c r="S2786" t="s">
        <v>31</v>
      </c>
      <c r="T2786" t="s">
        <v>202</v>
      </c>
      <c r="U2786">
        <v>156</v>
      </c>
      <c r="V2786" t="s">
        <v>337</v>
      </c>
      <c r="W2786" t="s">
        <v>338</v>
      </c>
      <c r="X2786" t="s">
        <v>339</v>
      </c>
      <c r="Y2786">
        <v>180.25</v>
      </c>
      <c r="Z2786">
        <v>885</v>
      </c>
      <c r="AA2786" s="5">
        <f>IFERROR(VLOOKUP(X2786,$AF$2:$AG$35,2,FALSE),0)</f>
        <v>0</v>
      </c>
      <c r="AB2786" s="5" t="e">
        <f>VLOOKUP(X2786,$AF$2:$AG$35,1,FALSE)</f>
        <v>#N/A</v>
      </c>
      <c r="AN2786"/>
      <c r="AO2786"/>
      <c r="AP2786"/>
      <c r="AQ2786"/>
    </row>
    <row r="2787" spans="1:43" x14ac:dyDescent="0.25">
      <c r="A2787">
        <v>95750</v>
      </c>
      <c r="B2787">
        <v>22069</v>
      </c>
      <c r="C2787" t="s">
        <v>624</v>
      </c>
      <c r="D2787" t="s">
        <v>579</v>
      </c>
      <c r="E2787" t="s">
        <v>591</v>
      </c>
      <c r="F2787">
        <v>34.937719999999999</v>
      </c>
      <c r="G2787" t="s">
        <v>25</v>
      </c>
      <c r="H2787" t="s">
        <v>26</v>
      </c>
      <c r="I2787" t="s">
        <v>27</v>
      </c>
      <c r="J2787" t="s">
        <v>23</v>
      </c>
      <c r="K2787">
        <v>2003</v>
      </c>
      <c r="L2787">
        <v>4</v>
      </c>
      <c r="M2787">
        <v>3</v>
      </c>
      <c r="N2787">
        <v>0</v>
      </c>
      <c r="O2787">
        <v>2.5</v>
      </c>
      <c r="P2787" t="s">
        <v>594</v>
      </c>
      <c r="Q2787" s="2">
        <v>2.1122207456529402E-3</v>
      </c>
      <c r="R2787" s="2">
        <v>2.4764548831326602E-3</v>
      </c>
      <c r="S2787" t="s">
        <v>31</v>
      </c>
      <c r="T2787" t="s">
        <v>202</v>
      </c>
      <c r="U2787">
        <v>157</v>
      </c>
      <c r="V2787" t="s">
        <v>340</v>
      </c>
      <c r="W2787" t="s">
        <v>341</v>
      </c>
      <c r="X2787" t="s">
        <v>342</v>
      </c>
      <c r="Y2787">
        <v>192.26</v>
      </c>
      <c r="Z2787">
        <v>886</v>
      </c>
      <c r="AA2787" s="5">
        <f>IFERROR(VLOOKUP(X2787,$AF$2:$AG$35,2,FALSE),0)</f>
        <v>0</v>
      </c>
      <c r="AB2787" s="5" t="e">
        <f>VLOOKUP(X2787,$AF$2:$AG$35,1,FALSE)</f>
        <v>#N/A</v>
      </c>
      <c r="AN2787"/>
      <c r="AO2787"/>
      <c r="AP2787"/>
      <c r="AQ2787"/>
    </row>
    <row r="2788" spans="1:43" x14ac:dyDescent="0.25">
      <c r="A2788">
        <v>95750</v>
      </c>
      <c r="B2788">
        <v>22069</v>
      </c>
      <c r="C2788" t="s">
        <v>624</v>
      </c>
      <c r="D2788" t="s">
        <v>579</v>
      </c>
      <c r="E2788" t="s">
        <v>591</v>
      </c>
      <c r="F2788">
        <v>34.937719999999999</v>
      </c>
      <c r="G2788" t="s">
        <v>25</v>
      </c>
      <c r="H2788" t="s">
        <v>26</v>
      </c>
      <c r="I2788" t="s">
        <v>27</v>
      </c>
      <c r="J2788" t="s">
        <v>23</v>
      </c>
      <c r="K2788">
        <v>2003</v>
      </c>
      <c r="L2788">
        <v>4</v>
      </c>
      <c r="M2788">
        <v>3</v>
      </c>
      <c r="N2788">
        <v>0</v>
      </c>
      <c r="O2788">
        <v>2.5</v>
      </c>
      <c r="P2788" t="s">
        <v>594</v>
      </c>
      <c r="Q2788" s="2">
        <v>5.6492080349388005E-4</v>
      </c>
      <c r="R2788" s="2">
        <v>8.4493885813922802E-4</v>
      </c>
      <c r="S2788" t="s">
        <v>31</v>
      </c>
      <c r="T2788" t="s">
        <v>202</v>
      </c>
      <c r="U2788">
        <v>158</v>
      </c>
      <c r="V2788" t="s">
        <v>343</v>
      </c>
      <c r="W2788" t="s">
        <v>344</v>
      </c>
      <c r="X2788" t="s">
        <v>345</v>
      </c>
      <c r="Y2788">
        <v>216.28</v>
      </c>
      <c r="Z2788">
        <v>887</v>
      </c>
      <c r="AA2788" s="5">
        <f>IFERROR(VLOOKUP(X2788,$AF$2:$AG$35,2,FALSE),0)</f>
        <v>0</v>
      </c>
      <c r="AB2788" s="5" t="e">
        <f>VLOOKUP(X2788,$AF$2:$AG$35,1,FALSE)</f>
        <v>#N/A</v>
      </c>
      <c r="AN2788"/>
      <c r="AO2788"/>
      <c r="AP2788"/>
      <c r="AQ2788"/>
    </row>
    <row r="2789" spans="1:43" x14ac:dyDescent="0.25">
      <c r="A2789">
        <v>95750</v>
      </c>
      <c r="B2789">
        <v>22069</v>
      </c>
      <c r="C2789" t="s">
        <v>624</v>
      </c>
      <c r="D2789" t="s">
        <v>579</v>
      </c>
      <c r="E2789" t="s">
        <v>591</v>
      </c>
      <c r="F2789">
        <v>34.937719999999999</v>
      </c>
      <c r="G2789" t="s">
        <v>25</v>
      </c>
      <c r="H2789" t="s">
        <v>26</v>
      </c>
      <c r="I2789" t="s">
        <v>27</v>
      </c>
      <c r="J2789" t="s">
        <v>23</v>
      </c>
      <c r="K2789">
        <v>2003</v>
      </c>
      <c r="L2789">
        <v>4</v>
      </c>
      <c r="M2789">
        <v>3</v>
      </c>
      <c r="N2789">
        <v>0</v>
      </c>
      <c r="O2789">
        <v>2.5</v>
      </c>
      <c r="P2789" t="s">
        <v>594</v>
      </c>
      <c r="Q2789" s="2">
        <v>2.5216060368080499E-2</v>
      </c>
      <c r="R2789" s="2">
        <v>4.8585450525029897E-2</v>
      </c>
      <c r="S2789" t="s">
        <v>31</v>
      </c>
      <c r="T2789" t="s">
        <v>202</v>
      </c>
      <c r="U2789">
        <v>159</v>
      </c>
      <c r="V2789" t="s">
        <v>346</v>
      </c>
      <c r="W2789" t="s">
        <v>347</v>
      </c>
      <c r="X2789" t="s">
        <v>348</v>
      </c>
      <c r="Y2789">
        <v>168.23</v>
      </c>
      <c r="Z2789">
        <v>888</v>
      </c>
      <c r="AA2789" s="5">
        <f>IFERROR(VLOOKUP(X2789,$AF$2:$AG$35,2,FALSE),0)</f>
        <v>0</v>
      </c>
      <c r="AB2789" s="5" t="e">
        <f>VLOOKUP(X2789,$AF$2:$AG$35,1,FALSE)</f>
        <v>#N/A</v>
      </c>
      <c r="AN2789"/>
      <c r="AO2789"/>
      <c r="AP2789"/>
      <c r="AQ2789"/>
    </row>
    <row r="2790" spans="1:43" x14ac:dyDescent="0.25">
      <c r="A2790">
        <v>95750</v>
      </c>
      <c r="B2790">
        <v>22069</v>
      </c>
      <c r="C2790" t="s">
        <v>624</v>
      </c>
      <c r="D2790" t="s">
        <v>579</v>
      </c>
      <c r="E2790" t="s">
        <v>591</v>
      </c>
      <c r="F2790">
        <v>34.937719999999999</v>
      </c>
      <c r="G2790" t="s">
        <v>25</v>
      </c>
      <c r="H2790" t="s">
        <v>26</v>
      </c>
      <c r="I2790" t="s">
        <v>27</v>
      </c>
      <c r="J2790" t="s">
        <v>23</v>
      </c>
      <c r="K2790">
        <v>2003</v>
      </c>
      <c r="L2790">
        <v>4</v>
      </c>
      <c r="M2790">
        <v>3</v>
      </c>
      <c r="N2790">
        <v>0</v>
      </c>
      <c r="O2790">
        <v>2.5</v>
      </c>
      <c r="P2790" t="s">
        <v>594</v>
      </c>
      <c r="Q2790" s="2">
        <v>6.41004519218011E-3</v>
      </c>
      <c r="R2790" s="2">
        <v>9.1092846292214792E-3</v>
      </c>
      <c r="S2790" t="s">
        <v>31</v>
      </c>
      <c r="T2790" t="s">
        <v>202</v>
      </c>
      <c r="U2790">
        <v>160</v>
      </c>
      <c r="V2790" t="s">
        <v>349</v>
      </c>
      <c r="W2790" t="s">
        <v>350</v>
      </c>
      <c r="X2790" t="s">
        <v>351</v>
      </c>
      <c r="Y2790">
        <v>192.26</v>
      </c>
      <c r="Z2790">
        <v>889</v>
      </c>
      <c r="AA2790" s="5">
        <f>IFERROR(VLOOKUP(X2790,$AF$2:$AG$35,2,FALSE),0)</f>
        <v>0</v>
      </c>
      <c r="AB2790" s="5" t="e">
        <f>VLOOKUP(X2790,$AF$2:$AG$35,1,FALSE)</f>
        <v>#N/A</v>
      </c>
      <c r="AN2790"/>
      <c r="AO2790"/>
      <c r="AP2790"/>
      <c r="AQ2790"/>
    </row>
    <row r="2791" spans="1:43" x14ac:dyDescent="0.25">
      <c r="A2791">
        <v>95750</v>
      </c>
      <c r="B2791">
        <v>22069</v>
      </c>
      <c r="C2791" t="s">
        <v>624</v>
      </c>
      <c r="D2791" t="s">
        <v>579</v>
      </c>
      <c r="E2791" t="s">
        <v>591</v>
      </c>
      <c r="F2791">
        <v>34.937719999999999</v>
      </c>
      <c r="G2791" t="s">
        <v>25</v>
      </c>
      <c r="H2791" t="s">
        <v>26</v>
      </c>
      <c r="I2791" t="s">
        <v>27</v>
      </c>
      <c r="J2791" t="s">
        <v>23</v>
      </c>
      <c r="K2791">
        <v>2003</v>
      </c>
      <c r="L2791">
        <v>4</v>
      </c>
      <c r="M2791">
        <v>3</v>
      </c>
      <c r="N2791">
        <v>0</v>
      </c>
      <c r="O2791">
        <v>2.5</v>
      </c>
      <c r="P2791" t="s">
        <v>594</v>
      </c>
      <c r="Q2791" s="2">
        <v>6.2556156439560204E-4</v>
      </c>
      <c r="R2791" s="2">
        <v>1.8563279231467501E-3</v>
      </c>
      <c r="S2791" t="s">
        <v>31</v>
      </c>
      <c r="T2791" t="s">
        <v>202</v>
      </c>
      <c r="U2791">
        <v>161</v>
      </c>
      <c r="V2791" t="s">
        <v>352</v>
      </c>
      <c r="W2791" t="s">
        <v>353</v>
      </c>
      <c r="X2791" t="s">
        <v>354</v>
      </c>
      <c r="Y2791">
        <v>168.23</v>
      </c>
      <c r="Z2791">
        <v>890</v>
      </c>
      <c r="AA2791" s="5">
        <f>IFERROR(VLOOKUP(X2791,$AF$2:$AG$35,2,FALSE),0)</f>
        <v>0</v>
      </c>
      <c r="AB2791" s="5" t="e">
        <f>VLOOKUP(X2791,$AF$2:$AG$35,1,FALSE)</f>
        <v>#N/A</v>
      </c>
      <c r="AN2791"/>
      <c r="AO2791"/>
      <c r="AP2791"/>
      <c r="AQ2791"/>
    </row>
    <row r="2792" spans="1:43" x14ac:dyDescent="0.25">
      <c r="A2792">
        <v>95750</v>
      </c>
      <c r="B2792">
        <v>22069</v>
      </c>
      <c r="C2792" t="s">
        <v>624</v>
      </c>
      <c r="D2792" t="s">
        <v>579</v>
      </c>
      <c r="E2792" t="s">
        <v>591</v>
      </c>
      <c r="F2792">
        <v>34.937719999999999</v>
      </c>
      <c r="G2792" t="s">
        <v>25</v>
      </c>
      <c r="H2792" t="s">
        <v>26</v>
      </c>
      <c r="I2792" t="s">
        <v>27</v>
      </c>
      <c r="J2792" t="s">
        <v>23</v>
      </c>
      <c r="K2792">
        <v>2003</v>
      </c>
      <c r="L2792">
        <v>4</v>
      </c>
      <c r="M2792">
        <v>3</v>
      </c>
      <c r="N2792">
        <v>0</v>
      </c>
      <c r="O2792">
        <v>2.5</v>
      </c>
      <c r="P2792" t="s">
        <v>594</v>
      </c>
      <c r="Q2792" s="2">
        <v>3.8130726057171199E-4</v>
      </c>
      <c r="R2792" s="2">
        <v>1.26287894329882E-3</v>
      </c>
      <c r="S2792" t="s">
        <v>31</v>
      </c>
      <c r="T2792" t="s">
        <v>202</v>
      </c>
      <c r="U2792">
        <v>162</v>
      </c>
      <c r="V2792" t="s">
        <v>355</v>
      </c>
      <c r="W2792" t="s">
        <v>356</v>
      </c>
      <c r="X2792" t="s">
        <v>357</v>
      </c>
      <c r="Y2792">
        <v>168.23</v>
      </c>
      <c r="Z2792">
        <v>891</v>
      </c>
      <c r="AA2792" s="5">
        <f>IFERROR(VLOOKUP(X2792,$AF$2:$AG$35,2,FALSE),0)</f>
        <v>0</v>
      </c>
      <c r="AB2792" s="5" t="e">
        <f>VLOOKUP(X2792,$AF$2:$AG$35,1,FALSE)</f>
        <v>#N/A</v>
      </c>
      <c r="AN2792"/>
      <c r="AO2792"/>
      <c r="AP2792"/>
      <c r="AQ2792"/>
    </row>
    <row r="2793" spans="1:43" x14ac:dyDescent="0.25">
      <c r="A2793">
        <v>95750</v>
      </c>
      <c r="B2793">
        <v>22069</v>
      </c>
      <c r="C2793" t="s">
        <v>624</v>
      </c>
      <c r="D2793" t="s">
        <v>579</v>
      </c>
      <c r="E2793" t="s">
        <v>591</v>
      </c>
      <c r="F2793">
        <v>34.937719999999999</v>
      </c>
      <c r="G2793" t="s">
        <v>25</v>
      </c>
      <c r="H2793" t="s">
        <v>26</v>
      </c>
      <c r="I2793" t="s">
        <v>27</v>
      </c>
      <c r="J2793" t="s">
        <v>23</v>
      </c>
      <c r="K2793">
        <v>2003</v>
      </c>
      <c r="L2793">
        <v>4</v>
      </c>
      <c r="M2793">
        <v>3</v>
      </c>
      <c r="N2793">
        <v>0</v>
      </c>
      <c r="O2793">
        <v>2.5</v>
      </c>
      <c r="P2793" t="s">
        <v>594</v>
      </c>
      <c r="Q2793" s="2">
        <v>2.8575046024791298E-3</v>
      </c>
      <c r="R2793" s="2">
        <v>3.4295878103108701E-3</v>
      </c>
      <c r="S2793" t="s">
        <v>31</v>
      </c>
      <c r="T2793" t="s">
        <v>202</v>
      </c>
      <c r="U2793">
        <v>163</v>
      </c>
      <c r="V2793" s="1">
        <v>531039</v>
      </c>
      <c r="W2793" t="s">
        <v>358</v>
      </c>
      <c r="X2793" t="s">
        <v>359</v>
      </c>
      <c r="Y2793">
        <v>216.28</v>
      </c>
      <c r="Z2793">
        <v>892</v>
      </c>
      <c r="AA2793" s="5">
        <f>IFERROR(VLOOKUP(X2793,$AF$2:$AG$35,2,FALSE),0)</f>
        <v>0</v>
      </c>
      <c r="AB2793" s="5" t="e">
        <f>VLOOKUP(X2793,$AF$2:$AG$35,1,FALSE)</f>
        <v>#N/A</v>
      </c>
      <c r="AN2793"/>
      <c r="AO2793"/>
      <c r="AP2793"/>
      <c r="AQ2793"/>
    </row>
    <row r="2794" spans="1:43" x14ac:dyDescent="0.25">
      <c r="A2794">
        <v>95750</v>
      </c>
      <c r="B2794">
        <v>22069</v>
      </c>
      <c r="C2794" t="s">
        <v>624</v>
      </c>
      <c r="D2794" t="s">
        <v>579</v>
      </c>
      <c r="E2794" t="s">
        <v>591</v>
      </c>
      <c r="F2794">
        <v>34.937719999999999</v>
      </c>
      <c r="G2794" t="s">
        <v>25</v>
      </c>
      <c r="H2794" t="s">
        <v>26</v>
      </c>
      <c r="I2794" t="s">
        <v>27</v>
      </c>
      <c r="J2794" t="s">
        <v>23</v>
      </c>
      <c r="K2794">
        <v>2003</v>
      </c>
      <c r="L2794">
        <v>4</v>
      </c>
      <c r="M2794">
        <v>3</v>
      </c>
      <c r="N2794">
        <v>0</v>
      </c>
      <c r="O2794">
        <v>2.5</v>
      </c>
      <c r="P2794" t="s">
        <v>594</v>
      </c>
      <c r="Q2794" s="2">
        <v>4.3414333107786999E-4</v>
      </c>
      <c r="R2794" s="2">
        <v>6.1682415807302101E-4</v>
      </c>
      <c r="S2794" t="s">
        <v>31</v>
      </c>
      <c r="T2794" t="s">
        <v>202</v>
      </c>
      <c r="U2794">
        <v>164</v>
      </c>
      <c r="V2794" t="s">
        <v>360</v>
      </c>
      <c r="W2794" t="s">
        <v>361</v>
      </c>
      <c r="X2794" t="s">
        <v>362</v>
      </c>
      <c r="Y2794">
        <v>242.31</v>
      </c>
      <c r="Z2794">
        <v>893</v>
      </c>
      <c r="AA2794" s="5">
        <f>IFERROR(VLOOKUP(X2794,$AF$2:$AG$35,2,FALSE),0)</f>
        <v>0</v>
      </c>
      <c r="AB2794" s="5" t="e">
        <f>VLOOKUP(X2794,$AF$2:$AG$35,1,FALSE)</f>
        <v>#N/A</v>
      </c>
      <c r="AN2794"/>
      <c r="AO2794"/>
      <c r="AP2794"/>
      <c r="AQ2794"/>
    </row>
    <row r="2795" spans="1:43" x14ac:dyDescent="0.25">
      <c r="A2795">
        <v>95750</v>
      </c>
      <c r="B2795">
        <v>22069</v>
      </c>
      <c r="C2795" t="s">
        <v>624</v>
      </c>
      <c r="D2795" t="s">
        <v>579</v>
      </c>
      <c r="E2795" t="s">
        <v>591</v>
      </c>
      <c r="F2795">
        <v>34.937719999999999</v>
      </c>
      <c r="G2795" t="s">
        <v>25</v>
      </c>
      <c r="H2795" t="s">
        <v>26</v>
      </c>
      <c r="I2795" t="s">
        <v>27</v>
      </c>
      <c r="J2795" t="s">
        <v>23</v>
      </c>
      <c r="K2795">
        <v>2003</v>
      </c>
      <c r="L2795">
        <v>4</v>
      </c>
      <c r="M2795">
        <v>3</v>
      </c>
      <c r="N2795">
        <v>0</v>
      </c>
      <c r="O2795">
        <v>2.5</v>
      </c>
      <c r="P2795" t="s">
        <v>594</v>
      </c>
      <c r="Q2795" s="2">
        <v>1.18704740870779E-4</v>
      </c>
      <c r="R2795" s="2">
        <v>5.5893424011768005E-4</v>
      </c>
      <c r="S2795" t="s">
        <v>31</v>
      </c>
      <c r="T2795" t="s">
        <v>202</v>
      </c>
      <c r="U2795">
        <v>165</v>
      </c>
      <c r="V2795" t="s">
        <v>363</v>
      </c>
      <c r="W2795" t="s">
        <v>364</v>
      </c>
      <c r="X2795" t="s">
        <v>365</v>
      </c>
      <c r="Y2795">
        <v>266.33999999999997</v>
      </c>
      <c r="Z2795">
        <v>894</v>
      </c>
      <c r="AA2795" s="5">
        <f>IFERROR(VLOOKUP(X2795,$AF$2:$AG$35,2,FALSE),0)</f>
        <v>0</v>
      </c>
      <c r="AB2795" s="5" t="e">
        <f>VLOOKUP(X2795,$AF$2:$AG$35,1,FALSE)</f>
        <v>#N/A</v>
      </c>
      <c r="AN2795"/>
      <c r="AO2795"/>
      <c r="AP2795"/>
      <c r="AQ2795"/>
    </row>
    <row r="2796" spans="1:43" x14ac:dyDescent="0.25">
      <c r="A2796">
        <v>95750</v>
      </c>
      <c r="B2796">
        <v>22069</v>
      </c>
      <c r="C2796" t="s">
        <v>624</v>
      </c>
      <c r="D2796" t="s">
        <v>579</v>
      </c>
      <c r="E2796" t="s">
        <v>591</v>
      </c>
      <c r="F2796">
        <v>34.937719999999999</v>
      </c>
      <c r="G2796" t="s">
        <v>25</v>
      </c>
      <c r="H2796" t="s">
        <v>26</v>
      </c>
      <c r="I2796" t="s">
        <v>27</v>
      </c>
      <c r="J2796" t="s">
        <v>23</v>
      </c>
      <c r="K2796">
        <v>2003</v>
      </c>
      <c r="L2796">
        <v>4</v>
      </c>
      <c r="M2796">
        <v>3</v>
      </c>
      <c r="N2796">
        <v>0</v>
      </c>
      <c r="O2796">
        <v>2.5</v>
      </c>
      <c r="P2796" t="s">
        <v>594</v>
      </c>
      <c r="Q2796" s="2">
        <v>1.3703863825419301E-4</v>
      </c>
      <c r="R2796" s="2">
        <v>4.9271516735272002E-4</v>
      </c>
      <c r="S2796" t="s">
        <v>31</v>
      </c>
      <c r="T2796" t="s">
        <v>202</v>
      </c>
      <c r="U2796">
        <v>166</v>
      </c>
      <c r="V2796" t="s">
        <v>366</v>
      </c>
      <c r="W2796" t="s">
        <v>367</v>
      </c>
      <c r="X2796" t="s">
        <v>368</v>
      </c>
      <c r="Y2796">
        <v>192.26</v>
      </c>
      <c r="Z2796">
        <v>895</v>
      </c>
      <c r="AA2796" s="5">
        <f>IFERROR(VLOOKUP(X2796,$AF$2:$AG$35,2,FALSE),0)</f>
        <v>0</v>
      </c>
      <c r="AB2796" s="5" t="e">
        <f>VLOOKUP(X2796,$AF$2:$AG$35,1,FALSE)</f>
        <v>#N/A</v>
      </c>
      <c r="AN2796"/>
      <c r="AO2796"/>
      <c r="AP2796"/>
      <c r="AQ2796"/>
    </row>
    <row r="2797" spans="1:43" x14ac:dyDescent="0.25">
      <c r="A2797">
        <v>95750</v>
      </c>
      <c r="B2797">
        <v>22069</v>
      </c>
      <c r="C2797" t="s">
        <v>624</v>
      </c>
      <c r="D2797" t="s">
        <v>579</v>
      </c>
      <c r="E2797" t="s">
        <v>591</v>
      </c>
      <c r="F2797">
        <v>34.937719999999999</v>
      </c>
      <c r="G2797" t="s">
        <v>25</v>
      </c>
      <c r="H2797" t="s">
        <v>26</v>
      </c>
      <c r="I2797" t="s">
        <v>27</v>
      </c>
      <c r="J2797" t="s">
        <v>23</v>
      </c>
      <c r="K2797">
        <v>2003</v>
      </c>
      <c r="L2797">
        <v>4</v>
      </c>
      <c r="M2797">
        <v>3</v>
      </c>
      <c r="N2797">
        <v>0</v>
      </c>
      <c r="O2797">
        <v>2.5</v>
      </c>
      <c r="P2797" t="s">
        <v>594</v>
      </c>
      <c r="Q2797" s="2">
        <v>2.0582364881280499E-2</v>
      </c>
      <c r="R2797" s="2">
        <v>3.41643365116212E-2</v>
      </c>
      <c r="S2797" t="s">
        <v>31</v>
      </c>
      <c r="T2797" t="s">
        <v>202</v>
      </c>
      <c r="U2797">
        <v>167</v>
      </c>
      <c r="V2797" t="s">
        <v>369</v>
      </c>
      <c r="W2797" t="s">
        <v>370</v>
      </c>
      <c r="X2797" t="s">
        <v>371</v>
      </c>
      <c r="Y2797">
        <v>142.19999999999999</v>
      </c>
      <c r="Z2797">
        <v>105</v>
      </c>
      <c r="AA2797" s="5">
        <f>IFERROR(VLOOKUP(X2797,$AF$2:$AG$35,2,FALSE),0)</f>
        <v>0</v>
      </c>
      <c r="AB2797" s="5" t="e">
        <f>VLOOKUP(X2797,$AF$2:$AG$35,1,FALSE)</f>
        <v>#N/A</v>
      </c>
      <c r="AN2797"/>
      <c r="AO2797"/>
      <c r="AP2797"/>
      <c r="AQ2797"/>
    </row>
    <row r="2798" spans="1:43" x14ac:dyDescent="0.25">
      <c r="A2798">
        <v>95750</v>
      </c>
      <c r="B2798">
        <v>22069</v>
      </c>
      <c r="C2798" t="s">
        <v>624</v>
      </c>
      <c r="D2798" t="s">
        <v>579</v>
      </c>
      <c r="E2798" t="s">
        <v>591</v>
      </c>
      <c r="F2798">
        <v>34.937719999999999</v>
      </c>
      <c r="G2798" t="s">
        <v>25</v>
      </c>
      <c r="H2798" t="s">
        <v>26</v>
      </c>
      <c r="I2798" t="s">
        <v>27</v>
      </c>
      <c r="J2798" t="s">
        <v>23</v>
      </c>
      <c r="K2798">
        <v>2003</v>
      </c>
      <c r="L2798">
        <v>4</v>
      </c>
      <c r="M2798">
        <v>3</v>
      </c>
      <c r="N2798">
        <v>0</v>
      </c>
      <c r="O2798">
        <v>2.5</v>
      </c>
      <c r="P2798" t="s">
        <v>594</v>
      </c>
      <c r="Q2798" s="2">
        <v>3.2438123494603698E-2</v>
      </c>
      <c r="R2798" s="2">
        <v>4.3495747298162198E-2</v>
      </c>
      <c r="S2798" t="s">
        <v>31</v>
      </c>
      <c r="T2798" t="s">
        <v>202</v>
      </c>
      <c r="U2798">
        <v>168</v>
      </c>
      <c r="V2798" t="s">
        <v>372</v>
      </c>
      <c r="W2798" t="s">
        <v>373</v>
      </c>
      <c r="X2798" t="s">
        <v>374</v>
      </c>
      <c r="Y2798">
        <v>142.19999999999999</v>
      </c>
      <c r="Z2798">
        <v>196</v>
      </c>
      <c r="AA2798" s="5">
        <f>IFERROR(VLOOKUP(X2798,$AF$2:$AG$35,2,FALSE),0)</f>
        <v>0</v>
      </c>
      <c r="AB2798" s="5" t="e">
        <f>VLOOKUP(X2798,$AF$2:$AG$35,1,FALSE)</f>
        <v>#N/A</v>
      </c>
      <c r="AN2798"/>
      <c r="AO2798"/>
      <c r="AP2798"/>
      <c r="AQ2798"/>
    </row>
    <row r="2799" spans="1:43" x14ac:dyDescent="0.25">
      <c r="A2799">
        <v>95750</v>
      </c>
      <c r="B2799">
        <v>22069</v>
      </c>
      <c r="C2799" t="s">
        <v>624</v>
      </c>
      <c r="D2799" t="s">
        <v>579</v>
      </c>
      <c r="E2799" t="s">
        <v>591</v>
      </c>
      <c r="F2799">
        <v>34.937719999999999</v>
      </c>
      <c r="G2799" t="s">
        <v>25</v>
      </c>
      <c r="H2799" t="s">
        <v>26</v>
      </c>
      <c r="I2799" t="s">
        <v>27</v>
      </c>
      <c r="J2799" t="s">
        <v>23</v>
      </c>
      <c r="K2799">
        <v>2003</v>
      </c>
      <c r="L2799">
        <v>4</v>
      </c>
      <c r="M2799">
        <v>3</v>
      </c>
      <c r="N2799">
        <v>0</v>
      </c>
      <c r="O2799">
        <v>2.5</v>
      </c>
      <c r="P2799" t="s">
        <v>594</v>
      </c>
      <c r="Q2799">
        <v>0.432206702801057</v>
      </c>
      <c r="R2799">
        <v>0.74204402791275703</v>
      </c>
      <c r="S2799" t="s">
        <v>31</v>
      </c>
      <c r="T2799" t="s">
        <v>202</v>
      </c>
      <c r="U2799">
        <v>171</v>
      </c>
      <c r="V2799" t="s">
        <v>375</v>
      </c>
      <c r="W2799" t="s">
        <v>376</v>
      </c>
      <c r="X2799" t="s">
        <v>377</v>
      </c>
      <c r="Y2799">
        <v>128.16999999999999</v>
      </c>
      <c r="Z2799">
        <v>611</v>
      </c>
      <c r="AA2799" s="5">
        <f>IFERROR(VLOOKUP(X2799,$AF$2:$AG$35,2,FALSE),0)</f>
        <v>0</v>
      </c>
      <c r="AB2799" s="5" t="e">
        <f>VLOOKUP(X2799,$AF$2:$AG$35,1,FALSE)</f>
        <v>#N/A</v>
      </c>
      <c r="AN2799"/>
      <c r="AO2799"/>
      <c r="AP2799"/>
      <c r="AQ2799"/>
    </row>
    <row r="2800" spans="1:43" x14ac:dyDescent="0.25">
      <c r="A2800">
        <v>95750</v>
      </c>
      <c r="B2800">
        <v>22069</v>
      </c>
      <c r="C2800" t="s">
        <v>624</v>
      </c>
      <c r="D2800" t="s">
        <v>579</v>
      </c>
      <c r="E2800" t="s">
        <v>591</v>
      </c>
      <c r="F2800">
        <v>34.937719999999999</v>
      </c>
      <c r="G2800" t="s">
        <v>25</v>
      </c>
      <c r="H2800" t="s">
        <v>26</v>
      </c>
      <c r="I2800" t="s">
        <v>27</v>
      </c>
      <c r="J2800" t="s">
        <v>23</v>
      </c>
      <c r="K2800">
        <v>2003</v>
      </c>
      <c r="L2800">
        <v>4</v>
      </c>
      <c r="M2800">
        <v>3</v>
      </c>
      <c r="N2800">
        <v>0</v>
      </c>
      <c r="O2800">
        <v>2.5</v>
      </c>
      <c r="P2800" t="s">
        <v>594</v>
      </c>
      <c r="Q2800" s="2">
        <v>7.8519940111590393E-5</v>
      </c>
      <c r="R2800" s="2">
        <v>6.3107653936273704E-4</v>
      </c>
      <c r="S2800" t="s">
        <v>31</v>
      </c>
      <c r="T2800" t="s">
        <v>202</v>
      </c>
      <c r="U2800">
        <v>172</v>
      </c>
      <c r="V2800" t="s">
        <v>378</v>
      </c>
      <c r="W2800" t="s">
        <v>379</v>
      </c>
      <c r="X2800" t="s">
        <v>380</v>
      </c>
      <c r="Y2800">
        <v>252.31</v>
      </c>
      <c r="Z2800">
        <v>901</v>
      </c>
      <c r="AA2800" s="5">
        <f>IFERROR(VLOOKUP(X2800,$AF$2:$AG$35,2,FALSE),0)</f>
        <v>0</v>
      </c>
      <c r="AB2800" s="5" t="e">
        <f>VLOOKUP(X2800,$AF$2:$AG$35,1,FALSE)</f>
        <v>#N/A</v>
      </c>
      <c r="AN2800"/>
      <c r="AO2800"/>
      <c r="AP2800"/>
      <c r="AQ2800"/>
    </row>
    <row r="2801" spans="1:43" x14ac:dyDescent="0.25">
      <c r="A2801">
        <v>95750</v>
      </c>
      <c r="B2801">
        <v>22069</v>
      </c>
      <c r="C2801" t="s">
        <v>624</v>
      </c>
      <c r="D2801" t="s">
        <v>579</v>
      </c>
      <c r="E2801" t="s">
        <v>591</v>
      </c>
      <c r="F2801">
        <v>34.937719999999999</v>
      </c>
      <c r="G2801" t="s">
        <v>25</v>
      </c>
      <c r="H2801" t="s">
        <v>26</v>
      </c>
      <c r="I2801" t="s">
        <v>27</v>
      </c>
      <c r="J2801" t="s">
        <v>23</v>
      </c>
      <c r="K2801">
        <v>2003</v>
      </c>
      <c r="L2801">
        <v>4</v>
      </c>
      <c r="M2801">
        <v>3</v>
      </c>
      <c r="N2801">
        <v>0</v>
      </c>
      <c r="O2801">
        <v>2.5</v>
      </c>
      <c r="P2801" t="s">
        <v>594</v>
      </c>
      <c r="Q2801" s="2">
        <v>3.1339453425781601E-2</v>
      </c>
      <c r="R2801" s="2">
        <v>3.8675395554412899E-2</v>
      </c>
      <c r="S2801" t="s">
        <v>31</v>
      </c>
      <c r="T2801" t="s">
        <v>202</v>
      </c>
      <c r="U2801">
        <v>173</v>
      </c>
      <c r="V2801" t="s">
        <v>381</v>
      </c>
      <c r="W2801" t="s">
        <v>382</v>
      </c>
      <c r="X2801" t="s">
        <v>383</v>
      </c>
      <c r="Y2801">
        <v>178.23</v>
      </c>
      <c r="Z2801">
        <v>902</v>
      </c>
      <c r="AA2801" s="5">
        <f>IFERROR(VLOOKUP(X2801,$AF$2:$AG$35,2,FALSE),0)</f>
        <v>0</v>
      </c>
      <c r="AB2801" s="5" t="e">
        <f>VLOOKUP(X2801,$AF$2:$AG$35,1,FALSE)</f>
        <v>#N/A</v>
      </c>
      <c r="AN2801"/>
      <c r="AO2801"/>
      <c r="AP2801"/>
      <c r="AQ2801"/>
    </row>
    <row r="2802" spans="1:43" x14ac:dyDescent="0.25">
      <c r="A2802">
        <v>95750</v>
      </c>
      <c r="B2802">
        <v>22069</v>
      </c>
      <c r="C2802" t="s">
        <v>624</v>
      </c>
      <c r="D2802" t="s">
        <v>579</v>
      </c>
      <c r="E2802" t="s">
        <v>591</v>
      </c>
      <c r="F2802">
        <v>34.937719999999999</v>
      </c>
      <c r="G2802" t="s">
        <v>25</v>
      </c>
      <c r="H2802" t="s">
        <v>26</v>
      </c>
      <c r="I2802" t="s">
        <v>27</v>
      </c>
      <c r="J2802" t="s">
        <v>23</v>
      </c>
      <c r="K2802">
        <v>2003</v>
      </c>
      <c r="L2802">
        <v>4</v>
      </c>
      <c r="M2802">
        <v>3</v>
      </c>
      <c r="N2802">
        <v>0</v>
      </c>
      <c r="O2802">
        <v>2.5</v>
      </c>
      <c r="P2802" t="s">
        <v>594</v>
      </c>
      <c r="Q2802" s="2">
        <v>2.5932745070254299E-3</v>
      </c>
      <c r="R2802" s="2">
        <v>4.1512671427901097E-3</v>
      </c>
      <c r="S2802" t="s">
        <v>31</v>
      </c>
      <c r="T2802" t="s">
        <v>202</v>
      </c>
      <c r="U2802">
        <v>174</v>
      </c>
      <c r="V2802" t="s">
        <v>384</v>
      </c>
      <c r="W2802" t="s">
        <v>385</v>
      </c>
      <c r="X2802" t="s">
        <v>386</v>
      </c>
      <c r="Y2802">
        <v>180.2</v>
      </c>
      <c r="Z2802">
        <v>903</v>
      </c>
      <c r="AA2802" s="5">
        <f>IFERROR(VLOOKUP(X2802,$AF$2:$AG$35,2,FALSE),0)</f>
        <v>0</v>
      </c>
      <c r="AB2802" s="5" t="e">
        <f>VLOOKUP(X2802,$AF$2:$AG$35,1,FALSE)</f>
        <v>#N/A</v>
      </c>
      <c r="AN2802"/>
      <c r="AO2802"/>
      <c r="AP2802"/>
      <c r="AQ2802"/>
    </row>
    <row r="2803" spans="1:43" x14ac:dyDescent="0.25">
      <c r="A2803">
        <v>95750</v>
      </c>
      <c r="B2803">
        <v>22069</v>
      </c>
      <c r="C2803" t="s">
        <v>624</v>
      </c>
      <c r="D2803" t="s">
        <v>579</v>
      </c>
      <c r="E2803" t="s">
        <v>591</v>
      </c>
      <c r="F2803">
        <v>34.937719999999999</v>
      </c>
      <c r="G2803" t="s">
        <v>25</v>
      </c>
      <c r="H2803" t="s">
        <v>26</v>
      </c>
      <c r="I2803" t="s">
        <v>27</v>
      </c>
      <c r="J2803" t="s">
        <v>23</v>
      </c>
      <c r="K2803">
        <v>2003</v>
      </c>
      <c r="L2803">
        <v>4</v>
      </c>
      <c r="M2803">
        <v>3</v>
      </c>
      <c r="N2803">
        <v>0</v>
      </c>
      <c r="O2803">
        <v>2.5</v>
      </c>
      <c r="P2803" t="s">
        <v>594</v>
      </c>
      <c r="Q2803">
        <v>1.0589414509575E-2</v>
      </c>
      <c r="R2803" s="2">
        <v>1.75418890858315E-2</v>
      </c>
      <c r="S2803" t="s">
        <v>31</v>
      </c>
      <c r="T2803" t="s">
        <v>202</v>
      </c>
      <c r="U2803">
        <v>175</v>
      </c>
      <c r="V2803" t="s">
        <v>387</v>
      </c>
      <c r="W2803" t="s">
        <v>388</v>
      </c>
      <c r="X2803" t="s">
        <v>389</v>
      </c>
      <c r="Y2803">
        <v>202.25</v>
      </c>
      <c r="Z2803">
        <v>904</v>
      </c>
      <c r="AA2803" s="5">
        <f>IFERROR(VLOOKUP(X2803,$AF$2:$AG$35,2,FALSE),0)</f>
        <v>0</v>
      </c>
      <c r="AB2803" s="5" t="e">
        <f>VLOOKUP(X2803,$AF$2:$AG$35,1,FALSE)</f>
        <v>#N/A</v>
      </c>
      <c r="AN2803"/>
      <c r="AO2803"/>
      <c r="AP2803"/>
      <c r="AQ2803"/>
    </row>
    <row r="2804" spans="1:43" x14ac:dyDescent="0.25">
      <c r="A2804">
        <v>95750</v>
      </c>
      <c r="B2804">
        <v>22069</v>
      </c>
      <c r="C2804" t="s">
        <v>624</v>
      </c>
      <c r="D2804" t="s">
        <v>579</v>
      </c>
      <c r="E2804" t="s">
        <v>591</v>
      </c>
      <c r="F2804">
        <v>34.937719999999999</v>
      </c>
      <c r="G2804" t="s">
        <v>25</v>
      </c>
      <c r="H2804" t="s">
        <v>26</v>
      </c>
      <c r="I2804" t="s">
        <v>27</v>
      </c>
      <c r="J2804" t="s">
        <v>23</v>
      </c>
      <c r="K2804">
        <v>2003</v>
      </c>
      <c r="L2804">
        <v>4</v>
      </c>
      <c r="M2804">
        <v>3</v>
      </c>
      <c r="N2804">
        <v>0</v>
      </c>
      <c r="O2804">
        <v>2.5</v>
      </c>
      <c r="P2804" t="s">
        <v>594</v>
      </c>
      <c r="Q2804" s="2">
        <v>2.2167153164522799E-3</v>
      </c>
      <c r="R2804" s="2">
        <v>3.4732465963109101E-3</v>
      </c>
      <c r="S2804" t="s">
        <v>31</v>
      </c>
      <c r="T2804" t="s">
        <v>202</v>
      </c>
      <c r="U2804">
        <v>176</v>
      </c>
      <c r="V2804" t="s">
        <v>390</v>
      </c>
      <c r="W2804" t="s">
        <v>391</v>
      </c>
      <c r="X2804" t="s">
        <v>392</v>
      </c>
      <c r="Y2804">
        <v>234.34</v>
      </c>
      <c r="Z2804">
        <v>905</v>
      </c>
      <c r="AA2804" s="5">
        <f>IFERROR(VLOOKUP(X2804,$AF$2:$AG$35,2,FALSE),0)</f>
        <v>0</v>
      </c>
      <c r="AB2804" s="5" t="e">
        <f>VLOOKUP(X2804,$AF$2:$AG$35,1,FALSE)</f>
        <v>#N/A</v>
      </c>
      <c r="AN2804"/>
      <c r="AO2804"/>
      <c r="AP2804"/>
      <c r="AQ2804"/>
    </row>
    <row r="2805" spans="1:43" x14ac:dyDescent="0.25">
      <c r="A2805">
        <v>95750</v>
      </c>
      <c r="B2805">
        <v>22069</v>
      </c>
      <c r="C2805" t="s">
        <v>624</v>
      </c>
      <c r="D2805" t="s">
        <v>579</v>
      </c>
      <c r="E2805" t="s">
        <v>591</v>
      </c>
      <c r="F2805">
        <v>34.937719999999999</v>
      </c>
      <c r="G2805" t="s">
        <v>25</v>
      </c>
      <c r="H2805" t="s">
        <v>26</v>
      </c>
      <c r="I2805" t="s">
        <v>27</v>
      </c>
      <c r="J2805" t="s">
        <v>23</v>
      </c>
      <c r="K2805">
        <v>2003</v>
      </c>
      <c r="L2805">
        <v>4</v>
      </c>
      <c r="M2805">
        <v>3</v>
      </c>
      <c r="N2805">
        <v>0</v>
      </c>
      <c r="O2805">
        <v>2.5</v>
      </c>
      <c r="P2805" t="s">
        <v>594</v>
      </c>
      <c r="Q2805" s="2">
        <v>1.70351737221742E-4</v>
      </c>
      <c r="R2805" s="2">
        <v>4.9742274068459804E-4</v>
      </c>
      <c r="S2805" t="s">
        <v>31</v>
      </c>
      <c r="T2805" t="s">
        <v>202</v>
      </c>
      <c r="U2805">
        <v>178</v>
      </c>
      <c r="V2805" t="s">
        <v>393</v>
      </c>
      <c r="W2805" t="s">
        <v>394</v>
      </c>
      <c r="X2805" t="s">
        <v>395</v>
      </c>
      <c r="Y2805">
        <v>170.25</v>
      </c>
      <c r="Z2805">
        <v>906</v>
      </c>
      <c r="AA2805" s="5">
        <f>IFERROR(VLOOKUP(X2805,$AF$2:$AG$35,2,FALSE),0)</f>
        <v>0</v>
      </c>
      <c r="AB2805" s="5" t="e">
        <f>VLOOKUP(X2805,$AF$2:$AG$35,1,FALSE)</f>
        <v>#N/A</v>
      </c>
      <c r="AN2805"/>
      <c r="AO2805"/>
      <c r="AP2805"/>
      <c r="AQ2805"/>
    </row>
    <row r="2806" spans="1:43" x14ac:dyDescent="0.25">
      <c r="A2806">
        <v>95750</v>
      </c>
      <c r="B2806">
        <v>22069</v>
      </c>
      <c r="C2806" t="s">
        <v>624</v>
      </c>
      <c r="D2806" t="s">
        <v>579</v>
      </c>
      <c r="E2806" t="s">
        <v>591</v>
      </c>
      <c r="F2806">
        <v>34.937719999999999</v>
      </c>
      <c r="G2806" t="s">
        <v>25</v>
      </c>
      <c r="H2806" t="s">
        <v>26</v>
      </c>
      <c r="I2806" t="s">
        <v>27</v>
      </c>
      <c r="J2806" t="s">
        <v>23</v>
      </c>
      <c r="K2806">
        <v>2003</v>
      </c>
      <c r="L2806">
        <v>4</v>
      </c>
      <c r="M2806">
        <v>3</v>
      </c>
      <c r="N2806">
        <v>0</v>
      </c>
      <c r="O2806">
        <v>2.5</v>
      </c>
      <c r="P2806" t="s">
        <v>594</v>
      </c>
      <c r="Q2806" s="2">
        <v>1.62378223589787E-2</v>
      </c>
      <c r="R2806" s="2">
        <v>3.1253108172709897E-2</v>
      </c>
      <c r="S2806" t="s">
        <v>31</v>
      </c>
      <c r="T2806" t="s">
        <v>202</v>
      </c>
      <c r="U2806">
        <v>179</v>
      </c>
      <c r="V2806" t="s">
        <v>396</v>
      </c>
      <c r="W2806" t="s">
        <v>397</v>
      </c>
      <c r="X2806" t="s">
        <v>398</v>
      </c>
      <c r="Y2806">
        <v>170.25</v>
      </c>
      <c r="Z2806">
        <v>907</v>
      </c>
      <c r="AA2806" s="5">
        <f>IFERROR(VLOOKUP(X2806,$AF$2:$AG$35,2,FALSE),0)</f>
        <v>0</v>
      </c>
      <c r="AB2806" s="5" t="e">
        <f>VLOOKUP(X2806,$AF$2:$AG$35,1,FALSE)</f>
        <v>#N/A</v>
      </c>
      <c r="AN2806"/>
      <c r="AO2806"/>
      <c r="AP2806"/>
      <c r="AQ2806"/>
    </row>
    <row r="2807" spans="1:43" x14ac:dyDescent="0.25">
      <c r="A2807">
        <v>95750</v>
      </c>
      <c r="B2807">
        <v>22069</v>
      </c>
      <c r="C2807" t="s">
        <v>624</v>
      </c>
      <c r="D2807" t="s">
        <v>579</v>
      </c>
      <c r="E2807" t="s">
        <v>591</v>
      </c>
      <c r="F2807">
        <v>34.937719999999999</v>
      </c>
      <c r="G2807" t="s">
        <v>25</v>
      </c>
      <c r="H2807" t="s">
        <v>26</v>
      </c>
      <c r="I2807" t="s">
        <v>27</v>
      </c>
      <c r="J2807" t="s">
        <v>23</v>
      </c>
      <c r="K2807">
        <v>2003</v>
      </c>
      <c r="L2807">
        <v>4</v>
      </c>
      <c r="M2807">
        <v>3</v>
      </c>
      <c r="N2807">
        <v>0</v>
      </c>
      <c r="O2807">
        <v>2.5</v>
      </c>
      <c r="P2807" t="s">
        <v>594</v>
      </c>
      <c r="Q2807" s="2">
        <v>2.29855877030864E-4</v>
      </c>
      <c r="R2807" s="2">
        <v>5.12952611741899E-4</v>
      </c>
      <c r="S2807" t="s">
        <v>31</v>
      </c>
      <c r="T2807" t="s">
        <v>202</v>
      </c>
      <c r="U2807">
        <v>180</v>
      </c>
      <c r="V2807" t="s">
        <v>399</v>
      </c>
      <c r="W2807" t="s">
        <v>400</v>
      </c>
      <c r="X2807" t="s">
        <v>401</v>
      </c>
      <c r="Y2807">
        <v>170.25</v>
      </c>
      <c r="Z2807">
        <v>908</v>
      </c>
      <c r="AA2807" s="5">
        <f>IFERROR(VLOOKUP(X2807,$AF$2:$AG$35,2,FALSE),0)</f>
        <v>0</v>
      </c>
      <c r="AB2807" s="5" t="e">
        <f>VLOOKUP(X2807,$AF$2:$AG$35,1,FALSE)</f>
        <v>#N/A</v>
      </c>
      <c r="AN2807"/>
      <c r="AO2807"/>
      <c r="AP2807"/>
      <c r="AQ2807"/>
    </row>
    <row r="2808" spans="1:43" x14ac:dyDescent="0.25">
      <c r="A2808">
        <v>95750</v>
      </c>
      <c r="B2808">
        <v>22069</v>
      </c>
      <c r="C2808" t="s">
        <v>624</v>
      </c>
      <c r="D2808" t="s">
        <v>579</v>
      </c>
      <c r="E2808" t="s">
        <v>591</v>
      </c>
      <c r="F2808">
        <v>34.937719999999999</v>
      </c>
      <c r="G2808" t="s">
        <v>25</v>
      </c>
      <c r="H2808" t="s">
        <v>26</v>
      </c>
      <c r="I2808" t="s">
        <v>27</v>
      </c>
      <c r="J2808" t="s">
        <v>23</v>
      </c>
      <c r="K2808">
        <v>2003</v>
      </c>
      <c r="L2808">
        <v>4</v>
      </c>
      <c r="M2808">
        <v>3</v>
      </c>
      <c r="N2808">
        <v>0</v>
      </c>
      <c r="O2808">
        <v>2.5</v>
      </c>
      <c r="P2808" t="s">
        <v>594</v>
      </c>
      <c r="Q2808" s="2">
        <v>4.5816618914340702E-4</v>
      </c>
      <c r="R2808" s="2">
        <v>9.6408305595027698E-4</v>
      </c>
      <c r="S2808" t="s">
        <v>31</v>
      </c>
      <c r="T2808" t="s">
        <v>202</v>
      </c>
      <c r="U2808">
        <v>181</v>
      </c>
      <c r="V2808" t="s">
        <v>402</v>
      </c>
      <c r="W2808" t="s">
        <v>403</v>
      </c>
      <c r="X2808" t="s">
        <v>404</v>
      </c>
      <c r="Y2808">
        <v>196.2</v>
      </c>
      <c r="Z2808">
        <v>909</v>
      </c>
      <c r="AA2808" s="5">
        <f>IFERROR(VLOOKUP(X2808,$AF$2:$AG$35,2,FALSE),0)</f>
        <v>0</v>
      </c>
      <c r="AB2808" s="5" t="e">
        <f>VLOOKUP(X2808,$AF$2:$AG$35,1,FALSE)</f>
        <v>#N/A</v>
      </c>
      <c r="AN2808"/>
      <c r="AO2808"/>
      <c r="AP2808"/>
      <c r="AQ2808"/>
    </row>
    <row r="2809" spans="1:43" x14ac:dyDescent="0.25">
      <c r="A2809">
        <v>95750</v>
      </c>
      <c r="B2809">
        <v>22069</v>
      </c>
      <c r="C2809" t="s">
        <v>624</v>
      </c>
      <c r="D2809" t="s">
        <v>579</v>
      </c>
      <c r="E2809" t="s">
        <v>591</v>
      </c>
      <c r="F2809">
        <v>34.937719999999999</v>
      </c>
      <c r="G2809" t="s">
        <v>25</v>
      </c>
      <c r="H2809" t="s">
        <v>26</v>
      </c>
      <c r="I2809" t="s">
        <v>27</v>
      </c>
      <c r="J2809" t="s">
        <v>23</v>
      </c>
      <c r="K2809">
        <v>2003</v>
      </c>
      <c r="L2809">
        <v>4</v>
      </c>
      <c r="M2809">
        <v>3</v>
      </c>
      <c r="N2809">
        <v>0</v>
      </c>
      <c r="O2809">
        <v>2.5</v>
      </c>
      <c r="P2809" t="s">
        <v>594</v>
      </c>
      <c r="Q2809" s="2">
        <v>5.3849005871987497E-4</v>
      </c>
      <c r="R2809" s="2">
        <v>7.6153994424473198E-4</v>
      </c>
      <c r="S2809" t="s">
        <v>31</v>
      </c>
      <c r="T2809" t="s">
        <v>202</v>
      </c>
      <c r="U2809">
        <v>209</v>
      </c>
      <c r="W2809" t="s">
        <v>405</v>
      </c>
      <c r="X2809" t="s">
        <v>406</v>
      </c>
      <c r="Z2809">
        <v>989</v>
      </c>
      <c r="AA2809" s="5">
        <f>IFERROR(VLOOKUP(X2809,$AF$2:$AG$35,2,FALSE),0)</f>
        <v>0</v>
      </c>
      <c r="AB2809" s="5" t="e">
        <f>VLOOKUP(X2809,$AF$2:$AG$35,1,FALSE)</f>
        <v>#N/A</v>
      </c>
      <c r="AN2809"/>
      <c r="AO2809"/>
      <c r="AP2809"/>
      <c r="AQ2809"/>
    </row>
    <row r="2810" spans="1:43" x14ac:dyDescent="0.25">
      <c r="A2810">
        <v>95750</v>
      </c>
      <c r="B2810">
        <v>22069</v>
      </c>
      <c r="C2810" t="s">
        <v>624</v>
      </c>
      <c r="D2810" t="s">
        <v>579</v>
      </c>
      <c r="E2810" t="s">
        <v>591</v>
      </c>
      <c r="F2810">
        <v>34.937719999999999</v>
      </c>
      <c r="G2810" t="s">
        <v>25</v>
      </c>
      <c r="H2810" t="s">
        <v>26</v>
      </c>
      <c r="I2810" t="s">
        <v>27</v>
      </c>
      <c r="J2810" t="s">
        <v>23</v>
      </c>
      <c r="K2810">
        <v>2003</v>
      </c>
      <c r="L2810">
        <v>4</v>
      </c>
      <c r="M2810">
        <v>3</v>
      </c>
      <c r="N2810">
        <v>0</v>
      </c>
      <c r="O2810">
        <v>2.5</v>
      </c>
      <c r="P2810" t="s">
        <v>594</v>
      </c>
      <c r="Q2810" s="2">
        <v>3.3909017186361501E-3</v>
      </c>
      <c r="R2810" s="2">
        <v>4.7954591991694797E-3</v>
      </c>
      <c r="S2810" t="s">
        <v>31</v>
      </c>
      <c r="T2810" t="s">
        <v>202</v>
      </c>
      <c r="U2810">
        <v>210</v>
      </c>
      <c r="W2810" t="s">
        <v>407</v>
      </c>
      <c r="X2810" t="s">
        <v>408</v>
      </c>
      <c r="Z2810">
        <v>990</v>
      </c>
      <c r="AA2810" s="5">
        <f>IFERROR(VLOOKUP(X2810,$AF$2:$AG$35,2,FALSE),0)</f>
        <v>0</v>
      </c>
      <c r="AB2810" s="5" t="e">
        <f>VLOOKUP(X2810,$AF$2:$AG$35,1,FALSE)</f>
        <v>#N/A</v>
      </c>
      <c r="AN2810"/>
      <c r="AO2810"/>
      <c r="AP2810"/>
      <c r="AQ2810"/>
    </row>
    <row r="2811" spans="1:43" x14ac:dyDescent="0.25">
      <c r="A2811">
        <v>95750</v>
      </c>
      <c r="B2811">
        <v>22069</v>
      </c>
      <c r="C2811" t="s">
        <v>624</v>
      </c>
      <c r="D2811" t="s">
        <v>579</v>
      </c>
      <c r="E2811" t="s">
        <v>591</v>
      </c>
      <c r="F2811">
        <v>34.937719999999999</v>
      </c>
      <c r="G2811" t="s">
        <v>25</v>
      </c>
      <c r="H2811" t="s">
        <v>26</v>
      </c>
      <c r="I2811" t="s">
        <v>27</v>
      </c>
      <c r="J2811" t="s">
        <v>23</v>
      </c>
      <c r="K2811">
        <v>2003</v>
      </c>
      <c r="L2811">
        <v>4</v>
      </c>
      <c r="M2811">
        <v>3</v>
      </c>
      <c r="N2811">
        <v>0</v>
      </c>
      <c r="O2811">
        <v>2.5</v>
      </c>
      <c r="P2811" t="s">
        <v>594</v>
      </c>
      <c r="Q2811" s="2">
        <v>5.1435061960264398E-3</v>
      </c>
      <c r="R2811" s="2">
        <v>1.02874868194484E-2</v>
      </c>
      <c r="S2811" t="s">
        <v>31</v>
      </c>
      <c r="T2811" t="s">
        <v>202</v>
      </c>
      <c r="U2811">
        <v>211</v>
      </c>
      <c r="W2811" t="s">
        <v>407</v>
      </c>
      <c r="X2811" t="s">
        <v>409</v>
      </c>
      <c r="Z2811">
        <v>990</v>
      </c>
      <c r="AA2811" s="5">
        <f>IFERROR(VLOOKUP(X2811,$AF$2:$AG$35,2,FALSE),0)</f>
        <v>0</v>
      </c>
      <c r="AB2811" s="5" t="e">
        <f>VLOOKUP(X2811,$AF$2:$AG$35,1,FALSE)</f>
        <v>#N/A</v>
      </c>
      <c r="AN2811"/>
      <c r="AO2811"/>
      <c r="AP2811"/>
      <c r="AQ2811"/>
    </row>
    <row r="2812" spans="1:43" x14ac:dyDescent="0.25">
      <c r="A2812">
        <v>95750</v>
      </c>
      <c r="B2812">
        <v>22069</v>
      </c>
      <c r="C2812" t="s">
        <v>624</v>
      </c>
      <c r="D2812" t="s">
        <v>579</v>
      </c>
      <c r="E2812" t="s">
        <v>591</v>
      </c>
      <c r="F2812">
        <v>34.937719999999999</v>
      </c>
      <c r="G2812" t="s">
        <v>25</v>
      </c>
      <c r="H2812" t="s">
        <v>26</v>
      </c>
      <c r="I2812" t="s">
        <v>27</v>
      </c>
      <c r="J2812" t="s">
        <v>23</v>
      </c>
      <c r="K2812">
        <v>2003</v>
      </c>
      <c r="L2812">
        <v>4</v>
      </c>
      <c r="M2812">
        <v>3</v>
      </c>
      <c r="N2812">
        <v>0</v>
      </c>
      <c r="O2812">
        <v>2.5</v>
      </c>
      <c r="P2812" t="s">
        <v>594</v>
      </c>
      <c r="Q2812" s="2">
        <v>2.5259752393155901E-3</v>
      </c>
      <c r="R2812" s="2">
        <v>1.53402580769676E-3</v>
      </c>
      <c r="S2812" t="s">
        <v>31</v>
      </c>
      <c r="T2812" t="s">
        <v>202</v>
      </c>
      <c r="U2812">
        <v>212</v>
      </c>
      <c r="W2812" t="s">
        <v>410</v>
      </c>
      <c r="X2812" t="s">
        <v>411</v>
      </c>
      <c r="Z2812">
        <v>1387</v>
      </c>
      <c r="AA2812" s="5">
        <f>IFERROR(VLOOKUP(X2812,$AF$2:$AG$35,2,FALSE),0)</f>
        <v>0</v>
      </c>
      <c r="AB2812" s="5" t="e">
        <f>VLOOKUP(X2812,$AF$2:$AG$35,1,FALSE)</f>
        <v>#N/A</v>
      </c>
      <c r="AN2812"/>
      <c r="AO2812"/>
      <c r="AP2812"/>
      <c r="AQ2812"/>
    </row>
    <row r="2813" spans="1:43" x14ac:dyDescent="0.25">
      <c r="A2813">
        <v>95750</v>
      </c>
      <c r="B2813">
        <v>22069</v>
      </c>
      <c r="C2813" t="s">
        <v>624</v>
      </c>
      <c r="D2813" t="s">
        <v>579</v>
      </c>
      <c r="E2813" t="s">
        <v>591</v>
      </c>
      <c r="F2813">
        <v>34.937719999999999</v>
      </c>
      <c r="G2813" t="s">
        <v>25</v>
      </c>
      <c r="H2813" t="s">
        <v>26</v>
      </c>
      <c r="I2813" t="s">
        <v>27</v>
      </c>
      <c r="J2813" t="s">
        <v>23</v>
      </c>
      <c r="K2813">
        <v>2003</v>
      </c>
      <c r="L2813">
        <v>4</v>
      </c>
      <c r="M2813">
        <v>3</v>
      </c>
      <c r="N2813">
        <v>0</v>
      </c>
      <c r="O2813">
        <v>2.5</v>
      </c>
      <c r="P2813" t="s">
        <v>594</v>
      </c>
      <c r="Q2813" s="2">
        <v>1.4450556442072199E-3</v>
      </c>
      <c r="R2813" s="2">
        <v>2.89179950299033E-3</v>
      </c>
      <c r="S2813" t="s">
        <v>31</v>
      </c>
      <c r="T2813" t="s">
        <v>202</v>
      </c>
      <c r="U2813">
        <v>213</v>
      </c>
      <c r="W2813" t="s">
        <v>412</v>
      </c>
      <c r="X2813" t="s">
        <v>413</v>
      </c>
      <c r="Z2813">
        <v>993</v>
      </c>
      <c r="AA2813" s="5">
        <f>IFERROR(VLOOKUP(X2813,$AF$2:$AG$35,2,FALSE),0)</f>
        <v>0</v>
      </c>
      <c r="AB2813" s="5" t="e">
        <f>VLOOKUP(X2813,$AF$2:$AG$35,1,FALSE)</f>
        <v>#N/A</v>
      </c>
      <c r="AN2813"/>
      <c r="AO2813"/>
      <c r="AP2813"/>
      <c r="AQ2813"/>
    </row>
    <row r="2814" spans="1:43" x14ac:dyDescent="0.25">
      <c r="A2814">
        <v>95750</v>
      </c>
      <c r="B2814">
        <v>22069</v>
      </c>
      <c r="C2814" t="s">
        <v>624</v>
      </c>
      <c r="D2814" t="s">
        <v>579</v>
      </c>
      <c r="E2814" t="s">
        <v>591</v>
      </c>
      <c r="F2814">
        <v>34.937719999999999</v>
      </c>
      <c r="G2814" t="s">
        <v>25</v>
      </c>
      <c r="H2814" t="s">
        <v>26</v>
      </c>
      <c r="I2814" t="s">
        <v>27</v>
      </c>
      <c r="J2814" t="s">
        <v>23</v>
      </c>
      <c r="K2814">
        <v>2003</v>
      </c>
      <c r="L2814">
        <v>4</v>
      </c>
      <c r="M2814">
        <v>3</v>
      </c>
      <c r="N2814">
        <v>0</v>
      </c>
      <c r="O2814">
        <v>2.5</v>
      </c>
      <c r="P2814" t="s">
        <v>594</v>
      </c>
      <c r="Q2814">
        <v>0</v>
      </c>
      <c r="R2814" s="2">
        <v>4.58706027303291E-4</v>
      </c>
      <c r="S2814" t="s">
        <v>31</v>
      </c>
      <c r="T2814" t="s">
        <v>202</v>
      </c>
      <c r="U2814">
        <v>214</v>
      </c>
      <c r="W2814" t="s">
        <v>414</v>
      </c>
      <c r="X2814" t="s">
        <v>415</v>
      </c>
      <c r="Z2814">
        <v>994</v>
      </c>
      <c r="AA2814" s="5">
        <f>IFERROR(VLOOKUP(X2814,$AF$2:$AG$35,2,FALSE),0)</f>
        <v>0</v>
      </c>
      <c r="AB2814" s="5" t="e">
        <f>VLOOKUP(X2814,$AF$2:$AG$35,1,FALSE)</f>
        <v>#N/A</v>
      </c>
      <c r="AN2814"/>
      <c r="AO2814"/>
      <c r="AP2814"/>
      <c r="AQ2814"/>
    </row>
    <row r="2815" spans="1:43" x14ac:dyDescent="0.25">
      <c r="A2815">
        <v>95750</v>
      </c>
      <c r="B2815">
        <v>22069</v>
      </c>
      <c r="C2815" t="s">
        <v>624</v>
      </c>
      <c r="D2815" t="s">
        <v>579</v>
      </c>
      <c r="E2815" t="s">
        <v>591</v>
      </c>
      <c r="F2815">
        <v>34.937719999999999</v>
      </c>
      <c r="G2815" t="s">
        <v>25</v>
      </c>
      <c r="H2815" t="s">
        <v>26</v>
      </c>
      <c r="I2815" t="s">
        <v>27</v>
      </c>
      <c r="J2815" t="s">
        <v>23</v>
      </c>
      <c r="K2815">
        <v>2003</v>
      </c>
      <c r="L2815">
        <v>4</v>
      </c>
      <c r="M2815">
        <v>3</v>
      </c>
      <c r="N2815">
        <v>0</v>
      </c>
      <c r="O2815">
        <v>2.5</v>
      </c>
      <c r="P2815" t="s">
        <v>594</v>
      </c>
      <c r="Q2815">
        <v>0</v>
      </c>
      <c r="R2815" s="2">
        <v>4.58706027303291E-4</v>
      </c>
      <c r="S2815" t="s">
        <v>31</v>
      </c>
      <c r="T2815" t="s">
        <v>202</v>
      </c>
      <c r="U2815">
        <v>215</v>
      </c>
      <c r="W2815" t="s">
        <v>416</v>
      </c>
      <c r="X2815" t="s">
        <v>417</v>
      </c>
      <c r="Z2815">
        <v>1390</v>
      </c>
      <c r="AA2815" s="5">
        <f>IFERROR(VLOOKUP(X2815,$AF$2:$AG$35,2,FALSE),0)</f>
        <v>0</v>
      </c>
      <c r="AB2815" s="5" t="e">
        <f>VLOOKUP(X2815,$AF$2:$AG$35,1,FALSE)</f>
        <v>#N/A</v>
      </c>
      <c r="AN2815"/>
      <c r="AO2815"/>
      <c r="AP2815"/>
      <c r="AQ2815"/>
    </row>
    <row r="2816" spans="1:43" x14ac:dyDescent="0.25">
      <c r="A2816">
        <v>95750</v>
      </c>
      <c r="B2816">
        <v>22069</v>
      </c>
      <c r="C2816" t="s">
        <v>624</v>
      </c>
      <c r="D2816" t="s">
        <v>579</v>
      </c>
      <c r="E2816" t="s">
        <v>591</v>
      </c>
      <c r="F2816">
        <v>34.937719999999999</v>
      </c>
      <c r="G2816" t="s">
        <v>25</v>
      </c>
      <c r="H2816" t="s">
        <v>26</v>
      </c>
      <c r="I2816" t="s">
        <v>27</v>
      </c>
      <c r="J2816" t="s">
        <v>23</v>
      </c>
      <c r="K2816">
        <v>2003</v>
      </c>
      <c r="L2816">
        <v>4</v>
      </c>
      <c r="M2816">
        <v>3</v>
      </c>
      <c r="N2816">
        <v>0</v>
      </c>
      <c r="O2816">
        <v>2.5</v>
      </c>
      <c r="P2816" t="s">
        <v>594</v>
      </c>
      <c r="Q2816" s="2">
        <v>7.2499041403686097E-3</v>
      </c>
      <c r="R2816" s="2">
        <v>5.6603714681154197E-3</v>
      </c>
      <c r="S2816" t="s">
        <v>31</v>
      </c>
      <c r="T2816" t="s">
        <v>202</v>
      </c>
      <c r="U2816">
        <v>216</v>
      </c>
      <c r="W2816" t="s">
        <v>418</v>
      </c>
      <c r="X2816" t="s">
        <v>419</v>
      </c>
      <c r="Z2816">
        <v>1391</v>
      </c>
      <c r="AA2816" s="5">
        <f>IFERROR(VLOOKUP(X2816,$AF$2:$AG$35,2,FALSE),0)</f>
        <v>0</v>
      </c>
      <c r="AB2816" s="5" t="e">
        <f>VLOOKUP(X2816,$AF$2:$AG$35,1,FALSE)</f>
        <v>#N/A</v>
      </c>
      <c r="AN2816"/>
      <c r="AO2816"/>
      <c r="AP2816"/>
      <c r="AQ2816"/>
    </row>
    <row r="2817" spans="1:43" x14ac:dyDescent="0.25">
      <c r="A2817">
        <v>95750</v>
      </c>
      <c r="B2817">
        <v>22069</v>
      </c>
      <c r="C2817" t="s">
        <v>624</v>
      </c>
      <c r="D2817" t="s">
        <v>579</v>
      </c>
      <c r="E2817" t="s">
        <v>591</v>
      </c>
      <c r="F2817">
        <v>34.937719999999999</v>
      </c>
      <c r="G2817" t="s">
        <v>25</v>
      </c>
      <c r="H2817" t="s">
        <v>26</v>
      </c>
      <c r="I2817" t="s">
        <v>27</v>
      </c>
      <c r="J2817" t="s">
        <v>23</v>
      </c>
      <c r="K2817">
        <v>2003</v>
      </c>
      <c r="L2817">
        <v>4</v>
      </c>
      <c r="M2817">
        <v>3</v>
      </c>
      <c r="N2817">
        <v>0</v>
      </c>
      <c r="O2817">
        <v>2.5</v>
      </c>
      <c r="P2817" t="s">
        <v>594</v>
      </c>
      <c r="Q2817" s="2">
        <v>1.6740574832442901E-4</v>
      </c>
      <c r="R2817" s="2">
        <v>6.0728759318976898E-4</v>
      </c>
      <c r="S2817" t="s">
        <v>31</v>
      </c>
      <c r="T2817" t="s">
        <v>202</v>
      </c>
      <c r="U2817">
        <v>218</v>
      </c>
      <c r="W2817" t="s">
        <v>420</v>
      </c>
      <c r="X2817" t="s">
        <v>421</v>
      </c>
      <c r="Z2817">
        <v>1393</v>
      </c>
      <c r="AA2817" s="5">
        <f>IFERROR(VLOOKUP(X2817,$AF$2:$AG$35,2,FALSE),0)</f>
        <v>0</v>
      </c>
      <c r="AB2817" s="5" t="e">
        <f>VLOOKUP(X2817,$AF$2:$AG$35,1,FALSE)</f>
        <v>#N/A</v>
      </c>
      <c r="AN2817"/>
      <c r="AO2817"/>
      <c r="AP2817"/>
      <c r="AQ2817"/>
    </row>
    <row r="2818" spans="1:43" x14ac:dyDescent="0.25">
      <c r="A2818">
        <v>95750</v>
      </c>
      <c r="B2818">
        <v>22069</v>
      </c>
      <c r="C2818" t="s">
        <v>624</v>
      </c>
      <c r="D2818" t="s">
        <v>579</v>
      </c>
      <c r="E2818" t="s">
        <v>591</v>
      </c>
      <c r="F2818">
        <v>34.937719999999999</v>
      </c>
      <c r="G2818" t="s">
        <v>25</v>
      </c>
      <c r="H2818" t="s">
        <v>26</v>
      </c>
      <c r="I2818" t="s">
        <v>27</v>
      </c>
      <c r="J2818" t="s">
        <v>23</v>
      </c>
      <c r="K2818">
        <v>2003</v>
      </c>
      <c r="L2818">
        <v>4</v>
      </c>
      <c r="M2818">
        <v>3</v>
      </c>
      <c r="N2818">
        <v>0</v>
      </c>
      <c r="O2818">
        <v>2.5</v>
      </c>
      <c r="P2818" t="s">
        <v>594</v>
      </c>
      <c r="Q2818" s="2">
        <v>6.9582350746848903E-3</v>
      </c>
      <c r="R2818" s="2">
        <v>2.2921005535521699E-3</v>
      </c>
      <c r="S2818" t="s">
        <v>31</v>
      </c>
      <c r="T2818" t="s">
        <v>202</v>
      </c>
      <c r="U2818">
        <v>219</v>
      </c>
      <c r="W2818" t="s">
        <v>422</v>
      </c>
      <c r="X2818" t="s">
        <v>423</v>
      </c>
      <c r="Z2818">
        <v>999</v>
      </c>
      <c r="AA2818" s="5">
        <f>IFERROR(VLOOKUP(X2818,$AF$2:$AG$35,2,FALSE),0)</f>
        <v>0</v>
      </c>
      <c r="AB2818" s="5" t="e">
        <f>VLOOKUP(X2818,$AF$2:$AG$35,1,FALSE)</f>
        <v>#N/A</v>
      </c>
      <c r="AN2818"/>
      <c r="AO2818"/>
      <c r="AP2818"/>
      <c r="AQ2818"/>
    </row>
    <row r="2819" spans="1:43" x14ac:dyDescent="0.25">
      <c r="A2819">
        <v>95750</v>
      </c>
      <c r="B2819">
        <v>22069</v>
      </c>
      <c r="C2819" t="s">
        <v>624</v>
      </c>
      <c r="D2819" t="s">
        <v>579</v>
      </c>
      <c r="E2819" t="s">
        <v>591</v>
      </c>
      <c r="F2819">
        <v>34.937719999999999</v>
      </c>
      <c r="G2819" t="s">
        <v>25</v>
      </c>
      <c r="H2819" t="s">
        <v>26</v>
      </c>
      <c r="I2819" t="s">
        <v>27</v>
      </c>
      <c r="J2819" t="s">
        <v>23</v>
      </c>
      <c r="K2819">
        <v>2003</v>
      </c>
      <c r="L2819">
        <v>4</v>
      </c>
      <c r="M2819">
        <v>3</v>
      </c>
      <c r="N2819">
        <v>0</v>
      </c>
      <c r="O2819">
        <v>2.5</v>
      </c>
      <c r="P2819" t="s">
        <v>594</v>
      </c>
      <c r="Q2819">
        <v>0</v>
      </c>
      <c r="R2819" s="2">
        <v>4.58706027303291E-4</v>
      </c>
      <c r="S2819" t="s">
        <v>31</v>
      </c>
      <c r="T2819" t="s">
        <v>202</v>
      </c>
      <c r="U2819">
        <v>221</v>
      </c>
      <c r="W2819" t="s">
        <v>424</v>
      </c>
      <c r="X2819" t="s">
        <v>425</v>
      </c>
      <c r="Z2819">
        <v>1396</v>
      </c>
      <c r="AA2819" s="5">
        <f>IFERROR(VLOOKUP(X2819,$AF$2:$AG$35,2,FALSE),0)</f>
        <v>0</v>
      </c>
      <c r="AB2819" s="5" t="e">
        <f>VLOOKUP(X2819,$AF$2:$AG$35,1,FALSE)</f>
        <v>#N/A</v>
      </c>
      <c r="AN2819"/>
      <c r="AO2819"/>
      <c r="AP2819"/>
      <c r="AQ2819"/>
    </row>
    <row r="2820" spans="1:43" x14ac:dyDescent="0.25">
      <c r="A2820">
        <v>95750</v>
      </c>
      <c r="B2820">
        <v>22069</v>
      </c>
      <c r="C2820" t="s">
        <v>624</v>
      </c>
      <c r="D2820" t="s">
        <v>579</v>
      </c>
      <c r="E2820" t="s">
        <v>591</v>
      </c>
      <c r="F2820">
        <v>34.937719999999999</v>
      </c>
      <c r="G2820" t="s">
        <v>25</v>
      </c>
      <c r="H2820" t="s">
        <v>26</v>
      </c>
      <c r="I2820" t="s">
        <v>27</v>
      </c>
      <c r="J2820" t="s">
        <v>23</v>
      </c>
      <c r="K2820">
        <v>2003</v>
      </c>
      <c r="L2820">
        <v>4</v>
      </c>
      <c r="M2820">
        <v>3</v>
      </c>
      <c r="N2820">
        <v>0</v>
      </c>
      <c r="O2820">
        <v>2.5</v>
      </c>
      <c r="P2820" t="s">
        <v>594</v>
      </c>
      <c r="Q2820">
        <v>0</v>
      </c>
      <c r="R2820" s="2">
        <v>4.58706027303291E-4</v>
      </c>
      <c r="S2820" t="s">
        <v>31</v>
      </c>
      <c r="T2820" t="s">
        <v>202</v>
      </c>
      <c r="U2820">
        <v>222</v>
      </c>
      <c r="W2820" t="s">
        <v>426</v>
      </c>
      <c r="X2820" t="s">
        <v>427</v>
      </c>
      <c r="Z2820">
        <v>1397</v>
      </c>
      <c r="AA2820" s="5">
        <f>IFERROR(VLOOKUP(X2820,$AF$2:$AG$35,2,FALSE),0)</f>
        <v>0</v>
      </c>
      <c r="AB2820" s="5" t="e">
        <f>VLOOKUP(X2820,$AF$2:$AG$35,1,FALSE)</f>
        <v>#N/A</v>
      </c>
      <c r="AN2820"/>
      <c r="AO2820"/>
      <c r="AP2820"/>
      <c r="AQ2820"/>
    </row>
    <row r="2821" spans="1:43" x14ac:dyDescent="0.25">
      <c r="A2821">
        <v>95750</v>
      </c>
      <c r="B2821">
        <v>22069</v>
      </c>
      <c r="C2821" t="s">
        <v>624</v>
      </c>
      <c r="D2821" t="s">
        <v>579</v>
      </c>
      <c r="E2821" t="s">
        <v>591</v>
      </c>
      <c r="F2821">
        <v>34.937719999999999</v>
      </c>
      <c r="G2821" t="s">
        <v>25</v>
      </c>
      <c r="H2821" t="s">
        <v>26</v>
      </c>
      <c r="I2821" t="s">
        <v>27</v>
      </c>
      <c r="J2821" t="s">
        <v>23</v>
      </c>
      <c r="K2821">
        <v>2003</v>
      </c>
      <c r="L2821">
        <v>4</v>
      </c>
      <c r="M2821">
        <v>3</v>
      </c>
      <c r="N2821">
        <v>0</v>
      </c>
      <c r="O2821">
        <v>2.5</v>
      </c>
      <c r="P2821" t="s">
        <v>594</v>
      </c>
      <c r="Q2821">
        <v>0</v>
      </c>
      <c r="R2821" s="2">
        <v>4.58706027303291E-4</v>
      </c>
      <c r="S2821" t="s">
        <v>31</v>
      </c>
      <c r="T2821" t="s">
        <v>202</v>
      </c>
      <c r="U2821">
        <v>223</v>
      </c>
      <c r="W2821" t="s">
        <v>428</v>
      </c>
      <c r="X2821" t="s">
        <v>429</v>
      </c>
      <c r="Z2821">
        <v>1398</v>
      </c>
      <c r="AA2821" s="5">
        <f>IFERROR(VLOOKUP(X2821,$AF$2:$AG$35,2,FALSE),0)</f>
        <v>0</v>
      </c>
      <c r="AB2821" s="5" t="e">
        <f>VLOOKUP(X2821,$AF$2:$AG$35,1,FALSE)</f>
        <v>#N/A</v>
      </c>
      <c r="AN2821"/>
      <c r="AO2821"/>
      <c r="AP2821"/>
      <c r="AQ2821"/>
    </row>
    <row r="2822" spans="1:43" x14ac:dyDescent="0.25">
      <c r="A2822">
        <v>95750</v>
      </c>
      <c r="B2822">
        <v>22069</v>
      </c>
      <c r="C2822" t="s">
        <v>624</v>
      </c>
      <c r="D2822" t="s">
        <v>579</v>
      </c>
      <c r="E2822" t="s">
        <v>591</v>
      </c>
      <c r="F2822">
        <v>34.937719999999999</v>
      </c>
      <c r="G2822" t="s">
        <v>25</v>
      </c>
      <c r="H2822" t="s">
        <v>26</v>
      </c>
      <c r="I2822" t="s">
        <v>27</v>
      </c>
      <c r="J2822" t="s">
        <v>23</v>
      </c>
      <c r="K2822">
        <v>2003</v>
      </c>
      <c r="L2822">
        <v>4</v>
      </c>
      <c r="M2822">
        <v>3</v>
      </c>
      <c r="N2822">
        <v>0</v>
      </c>
      <c r="O2822">
        <v>2.5</v>
      </c>
      <c r="P2822" t="s">
        <v>594</v>
      </c>
      <c r="Q2822">
        <v>0</v>
      </c>
      <c r="R2822" s="2">
        <v>4.58706027303291E-4</v>
      </c>
      <c r="S2822" t="s">
        <v>31</v>
      </c>
      <c r="T2822" t="s">
        <v>202</v>
      </c>
      <c r="U2822">
        <v>224</v>
      </c>
      <c r="W2822" t="s">
        <v>430</v>
      </c>
      <c r="X2822" t="s">
        <v>431</v>
      </c>
      <c r="Z2822">
        <v>1004</v>
      </c>
      <c r="AA2822" s="5">
        <f>IFERROR(VLOOKUP(X2822,$AF$2:$AG$35,2,FALSE),0)</f>
        <v>0</v>
      </c>
      <c r="AB2822" s="5" t="e">
        <f>VLOOKUP(X2822,$AF$2:$AG$35,1,FALSE)</f>
        <v>#N/A</v>
      </c>
      <c r="AN2822"/>
      <c r="AO2822"/>
      <c r="AP2822"/>
      <c r="AQ2822"/>
    </row>
    <row r="2823" spans="1:43" x14ac:dyDescent="0.25">
      <c r="A2823">
        <v>95750</v>
      </c>
      <c r="B2823">
        <v>22069</v>
      </c>
      <c r="C2823" t="s">
        <v>624</v>
      </c>
      <c r="D2823" t="s">
        <v>579</v>
      </c>
      <c r="E2823" t="s">
        <v>591</v>
      </c>
      <c r="F2823">
        <v>34.937719999999999</v>
      </c>
      <c r="G2823" t="s">
        <v>25</v>
      </c>
      <c r="H2823" t="s">
        <v>26</v>
      </c>
      <c r="I2823" t="s">
        <v>27</v>
      </c>
      <c r="J2823" t="s">
        <v>23</v>
      </c>
      <c r="K2823">
        <v>2003</v>
      </c>
      <c r="L2823">
        <v>4</v>
      </c>
      <c r="M2823">
        <v>3</v>
      </c>
      <c r="N2823">
        <v>0</v>
      </c>
      <c r="O2823">
        <v>2.5</v>
      </c>
      <c r="P2823" t="s">
        <v>594</v>
      </c>
      <c r="Q2823">
        <v>0</v>
      </c>
      <c r="R2823" s="2">
        <v>4.58706027303291E-4</v>
      </c>
      <c r="S2823" t="s">
        <v>31</v>
      </c>
      <c r="T2823" t="s">
        <v>202</v>
      </c>
      <c r="U2823">
        <v>225</v>
      </c>
      <c r="W2823" t="s">
        <v>432</v>
      </c>
      <c r="X2823" t="s">
        <v>433</v>
      </c>
      <c r="Z2823">
        <v>1005</v>
      </c>
      <c r="AA2823" s="5">
        <f>IFERROR(VLOOKUP(X2823,$AF$2:$AG$35,2,FALSE),0)</f>
        <v>0</v>
      </c>
      <c r="AB2823" s="5" t="e">
        <f>VLOOKUP(X2823,$AF$2:$AG$35,1,FALSE)</f>
        <v>#N/A</v>
      </c>
      <c r="AN2823"/>
      <c r="AO2823"/>
      <c r="AP2823"/>
      <c r="AQ2823"/>
    </row>
    <row r="2824" spans="1:43" x14ac:dyDescent="0.25">
      <c r="A2824">
        <v>95750</v>
      </c>
      <c r="B2824">
        <v>22069</v>
      </c>
      <c r="C2824" t="s">
        <v>624</v>
      </c>
      <c r="D2824" t="s">
        <v>579</v>
      </c>
      <c r="E2824" t="s">
        <v>591</v>
      </c>
      <c r="F2824">
        <v>34.937719999999999</v>
      </c>
      <c r="G2824" t="s">
        <v>25</v>
      </c>
      <c r="H2824" t="s">
        <v>26</v>
      </c>
      <c r="I2824" t="s">
        <v>27</v>
      </c>
      <c r="J2824" t="s">
        <v>23</v>
      </c>
      <c r="K2824">
        <v>2003</v>
      </c>
      <c r="L2824">
        <v>4</v>
      </c>
      <c r="M2824">
        <v>3</v>
      </c>
      <c r="N2824">
        <v>0</v>
      </c>
      <c r="O2824">
        <v>2.5</v>
      </c>
      <c r="P2824" t="s">
        <v>594</v>
      </c>
      <c r="Q2824">
        <v>0</v>
      </c>
      <c r="R2824" s="2">
        <v>4.58706027303291E-4</v>
      </c>
      <c r="S2824" t="s">
        <v>31</v>
      </c>
      <c r="T2824" t="s">
        <v>202</v>
      </c>
      <c r="U2824">
        <v>226</v>
      </c>
      <c r="W2824" t="s">
        <v>434</v>
      </c>
      <c r="X2824" t="s">
        <v>435</v>
      </c>
      <c r="Z2824">
        <v>1006</v>
      </c>
      <c r="AA2824" s="5">
        <f>IFERROR(VLOOKUP(X2824,$AF$2:$AG$35,2,FALSE),0)</f>
        <v>0</v>
      </c>
      <c r="AB2824" s="5" t="e">
        <f>VLOOKUP(X2824,$AF$2:$AG$35,1,FALSE)</f>
        <v>#N/A</v>
      </c>
      <c r="AN2824"/>
      <c r="AO2824"/>
      <c r="AP2824"/>
      <c r="AQ2824"/>
    </row>
    <row r="2825" spans="1:43" x14ac:dyDescent="0.25">
      <c r="A2825">
        <v>95750</v>
      </c>
      <c r="B2825">
        <v>22069</v>
      </c>
      <c r="C2825" t="s">
        <v>624</v>
      </c>
      <c r="D2825" t="s">
        <v>579</v>
      </c>
      <c r="E2825" t="s">
        <v>591</v>
      </c>
      <c r="F2825">
        <v>34.937719999999999</v>
      </c>
      <c r="G2825" t="s">
        <v>25</v>
      </c>
      <c r="H2825" t="s">
        <v>26</v>
      </c>
      <c r="I2825" t="s">
        <v>27</v>
      </c>
      <c r="J2825" t="s">
        <v>23</v>
      </c>
      <c r="K2825">
        <v>2003</v>
      </c>
      <c r="L2825">
        <v>4</v>
      </c>
      <c r="M2825">
        <v>3</v>
      </c>
      <c r="N2825">
        <v>0</v>
      </c>
      <c r="O2825">
        <v>2.5</v>
      </c>
      <c r="P2825" t="s">
        <v>594</v>
      </c>
      <c r="Q2825" s="2">
        <v>1.18411595179795E-3</v>
      </c>
      <c r="R2825" s="2">
        <v>2.3702918502336301E-3</v>
      </c>
      <c r="S2825" t="s">
        <v>31</v>
      </c>
      <c r="T2825" t="s">
        <v>202</v>
      </c>
      <c r="U2825">
        <v>227</v>
      </c>
      <c r="W2825" t="s">
        <v>436</v>
      </c>
      <c r="X2825" t="s">
        <v>437</v>
      </c>
      <c r="Z2825">
        <v>1402</v>
      </c>
      <c r="AA2825" s="5">
        <f>IFERROR(VLOOKUP(X2825,$AF$2:$AG$35,2,FALSE),0)</f>
        <v>0</v>
      </c>
      <c r="AB2825" s="5" t="e">
        <f>VLOOKUP(X2825,$AF$2:$AG$35,1,FALSE)</f>
        <v>#N/A</v>
      </c>
      <c r="AN2825"/>
      <c r="AO2825"/>
      <c r="AP2825"/>
      <c r="AQ2825"/>
    </row>
    <row r="2826" spans="1:43" x14ac:dyDescent="0.25">
      <c r="A2826">
        <v>95750</v>
      </c>
      <c r="B2826">
        <v>22069</v>
      </c>
      <c r="C2826" t="s">
        <v>624</v>
      </c>
      <c r="D2826" t="s">
        <v>579</v>
      </c>
      <c r="E2826" t="s">
        <v>591</v>
      </c>
      <c r="F2826">
        <v>34.937719999999999</v>
      </c>
      <c r="G2826" t="s">
        <v>25</v>
      </c>
      <c r="H2826" t="s">
        <v>26</v>
      </c>
      <c r="I2826" t="s">
        <v>27</v>
      </c>
      <c r="J2826" t="s">
        <v>23</v>
      </c>
      <c r="K2826">
        <v>2003</v>
      </c>
      <c r="L2826">
        <v>4</v>
      </c>
      <c r="M2826">
        <v>3</v>
      </c>
      <c r="N2826">
        <v>0</v>
      </c>
      <c r="O2826">
        <v>2.5</v>
      </c>
      <c r="P2826" t="s">
        <v>594</v>
      </c>
      <c r="Q2826">
        <v>0</v>
      </c>
      <c r="R2826" s="2">
        <v>4.58706027303291E-4</v>
      </c>
      <c r="S2826" t="s">
        <v>31</v>
      </c>
      <c r="T2826" t="s">
        <v>202</v>
      </c>
      <c r="U2826">
        <v>228</v>
      </c>
      <c r="W2826" t="s">
        <v>438</v>
      </c>
      <c r="X2826" t="s">
        <v>439</v>
      </c>
      <c r="Z2826">
        <v>1008</v>
      </c>
      <c r="AA2826" s="5">
        <f>IFERROR(VLOOKUP(X2826,$AF$2:$AG$35,2,FALSE),0)</f>
        <v>0</v>
      </c>
      <c r="AB2826" s="5" t="e">
        <f>VLOOKUP(X2826,$AF$2:$AG$35,1,FALSE)</f>
        <v>#N/A</v>
      </c>
      <c r="AN2826"/>
      <c r="AO2826"/>
      <c r="AP2826"/>
      <c r="AQ2826"/>
    </row>
    <row r="2827" spans="1:43" x14ac:dyDescent="0.25">
      <c r="A2827">
        <v>95750</v>
      </c>
      <c r="B2827">
        <v>22069</v>
      </c>
      <c r="C2827" t="s">
        <v>624</v>
      </c>
      <c r="D2827" t="s">
        <v>579</v>
      </c>
      <c r="E2827" t="s">
        <v>591</v>
      </c>
      <c r="F2827">
        <v>34.937719999999999</v>
      </c>
      <c r="G2827" t="s">
        <v>25</v>
      </c>
      <c r="H2827" t="s">
        <v>26</v>
      </c>
      <c r="I2827" t="s">
        <v>27</v>
      </c>
      <c r="J2827" t="s">
        <v>23</v>
      </c>
      <c r="K2827">
        <v>2003</v>
      </c>
      <c r="L2827">
        <v>4</v>
      </c>
      <c r="M2827">
        <v>3</v>
      </c>
      <c r="N2827">
        <v>0</v>
      </c>
      <c r="O2827">
        <v>2.5</v>
      </c>
      <c r="P2827" t="s">
        <v>594</v>
      </c>
      <c r="Q2827" s="2">
        <v>9.7643626149074303E-4</v>
      </c>
      <c r="R2827" s="2">
        <v>6.9135736072790401E-4</v>
      </c>
      <c r="S2827" t="s">
        <v>31</v>
      </c>
      <c r="T2827" t="s">
        <v>202</v>
      </c>
      <c r="U2827">
        <v>229</v>
      </c>
      <c r="W2827" t="s">
        <v>405</v>
      </c>
      <c r="X2827" t="s">
        <v>440</v>
      </c>
      <c r="Z2827">
        <v>989</v>
      </c>
      <c r="AA2827" s="5">
        <f>IFERROR(VLOOKUP(X2827,$AF$2:$AG$35,2,FALSE),0)</f>
        <v>0</v>
      </c>
      <c r="AB2827" s="5" t="e">
        <f>VLOOKUP(X2827,$AF$2:$AG$35,1,FALSE)</f>
        <v>#N/A</v>
      </c>
      <c r="AN2827"/>
      <c r="AO2827"/>
      <c r="AP2827"/>
      <c r="AQ2827"/>
    </row>
    <row r="2828" spans="1:43" x14ac:dyDescent="0.25">
      <c r="A2828">
        <v>95750</v>
      </c>
      <c r="B2828">
        <v>22069</v>
      </c>
      <c r="C2828" t="s">
        <v>624</v>
      </c>
      <c r="D2828" t="s">
        <v>579</v>
      </c>
      <c r="E2828" t="s">
        <v>591</v>
      </c>
      <c r="F2828">
        <v>34.937719999999999</v>
      </c>
      <c r="G2828" t="s">
        <v>25</v>
      </c>
      <c r="H2828" t="s">
        <v>26</v>
      </c>
      <c r="I2828" t="s">
        <v>27</v>
      </c>
      <c r="J2828" t="s">
        <v>23</v>
      </c>
      <c r="K2828">
        <v>2003</v>
      </c>
      <c r="L2828">
        <v>4</v>
      </c>
      <c r="M2828">
        <v>3</v>
      </c>
      <c r="N2828">
        <v>0</v>
      </c>
      <c r="O2828">
        <v>2.5</v>
      </c>
      <c r="P2828" t="s">
        <v>594</v>
      </c>
      <c r="Q2828" s="2">
        <v>1.0984018294444601E-3</v>
      </c>
      <c r="R2828" s="2">
        <v>8.15585682814612E-4</v>
      </c>
      <c r="S2828" t="s">
        <v>31</v>
      </c>
      <c r="T2828" t="s">
        <v>202</v>
      </c>
      <c r="U2828">
        <v>230</v>
      </c>
      <c r="W2828" t="s">
        <v>441</v>
      </c>
      <c r="X2828" t="s">
        <v>442</v>
      </c>
      <c r="Z2828">
        <v>1010</v>
      </c>
      <c r="AA2828" s="5">
        <f>IFERROR(VLOOKUP(X2828,$AF$2:$AG$35,2,FALSE),0)</f>
        <v>0</v>
      </c>
      <c r="AB2828" s="5" t="e">
        <f>VLOOKUP(X2828,$AF$2:$AG$35,1,FALSE)</f>
        <v>#N/A</v>
      </c>
      <c r="AN2828"/>
      <c r="AO2828"/>
      <c r="AP2828"/>
      <c r="AQ2828"/>
    </row>
    <row r="2829" spans="1:43" x14ac:dyDescent="0.25">
      <c r="A2829">
        <v>95750</v>
      </c>
      <c r="B2829">
        <v>22069</v>
      </c>
      <c r="C2829" t="s">
        <v>624</v>
      </c>
      <c r="D2829" t="s">
        <v>579</v>
      </c>
      <c r="E2829" t="s">
        <v>591</v>
      </c>
      <c r="F2829">
        <v>34.937719999999999</v>
      </c>
      <c r="G2829" t="s">
        <v>25</v>
      </c>
      <c r="H2829" t="s">
        <v>26</v>
      </c>
      <c r="I2829" t="s">
        <v>27</v>
      </c>
      <c r="J2829" t="s">
        <v>23</v>
      </c>
      <c r="K2829">
        <v>2003</v>
      </c>
      <c r="L2829">
        <v>4</v>
      </c>
      <c r="M2829">
        <v>3</v>
      </c>
      <c r="N2829">
        <v>0</v>
      </c>
      <c r="O2829">
        <v>2.5</v>
      </c>
      <c r="P2829" t="s">
        <v>594</v>
      </c>
      <c r="Q2829" s="2">
        <v>1.4388337915192399E-3</v>
      </c>
      <c r="R2829" s="2">
        <v>1.9668649439391101E-3</v>
      </c>
      <c r="S2829" t="s">
        <v>31</v>
      </c>
      <c r="T2829" t="s">
        <v>202</v>
      </c>
      <c r="U2829">
        <v>231</v>
      </c>
      <c r="W2829" t="s">
        <v>443</v>
      </c>
      <c r="X2829" t="s">
        <v>444</v>
      </c>
      <c r="Z2829">
        <v>1011</v>
      </c>
      <c r="AA2829" s="5">
        <f>IFERROR(VLOOKUP(X2829,$AF$2:$AG$35,2,FALSE),0)</f>
        <v>0</v>
      </c>
      <c r="AB2829" s="5" t="e">
        <f>VLOOKUP(X2829,$AF$2:$AG$35,1,FALSE)</f>
        <v>#N/A</v>
      </c>
      <c r="AN2829"/>
      <c r="AO2829"/>
      <c r="AP2829"/>
      <c r="AQ2829"/>
    </row>
    <row r="2830" spans="1:43" x14ac:dyDescent="0.25">
      <c r="A2830">
        <v>95750</v>
      </c>
      <c r="B2830">
        <v>22069</v>
      </c>
      <c r="C2830" t="s">
        <v>624</v>
      </c>
      <c r="D2830" t="s">
        <v>579</v>
      </c>
      <c r="E2830" t="s">
        <v>591</v>
      </c>
      <c r="F2830">
        <v>34.937719999999999</v>
      </c>
      <c r="G2830" t="s">
        <v>25</v>
      </c>
      <c r="H2830" t="s">
        <v>26</v>
      </c>
      <c r="I2830" t="s">
        <v>27</v>
      </c>
      <c r="J2830" t="s">
        <v>23</v>
      </c>
      <c r="K2830">
        <v>2003</v>
      </c>
      <c r="L2830">
        <v>4</v>
      </c>
      <c r="M2830">
        <v>3</v>
      </c>
      <c r="N2830">
        <v>0</v>
      </c>
      <c r="O2830">
        <v>2.5</v>
      </c>
      <c r="P2830" t="s">
        <v>594</v>
      </c>
      <c r="Q2830" s="2">
        <v>2.9094068323763499E-3</v>
      </c>
      <c r="R2830" s="2">
        <v>5.4271842228344903E-3</v>
      </c>
      <c r="S2830" t="s">
        <v>31</v>
      </c>
      <c r="T2830" t="s">
        <v>202</v>
      </c>
      <c r="U2830">
        <v>232</v>
      </c>
      <c r="W2830" t="s">
        <v>445</v>
      </c>
      <c r="X2830" t="s">
        <v>446</v>
      </c>
      <c r="Z2830">
        <v>1407</v>
      </c>
      <c r="AA2830" s="5">
        <f>IFERROR(VLOOKUP(X2830,$AF$2:$AG$35,2,FALSE),0)</f>
        <v>0</v>
      </c>
      <c r="AB2830" s="5" t="e">
        <f>VLOOKUP(X2830,$AF$2:$AG$35,1,FALSE)</f>
        <v>#N/A</v>
      </c>
      <c r="AN2830"/>
      <c r="AO2830"/>
      <c r="AP2830"/>
      <c r="AQ2830"/>
    </row>
    <row r="2831" spans="1:43" x14ac:dyDescent="0.25">
      <c r="A2831">
        <v>95750</v>
      </c>
      <c r="B2831">
        <v>22069</v>
      </c>
      <c r="C2831" t="s">
        <v>624</v>
      </c>
      <c r="D2831" t="s">
        <v>579</v>
      </c>
      <c r="E2831" t="s">
        <v>591</v>
      </c>
      <c r="F2831">
        <v>34.937719999999999</v>
      </c>
      <c r="G2831" t="s">
        <v>25</v>
      </c>
      <c r="H2831" t="s">
        <v>26</v>
      </c>
      <c r="I2831" t="s">
        <v>27</v>
      </c>
      <c r="J2831" t="s">
        <v>23</v>
      </c>
      <c r="K2831">
        <v>2003</v>
      </c>
      <c r="L2831">
        <v>4</v>
      </c>
      <c r="M2831">
        <v>3</v>
      </c>
      <c r="N2831">
        <v>0</v>
      </c>
      <c r="O2831">
        <v>2.5</v>
      </c>
      <c r="P2831" t="s">
        <v>594</v>
      </c>
      <c r="Q2831" s="2">
        <v>3.47714097393462E-4</v>
      </c>
      <c r="R2831" s="2">
        <v>6.1920530228110201E-4</v>
      </c>
      <c r="S2831" t="s">
        <v>31</v>
      </c>
      <c r="T2831" t="s">
        <v>202</v>
      </c>
      <c r="U2831">
        <v>233</v>
      </c>
      <c r="W2831" t="s">
        <v>447</v>
      </c>
      <c r="X2831" t="s">
        <v>448</v>
      </c>
      <c r="Z2831">
        <v>1408</v>
      </c>
      <c r="AA2831" s="5">
        <f>IFERROR(VLOOKUP(X2831,$AF$2:$AG$35,2,FALSE),0)</f>
        <v>0</v>
      </c>
      <c r="AB2831" s="5" t="e">
        <f>VLOOKUP(X2831,$AF$2:$AG$35,1,FALSE)</f>
        <v>#N/A</v>
      </c>
      <c r="AN2831"/>
      <c r="AO2831"/>
      <c r="AP2831"/>
      <c r="AQ2831"/>
    </row>
    <row r="2832" spans="1:43" x14ac:dyDescent="0.25">
      <c r="A2832">
        <v>95750</v>
      </c>
      <c r="B2832">
        <v>22069</v>
      </c>
      <c r="C2832" t="s">
        <v>624</v>
      </c>
      <c r="D2832" t="s">
        <v>579</v>
      </c>
      <c r="E2832" t="s">
        <v>591</v>
      </c>
      <c r="F2832">
        <v>34.937719999999999</v>
      </c>
      <c r="G2832" t="s">
        <v>25</v>
      </c>
      <c r="H2832" t="s">
        <v>26</v>
      </c>
      <c r="I2832" t="s">
        <v>27</v>
      </c>
      <c r="J2832" t="s">
        <v>23</v>
      </c>
      <c r="K2832">
        <v>2003</v>
      </c>
      <c r="L2832">
        <v>4</v>
      </c>
      <c r="M2832">
        <v>3</v>
      </c>
      <c r="N2832">
        <v>0</v>
      </c>
      <c r="O2832">
        <v>2.5</v>
      </c>
      <c r="P2832" t="s">
        <v>594</v>
      </c>
      <c r="Q2832" s="2">
        <v>1.16157600526283E-4</v>
      </c>
      <c r="R2832" s="2">
        <v>5.0164761796026405E-4</v>
      </c>
      <c r="S2832" t="s">
        <v>31</v>
      </c>
      <c r="T2832" t="s">
        <v>202</v>
      </c>
      <c r="U2832">
        <v>234</v>
      </c>
      <c r="W2832" t="s">
        <v>449</v>
      </c>
      <c r="X2832" t="s">
        <v>450</v>
      </c>
      <c r="Z2832">
        <v>1409</v>
      </c>
      <c r="AA2832" s="5">
        <f>IFERROR(VLOOKUP(X2832,$AF$2:$AG$35,2,FALSE),0)</f>
        <v>0</v>
      </c>
      <c r="AB2832" s="5" t="e">
        <f>VLOOKUP(X2832,$AF$2:$AG$35,1,FALSE)</f>
        <v>#N/A</v>
      </c>
      <c r="AN2832"/>
      <c r="AO2832"/>
      <c r="AP2832"/>
      <c r="AQ2832"/>
    </row>
    <row r="2833" spans="1:43" x14ac:dyDescent="0.25">
      <c r="A2833">
        <v>95750</v>
      </c>
      <c r="B2833">
        <v>22069</v>
      </c>
      <c r="C2833" t="s">
        <v>624</v>
      </c>
      <c r="D2833" t="s">
        <v>579</v>
      </c>
      <c r="E2833" t="s">
        <v>591</v>
      </c>
      <c r="F2833">
        <v>34.937719999999999</v>
      </c>
      <c r="G2833" t="s">
        <v>25</v>
      </c>
      <c r="H2833" t="s">
        <v>26</v>
      </c>
      <c r="I2833" t="s">
        <v>27</v>
      </c>
      <c r="J2833" t="s">
        <v>23</v>
      </c>
      <c r="K2833">
        <v>2003</v>
      </c>
      <c r="L2833">
        <v>4</v>
      </c>
      <c r="M2833">
        <v>3</v>
      </c>
      <c r="N2833">
        <v>0</v>
      </c>
      <c r="O2833">
        <v>2.5</v>
      </c>
      <c r="P2833" t="s">
        <v>594</v>
      </c>
      <c r="Q2833">
        <v>0</v>
      </c>
      <c r="R2833" s="2">
        <v>4.58706027303291E-4</v>
      </c>
      <c r="S2833" t="s">
        <v>31</v>
      </c>
      <c r="T2833" t="s">
        <v>202</v>
      </c>
      <c r="U2833">
        <v>235</v>
      </c>
      <c r="W2833" t="s">
        <v>451</v>
      </c>
      <c r="X2833" t="s">
        <v>452</v>
      </c>
      <c r="Z2833">
        <v>1410</v>
      </c>
      <c r="AA2833" s="5">
        <f>IFERROR(VLOOKUP(X2833,$AF$2:$AG$35,2,FALSE),0)</f>
        <v>0</v>
      </c>
      <c r="AB2833" s="5" t="e">
        <f>VLOOKUP(X2833,$AF$2:$AG$35,1,FALSE)</f>
        <v>#N/A</v>
      </c>
      <c r="AN2833"/>
      <c r="AO2833"/>
      <c r="AP2833"/>
      <c r="AQ2833"/>
    </row>
    <row r="2834" spans="1:43" x14ac:dyDescent="0.25">
      <c r="A2834">
        <v>95750</v>
      </c>
      <c r="B2834">
        <v>22069</v>
      </c>
      <c r="C2834" t="s">
        <v>624</v>
      </c>
      <c r="D2834" t="s">
        <v>579</v>
      </c>
      <c r="E2834" t="s">
        <v>591</v>
      </c>
      <c r="F2834">
        <v>34.937719999999999</v>
      </c>
      <c r="G2834" t="s">
        <v>25</v>
      </c>
      <c r="H2834" t="s">
        <v>26</v>
      </c>
      <c r="I2834" t="s">
        <v>27</v>
      </c>
      <c r="J2834" t="s">
        <v>23</v>
      </c>
      <c r="K2834">
        <v>2003</v>
      </c>
      <c r="L2834">
        <v>4</v>
      </c>
      <c r="M2834">
        <v>3</v>
      </c>
      <c r="N2834">
        <v>0</v>
      </c>
      <c r="O2834">
        <v>2.5</v>
      </c>
      <c r="P2834" t="s">
        <v>594</v>
      </c>
      <c r="Q2834" s="2">
        <v>2.6109464226301798E-3</v>
      </c>
      <c r="R2834" s="2">
        <v>2.6446607973793401E-3</v>
      </c>
      <c r="S2834" t="s">
        <v>31</v>
      </c>
      <c r="T2834" t="s">
        <v>202</v>
      </c>
      <c r="U2834">
        <v>236</v>
      </c>
      <c r="W2834" t="s">
        <v>453</v>
      </c>
      <c r="X2834" t="s">
        <v>454</v>
      </c>
      <c r="Z2834">
        <v>1411</v>
      </c>
      <c r="AA2834" s="5">
        <f>IFERROR(VLOOKUP(X2834,$AF$2:$AG$35,2,FALSE),0)</f>
        <v>0</v>
      </c>
      <c r="AB2834" s="5" t="e">
        <f>VLOOKUP(X2834,$AF$2:$AG$35,1,FALSE)</f>
        <v>#N/A</v>
      </c>
      <c r="AN2834"/>
      <c r="AO2834"/>
      <c r="AP2834"/>
      <c r="AQ2834"/>
    </row>
    <row r="2835" spans="1:43" x14ac:dyDescent="0.25">
      <c r="A2835">
        <v>95750</v>
      </c>
      <c r="B2835">
        <v>22069</v>
      </c>
      <c r="C2835" t="s">
        <v>624</v>
      </c>
      <c r="D2835" t="s">
        <v>579</v>
      </c>
      <c r="E2835" t="s">
        <v>591</v>
      </c>
      <c r="F2835">
        <v>34.937719999999999</v>
      </c>
      <c r="G2835" t="s">
        <v>25</v>
      </c>
      <c r="H2835" t="s">
        <v>26</v>
      </c>
      <c r="I2835" t="s">
        <v>27</v>
      </c>
      <c r="J2835" t="s">
        <v>23</v>
      </c>
      <c r="K2835">
        <v>2003</v>
      </c>
      <c r="L2835">
        <v>4</v>
      </c>
      <c r="M2835">
        <v>3</v>
      </c>
      <c r="N2835">
        <v>0</v>
      </c>
      <c r="O2835">
        <v>2.5</v>
      </c>
      <c r="P2835" t="s">
        <v>594</v>
      </c>
      <c r="Q2835" s="2">
        <v>2.8391000722621999E-3</v>
      </c>
      <c r="R2835" s="2">
        <v>2.08336063047763E-3</v>
      </c>
      <c r="S2835" t="s">
        <v>31</v>
      </c>
      <c r="T2835" t="s">
        <v>202</v>
      </c>
      <c r="U2835">
        <v>237</v>
      </c>
      <c r="W2835" t="s">
        <v>455</v>
      </c>
      <c r="X2835" t="s">
        <v>456</v>
      </c>
      <c r="Z2835">
        <v>1017</v>
      </c>
      <c r="AA2835" s="5">
        <f>IFERROR(VLOOKUP(X2835,$AF$2:$AG$35,2,FALSE),0)</f>
        <v>0</v>
      </c>
      <c r="AB2835" s="5" t="e">
        <f>VLOOKUP(X2835,$AF$2:$AG$35,1,FALSE)</f>
        <v>#N/A</v>
      </c>
      <c r="AN2835"/>
      <c r="AO2835"/>
      <c r="AP2835"/>
      <c r="AQ2835"/>
    </row>
    <row r="2836" spans="1:43" x14ac:dyDescent="0.25">
      <c r="A2836">
        <v>95750</v>
      </c>
      <c r="B2836">
        <v>22069</v>
      </c>
      <c r="C2836" t="s">
        <v>624</v>
      </c>
      <c r="D2836" t="s">
        <v>579</v>
      </c>
      <c r="E2836" t="s">
        <v>591</v>
      </c>
      <c r="F2836">
        <v>34.937719999999999</v>
      </c>
      <c r="G2836" t="s">
        <v>25</v>
      </c>
      <c r="H2836" t="s">
        <v>26</v>
      </c>
      <c r="I2836" t="s">
        <v>27</v>
      </c>
      <c r="J2836" t="s">
        <v>23</v>
      </c>
      <c r="K2836">
        <v>2003</v>
      </c>
      <c r="L2836">
        <v>4</v>
      </c>
      <c r="M2836">
        <v>3</v>
      </c>
      <c r="N2836">
        <v>0</v>
      </c>
      <c r="O2836">
        <v>2.5</v>
      </c>
      <c r="P2836" t="s">
        <v>594</v>
      </c>
      <c r="Q2836" s="2">
        <v>8.6158594216123499E-4</v>
      </c>
      <c r="R2836" s="2">
        <v>1.3150309812714001E-3</v>
      </c>
      <c r="S2836" t="s">
        <v>31</v>
      </c>
      <c r="T2836" t="s">
        <v>202</v>
      </c>
      <c r="U2836">
        <v>238</v>
      </c>
      <c r="W2836" t="s">
        <v>457</v>
      </c>
      <c r="X2836" t="s">
        <v>458</v>
      </c>
      <c r="Z2836">
        <v>1413</v>
      </c>
      <c r="AA2836" s="5">
        <f>IFERROR(VLOOKUP(X2836,$AF$2:$AG$35,2,FALSE),0)</f>
        <v>0</v>
      </c>
      <c r="AB2836" s="5" t="e">
        <f>VLOOKUP(X2836,$AF$2:$AG$35,1,FALSE)</f>
        <v>#N/A</v>
      </c>
      <c r="AN2836"/>
      <c r="AO2836"/>
      <c r="AP2836"/>
      <c r="AQ2836"/>
    </row>
    <row r="2837" spans="1:43" x14ac:dyDescent="0.25">
      <c r="A2837">
        <v>95750</v>
      </c>
      <c r="B2837">
        <v>22069</v>
      </c>
      <c r="C2837" t="s">
        <v>624</v>
      </c>
      <c r="D2837" t="s">
        <v>579</v>
      </c>
      <c r="E2837" t="s">
        <v>591</v>
      </c>
      <c r="F2837">
        <v>34.937719999999999</v>
      </c>
      <c r="G2837" t="s">
        <v>25</v>
      </c>
      <c r="H2837" t="s">
        <v>26</v>
      </c>
      <c r="I2837" t="s">
        <v>27</v>
      </c>
      <c r="J2837" t="s">
        <v>23</v>
      </c>
      <c r="K2837">
        <v>2003</v>
      </c>
      <c r="L2837">
        <v>4</v>
      </c>
      <c r="M2837">
        <v>3</v>
      </c>
      <c r="N2837">
        <v>0</v>
      </c>
      <c r="O2837">
        <v>2.5</v>
      </c>
      <c r="P2837" t="s">
        <v>594</v>
      </c>
      <c r="Q2837" s="2">
        <v>9.2117269800018797E-4</v>
      </c>
      <c r="R2837" s="2">
        <v>1.63386545222957E-3</v>
      </c>
      <c r="S2837" t="s">
        <v>31</v>
      </c>
      <c r="T2837" t="s">
        <v>202</v>
      </c>
      <c r="U2837">
        <v>241</v>
      </c>
      <c r="W2837" t="s">
        <v>459</v>
      </c>
      <c r="X2837" t="s">
        <v>460</v>
      </c>
      <c r="Z2837">
        <v>1416</v>
      </c>
      <c r="AA2837" s="5">
        <f>IFERROR(VLOOKUP(X2837,$AF$2:$AG$35,2,FALSE),0)</f>
        <v>0</v>
      </c>
      <c r="AB2837" s="5" t="e">
        <f>VLOOKUP(X2837,$AF$2:$AG$35,1,FALSE)</f>
        <v>#N/A</v>
      </c>
      <c r="AN2837"/>
      <c r="AO2837"/>
      <c r="AP2837"/>
      <c r="AQ2837"/>
    </row>
    <row r="2838" spans="1:43" x14ac:dyDescent="0.25">
      <c r="A2838">
        <v>95750</v>
      </c>
      <c r="B2838">
        <v>22069</v>
      </c>
      <c r="C2838" t="s">
        <v>624</v>
      </c>
      <c r="D2838" t="s">
        <v>579</v>
      </c>
      <c r="E2838" t="s">
        <v>591</v>
      </c>
      <c r="F2838">
        <v>34.937719999999999</v>
      </c>
      <c r="G2838" t="s">
        <v>25</v>
      </c>
      <c r="H2838" t="s">
        <v>26</v>
      </c>
      <c r="I2838" t="s">
        <v>27</v>
      </c>
      <c r="J2838" t="s">
        <v>23</v>
      </c>
      <c r="K2838">
        <v>2003</v>
      </c>
      <c r="L2838">
        <v>4</v>
      </c>
      <c r="M2838">
        <v>3</v>
      </c>
      <c r="N2838">
        <v>0</v>
      </c>
      <c r="O2838">
        <v>2.5</v>
      </c>
      <c r="P2838" t="s">
        <v>594</v>
      </c>
      <c r="Q2838" s="2">
        <v>8.05736891988761E-4</v>
      </c>
      <c r="R2838" s="2">
        <v>1.33278178466952E-3</v>
      </c>
      <c r="S2838" t="s">
        <v>31</v>
      </c>
      <c r="T2838" t="s">
        <v>202</v>
      </c>
      <c r="U2838">
        <v>242</v>
      </c>
      <c r="W2838" t="s">
        <v>461</v>
      </c>
      <c r="X2838" t="s">
        <v>462</v>
      </c>
      <c r="Z2838">
        <v>1022</v>
      </c>
      <c r="AA2838" s="5">
        <f>IFERROR(VLOOKUP(X2838,$AF$2:$AG$35,2,FALSE),0)</f>
        <v>0</v>
      </c>
      <c r="AB2838" s="5" t="e">
        <f>VLOOKUP(X2838,$AF$2:$AG$35,1,FALSE)</f>
        <v>#N/A</v>
      </c>
      <c r="AN2838"/>
      <c r="AO2838"/>
      <c r="AP2838"/>
      <c r="AQ2838"/>
    </row>
    <row r="2839" spans="1:43" x14ac:dyDescent="0.25">
      <c r="A2839">
        <v>95750</v>
      </c>
      <c r="B2839">
        <v>22069</v>
      </c>
      <c r="C2839" t="s">
        <v>624</v>
      </c>
      <c r="D2839" t="s">
        <v>579</v>
      </c>
      <c r="E2839" t="s">
        <v>591</v>
      </c>
      <c r="F2839">
        <v>34.937719999999999</v>
      </c>
      <c r="G2839" t="s">
        <v>25</v>
      </c>
      <c r="H2839" t="s">
        <v>26</v>
      </c>
      <c r="I2839" t="s">
        <v>27</v>
      </c>
      <c r="J2839" t="s">
        <v>23</v>
      </c>
      <c r="K2839">
        <v>2003</v>
      </c>
      <c r="L2839">
        <v>4</v>
      </c>
      <c r="M2839">
        <v>3</v>
      </c>
      <c r="N2839">
        <v>0</v>
      </c>
      <c r="O2839">
        <v>2.5</v>
      </c>
      <c r="P2839" t="s">
        <v>594</v>
      </c>
      <c r="Q2839" s="2">
        <v>9.4046879898274996E-5</v>
      </c>
      <c r="R2839" s="2">
        <v>5.0370527803612897E-4</v>
      </c>
      <c r="S2839" t="s">
        <v>31</v>
      </c>
      <c r="T2839" t="s">
        <v>202</v>
      </c>
      <c r="U2839">
        <v>243</v>
      </c>
      <c r="W2839" t="s">
        <v>463</v>
      </c>
      <c r="X2839" t="s">
        <v>464</v>
      </c>
      <c r="Z2839">
        <v>1418</v>
      </c>
      <c r="AA2839" s="5">
        <f>IFERROR(VLOOKUP(X2839,$AF$2:$AG$35,2,FALSE),0)</f>
        <v>0</v>
      </c>
      <c r="AB2839" s="5" t="e">
        <f>VLOOKUP(X2839,$AF$2:$AG$35,1,FALSE)</f>
        <v>#N/A</v>
      </c>
      <c r="AN2839"/>
      <c r="AO2839"/>
      <c r="AP2839"/>
      <c r="AQ2839"/>
    </row>
    <row r="2840" spans="1:43" x14ac:dyDescent="0.25">
      <c r="A2840">
        <v>95750</v>
      </c>
      <c r="B2840">
        <v>22069</v>
      </c>
      <c r="C2840" t="s">
        <v>624</v>
      </c>
      <c r="D2840" t="s">
        <v>579</v>
      </c>
      <c r="E2840" t="s">
        <v>591</v>
      </c>
      <c r="F2840">
        <v>34.937719999999999</v>
      </c>
      <c r="G2840" t="s">
        <v>25</v>
      </c>
      <c r="H2840" t="s">
        <v>26</v>
      </c>
      <c r="I2840" t="s">
        <v>27</v>
      </c>
      <c r="J2840" t="s">
        <v>23</v>
      </c>
      <c r="K2840">
        <v>2003</v>
      </c>
      <c r="L2840">
        <v>4</v>
      </c>
      <c r="M2840">
        <v>3</v>
      </c>
      <c r="N2840">
        <v>0</v>
      </c>
      <c r="O2840">
        <v>2.5</v>
      </c>
      <c r="P2840" t="s">
        <v>594</v>
      </c>
      <c r="Q2840" s="2">
        <v>4.6596856033967698E-4</v>
      </c>
      <c r="R2840" s="2">
        <v>7.5178035787012705E-4</v>
      </c>
      <c r="S2840" t="s">
        <v>31</v>
      </c>
      <c r="T2840" t="s">
        <v>202</v>
      </c>
      <c r="U2840">
        <v>244</v>
      </c>
      <c r="W2840" t="s">
        <v>465</v>
      </c>
      <c r="X2840" t="s">
        <v>466</v>
      </c>
      <c r="Z2840">
        <v>1024</v>
      </c>
      <c r="AA2840" s="5">
        <f>IFERROR(VLOOKUP(X2840,$AF$2:$AG$35,2,FALSE),0)</f>
        <v>0</v>
      </c>
      <c r="AB2840" s="5" t="e">
        <f>VLOOKUP(X2840,$AF$2:$AG$35,1,FALSE)</f>
        <v>#N/A</v>
      </c>
      <c r="AN2840"/>
      <c r="AO2840"/>
      <c r="AP2840"/>
      <c r="AQ2840"/>
    </row>
    <row r="2841" spans="1:43" x14ac:dyDescent="0.25">
      <c r="A2841">
        <v>95750</v>
      </c>
      <c r="B2841">
        <v>22069</v>
      </c>
      <c r="C2841" t="s">
        <v>624</v>
      </c>
      <c r="D2841" t="s">
        <v>579</v>
      </c>
      <c r="E2841" t="s">
        <v>591</v>
      </c>
      <c r="F2841">
        <v>34.937719999999999</v>
      </c>
      <c r="G2841" t="s">
        <v>25</v>
      </c>
      <c r="H2841" t="s">
        <v>26</v>
      </c>
      <c r="I2841" t="s">
        <v>27</v>
      </c>
      <c r="J2841" t="s">
        <v>23</v>
      </c>
      <c r="K2841">
        <v>2003</v>
      </c>
      <c r="L2841">
        <v>4</v>
      </c>
      <c r="M2841">
        <v>3</v>
      </c>
      <c r="N2841">
        <v>0</v>
      </c>
      <c r="O2841">
        <v>2.5</v>
      </c>
      <c r="P2841" t="s">
        <v>594</v>
      </c>
      <c r="Q2841" s="2">
        <v>2.6300943316615001E-4</v>
      </c>
      <c r="R2841" s="2">
        <v>6.6740030846031205E-4</v>
      </c>
      <c r="S2841" t="s">
        <v>31</v>
      </c>
      <c r="T2841" t="s">
        <v>202</v>
      </c>
      <c r="U2841">
        <v>245</v>
      </c>
      <c r="W2841" t="s">
        <v>467</v>
      </c>
      <c r="X2841" t="s">
        <v>468</v>
      </c>
      <c r="Z2841">
        <v>1025</v>
      </c>
      <c r="AA2841" s="5">
        <f>IFERROR(VLOOKUP(X2841,$AF$2:$AG$35,2,FALSE),0)</f>
        <v>0</v>
      </c>
      <c r="AB2841" s="5" t="e">
        <f>VLOOKUP(X2841,$AF$2:$AG$35,1,FALSE)</f>
        <v>#N/A</v>
      </c>
      <c r="AN2841"/>
      <c r="AO2841"/>
      <c r="AP2841"/>
      <c r="AQ2841"/>
    </row>
    <row r="2842" spans="1:43" x14ac:dyDescent="0.25">
      <c r="A2842">
        <v>95750</v>
      </c>
      <c r="B2842">
        <v>22069</v>
      </c>
      <c r="C2842" t="s">
        <v>624</v>
      </c>
      <c r="D2842" t="s">
        <v>579</v>
      </c>
      <c r="E2842" t="s">
        <v>591</v>
      </c>
      <c r="F2842">
        <v>34.937719999999999</v>
      </c>
      <c r="G2842" t="s">
        <v>25</v>
      </c>
      <c r="H2842" t="s">
        <v>26</v>
      </c>
      <c r="I2842" t="s">
        <v>27</v>
      </c>
      <c r="J2842" t="s">
        <v>23</v>
      </c>
      <c r="K2842">
        <v>2003</v>
      </c>
      <c r="L2842">
        <v>4</v>
      </c>
      <c r="M2842">
        <v>3</v>
      </c>
      <c r="N2842">
        <v>0</v>
      </c>
      <c r="O2842">
        <v>2.5</v>
      </c>
      <c r="P2842" t="s">
        <v>594</v>
      </c>
      <c r="Q2842" s="2">
        <v>6.9392525980066104E-5</v>
      </c>
      <c r="R2842" s="2">
        <v>4.7910546790995299E-4</v>
      </c>
      <c r="S2842" t="s">
        <v>31</v>
      </c>
      <c r="T2842" t="s">
        <v>202</v>
      </c>
      <c r="U2842">
        <v>246</v>
      </c>
      <c r="W2842" t="s">
        <v>469</v>
      </c>
      <c r="X2842" t="s">
        <v>470</v>
      </c>
      <c r="Z2842">
        <v>1026</v>
      </c>
      <c r="AA2842" s="5">
        <f>IFERROR(VLOOKUP(X2842,$AF$2:$AG$35,2,FALSE),0)</f>
        <v>0</v>
      </c>
      <c r="AB2842" s="5" t="e">
        <f>VLOOKUP(X2842,$AF$2:$AG$35,1,FALSE)</f>
        <v>#N/A</v>
      </c>
      <c r="AN2842"/>
      <c r="AO2842"/>
      <c r="AP2842"/>
      <c r="AQ2842"/>
    </row>
    <row r="2843" spans="1:43" x14ac:dyDescent="0.25">
      <c r="A2843">
        <v>95750</v>
      </c>
      <c r="B2843">
        <v>22069</v>
      </c>
      <c r="C2843" t="s">
        <v>624</v>
      </c>
      <c r="D2843" t="s">
        <v>579</v>
      </c>
      <c r="E2843" t="s">
        <v>591</v>
      </c>
      <c r="F2843">
        <v>34.937719999999999</v>
      </c>
      <c r="G2843" t="s">
        <v>25</v>
      </c>
      <c r="H2843" t="s">
        <v>26</v>
      </c>
      <c r="I2843" t="s">
        <v>27</v>
      </c>
      <c r="J2843" t="s">
        <v>23</v>
      </c>
      <c r="K2843">
        <v>2003</v>
      </c>
      <c r="L2843">
        <v>4</v>
      </c>
      <c r="M2843">
        <v>3</v>
      </c>
      <c r="N2843">
        <v>0</v>
      </c>
      <c r="O2843">
        <v>2.5</v>
      </c>
      <c r="P2843" t="s">
        <v>594</v>
      </c>
      <c r="Q2843" s="2">
        <v>2.5568848858508702E-5</v>
      </c>
      <c r="R2843" s="2">
        <v>4.58725412399917E-4</v>
      </c>
      <c r="S2843" t="s">
        <v>31</v>
      </c>
      <c r="T2843" t="s">
        <v>202</v>
      </c>
      <c r="U2843">
        <v>247</v>
      </c>
      <c r="W2843" t="s">
        <v>471</v>
      </c>
      <c r="X2843" t="s">
        <v>472</v>
      </c>
      <c r="Z2843">
        <v>1027</v>
      </c>
      <c r="AA2843" s="5">
        <f>IFERROR(VLOOKUP(X2843,$AF$2:$AG$35,2,FALSE),0)</f>
        <v>0</v>
      </c>
      <c r="AB2843" s="5" t="e">
        <f>VLOOKUP(X2843,$AF$2:$AG$35,1,FALSE)</f>
        <v>#N/A</v>
      </c>
      <c r="AN2843"/>
      <c r="AO2843"/>
      <c r="AP2843"/>
      <c r="AQ2843"/>
    </row>
    <row r="2844" spans="1:43" x14ac:dyDescent="0.25">
      <c r="A2844">
        <v>95750</v>
      </c>
      <c r="B2844">
        <v>22069</v>
      </c>
      <c r="C2844" t="s">
        <v>624</v>
      </c>
      <c r="D2844" t="s">
        <v>579</v>
      </c>
      <c r="E2844" t="s">
        <v>591</v>
      </c>
      <c r="F2844">
        <v>34.937719999999999</v>
      </c>
      <c r="G2844" t="s">
        <v>25</v>
      </c>
      <c r="H2844" t="s">
        <v>26</v>
      </c>
      <c r="I2844" t="s">
        <v>27</v>
      </c>
      <c r="J2844" t="s">
        <v>23</v>
      </c>
      <c r="K2844">
        <v>2003</v>
      </c>
      <c r="L2844">
        <v>4</v>
      </c>
      <c r="M2844">
        <v>3</v>
      </c>
      <c r="N2844">
        <v>0</v>
      </c>
      <c r="O2844">
        <v>2.5</v>
      </c>
      <c r="P2844" t="s">
        <v>594</v>
      </c>
      <c r="Q2844" s="2">
        <v>6.9536778041534998E-4</v>
      </c>
      <c r="R2844" s="2">
        <v>9.8339854590066399E-4</v>
      </c>
      <c r="S2844" t="s">
        <v>31</v>
      </c>
      <c r="T2844" t="s">
        <v>202</v>
      </c>
      <c r="U2844">
        <v>248</v>
      </c>
      <c r="W2844" t="s">
        <v>473</v>
      </c>
      <c r="X2844" t="s">
        <v>474</v>
      </c>
      <c r="Z2844">
        <v>1423</v>
      </c>
      <c r="AA2844" s="5">
        <f>IFERROR(VLOOKUP(X2844,$AF$2:$AG$35,2,FALSE),0)</f>
        <v>0</v>
      </c>
      <c r="AB2844" s="5" t="e">
        <f>VLOOKUP(X2844,$AF$2:$AG$35,1,FALSE)</f>
        <v>#N/A</v>
      </c>
      <c r="AN2844"/>
      <c r="AO2844"/>
      <c r="AP2844"/>
      <c r="AQ2844"/>
    </row>
    <row r="2845" spans="1:43" x14ac:dyDescent="0.25">
      <c r="A2845">
        <v>95750</v>
      </c>
      <c r="B2845">
        <v>22069</v>
      </c>
      <c r="C2845" t="s">
        <v>624</v>
      </c>
      <c r="D2845" t="s">
        <v>579</v>
      </c>
      <c r="E2845" t="s">
        <v>591</v>
      </c>
      <c r="F2845">
        <v>34.937719999999999</v>
      </c>
      <c r="G2845" t="s">
        <v>25</v>
      </c>
      <c r="H2845" t="s">
        <v>26</v>
      </c>
      <c r="I2845" t="s">
        <v>27</v>
      </c>
      <c r="J2845" t="s">
        <v>23</v>
      </c>
      <c r="K2845">
        <v>2003</v>
      </c>
      <c r="L2845">
        <v>4</v>
      </c>
      <c r="M2845">
        <v>3</v>
      </c>
      <c r="N2845">
        <v>0</v>
      </c>
      <c r="O2845">
        <v>2.5</v>
      </c>
      <c r="P2845" t="s">
        <v>594</v>
      </c>
      <c r="Q2845">
        <v>0.119698921351168</v>
      </c>
      <c r="R2845">
        <v>0.16147450947984801</v>
      </c>
      <c r="S2845" t="s">
        <v>31</v>
      </c>
      <c r="T2845" t="s">
        <v>202</v>
      </c>
      <c r="U2845">
        <v>249</v>
      </c>
      <c r="V2845" t="s">
        <v>475</v>
      </c>
      <c r="W2845" t="s">
        <v>476</v>
      </c>
      <c r="X2845" t="s">
        <v>477</v>
      </c>
      <c r="Z2845">
        <v>933</v>
      </c>
      <c r="AA2845" s="5">
        <f>IFERROR(VLOOKUP(X2845,$AF$2:$AG$35,2,FALSE),0)</f>
        <v>0</v>
      </c>
      <c r="AB2845" s="5" t="e">
        <f>VLOOKUP(X2845,$AF$2:$AG$35,1,FALSE)</f>
        <v>#N/A</v>
      </c>
      <c r="AN2845"/>
      <c r="AO2845"/>
      <c r="AP2845"/>
      <c r="AQ2845"/>
    </row>
    <row r="2846" spans="1:43" x14ac:dyDescent="0.25">
      <c r="A2846">
        <v>95750</v>
      </c>
      <c r="B2846">
        <v>22069</v>
      </c>
      <c r="C2846" t="s">
        <v>624</v>
      </c>
      <c r="D2846" t="s">
        <v>579</v>
      </c>
      <c r="E2846" t="s">
        <v>591</v>
      </c>
      <c r="F2846">
        <v>34.937719999999999</v>
      </c>
      <c r="G2846" t="s">
        <v>25</v>
      </c>
      <c r="H2846" t="s">
        <v>26</v>
      </c>
      <c r="I2846" t="s">
        <v>27</v>
      </c>
      <c r="J2846" t="s">
        <v>23</v>
      </c>
      <c r="K2846">
        <v>2003</v>
      </c>
      <c r="L2846">
        <v>4</v>
      </c>
      <c r="M2846">
        <v>3</v>
      </c>
      <c r="N2846">
        <v>0</v>
      </c>
      <c r="O2846">
        <v>2.5</v>
      </c>
      <c r="P2846" t="s">
        <v>594</v>
      </c>
      <c r="Q2846">
        <v>0.21252322967977499</v>
      </c>
      <c r="R2846">
        <v>0.18897372992337799</v>
      </c>
      <c r="S2846" t="s">
        <v>31</v>
      </c>
      <c r="T2846" t="s">
        <v>202</v>
      </c>
      <c r="U2846">
        <v>250</v>
      </c>
      <c r="V2846" t="s">
        <v>478</v>
      </c>
      <c r="W2846" t="s">
        <v>479</v>
      </c>
      <c r="X2846" t="s">
        <v>480</v>
      </c>
      <c r="Y2846">
        <v>166.17</v>
      </c>
      <c r="Z2846">
        <v>934</v>
      </c>
      <c r="AA2846" s="5">
        <f>IFERROR(VLOOKUP(X2846,$AF$2:$AG$35,2,FALSE),0)</f>
        <v>0</v>
      </c>
      <c r="AB2846" s="5" t="e">
        <f>VLOOKUP(X2846,$AF$2:$AG$35,1,FALSE)</f>
        <v>#N/A</v>
      </c>
      <c r="AN2846"/>
      <c r="AO2846"/>
      <c r="AP2846"/>
      <c r="AQ2846"/>
    </row>
    <row r="2847" spans="1:43" x14ac:dyDescent="0.25">
      <c r="A2847">
        <v>95750</v>
      </c>
      <c r="B2847">
        <v>22069</v>
      </c>
      <c r="C2847" t="s">
        <v>624</v>
      </c>
      <c r="D2847" t="s">
        <v>579</v>
      </c>
      <c r="E2847" t="s">
        <v>591</v>
      </c>
      <c r="F2847">
        <v>34.937719999999999</v>
      </c>
      <c r="G2847" t="s">
        <v>25</v>
      </c>
      <c r="H2847" t="s">
        <v>26</v>
      </c>
      <c r="I2847" t="s">
        <v>27</v>
      </c>
      <c r="J2847" t="s">
        <v>23</v>
      </c>
      <c r="K2847">
        <v>2003</v>
      </c>
      <c r="L2847">
        <v>4</v>
      </c>
      <c r="M2847">
        <v>3</v>
      </c>
      <c r="N2847">
        <v>0</v>
      </c>
      <c r="O2847">
        <v>2.5</v>
      </c>
      <c r="P2847" t="s">
        <v>594</v>
      </c>
      <c r="Q2847" s="2">
        <v>1.8089886162511101E-2</v>
      </c>
      <c r="R2847" s="2">
        <v>2.2858139298913099E-2</v>
      </c>
      <c r="S2847" t="s">
        <v>31</v>
      </c>
      <c r="T2847" t="s">
        <v>202</v>
      </c>
      <c r="U2847">
        <v>251</v>
      </c>
      <c r="V2847" t="s">
        <v>481</v>
      </c>
      <c r="W2847" t="s">
        <v>482</v>
      </c>
      <c r="X2847" t="s">
        <v>483</v>
      </c>
      <c r="Y2847">
        <v>164.2</v>
      </c>
      <c r="Z2847">
        <v>935</v>
      </c>
      <c r="AA2847" s="5">
        <f>IFERROR(VLOOKUP(X2847,$AF$2:$AG$35,2,FALSE),0)</f>
        <v>0</v>
      </c>
      <c r="AB2847" s="5" t="e">
        <f>VLOOKUP(X2847,$AF$2:$AG$35,1,FALSE)</f>
        <v>#N/A</v>
      </c>
      <c r="AN2847"/>
      <c r="AO2847"/>
      <c r="AP2847"/>
      <c r="AQ2847"/>
    </row>
    <row r="2848" spans="1:43" x14ac:dyDescent="0.25">
      <c r="A2848">
        <v>95750</v>
      </c>
      <c r="B2848">
        <v>22069</v>
      </c>
      <c r="C2848" t="s">
        <v>624</v>
      </c>
      <c r="D2848" t="s">
        <v>579</v>
      </c>
      <c r="E2848" t="s">
        <v>591</v>
      </c>
      <c r="F2848">
        <v>34.937719999999999</v>
      </c>
      <c r="G2848" t="s">
        <v>25</v>
      </c>
      <c r="H2848" t="s">
        <v>26</v>
      </c>
      <c r="I2848" t="s">
        <v>27</v>
      </c>
      <c r="J2848" t="s">
        <v>23</v>
      </c>
      <c r="K2848">
        <v>2003</v>
      </c>
      <c r="L2848">
        <v>4</v>
      </c>
      <c r="M2848">
        <v>3</v>
      </c>
      <c r="N2848">
        <v>0</v>
      </c>
      <c r="O2848">
        <v>2.5</v>
      </c>
      <c r="P2848" t="s">
        <v>594</v>
      </c>
      <c r="Q2848">
        <v>0.108659672737436</v>
      </c>
      <c r="R2848">
        <v>0.13956574505418401</v>
      </c>
      <c r="S2848" t="s">
        <v>31</v>
      </c>
      <c r="T2848" t="s">
        <v>202</v>
      </c>
      <c r="U2848">
        <v>252</v>
      </c>
      <c r="V2848" t="s">
        <v>484</v>
      </c>
      <c r="W2848" t="s">
        <v>485</v>
      </c>
      <c r="X2848" t="s">
        <v>486</v>
      </c>
      <c r="Y2848">
        <v>188.22</v>
      </c>
      <c r="Z2848">
        <v>936</v>
      </c>
      <c r="AA2848" s="5">
        <f>IFERROR(VLOOKUP(X2848,$AF$2:$AG$35,2,FALSE),0)</f>
        <v>0</v>
      </c>
      <c r="AB2848" s="5" t="e">
        <f>VLOOKUP(X2848,$AF$2:$AG$35,1,FALSE)</f>
        <v>#N/A</v>
      </c>
      <c r="AN2848"/>
      <c r="AO2848"/>
      <c r="AP2848"/>
      <c r="AQ2848"/>
    </row>
    <row r="2849" spans="1:43" x14ac:dyDescent="0.25">
      <c r="A2849">
        <v>95750</v>
      </c>
      <c r="B2849">
        <v>22069</v>
      </c>
      <c r="C2849" t="s">
        <v>624</v>
      </c>
      <c r="D2849" t="s">
        <v>579</v>
      </c>
      <c r="E2849" t="s">
        <v>591</v>
      </c>
      <c r="F2849">
        <v>34.937719999999999</v>
      </c>
      <c r="G2849" t="s">
        <v>25</v>
      </c>
      <c r="H2849" t="s">
        <v>26</v>
      </c>
      <c r="I2849" t="s">
        <v>27</v>
      </c>
      <c r="J2849" t="s">
        <v>23</v>
      </c>
      <c r="K2849">
        <v>2003</v>
      </c>
      <c r="L2849">
        <v>4</v>
      </c>
      <c r="M2849">
        <v>3</v>
      </c>
      <c r="N2849">
        <v>0</v>
      </c>
      <c r="O2849">
        <v>2.5</v>
      </c>
      <c r="P2849" t="s">
        <v>594</v>
      </c>
      <c r="Q2849" s="2">
        <v>9.5730476380444102E-2</v>
      </c>
      <c r="R2849">
        <v>0.19168215812610701</v>
      </c>
      <c r="S2849" t="s">
        <v>31</v>
      </c>
      <c r="T2849" t="s">
        <v>202</v>
      </c>
      <c r="U2849">
        <v>253</v>
      </c>
      <c r="V2849" t="s">
        <v>487</v>
      </c>
      <c r="W2849" t="s">
        <v>488</v>
      </c>
      <c r="X2849" t="s">
        <v>489</v>
      </c>
      <c r="Y2849">
        <v>122.12</v>
      </c>
      <c r="Z2849">
        <v>937</v>
      </c>
      <c r="AA2849" s="5">
        <f>IFERROR(VLOOKUP(X2849,$AF$2:$AG$35,2,FALSE),0)</f>
        <v>0</v>
      </c>
      <c r="AB2849" s="5" t="e">
        <f>VLOOKUP(X2849,$AF$2:$AG$35,1,FALSE)</f>
        <v>#N/A</v>
      </c>
      <c r="AN2849"/>
      <c r="AO2849"/>
      <c r="AP2849"/>
      <c r="AQ2849"/>
    </row>
    <row r="2850" spans="1:43" x14ac:dyDescent="0.25">
      <c r="A2850">
        <v>95750</v>
      </c>
      <c r="B2850">
        <v>22069</v>
      </c>
      <c r="C2850" t="s">
        <v>624</v>
      </c>
      <c r="D2850" t="s">
        <v>579</v>
      </c>
      <c r="E2850" t="s">
        <v>591</v>
      </c>
      <c r="F2850">
        <v>34.937719999999999</v>
      </c>
      <c r="G2850" t="s">
        <v>25</v>
      </c>
      <c r="H2850" t="s">
        <v>26</v>
      </c>
      <c r="I2850" t="s">
        <v>27</v>
      </c>
      <c r="J2850" t="s">
        <v>23</v>
      </c>
      <c r="K2850">
        <v>2003</v>
      </c>
      <c r="L2850">
        <v>4</v>
      </c>
      <c r="M2850">
        <v>3</v>
      </c>
      <c r="N2850">
        <v>0</v>
      </c>
      <c r="O2850">
        <v>2.5</v>
      </c>
      <c r="P2850" t="s">
        <v>594</v>
      </c>
      <c r="Q2850" s="2">
        <v>6.5137839080060597E-3</v>
      </c>
      <c r="R2850" s="2">
        <v>1.3027942443335799E-2</v>
      </c>
      <c r="S2850" t="s">
        <v>31</v>
      </c>
      <c r="T2850" t="s">
        <v>202</v>
      </c>
      <c r="U2850">
        <v>255</v>
      </c>
      <c r="V2850" t="s">
        <v>490</v>
      </c>
      <c r="W2850" t="s">
        <v>491</v>
      </c>
      <c r="X2850" t="s">
        <v>492</v>
      </c>
      <c r="Y2850">
        <v>386.65</v>
      </c>
      <c r="Z2850">
        <v>939</v>
      </c>
      <c r="AA2850" s="5">
        <f>IFERROR(VLOOKUP(X2850,$AF$2:$AG$35,2,FALSE),0)</f>
        <v>0</v>
      </c>
      <c r="AB2850" s="5" t="e">
        <f>VLOOKUP(X2850,$AF$2:$AG$35,1,FALSE)</f>
        <v>#N/A</v>
      </c>
      <c r="AN2850"/>
      <c r="AO2850"/>
      <c r="AP2850"/>
      <c r="AQ2850"/>
    </row>
    <row r="2851" spans="1:43" x14ac:dyDescent="0.25">
      <c r="A2851">
        <v>95750</v>
      </c>
      <c r="B2851">
        <v>22069</v>
      </c>
      <c r="C2851" t="s">
        <v>624</v>
      </c>
      <c r="D2851" t="s">
        <v>579</v>
      </c>
      <c r="E2851" t="s">
        <v>591</v>
      </c>
      <c r="F2851">
        <v>34.937719999999999</v>
      </c>
      <c r="G2851" t="s">
        <v>25</v>
      </c>
      <c r="H2851" t="s">
        <v>26</v>
      </c>
      <c r="I2851" t="s">
        <v>27</v>
      </c>
      <c r="J2851" t="s">
        <v>23</v>
      </c>
      <c r="K2851">
        <v>2003</v>
      </c>
      <c r="L2851">
        <v>4</v>
      </c>
      <c r="M2851">
        <v>3</v>
      </c>
      <c r="N2851">
        <v>0</v>
      </c>
      <c r="O2851">
        <v>2.5</v>
      </c>
      <c r="P2851" t="s">
        <v>594</v>
      </c>
      <c r="Q2851" s="2">
        <v>1.04108728115565E-3</v>
      </c>
      <c r="R2851" s="2">
        <v>2.45957019523601E-3</v>
      </c>
      <c r="S2851" t="s">
        <v>31</v>
      </c>
      <c r="T2851" t="s">
        <v>202</v>
      </c>
      <c r="U2851">
        <v>257</v>
      </c>
      <c r="V2851" t="s">
        <v>493</v>
      </c>
      <c r="W2851" t="s">
        <v>494</v>
      </c>
      <c r="X2851" t="s">
        <v>495</v>
      </c>
      <c r="Y2851">
        <v>172.26</v>
      </c>
      <c r="Z2851">
        <v>941</v>
      </c>
      <c r="AA2851" s="5">
        <f>IFERROR(VLOOKUP(X2851,$AF$2:$AG$35,2,FALSE),0)</f>
        <v>0</v>
      </c>
      <c r="AB2851" s="5" t="e">
        <f>VLOOKUP(X2851,$AF$2:$AG$35,1,FALSE)</f>
        <v>#N/A</v>
      </c>
      <c r="AN2851"/>
      <c r="AO2851"/>
      <c r="AP2851"/>
      <c r="AQ2851"/>
    </row>
    <row r="2852" spans="1:43" x14ac:dyDescent="0.25">
      <c r="A2852">
        <v>95750</v>
      </c>
      <c r="B2852">
        <v>22069</v>
      </c>
      <c r="C2852" t="s">
        <v>624</v>
      </c>
      <c r="D2852" t="s">
        <v>579</v>
      </c>
      <c r="E2852" t="s">
        <v>591</v>
      </c>
      <c r="F2852">
        <v>34.937719999999999</v>
      </c>
      <c r="G2852" t="s">
        <v>25</v>
      </c>
      <c r="H2852" t="s">
        <v>26</v>
      </c>
      <c r="I2852" t="s">
        <v>27</v>
      </c>
      <c r="J2852" t="s">
        <v>23</v>
      </c>
      <c r="K2852">
        <v>2003</v>
      </c>
      <c r="L2852">
        <v>4</v>
      </c>
      <c r="M2852">
        <v>3</v>
      </c>
      <c r="N2852">
        <v>0</v>
      </c>
      <c r="O2852">
        <v>2.5</v>
      </c>
      <c r="P2852" t="s">
        <v>594</v>
      </c>
      <c r="Q2852">
        <v>1.1634986766279201</v>
      </c>
      <c r="R2852">
        <v>1.8016870548589901</v>
      </c>
      <c r="S2852" t="s">
        <v>31</v>
      </c>
      <c r="T2852" t="s">
        <v>202</v>
      </c>
      <c r="U2852">
        <v>258</v>
      </c>
      <c r="V2852" t="s">
        <v>496</v>
      </c>
      <c r="W2852" t="s">
        <v>497</v>
      </c>
      <c r="X2852" t="s">
        <v>498</v>
      </c>
      <c r="Y2852">
        <v>300.44</v>
      </c>
      <c r="Z2852">
        <v>942</v>
      </c>
      <c r="AA2852" s="5">
        <f>IFERROR(VLOOKUP(X2852,$AF$2:$AG$35,2,FALSE),0)</f>
        <v>0</v>
      </c>
      <c r="AB2852" s="5" t="e">
        <f>VLOOKUP(X2852,$AF$2:$AG$35,1,FALSE)</f>
        <v>#N/A</v>
      </c>
      <c r="AN2852"/>
      <c r="AO2852"/>
      <c r="AP2852"/>
      <c r="AQ2852"/>
    </row>
    <row r="2853" spans="1:43" x14ac:dyDescent="0.25">
      <c r="A2853">
        <v>95750</v>
      </c>
      <c r="B2853">
        <v>22069</v>
      </c>
      <c r="C2853" t="s">
        <v>624</v>
      </c>
      <c r="D2853" t="s">
        <v>579</v>
      </c>
      <c r="E2853" t="s">
        <v>591</v>
      </c>
      <c r="F2853">
        <v>34.937719999999999</v>
      </c>
      <c r="G2853" t="s">
        <v>25</v>
      </c>
      <c r="H2853" t="s">
        <v>26</v>
      </c>
      <c r="I2853" t="s">
        <v>27</v>
      </c>
      <c r="J2853" t="s">
        <v>23</v>
      </c>
      <c r="K2853">
        <v>2003</v>
      </c>
      <c r="L2853">
        <v>4</v>
      </c>
      <c r="M2853">
        <v>3</v>
      </c>
      <c r="N2853">
        <v>0</v>
      </c>
      <c r="O2853">
        <v>2.5</v>
      </c>
      <c r="P2853" t="s">
        <v>594</v>
      </c>
      <c r="Q2853" s="2">
        <v>8.5324911674470802E-2</v>
      </c>
      <c r="R2853" s="2">
        <v>7.9827390558168607E-2</v>
      </c>
      <c r="S2853" t="s">
        <v>31</v>
      </c>
      <c r="T2853" t="s">
        <v>202</v>
      </c>
      <c r="U2853">
        <v>260</v>
      </c>
      <c r="V2853" t="s">
        <v>499</v>
      </c>
      <c r="W2853" t="s">
        <v>500</v>
      </c>
      <c r="X2853" t="s">
        <v>501</v>
      </c>
      <c r="Y2853">
        <v>312.52999999999997</v>
      </c>
      <c r="Z2853">
        <v>944</v>
      </c>
      <c r="AA2853" s="5">
        <f>IFERROR(VLOOKUP(X2853,$AF$2:$AG$35,2,FALSE),0)</f>
        <v>0</v>
      </c>
      <c r="AB2853" s="5" t="e">
        <f>VLOOKUP(X2853,$AF$2:$AG$35,1,FALSE)</f>
        <v>#N/A</v>
      </c>
      <c r="AN2853"/>
      <c r="AO2853"/>
      <c r="AP2853"/>
      <c r="AQ2853"/>
    </row>
    <row r="2854" spans="1:43" x14ac:dyDescent="0.25">
      <c r="A2854">
        <v>95750</v>
      </c>
      <c r="B2854">
        <v>22069</v>
      </c>
      <c r="C2854" t="s">
        <v>624</v>
      </c>
      <c r="D2854" t="s">
        <v>579</v>
      </c>
      <c r="E2854" t="s">
        <v>591</v>
      </c>
      <c r="F2854">
        <v>34.937719999999999</v>
      </c>
      <c r="G2854" t="s">
        <v>25</v>
      </c>
      <c r="H2854" t="s">
        <v>26</v>
      </c>
      <c r="I2854" t="s">
        <v>27</v>
      </c>
      <c r="J2854" t="s">
        <v>23</v>
      </c>
      <c r="K2854">
        <v>2003</v>
      </c>
      <c r="L2854">
        <v>4</v>
      </c>
      <c r="M2854">
        <v>3</v>
      </c>
      <c r="N2854">
        <v>0</v>
      </c>
      <c r="O2854">
        <v>2.5</v>
      </c>
      <c r="P2854" t="s">
        <v>594</v>
      </c>
      <c r="Q2854" s="2">
        <v>3.8884437582354298E-2</v>
      </c>
      <c r="R2854" s="2">
        <v>4.25346818599424E-2</v>
      </c>
      <c r="S2854" t="s">
        <v>31</v>
      </c>
      <c r="T2854" t="s">
        <v>202</v>
      </c>
      <c r="U2854">
        <v>261</v>
      </c>
      <c r="V2854" t="s">
        <v>502</v>
      </c>
      <c r="W2854" t="s">
        <v>503</v>
      </c>
      <c r="X2854" t="s">
        <v>504</v>
      </c>
      <c r="Y2854">
        <v>282.45999999999998</v>
      </c>
      <c r="Z2854">
        <v>945</v>
      </c>
      <c r="AA2854" s="5">
        <f>IFERROR(VLOOKUP(X2854,$AF$2:$AG$35,2,FALSE),0)</f>
        <v>0</v>
      </c>
      <c r="AB2854" s="5" t="e">
        <f>VLOOKUP(X2854,$AF$2:$AG$35,1,FALSE)</f>
        <v>#N/A</v>
      </c>
      <c r="AN2854"/>
      <c r="AO2854"/>
      <c r="AP2854"/>
      <c r="AQ2854"/>
    </row>
    <row r="2855" spans="1:43" x14ac:dyDescent="0.25">
      <c r="A2855">
        <v>95750</v>
      </c>
      <c r="B2855">
        <v>22069</v>
      </c>
      <c r="C2855" t="s">
        <v>624</v>
      </c>
      <c r="D2855" t="s">
        <v>579</v>
      </c>
      <c r="E2855" t="s">
        <v>591</v>
      </c>
      <c r="F2855">
        <v>34.937719999999999</v>
      </c>
      <c r="G2855" t="s">
        <v>25</v>
      </c>
      <c r="H2855" t="s">
        <v>26</v>
      </c>
      <c r="I2855" t="s">
        <v>27</v>
      </c>
      <c r="J2855" t="s">
        <v>23</v>
      </c>
      <c r="K2855">
        <v>2003</v>
      </c>
      <c r="L2855">
        <v>4</v>
      </c>
      <c r="M2855">
        <v>3</v>
      </c>
      <c r="N2855">
        <v>0</v>
      </c>
      <c r="O2855">
        <v>2.5</v>
      </c>
      <c r="P2855" t="s">
        <v>594</v>
      </c>
      <c r="Q2855" s="2">
        <v>7.7315858605888702E-2</v>
      </c>
      <c r="R2855" s="2">
        <v>9.2476762575893295E-2</v>
      </c>
      <c r="S2855" t="s">
        <v>31</v>
      </c>
      <c r="T2855" t="s">
        <v>202</v>
      </c>
      <c r="U2855">
        <v>263</v>
      </c>
      <c r="W2855" t="s">
        <v>505</v>
      </c>
      <c r="X2855" t="s">
        <v>506</v>
      </c>
      <c r="Z2855">
        <v>1438</v>
      </c>
      <c r="AA2855" s="5">
        <f>IFERROR(VLOOKUP(X2855,$AF$2:$AG$35,2,FALSE),0)</f>
        <v>0</v>
      </c>
      <c r="AB2855" s="5" t="e">
        <f>VLOOKUP(X2855,$AF$2:$AG$35,1,FALSE)</f>
        <v>#N/A</v>
      </c>
      <c r="AN2855"/>
      <c r="AO2855"/>
      <c r="AP2855"/>
      <c r="AQ2855"/>
    </row>
    <row r="2856" spans="1:43" x14ac:dyDescent="0.25">
      <c r="A2856">
        <v>95750</v>
      </c>
      <c r="B2856">
        <v>22069</v>
      </c>
      <c r="C2856" t="s">
        <v>624</v>
      </c>
      <c r="D2856" t="s">
        <v>579</v>
      </c>
      <c r="E2856" t="s">
        <v>591</v>
      </c>
      <c r="F2856">
        <v>34.937719999999999</v>
      </c>
      <c r="G2856" t="s">
        <v>25</v>
      </c>
      <c r="H2856" t="s">
        <v>26</v>
      </c>
      <c r="I2856" t="s">
        <v>27</v>
      </c>
      <c r="J2856" t="s">
        <v>23</v>
      </c>
      <c r="K2856">
        <v>2003</v>
      </c>
      <c r="L2856">
        <v>4</v>
      </c>
      <c r="M2856">
        <v>3</v>
      </c>
      <c r="N2856">
        <v>0</v>
      </c>
      <c r="O2856">
        <v>2.5</v>
      </c>
      <c r="P2856" t="s">
        <v>594</v>
      </c>
      <c r="Q2856">
        <v>0.36225886467144303</v>
      </c>
      <c r="R2856">
        <v>0.47051660474527801</v>
      </c>
      <c r="S2856" t="s">
        <v>31</v>
      </c>
      <c r="T2856" t="s">
        <v>202</v>
      </c>
      <c r="U2856">
        <v>264</v>
      </c>
      <c r="W2856" t="s">
        <v>507</v>
      </c>
      <c r="X2856" t="s">
        <v>508</v>
      </c>
      <c r="Z2856">
        <v>1044</v>
      </c>
      <c r="AA2856" s="5">
        <f>IFERROR(VLOOKUP(X2856,$AF$2:$AG$35,2,FALSE),0)</f>
        <v>0</v>
      </c>
      <c r="AB2856" s="5" t="e">
        <f>VLOOKUP(X2856,$AF$2:$AG$35,1,FALSE)</f>
        <v>#N/A</v>
      </c>
      <c r="AN2856"/>
      <c r="AO2856"/>
      <c r="AP2856"/>
      <c r="AQ2856"/>
    </row>
    <row r="2857" spans="1:43" x14ac:dyDescent="0.25">
      <c r="A2857">
        <v>95750</v>
      </c>
      <c r="B2857">
        <v>22069</v>
      </c>
      <c r="C2857" t="s">
        <v>624</v>
      </c>
      <c r="D2857" t="s">
        <v>579</v>
      </c>
      <c r="E2857" t="s">
        <v>591</v>
      </c>
      <c r="F2857">
        <v>34.937719999999999</v>
      </c>
      <c r="G2857" t="s">
        <v>25</v>
      </c>
      <c r="H2857" t="s">
        <v>26</v>
      </c>
      <c r="I2857" t="s">
        <v>27</v>
      </c>
      <c r="J2857" t="s">
        <v>23</v>
      </c>
      <c r="K2857">
        <v>2003</v>
      </c>
      <c r="L2857">
        <v>4</v>
      </c>
      <c r="M2857">
        <v>3</v>
      </c>
      <c r="N2857">
        <v>0</v>
      </c>
      <c r="O2857">
        <v>2.5</v>
      </c>
      <c r="P2857" t="s">
        <v>594</v>
      </c>
      <c r="Q2857">
        <v>0.65944023924193096</v>
      </c>
      <c r="R2857">
        <v>0.94475279810438495</v>
      </c>
      <c r="S2857" t="s">
        <v>31</v>
      </c>
      <c r="T2857" t="s">
        <v>202</v>
      </c>
      <c r="U2857">
        <v>266</v>
      </c>
      <c r="V2857" t="s">
        <v>509</v>
      </c>
      <c r="W2857" t="s">
        <v>510</v>
      </c>
      <c r="X2857" t="s">
        <v>511</v>
      </c>
      <c r="Y2857">
        <v>124.14</v>
      </c>
      <c r="Z2857">
        <v>947</v>
      </c>
      <c r="AA2857" s="5">
        <f>IFERROR(VLOOKUP(X2857,$AF$2:$AG$35,2,FALSE),0)</f>
        <v>0</v>
      </c>
      <c r="AB2857" s="5" t="e">
        <f>VLOOKUP(X2857,$AF$2:$AG$35,1,FALSE)</f>
        <v>#N/A</v>
      </c>
      <c r="AN2857"/>
      <c r="AO2857"/>
      <c r="AP2857"/>
      <c r="AQ2857"/>
    </row>
    <row r="2858" spans="1:43" x14ac:dyDescent="0.25">
      <c r="A2858">
        <v>95750</v>
      </c>
      <c r="B2858">
        <v>22069</v>
      </c>
      <c r="C2858" t="s">
        <v>624</v>
      </c>
      <c r="D2858" t="s">
        <v>579</v>
      </c>
      <c r="E2858" t="s">
        <v>591</v>
      </c>
      <c r="F2858">
        <v>34.937719999999999</v>
      </c>
      <c r="G2858" t="s">
        <v>25</v>
      </c>
      <c r="H2858" t="s">
        <v>26</v>
      </c>
      <c r="I2858" t="s">
        <v>27</v>
      </c>
      <c r="J2858" t="s">
        <v>23</v>
      </c>
      <c r="K2858">
        <v>2003</v>
      </c>
      <c r="L2858">
        <v>4</v>
      </c>
      <c r="M2858">
        <v>3</v>
      </c>
      <c r="N2858">
        <v>0</v>
      </c>
      <c r="O2858">
        <v>2.5</v>
      </c>
      <c r="P2858" t="s">
        <v>594</v>
      </c>
      <c r="Q2858" s="2">
        <v>9.9247816203825903E-2</v>
      </c>
      <c r="R2858">
        <v>0.118347720127205</v>
      </c>
      <c r="S2858" t="s">
        <v>31</v>
      </c>
      <c r="T2858" t="s">
        <v>202</v>
      </c>
      <c r="U2858">
        <v>267</v>
      </c>
      <c r="V2858" t="s">
        <v>512</v>
      </c>
      <c r="W2858" t="s">
        <v>513</v>
      </c>
      <c r="X2858" t="s">
        <v>514</v>
      </c>
      <c r="Y2858">
        <v>326.56</v>
      </c>
      <c r="Z2858">
        <v>948</v>
      </c>
      <c r="AA2858" s="5">
        <f>IFERROR(VLOOKUP(X2858,$AF$2:$AG$35,2,FALSE),0)</f>
        <v>0</v>
      </c>
      <c r="AB2858" s="5" t="e">
        <f>VLOOKUP(X2858,$AF$2:$AG$35,1,FALSE)</f>
        <v>#N/A</v>
      </c>
      <c r="AN2858"/>
      <c r="AO2858"/>
      <c r="AP2858"/>
      <c r="AQ2858"/>
    </row>
    <row r="2859" spans="1:43" x14ac:dyDescent="0.25">
      <c r="A2859">
        <v>95750</v>
      </c>
      <c r="B2859">
        <v>22069</v>
      </c>
      <c r="C2859" t="s">
        <v>624</v>
      </c>
      <c r="D2859" t="s">
        <v>579</v>
      </c>
      <c r="E2859" t="s">
        <v>591</v>
      </c>
      <c r="F2859">
        <v>34.937719999999999</v>
      </c>
      <c r="G2859" t="s">
        <v>25</v>
      </c>
      <c r="H2859" t="s">
        <v>26</v>
      </c>
      <c r="I2859" t="s">
        <v>27</v>
      </c>
      <c r="J2859" t="s">
        <v>23</v>
      </c>
      <c r="K2859">
        <v>2003</v>
      </c>
      <c r="L2859">
        <v>4</v>
      </c>
      <c r="M2859">
        <v>3</v>
      </c>
      <c r="N2859">
        <v>0</v>
      </c>
      <c r="O2859">
        <v>2.5</v>
      </c>
      <c r="P2859" t="s">
        <v>594</v>
      </c>
      <c r="Q2859" s="2">
        <v>2.1714197410548801E-2</v>
      </c>
      <c r="R2859" s="2">
        <v>2.1912476311277101E-2</v>
      </c>
      <c r="S2859" t="s">
        <v>31</v>
      </c>
      <c r="T2859" t="s">
        <v>202</v>
      </c>
      <c r="U2859">
        <v>268</v>
      </c>
      <c r="V2859" t="s">
        <v>515</v>
      </c>
      <c r="W2859" t="s">
        <v>516</v>
      </c>
      <c r="X2859" t="s">
        <v>517</v>
      </c>
      <c r="Y2859">
        <v>160.16999999999999</v>
      </c>
      <c r="Z2859">
        <v>949</v>
      </c>
      <c r="AA2859" s="5">
        <f>IFERROR(VLOOKUP(X2859,$AF$2:$AG$35,2,FALSE),0)</f>
        <v>0</v>
      </c>
      <c r="AB2859" s="5" t="e">
        <f>VLOOKUP(X2859,$AF$2:$AG$35,1,FALSE)</f>
        <v>#N/A</v>
      </c>
      <c r="AN2859"/>
      <c r="AO2859"/>
      <c r="AP2859"/>
      <c r="AQ2859"/>
    </row>
    <row r="2860" spans="1:43" x14ac:dyDescent="0.25">
      <c r="A2860">
        <v>95750</v>
      </c>
      <c r="B2860">
        <v>22069</v>
      </c>
      <c r="C2860" t="s">
        <v>624</v>
      </c>
      <c r="D2860" t="s">
        <v>579</v>
      </c>
      <c r="E2860" t="s">
        <v>591</v>
      </c>
      <c r="F2860">
        <v>34.937719999999999</v>
      </c>
      <c r="G2860" t="s">
        <v>25</v>
      </c>
      <c r="H2860" t="s">
        <v>26</v>
      </c>
      <c r="I2860" t="s">
        <v>27</v>
      </c>
      <c r="J2860" t="s">
        <v>23</v>
      </c>
      <c r="K2860">
        <v>2003</v>
      </c>
      <c r="L2860">
        <v>4</v>
      </c>
      <c r="M2860">
        <v>3</v>
      </c>
      <c r="N2860">
        <v>0</v>
      </c>
      <c r="O2860">
        <v>2.5</v>
      </c>
      <c r="P2860" t="s">
        <v>594</v>
      </c>
      <c r="Q2860" s="2">
        <v>3.65404870462104E-2</v>
      </c>
      <c r="R2860" s="2">
        <v>3.8364528787549701E-2</v>
      </c>
      <c r="S2860" t="s">
        <v>31</v>
      </c>
      <c r="T2860" t="s">
        <v>202</v>
      </c>
      <c r="U2860">
        <v>269</v>
      </c>
      <c r="V2860" t="s">
        <v>518</v>
      </c>
      <c r="W2860" t="s">
        <v>519</v>
      </c>
      <c r="X2860" t="s">
        <v>520</v>
      </c>
      <c r="Y2860">
        <v>116.16</v>
      </c>
      <c r="Z2860">
        <v>950</v>
      </c>
      <c r="AA2860" s="5">
        <f>IFERROR(VLOOKUP(X2860,$AF$2:$AG$35,2,FALSE),0)</f>
        <v>0</v>
      </c>
      <c r="AB2860" s="5" t="e">
        <f>VLOOKUP(X2860,$AF$2:$AG$35,1,FALSE)</f>
        <v>#N/A</v>
      </c>
      <c r="AN2860"/>
      <c r="AO2860"/>
      <c r="AP2860"/>
      <c r="AQ2860"/>
    </row>
    <row r="2861" spans="1:43" x14ac:dyDescent="0.25">
      <c r="A2861">
        <v>95750</v>
      </c>
      <c r="B2861">
        <v>22069</v>
      </c>
      <c r="C2861" t="s">
        <v>624</v>
      </c>
      <c r="D2861" t="s">
        <v>579</v>
      </c>
      <c r="E2861" t="s">
        <v>591</v>
      </c>
      <c r="F2861">
        <v>34.937719999999999</v>
      </c>
      <c r="G2861" t="s">
        <v>25</v>
      </c>
      <c r="H2861" t="s">
        <v>26</v>
      </c>
      <c r="I2861" t="s">
        <v>27</v>
      </c>
      <c r="J2861" t="s">
        <v>23</v>
      </c>
      <c r="K2861">
        <v>2003</v>
      </c>
      <c r="L2861">
        <v>4</v>
      </c>
      <c r="M2861">
        <v>3</v>
      </c>
      <c r="N2861">
        <v>0</v>
      </c>
      <c r="O2861">
        <v>2.5</v>
      </c>
      <c r="P2861" t="s">
        <v>594</v>
      </c>
      <c r="Q2861">
        <v>0</v>
      </c>
      <c r="R2861" s="2">
        <v>5.1505585968977298E-4</v>
      </c>
      <c r="S2861" t="s">
        <v>31</v>
      </c>
      <c r="T2861" t="s">
        <v>202</v>
      </c>
      <c r="U2861">
        <v>270</v>
      </c>
      <c r="V2861" t="s">
        <v>521</v>
      </c>
      <c r="W2861" t="s">
        <v>522</v>
      </c>
      <c r="X2861" t="s">
        <v>523</v>
      </c>
      <c r="Y2861">
        <v>146.13999999999999</v>
      </c>
      <c r="Z2861">
        <v>951</v>
      </c>
      <c r="AA2861" s="5">
        <f>IFERROR(VLOOKUP(X2861,$AF$2:$AG$35,2,FALSE),0)</f>
        <v>0</v>
      </c>
      <c r="AB2861" s="5" t="e">
        <f>VLOOKUP(X2861,$AF$2:$AG$35,1,FALSE)</f>
        <v>#N/A</v>
      </c>
      <c r="AN2861"/>
      <c r="AO2861"/>
      <c r="AP2861"/>
      <c r="AQ2861"/>
    </row>
    <row r="2862" spans="1:43" x14ac:dyDescent="0.25">
      <c r="A2862">
        <v>95750</v>
      </c>
      <c r="B2862">
        <v>22069</v>
      </c>
      <c r="C2862" t="s">
        <v>624</v>
      </c>
      <c r="D2862" t="s">
        <v>579</v>
      </c>
      <c r="E2862" t="s">
        <v>591</v>
      </c>
      <c r="F2862">
        <v>34.937719999999999</v>
      </c>
      <c r="G2862" t="s">
        <v>25</v>
      </c>
      <c r="H2862" t="s">
        <v>26</v>
      </c>
      <c r="I2862" t="s">
        <v>27</v>
      </c>
      <c r="J2862" t="s">
        <v>23</v>
      </c>
      <c r="K2862">
        <v>2003</v>
      </c>
      <c r="L2862">
        <v>4</v>
      </c>
      <c r="M2862">
        <v>3</v>
      </c>
      <c r="N2862">
        <v>0</v>
      </c>
      <c r="O2862">
        <v>2.5</v>
      </c>
      <c r="P2862" t="s">
        <v>594</v>
      </c>
      <c r="Q2862">
        <v>0.21819358298632799</v>
      </c>
      <c r="R2862">
        <v>0.12763993838132801</v>
      </c>
      <c r="S2862" t="s">
        <v>31</v>
      </c>
      <c r="T2862" t="s">
        <v>202</v>
      </c>
      <c r="U2862">
        <v>271</v>
      </c>
      <c r="V2862" t="s">
        <v>524</v>
      </c>
      <c r="W2862" t="s">
        <v>525</v>
      </c>
      <c r="X2862" t="s">
        <v>526</v>
      </c>
      <c r="Y2862">
        <v>164.2</v>
      </c>
      <c r="Z2862">
        <v>952</v>
      </c>
      <c r="AA2862" s="5">
        <f>IFERROR(VLOOKUP(X2862,$AF$2:$AG$35,2,FALSE),0)</f>
        <v>0</v>
      </c>
      <c r="AB2862" s="5" t="e">
        <f>VLOOKUP(X2862,$AF$2:$AG$35,1,FALSE)</f>
        <v>#N/A</v>
      </c>
      <c r="AN2862"/>
      <c r="AO2862"/>
      <c r="AP2862"/>
      <c r="AQ2862"/>
    </row>
    <row r="2863" spans="1:43" x14ac:dyDescent="0.25">
      <c r="A2863">
        <v>95750</v>
      </c>
      <c r="B2863">
        <v>22069</v>
      </c>
      <c r="C2863" t="s">
        <v>624</v>
      </c>
      <c r="D2863" t="s">
        <v>579</v>
      </c>
      <c r="E2863" t="s">
        <v>591</v>
      </c>
      <c r="F2863">
        <v>34.937719999999999</v>
      </c>
      <c r="G2863" t="s">
        <v>25</v>
      </c>
      <c r="H2863" t="s">
        <v>26</v>
      </c>
      <c r="I2863" t="s">
        <v>27</v>
      </c>
      <c r="J2863" t="s">
        <v>23</v>
      </c>
      <c r="K2863">
        <v>2003</v>
      </c>
      <c r="L2863">
        <v>4</v>
      </c>
      <c r="M2863">
        <v>3</v>
      </c>
      <c r="N2863">
        <v>0</v>
      </c>
      <c r="O2863">
        <v>2.5</v>
      </c>
      <c r="P2863" t="s">
        <v>594</v>
      </c>
      <c r="Q2863" s="2">
        <v>5.6394355104960499E-3</v>
      </c>
      <c r="R2863" s="2">
        <v>1.8176231141565399E-2</v>
      </c>
      <c r="S2863" t="s">
        <v>31</v>
      </c>
      <c r="T2863" t="s">
        <v>202</v>
      </c>
      <c r="U2863">
        <v>272</v>
      </c>
      <c r="V2863" t="s">
        <v>527</v>
      </c>
      <c r="W2863" t="s">
        <v>528</v>
      </c>
      <c r="X2863" t="s">
        <v>529</v>
      </c>
      <c r="Y2863">
        <v>166.13</v>
      </c>
      <c r="Z2863">
        <v>953</v>
      </c>
      <c r="AA2863" s="5">
        <f>IFERROR(VLOOKUP(X2863,$AF$2:$AG$35,2,FALSE),0)</f>
        <v>0</v>
      </c>
      <c r="AB2863" s="5" t="e">
        <f>VLOOKUP(X2863,$AF$2:$AG$35,1,FALSE)</f>
        <v>#N/A</v>
      </c>
      <c r="AN2863"/>
      <c r="AO2863"/>
      <c r="AP2863"/>
      <c r="AQ2863"/>
    </row>
    <row r="2864" spans="1:43" x14ac:dyDescent="0.25">
      <c r="A2864">
        <v>95750</v>
      </c>
      <c r="B2864">
        <v>22069</v>
      </c>
      <c r="C2864" t="s">
        <v>624</v>
      </c>
      <c r="D2864" t="s">
        <v>579</v>
      </c>
      <c r="E2864" t="s">
        <v>591</v>
      </c>
      <c r="F2864">
        <v>34.937719999999999</v>
      </c>
      <c r="G2864" t="s">
        <v>25</v>
      </c>
      <c r="H2864" t="s">
        <v>26</v>
      </c>
      <c r="I2864" t="s">
        <v>27</v>
      </c>
      <c r="J2864" t="s">
        <v>23</v>
      </c>
      <c r="K2864">
        <v>2003</v>
      </c>
      <c r="L2864">
        <v>4</v>
      </c>
      <c r="M2864">
        <v>3</v>
      </c>
      <c r="N2864">
        <v>0</v>
      </c>
      <c r="O2864">
        <v>2.5</v>
      </c>
      <c r="P2864" t="s">
        <v>594</v>
      </c>
      <c r="Q2864">
        <v>0.47149098872496797</v>
      </c>
      <c r="R2864">
        <v>0.65837625545442502</v>
      </c>
      <c r="S2864" t="s">
        <v>31</v>
      </c>
      <c r="T2864" t="s">
        <v>202</v>
      </c>
      <c r="U2864">
        <v>273</v>
      </c>
      <c r="V2864" t="s">
        <v>530</v>
      </c>
      <c r="W2864" t="s">
        <v>531</v>
      </c>
      <c r="X2864" t="s">
        <v>532</v>
      </c>
      <c r="Y2864">
        <v>200.32</v>
      </c>
      <c r="Z2864">
        <v>954</v>
      </c>
      <c r="AA2864" s="5">
        <f>IFERROR(VLOOKUP(X2864,$AF$2:$AG$35,2,FALSE),0)</f>
        <v>0</v>
      </c>
      <c r="AB2864" s="5" t="e">
        <f>VLOOKUP(X2864,$AF$2:$AG$35,1,FALSE)</f>
        <v>#N/A</v>
      </c>
      <c r="AN2864"/>
      <c r="AO2864"/>
      <c r="AP2864"/>
      <c r="AQ2864"/>
    </row>
    <row r="2865" spans="1:43" x14ac:dyDescent="0.25">
      <c r="A2865">
        <v>95750</v>
      </c>
      <c r="B2865">
        <v>22069</v>
      </c>
      <c r="C2865" t="s">
        <v>624</v>
      </c>
      <c r="D2865" t="s">
        <v>579</v>
      </c>
      <c r="E2865" t="s">
        <v>591</v>
      </c>
      <c r="F2865">
        <v>34.937719999999999</v>
      </c>
      <c r="G2865" t="s">
        <v>25</v>
      </c>
      <c r="H2865" t="s">
        <v>26</v>
      </c>
      <c r="I2865" t="s">
        <v>27</v>
      </c>
      <c r="J2865" t="s">
        <v>23</v>
      </c>
      <c r="K2865">
        <v>2003</v>
      </c>
      <c r="L2865">
        <v>4</v>
      </c>
      <c r="M2865">
        <v>3</v>
      </c>
      <c r="N2865">
        <v>0</v>
      </c>
      <c r="O2865">
        <v>2.5</v>
      </c>
      <c r="P2865" t="s">
        <v>594</v>
      </c>
      <c r="Q2865" s="3">
        <v>40.784182697312303</v>
      </c>
      <c r="R2865">
        <v>20.897835773017199</v>
      </c>
      <c r="S2865" t="s">
        <v>31</v>
      </c>
      <c r="T2865" t="s">
        <v>202</v>
      </c>
      <c r="U2865">
        <v>274</v>
      </c>
      <c r="V2865" t="s">
        <v>533</v>
      </c>
      <c r="W2865" s="3" t="s">
        <v>534</v>
      </c>
      <c r="X2865" t="s">
        <v>535</v>
      </c>
      <c r="Y2865">
        <v>162.13999999999999</v>
      </c>
      <c r="Z2865">
        <v>955</v>
      </c>
      <c r="AA2865" s="5">
        <f>IFERROR(VLOOKUP(X2865,$AF$2:$AG$35,2,FALSE),0)</f>
        <v>0</v>
      </c>
      <c r="AB2865" s="5" t="e">
        <f>VLOOKUP(X2865,$AF$2:$AG$35,1,FALSE)</f>
        <v>#N/A</v>
      </c>
      <c r="AN2865"/>
      <c r="AO2865"/>
      <c r="AP2865"/>
      <c r="AQ2865"/>
    </row>
    <row r="2866" spans="1:43" x14ac:dyDescent="0.25">
      <c r="A2866">
        <v>95750</v>
      </c>
      <c r="B2866">
        <v>22069</v>
      </c>
      <c r="C2866" t="s">
        <v>624</v>
      </c>
      <c r="D2866" t="s">
        <v>579</v>
      </c>
      <c r="E2866" t="s">
        <v>591</v>
      </c>
      <c r="F2866">
        <v>34.937719999999999</v>
      </c>
      <c r="G2866" t="s">
        <v>25</v>
      </c>
      <c r="H2866" t="s">
        <v>26</v>
      </c>
      <c r="I2866" t="s">
        <v>27</v>
      </c>
      <c r="J2866" t="s">
        <v>23</v>
      </c>
      <c r="K2866">
        <v>2003</v>
      </c>
      <c r="L2866">
        <v>4</v>
      </c>
      <c r="M2866">
        <v>3</v>
      </c>
      <c r="N2866">
        <v>0</v>
      </c>
      <c r="O2866">
        <v>2.5</v>
      </c>
      <c r="P2866" t="s">
        <v>594</v>
      </c>
      <c r="Q2866">
        <v>0.188885196854509</v>
      </c>
      <c r="R2866">
        <v>0.26624753906426302</v>
      </c>
      <c r="S2866" t="s">
        <v>31</v>
      </c>
      <c r="T2866" t="s">
        <v>202</v>
      </c>
      <c r="U2866">
        <v>275</v>
      </c>
      <c r="V2866" t="s">
        <v>536</v>
      </c>
      <c r="W2866" t="s">
        <v>537</v>
      </c>
      <c r="X2866" t="s">
        <v>538</v>
      </c>
      <c r="Y2866">
        <v>138.16</v>
      </c>
      <c r="Z2866">
        <v>956</v>
      </c>
      <c r="AA2866" s="5">
        <f>IFERROR(VLOOKUP(X2866,$AF$2:$AG$35,2,FALSE),0)</f>
        <v>0</v>
      </c>
      <c r="AB2866" s="5" t="e">
        <f>VLOOKUP(X2866,$AF$2:$AG$35,1,FALSE)</f>
        <v>#N/A</v>
      </c>
      <c r="AN2866"/>
      <c r="AO2866"/>
      <c r="AP2866"/>
      <c r="AQ2866"/>
    </row>
    <row r="2867" spans="1:43" x14ac:dyDescent="0.25">
      <c r="A2867">
        <v>95750</v>
      </c>
      <c r="B2867">
        <v>22069</v>
      </c>
      <c r="C2867" t="s">
        <v>624</v>
      </c>
      <c r="D2867" t="s">
        <v>579</v>
      </c>
      <c r="E2867" t="s">
        <v>591</v>
      </c>
      <c r="F2867">
        <v>34.937719999999999</v>
      </c>
      <c r="G2867" t="s">
        <v>25</v>
      </c>
      <c r="H2867" t="s">
        <v>26</v>
      </c>
      <c r="I2867" t="s">
        <v>27</v>
      </c>
      <c r="J2867" t="s">
        <v>23</v>
      </c>
      <c r="K2867">
        <v>2003</v>
      </c>
      <c r="L2867">
        <v>4</v>
      </c>
      <c r="M2867">
        <v>3</v>
      </c>
      <c r="N2867">
        <v>0</v>
      </c>
      <c r="O2867">
        <v>2.5</v>
      </c>
      <c r="P2867" t="s">
        <v>594</v>
      </c>
      <c r="Q2867">
        <v>0.106715582442405</v>
      </c>
      <c r="R2867">
        <v>0.113237574445506</v>
      </c>
      <c r="S2867" t="s">
        <v>31</v>
      </c>
      <c r="T2867" t="s">
        <v>202</v>
      </c>
      <c r="U2867">
        <v>276</v>
      </c>
      <c r="W2867" t="s">
        <v>539</v>
      </c>
      <c r="X2867" t="s">
        <v>540</v>
      </c>
      <c r="Z2867">
        <v>1056</v>
      </c>
      <c r="AA2867" s="5">
        <f>IFERROR(VLOOKUP(X2867,$AF$2:$AG$35,2,FALSE),0)</f>
        <v>0</v>
      </c>
      <c r="AB2867" s="5" t="e">
        <f>VLOOKUP(X2867,$AF$2:$AG$35,1,FALSE)</f>
        <v>#N/A</v>
      </c>
      <c r="AN2867"/>
      <c r="AO2867"/>
      <c r="AP2867"/>
      <c r="AQ2867"/>
    </row>
    <row r="2868" spans="1:43" x14ac:dyDescent="0.25">
      <c r="A2868">
        <v>95750</v>
      </c>
      <c r="B2868">
        <v>22069</v>
      </c>
      <c r="C2868" t="s">
        <v>624</v>
      </c>
      <c r="D2868" t="s">
        <v>579</v>
      </c>
      <c r="E2868" t="s">
        <v>591</v>
      </c>
      <c r="F2868">
        <v>34.937719999999999</v>
      </c>
      <c r="G2868" t="s">
        <v>25</v>
      </c>
      <c r="H2868" t="s">
        <v>26</v>
      </c>
      <c r="I2868" t="s">
        <v>27</v>
      </c>
      <c r="J2868" t="s">
        <v>23</v>
      </c>
      <c r="K2868">
        <v>2003</v>
      </c>
      <c r="L2868">
        <v>4</v>
      </c>
      <c r="M2868">
        <v>3</v>
      </c>
      <c r="N2868">
        <v>0</v>
      </c>
      <c r="O2868">
        <v>2.5</v>
      </c>
      <c r="P2868" t="s">
        <v>594</v>
      </c>
      <c r="Q2868" s="2">
        <v>4.5603056817730497E-2</v>
      </c>
      <c r="R2868" s="2">
        <v>3.51925965527288E-2</v>
      </c>
      <c r="S2868" t="s">
        <v>31</v>
      </c>
      <c r="T2868" t="s">
        <v>202</v>
      </c>
      <c r="U2868">
        <v>277</v>
      </c>
      <c r="V2868" s="1">
        <v>1730647</v>
      </c>
      <c r="W2868" t="s">
        <v>541</v>
      </c>
      <c r="X2868" t="s">
        <v>542</v>
      </c>
      <c r="Y2868">
        <v>168.19</v>
      </c>
      <c r="Z2868">
        <v>957</v>
      </c>
      <c r="AA2868" s="5">
        <f>IFERROR(VLOOKUP(X2868,$AF$2:$AG$35,2,FALSE),0)</f>
        <v>0</v>
      </c>
      <c r="AB2868" s="5" t="e">
        <f>VLOOKUP(X2868,$AF$2:$AG$35,1,FALSE)</f>
        <v>#N/A</v>
      </c>
      <c r="AN2868"/>
      <c r="AO2868"/>
      <c r="AP2868"/>
      <c r="AQ2868"/>
    </row>
    <row r="2869" spans="1:43" x14ac:dyDescent="0.25">
      <c r="A2869">
        <v>95750</v>
      </c>
      <c r="B2869">
        <v>22069</v>
      </c>
      <c r="C2869" t="s">
        <v>624</v>
      </c>
      <c r="D2869" t="s">
        <v>579</v>
      </c>
      <c r="E2869" t="s">
        <v>591</v>
      </c>
      <c r="F2869">
        <v>34.937719999999999</v>
      </c>
      <c r="G2869" t="s">
        <v>25</v>
      </c>
      <c r="H2869" t="s">
        <v>26</v>
      </c>
      <c r="I2869" t="s">
        <v>27</v>
      </c>
      <c r="J2869" t="s">
        <v>23</v>
      </c>
      <c r="K2869">
        <v>2003</v>
      </c>
      <c r="L2869">
        <v>4</v>
      </c>
      <c r="M2869">
        <v>3</v>
      </c>
      <c r="N2869">
        <v>0</v>
      </c>
      <c r="O2869">
        <v>2.5</v>
      </c>
      <c r="P2869" t="s">
        <v>594</v>
      </c>
      <c r="Q2869" s="2">
        <v>2.25700670520869E-2</v>
      </c>
      <c r="R2869" s="2">
        <v>4.03158296260578E-2</v>
      </c>
      <c r="S2869" t="s">
        <v>31</v>
      </c>
      <c r="T2869" t="s">
        <v>202</v>
      </c>
      <c r="U2869">
        <v>278</v>
      </c>
      <c r="V2869" t="s">
        <v>543</v>
      </c>
      <c r="W2869" t="s">
        <v>544</v>
      </c>
      <c r="X2869" t="s">
        <v>545</v>
      </c>
      <c r="Y2869">
        <v>228.37</v>
      </c>
      <c r="Z2869">
        <v>958</v>
      </c>
      <c r="AA2869" s="5">
        <f>IFERROR(VLOOKUP(X2869,$AF$2:$AG$35,2,FALSE),0)</f>
        <v>0</v>
      </c>
      <c r="AB2869" s="5" t="e">
        <f>VLOOKUP(X2869,$AF$2:$AG$35,1,FALSE)</f>
        <v>#N/A</v>
      </c>
      <c r="AN2869"/>
      <c r="AO2869"/>
      <c r="AP2869"/>
      <c r="AQ2869"/>
    </row>
    <row r="2870" spans="1:43" x14ac:dyDescent="0.25">
      <c r="A2870">
        <v>95750</v>
      </c>
      <c r="B2870">
        <v>22069</v>
      </c>
      <c r="C2870" t="s">
        <v>624</v>
      </c>
      <c r="D2870" t="s">
        <v>579</v>
      </c>
      <c r="E2870" t="s">
        <v>591</v>
      </c>
      <c r="F2870">
        <v>34.937719999999999</v>
      </c>
      <c r="G2870" t="s">
        <v>25</v>
      </c>
      <c r="H2870" t="s">
        <v>26</v>
      </c>
      <c r="I2870" t="s">
        <v>27</v>
      </c>
      <c r="J2870" t="s">
        <v>23</v>
      </c>
      <c r="K2870">
        <v>2003</v>
      </c>
      <c r="L2870">
        <v>4</v>
      </c>
      <c r="M2870">
        <v>3</v>
      </c>
      <c r="N2870">
        <v>0</v>
      </c>
      <c r="O2870">
        <v>2.5</v>
      </c>
      <c r="P2870" t="s">
        <v>594</v>
      </c>
      <c r="Q2870" s="2">
        <v>2.4663362087304699E-2</v>
      </c>
      <c r="R2870" s="2">
        <v>3.8273646485872899E-2</v>
      </c>
      <c r="S2870" t="s">
        <v>31</v>
      </c>
      <c r="T2870" t="s">
        <v>202</v>
      </c>
      <c r="U2870">
        <v>279</v>
      </c>
      <c r="V2870" t="s">
        <v>546</v>
      </c>
      <c r="W2870" t="s">
        <v>547</v>
      </c>
      <c r="X2870" t="s">
        <v>548</v>
      </c>
      <c r="Y2870">
        <v>298.5</v>
      </c>
      <c r="Z2870">
        <v>959</v>
      </c>
      <c r="AA2870" s="5">
        <f>IFERROR(VLOOKUP(X2870,$AF$2:$AG$35,2,FALSE),0)</f>
        <v>0</v>
      </c>
      <c r="AB2870" s="5" t="e">
        <f>VLOOKUP(X2870,$AF$2:$AG$35,1,FALSE)</f>
        <v>#N/A</v>
      </c>
      <c r="AN2870"/>
      <c r="AO2870"/>
      <c r="AP2870"/>
      <c r="AQ2870"/>
    </row>
    <row r="2871" spans="1:43" x14ac:dyDescent="0.25">
      <c r="A2871">
        <v>95750</v>
      </c>
      <c r="B2871">
        <v>22069</v>
      </c>
      <c r="C2871" t="s">
        <v>624</v>
      </c>
      <c r="D2871" t="s">
        <v>579</v>
      </c>
      <c r="E2871" t="s">
        <v>591</v>
      </c>
      <c r="F2871">
        <v>34.937719999999999</v>
      </c>
      <c r="G2871" t="s">
        <v>25</v>
      </c>
      <c r="H2871" t="s">
        <v>26</v>
      </c>
      <c r="I2871" t="s">
        <v>27</v>
      </c>
      <c r="J2871" t="s">
        <v>23</v>
      </c>
      <c r="K2871">
        <v>2003</v>
      </c>
      <c r="L2871">
        <v>4</v>
      </c>
      <c r="M2871">
        <v>3</v>
      </c>
      <c r="N2871">
        <v>0</v>
      </c>
      <c r="O2871">
        <v>2.5</v>
      </c>
      <c r="P2871" t="s">
        <v>594</v>
      </c>
      <c r="Q2871">
        <v>0.66284551051544105</v>
      </c>
      <c r="R2871">
        <v>0.85735932146745997</v>
      </c>
      <c r="S2871" t="s">
        <v>31</v>
      </c>
      <c r="T2871" t="s">
        <v>202</v>
      </c>
      <c r="U2871">
        <v>280</v>
      </c>
      <c r="V2871" t="s">
        <v>549</v>
      </c>
      <c r="W2871" t="s">
        <v>550</v>
      </c>
      <c r="X2871" t="s">
        <v>551</v>
      </c>
      <c r="Y2871">
        <v>282.45999999999998</v>
      </c>
      <c r="Z2871">
        <v>960</v>
      </c>
      <c r="AA2871" s="5">
        <f>IFERROR(VLOOKUP(X2871,$AF$2:$AG$35,2,FALSE),0)</f>
        <v>0</v>
      </c>
      <c r="AB2871" s="5" t="e">
        <f>VLOOKUP(X2871,$AF$2:$AG$35,1,FALSE)</f>
        <v>#N/A</v>
      </c>
      <c r="AN2871"/>
      <c r="AO2871"/>
      <c r="AP2871"/>
      <c r="AQ2871"/>
    </row>
    <row r="2872" spans="1:43" x14ac:dyDescent="0.25">
      <c r="A2872">
        <v>95750</v>
      </c>
      <c r="B2872">
        <v>22069</v>
      </c>
      <c r="C2872" t="s">
        <v>624</v>
      </c>
      <c r="D2872" t="s">
        <v>579</v>
      </c>
      <c r="E2872" t="s">
        <v>591</v>
      </c>
      <c r="F2872">
        <v>34.937719999999999</v>
      </c>
      <c r="G2872" t="s">
        <v>25</v>
      </c>
      <c r="H2872" t="s">
        <v>26</v>
      </c>
      <c r="I2872" t="s">
        <v>27</v>
      </c>
      <c r="J2872" t="s">
        <v>23</v>
      </c>
      <c r="K2872">
        <v>2003</v>
      </c>
      <c r="L2872">
        <v>4</v>
      </c>
      <c r="M2872">
        <v>3</v>
      </c>
      <c r="N2872">
        <v>0</v>
      </c>
      <c r="O2872">
        <v>2.5</v>
      </c>
      <c r="P2872" t="s">
        <v>594</v>
      </c>
      <c r="Q2872" s="2">
        <v>9.6011690234853106E-2</v>
      </c>
      <c r="R2872" s="2">
        <v>9.2632086985611206E-2</v>
      </c>
      <c r="S2872" t="s">
        <v>31</v>
      </c>
      <c r="T2872" t="s">
        <v>202</v>
      </c>
      <c r="U2872">
        <v>281</v>
      </c>
      <c r="V2872" t="s">
        <v>552</v>
      </c>
      <c r="W2872" t="s">
        <v>553</v>
      </c>
      <c r="X2872" t="s">
        <v>554</v>
      </c>
      <c r="Y2872">
        <v>256.42</v>
      </c>
      <c r="Z2872">
        <v>961</v>
      </c>
      <c r="AA2872" s="5">
        <f>IFERROR(VLOOKUP(X2872,$AF$2:$AG$35,2,FALSE),0)</f>
        <v>0</v>
      </c>
      <c r="AB2872" s="5" t="e">
        <f>VLOOKUP(X2872,$AF$2:$AG$35,1,FALSE)</f>
        <v>#N/A</v>
      </c>
      <c r="AN2872"/>
      <c r="AO2872"/>
      <c r="AP2872"/>
      <c r="AQ2872"/>
    </row>
    <row r="2873" spans="1:43" x14ac:dyDescent="0.25">
      <c r="A2873">
        <v>95750</v>
      </c>
      <c r="B2873">
        <v>22069</v>
      </c>
      <c r="C2873" t="s">
        <v>624</v>
      </c>
      <c r="D2873" t="s">
        <v>579</v>
      </c>
      <c r="E2873" t="s">
        <v>591</v>
      </c>
      <c r="F2873">
        <v>34.937719999999999</v>
      </c>
      <c r="G2873" t="s">
        <v>25</v>
      </c>
      <c r="H2873" t="s">
        <v>26</v>
      </c>
      <c r="I2873" t="s">
        <v>27</v>
      </c>
      <c r="J2873" t="s">
        <v>23</v>
      </c>
      <c r="K2873">
        <v>2003</v>
      </c>
      <c r="L2873">
        <v>4</v>
      </c>
      <c r="M2873">
        <v>3</v>
      </c>
      <c r="N2873">
        <v>0</v>
      </c>
      <c r="O2873">
        <v>2.5</v>
      </c>
      <c r="P2873" t="s">
        <v>594</v>
      </c>
      <c r="Q2873" s="2">
        <v>6.5370710248692796E-3</v>
      </c>
      <c r="R2873" s="2">
        <v>1.0972958511728401E-2</v>
      </c>
      <c r="S2873" t="s">
        <v>31</v>
      </c>
      <c r="T2873" t="s">
        <v>202</v>
      </c>
      <c r="U2873">
        <v>282</v>
      </c>
      <c r="V2873" t="s">
        <v>555</v>
      </c>
      <c r="W2873" t="s">
        <v>556</v>
      </c>
      <c r="X2873" t="s">
        <v>557</v>
      </c>
      <c r="Y2873">
        <v>242.4</v>
      </c>
      <c r="Z2873">
        <v>962</v>
      </c>
      <c r="AA2873" s="5">
        <f>IFERROR(VLOOKUP(X2873,$AF$2:$AG$35,2,FALSE),0)</f>
        <v>0</v>
      </c>
      <c r="AB2873" s="5" t="e">
        <f>VLOOKUP(X2873,$AF$2:$AG$35,1,FALSE)</f>
        <v>#N/A</v>
      </c>
      <c r="AN2873"/>
      <c r="AO2873"/>
      <c r="AP2873"/>
      <c r="AQ2873"/>
    </row>
    <row r="2874" spans="1:43" x14ac:dyDescent="0.25">
      <c r="A2874">
        <v>95750</v>
      </c>
      <c r="B2874">
        <v>22069</v>
      </c>
      <c r="C2874" t="s">
        <v>624</v>
      </c>
      <c r="D2874" t="s">
        <v>579</v>
      </c>
      <c r="E2874" t="s">
        <v>591</v>
      </c>
      <c r="F2874">
        <v>34.937719999999999</v>
      </c>
      <c r="G2874" t="s">
        <v>25</v>
      </c>
      <c r="H2874" t="s">
        <v>26</v>
      </c>
      <c r="I2874" t="s">
        <v>27</v>
      </c>
      <c r="J2874" t="s">
        <v>23</v>
      </c>
      <c r="K2874">
        <v>2003</v>
      </c>
      <c r="L2874">
        <v>4</v>
      </c>
      <c r="M2874">
        <v>3</v>
      </c>
      <c r="N2874">
        <v>0</v>
      </c>
      <c r="O2874">
        <v>2.5</v>
      </c>
      <c r="P2874" t="s">
        <v>594</v>
      </c>
      <c r="Q2874" s="2">
        <v>2.98308318274631E-2</v>
      </c>
      <c r="R2874" s="2">
        <v>1.93989497377513E-2</v>
      </c>
      <c r="S2874" t="s">
        <v>31</v>
      </c>
      <c r="T2874" t="s">
        <v>202</v>
      </c>
      <c r="U2874">
        <v>283</v>
      </c>
      <c r="V2874" t="s">
        <v>558</v>
      </c>
      <c r="W2874" t="s">
        <v>559</v>
      </c>
      <c r="X2874" t="s">
        <v>560</v>
      </c>
      <c r="Y2874">
        <v>166.13</v>
      </c>
      <c r="Z2874">
        <v>963</v>
      </c>
      <c r="AA2874" s="5">
        <f>IFERROR(VLOOKUP(X2874,$AF$2:$AG$35,2,FALSE),0)</f>
        <v>0</v>
      </c>
      <c r="AB2874" s="5" t="e">
        <f>VLOOKUP(X2874,$AF$2:$AG$35,1,FALSE)</f>
        <v>#N/A</v>
      </c>
      <c r="AN2874"/>
      <c r="AO2874"/>
      <c r="AP2874"/>
      <c r="AQ2874"/>
    </row>
    <row r="2875" spans="1:43" x14ac:dyDescent="0.25">
      <c r="A2875">
        <v>95750</v>
      </c>
      <c r="B2875">
        <v>22069</v>
      </c>
      <c r="C2875" t="s">
        <v>624</v>
      </c>
      <c r="D2875" t="s">
        <v>579</v>
      </c>
      <c r="E2875" t="s">
        <v>591</v>
      </c>
      <c r="F2875">
        <v>34.937719999999999</v>
      </c>
      <c r="G2875" t="s">
        <v>25</v>
      </c>
      <c r="H2875" t="s">
        <v>26</v>
      </c>
      <c r="I2875" t="s">
        <v>27</v>
      </c>
      <c r="J2875" t="s">
        <v>23</v>
      </c>
      <c r="K2875">
        <v>2003</v>
      </c>
      <c r="L2875">
        <v>4</v>
      </c>
      <c r="M2875">
        <v>3</v>
      </c>
      <c r="N2875">
        <v>0</v>
      </c>
      <c r="O2875">
        <v>2.5</v>
      </c>
      <c r="P2875" t="s">
        <v>594</v>
      </c>
      <c r="Q2875">
        <v>0.100293110424023</v>
      </c>
      <c r="R2875">
        <v>0.12364638866768</v>
      </c>
      <c r="S2875" t="s">
        <v>31</v>
      </c>
      <c r="T2875" t="s">
        <v>202</v>
      </c>
      <c r="U2875">
        <v>284</v>
      </c>
      <c r="V2875" t="s">
        <v>561</v>
      </c>
      <c r="W2875" t="s">
        <v>562</v>
      </c>
      <c r="X2875" t="s">
        <v>563</v>
      </c>
      <c r="Y2875">
        <v>123.11</v>
      </c>
      <c r="Z2875">
        <v>964</v>
      </c>
      <c r="AA2875" s="5">
        <f>IFERROR(VLOOKUP(X2875,$AF$2:$AG$35,2,FALSE),0)</f>
        <v>0</v>
      </c>
      <c r="AB2875" s="5" t="e">
        <f>VLOOKUP(X2875,$AF$2:$AG$35,1,FALSE)</f>
        <v>#N/A</v>
      </c>
      <c r="AN2875"/>
      <c r="AO2875"/>
      <c r="AP2875"/>
      <c r="AQ2875"/>
    </row>
    <row r="2876" spans="1:43" x14ac:dyDescent="0.25">
      <c r="A2876">
        <v>95750</v>
      </c>
      <c r="B2876">
        <v>22069</v>
      </c>
      <c r="C2876" t="s">
        <v>624</v>
      </c>
      <c r="D2876" t="s">
        <v>579</v>
      </c>
      <c r="E2876" t="s">
        <v>591</v>
      </c>
      <c r="F2876">
        <v>34.937719999999999</v>
      </c>
      <c r="G2876" t="s">
        <v>25</v>
      </c>
      <c r="H2876" t="s">
        <v>26</v>
      </c>
      <c r="I2876" t="s">
        <v>27</v>
      </c>
      <c r="J2876" t="s">
        <v>23</v>
      </c>
      <c r="K2876">
        <v>2003</v>
      </c>
      <c r="L2876">
        <v>4</v>
      </c>
      <c r="M2876">
        <v>3</v>
      </c>
      <c r="N2876">
        <v>0</v>
      </c>
      <c r="O2876">
        <v>2.5</v>
      </c>
      <c r="P2876" t="s">
        <v>594</v>
      </c>
      <c r="Q2876" s="2">
        <v>4.4171109951616203E-2</v>
      </c>
      <c r="R2876">
        <v>7.4710275445778004E-2</v>
      </c>
      <c r="S2876" t="s">
        <v>31</v>
      </c>
      <c r="T2876" t="s">
        <v>202</v>
      </c>
      <c r="U2876">
        <v>288</v>
      </c>
      <c r="V2876" t="s">
        <v>564</v>
      </c>
      <c r="W2876" t="s">
        <v>565</v>
      </c>
      <c r="X2876" t="s">
        <v>566</v>
      </c>
      <c r="Y2876">
        <v>284.48</v>
      </c>
      <c r="Z2876">
        <v>966</v>
      </c>
      <c r="AA2876" s="5">
        <f>IFERROR(VLOOKUP(X2876,$AF$2:$AG$35,2,FALSE),0)</f>
        <v>0</v>
      </c>
      <c r="AB2876" s="5" t="e">
        <f>VLOOKUP(X2876,$AF$2:$AG$35,1,FALSE)</f>
        <v>#N/A</v>
      </c>
      <c r="AN2876"/>
      <c r="AO2876"/>
      <c r="AP2876"/>
      <c r="AQ2876"/>
    </row>
    <row r="2877" spans="1:43" x14ac:dyDescent="0.25">
      <c r="A2877">
        <v>95750</v>
      </c>
      <c r="B2877">
        <v>22069</v>
      </c>
      <c r="C2877" t="s">
        <v>624</v>
      </c>
      <c r="D2877" t="s">
        <v>579</v>
      </c>
      <c r="E2877" t="s">
        <v>591</v>
      </c>
      <c r="F2877">
        <v>34.937719999999999</v>
      </c>
      <c r="G2877" t="s">
        <v>25</v>
      </c>
      <c r="H2877" t="s">
        <v>26</v>
      </c>
      <c r="I2877" t="s">
        <v>27</v>
      </c>
      <c r="J2877" t="s">
        <v>23</v>
      </c>
      <c r="K2877">
        <v>2003</v>
      </c>
      <c r="L2877">
        <v>4</v>
      </c>
      <c r="M2877">
        <v>3</v>
      </c>
      <c r="N2877">
        <v>0</v>
      </c>
      <c r="O2877">
        <v>2.5</v>
      </c>
      <c r="P2877" t="s">
        <v>594</v>
      </c>
      <c r="Q2877">
        <v>0.15376863682688699</v>
      </c>
      <c r="R2877">
        <v>0.110766321288796</v>
      </c>
      <c r="S2877" t="s">
        <v>31</v>
      </c>
      <c r="T2877" t="s">
        <v>202</v>
      </c>
      <c r="U2877">
        <v>289</v>
      </c>
      <c r="V2877" t="s">
        <v>567</v>
      </c>
      <c r="W2877" t="s">
        <v>568</v>
      </c>
      <c r="X2877" t="s">
        <v>569</v>
      </c>
      <c r="Y2877">
        <v>118.09</v>
      </c>
      <c r="Z2877">
        <v>967</v>
      </c>
      <c r="AA2877" s="5">
        <f>IFERROR(VLOOKUP(X2877,$AF$2:$AG$35,2,FALSE),0)</f>
        <v>0</v>
      </c>
      <c r="AB2877" s="5" t="e">
        <f>VLOOKUP(X2877,$AF$2:$AG$35,1,FALSE)</f>
        <v>#N/A</v>
      </c>
      <c r="AN2877"/>
      <c r="AO2877"/>
      <c r="AP2877"/>
      <c r="AQ2877"/>
    </row>
    <row r="2878" spans="1:43" x14ac:dyDescent="0.25">
      <c r="A2878">
        <v>95750</v>
      </c>
      <c r="B2878">
        <v>22069</v>
      </c>
      <c r="C2878" t="s">
        <v>624</v>
      </c>
      <c r="D2878" t="s">
        <v>579</v>
      </c>
      <c r="E2878" t="s">
        <v>591</v>
      </c>
      <c r="F2878">
        <v>34.937719999999999</v>
      </c>
      <c r="G2878" t="s">
        <v>25</v>
      </c>
      <c r="H2878" t="s">
        <v>26</v>
      </c>
      <c r="I2878" t="s">
        <v>27</v>
      </c>
      <c r="J2878" t="s">
        <v>23</v>
      </c>
      <c r="K2878">
        <v>2003</v>
      </c>
      <c r="L2878">
        <v>4</v>
      </c>
      <c r="M2878">
        <v>3</v>
      </c>
      <c r="N2878">
        <v>0</v>
      </c>
      <c r="O2878">
        <v>2.5</v>
      </c>
      <c r="P2878" t="s">
        <v>594</v>
      </c>
      <c r="Q2878" s="2">
        <v>6.85885404188641E-2</v>
      </c>
      <c r="R2878">
        <v>9.7228884036971996E-2</v>
      </c>
      <c r="S2878" t="s">
        <v>31</v>
      </c>
      <c r="T2878" t="s">
        <v>202</v>
      </c>
      <c r="U2878">
        <v>290</v>
      </c>
      <c r="V2878" t="s">
        <v>570</v>
      </c>
      <c r="W2878" t="s">
        <v>571</v>
      </c>
      <c r="X2878" t="s">
        <v>572</v>
      </c>
      <c r="Y2878">
        <v>182.17</v>
      </c>
      <c r="Z2878">
        <v>968</v>
      </c>
      <c r="AA2878" s="5">
        <f>IFERROR(VLOOKUP(X2878,$AF$2:$AG$35,2,FALSE),0)</f>
        <v>0</v>
      </c>
      <c r="AB2878" s="5" t="e">
        <f>VLOOKUP(X2878,$AF$2:$AG$35,1,FALSE)</f>
        <v>#N/A</v>
      </c>
      <c r="AN2878"/>
      <c r="AO2878"/>
      <c r="AP2878"/>
      <c r="AQ2878"/>
    </row>
    <row r="2879" spans="1:43" x14ac:dyDescent="0.25">
      <c r="A2879">
        <v>95750</v>
      </c>
      <c r="B2879">
        <v>22069</v>
      </c>
      <c r="C2879" t="s">
        <v>624</v>
      </c>
      <c r="D2879" t="s">
        <v>579</v>
      </c>
      <c r="E2879" t="s">
        <v>591</v>
      </c>
      <c r="F2879">
        <v>34.937719999999999</v>
      </c>
      <c r="G2879" t="s">
        <v>25</v>
      </c>
      <c r="H2879" t="s">
        <v>26</v>
      </c>
      <c r="I2879" t="s">
        <v>27</v>
      </c>
      <c r="J2879" t="s">
        <v>23</v>
      </c>
      <c r="K2879">
        <v>2003</v>
      </c>
      <c r="L2879">
        <v>4</v>
      </c>
      <c r="M2879">
        <v>3</v>
      </c>
      <c r="N2879">
        <v>0</v>
      </c>
      <c r="O2879">
        <v>2.5</v>
      </c>
      <c r="P2879" t="s">
        <v>594</v>
      </c>
      <c r="Q2879" s="2">
        <v>8.1879095999877194E-2</v>
      </c>
      <c r="R2879" s="2">
        <v>9.3598265178571199E-2</v>
      </c>
      <c r="S2879" t="s">
        <v>31</v>
      </c>
      <c r="T2879" t="s">
        <v>202</v>
      </c>
      <c r="U2879">
        <v>291</v>
      </c>
      <c r="V2879" t="s">
        <v>573</v>
      </c>
      <c r="W2879" t="s">
        <v>574</v>
      </c>
      <c r="X2879" t="s">
        <v>575</v>
      </c>
      <c r="Y2879">
        <v>154.16</v>
      </c>
      <c r="Z2879">
        <v>969</v>
      </c>
      <c r="AA2879" s="5">
        <f>IFERROR(VLOOKUP(X2879,$AF$2:$AG$35,2,FALSE),0)</f>
        <v>0</v>
      </c>
      <c r="AB2879" s="5" t="e">
        <f>VLOOKUP(X2879,$AF$2:$AG$35,1,FALSE)</f>
        <v>#N/A</v>
      </c>
      <c r="AN2879"/>
      <c r="AO2879"/>
      <c r="AP2879"/>
      <c r="AQ2879"/>
    </row>
    <row r="2880" spans="1:43" x14ac:dyDescent="0.25">
      <c r="A2880">
        <v>95750</v>
      </c>
      <c r="B2880">
        <v>22069</v>
      </c>
      <c r="C2880" t="s">
        <v>624</v>
      </c>
      <c r="D2880" t="s">
        <v>579</v>
      </c>
      <c r="E2880" t="s">
        <v>591</v>
      </c>
      <c r="F2880">
        <v>34.937719999999999</v>
      </c>
      <c r="G2880" t="s">
        <v>25</v>
      </c>
      <c r="H2880" t="s">
        <v>26</v>
      </c>
      <c r="I2880" t="s">
        <v>27</v>
      </c>
      <c r="J2880" t="s">
        <v>23</v>
      </c>
      <c r="K2880">
        <v>2003</v>
      </c>
      <c r="L2880">
        <v>4</v>
      </c>
      <c r="M2880">
        <v>3</v>
      </c>
      <c r="N2880">
        <v>0</v>
      </c>
      <c r="O2880">
        <v>2.5</v>
      </c>
      <c r="P2880" t="s">
        <v>594</v>
      </c>
      <c r="Q2880" s="2">
        <v>2.5897641780978E-3</v>
      </c>
      <c r="R2880">
        <v>3.851288460657E-3</v>
      </c>
      <c r="S2880" t="s">
        <v>31</v>
      </c>
      <c r="T2880" t="s">
        <v>202</v>
      </c>
      <c r="U2880">
        <v>292</v>
      </c>
      <c r="V2880" t="s">
        <v>576</v>
      </c>
      <c r="W2880" t="s">
        <v>577</v>
      </c>
      <c r="X2880" t="s">
        <v>578</v>
      </c>
      <c r="Y2880">
        <v>214.34</v>
      </c>
      <c r="Z2880">
        <v>970</v>
      </c>
      <c r="AA2880" s="5">
        <f>IFERROR(VLOOKUP(X2880,$AF$2:$AG$35,2,FALSE),0)</f>
        <v>0</v>
      </c>
      <c r="AB2880" s="5" t="e">
        <f>VLOOKUP(X2880,$AF$2:$AG$35,1,FALSE)</f>
        <v>#N/A</v>
      </c>
      <c r="AN2880"/>
      <c r="AO2880"/>
      <c r="AP2880"/>
      <c r="AQ2880"/>
    </row>
    <row r="2881" spans="1:43" x14ac:dyDescent="0.25">
      <c r="A2881">
        <v>95751</v>
      </c>
      <c r="B2881">
        <v>22070</v>
      </c>
      <c r="C2881" t="s">
        <v>625</v>
      </c>
      <c r="D2881" t="s">
        <v>584</v>
      </c>
      <c r="E2881" t="s">
        <v>592</v>
      </c>
      <c r="F2881">
        <v>58.328470000000003</v>
      </c>
      <c r="G2881" t="s">
        <v>25</v>
      </c>
      <c r="H2881" t="s">
        <v>26</v>
      </c>
      <c r="I2881" t="s">
        <v>27</v>
      </c>
      <c r="J2881" t="s">
        <v>23</v>
      </c>
      <c r="K2881">
        <v>2003</v>
      </c>
      <c r="L2881">
        <v>4</v>
      </c>
      <c r="M2881">
        <v>4</v>
      </c>
      <c r="N2881">
        <v>0</v>
      </c>
      <c r="O2881">
        <v>2.5</v>
      </c>
      <c r="P2881" t="s">
        <v>595</v>
      </c>
      <c r="Q2881">
        <v>0.21990505862669599</v>
      </c>
      <c r="R2881">
        <v>0.18697295921601201</v>
      </c>
      <c r="S2881" t="s">
        <v>31</v>
      </c>
      <c r="T2881" t="s">
        <v>32</v>
      </c>
      <c r="U2881">
        <v>1</v>
      </c>
      <c r="V2881" t="s">
        <v>33</v>
      </c>
      <c r="W2881" t="s">
        <v>34</v>
      </c>
      <c r="X2881" t="s">
        <v>35</v>
      </c>
      <c r="Y2881">
        <v>35.453000000000003</v>
      </c>
      <c r="Z2881">
        <v>337</v>
      </c>
      <c r="AA2881" s="5">
        <f>IFERROR(VLOOKUP(X2881,$AF$2:$AG$35,2,FALSE),0)</f>
        <v>0</v>
      </c>
      <c r="AB2881" s="5" t="e">
        <f>VLOOKUP(X2881,$AF$2:$AG$35,1,FALSE)</f>
        <v>#N/A</v>
      </c>
      <c r="AK2881">
        <v>2668</v>
      </c>
      <c r="AL2881" s="3" t="s">
        <v>613</v>
      </c>
      <c r="AM2881" t="s">
        <v>614</v>
      </c>
      <c r="AN2881" s="10">
        <v>0</v>
      </c>
    </row>
    <row r="2882" spans="1:43" x14ac:dyDescent="0.25">
      <c r="A2882">
        <v>95751</v>
      </c>
      <c r="B2882">
        <v>22070</v>
      </c>
      <c r="C2882" t="s">
        <v>625</v>
      </c>
      <c r="D2882" t="s">
        <v>584</v>
      </c>
      <c r="E2882" t="s">
        <v>592</v>
      </c>
      <c r="F2882">
        <v>58.328470000000003</v>
      </c>
      <c r="G2882" t="s">
        <v>25</v>
      </c>
      <c r="H2882" t="s">
        <v>26</v>
      </c>
      <c r="I2882" t="s">
        <v>27</v>
      </c>
      <c r="J2882" t="s">
        <v>23</v>
      </c>
      <c r="K2882">
        <v>2003</v>
      </c>
      <c r="L2882">
        <v>4</v>
      </c>
      <c r="M2882">
        <v>4</v>
      </c>
      <c r="N2882">
        <v>0</v>
      </c>
      <c r="O2882">
        <v>2.5</v>
      </c>
      <c r="P2882" t="s">
        <v>595</v>
      </c>
      <c r="Q2882" s="32">
        <v>0.16800513530528</v>
      </c>
      <c r="R2882">
        <v>0.12865032099912099</v>
      </c>
      <c r="S2882" t="s">
        <v>31</v>
      </c>
      <c r="T2882" t="s">
        <v>32</v>
      </c>
      <c r="U2882">
        <v>2</v>
      </c>
      <c r="V2882" t="s">
        <v>36</v>
      </c>
      <c r="W2882" t="s">
        <v>37</v>
      </c>
      <c r="X2882" t="s">
        <v>38</v>
      </c>
      <c r="Y2882">
        <v>62.004899999999999</v>
      </c>
      <c r="Z2882">
        <v>613</v>
      </c>
      <c r="AA2882" s="5">
        <f>IFERROR(VLOOKUP(X2882,$AF$2:$AG$35,2,FALSE),0)</f>
        <v>0</v>
      </c>
      <c r="AB2882" s="5" t="e">
        <f>VLOOKUP(X2882,$AF$2:$AG$35,1,FALSE)</f>
        <v>#N/A</v>
      </c>
      <c r="AK2882">
        <v>2669</v>
      </c>
      <c r="AL2882" s="3" t="s">
        <v>615</v>
      </c>
      <c r="AM2882" t="s">
        <v>614</v>
      </c>
      <c r="AN2882" s="10">
        <f>0.7*Q2893</f>
        <v>35.135328540094015</v>
      </c>
    </row>
    <row r="2883" spans="1:43" x14ac:dyDescent="0.25">
      <c r="A2883">
        <v>95751</v>
      </c>
      <c r="B2883">
        <v>22070</v>
      </c>
      <c r="C2883" t="s">
        <v>625</v>
      </c>
      <c r="D2883" t="s">
        <v>584</v>
      </c>
      <c r="E2883" t="s">
        <v>592</v>
      </c>
      <c r="F2883">
        <v>58.328470000000003</v>
      </c>
      <c r="G2883" t="s">
        <v>25</v>
      </c>
      <c r="H2883" t="s">
        <v>26</v>
      </c>
      <c r="I2883" t="s">
        <v>27</v>
      </c>
      <c r="J2883" t="s">
        <v>23</v>
      </c>
      <c r="K2883">
        <v>2003</v>
      </c>
      <c r="L2883">
        <v>4</v>
      </c>
      <c r="M2883">
        <v>4</v>
      </c>
      <c r="N2883">
        <v>0</v>
      </c>
      <c r="O2883">
        <v>2.5</v>
      </c>
      <c r="P2883" t="s">
        <v>595</v>
      </c>
      <c r="Q2883">
        <v>0</v>
      </c>
      <c r="R2883" s="2">
        <v>1.5455654480135601E-2</v>
      </c>
      <c r="S2883" t="s">
        <v>31</v>
      </c>
      <c r="T2883" t="s">
        <v>32</v>
      </c>
      <c r="U2883">
        <v>3</v>
      </c>
      <c r="V2883" t="s">
        <v>39</v>
      </c>
      <c r="W2883" t="s">
        <v>40</v>
      </c>
      <c r="X2883" t="s">
        <v>41</v>
      </c>
      <c r="Y2883">
        <v>94.971360000000004</v>
      </c>
      <c r="Z2883">
        <v>665</v>
      </c>
      <c r="AA2883" s="5">
        <f>IFERROR(VLOOKUP(X2883,$AF$2:$AG$35,2,FALSE),0)</f>
        <v>0</v>
      </c>
      <c r="AB2883" s="5" t="e">
        <f>VLOOKUP(X2883,$AF$2:$AG$35,1,FALSE)</f>
        <v>#N/A</v>
      </c>
      <c r="AK2883">
        <v>2670</v>
      </c>
      <c r="AL2883" s="3" t="s">
        <v>616</v>
      </c>
      <c r="AM2883" t="s">
        <v>614</v>
      </c>
      <c r="AN2883" s="11">
        <f>IF(AN2886&lt;0, AN2887, AN2887-AN2886/96*16)</f>
        <v>0.21695757439346011</v>
      </c>
      <c r="AO2883" s="11"/>
      <c r="AP2883" s="11"/>
      <c r="AQ2883" s="11"/>
    </row>
    <row r="2884" spans="1:43" x14ac:dyDescent="0.25">
      <c r="A2884">
        <v>95751</v>
      </c>
      <c r="B2884">
        <v>22070</v>
      </c>
      <c r="C2884" t="s">
        <v>625</v>
      </c>
      <c r="D2884" t="s">
        <v>584</v>
      </c>
      <c r="E2884" t="s">
        <v>592</v>
      </c>
      <c r="F2884">
        <v>58.328470000000003</v>
      </c>
      <c r="G2884" t="s">
        <v>25</v>
      </c>
      <c r="H2884" t="s">
        <v>26</v>
      </c>
      <c r="I2884" t="s">
        <v>27</v>
      </c>
      <c r="J2884" t="s">
        <v>23</v>
      </c>
      <c r="K2884">
        <v>2003</v>
      </c>
      <c r="L2884">
        <v>4</v>
      </c>
      <c r="M2884">
        <v>4</v>
      </c>
      <c r="N2884">
        <v>0</v>
      </c>
      <c r="O2884">
        <v>2.5</v>
      </c>
      <c r="P2884" t="s">
        <v>595</v>
      </c>
      <c r="Q2884" s="32">
        <v>0.40676734813645998</v>
      </c>
      <c r="R2884">
        <v>0.20464805170397399</v>
      </c>
      <c r="S2884" t="s">
        <v>31</v>
      </c>
      <c r="T2884" t="s">
        <v>32</v>
      </c>
      <c r="U2884">
        <v>4</v>
      </c>
      <c r="V2884" t="s">
        <v>42</v>
      </c>
      <c r="W2884" t="s">
        <v>43</v>
      </c>
      <c r="X2884" t="s">
        <v>44</v>
      </c>
      <c r="Y2884">
        <v>96.057599999999994</v>
      </c>
      <c r="Z2884">
        <v>699</v>
      </c>
      <c r="AA2884" s="5">
        <f>IFERROR(VLOOKUP(X2884,$AF$2:$AG$35,2,FALSE),0)</f>
        <v>0</v>
      </c>
      <c r="AB2884" s="5" t="e">
        <f>VLOOKUP(X2884,$AF$2:$AG$35,1,FALSE)</f>
        <v>#N/A</v>
      </c>
      <c r="AK2884">
        <v>2671</v>
      </c>
      <c r="AL2884" s="3" t="s">
        <v>617</v>
      </c>
      <c r="AM2884" t="s">
        <v>614</v>
      </c>
      <c r="AN2884" s="10">
        <f>100-(SUM(AN2881:AN2883)+Q2882+SUM(Q2884:Q2885)+Q2893+Q2897+SUM(Q2899:Q2903)+SUM(Q2905:Q2938))</f>
        <v>6.3757754216121896</v>
      </c>
    </row>
    <row r="2885" spans="1:43" x14ac:dyDescent="0.25">
      <c r="A2885">
        <v>95751</v>
      </c>
      <c r="B2885">
        <v>22070</v>
      </c>
      <c r="C2885" t="s">
        <v>625</v>
      </c>
      <c r="D2885" t="s">
        <v>584</v>
      </c>
      <c r="E2885" t="s">
        <v>592</v>
      </c>
      <c r="F2885">
        <v>58.328470000000003</v>
      </c>
      <c r="G2885" t="s">
        <v>25</v>
      </c>
      <c r="H2885" t="s">
        <v>26</v>
      </c>
      <c r="I2885" t="s">
        <v>27</v>
      </c>
      <c r="J2885" t="s">
        <v>23</v>
      </c>
      <c r="K2885">
        <v>2003</v>
      </c>
      <c r="L2885">
        <v>4</v>
      </c>
      <c r="M2885">
        <v>4</v>
      </c>
      <c r="N2885">
        <v>0</v>
      </c>
      <c r="O2885">
        <v>2.5</v>
      </c>
      <c r="P2885" t="s">
        <v>595</v>
      </c>
      <c r="Q2885" s="32">
        <v>0.17174747528811399</v>
      </c>
      <c r="R2885">
        <v>0.102006094766322</v>
      </c>
      <c r="S2885" t="s">
        <v>31</v>
      </c>
      <c r="T2885" t="s">
        <v>45</v>
      </c>
      <c r="U2885">
        <v>5</v>
      </c>
      <c r="V2885" t="s">
        <v>46</v>
      </c>
      <c r="W2885" t="s">
        <v>47</v>
      </c>
      <c r="X2885" t="s">
        <v>48</v>
      </c>
      <c r="Y2885">
        <v>18.0383</v>
      </c>
      <c r="Z2885">
        <v>784</v>
      </c>
      <c r="AA2885" s="5">
        <f>IFERROR(VLOOKUP(X2885,$AF$2:$AG$35,2,FALSE),0)</f>
        <v>0</v>
      </c>
      <c r="AB2885" s="5" t="e">
        <f>VLOOKUP(X2885,$AF$2:$AG$35,1,FALSE)</f>
        <v>#N/A</v>
      </c>
      <c r="AL2885" s="3" t="s">
        <v>780</v>
      </c>
      <c r="AN2885" s="10">
        <f>(SUM(AN2881:AN2883)+Q2882+SUM(Q2884:Q2885)+Q2893+Q2897+SUM(Q2899:Q2903)+SUM(Q2905:Q2938))</f>
        <v>93.62422457838781</v>
      </c>
    </row>
    <row r="2886" spans="1:43" x14ac:dyDescent="0.25">
      <c r="A2886">
        <v>95751</v>
      </c>
      <c r="B2886">
        <v>22070</v>
      </c>
      <c r="C2886" t="s">
        <v>625</v>
      </c>
      <c r="D2886" t="s">
        <v>584</v>
      </c>
      <c r="E2886" t="s">
        <v>592</v>
      </c>
      <c r="F2886">
        <v>58.328470000000003</v>
      </c>
      <c r="G2886" t="s">
        <v>25</v>
      </c>
      <c r="H2886" t="s">
        <v>26</v>
      </c>
      <c r="I2886" t="s">
        <v>27</v>
      </c>
      <c r="J2886" t="s">
        <v>23</v>
      </c>
      <c r="K2886">
        <v>2003</v>
      </c>
      <c r="L2886">
        <v>4</v>
      </c>
      <c r="M2886">
        <v>4</v>
      </c>
      <c r="N2886">
        <v>0</v>
      </c>
      <c r="O2886">
        <v>2.5</v>
      </c>
      <c r="P2886" t="s">
        <v>595</v>
      </c>
      <c r="Q2886" s="40">
        <v>8.74346689140236E-2</v>
      </c>
      <c r="R2886">
        <v>0.12946918566685001</v>
      </c>
      <c r="S2886" t="s">
        <v>31</v>
      </c>
      <c r="T2886" t="s">
        <v>49</v>
      </c>
      <c r="U2886">
        <v>6</v>
      </c>
      <c r="V2886" t="s">
        <v>50</v>
      </c>
      <c r="W2886" t="s">
        <v>51</v>
      </c>
      <c r="X2886" t="s">
        <v>52</v>
      </c>
      <c r="Y2886">
        <v>22.98977</v>
      </c>
      <c r="Z2886">
        <v>785</v>
      </c>
      <c r="AA2886" s="5">
        <f>IFERROR(VLOOKUP(X2886,$AF$2:$AG$35,2,FALSE),0)</f>
        <v>0</v>
      </c>
      <c r="AB2886" s="5" t="e">
        <f>VLOOKUP(X2886,$AF$2:$AG$35,1,FALSE)</f>
        <v>#N/A</v>
      </c>
      <c r="AL2886" s="3" t="s">
        <v>618</v>
      </c>
      <c r="AM2886" s="5"/>
      <c r="AN2886" s="10">
        <f>IF(Q2884=0,0,Q2884-Q2885/18/2*96)</f>
        <v>-5.1225919298510614E-2</v>
      </c>
    </row>
    <row r="2887" spans="1:43" x14ac:dyDescent="0.25">
      <c r="A2887">
        <v>95751</v>
      </c>
      <c r="B2887">
        <v>22070</v>
      </c>
      <c r="C2887" t="s">
        <v>625</v>
      </c>
      <c r="D2887" t="s">
        <v>584</v>
      </c>
      <c r="E2887" t="s">
        <v>592</v>
      </c>
      <c r="F2887">
        <v>58.328470000000003</v>
      </c>
      <c r="G2887" t="s">
        <v>25</v>
      </c>
      <c r="H2887" t="s">
        <v>26</v>
      </c>
      <c r="I2887" t="s">
        <v>27</v>
      </c>
      <c r="J2887" t="s">
        <v>23</v>
      </c>
      <c r="K2887">
        <v>2003</v>
      </c>
      <c r="L2887">
        <v>4</v>
      </c>
      <c r="M2887">
        <v>4</v>
      </c>
      <c r="N2887">
        <v>0</v>
      </c>
      <c r="O2887">
        <v>2.5</v>
      </c>
      <c r="P2887" t="s">
        <v>595</v>
      </c>
      <c r="Q2887">
        <v>0.54598329649856503</v>
      </c>
      <c r="R2887">
        <v>0.38634593953700302</v>
      </c>
      <c r="S2887" t="s">
        <v>31</v>
      </c>
      <c r="T2887" t="s">
        <v>53</v>
      </c>
      <c r="U2887">
        <v>7</v>
      </c>
      <c r="V2887" t="s">
        <v>54</v>
      </c>
      <c r="W2887" t="s">
        <v>55</v>
      </c>
      <c r="X2887" t="s">
        <v>56</v>
      </c>
      <c r="Y2887">
        <v>39.098300000000002</v>
      </c>
      <c r="Z2887">
        <v>2302</v>
      </c>
      <c r="AA2887" s="5">
        <f>IFERROR(VLOOKUP(X2887,$AF$2:$AG$35,2,FALSE),0)</f>
        <v>0</v>
      </c>
      <c r="AB2887" s="5" t="e">
        <f>VLOOKUP(X2887,$AF$2:$AG$35,1,FALSE)</f>
        <v>#N/A</v>
      </c>
      <c r="AL2887" s="3" t="s">
        <v>619</v>
      </c>
      <c r="AM2887" s="8"/>
      <c r="AN2887" s="11">
        <f>SUMPRODUCT(Q2881:Q3086,AA2881:AA3086)+(Q2906-Q2887)*0.205</f>
        <v>0.21695757439346011</v>
      </c>
      <c r="AO2887" s="11"/>
      <c r="AP2887" s="11"/>
      <c r="AQ2887" s="11"/>
    </row>
    <row r="2888" spans="1:43" x14ac:dyDescent="0.25">
      <c r="A2888">
        <v>95751</v>
      </c>
      <c r="B2888">
        <v>22070</v>
      </c>
      <c r="C2888" t="s">
        <v>625</v>
      </c>
      <c r="D2888" t="s">
        <v>584</v>
      </c>
      <c r="E2888" t="s">
        <v>592</v>
      </c>
      <c r="F2888">
        <v>58.328470000000003</v>
      </c>
      <c r="G2888" t="s">
        <v>25</v>
      </c>
      <c r="H2888" t="s">
        <v>26</v>
      </c>
      <c r="I2888" t="s">
        <v>27</v>
      </c>
      <c r="J2888" t="s">
        <v>23</v>
      </c>
      <c r="K2888">
        <v>2003</v>
      </c>
      <c r="L2888">
        <v>4</v>
      </c>
      <c r="M2888">
        <v>4</v>
      </c>
      <c r="N2888">
        <v>0</v>
      </c>
      <c r="O2888">
        <v>2.5</v>
      </c>
      <c r="P2888" t="s">
        <v>595</v>
      </c>
      <c r="Q2888">
        <v>16.111225645712</v>
      </c>
      <c r="R2888">
        <v>13.3202382356816</v>
      </c>
      <c r="S2888" t="s">
        <v>31</v>
      </c>
      <c r="T2888" t="s">
        <v>57</v>
      </c>
      <c r="U2888">
        <v>8</v>
      </c>
      <c r="W2888" t="s">
        <v>58</v>
      </c>
      <c r="X2888" t="s">
        <v>59</v>
      </c>
      <c r="Y2888">
        <v>12.010999999999999</v>
      </c>
      <c r="Z2888">
        <v>1183</v>
      </c>
      <c r="AA2888" s="5">
        <f>IFERROR(VLOOKUP(X2888,$AF$2:$AG$35,2,FALSE),0)</f>
        <v>0</v>
      </c>
      <c r="AB2888" s="5" t="e">
        <f>VLOOKUP(X2888,$AF$2:$AG$35,1,FALSE)</f>
        <v>#N/A</v>
      </c>
    </row>
    <row r="2889" spans="1:43" x14ac:dyDescent="0.25">
      <c r="A2889">
        <v>95751</v>
      </c>
      <c r="B2889">
        <v>22070</v>
      </c>
      <c r="C2889" t="s">
        <v>625</v>
      </c>
      <c r="D2889" t="s">
        <v>584</v>
      </c>
      <c r="E2889" t="s">
        <v>592</v>
      </c>
      <c r="F2889">
        <v>58.328470000000003</v>
      </c>
      <c r="G2889" t="s">
        <v>25</v>
      </c>
      <c r="H2889" t="s">
        <v>26</v>
      </c>
      <c r="I2889" t="s">
        <v>27</v>
      </c>
      <c r="J2889" t="s">
        <v>23</v>
      </c>
      <c r="K2889">
        <v>2003</v>
      </c>
      <c r="L2889">
        <v>4</v>
      </c>
      <c r="M2889">
        <v>4</v>
      </c>
      <c r="N2889">
        <v>0</v>
      </c>
      <c r="O2889">
        <v>2.5</v>
      </c>
      <c r="P2889" t="s">
        <v>595</v>
      </c>
      <c r="Q2889">
        <v>8.8177592242676592</v>
      </c>
      <c r="R2889">
        <v>4.7011303489309304</v>
      </c>
      <c r="S2889" t="s">
        <v>31</v>
      </c>
      <c r="T2889" t="s">
        <v>57</v>
      </c>
      <c r="U2889">
        <v>9</v>
      </c>
      <c r="W2889" t="s">
        <v>60</v>
      </c>
      <c r="X2889" t="s">
        <v>61</v>
      </c>
      <c r="Y2889">
        <v>12.010999999999999</v>
      </c>
      <c r="Z2889">
        <v>789</v>
      </c>
      <c r="AA2889" s="5">
        <f>IFERROR(VLOOKUP(X2889,$AF$2:$AG$35,2,FALSE),0)</f>
        <v>0</v>
      </c>
      <c r="AB2889" s="5" t="e">
        <f>VLOOKUP(X2889,$AF$2:$AG$35,1,FALSE)</f>
        <v>#N/A</v>
      </c>
    </row>
    <row r="2890" spans="1:43" x14ac:dyDescent="0.25">
      <c r="A2890">
        <v>95751</v>
      </c>
      <c r="B2890">
        <v>22070</v>
      </c>
      <c r="C2890" t="s">
        <v>625</v>
      </c>
      <c r="D2890" t="s">
        <v>584</v>
      </c>
      <c r="E2890" t="s">
        <v>592</v>
      </c>
      <c r="F2890">
        <v>58.328470000000003</v>
      </c>
      <c r="G2890" t="s">
        <v>25</v>
      </c>
      <c r="H2890" t="s">
        <v>26</v>
      </c>
      <c r="I2890" t="s">
        <v>27</v>
      </c>
      <c r="J2890" t="s">
        <v>23</v>
      </c>
      <c r="K2890">
        <v>2003</v>
      </c>
      <c r="L2890">
        <v>4</v>
      </c>
      <c r="M2890">
        <v>4</v>
      </c>
      <c r="N2890">
        <v>0</v>
      </c>
      <c r="O2890">
        <v>2.5</v>
      </c>
      <c r="P2890" t="s">
        <v>595</v>
      </c>
      <c r="Q2890">
        <v>15.7596787686336</v>
      </c>
      <c r="R2890">
        <v>10.527075856756699</v>
      </c>
      <c r="S2890" t="s">
        <v>31</v>
      </c>
      <c r="T2890" t="s">
        <v>57</v>
      </c>
      <c r="U2890">
        <v>10</v>
      </c>
      <c r="W2890" t="s">
        <v>62</v>
      </c>
      <c r="X2890" t="s">
        <v>63</v>
      </c>
      <c r="Y2890">
        <v>12.010999999999999</v>
      </c>
      <c r="Z2890">
        <v>790</v>
      </c>
      <c r="AA2890" s="5">
        <f>IFERROR(VLOOKUP(X2890,$AF$2:$AG$35,2,FALSE),0)</f>
        <v>0</v>
      </c>
      <c r="AB2890" s="5" t="e">
        <f>VLOOKUP(X2890,$AF$2:$AG$35,1,FALSE)</f>
        <v>#N/A</v>
      </c>
    </row>
    <row r="2891" spans="1:43" x14ac:dyDescent="0.25">
      <c r="A2891">
        <v>95751</v>
      </c>
      <c r="B2891">
        <v>22070</v>
      </c>
      <c r="C2891" t="s">
        <v>625</v>
      </c>
      <c r="D2891" t="s">
        <v>584</v>
      </c>
      <c r="E2891" t="s">
        <v>592</v>
      </c>
      <c r="F2891">
        <v>58.328470000000003</v>
      </c>
      <c r="G2891" t="s">
        <v>25</v>
      </c>
      <c r="H2891" t="s">
        <v>26</v>
      </c>
      <c r="I2891" t="s">
        <v>27</v>
      </c>
      <c r="J2891" t="s">
        <v>23</v>
      </c>
      <c r="K2891">
        <v>2003</v>
      </c>
      <c r="L2891">
        <v>4</v>
      </c>
      <c r="M2891">
        <v>4</v>
      </c>
      <c r="N2891">
        <v>0</v>
      </c>
      <c r="O2891">
        <v>2.5</v>
      </c>
      <c r="P2891" t="s">
        <v>595</v>
      </c>
      <c r="Q2891">
        <v>6.7224557303452199</v>
      </c>
      <c r="R2891">
        <v>4.7701817067614103</v>
      </c>
      <c r="S2891" t="s">
        <v>31</v>
      </c>
      <c r="T2891" t="s">
        <v>57</v>
      </c>
      <c r="U2891">
        <v>11</v>
      </c>
      <c r="W2891" t="s">
        <v>64</v>
      </c>
      <c r="X2891" t="s">
        <v>65</v>
      </c>
      <c r="Y2891">
        <v>12.010999999999999</v>
      </c>
      <c r="Z2891">
        <v>791</v>
      </c>
      <c r="AA2891" s="5">
        <f>IFERROR(VLOOKUP(X2891,$AF$2:$AG$35,2,FALSE),0)</f>
        <v>0</v>
      </c>
      <c r="AB2891" s="5" t="e">
        <f>VLOOKUP(X2891,$AF$2:$AG$35,1,FALSE)</f>
        <v>#N/A</v>
      </c>
    </row>
    <row r="2892" spans="1:43" x14ac:dyDescent="0.25">
      <c r="A2892">
        <v>95751</v>
      </c>
      <c r="B2892">
        <v>22070</v>
      </c>
      <c r="C2892" t="s">
        <v>625</v>
      </c>
      <c r="D2892" t="s">
        <v>584</v>
      </c>
      <c r="E2892" t="s">
        <v>592</v>
      </c>
      <c r="F2892">
        <v>58.328470000000003</v>
      </c>
      <c r="G2892" t="s">
        <v>25</v>
      </c>
      <c r="H2892" t="s">
        <v>26</v>
      </c>
      <c r="I2892" t="s">
        <v>27</v>
      </c>
      <c r="J2892" t="s">
        <v>23</v>
      </c>
      <c r="K2892">
        <v>2003</v>
      </c>
      <c r="L2892">
        <v>4</v>
      </c>
      <c r="M2892">
        <v>4</v>
      </c>
      <c r="N2892">
        <v>0</v>
      </c>
      <c r="O2892">
        <v>2.5</v>
      </c>
      <c r="P2892" t="s">
        <v>595</v>
      </c>
      <c r="Q2892">
        <v>2.7822071168899898</v>
      </c>
      <c r="R2892">
        <v>2.37505987582845</v>
      </c>
      <c r="S2892" t="s">
        <v>31</v>
      </c>
      <c r="T2892" t="s">
        <v>57</v>
      </c>
      <c r="U2892">
        <v>12</v>
      </c>
      <c r="W2892" t="s">
        <v>66</v>
      </c>
      <c r="X2892" t="s">
        <v>67</v>
      </c>
      <c r="Y2892">
        <v>12.010999999999999</v>
      </c>
      <c r="Z2892">
        <v>792</v>
      </c>
      <c r="AA2892" s="5">
        <f>IFERROR(VLOOKUP(X2892,$AF$2:$AG$35,2,FALSE),0)</f>
        <v>0</v>
      </c>
      <c r="AB2892" s="5" t="e">
        <f>VLOOKUP(X2892,$AF$2:$AG$35,1,FALSE)</f>
        <v>#N/A</v>
      </c>
    </row>
    <row r="2893" spans="1:43" x14ac:dyDescent="0.25">
      <c r="A2893">
        <v>95751</v>
      </c>
      <c r="B2893">
        <v>22070</v>
      </c>
      <c r="C2893" t="s">
        <v>625</v>
      </c>
      <c r="D2893" t="s">
        <v>584</v>
      </c>
      <c r="E2893" t="s">
        <v>592</v>
      </c>
      <c r="F2893">
        <v>58.328470000000003</v>
      </c>
      <c r="G2893" t="s">
        <v>25</v>
      </c>
      <c r="H2893" t="s">
        <v>26</v>
      </c>
      <c r="I2893" t="s">
        <v>27</v>
      </c>
      <c r="J2893" t="s">
        <v>23</v>
      </c>
      <c r="K2893">
        <v>2003</v>
      </c>
      <c r="L2893">
        <v>4</v>
      </c>
      <c r="M2893">
        <v>4</v>
      </c>
      <c r="N2893">
        <v>0</v>
      </c>
      <c r="O2893">
        <v>2.5</v>
      </c>
      <c r="P2893" t="s">
        <v>595</v>
      </c>
      <c r="Q2893" s="32">
        <v>50.193326485848601</v>
      </c>
      <c r="R2893">
        <v>25.854615171238599</v>
      </c>
      <c r="S2893" t="s">
        <v>31</v>
      </c>
      <c r="T2893" t="s">
        <v>57</v>
      </c>
      <c r="U2893">
        <v>13</v>
      </c>
      <c r="W2893" s="3" t="s">
        <v>68</v>
      </c>
      <c r="X2893" t="s">
        <v>69</v>
      </c>
      <c r="Y2893">
        <v>12.010999999999999</v>
      </c>
      <c r="Z2893">
        <v>626</v>
      </c>
      <c r="AA2893" s="5">
        <f>IFERROR(VLOOKUP(X2893,$AF$2:$AG$35,2,FALSE),0)</f>
        <v>0</v>
      </c>
      <c r="AB2893" s="5" t="e">
        <f>VLOOKUP(X2893,$AF$2:$AG$35,1,FALSE)</f>
        <v>#N/A</v>
      </c>
    </row>
    <row r="2894" spans="1:43" x14ac:dyDescent="0.25">
      <c r="A2894">
        <v>95751</v>
      </c>
      <c r="B2894">
        <v>22070</v>
      </c>
      <c r="C2894" t="s">
        <v>625</v>
      </c>
      <c r="D2894" t="s">
        <v>584</v>
      </c>
      <c r="E2894" t="s">
        <v>592</v>
      </c>
      <c r="F2894">
        <v>58.328470000000003</v>
      </c>
      <c r="G2894" t="s">
        <v>25</v>
      </c>
      <c r="H2894" t="s">
        <v>26</v>
      </c>
      <c r="I2894" t="s">
        <v>27</v>
      </c>
      <c r="J2894" t="s">
        <v>23</v>
      </c>
      <c r="K2894">
        <v>2003</v>
      </c>
      <c r="L2894">
        <v>4</v>
      </c>
      <c r="M2894">
        <v>4</v>
      </c>
      <c r="N2894">
        <v>0</v>
      </c>
      <c r="O2894">
        <v>2.5</v>
      </c>
      <c r="P2894" t="s">
        <v>595</v>
      </c>
      <c r="Q2894">
        <v>6.6964837954723899</v>
      </c>
      <c r="R2894">
        <v>4.9132220333420804</v>
      </c>
      <c r="S2894" t="s">
        <v>31</v>
      </c>
      <c r="T2894" t="s">
        <v>57</v>
      </c>
      <c r="U2894">
        <v>14</v>
      </c>
      <c r="W2894" t="s">
        <v>70</v>
      </c>
      <c r="X2894" t="s">
        <v>71</v>
      </c>
      <c r="Y2894">
        <v>12.010999999999999</v>
      </c>
      <c r="Z2894">
        <v>794</v>
      </c>
      <c r="AA2894" s="5">
        <f>IFERROR(VLOOKUP(X2894,$AF$2:$AG$35,2,FALSE),0)</f>
        <v>0</v>
      </c>
      <c r="AB2894" s="5" t="e">
        <f>VLOOKUP(X2894,$AF$2:$AG$35,1,FALSE)</f>
        <v>#N/A</v>
      </c>
    </row>
    <row r="2895" spans="1:43" x14ac:dyDescent="0.25">
      <c r="A2895">
        <v>95751</v>
      </c>
      <c r="B2895">
        <v>22070</v>
      </c>
      <c r="C2895" t="s">
        <v>625</v>
      </c>
      <c r="D2895" t="s">
        <v>584</v>
      </c>
      <c r="E2895" t="s">
        <v>592</v>
      </c>
      <c r="F2895">
        <v>58.328470000000003</v>
      </c>
      <c r="G2895" t="s">
        <v>25</v>
      </c>
      <c r="H2895" t="s">
        <v>26</v>
      </c>
      <c r="I2895" t="s">
        <v>27</v>
      </c>
      <c r="J2895" t="s">
        <v>23</v>
      </c>
      <c r="K2895">
        <v>2003</v>
      </c>
      <c r="L2895">
        <v>4</v>
      </c>
      <c r="M2895">
        <v>4</v>
      </c>
      <c r="N2895">
        <v>0</v>
      </c>
      <c r="O2895">
        <v>2.5</v>
      </c>
      <c r="P2895" t="s">
        <v>595</v>
      </c>
      <c r="Q2895">
        <v>1.59815953367504</v>
      </c>
      <c r="R2895">
        <v>1.6716324322368099</v>
      </c>
      <c r="S2895" t="s">
        <v>31</v>
      </c>
      <c r="T2895" t="s">
        <v>57</v>
      </c>
      <c r="U2895">
        <v>15</v>
      </c>
      <c r="W2895" t="s">
        <v>72</v>
      </c>
      <c r="X2895" t="s">
        <v>73</v>
      </c>
      <c r="Y2895">
        <v>12.010999999999999</v>
      </c>
      <c r="Z2895">
        <v>1190</v>
      </c>
      <c r="AA2895" s="5">
        <f>IFERROR(VLOOKUP(X2895,$AF$2:$AG$35,2,FALSE),0)</f>
        <v>0</v>
      </c>
      <c r="AB2895" s="5" t="e">
        <f>VLOOKUP(X2895,$AF$2:$AG$35,1,FALSE)</f>
        <v>#N/A</v>
      </c>
    </row>
    <row r="2896" spans="1:43" x14ac:dyDescent="0.25">
      <c r="A2896">
        <v>95751</v>
      </c>
      <c r="B2896">
        <v>22070</v>
      </c>
      <c r="C2896" t="s">
        <v>625</v>
      </c>
      <c r="D2896" t="s">
        <v>584</v>
      </c>
      <c r="E2896" t="s">
        <v>592</v>
      </c>
      <c r="F2896">
        <v>58.328470000000003</v>
      </c>
      <c r="G2896" t="s">
        <v>25</v>
      </c>
      <c r="H2896" t="s">
        <v>26</v>
      </c>
      <c r="I2896" t="s">
        <v>27</v>
      </c>
      <c r="J2896" t="s">
        <v>23</v>
      </c>
      <c r="K2896">
        <v>2003</v>
      </c>
      <c r="L2896">
        <v>4</v>
      </c>
      <c r="M2896">
        <v>4</v>
      </c>
      <c r="N2896">
        <v>0</v>
      </c>
      <c r="O2896">
        <v>2.5</v>
      </c>
      <c r="P2896" t="s">
        <v>595</v>
      </c>
      <c r="Q2896">
        <v>0.17791044214169499</v>
      </c>
      <c r="R2896" s="2">
        <v>9.9123971451598694E-2</v>
      </c>
      <c r="S2896" t="s">
        <v>31</v>
      </c>
      <c r="T2896" t="s">
        <v>57</v>
      </c>
      <c r="U2896">
        <v>16</v>
      </c>
      <c r="W2896" t="s">
        <v>74</v>
      </c>
      <c r="X2896" t="s">
        <v>75</v>
      </c>
      <c r="Y2896">
        <v>12.010999999999999</v>
      </c>
      <c r="Z2896">
        <v>796</v>
      </c>
      <c r="AA2896" s="5">
        <f>IFERROR(VLOOKUP(X2896,$AF$2:$AG$35,2,FALSE),0)</f>
        <v>0</v>
      </c>
      <c r="AB2896" s="5" t="e">
        <f>VLOOKUP(X2896,$AF$2:$AG$35,1,FALSE)</f>
        <v>#N/A</v>
      </c>
    </row>
    <row r="2897" spans="1:43" x14ac:dyDescent="0.25">
      <c r="A2897">
        <v>95751</v>
      </c>
      <c r="B2897">
        <v>22070</v>
      </c>
      <c r="C2897" t="s">
        <v>625</v>
      </c>
      <c r="D2897" t="s">
        <v>584</v>
      </c>
      <c r="E2897" t="s">
        <v>592</v>
      </c>
      <c r="F2897">
        <v>58.328470000000003</v>
      </c>
      <c r="G2897" t="s">
        <v>25</v>
      </c>
      <c r="H2897" t="s">
        <v>26</v>
      </c>
      <c r="I2897" t="s">
        <v>27</v>
      </c>
      <c r="J2897" t="s">
        <v>23</v>
      </c>
      <c r="K2897">
        <v>2003</v>
      </c>
      <c r="L2897">
        <v>4</v>
      </c>
      <c r="M2897">
        <v>4</v>
      </c>
      <c r="N2897">
        <v>0</v>
      </c>
      <c r="O2897">
        <v>2.5</v>
      </c>
      <c r="P2897" t="s">
        <v>595</v>
      </c>
      <c r="Q2897" s="32">
        <v>5.6903466543991303</v>
      </c>
      <c r="R2897">
        <v>3.6538973271372699</v>
      </c>
      <c r="S2897" t="s">
        <v>31</v>
      </c>
      <c r="T2897" t="s">
        <v>57</v>
      </c>
      <c r="U2897">
        <v>17</v>
      </c>
      <c r="W2897" s="3" t="s">
        <v>76</v>
      </c>
      <c r="X2897" t="s">
        <v>77</v>
      </c>
      <c r="Y2897">
        <v>12.010999999999999</v>
      </c>
      <c r="Z2897">
        <v>797</v>
      </c>
      <c r="AA2897" s="5">
        <f>IFERROR(VLOOKUP(X2897,$AF$2:$AG$35,2,FALSE),0)</f>
        <v>0</v>
      </c>
      <c r="AB2897" s="5" t="e">
        <f>VLOOKUP(X2897,$AF$2:$AG$35,1,FALSE)</f>
        <v>#N/A</v>
      </c>
      <c r="AN2897"/>
      <c r="AO2897"/>
      <c r="AP2897"/>
      <c r="AQ2897"/>
    </row>
    <row r="2898" spans="1:43" x14ac:dyDescent="0.25">
      <c r="A2898">
        <v>95751</v>
      </c>
      <c r="B2898">
        <v>22070</v>
      </c>
      <c r="C2898" t="s">
        <v>625</v>
      </c>
      <c r="D2898" t="s">
        <v>584</v>
      </c>
      <c r="E2898" t="s">
        <v>592</v>
      </c>
      <c r="F2898">
        <v>58.328470000000003</v>
      </c>
      <c r="G2898" t="s">
        <v>25</v>
      </c>
      <c r="H2898" t="s">
        <v>26</v>
      </c>
      <c r="I2898" t="s">
        <v>27</v>
      </c>
      <c r="J2898" t="s">
        <v>23</v>
      </c>
      <c r="K2898">
        <v>2003</v>
      </c>
      <c r="L2898">
        <v>4</v>
      </c>
      <c r="M2898">
        <v>4</v>
      </c>
      <c r="N2898">
        <v>0</v>
      </c>
      <c r="O2898">
        <v>2.5</v>
      </c>
      <c r="P2898" t="s">
        <v>595</v>
      </c>
      <c r="Q2898">
        <v>55.883673140247701</v>
      </c>
      <c r="R2898">
        <v>25.591137261160601</v>
      </c>
      <c r="S2898" t="s">
        <v>31</v>
      </c>
      <c r="T2898" t="s">
        <v>57</v>
      </c>
      <c r="U2898">
        <v>18</v>
      </c>
      <c r="V2898" t="s">
        <v>78</v>
      </c>
      <c r="W2898" t="s">
        <v>79</v>
      </c>
      <c r="X2898" t="s">
        <v>80</v>
      </c>
      <c r="Y2898">
        <v>12.010999999999999</v>
      </c>
      <c r="Z2898">
        <v>436</v>
      </c>
      <c r="AA2898" s="5">
        <f>IFERROR(VLOOKUP(X2898,$AF$2:$AG$35,2,FALSE),0)</f>
        <v>0</v>
      </c>
      <c r="AB2898" s="5" t="e">
        <f>VLOOKUP(X2898,$AF$2:$AG$35,1,FALSE)</f>
        <v>#N/A</v>
      </c>
      <c r="AN2898"/>
      <c r="AO2898"/>
      <c r="AP2898"/>
      <c r="AQ2898"/>
    </row>
    <row r="2899" spans="1:43" x14ac:dyDescent="0.25">
      <c r="A2899">
        <v>95751</v>
      </c>
      <c r="B2899">
        <v>22070</v>
      </c>
      <c r="C2899" t="s">
        <v>625</v>
      </c>
      <c r="D2899" t="s">
        <v>584</v>
      </c>
      <c r="E2899" t="s">
        <v>592</v>
      </c>
      <c r="F2899">
        <v>58.328470000000003</v>
      </c>
      <c r="G2899" t="s">
        <v>25</v>
      </c>
      <c r="H2899" t="s">
        <v>26</v>
      </c>
      <c r="I2899" t="s">
        <v>27</v>
      </c>
      <c r="J2899" t="s">
        <v>23</v>
      </c>
      <c r="K2899">
        <v>2003</v>
      </c>
      <c r="L2899">
        <v>4</v>
      </c>
      <c r="M2899">
        <v>4</v>
      </c>
      <c r="N2899">
        <v>0</v>
      </c>
      <c r="O2899">
        <v>2.5</v>
      </c>
      <c r="P2899" t="s">
        <v>595</v>
      </c>
      <c r="Q2899" s="38">
        <v>3.090494704028E-2</v>
      </c>
      <c r="R2899">
        <v>0.277485883996612</v>
      </c>
      <c r="S2899" t="s">
        <v>31</v>
      </c>
      <c r="T2899" t="s">
        <v>81</v>
      </c>
      <c r="U2899">
        <v>20</v>
      </c>
      <c r="V2899" t="s">
        <v>82</v>
      </c>
      <c r="W2899" t="s">
        <v>83</v>
      </c>
      <c r="X2899" t="s">
        <v>84</v>
      </c>
      <c r="Y2899">
        <v>22.98977</v>
      </c>
      <c r="Z2899">
        <v>696</v>
      </c>
      <c r="AA2899" s="5">
        <f>IFERROR(VLOOKUP(X2899,$AF$2:$AG$35,2,FALSE),0)</f>
        <v>0</v>
      </c>
      <c r="AB2899" s="5" t="e">
        <f>VLOOKUP(X2899,$AF$2:$AG$35,1,FALSE)</f>
        <v>#N/A</v>
      </c>
      <c r="AN2899"/>
      <c r="AO2899"/>
      <c r="AP2899"/>
      <c r="AQ2899"/>
    </row>
    <row r="2900" spans="1:43" x14ac:dyDescent="0.25">
      <c r="A2900">
        <v>95751</v>
      </c>
      <c r="B2900">
        <v>22070</v>
      </c>
      <c r="C2900" t="s">
        <v>625</v>
      </c>
      <c r="D2900" t="s">
        <v>584</v>
      </c>
      <c r="E2900" t="s">
        <v>592</v>
      </c>
      <c r="F2900">
        <v>58.328470000000003</v>
      </c>
      <c r="G2900" t="s">
        <v>25</v>
      </c>
      <c r="H2900" t="s">
        <v>26</v>
      </c>
      <c r="I2900" t="s">
        <v>27</v>
      </c>
      <c r="J2900" t="s">
        <v>23</v>
      </c>
      <c r="K2900">
        <v>2003</v>
      </c>
      <c r="L2900">
        <v>4</v>
      </c>
      <c r="M2900">
        <v>4</v>
      </c>
      <c r="N2900">
        <v>0</v>
      </c>
      <c r="O2900">
        <v>2.5</v>
      </c>
      <c r="P2900" t="s">
        <v>595</v>
      </c>
      <c r="Q2900" s="38">
        <v>0</v>
      </c>
      <c r="R2900" s="2">
        <v>5.0012238764280598E-2</v>
      </c>
      <c r="S2900" t="s">
        <v>31</v>
      </c>
      <c r="T2900" t="s">
        <v>81</v>
      </c>
      <c r="U2900">
        <v>21</v>
      </c>
      <c r="V2900" t="s">
        <v>85</v>
      </c>
      <c r="W2900" t="s">
        <v>86</v>
      </c>
      <c r="X2900" t="s">
        <v>87</v>
      </c>
      <c r="Y2900">
        <v>24.305</v>
      </c>
      <c r="Z2900">
        <v>525</v>
      </c>
      <c r="AA2900" s="5">
        <f>IFERROR(VLOOKUP(X2900,$AF$2:$AG$35,2,FALSE),0)</f>
        <v>0</v>
      </c>
      <c r="AB2900" s="5" t="e">
        <f>VLOOKUP(X2900,$AF$2:$AG$35,1,FALSE)</f>
        <v>#N/A</v>
      </c>
      <c r="AN2900"/>
      <c r="AO2900"/>
      <c r="AP2900"/>
      <c r="AQ2900"/>
    </row>
    <row r="2901" spans="1:43" x14ac:dyDescent="0.25">
      <c r="A2901">
        <v>95751</v>
      </c>
      <c r="B2901">
        <v>22070</v>
      </c>
      <c r="C2901" t="s">
        <v>625</v>
      </c>
      <c r="D2901" t="s">
        <v>584</v>
      </c>
      <c r="E2901" t="s">
        <v>592</v>
      </c>
      <c r="F2901">
        <v>58.328470000000003</v>
      </c>
      <c r="G2901" t="s">
        <v>25</v>
      </c>
      <c r="H2901" t="s">
        <v>26</v>
      </c>
      <c r="I2901" t="s">
        <v>27</v>
      </c>
      <c r="J2901" t="s">
        <v>23</v>
      </c>
      <c r="K2901">
        <v>2003</v>
      </c>
      <c r="L2901">
        <v>4</v>
      </c>
      <c r="M2901">
        <v>4</v>
      </c>
      <c r="N2901">
        <v>0</v>
      </c>
      <c r="O2901">
        <v>2.5</v>
      </c>
      <c r="P2901" t="s">
        <v>595</v>
      </c>
      <c r="Q2901" s="33">
        <v>1.6047247456278699E-2</v>
      </c>
      <c r="R2901" s="2">
        <v>5.1922137344848802E-2</v>
      </c>
      <c r="S2901" t="s">
        <v>31</v>
      </c>
      <c r="T2901" t="s">
        <v>81</v>
      </c>
      <c r="U2901">
        <v>22</v>
      </c>
      <c r="V2901" t="s">
        <v>88</v>
      </c>
      <c r="W2901" t="s">
        <v>89</v>
      </c>
      <c r="X2901" t="s">
        <v>90</v>
      </c>
      <c r="Y2901">
        <v>26.981539999999999</v>
      </c>
      <c r="Z2901">
        <v>292</v>
      </c>
      <c r="AA2901" s="5">
        <f>IFERROR(VLOOKUP(X2901,$AF$2:$AG$35,2,FALSE),0)</f>
        <v>0.88900000000000001</v>
      </c>
      <c r="AB2901" s="5" t="str">
        <f>VLOOKUP(X2901,$AF$2:$AG$35,1,FALSE)</f>
        <v>Al</v>
      </c>
      <c r="AN2901"/>
      <c r="AO2901"/>
      <c r="AP2901"/>
      <c r="AQ2901"/>
    </row>
    <row r="2902" spans="1:43" x14ac:dyDescent="0.25">
      <c r="A2902">
        <v>95751</v>
      </c>
      <c r="B2902">
        <v>22070</v>
      </c>
      <c r="C2902" t="s">
        <v>625</v>
      </c>
      <c r="D2902" t="s">
        <v>584</v>
      </c>
      <c r="E2902" t="s">
        <v>592</v>
      </c>
      <c r="F2902">
        <v>58.328470000000003</v>
      </c>
      <c r="G2902" t="s">
        <v>25</v>
      </c>
      <c r="H2902" t="s">
        <v>26</v>
      </c>
      <c r="I2902" t="s">
        <v>27</v>
      </c>
      <c r="J2902" t="s">
        <v>23</v>
      </c>
      <c r="K2902">
        <v>2003</v>
      </c>
      <c r="L2902">
        <v>4</v>
      </c>
      <c r="M2902">
        <v>4</v>
      </c>
      <c r="N2902">
        <v>0</v>
      </c>
      <c r="O2902">
        <v>2.5</v>
      </c>
      <c r="P2902" t="s">
        <v>595</v>
      </c>
      <c r="Q2902" s="33">
        <v>6.6624612469283501E-2</v>
      </c>
      <c r="R2902">
        <v>0.10989206035463001</v>
      </c>
      <c r="S2902" t="s">
        <v>31</v>
      </c>
      <c r="T2902" t="s">
        <v>81</v>
      </c>
      <c r="U2902">
        <v>23</v>
      </c>
      <c r="V2902" t="s">
        <v>91</v>
      </c>
      <c r="W2902" t="s">
        <v>92</v>
      </c>
      <c r="X2902" t="s">
        <v>93</v>
      </c>
      <c r="Y2902">
        <v>28.0855</v>
      </c>
      <c r="Z2902">
        <v>694</v>
      </c>
      <c r="AA2902" s="5">
        <f>IFERROR(VLOOKUP(X2902,$AF$2:$AG$35,2,FALSE),0)</f>
        <v>1.139</v>
      </c>
      <c r="AB2902" s="5" t="str">
        <f>VLOOKUP(X2902,$AF$2:$AG$35,1,FALSE)</f>
        <v>Si</v>
      </c>
      <c r="AN2902"/>
      <c r="AO2902"/>
      <c r="AP2902"/>
      <c r="AQ2902"/>
    </row>
    <row r="2903" spans="1:43" x14ac:dyDescent="0.25">
      <c r="A2903">
        <v>95751</v>
      </c>
      <c r="B2903">
        <v>22070</v>
      </c>
      <c r="C2903" t="s">
        <v>625</v>
      </c>
      <c r="D2903" t="s">
        <v>584</v>
      </c>
      <c r="E2903" t="s">
        <v>592</v>
      </c>
      <c r="F2903">
        <v>58.328470000000003</v>
      </c>
      <c r="G2903" t="s">
        <v>25</v>
      </c>
      <c r="H2903" t="s">
        <v>26</v>
      </c>
      <c r="I2903" t="s">
        <v>27</v>
      </c>
      <c r="J2903" t="s">
        <v>23</v>
      </c>
      <c r="K2903">
        <v>2003</v>
      </c>
      <c r="L2903">
        <v>4</v>
      </c>
      <c r="M2903">
        <v>4</v>
      </c>
      <c r="N2903">
        <v>0</v>
      </c>
      <c r="O2903">
        <v>2.5</v>
      </c>
      <c r="P2903" t="s">
        <v>595</v>
      </c>
      <c r="Q2903" s="33">
        <v>1.7213069429823299E-3</v>
      </c>
      <c r="R2903" s="2">
        <v>9.2914544270984497E-3</v>
      </c>
      <c r="S2903" t="s">
        <v>31</v>
      </c>
      <c r="T2903" t="s">
        <v>81</v>
      </c>
      <c r="U2903">
        <v>24</v>
      </c>
      <c r="V2903" t="s">
        <v>94</v>
      </c>
      <c r="W2903" t="s">
        <v>95</v>
      </c>
      <c r="X2903" t="s">
        <v>29</v>
      </c>
      <c r="Y2903">
        <v>30.973759999999999</v>
      </c>
      <c r="Z2903">
        <v>666</v>
      </c>
      <c r="AA2903" s="5">
        <f>IFERROR(VLOOKUP(X2903,$AF$2:$AG$35,2,FALSE),0)</f>
        <v>1.0329999999999999</v>
      </c>
      <c r="AB2903" s="5" t="str">
        <f>VLOOKUP(X2903,$AF$2:$AG$35,1,FALSE)</f>
        <v>P</v>
      </c>
      <c r="AN2903"/>
      <c r="AO2903"/>
      <c r="AP2903"/>
      <c r="AQ2903"/>
    </row>
    <row r="2904" spans="1:43" x14ac:dyDescent="0.25">
      <c r="A2904">
        <v>95751</v>
      </c>
      <c r="B2904">
        <v>22070</v>
      </c>
      <c r="C2904" t="s">
        <v>625</v>
      </c>
      <c r="D2904" t="s">
        <v>584</v>
      </c>
      <c r="E2904" t="s">
        <v>592</v>
      </c>
      <c r="F2904">
        <v>58.328470000000003</v>
      </c>
      <c r="G2904" t="s">
        <v>25</v>
      </c>
      <c r="H2904" t="s">
        <v>26</v>
      </c>
      <c r="I2904" t="s">
        <v>27</v>
      </c>
      <c r="J2904" t="s">
        <v>23</v>
      </c>
      <c r="K2904">
        <v>2003</v>
      </c>
      <c r="L2904">
        <v>4</v>
      </c>
      <c r="M2904">
        <v>4</v>
      </c>
      <c r="N2904">
        <v>0</v>
      </c>
      <c r="O2904">
        <v>2.5</v>
      </c>
      <c r="P2904" t="s">
        <v>595</v>
      </c>
      <c r="Q2904">
        <v>0.13847919134324199</v>
      </c>
      <c r="R2904" s="2">
        <v>5.6291849716843902E-2</v>
      </c>
      <c r="S2904" t="s">
        <v>31</v>
      </c>
      <c r="T2904" t="s">
        <v>81</v>
      </c>
      <c r="U2904">
        <v>25</v>
      </c>
      <c r="V2904" t="s">
        <v>96</v>
      </c>
      <c r="W2904" t="s">
        <v>97</v>
      </c>
      <c r="X2904" t="s">
        <v>98</v>
      </c>
      <c r="Y2904">
        <v>32.06</v>
      </c>
      <c r="Z2904">
        <v>700</v>
      </c>
      <c r="AA2904" s="5">
        <f>IFERROR(VLOOKUP(X2904,$AF$2:$AG$35,2,FALSE),0)</f>
        <v>0</v>
      </c>
      <c r="AB2904" s="5" t="e">
        <f>VLOOKUP(X2904,$AF$2:$AG$35,1,FALSE)</f>
        <v>#N/A</v>
      </c>
      <c r="AN2904"/>
      <c r="AO2904"/>
      <c r="AP2904"/>
      <c r="AQ2904"/>
    </row>
    <row r="2905" spans="1:43" x14ac:dyDescent="0.25">
      <c r="A2905">
        <v>95751</v>
      </c>
      <c r="B2905">
        <v>22070</v>
      </c>
      <c r="C2905" t="s">
        <v>625</v>
      </c>
      <c r="D2905" t="s">
        <v>584</v>
      </c>
      <c r="E2905" t="s">
        <v>592</v>
      </c>
      <c r="F2905">
        <v>58.328470000000003</v>
      </c>
      <c r="G2905" t="s">
        <v>25</v>
      </c>
      <c r="H2905" t="s">
        <v>26</v>
      </c>
      <c r="I2905" t="s">
        <v>27</v>
      </c>
      <c r="J2905" t="s">
        <v>23</v>
      </c>
      <c r="K2905">
        <v>2003</v>
      </c>
      <c r="L2905">
        <v>4</v>
      </c>
      <c r="M2905">
        <v>4</v>
      </c>
      <c r="N2905">
        <v>0</v>
      </c>
      <c r="O2905">
        <v>2.5</v>
      </c>
      <c r="P2905" t="s">
        <v>595</v>
      </c>
      <c r="Q2905" s="32">
        <v>0.35797981712161597</v>
      </c>
      <c r="R2905">
        <v>0.404472762416761</v>
      </c>
      <c r="S2905" t="s">
        <v>31</v>
      </c>
      <c r="T2905" t="s">
        <v>81</v>
      </c>
      <c r="U2905">
        <v>26</v>
      </c>
      <c r="V2905" t="s">
        <v>99</v>
      </c>
      <c r="W2905" t="s">
        <v>100</v>
      </c>
      <c r="X2905" t="s">
        <v>101</v>
      </c>
      <c r="Y2905">
        <v>35.453000000000003</v>
      </c>
      <c r="Z2905">
        <v>795</v>
      </c>
      <c r="AA2905" s="5">
        <f>IFERROR(VLOOKUP(X2905,$AF$2:$AG$35,2,FALSE),0)</f>
        <v>0</v>
      </c>
      <c r="AB2905" s="5" t="e">
        <f>VLOOKUP(X2905,$AF$2:$AG$35,1,FALSE)</f>
        <v>#N/A</v>
      </c>
      <c r="AN2905"/>
      <c r="AO2905"/>
      <c r="AP2905"/>
      <c r="AQ2905"/>
    </row>
    <row r="2906" spans="1:43" x14ac:dyDescent="0.25">
      <c r="A2906">
        <v>95751</v>
      </c>
      <c r="B2906">
        <v>22070</v>
      </c>
      <c r="C2906" t="s">
        <v>625</v>
      </c>
      <c r="D2906" t="s">
        <v>584</v>
      </c>
      <c r="E2906" t="s">
        <v>592</v>
      </c>
      <c r="F2906">
        <v>58.328470000000003</v>
      </c>
      <c r="G2906" t="s">
        <v>25</v>
      </c>
      <c r="H2906" t="s">
        <v>26</v>
      </c>
      <c r="I2906" t="s">
        <v>27</v>
      </c>
      <c r="J2906" t="s">
        <v>23</v>
      </c>
      <c r="K2906">
        <v>2003</v>
      </c>
      <c r="L2906">
        <v>4</v>
      </c>
      <c r="M2906">
        <v>4</v>
      </c>
      <c r="N2906">
        <v>0</v>
      </c>
      <c r="O2906">
        <v>2.5</v>
      </c>
      <c r="P2906" t="s">
        <v>595</v>
      </c>
      <c r="Q2906" s="32">
        <v>0.86829285396123801</v>
      </c>
      <c r="R2906">
        <v>0.51329164806773497</v>
      </c>
      <c r="S2906" t="s">
        <v>31</v>
      </c>
      <c r="T2906" t="s">
        <v>81</v>
      </c>
      <c r="U2906">
        <v>27</v>
      </c>
      <c r="V2906" s="1">
        <v>2023695</v>
      </c>
      <c r="W2906" t="s">
        <v>102</v>
      </c>
      <c r="X2906" t="s">
        <v>103</v>
      </c>
      <c r="Y2906">
        <v>39.098300000000002</v>
      </c>
      <c r="Z2906">
        <v>669</v>
      </c>
      <c r="AA2906" s="5">
        <f>IFERROR(VLOOKUP(X2906,$AF$2:$AG$35,2,FALSE),0)</f>
        <v>0</v>
      </c>
      <c r="AB2906" s="5" t="e">
        <f>VLOOKUP(X2906,$AF$2:$AG$35,1,FALSE)</f>
        <v>#N/A</v>
      </c>
      <c r="AN2906"/>
      <c r="AO2906"/>
      <c r="AP2906"/>
      <c r="AQ2906"/>
    </row>
    <row r="2907" spans="1:43" x14ac:dyDescent="0.25">
      <c r="A2907">
        <v>95751</v>
      </c>
      <c r="B2907">
        <v>22070</v>
      </c>
      <c r="C2907" t="s">
        <v>625</v>
      </c>
      <c r="D2907" t="s">
        <v>584</v>
      </c>
      <c r="E2907" t="s">
        <v>592</v>
      </c>
      <c r="F2907">
        <v>58.328470000000003</v>
      </c>
      <c r="G2907" t="s">
        <v>25</v>
      </c>
      <c r="H2907" t="s">
        <v>26</v>
      </c>
      <c r="I2907" t="s">
        <v>27</v>
      </c>
      <c r="J2907" t="s">
        <v>23</v>
      </c>
      <c r="K2907">
        <v>2003</v>
      </c>
      <c r="L2907">
        <v>4</v>
      </c>
      <c r="M2907">
        <v>4</v>
      </c>
      <c r="N2907">
        <v>0</v>
      </c>
      <c r="O2907">
        <v>2.5</v>
      </c>
      <c r="P2907" t="s">
        <v>595</v>
      </c>
      <c r="Q2907" s="32">
        <v>0.116494779696084</v>
      </c>
      <c r="R2907">
        <v>0.151633260720724</v>
      </c>
      <c r="S2907" t="s">
        <v>31</v>
      </c>
      <c r="T2907" t="s">
        <v>81</v>
      </c>
      <c r="U2907">
        <v>28</v>
      </c>
      <c r="V2907" t="s">
        <v>104</v>
      </c>
      <c r="W2907" t="s">
        <v>105</v>
      </c>
      <c r="X2907" t="s">
        <v>106</v>
      </c>
      <c r="Y2907">
        <v>40.08</v>
      </c>
      <c r="Z2907">
        <v>329</v>
      </c>
      <c r="AA2907" s="5">
        <f>IFERROR(VLOOKUP(X2907,$AF$2:$AG$35,2,FALSE),0)</f>
        <v>0</v>
      </c>
      <c r="AB2907" s="5" t="e">
        <f>VLOOKUP(X2907,$AF$2:$AG$35,1,FALSE)</f>
        <v>#N/A</v>
      </c>
      <c r="AN2907"/>
      <c r="AO2907"/>
      <c r="AP2907"/>
      <c r="AQ2907"/>
    </row>
    <row r="2908" spans="1:43" x14ac:dyDescent="0.25">
      <c r="A2908">
        <v>95751</v>
      </c>
      <c r="B2908">
        <v>22070</v>
      </c>
      <c r="C2908" t="s">
        <v>625</v>
      </c>
      <c r="D2908" t="s">
        <v>584</v>
      </c>
      <c r="E2908" t="s">
        <v>592</v>
      </c>
      <c r="F2908">
        <v>58.328470000000003</v>
      </c>
      <c r="G2908" t="s">
        <v>25</v>
      </c>
      <c r="H2908" t="s">
        <v>26</v>
      </c>
      <c r="I2908" t="s">
        <v>27</v>
      </c>
      <c r="J2908" t="s">
        <v>23</v>
      </c>
      <c r="K2908">
        <v>2003</v>
      </c>
      <c r="L2908">
        <v>4</v>
      </c>
      <c r="M2908">
        <v>4</v>
      </c>
      <c r="N2908">
        <v>0</v>
      </c>
      <c r="O2908">
        <v>2.5</v>
      </c>
      <c r="P2908" t="s">
        <v>595</v>
      </c>
      <c r="Q2908" s="33">
        <v>6.9086596202556196E-3</v>
      </c>
      <c r="R2908" s="2">
        <v>4.0768224738089102E-2</v>
      </c>
      <c r="S2908" t="s">
        <v>31</v>
      </c>
      <c r="T2908" t="s">
        <v>81</v>
      </c>
      <c r="U2908">
        <v>29</v>
      </c>
      <c r="V2908" t="s">
        <v>107</v>
      </c>
      <c r="W2908" t="s">
        <v>108</v>
      </c>
      <c r="X2908" t="s">
        <v>109</v>
      </c>
      <c r="Y2908">
        <v>47.88</v>
      </c>
      <c r="Z2908">
        <v>715</v>
      </c>
      <c r="AA2908" s="5">
        <f>IFERROR(VLOOKUP(X2908,$AF$2:$AG$35,2,FALSE),0)</f>
        <v>0.66900000000000004</v>
      </c>
      <c r="AB2908" s="5" t="str">
        <f>VLOOKUP(X2908,$AF$2:$AG$35,1,FALSE)</f>
        <v>Ti</v>
      </c>
      <c r="AN2908"/>
      <c r="AO2908"/>
      <c r="AP2908"/>
      <c r="AQ2908"/>
    </row>
    <row r="2909" spans="1:43" x14ac:dyDescent="0.25">
      <c r="A2909">
        <v>95751</v>
      </c>
      <c r="B2909">
        <v>22070</v>
      </c>
      <c r="C2909" t="s">
        <v>625</v>
      </c>
      <c r="D2909" t="s">
        <v>584</v>
      </c>
      <c r="E2909" t="s">
        <v>592</v>
      </c>
      <c r="F2909">
        <v>58.328470000000003</v>
      </c>
      <c r="G2909" t="s">
        <v>25</v>
      </c>
      <c r="H2909" t="s">
        <v>26</v>
      </c>
      <c r="I2909" t="s">
        <v>27</v>
      </c>
      <c r="J2909" t="s">
        <v>23</v>
      </c>
      <c r="K2909">
        <v>2003</v>
      </c>
      <c r="L2909">
        <v>4</v>
      </c>
      <c r="M2909">
        <v>4</v>
      </c>
      <c r="N2909">
        <v>0</v>
      </c>
      <c r="O2909">
        <v>2.5</v>
      </c>
      <c r="P2909" t="s">
        <v>595</v>
      </c>
      <c r="Q2909" s="33">
        <v>3.9597390545726801E-4</v>
      </c>
      <c r="R2909" s="2">
        <v>1.9502068145614601E-2</v>
      </c>
      <c r="S2909" t="s">
        <v>31</v>
      </c>
      <c r="T2909" t="s">
        <v>81</v>
      </c>
      <c r="U2909">
        <v>30</v>
      </c>
      <c r="V2909" t="s">
        <v>110</v>
      </c>
      <c r="W2909" t="s">
        <v>111</v>
      </c>
      <c r="X2909" t="s">
        <v>112</v>
      </c>
      <c r="Y2909">
        <v>50.941499999999998</v>
      </c>
      <c r="Z2909">
        <v>767</v>
      </c>
      <c r="AA2909" s="5">
        <f>IFERROR(VLOOKUP(X2909,$AF$2:$AG$35,2,FALSE),0)</f>
        <v>0</v>
      </c>
      <c r="AB2909" s="5" t="e">
        <f>VLOOKUP(X2909,$AF$2:$AG$35,1,FALSE)</f>
        <v>#N/A</v>
      </c>
      <c r="AN2909"/>
      <c r="AO2909"/>
      <c r="AP2909"/>
      <c r="AQ2909"/>
    </row>
    <row r="2910" spans="1:43" x14ac:dyDescent="0.25">
      <c r="A2910">
        <v>95751</v>
      </c>
      <c r="B2910">
        <v>22070</v>
      </c>
      <c r="C2910" t="s">
        <v>625</v>
      </c>
      <c r="D2910" t="s">
        <v>584</v>
      </c>
      <c r="E2910" t="s">
        <v>592</v>
      </c>
      <c r="F2910">
        <v>58.328470000000003</v>
      </c>
      <c r="G2910" t="s">
        <v>25</v>
      </c>
      <c r="H2910" t="s">
        <v>26</v>
      </c>
      <c r="I2910" t="s">
        <v>27</v>
      </c>
      <c r="J2910" t="s">
        <v>23</v>
      </c>
      <c r="K2910">
        <v>2003</v>
      </c>
      <c r="L2910">
        <v>4</v>
      </c>
      <c r="M2910">
        <v>4</v>
      </c>
      <c r="N2910">
        <v>0</v>
      </c>
      <c r="O2910">
        <v>2.5</v>
      </c>
      <c r="P2910" t="s">
        <v>595</v>
      </c>
      <c r="Q2910" s="33">
        <v>7.3378108777170797E-3</v>
      </c>
      <c r="R2910" s="2">
        <v>1.47605125797165E-2</v>
      </c>
      <c r="S2910" t="s">
        <v>31</v>
      </c>
      <c r="T2910" t="s">
        <v>81</v>
      </c>
      <c r="U2910">
        <v>31</v>
      </c>
      <c r="V2910" t="s">
        <v>113</v>
      </c>
      <c r="W2910" t="s">
        <v>114</v>
      </c>
      <c r="X2910" t="s">
        <v>115</v>
      </c>
      <c r="Y2910">
        <v>51.996000000000002</v>
      </c>
      <c r="Z2910">
        <v>347</v>
      </c>
      <c r="AA2910" s="5">
        <f>IFERROR(VLOOKUP(X2910,$AF$2:$AG$35,2,FALSE),0)</f>
        <v>0.69199999999999995</v>
      </c>
      <c r="AB2910" s="5" t="str">
        <f>VLOOKUP(X2910,$AF$2:$AG$35,1,FALSE)</f>
        <v>Cr</v>
      </c>
      <c r="AN2910"/>
      <c r="AO2910"/>
      <c r="AP2910"/>
      <c r="AQ2910"/>
    </row>
    <row r="2911" spans="1:43" x14ac:dyDescent="0.25">
      <c r="A2911">
        <v>95751</v>
      </c>
      <c r="B2911">
        <v>22070</v>
      </c>
      <c r="C2911" t="s">
        <v>625</v>
      </c>
      <c r="D2911" t="s">
        <v>584</v>
      </c>
      <c r="E2911" t="s">
        <v>592</v>
      </c>
      <c r="F2911">
        <v>58.328470000000003</v>
      </c>
      <c r="G2911" t="s">
        <v>25</v>
      </c>
      <c r="H2911" t="s">
        <v>26</v>
      </c>
      <c r="I2911" t="s">
        <v>27</v>
      </c>
      <c r="J2911" t="s">
        <v>23</v>
      </c>
      <c r="K2911">
        <v>2003</v>
      </c>
      <c r="L2911">
        <v>4</v>
      </c>
      <c r="M2911">
        <v>4</v>
      </c>
      <c r="N2911">
        <v>0</v>
      </c>
      <c r="O2911">
        <v>2.5</v>
      </c>
      <c r="P2911" t="s">
        <v>595</v>
      </c>
      <c r="Q2911" s="33">
        <v>5.7033216686641604E-3</v>
      </c>
      <c r="R2911" s="2">
        <v>8.0657148544012094E-3</v>
      </c>
      <c r="S2911" t="s">
        <v>31</v>
      </c>
      <c r="T2911" t="s">
        <v>81</v>
      </c>
      <c r="U2911">
        <v>32</v>
      </c>
      <c r="V2911" t="s">
        <v>116</v>
      </c>
      <c r="W2911" t="s">
        <v>117</v>
      </c>
      <c r="X2911" t="s">
        <v>118</v>
      </c>
      <c r="Y2911">
        <v>54.938000000000002</v>
      </c>
      <c r="Z2911">
        <v>526</v>
      </c>
      <c r="AA2911" s="5">
        <f>IFERROR(VLOOKUP(X2911,$AF$2:$AG$35,2,FALSE),0)</f>
        <v>0.63100000000000001</v>
      </c>
      <c r="AB2911" s="5" t="str">
        <f>VLOOKUP(X2911,$AF$2:$AG$35,1,FALSE)</f>
        <v>Mn</v>
      </c>
      <c r="AN2911"/>
      <c r="AO2911"/>
      <c r="AP2911"/>
      <c r="AQ2911"/>
    </row>
    <row r="2912" spans="1:43" x14ac:dyDescent="0.25">
      <c r="A2912">
        <v>95751</v>
      </c>
      <c r="B2912">
        <v>22070</v>
      </c>
      <c r="C2912" t="s">
        <v>625</v>
      </c>
      <c r="D2912" t="s">
        <v>584</v>
      </c>
      <c r="E2912" t="s">
        <v>592</v>
      </c>
      <c r="F2912">
        <v>58.328470000000003</v>
      </c>
      <c r="G2912" t="s">
        <v>25</v>
      </c>
      <c r="H2912" t="s">
        <v>26</v>
      </c>
      <c r="I2912" t="s">
        <v>27</v>
      </c>
      <c r="J2912" t="s">
        <v>23</v>
      </c>
      <c r="K2912">
        <v>2003</v>
      </c>
      <c r="L2912">
        <v>4</v>
      </c>
      <c r="M2912">
        <v>4</v>
      </c>
      <c r="N2912">
        <v>0</v>
      </c>
      <c r="O2912">
        <v>2.5</v>
      </c>
      <c r="P2912" t="s">
        <v>595</v>
      </c>
      <c r="Q2912" s="33">
        <v>7.2225332000933395E-2</v>
      </c>
      <c r="R2912">
        <v>0.122754391946074</v>
      </c>
      <c r="S2912" t="s">
        <v>31</v>
      </c>
      <c r="T2912" t="s">
        <v>81</v>
      </c>
      <c r="U2912">
        <v>33</v>
      </c>
      <c r="V2912" t="s">
        <v>119</v>
      </c>
      <c r="W2912" t="s">
        <v>120</v>
      </c>
      <c r="X2912" t="s">
        <v>121</v>
      </c>
      <c r="Y2912">
        <v>55.847000000000001</v>
      </c>
      <c r="Z2912">
        <v>488</v>
      </c>
      <c r="AA2912" s="5">
        <f>IFERROR(VLOOKUP(X2912,$AF$2:$AG$35,2,FALSE),0)</f>
        <v>0.35799999999999998</v>
      </c>
      <c r="AB2912" s="5" t="str">
        <f>VLOOKUP(X2912,$AF$2:$AG$35,1,FALSE)</f>
        <v>Fe</v>
      </c>
      <c r="AN2912"/>
      <c r="AO2912"/>
      <c r="AP2912"/>
      <c r="AQ2912"/>
    </row>
    <row r="2913" spans="1:43" x14ac:dyDescent="0.25">
      <c r="A2913">
        <v>95751</v>
      </c>
      <c r="B2913">
        <v>22070</v>
      </c>
      <c r="C2913" t="s">
        <v>625</v>
      </c>
      <c r="D2913" t="s">
        <v>584</v>
      </c>
      <c r="E2913" t="s">
        <v>592</v>
      </c>
      <c r="F2913">
        <v>58.328470000000003</v>
      </c>
      <c r="G2913" t="s">
        <v>25</v>
      </c>
      <c r="H2913" t="s">
        <v>26</v>
      </c>
      <c r="I2913" t="s">
        <v>27</v>
      </c>
      <c r="J2913" t="s">
        <v>23</v>
      </c>
      <c r="K2913">
        <v>2003</v>
      </c>
      <c r="L2913">
        <v>4</v>
      </c>
      <c r="M2913">
        <v>4</v>
      </c>
      <c r="N2913">
        <v>0</v>
      </c>
      <c r="O2913">
        <v>2.5</v>
      </c>
      <c r="P2913" t="s">
        <v>595</v>
      </c>
      <c r="Q2913" s="33">
        <v>9.8359742488971489E-4</v>
      </c>
      <c r="R2913" s="2">
        <v>2.5587453733556999E-3</v>
      </c>
      <c r="S2913" t="s">
        <v>31</v>
      </c>
      <c r="T2913" t="s">
        <v>81</v>
      </c>
      <c r="U2913">
        <v>34</v>
      </c>
      <c r="V2913" t="s">
        <v>122</v>
      </c>
      <c r="W2913" t="s">
        <v>123</v>
      </c>
      <c r="X2913" t="s">
        <v>124</v>
      </c>
      <c r="Y2913">
        <v>58.933199999999999</v>
      </c>
      <c r="Z2913">
        <v>379</v>
      </c>
      <c r="AA2913" s="5">
        <f>IFERROR(VLOOKUP(X2913,$AF$2:$AG$35,2,FALSE),0)</f>
        <v>0.33900000000000002</v>
      </c>
      <c r="AB2913" s="5" t="str">
        <f>VLOOKUP(X2913,$AF$2:$AG$35,1,FALSE)</f>
        <v>Co</v>
      </c>
      <c r="AN2913"/>
      <c r="AO2913"/>
      <c r="AP2913"/>
      <c r="AQ2913"/>
    </row>
    <row r="2914" spans="1:43" x14ac:dyDescent="0.25">
      <c r="A2914">
        <v>95751</v>
      </c>
      <c r="B2914">
        <v>22070</v>
      </c>
      <c r="C2914" t="s">
        <v>625</v>
      </c>
      <c r="D2914" t="s">
        <v>584</v>
      </c>
      <c r="E2914" t="s">
        <v>592</v>
      </c>
      <c r="F2914">
        <v>58.328470000000003</v>
      </c>
      <c r="G2914" t="s">
        <v>25</v>
      </c>
      <c r="H2914" t="s">
        <v>26</v>
      </c>
      <c r="I2914" t="s">
        <v>27</v>
      </c>
      <c r="J2914" t="s">
        <v>23</v>
      </c>
      <c r="K2914">
        <v>2003</v>
      </c>
      <c r="L2914">
        <v>4</v>
      </c>
      <c r="M2914">
        <v>4</v>
      </c>
      <c r="N2914">
        <v>0</v>
      </c>
      <c r="O2914">
        <v>2.5</v>
      </c>
      <c r="P2914" t="s">
        <v>595</v>
      </c>
      <c r="Q2914" s="33">
        <v>1.6390349670843099E-3</v>
      </c>
      <c r="R2914" s="2">
        <v>3.2742473335892102E-3</v>
      </c>
      <c r="S2914" t="s">
        <v>31</v>
      </c>
      <c r="T2914" t="s">
        <v>81</v>
      </c>
      <c r="U2914">
        <v>35</v>
      </c>
      <c r="V2914" t="s">
        <v>125</v>
      </c>
      <c r="W2914" t="s">
        <v>126</v>
      </c>
      <c r="X2914" t="s">
        <v>127</v>
      </c>
      <c r="Y2914">
        <v>58.69</v>
      </c>
      <c r="Z2914">
        <v>612</v>
      </c>
      <c r="AA2914" s="5">
        <f>IFERROR(VLOOKUP(X2914,$AF$2:$AG$35,2,FALSE),0)</f>
        <v>0.27300000000000002</v>
      </c>
      <c r="AB2914" s="5" t="str">
        <f>VLOOKUP(X2914,$AF$2:$AG$35,1,FALSE)</f>
        <v>Ni</v>
      </c>
      <c r="AN2914"/>
      <c r="AO2914"/>
      <c r="AP2914"/>
      <c r="AQ2914"/>
    </row>
    <row r="2915" spans="1:43" x14ac:dyDescent="0.25">
      <c r="A2915">
        <v>95751</v>
      </c>
      <c r="B2915">
        <v>22070</v>
      </c>
      <c r="C2915" t="s">
        <v>625</v>
      </c>
      <c r="D2915" t="s">
        <v>584</v>
      </c>
      <c r="E2915" t="s">
        <v>592</v>
      </c>
      <c r="F2915">
        <v>58.328470000000003</v>
      </c>
      <c r="G2915" t="s">
        <v>25</v>
      </c>
      <c r="H2915" t="s">
        <v>26</v>
      </c>
      <c r="I2915" t="s">
        <v>27</v>
      </c>
      <c r="J2915" t="s">
        <v>23</v>
      </c>
      <c r="K2915">
        <v>2003</v>
      </c>
      <c r="L2915">
        <v>4</v>
      </c>
      <c r="M2915">
        <v>4</v>
      </c>
      <c r="N2915">
        <v>0</v>
      </c>
      <c r="O2915">
        <v>2.5</v>
      </c>
      <c r="P2915" t="s">
        <v>595</v>
      </c>
      <c r="Q2915" s="33">
        <v>2.9463894575537E-3</v>
      </c>
      <c r="R2915" s="2">
        <v>4.4338783089338902E-3</v>
      </c>
      <c r="S2915" t="s">
        <v>31</v>
      </c>
      <c r="T2915" t="s">
        <v>81</v>
      </c>
      <c r="U2915">
        <v>36</v>
      </c>
      <c r="V2915" t="s">
        <v>128</v>
      </c>
      <c r="W2915" t="s">
        <v>129</v>
      </c>
      <c r="X2915" t="s">
        <v>130</v>
      </c>
      <c r="Y2915">
        <v>63.545999999999999</v>
      </c>
      <c r="Z2915">
        <v>380</v>
      </c>
      <c r="AA2915" s="5">
        <f>IFERROR(VLOOKUP(X2915,$AF$2:$AG$35,2,FALSE),0)</f>
        <v>0.252</v>
      </c>
      <c r="AB2915" s="5" t="str">
        <f>VLOOKUP(X2915,$AF$2:$AG$35,1,FALSE)</f>
        <v>Cu</v>
      </c>
      <c r="AN2915"/>
      <c r="AO2915"/>
      <c r="AP2915"/>
      <c r="AQ2915"/>
    </row>
    <row r="2916" spans="1:43" x14ac:dyDescent="0.25">
      <c r="A2916">
        <v>95751</v>
      </c>
      <c r="B2916">
        <v>22070</v>
      </c>
      <c r="C2916" t="s">
        <v>625</v>
      </c>
      <c r="D2916" t="s">
        <v>584</v>
      </c>
      <c r="E2916" t="s">
        <v>592</v>
      </c>
      <c r="F2916">
        <v>58.328470000000003</v>
      </c>
      <c r="G2916" t="s">
        <v>25</v>
      </c>
      <c r="H2916" t="s">
        <v>26</v>
      </c>
      <c r="I2916" t="s">
        <v>27</v>
      </c>
      <c r="J2916" t="s">
        <v>23</v>
      </c>
      <c r="K2916">
        <v>2003</v>
      </c>
      <c r="L2916">
        <v>4</v>
      </c>
      <c r="M2916">
        <v>4</v>
      </c>
      <c r="N2916">
        <v>0</v>
      </c>
      <c r="O2916">
        <v>2.5</v>
      </c>
      <c r="P2916" t="s">
        <v>595</v>
      </c>
      <c r="Q2916" s="33">
        <v>5.5738498056536703E-2</v>
      </c>
      <c r="R2916">
        <v>5.9544665645502003E-2</v>
      </c>
      <c r="S2916" t="s">
        <v>31</v>
      </c>
      <c r="T2916" t="s">
        <v>81</v>
      </c>
      <c r="U2916">
        <v>37</v>
      </c>
      <c r="V2916" t="s">
        <v>131</v>
      </c>
      <c r="W2916" t="s">
        <v>132</v>
      </c>
      <c r="X2916" t="s">
        <v>133</v>
      </c>
      <c r="Y2916">
        <v>65.38</v>
      </c>
      <c r="Z2916">
        <v>778</v>
      </c>
      <c r="AA2916" s="5">
        <f>IFERROR(VLOOKUP(X2916,$AF$2:$AG$35,2,FALSE),0)</f>
        <v>0.245</v>
      </c>
      <c r="AB2916" s="5" t="str">
        <f>VLOOKUP(X2916,$AF$2:$AG$35,1,FALSE)</f>
        <v>Zn</v>
      </c>
      <c r="AN2916"/>
      <c r="AO2916"/>
      <c r="AP2916"/>
      <c r="AQ2916"/>
    </row>
    <row r="2917" spans="1:43" x14ac:dyDescent="0.25">
      <c r="A2917">
        <v>95751</v>
      </c>
      <c r="B2917">
        <v>22070</v>
      </c>
      <c r="C2917" t="s">
        <v>625</v>
      </c>
      <c r="D2917" t="s">
        <v>584</v>
      </c>
      <c r="E2917" t="s">
        <v>592</v>
      </c>
      <c r="F2917">
        <v>58.328470000000003</v>
      </c>
      <c r="G2917" t="s">
        <v>25</v>
      </c>
      <c r="H2917" t="s">
        <v>26</v>
      </c>
      <c r="I2917" t="s">
        <v>27</v>
      </c>
      <c r="J2917" t="s">
        <v>23</v>
      </c>
      <c r="K2917">
        <v>2003</v>
      </c>
      <c r="L2917">
        <v>4</v>
      </c>
      <c r="M2917">
        <v>4</v>
      </c>
      <c r="N2917">
        <v>0</v>
      </c>
      <c r="O2917">
        <v>2.5</v>
      </c>
      <c r="P2917" t="s">
        <v>595</v>
      </c>
      <c r="Q2917" s="32">
        <v>0</v>
      </c>
      <c r="R2917" s="2">
        <v>6.7421088300775199E-3</v>
      </c>
      <c r="S2917" t="s">
        <v>31</v>
      </c>
      <c r="T2917" t="s">
        <v>81</v>
      </c>
      <c r="U2917">
        <v>38</v>
      </c>
      <c r="V2917" t="s">
        <v>134</v>
      </c>
      <c r="W2917" t="s">
        <v>135</v>
      </c>
      <c r="X2917" t="s">
        <v>136</v>
      </c>
      <c r="Y2917">
        <v>69.72</v>
      </c>
      <c r="Z2917">
        <v>468</v>
      </c>
      <c r="AA2917" s="5">
        <f>IFERROR(VLOOKUP(X2917,$AF$2:$AG$35,2,FALSE),0)</f>
        <v>0.34399999999999997</v>
      </c>
      <c r="AB2917" s="5" t="str">
        <f>VLOOKUP(X2917,$AF$2:$AG$35,1,FALSE)</f>
        <v>Ga</v>
      </c>
      <c r="AN2917"/>
      <c r="AO2917"/>
      <c r="AP2917"/>
      <c r="AQ2917"/>
    </row>
    <row r="2918" spans="1:43" x14ac:dyDescent="0.25">
      <c r="A2918">
        <v>95751</v>
      </c>
      <c r="B2918">
        <v>22070</v>
      </c>
      <c r="C2918" t="s">
        <v>625</v>
      </c>
      <c r="D2918" t="s">
        <v>584</v>
      </c>
      <c r="E2918" t="s">
        <v>592</v>
      </c>
      <c r="F2918">
        <v>58.328470000000003</v>
      </c>
      <c r="G2918" t="s">
        <v>25</v>
      </c>
      <c r="H2918" t="s">
        <v>26</v>
      </c>
      <c r="I2918" t="s">
        <v>27</v>
      </c>
      <c r="J2918" t="s">
        <v>23</v>
      </c>
      <c r="K2918">
        <v>2003</v>
      </c>
      <c r="L2918">
        <v>4</v>
      </c>
      <c r="M2918">
        <v>4</v>
      </c>
      <c r="N2918">
        <v>0</v>
      </c>
      <c r="O2918">
        <v>2.5</v>
      </c>
      <c r="P2918" t="s">
        <v>595</v>
      </c>
      <c r="Q2918" s="33">
        <v>4.2918391495726802E-4</v>
      </c>
      <c r="R2918" s="2">
        <v>3.6022356067689802E-3</v>
      </c>
      <c r="S2918" t="s">
        <v>31</v>
      </c>
      <c r="T2918" t="s">
        <v>81</v>
      </c>
      <c r="U2918">
        <v>39</v>
      </c>
      <c r="V2918" t="s">
        <v>137</v>
      </c>
      <c r="W2918" t="s">
        <v>138</v>
      </c>
      <c r="X2918" t="s">
        <v>139</v>
      </c>
      <c r="Y2918">
        <v>74.921599999999998</v>
      </c>
      <c r="Z2918">
        <v>298</v>
      </c>
      <c r="AA2918" s="5">
        <f>IFERROR(VLOOKUP(X2918,$AF$2:$AG$35,2,FALSE),0)</f>
        <v>0.42699999999999999</v>
      </c>
      <c r="AB2918" s="5" t="str">
        <f>VLOOKUP(X2918,$AF$2:$AG$35,1,FALSE)</f>
        <v>As</v>
      </c>
      <c r="AN2918"/>
      <c r="AO2918"/>
      <c r="AP2918"/>
      <c r="AQ2918"/>
    </row>
    <row r="2919" spans="1:43" x14ac:dyDescent="0.25">
      <c r="A2919">
        <v>95751</v>
      </c>
      <c r="B2919">
        <v>22070</v>
      </c>
      <c r="C2919" t="s">
        <v>625</v>
      </c>
      <c r="D2919" t="s">
        <v>584</v>
      </c>
      <c r="E2919" t="s">
        <v>592</v>
      </c>
      <c r="F2919">
        <v>58.328470000000003</v>
      </c>
      <c r="G2919" t="s">
        <v>25</v>
      </c>
      <c r="H2919" t="s">
        <v>26</v>
      </c>
      <c r="I2919" t="s">
        <v>27</v>
      </c>
      <c r="J2919" t="s">
        <v>23</v>
      </c>
      <c r="K2919">
        <v>2003</v>
      </c>
      <c r="L2919">
        <v>4</v>
      </c>
      <c r="M2919">
        <v>4</v>
      </c>
      <c r="N2919">
        <v>0</v>
      </c>
      <c r="O2919">
        <v>2.5</v>
      </c>
      <c r="P2919" t="s">
        <v>595</v>
      </c>
      <c r="Q2919" s="33">
        <v>1.30566029852617E-4</v>
      </c>
      <c r="R2919" s="2">
        <v>1.51163867688916E-3</v>
      </c>
      <c r="S2919" t="s">
        <v>31</v>
      </c>
      <c r="T2919" t="s">
        <v>81</v>
      </c>
      <c r="U2919">
        <v>40</v>
      </c>
      <c r="V2919" t="s">
        <v>140</v>
      </c>
      <c r="W2919" t="s">
        <v>141</v>
      </c>
      <c r="X2919" t="s">
        <v>142</v>
      </c>
      <c r="Y2919">
        <v>78.959999999999994</v>
      </c>
      <c r="Z2919">
        <v>693</v>
      </c>
      <c r="AA2919" s="5">
        <f>IFERROR(VLOOKUP(X2919,$AF$2:$AG$35,2,FALSE),0)</f>
        <v>0.40500000000000003</v>
      </c>
      <c r="AB2919" s="5" t="str">
        <f>VLOOKUP(X2919,$AF$2:$AG$35,1,FALSE)</f>
        <v>Se</v>
      </c>
      <c r="AN2919"/>
      <c r="AO2919"/>
      <c r="AP2919"/>
      <c r="AQ2919"/>
    </row>
    <row r="2920" spans="1:43" x14ac:dyDescent="0.25">
      <c r="A2920">
        <v>95751</v>
      </c>
      <c r="B2920">
        <v>22070</v>
      </c>
      <c r="C2920" t="s">
        <v>625</v>
      </c>
      <c r="D2920" t="s">
        <v>584</v>
      </c>
      <c r="E2920" t="s">
        <v>592</v>
      </c>
      <c r="F2920">
        <v>58.328470000000003</v>
      </c>
      <c r="G2920" t="s">
        <v>25</v>
      </c>
      <c r="H2920" t="s">
        <v>26</v>
      </c>
      <c r="I2920" t="s">
        <v>27</v>
      </c>
      <c r="J2920" t="s">
        <v>23</v>
      </c>
      <c r="K2920">
        <v>2003</v>
      </c>
      <c r="L2920">
        <v>4</v>
      </c>
      <c r="M2920">
        <v>4</v>
      </c>
      <c r="N2920">
        <v>0</v>
      </c>
      <c r="O2920">
        <v>2.5</v>
      </c>
      <c r="P2920" t="s">
        <v>595</v>
      </c>
      <c r="Q2920" s="33">
        <v>1.7828262192242899E-3</v>
      </c>
      <c r="R2920" s="2">
        <v>1.45753923316509E-3</v>
      </c>
      <c r="S2920" t="s">
        <v>31</v>
      </c>
      <c r="T2920" t="s">
        <v>81</v>
      </c>
      <c r="U2920">
        <v>41</v>
      </c>
      <c r="V2920" t="s">
        <v>143</v>
      </c>
      <c r="W2920" t="s">
        <v>144</v>
      </c>
      <c r="X2920" t="s">
        <v>145</v>
      </c>
      <c r="Y2920">
        <v>79.903999999999996</v>
      </c>
      <c r="Z2920">
        <v>810</v>
      </c>
      <c r="AA2920" s="5">
        <f>IFERROR(VLOOKUP(X2920,$AF$2:$AG$35,2,FALSE),0)</f>
        <v>0</v>
      </c>
      <c r="AB2920" s="5" t="e">
        <f>VLOOKUP(X2920,$AF$2:$AG$35,1,FALSE)</f>
        <v>#N/A</v>
      </c>
      <c r="AN2920"/>
      <c r="AO2920"/>
      <c r="AP2920"/>
      <c r="AQ2920"/>
    </row>
    <row r="2921" spans="1:43" x14ac:dyDescent="0.25">
      <c r="A2921">
        <v>95751</v>
      </c>
      <c r="B2921">
        <v>22070</v>
      </c>
      <c r="C2921" t="s">
        <v>625</v>
      </c>
      <c r="D2921" t="s">
        <v>584</v>
      </c>
      <c r="E2921" t="s">
        <v>592</v>
      </c>
      <c r="F2921">
        <v>58.328470000000003</v>
      </c>
      <c r="G2921" t="s">
        <v>25</v>
      </c>
      <c r="H2921" t="s">
        <v>26</v>
      </c>
      <c r="I2921" t="s">
        <v>27</v>
      </c>
      <c r="J2921" t="s">
        <v>23</v>
      </c>
      <c r="K2921">
        <v>2003</v>
      </c>
      <c r="L2921">
        <v>4</v>
      </c>
      <c r="M2921">
        <v>4</v>
      </c>
      <c r="N2921">
        <v>0</v>
      </c>
      <c r="O2921">
        <v>2.5</v>
      </c>
      <c r="P2921" t="s">
        <v>595</v>
      </c>
      <c r="Q2921" s="33">
        <v>1.0171434565663601E-3</v>
      </c>
      <c r="R2921" s="2">
        <v>1.6559594859216101E-3</v>
      </c>
      <c r="S2921" t="s">
        <v>31</v>
      </c>
      <c r="T2921" t="s">
        <v>81</v>
      </c>
      <c r="U2921">
        <v>42</v>
      </c>
      <c r="V2921" t="s">
        <v>146</v>
      </c>
      <c r="W2921" t="s">
        <v>147</v>
      </c>
      <c r="X2921" t="s">
        <v>148</v>
      </c>
      <c r="Y2921">
        <v>85.467799999999997</v>
      </c>
      <c r="Z2921">
        <v>689</v>
      </c>
      <c r="AA2921" s="5">
        <f>IFERROR(VLOOKUP(X2921,$AF$2:$AG$35,2,FALSE),0)</f>
        <v>9.4E-2</v>
      </c>
      <c r="AB2921" s="5" t="str">
        <f>VLOOKUP(X2921,$AF$2:$AG$35,1,FALSE)</f>
        <v>Rb</v>
      </c>
      <c r="AN2921"/>
      <c r="AO2921"/>
      <c r="AP2921"/>
      <c r="AQ2921"/>
    </row>
    <row r="2922" spans="1:43" x14ac:dyDescent="0.25">
      <c r="A2922">
        <v>95751</v>
      </c>
      <c r="B2922">
        <v>22070</v>
      </c>
      <c r="C2922" t="s">
        <v>625</v>
      </c>
      <c r="D2922" t="s">
        <v>584</v>
      </c>
      <c r="E2922" t="s">
        <v>592</v>
      </c>
      <c r="F2922">
        <v>58.328470000000003</v>
      </c>
      <c r="G2922" t="s">
        <v>25</v>
      </c>
      <c r="H2922" t="s">
        <v>26</v>
      </c>
      <c r="I2922" t="s">
        <v>27</v>
      </c>
      <c r="J2922" t="s">
        <v>23</v>
      </c>
      <c r="K2922">
        <v>2003</v>
      </c>
      <c r="L2922">
        <v>4</v>
      </c>
      <c r="M2922">
        <v>4</v>
      </c>
      <c r="N2922">
        <v>0</v>
      </c>
      <c r="O2922">
        <v>2.5</v>
      </c>
      <c r="P2922" t="s">
        <v>595</v>
      </c>
      <c r="Q2922" s="33">
        <v>1.2865181826563099E-3</v>
      </c>
      <c r="R2922" s="2">
        <v>1.75656158652955E-3</v>
      </c>
      <c r="S2922" t="s">
        <v>31</v>
      </c>
      <c r="T2922" t="s">
        <v>81</v>
      </c>
      <c r="U2922">
        <v>43</v>
      </c>
      <c r="V2922" t="s">
        <v>149</v>
      </c>
      <c r="W2922" t="s">
        <v>150</v>
      </c>
      <c r="X2922" t="s">
        <v>151</v>
      </c>
      <c r="Y2922">
        <v>87.62</v>
      </c>
      <c r="Z2922">
        <v>697</v>
      </c>
      <c r="AA2922" s="5">
        <f>IFERROR(VLOOKUP(X2922,$AF$2:$AG$35,2,FALSE),0)</f>
        <v>0.183</v>
      </c>
      <c r="AB2922" s="5" t="str">
        <f>VLOOKUP(X2922,$AF$2:$AG$35,1,FALSE)</f>
        <v>Sr</v>
      </c>
      <c r="AN2922"/>
      <c r="AO2922"/>
      <c r="AP2922"/>
      <c r="AQ2922"/>
    </row>
    <row r="2923" spans="1:43" x14ac:dyDescent="0.25">
      <c r="A2923">
        <v>95751</v>
      </c>
      <c r="B2923">
        <v>22070</v>
      </c>
      <c r="C2923" t="s">
        <v>625</v>
      </c>
      <c r="D2923" t="s">
        <v>584</v>
      </c>
      <c r="E2923" t="s">
        <v>592</v>
      </c>
      <c r="F2923">
        <v>58.328470000000003</v>
      </c>
      <c r="G2923" t="s">
        <v>25</v>
      </c>
      <c r="H2923" t="s">
        <v>26</v>
      </c>
      <c r="I2923" t="s">
        <v>27</v>
      </c>
      <c r="J2923" t="s">
        <v>23</v>
      </c>
      <c r="K2923">
        <v>2003</v>
      </c>
      <c r="L2923">
        <v>4</v>
      </c>
      <c r="M2923">
        <v>4</v>
      </c>
      <c r="N2923">
        <v>0</v>
      </c>
      <c r="O2923">
        <v>2.5</v>
      </c>
      <c r="P2923" t="s">
        <v>595</v>
      </c>
      <c r="Q2923" s="33">
        <v>5.04855315430119E-4</v>
      </c>
      <c r="R2923" s="2">
        <v>2.3480263071789099E-3</v>
      </c>
      <c r="S2923" t="s">
        <v>31</v>
      </c>
      <c r="T2923" t="s">
        <v>81</v>
      </c>
      <c r="U2923">
        <v>44</v>
      </c>
      <c r="V2923" t="s">
        <v>152</v>
      </c>
      <c r="W2923" t="s">
        <v>153</v>
      </c>
      <c r="X2923" t="s">
        <v>154</v>
      </c>
      <c r="Y2923">
        <v>88.905900000000003</v>
      </c>
      <c r="Z2923">
        <v>777</v>
      </c>
      <c r="AA2923" s="5">
        <f>IFERROR(VLOOKUP(X2923,$AF$2:$AG$35,2,FALSE),0)</f>
        <v>0</v>
      </c>
      <c r="AB2923" s="5" t="e">
        <f>VLOOKUP(X2923,$AF$2:$AG$35,1,FALSE)</f>
        <v>#N/A</v>
      </c>
      <c r="AN2923"/>
      <c r="AO2923"/>
      <c r="AP2923"/>
      <c r="AQ2923"/>
    </row>
    <row r="2924" spans="1:43" x14ac:dyDescent="0.25">
      <c r="A2924">
        <v>95751</v>
      </c>
      <c r="B2924">
        <v>22070</v>
      </c>
      <c r="C2924" t="s">
        <v>625</v>
      </c>
      <c r="D2924" t="s">
        <v>584</v>
      </c>
      <c r="E2924" t="s">
        <v>592</v>
      </c>
      <c r="F2924">
        <v>58.328470000000003</v>
      </c>
      <c r="G2924" t="s">
        <v>25</v>
      </c>
      <c r="H2924" t="s">
        <v>26</v>
      </c>
      <c r="I2924" t="s">
        <v>27</v>
      </c>
      <c r="J2924" t="s">
        <v>23</v>
      </c>
      <c r="K2924">
        <v>2003</v>
      </c>
      <c r="L2924">
        <v>4</v>
      </c>
      <c r="M2924">
        <v>4</v>
      </c>
      <c r="N2924">
        <v>0</v>
      </c>
      <c r="O2924">
        <v>2.5</v>
      </c>
      <c r="P2924" t="s">
        <v>595</v>
      </c>
      <c r="Q2924" s="33">
        <v>5.7449053135151496E-4</v>
      </c>
      <c r="R2924" s="2">
        <v>2.7777558547020099E-3</v>
      </c>
      <c r="S2924" t="s">
        <v>31</v>
      </c>
      <c r="T2924" t="s">
        <v>81</v>
      </c>
      <c r="U2924">
        <v>45</v>
      </c>
      <c r="V2924" t="s">
        <v>155</v>
      </c>
      <c r="W2924" t="s">
        <v>156</v>
      </c>
      <c r="X2924" t="s">
        <v>157</v>
      </c>
      <c r="Y2924">
        <v>91.22</v>
      </c>
      <c r="Z2924">
        <v>779</v>
      </c>
      <c r="AA2924" s="5">
        <f>IFERROR(VLOOKUP(X2924,$AF$2:$AG$35,2,FALSE),0)</f>
        <v>0.35099999999999998</v>
      </c>
      <c r="AB2924" s="5" t="str">
        <f>VLOOKUP(X2924,$AF$2:$AG$35,1,FALSE)</f>
        <v>Zr</v>
      </c>
      <c r="AN2924"/>
      <c r="AO2924"/>
      <c r="AP2924"/>
      <c r="AQ2924"/>
    </row>
    <row r="2925" spans="1:43" x14ac:dyDescent="0.25">
      <c r="A2925">
        <v>95751</v>
      </c>
      <c r="B2925">
        <v>22070</v>
      </c>
      <c r="C2925" t="s">
        <v>625</v>
      </c>
      <c r="D2925" t="s">
        <v>584</v>
      </c>
      <c r="E2925" t="s">
        <v>592</v>
      </c>
      <c r="F2925">
        <v>58.328470000000003</v>
      </c>
      <c r="G2925" t="s">
        <v>25</v>
      </c>
      <c r="H2925" t="s">
        <v>26</v>
      </c>
      <c r="I2925" t="s">
        <v>27</v>
      </c>
      <c r="J2925" t="s">
        <v>23</v>
      </c>
      <c r="K2925">
        <v>2003</v>
      </c>
      <c r="L2925">
        <v>4</v>
      </c>
      <c r="M2925">
        <v>4</v>
      </c>
      <c r="N2925">
        <v>0</v>
      </c>
      <c r="O2925">
        <v>2.5</v>
      </c>
      <c r="P2925" t="s">
        <v>595</v>
      </c>
      <c r="Q2925" s="32">
        <v>0</v>
      </c>
      <c r="R2925" s="2">
        <v>4.8361406878193198E-3</v>
      </c>
      <c r="S2925" t="s">
        <v>31</v>
      </c>
      <c r="T2925" t="s">
        <v>81</v>
      </c>
      <c r="U2925">
        <v>46</v>
      </c>
      <c r="V2925" t="s">
        <v>158</v>
      </c>
      <c r="W2925" t="s">
        <v>159</v>
      </c>
      <c r="X2925" t="s">
        <v>160</v>
      </c>
      <c r="Y2925">
        <v>95.94</v>
      </c>
      <c r="Z2925">
        <v>586</v>
      </c>
      <c r="AA2925" s="5">
        <f>IFERROR(VLOOKUP(X2925,$AF$2:$AG$35,2,FALSE),0)</f>
        <v>0.41699999999999998</v>
      </c>
      <c r="AB2925" s="5" t="str">
        <f>VLOOKUP(X2925,$AF$2:$AG$35,1,FALSE)</f>
        <v>Mo</v>
      </c>
      <c r="AN2925"/>
      <c r="AO2925"/>
      <c r="AP2925"/>
      <c r="AQ2925"/>
    </row>
    <row r="2926" spans="1:43" x14ac:dyDescent="0.25">
      <c r="A2926">
        <v>95751</v>
      </c>
      <c r="B2926">
        <v>22070</v>
      </c>
      <c r="C2926" t="s">
        <v>625</v>
      </c>
      <c r="D2926" t="s">
        <v>584</v>
      </c>
      <c r="E2926" t="s">
        <v>592</v>
      </c>
      <c r="F2926">
        <v>58.328470000000003</v>
      </c>
      <c r="G2926" t="s">
        <v>25</v>
      </c>
      <c r="H2926" t="s">
        <v>26</v>
      </c>
      <c r="I2926" t="s">
        <v>27</v>
      </c>
      <c r="J2926" t="s">
        <v>23</v>
      </c>
      <c r="K2926">
        <v>2003</v>
      </c>
      <c r="L2926">
        <v>4</v>
      </c>
      <c r="M2926">
        <v>4</v>
      </c>
      <c r="N2926">
        <v>0</v>
      </c>
      <c r="O2926">
        <v>2.5</v>
      </c>
      <c r="P2926" t="s">
        <v>595</v>
      </c>
      <c r="Q2926" s="33">
        <v>1.06330872263818E-3</v>
      </c>
      <c r="R2926" s="2">
        <v>5.2564519391633197E-3</v>
      </c>
      <c r="S2926" t="s">
        <v>31</v>
      </c>
      <c r="T2926" t="s">
        <v>81</v>
      </c>
      <c r="U2926">
        <v>47</v>
      </c>
      <c r="V2926" s="1">
        <v>2023568</v>
      </c>
      <c r="W2926" t="s">
        <v>161</v>
      </c>
      <c r="X2926" t="s">
        <v>162</v>
      </c>
      <c r="Y2926">
        <v>106.42</v>
      </c>
      <c r="Z2926">
        <v>649</v>
      </c>
      <c r="AA2926" s="5">
        <f>IFERROR(VLOOKUP(X2926,$AF$2:$AG$35,2,FALSE),0)</f>
        <v>0.22600000000000001</v>
      </c>
      <c r="AB2926" s="5" t="str">
        <f>VLOOKUP(X2926,$AF$2:$AG$35,1,FALSE)</f>
        <v>Pd</v>
      </c>
      <c r="AN2926"/>
      <c r="AO2926"/>
      <c r="AP2926"/>
      <c r="AQ2926"/>
    </row>
    <row r="2927" spans="1:43" x14ac:dyDescent="0.25">
      <c r="A2927">
        <v>95751</v>
      </c>
      <c r="B2927">
        <v>22070</v>
      </c>
      <c r="C2927" t="s">
        <v>625</v>
      </c>
      <c r="D2927" t="s">
        <v>584</v>
      </c>
      <c r="E2927" t="s">
        <v>592</v>
      </c>
      <c r="F2927">
        <v>58.328470000000003</v>
      </c>
      <c r="G2927" t="s">
        <v>25</v>
      </c>
      <c r="H2927" t="s">
        <v>26</v>
      </c>
      <c r="I2927" t="s">
        <v>27</v>
      </c>
      <c r="J2927" t="s">
        <v>23</v>
      </c>
      <c r="K2927">
        <v>2003</v>
      </c>
      <c r="L2927">
        <v>4</v>
      </c>
      <c r="M2927">
        <v>4</v>
      </c>
      <c r="N2927">
        <v>0</v>
      </c>
      <c r="O2927">
        <v>2.5</v>
      </c>
      <c r="P2927" t="s">
        <v>595</v>
      </c>
      <c r="Q2927" s="33">
        <v>4.2651569751854897E-4</v>
      </c>
      <c r="R2927" s="2">
        <v>6.4928091021378299E-3</v>
      </c>
      <c r="S2927" t="s">
        <v>31</v>
      </c>
      <c r="T2927" t="s">
        <v>81</v>
      </c>
      <c r="U2927">
        <v>48</v>
      </c>
      <c r="V2927" t="s">
        <v>163</v>
      </c>
      <c r="W2927" t="s">
        <v>164</v>
      </c>
      <c r="X2927" t="s">
        <v>165</v>
      </c>
      <c r="Y2927">
        <v>107.8682</v>
      </c>
      <c r="Z2927">
        <v>695</v>
      </c>
      <c r="AA2927" s="5">
        <f>IFERROR(VLOOKUP(X2927,$AF$2:$AG$35,2,FALSE),0)</f>
        <v>7.3999999999999996E-2</v>
      </c>
      <c r="AB2927" s="5" t="str">
        <f>VLOOKUP(X2927,$AF$2:$AG$35,1,FALSE)</f>
        <v>Ag</v>
      </c>
      <c r="AN2927"/>
      <c r="AO2927"/>
      <c r="AP2927"/>
      <c r="AQ2927"/>
    </row>
    <row r="2928" spans="1:43" x14ac:dyDescent="0.25">
      <c r="A2928">
        <v>95751</v>
      </c>
      <c r="B2928">
        <v>22070</v>
      </c>
      <c r="C2928" t="s">
        <v>625</v>
      </c>
      <c r="D2928" t="s">
        <v>584</v>
      </c>
      <c r="E2928" t="s">
        <v>592</v>
      </c>
      <c r="F2928">
        <v>58.328470000000003</v>
      </c>
      <c r="G2928" t="s">
        <v>25</v>
      </c>
      <c r="H2928" t="s">
        <v>26</v>
      </c>
      <c r="I2928" t="s">
        <v>27</v>
      </c>
      <c r="J2928" t="s">
        <v>23</v>
      </c>
      <c r="K2928">
        <v>2003</v>
      </c>
      <c r="L2928">
        <v>4</v>
      </c>
      <c r="M2928">
        <v>4</v>
      </c>
      <c r="N2928">
        <v>0</v>
      </c>
      <c r="O2928">
        <v>2.5</v>
      </c>
      <c r="P2928" t="s">
        <v>595</v>
      </c>
      <c r="Q2928" s="33">
        <v>2.4460584469484701E-3</v>
      </c>
      <c r="R2928" s="2">
        <v>5.8817366284922498E-3</v>
      </c>
      <c r="S2928" t="s">
        <v>31</v>
      </c>
      <c r="T2928" t="s">
        <v>81</v>
      </c>
      <c r="U2928">
        <v>49</v>
      </c>
      <c r="V2928" t="s">
        <v>166</v>
      </c>
      <c r="W2928" t="s">
        <v>167</v>
      </c>
      <c r="X2928" t="s">
        <v>168</v>
      </c>
      <c r="Y2928">
        <v>112.41</v>
      </c>
      <c r="Z2928">
        <v>328</v>
      </c>
      <c r="AA2928" s="5">
        <f>IFERROR(VLOOKUP(X2928,$AF$2:$AG$35,2,FALSE),0)</f>
        <v>0.14199999999999999</v>
      </c>
      <c r="AB2928" s="5" t="str">
        <f>VLOOKUP(X2928,$AF$2:$AG$35,1,FALSE)</f>
        <v>Cd</v>
      </c>
      <c r="AN2928"/>
      <c r="AO2928"/>
      <c r="AP2928"/>
      <c r="AQ2928"/>
    </row>
    <row r="2929" spans="1:43" x14ac:dyDescent="0.25">
      <c r="A2929">
        <v>95751</v>
      </c>
      <c r="B2929">
        <v>22070</v>
      </c>
      <c r="C2929" t="s">
        <v>625</v>
      </c>
      <c r="D2929" t="s">
        <v>584</v>
      </c>
      <c r="E2929" t="s">
        <v>592</v>
      </c>
      <c r="F2929">
        <v>58.328470000000003</v>
      </c>
      <c r="G2929" t="s">
        <v>25</v>
      </c>
      <c r="H2929" t="s">
        <v>26</v>
      </c>
      <c r="I2929" t="s">
        <v>27</v>
      </c>
      <c r="J2929" t="s">
        <v>23</v>
      </c>
      <c r="K2929">
        <v>2003</v>
      </c>
      <c r="L2929">
        <v>4</v>
      </c>
      <c r="M2929">
        <v>4</v>
      </c>
      <c r="N2929">
        <v>0</v>
      </c>
      <c r="O2929">
        <v>2.5</v>
      </c>
      <c r="P2929" t="s">
        <v>595</v>
      </c>
      <c r="Q2929" s="33">
        <v>9.3621537143441698E-4</v>
      </c>
      <c r="R2929" s="2">
        <v>7.65187823341258E-3</v>
      </c>
      <c r="S2929" t="s">
        <v>31</v>
      </c>
      <c r="T2929" t="s">
        <v>81</v>
      </c>
      <c r="U2929">
        <v>50</v>
      </c>
      <c r="V2929" t="s">
        <v>169</v>
      </c>
      <c r="W2929" t="s">
        <v>170</v>
      </c>
      <c r="X2929" t="s">
        <v>171</v>
      </c>
      <c r="Y2929">
        <v>114.82</v>
      </c>
      <c r="Z2929">
        <v>487</v>
      </c>
      <c r="AA2929" s="5">
        <f>IFERROR(VLOOKUP(X2929,$AF$2:$AG$35,2,FALSE),0)</f>
        <v>0.20899999999999999</v>
      </c>
      <c r="AB2929" s="5" t="str">
        <f>VLOOKUP(X2929,$AF$2:$AG$35,1,FALSE)</f>
        <v>In</v>
      </c>
      <c r="AN2929"/>
      <c r="AO2929"/>
      <c r="AP2929"/>
      <c r="AQ2929"/>
    </row>
    <row r="2930" spans="1:43" x14ac:dyDescent="0.25">
      <c r="A2930">
        <v>95751</v>
      </c>
      <c r="B2930">
        <v>22070</v>
      </c>
      <c r="C2930" t="s">
        <v>625</v>
      </c>
      <c r="D2930" t="s">
        <v>584</v>
      </c>
      <c r="E2930" t="s">
        <v>592</v>
      </c>
      <c r="F2930">
        <v>58.328470000000003</v>
      </c>
      <c r="G2930" t="s">
        <v>25</v>
      </c>
      <c r="H2930" t="s">
        <v>26</v>
      </c>
      <c r="I2930" t="s">
        <v>27</v>
      </c>
      <c r="J2930" t="s">
        <v>23</v>
      </c>
      <c r="K2930">
        <v>2003</v>
      </c>
      <c r="L2930">
        <v>4</v>
      </c>
      <c r="M2930">
        <v>4</v>
      </c>
      <c r="N2930">
        <v>0</v>
      </c>
      <c r="O2930">
        <v>2.5</v>
      </c>
      <c r="P2930" t="s">
        <v>595</v>
      </c>
      <c r="Q2930" s="33">
        <v>1.4257328325638001E-3</v>
      </c>
      <c r="R2930" s="2">
        <v>1.19510352024373E-2</v>
      </c>
      <c r="S2930" t="s">
        <v>31</v>
      </c>
      <c r="T2930" t="s">
        <v>81</v>
      </c>
      <c r="U2930">
        <v>51</v>
      </c>
      <c r="V2930" t="s">
        <v>172</v>
      </c>
      <c r="W2930" t="s">
        <v>173</v>
      </c>
      <c r="X2930" t="s">
        <v>174</v>
      </c>
      <c r="Y2930">
        <v>118.69</v>
      </c>
      <c r="Z2930">
        <v>714</v>
      </c>
      <c r="AA2930" s="5">
        <f>IFERROR(VLOOKUP(X2930,$AF$2:$AG$35,2,FALSE),0)</f>
        <v>0.20200000000000001</v>
      </c>
      <c r="AB2930" s="5" t="str">
        <f>VLOOKUP(X2930,$AF$2:$AG$35,1,FALSE)</f>
        <v>Sn</v>
      </c>
      <c r="AN2930"/>
      <c r="AO2930"/>
      <c r="AP2930"/>
      <c r="AQ2930"/>
    </row>
    <row r="2931" spans="1:43" x14ac:dyDescent="0.25">
      <c r="A2931">
        <v>95751</v>
      </c>
      <c r="B2931">
        <v>22070</v>
      </c>
      <c r="C2931" t="s">
        <v>625</v>
      </c>
      <c r="D2931" t="s">
        <v>584</v>
      </c>
      <c r="E2931" t="s">
        <v>592</v>
      </c>
      <c r="F2931">
        <v>58.328470000000003</v>
      </c>
      <c r="G2931" t="s">
        <v>25</v>
      </c>
      <c r="H2931" t="s">
        <v>26</v>
      </c>
      <c r="I2931" t="s">
        <v>27</v>
      </c>
      <c r="J2931" t="s">
        <v>23</v>
      </c>
      <c r="K2931">
        <v>2003</v>
      </c>
      <c r="L2931">
        <v>4</v>
      </c>
      <c r="M2931">
        <v>4</v>
      </c>
      <c r="N2931">
        <v>0</v>
      </c>
      <c r="O2931">
        <v>2.5</v>
      </c>
      <c r="P2931" t="s">
        <v>595</v>
      </c>
      <c r="Q2931" s="33">
        <v>2.12527217954913E-3</v>
      </c>
      <c r="R2931" s="2">
        <v>1.33685824862812E-2</v>
      </c>
      <c r="S2931" t="s">
        <v>31</v>
      </c>
      <c r="T2931" t="s">
        <v>81</v>
      </c>
      <c r="U2931">
        <v>52</v>
      </c>
      <c r="V2931" t="s">
        <v>175</v>
      </c>
      <c r="W2931" t="s">
        <v>176</v>
      </c>
      <c r="X2931" t="s">
        <v>177</v>
      </c>
      <c r="Y2931">
        <v>121.75</v>
      </c>
      <c r="Z2931">
        <v>296</v>
      </c>
      <c r="AA2931" s="5">
        <f>IFERROR(VLOOKUP(X2931,$AF$2:$AG$35,2,FALSE),0)</f>
        <v>0.26300000000000001</v>
      </c>
      <c r="AB2931" s="5" t="str">
        <f>VLOOKUP(X2931,$AF$2:$AG$35,1,FALSE)</f>
        <v>Sb</v>
      </c>
      <c r="AN2931"/>
      <c r="AO2931"/>
      <c r="AP2931"/>
      <c r="AQ2931"/>
    </row>
    <row r="2932" spans="1:43" x14ac:dyDescent="0.25">
      <c r="A2932">
        <v>95751</v>
      </c>
      <c r="B2932">
        <v>22070</v>
      </c>
      <c r="C2932" t="s">
        <v>625</v>
      </c>
      <c r="D2932" t="s">
        <v>584</v>
      </c>
      <c r="E2932" t="s">
        <v>592</v>
      </c>
      <c r="F2932">
        <v>58.328470000000003</v>
      </c>
      <c r="G2932" t="s">
        <v>25</v>
      </c>
      <c r="H2932" t="s">
        <v>26</v>
      </c>
      <c r="I2932" t="s">
        <v>27</v>
      </c>
      <c r="J2932" t="s">
        <v>23</v>
      </c>
      <c r="K2932">
        <v>2003</v>
      </c>
      <c r="L2932">
        <v>4</v>
      </c>
      <c r="M2932">
        <v>4</v>
      </c>
      <c r="N2932">
        <v>0</v>
      </c>
      <c r="O2932">
        <v>2.5</v>
      </c>
      <c r="P2932" t="s">
        <v>595</v>
      </c>
      <c r="Q2932" s="33">
        <v>3.3733972570108698E-3</v>
      </c>
      <c r="R2932" s="2">
        <v>6.4797778661851907E-2</v>
      </c>
      <c r="S2932" t="s">
        <v>31</v>
      </c>
      <c r="T2932" t="s">
        <v>81</v>
      </c>
      <c r="U2932">
        <v>53</v>
      </c>
      <c r="V2932" t="s">
        <v>178</v>
      </c>
      <c r="W2932" t="s">
        <v>179</v>
      </c>
      <c r="X2932" t="s">
        <v>180</v>
      </c>
      <c r="Y2932">
        <v>137.33000000000001</v>
      </c>
      <c r="Z2932">
        <v>300</v>
      </c>
      <c r="AA2932" s="5">
        <f>IFERROR(VLOOKUP(X2932,$AF$2:$AG$35,2,FALSE),0)</f>
        <v>0.11700000000000001</v>
      </c>
      <c r="AB2932" s="5" t="str">
        <f>VLOOKUP(X2932,$AF$2:$AG$35,1,FALSE)</f>
        <v>Ba</v>
      </c>
      <c r="AN2932"/>
      <c r="AO2932"/>
      <c r="AP2932"/>
      <c r="AQ2932"/>
    </row>
    <row r="2933" spans="1:43" x14ac:dyDescent="0.25">
      <c r="A2933">
        <v>95751</v>
      </c>
      <c r="B2933">
        <v>22070</v>
      </c>
      <c r="C2933" t="s">
        <v>625</v>
      </c>
      <c r="D2933" t="s">
        <v>584</v>
      </c>
      <c r="E2933" t="s">
        <v>592</v>
      </c>
      <c r="F2933">
        <v>58.328470000000003</v>
      </c>
      <c r="G2933" t="s">
        <v>25</v>
      </c>
      <c r="H2933" t="s">
        <v>26</v>
      </c>
      <c r="I2933" t="s">
        <v>27</v>
      </c>
      <c r="J2933" t="s">
        <v>23</v>
      </c>
      <c r="K2933">
        <v>2003</v>
      </c>
      <c r="L2933">
        <v>4</v>
      </c>
      <c r="M2933">
        <v>4</v>
      </c>
      <c r="N2933">
        <v>0</v>
      </c>
      <c r="O2933">
        <v>2.5</v>
      </c>
      <c r="P2933" t="s">
        <v>595</v>
      </c>
      <c r="Q2933" s="33">
        <v>9.9079313733802105E-3</v>
      </c>
      <c r="R2933" s="2">
        <v>8.0813041259156698E-2</v>
      </c>
      <c r="S2933" t="s">
        <v>31</v>
      </c>
      <c r="T2933" t="s">
        <v>81</v>
      </c>
      <c r="U2933">
        <v>54</v>
      </c>
      <c r="V2933" t="s">
        <v>181</v>
      </c>
      <c r="W2933" t="s">
        <v>182</v>
      </c>
      <c r="X2933" t="s">
        <v>183</v>
      </c>
      <c r="Y2933">
        <v>138.90549999999999</v>
      </c>
      <c r="Z2933">
        <v>519</v>
      </c>
      <c r="AA2933" s="5">
        <f>IFERROR(VLOOKUP(X2933,$AF$2:$AG$35,2,FALSE),0)</f>
        <v>0.17299999999999999</v>
      </c>
      <c r="AB2933" s="5" t="str">
        <f>VLOOKUP(X2933,$AF$2:$AG$35,1,FALSE)</f>
        <v>La</v>
      </c>
      <c r="AN2933"/>
      <c r="AO2933"/>
      <c r="AP2933"/>
      <c r="AQ2933"/>
    </row>
    <row r="2934" spans="1:43" x14ac:dyDescent="0.25">
      <c r="A2934">
        <v>95751</v>
      </c>
      <c r="B2934">
        <v>22070</v>
      </c>
      <c r="C2934" t="s">
        <v>625</v>
      </c>
      <c r="D2934" t="s">
        <v>584</v>
      </c>
      <c r="E2934" t="s">
        <v>592</v>
      </c>
      <c r="F2934">
        <v>58.328470000000003</v>
      </c>
      <c r="G2934" t="s">
        <v>25</v>
      </c>
      <c r="H2934" t="s">
        <v>26</v>
      </c>
      <c r="I2934" t="s">
        <v>27</v>
      </c>
      <c r="J2934" t="s">
        <v>23</v>
      </c>
      <c r="K2934">
        <v>2003</v>
      </c>
      <c r="L2934">
        <v>4</v>
      </c>
      <c r="M2934">
        <v>4</v>
      </c>
      <c r="N2934">
        <v>0</v>
      </c>
      <c r="O2934">
        <v>2.5</v>
      </c>
      <c r="P2934" t="s">
        <v>595</v>
      </c>
      <c r="Q2934" s="33">
        <v>1.66254078012332E-3</v>
      </c>
      <c r="R2934" s="2">
        <v>6.1065769511957401E-3</v>
      </c>
      <c r="S2934" t="s">
        <v>31</v>
      </c>
      <c r="T2934" t="s">
        <v>81</v>
      </c>
      <c r="U2934">
        <v>55</v>
      </c>
      <c r="V2934" t="s">
        <v>184</v>
      </c>
      <c r="W2934" t="s">
        <v>185</v>
      </c>
      <c r="X2934" t="s">
        <v>186</v>
      </c>
      <c r="Y2934">
        <v>196.9665</v>
      </c>
      <c r="Z2934">
        <v>477</v>
      </c>
      <c r="AA2934" s="5">
        <f>IFERROR(VLOOKUP(X2934,$AF$2:$AG$35,2,FALSE),0)</f>
        <v>0</v>
      </c>
      <c r="AB2934" s="5" t="e">
        <f>VLOOKUP(X2934,$AF$2:$AG$35,1,FALSE)</f>
        <v>#N/A</v>
      </c>
      <c r="AN2934"/>
      <c r="AO2934"/>
      <c r="AP2934"/>
      <c r="AQ2934"/>
    </row>
    <row r="2935" spans="1:43" x14ac:dyDescent="0.25">
      <c r="A2935">
        <v>95751</v>
      </c>
      <c r="B2935">
        <v>22070</v>
      </c>
      <c r="C2935" t="s">
        <v>625</v>
      </c>
      <c r="D2935" t="s">
        <v>584</v>
      </c>
      <c r="E2935" t="s">
        <v>592</v>
      </c>
      <c r="F2935">
        <v>58.328470000000003</v>
      </c>
      <c r="G2935" t="s">
        <v>25</v>
      </c>
      <c r="H2935" t="s">
        <v>26</v>
      </c>
      <c r="I2935" t="s">
        <v>27</v>
      </c>
      <c r="J2935" t="s">
        <v>23</v>
      </c>
      <c r="K2935">
        <v>2003</v>
      </c>
      <c r="L2935">
        <v>4</v>
      </c>
      <c r="M2935">
        <v>4</v>
      </c>
      <c r="N2935">
        <v>0</v>
      </c>
      <c r="O2935">
        <v>2.5</v>
      </c>
      <c r="P2935" t="s">
        <v>595</v>
      </c>
      <c r="Q2935" s="33">
        <v>5.65589746084139E-6</v>
      </c>
      <c r="R2935">
        <v>2.694907680724E-3</v>
      </c>
      <c r="S2935" t="s">
        <v>31</v>
      </c>
      <c r="T2935" t="s">
        <v>81</v>
      </c>
      <c r="U2935">
        <v>56</v>
      </c>
      <c r="V2935" t="s">
        <v>187</v>
      </c>
      <c r="W2935" t="s">
        <v>188</v>
      </c>
      <c r="X2935" t="s">
        <v>189</v>
      </c>
      <c r="Y2935">
        <v>200.59</v>
      </c>
      <c r="Z2935">
        <v>528</v>
      </c>
      <c r="AA2935" s="5">
        <f>IFERROR(VLOOKUP(X2935,$AF$2:$AG$35,2,FALSE),0)</f>
        <v>0.06</v>
      </c>
      <c r="AB2935" s="5" t="str">
        <f>VLOOKUP(X2935,$AF$2:$AG$35,1,FALSE)</f>
        <v>Hg</v>
      </c>
      <c r="AN2935"/>
      <c r="AO2935"/>
      <c r="AP2935"/>
      <c r="AQ2935"/>
    </row>
    <row r="2936" spans="1:43" x14ac:dyDescent="0.25">
      <c r="A2936">
        <v>95751</v>
      </c>
      <c r="B2936">
        <v>22070</v>
      </c>
      <c r="C2936" t="s">
        <v>625</v>
      </c>
      <c r="D2936" t="s">
        <v>584</v>
      </c>
      <c r="E2936" t="s">
        <v>592</v>
      </c>
      <c r="F2936">
        <v>58.328470000000003</v>
      </c>
      <c r="G2936" t="s">
        <v>25</v>
      </c>
      <c r="H2936" t="s">
        <v>26</v>
      </c>
      <c r="I2936" t="s">
        <v>27</v>
      </c>
      <c r="J2936" t="s">
        <v>23</v>
      </c>
      <c r="K2936">
        <v>2003</v>
      </c>
      <c r="L2936">
        <v>4</v>
      </c>
      <c r="M2936">
        <v>4</v>
      </c>
      <c r="N2936">
        <v>0</v>
      </c>
      <c r="O2936">
        <v>2.5</v>
      </c>
      <c r="P2936" t="s">
        <v>595</v>
      </c>
      <c r="Q2936" s="33">
        <v>1.01003575566977E-5</v>
      </c>
      <c r="R2936" s="2">
        <v>2.51738936087383E-3</v>
      </c>
      <c r="S2936" t="s">
        <v>31</v>
      </c>
      <c r="T2936" t="s">
        <v>81</v>
      </c>
      <c r="U2936">
        <v>57</v>
      </c>
      <c r="V2936" t="s">
        <v>190</v>
      </c>
      <c r="W2936" t="s">
        <v>191</v>
      </c>
      <c r="X2936" t="s">
        <v>192</v>
      </c>
      <c r="Y2936">
        <v>204.38300000000001</v>
      </c>
      <c r="Z2936">
        <v>712</v>
      </c>
      <c r="AA2936" s="5">
        <f>IFERROR(VLOOKUP(X2936,$AF$2:$AG$35,2,FALSE),0)</f>
        <v>0</v>
      </c>
      <c r="AB2936" s="5" t="e">
        <f>VLOOKUP(X2936,$AF$2:$AG$35,1,FALSE)</f>
        <v>#N/A</v>
      </c>
      <c r="AN2936"/>
      <c r="AO2936"/>
      <c r="AP2936"/>
      <c r="AQ2936"/>
    </row>
    <row r="2937" spans="1:43" x14ac:dyDescent="0.25">
      <c r="A2937">
        <v>95751</v>
      </c>
      <c r="B2937">
        <v>22070</v>
      </c>
      <c r="C2937" t="s">
        <v>625</v>
      </c>
      <c r="D2937" t="s">
        <v>584</v>
      </c>
      <c r="E2937" t="s">
        <v>592</v>
      </c>
      <c r="F2937">
        <v>58.328470000000003</v>
      </c>
      <c r="G2937" t="s">
        <v>25</v>
      </c>
      <c r="H2937" t="s">
        <v>26</v>
      </c>
      <c r="I2937" t="s">
        <v>27</v>
      </c>
      <c r="J2937" t="s">
        <v>23</v>
      </c>
      <c r="K2937">
        <v>2003</v>
      </c>
      <c r="L2937">
        <v>4</v>
      </c>
      <c r="M2937">
        <v>4</v>
      </c>
      <c r="N2937">
        <v>0</v>
      </c>
      <c r="O2937">
        <v>2.5</v>
      </c>
      <c r="P2937" t="s">
        <v>595</v>
      </c>
      <c r="Q2937" s="33">
        <v>6.9286968966158601E-4</v>
      </c>
      <c r="R2937" s="2">
        <v>5.1871268300833903E-3</v>
      </c>
      <c r="S2937" t="s">
        <v>31</v>
      </c>
      <c r="T2937" t="s">
        <v>81</v>
      </c>
      <c r="U2937">
        <v>58</v>
      </c>
      <c r="V2937" t="s">
        <v>193</v>
      </c>
      <c r="W2937" t="s">
        <v>194</v>
      </c>
      <c r="X2937" t="s">
        <v>195</v>
      </c>
      <c r="Y2937">
        <v>207.2</v>
      </c>
      <c r="Z2937">
        <v>520</v>
      </c>
      <c r="AA2937" s="5">
        <f>IFERROR(VLOOKUP(X2937,$AF$2:$AG$35,2,FALSE),0)</f>
        <v>0.11600000000000001</v>
      </c>
      <c r="AB2937" s="5" t="str">
        <f>VLOOKUP(X2937,$AF$2:$AG$35,1,FALSE)</f>
        <v>Pb</v>
      </c>
      <c r="AN2937"/>
      <c r="AO2937"/>
      <c r="AP2937"/>
      <c r="AQ2937"/>
    </row>
    <row r="2938" spans="1:43" x14ac:dyDescent="0.25">
      <c r="A2938">
        <v>95751</v>
      </c>
      <c r="B2938">
        <v>22070</v>
      </c>
      <c r="C2938" t="s">
        <v>625</v>
      </c>
      <c r="D2938" t="s">
        <v>584</v>
      </c>
      <c r="E2938" t="s">
        <v>592</v>
      </c>
      <c r="F2938">
        <v>58.328470000000003</v>
      </c>
      <c r="G2938" t="s">
        <v>25</v>
      </c>
      <c r="H2938" t="s">
        <v>26</v>
      </c>
      <c r="I2938" t="s">
        <v>27</v>
      </c>
      <c r="J2938" t="s">
        <v>23</v>
      </c>
      <c r="K2938">
        <v>2003</v>
      </c>
      <c r="L2938">
        <v>4</v>
      </c>
      <c r="M2938">
        <v>4</v>
      </c>
      <c r="N2938">
        <v>0</v>
      </c>
      <c r="O2938">
        <v>2.5</v>
      </c>
      <c r="P2938" t="s">
        <v>595</v>
      </c>
      <c r="Q2938" s="32">
        <v>0</v>
      </c>
      <c r="R2938" s="2">
        <v>4.0028655194006904E-3</v>
      </c>
      <c r="S2938" t="s">
        <v>31</v>
      </c>
      <c r="T2938" t="s">
        <v>81</v>
      </c>
      <c r="U2938">
        <v>59</v>
      </c>
      <c r="V2938" t="s">
        <v>196</v>
      </c>
      <c r="W2938" t="s">
        <v>197</v>
      </c>
      <c r="X2938" t="s">
        <v>198</v>
      </c>
      <c r="Y2938">
        <v>238.02889999999999</v>
      </c>
      <c r="Z2938">
        <v>765</v>
      </c>
      <c r="AA2938" s="5">
        <f>IFERROR(VLOOKUP(X2938,$AF$2:$AG$35,2,FALSE),0)</f>
        <v>0</v>
      </c>
      <c r="AB2938" s="5" t="e">
        <f>VLOOKUP(X2938,$AF$2:$AG$35,1,FALSE)</f>
        <v>#N/A</v>
      </c>
      <c r="AN2938"/>
      <c r="AO2938"/>
      <c r="AP2938"/>
      <c r="AQ2938"/>
    </row>
    <row r="2939" spans="1:43" x14ac:dyDescent="0.25">
      <c r="A2939">
        <v>95751</v>
      </c>
      <c r="B2939">
        <v>22070</v>
      </c>
      <c r="C2939" t="s">
        <v>625</v>
      </c>
      <c r="D2939" t="s">
        <v>584</v>
      </c>
      <c r="E2939" t="s">
        <v>592</v>
      </c>
      <c r="F2939">
        <v>58.328470000000003</v>
      </c>
      <c r="G2939" t="s">
        <v>25</v>
      </c>
      <c r="H2939" t="s">
        <v>26</v>
      </c>
      <c r="I2939" t="s">
        <v>27</v>
      </c>
      <c r="J2939" t="s">
        <v>23</v>
      </c>
      <c r="K2939">
        <v>2003</v>
      </c>
      <c r="L2939">
        <v>4</v>
      </c>
      <c r="M2939">
        <v>4</v>
      </c>
      <c r="N2939">
        <v>0</v>
      </c>
      <c r="O2939">
        <v>2.5</v>
      </c>
      <c r="P2939" t="s">
        <v>595</v>
      </c>
      <c r="Q2939">
        <v>2.8353728094691899</v>
      </c>
      <c r="R2939">
        <v>2.4430415581061098</v>
      </c>
      <c r="S2939" t="s">
        <v>31</v>
      </c>
      <c r="T2939" t="s">
        <v>45</v>
      </c>
      <c r="U2939">
        <v>60</v>
      </c>
      <c r="V2939" t="s">
        <v>199</v>
      </c>
      <c r="W2939" t="s">
        <v>200</v>
      </c>
      <c r="X2939" t="s">
        <v>201</v>
      </c>
      <c r="Y2939">
        <v>17.0304</v>
      </c>
      <c r="Z2939">
        <v>294</v>
      </c>
      <c r="AA2939" s="5">
        <f>IFERROR(VLOOKUP(X2939,$AF$2:$AG$35,2,FALSE),0)</f>
        <v>0</v>
      </c>
      <c r="AB2939" s="5" t="e">
        <f>VLOOKUP(X2939,$AF$2:$AG$35,1,FALSE)</f>
        <v>#N/A</v>
      </c>
      <c r="AN2939"/>
      <c r="AO2939"/>
      <c r="AP2939"/>
      <c r="AQ2939"/>
    </row>
    <row r="2940" spans="1:43" x14ac:dyDescent="0.25">
      <c r="A2940">
        <v>95751</v>
      </c>
      <c r="B2940">
        <v>22070</v>
      </c>
      <c r="C2940" t="s">
        <v>625</v>
      </c>
      <c r="D2940" t="s">
        <v>584</v>
      </c>
      <c r="E2940" t="s">
        <v>592</v>
      </c>
      <c r="F2940">
        <v>58.328470000000003</v>
      </c>
      <c r="G2940" t="s">
        <v>25</v>
      </c>
      <c r="H2940" t="s">
        <v>26</v>
      </c>
      <c r="I2940" t="s">
        <v>27</v>
      </c>
      <c r="J2940" t="s">
        <v>23</v>
      </c>
      <c r="K2940">
        <v>2003</v>
      </c>
      <c r="L2940">
        <v>4</v>
      </c>
      <c r="M2940">
        <v>4</v>
      </c>
      <c r="N2940">
        <v>0</v>
      </c>
      <c r="O2940">
        <v>2.5</v>
      </c>
      <c r="P2940" t="s">
        <v>595</v>
      </c>
      <c r="Q2940" s="2">
        <v>2.9643112096873698E-4</v>
      </c>
      <c r="R2940" s="2">
        <v>4.19216911583447E-4</v>
      </c>
      <c r="S2940" t="s">
        <v>31</v>
      </c>
      <c r="T2940" t="s">
        <v>202</v>
      </c>
      <c r="U2940">
        <v>78</v>
      </c>
      <c r="W2940" t="s">
        <v>203</v>
      </c>
      <c r="X2940" t="s">
        <v>204</v>
      </c>
      <c r="Z2940">
        <v>1253</v>
      </c>
      <c r="AA2940" s="5">
        <f>IFERROR(VLOOKUP(X2940,$AF$2:$AG$35,2,FALSE),0)</f>
        <v>0</v>
      </c>
      <c r="AB2940" s="5" t="e">
        <f>VLOOKUP(X2940,$AF$2:$AG$35,1,FALSE)</f>
        <v>#N/A</v>
      </c>
      <c r="AN2940"/>
      <c r="AO2940"/>
      <c r="AP2940"/>
      <c r="AQ2940"/>
    </row>
    <row r="2941" spans="1:43" x14ac:dyDescent="0.25">
      <c r="A2941">
        <v>95751</v>
      </c>
      <c r="B2941">
        <v>22070</v>
      </c>
      <c r="C2941" t="s">
        <v>625</v>
      </c>
      <c r="D2941" t="s">
        <v>584</v>
      </c>
      <c r="E2941" t="s">
        <v>592</v>
      </c>
      <c r="F2941">
        <v>58.328470000000003</v>
      </c>
      <c r="G2941" t="s">
        <v>25</v>
      </c>
      <c r="H2941" t="s">
        <v>26</v>
      </c>
      <c r="I2941" t="s">
        <v>27</v>
      </c>
      <c r="J2941" t="s">
        <v>23</v>
      </c>
      <c r="K2941">
        <v>2003</v>
      </c>
      <c r="L2941">
        <v>4</v>
      </c>
      <c r="M2941">
        <v>4</v>
      </c>
      <c r="N2941">
        <v>0</v>
      </c>
      <c r="O2941">
        <v>2.5</v>
      </c>
      <c r="P2941" t="s">
        <v>595</v>
      </c>
      <c r="Q2941" s="2">
        <v>2.0057983525837799E-3</v>
      </c>
      <c r="R2941" s="2">
        <v>2.83662723360959E-3</v>
      </c>
      <c r="S2941" t="s">
        <v>31</v>
      </c>
      <c r="T2941" t="s">
        <v>202</v>
      </c>
      <c r="U2941">
        <v>80</v>
      </c>
      <c r="W2941" t="s">
        <v>205</v>
      </c>
      <c r="X2941" t="s">
        <v>206</v>
      </c>
      <c r="Z2941">
        <v>1255</v>
      </c>
      <c r="AA2941" s="5">
        <f>IFERROR(VLOOKUP(X2941,$AF$2:$AG$35,2,FALSE),0)</f>
        <v>0</v>
      </c>
      <c r="AB2941" s="5" t="e">
        <f>VLOOKUP(X2941,$AF$2:$AG$35,1,FALSE)</f>
        <v>#N/A</v>
      </c>
      <c r="AN2941"/>
      <c r="AO2941"/>
      <c r="AP2941"/>
      <c r="AQ2941"/>
    </row>
    <row r="2942" spans="1:43" x14ac:dyDescent="0.25">
      <c r="A2942">
        <v>95751</v>
      </c>
      <c r="B2942">
        <v>22070</v>
      </c>
      <c r="C2942" t="s">
        <v>625</v>
      </c>
      <c r="D2942" t="s">
        <v>584</v>
      </c>
      <c r="E2942" t="s">
        <v>592</v>
      </c>
      <c r="F2942">
        <v>58.328470000000003</v>
      </c>
      <c r="G2942" t="s">
        <v>25</v>
      </c>
      <c r="H2942" t="s">
        <v>26</v>
      </c>
      <c r="I2942" t="s">
        <v>27</v>
      </c>
      <c r="J2942" t="s">
        <v>23</v>
      </c>
      <c r="K2942">
        <v>2003</v>
      </c>
      <c r="L2942">
        <v>4</v>
      </c>
      <c r="M2942">
        <v>4</v>
      </c>
      <c r="N2942">
        <v>0</v>
      </c>
      <c r="O2942">
        <v>2.5</v>
      </c>
      <c r="P2942" t="s">
        <v>595</v>
      </c>
      <c r="Q2942" s="2">
        <v>7.1894803957657299E-3</v>
      </c>
      <c r="R2942" s="2">
        <v>4.9191126433626702E-3</v>
      </c>
      <c r="S2942" t="s">
        <v>31</v>
      </c>
      <c r="T2942" t="s">
        <v>202</v>
      </c>
      <c r="U2942">
        <v>81</v>
      </c>
      <c r="W2942" t="s">
        <v>207</v>
      </c>
      <c r="X2942" t="s">
        <v>208</v>
      </c>
      <c r="Z2942">
        <v>1256</v>
      </c>
      <c r="AA2942" s="5">
        <f>IFERROR(VLOOKUP(X2942,$AF$2:$AG$35,2,FALSE),0)</f>
        <v>0</v>
      </c>
      <c r="AB2942" s="5" t="e">
        <f>VLOOKUP(X2942,$AF$2:$AG$35,1,FALSE)</f>
        <v>#N/A</v>
      </c>
      <c r="AN2942"/>
      <c r="AO2942"/>
      <c r="AP2942"/>
      <c r="AQ2942"/>
    </row>
    <row r="2943" spans="1:43" x14ac:dyDescent="0.25">
      <c r="A2943">
        <v>95751</v>
      </c>
      <c r="B2943">
        <v>22070</v>
      </c>
      <c r="C2943" t="s">
        <v>625</v>
      </c>
      <c r="D2943" t="s">
        <v>584</v>
      </c>
      <c r="E2943" t="s">
        <v>592</v>
      </c>
      <c r="F2943">
        <v>58.328470000000003</v>
      </c>
      <c r="G2943" t="s">
        <v>25</v>
      </c>
      <c r="H2943" t="s">
        <v>26</v>
      </c>
      <c r="I2943" t="s">
        <v>27</v>
      </c>
      <c r="J2943" t="s">
        <v>23</v>
      </c>
      <c r="K2943">
        <v>2003</v>
      </c>
      <c r="L2943">
        <v>4</v>
      </c>
      <c r="M2943">
        <v>4</v>
      </c>
      <c r="N2943">
        <v>0</v>
      </c>
      <c r="O2943">
        <v>2.5</v>
      </c>
      <c r="P2943" t="s">
        <v>595</v>
      </c>
      <c r="Q2943" s="2">
        <v>1.5274922624355699E-4</v>
      </c>
      <c r="R2943" s="2">
        <v>8.5337649213784695E-4</v>
      </c>
      <c r="S2943" t="s">
        <v>31</v>
      </c>
      <c r="T2943" t="s">
        <v>202</v>
      </c>
      <c r="U2943">
        <v>83</v>
      </c>
      <c r="V2943" t="s">
        <v>209</v>
      </c>
      <c r="W2943" t="s">
        <v>210</v>
      </c>
      <c r="X2943" t="s">
        <v>211</v>
      </c>
      <c r="Y2943">
        <v>154.21</v>
      </c>
      <c r="Z2943">
        <v>846</v>
      </c>
      <c r="AA2943" s="5">
        <f>IFERROR(VLOOKUP(X2943,$AF$2:$AG$35,2,FALSE),0)</f>
        <v>0</v>
      </c>
      <c r="AB2943" s="5" t="e">
        <f>VLOOKUP(X2943,$AF$2:$AG$35,1,FALSE)</f>
        <v>#N/A</v>
      </c>
      <c r="AN2943"/>
      <c r="AO2943"/>
      <c r="AP2943"/>
      <c r="AQ2943"/>
    </row>
    <row r="2944" spans="1:43" x14ac:dyDescent="0.25">
      <c r="A2944">
        <v>95751</v>
      </c>
      <c r="B2944">
        <v>22070</v>
      </c>
      <c r="C2944" t="s">
        <v>625</v>
      </c>
      <c r="D2944" t="s">
        <v>584</v>
      </c>
      <c r="E2944" t="s">
        <v>592</v>
      </c>
      <c r="F2944">
        <v>58.328470000000003</v>
      </c>
      <c r="G2944" t="s">
        <v>25</v>
      </c>
      <c r="H2944" t="s">
        <v>26</v>
      </c>
      <c r="I2944" t="s">
        <v>27</v>
      </c>
      <c r="J2944" t="s">
        <v>23</v>
      </c>
      <c r="K2944">
        <v>2003</v>
      </c>
      <c r="L2944">
        <v>4</v>
      </c>
      <c r="M2944">
        <v>4</v>
      </c>
      <c r="N2944">
        <v>0</v>
      </c>
      <c r="O2944">
        <v>2.5</v>
      </c>
      <c r="P2944" t="s">
        <v>595</v>
      </c>
      <c r="Q2944" s="2">
        <v>7.3524806328795402E-3</v>
      </c>
      <c r="R2944" s="2">
        <v>5.8287488734440097E-3</v>
      </c>
      <c r="S2944" t="s">
        <v>31</v>
      </c>
      <c r="T2944" t="s">
        <v>202</v>
      </c>
      <c r="U2944">
        <v>84</v>
      </c>
      <c r="V2944" t="s">
        <v>212</v>
      </c>
      <c r="W2944" t="s">
        <v>213</v>
      </c>
      <c r="X2944" t="s">
        <v>214</v>
      </c>
      <c r="Y2944">
        <v>152.19</v>
      </c>
      <c r="Z2944">
        <v>847</v>
      </c>
      <c r="AA2944" s="5">
        <f>IFERROR(VLOOKUP(X2944,$AF$2:$AG$35,2,FALSE),0)</f>
        <v>0</v>
      </c>
      <c r="AB2944" s="5" t="e">
        <f>VLOOKUP(X2944,$AF$2:$AG$35,1,FALSE)</f>
        <v>#N/A</v>
      </c>
      <c r="AN2944"/>
      <c r="AO2944"/>
      <c r="AP2944"/>
      <c r="AQ2944"/>
    </row>
    <row r="2945" spans="1:43" x14ac:dyDescent="0.25">
      <c r="A2945">
        <v>95751</v>
      </c>
      <c r="B2945">
        <v>22070</v>
      </c>
      <c r="C2945" t="s">
        <v>625</v>
      </c>
      <c r="D2945" t="s">
        <v>584</v>
      </c>
      <c r="E2945" t="s">
        <v>592</v>
      </c>
      <c r="F2945">
        <v>58.328470000000003</v>
      </c>
      <c r="G2945" t="s">
        <v>25</v>
      </c>
      <c r="H2945" t="s">
        <v>26</v>
      </c>
      <c r="I2945" t="s">
        <v>27</v>
      </c>
      <c r="J2945" t="s">
        <v>23</v>
      </c>
      <c r="K2945">
        <v>2003</v>
      </c>
      <c r="L2945">
        <v>4</v>
      </c>
      <c r="M2945">
        <v>4</v>
      </c>
      <c r="N2945">
        <v>0</v>
      </c>
      <c r="O2945">
        <v>2.5</v>
      </c>
      <c r="P2945" t="s">
        <v>595</v>
      </c>
      <c r="Q2945">
        <v>0</v>
      </c>
      <c r="R2945" s="2">
        <v>4.0771539733898399E-4</v>
      </c>
      <c r="S2945" t="s">
        <v>31</v>
      </c>
      <c r="T2945" t="s">
        <v>202</v>
      </c>
      <c r="U2945">
        <v>85</v>
      </c>
      <c r="V2945" t="s">
        <v>215</v>
      </c>
      <c r="W2945" t="s">
        <v>216</v>
      </c>
      <c r="X2945" t="s">
        <v>217</v>
      </c>
      <c r="Y2945">
        <v>182.17</v>
      </c>
      <c r="Z2945">
        <v>848</v>
      </c>
      <c r="AA2945" s="5">
        <f>IFERROR(VLOOKUP(X2945,$AF$2:$AG$35,2,FALSE),0)</f>
        <v>0</v>
      </c>
      <c r="AB2945" s="5" t="e">
        <f>VLOOKUP(X2945,$AF$2:$AG$35,1,FALSE)</f>
        <v>#N/A</v>
      </c>
      <c r="AN2945"/>
      <c r="AO2945"/>
      <c r="AP2945"/>
      <c r="AQ2945"/>
    </row>
    <row r="2946" spans="1:43" x14ac:dyDescent="0.25">
      <c r="A2946">
        <v>95751</v>
      </c>
      <c r="B2946">
        <v>22070</v>
      </c>
      <c r="C2946" t="s">
        <v>625</v>
      </c>
      <c r="D2946" t="s">
        <v>584</v>
      </c>
      <c r="E2946" t="s">
        <v>592</v>
      </c>
      <c r="F2946">
        <v>58.328470000000003</v>
      </c>
      <c r="G2946" t="s">
        <v>25</v>
      </c>
      <c r="H2946" t="s">
        <v>26</v>
      </c>
      <c r="I2946" t="s">
        <v>27</v>
      </c>
      <c r="J2946" t="s">
        <v>23</v>
      </c>
      <c r="K2946">
        <v>2003</v>
      </c>
      <c r="L2946">
        <v>4</v>
      </c>
      <c r="M2946">
        <v>4</v>
      </c>
      <c r="N2946">
        <v>0</v>
      </c>
      <c r="O2946">
        <v>2.5</v>
      </c>
      <c r="P2946" t="s">
        <v>595</v>
      </c>
      <c r="Q2946" s="2">
        <v>4.0633372810383204E-3</v>
      </c>
      <c r="R2946" s="2">
        <v>3.6969426070713701E-3</v>
      </c>
      <c r="S2946" t="s">
        <v>31</v>
      </c>
      <c r="T2946" t="s">
        <v>202</v>
      </c>
      <c r="U2946">
        <v>86</v>
      </c>
      <c r="V2946" t="s">
        <v>218</v>
      </c>
      <c r="W2946" t="s">
        <v>219</v>
      </c>
      <c r="X2946" t="s">
        <v>220</v>
      </c>
      <c r="Y2946">
        <v>208.21</v>
      </c>
      <c r="Z2946">
        <v>849</v>
      </c>
      <c r="AA2946" s="5">
        <f>IFERROR(VLOOKUP(X2946,$AF$2:$AG$35,2,FALSE),0)</f>
        <v>0</v>
      </c>
      <c r="AB2946" s="5" t="e">
        <f>VLOOKUP(X2946,$AF$2:$AG$35,1,FALSE)</f>
        <v>#N/A</v>
      </c>
      <c r="AN2946"/>
      <c r="AO2946"/>
      <c r="AP2946"/>
      <c r="AQ2946"/>
    </row>
    <row r="2947" spans="1:43" x14ac:dyDescent="0.25">
      <c r="A2947">
        <v>95751</v>
      </c>
      <c r="B2947">
        <v>22070</v>
      </c>
      <c r="C2947" t="s">
        <v>625</v>
      </c>
      <c r="D2947" t="s">
        <v>584</v>
      </c>
      <c r="E2947" t="s">
        <v>592</v>
      </c>
      <c r="F2947">
        <v>58.328470000000003</v>
      </c>
      <c r="G2947" t="s">
        <v>25</v>
      </c>
      <c r="H2947" t="s">
        <v>26</v>
      </c>
      <c r="I2947" t="s">
        <v>27</v>
      </c>
      <c r="J2947" t="s">
        <v>23</v>
      </c>
      <c r="K2947">
        <v>2003</v>
      </c>
      <c r="L2947">
        <v>4</v>
      </c>
      <c r="M2947">
        <v>4</v>
      </c>
      <c r="N2947">
        <v>0</v>
      </c>
      <c r="O2947">
        <v>2.5</v>
      </c>
      <c r="P2947" t="s">
        <v>595</v>
      </c>
      <c r="Q2947" s="2">
        <v>3.0714537604216999E-4</v>
      </c>
      <c r="R2947" s="2">
        <v>1.0322058637804699E-3</v>
      </c>
      <c r="S2947" t="s">
        <v>31</v>
      </c>
      <c r="T2947" t="s">
        <v>202</v>
      </c>
      <c r="U2947">
        <v>87</v>
      </c>
      <c r="V2947" t="s">
        <v>221</v>
      </c>
      <c r="W2947" t="s">
        <v>222</v>
      </c>
      <c r="X2947" t="s">
        <v>223</v>
      </c>
      <c r="Y2947">
        <v>206.24</v>
      </c>
      <c r="Z2947">
        <v>850</v>
      </c>
      <c r="AA2947" s="5">
        <f>IFERROR(VLOOKUP(X2947,$AF$2:$AG$35,2,FALSE),0)</f>
        <v>0</v>
      </c>
      <c r="AB2947" s="5" t="e">
        <f>VLOOKUP(X2947,$AF$2:$AG$35,1,FALSE)</f>
        <v>#N/A</v>
      </c>
      <c r="AN2947"/>
      <c r="AO2947"/>
      <c r="AP2947"/>
      <c r="AQ2947"/>
    </row>
    <row r="2948" spans="1:43" x14ac:dyDescent="0.25">
      <c r="A2948">
        <v>95751</v>
      </c>
      <c r="B2948">
        <v>22070</v>
      </c>
      <c r="C2948" t="s">
        <v>625</v>
      </c>
      <c r="D2948" t="s">
        <v>584</v>
      </c>
      <c r="E2948" t="s">
        <v>592</v>
      </c>
      <c r="F2948">
        <v>58.328470000000003</v>
      </c>
      <c r="G2948" t="s">
        <v>25</v>
      </c>
      <c r="H2948" t="s">
        <v>26</v>
      </c>
      <c r="I2948" t="s">
        <v>27</v>
      </c>
      <c r="J2948" t="s">
        <v>23</v>
      </c>
      <c r="K2948">
        <v>2003</v>
      </c>
      <c r="L2948">
        <v>4</v>
      </c>
      <c r="M2948">
        <v>4</v>
      </c>
      <c r="N2948">
        <v>0</v>
      </c>
      <c r="O2948">
        <v>2.5</v>
      </c>
      <c r="P2948" t="s">
        <v>595</v>
      </c>
      <c r="Q2948" s="2">
        <v>1.79264386232562E-2</v>
      </c>
      <c r="R2948" s="2">
        <v>1.8213557470885201E-2</v>
      </c>
      <c r="S2948" t="s">
        <v>31</v>
      </c>
      <c r="T2948" t="s">
        <v>202</v>
      </c>
      <c r="U2948">
        <v>89</v>
      </c>
      <c r="V2948" t="s">
        <v>224</v>
      </c>
      <c r="W2948" t="s">
        <v>225</v>
      </c>
      <c r="X2948" t="s">
        <v>226</v>
      </c>
      <c r="Y2948">
        <v>178.23</v>
      </c>
      <c r="Z2948">
        <v>852</v>
      </c>
      <c r="AA2948" s="5">
        <f>IFERROR(VLOOKUP(X2948,$AF$2:$AG$35,2,FALSE),0)</f>
        <v>0</v>
      </c>
      <c r="AB2948" s="5" t="e">
        <f>VLOOKUP(X2948,$AF$2:$AG$35,1,FALSE)</f>
        <v>#N/A</v>
      </c>
      <c r="AN2948"/>
      <c r="AO2948"/>
      <c r="AP2948"/>
      <c r="AQ2948"/>
    </row>
    <row r="2949" spans="1:43" x14ac:dyDescent="0.25">
      <c r="A2949">
        <v>95751</v>
      </c>
      <c r="B2949">
        <v>22070</v>
      </c>
      <c r="C2949" t="s">
        <v>625</v>
      </c>
      <c r="D2949" t="s">
        <v>584</v>
      </c>
      <c r="E2949" t="s">
        <v>592</v>
      </c>
      <c r="F2949">
        <v>58.328470000000003</v>
      </c>
      <c r="G2949" t="s">
        <v>25</v>
      </c>
      <c r="H2949" t="s">
        <v>26</v>
      </c>
      <c r="I2949" t="s">
        <v>27</v>
      </c>
      <c r="J2949" t="s">
        <v>23</v>
      </c>
      <c r="K2949">
        <v>2003</v>
      </c>
      <c r="L2949">
        <v>4</v>
      </c>
      <c r="M2949">
        <v>4</v>
      </c>
      <c r="N2949">
        <v>0</v>
      </c>
      <c r="O2949">
        <v>2.5</v>
      </c>
      <c r="P2949" t="s">
        <v>595</v>
      </c>
      <c r="Q2949" s="2">
        <v>2.8173000830025299E-2</v>
      </c>
      <c r="R2949" s="2">
        <v>2.31495778813323E-2</v>
      </c>
      <c r="S2949" t="s">
        <v>31</v>
      </c>
      <c r="T2949" t="s">
        <v>202</v>
      </c>
      <c r="U2949">
        <v>90</v>
      </c>
      <c r="W2949" t="s">
        <v>227</v>
      </c>
      <c r="X2949" t="s">
        <v>228</v>
      </c>
      <c r="Z2949">
        <v>1265</v>
      </c>
      <c r="AA2949" s="5">
        <f>IFERROR(VLOOKUP(X2949,$AF$2:$AG$35,2,FALSE),0)</f>
        <v>0</v>
      </c>
      <c r="AB2949" s="5" t="e">
        <f>VLOOKUP(X2949,$AF$2:$AG$35,1,FALSE)</f>
        <v>#N/A</v>
      </c>
      <c r="AN2949"/>
      <c r="AO2949"/>
      <c r="AP2949"/>
      <c r="AQ2949"/>
    </row>
    <row r="2950" spans="1:43" x14ac:dyDescent="0.25">
      <c r="A2950">
        <v>95751</v>
      </c>
      <c r="B2950">
        <v>22070</v>
      </c>
      <c r="C2950" t="s">
        <v>625</v>
      </c>
      <c r="D2950" t="s">
        <v>584</v>
      </c>
      <c r="E2950" t="s">
        <v>592</v>
      </c>
      <c r="F2950">
        <v>58.328470000000003</v>
      </c>
      <c r="G2950" t="s">
        <v>25</v>
      </c>
      <c r="H2950" t="s">
        <v>26</v>
      </c>
      <c r="I2950" t="s">
        <v>27</v>
      </c>
      <c r="J2950" t="s">
        <v>23</v>
      </c>
      <c r="K2950">
        <v>2003</v>
      </c>
      <c r="L2950">
        <v>4</v>
      </c>
      <c r="M2950">
        <v>4</v>
      </c>
      <c r="N2950">
        <v>0</v>
      </c>
      <c r="O2950">
        <v>2.5</v>
      </c>
      <c r="P2950" t="s">
        <v>595</v>
      </c>
      <c r="Q2950" s="2">
        <v>1.4249669491293401E-4</v>
      </c>
      <c r="R2950" s="2">
        <v>3.1738558131920398E-4</v>
      </c>
      <c r="S2950" t="s">
        <v>31</v>
      </c>
      <c r="T2950" t="s">
        <v>202</v>
      </c>
      <c r="U2950">
        <v>91</v>
      </c>
      <c r="W2950" t="s">
        <v>229</v>
      </c>
      <c r="X2950" t="s">
        <v>230</v>
      </c>
      <c r="Z2950">
        <v>1266</v>
      </c>
      <c r="AA2950" s="5">
        <f>IFERROR(VLOOKUP(X2950,$AF$2:$AG$35,2,FALSE),0)</f>
        <v>0</v>
      </c>
      <c r="AB2950" s="5" t="e">
        <f>VLOOKUP(X2950,$AF$2:$AG$35,1,FALSE)</f>
        <v>#N/A</v>
      </c>
      <c r="AN2950"/>
      <c r="AO2950"/>
      <c r="AP2950"/>
      <c r="AQ2950"/>
    </row>
    <row r="2951" spans="1:43" x14ac:dyDescent="0.25">
      <c r="A2951">
        <v>95751</v>
      </c>
      <c r="B2951">
        <v>22070</v>
      </c>
      <c r="C2951" t="s">
        <v>625</v>
      </c>
      <c r="D2951" t="s">
        <v>584</v>
      </c>
      <c r="E2951" t="s">
        <v>592</v>
      </c>
      <c r="F2951">
        <v>58.328470000000003</v>
      </c>
      <c r="G2951" t="s">
        <v>25</v>
      </c>
      <c r="H2951" t="s">
        <v>26</v>
      </c>
      <c r="I2951" t="s">
        <v>27</v>
      </c>
      <c r="J2951" t="s">
        <v>23</v>
      </c>
      <c r="K2951">
        <v>2003</v>
      </c>
      <c r="L2951">
        <v>4</v>
      </c>
      <c r="M2951">
        <v>4</v>
      </c>
      <c r="N2951">
        <v>0</v>
      </c>
      <c r="O2951">
        <v>2.5</v>
      </c>
      <c r="P2951" t="s">
        <v>595</v>
      </c>
      <c r="Q2951" s="2">
        <v>1.5450313532559701E-4</v>
      </c>
      <c r="R2951" s="2">
        <v>5.6661293736368697E-4</v>
      </c>
      <c r="S2951" t="s">
        <v>31</v>
      </c>
      <c r="T2951" t="s">
        <v>202</v>
      </c>
      <c r="U2951">
        <v>93</v>
      </c>
      <c r="W2951" t="s">
        <v>231</v>
      </c>
      <c r="X2951" t="s">
        <v>232</v>
      </c>
      <c r="Z2951">
        <v>1268</v>
      </c>
      <c r="AA2951" s="5">
        <f>IFERROR(VLOOKUP(X2951,$AF$2:$AG$35,2,FALSE),0)</f>
        <v>0</v>
      </c>
      <c r="AB2951" s="5" t="e">
        <f>VLOOKUP(X2951,$AF$2:$AG$35,1,FALSE)</f>
        <v>#N/A</v>
      </c>
      <c r="AN2951"/>
      <c r="AO2951"/>
      <c r="AP2951"/>
      <c r="AQ2951"/>
    </row>
    <row r="2952" spans="1:43" x14ac:dyDescent="0.25">
      <c r="A2952">
        <v>95751</v>
      </c>
      <c r="B2952">
        <v>22070</v>
      </c>
      <c r="C2952" t="s">
        <v>625</v>
      </c>
      <c r="D2952" t="s">
        <v>584</v>
      </c>
      <c r="E2952" t="s">
        <v>592</v>
      </c>
      <c r="F2952">
        <v>58.328470000000003</v>
      </c>
      <c r="G2952" t="s">
        <v>25</v>
      </c>
      <c r="H2952" t="s">
        <v>26</v>
      </c>
      <c r="I2952" t="s">
        <v>27</v>
      </c>
      <c r="J2952" t="s">
        <v>23</v>
      </c>
      <c r="K2952">
        <v>2003</v>
      </c>
      <c r="L2952">
        <v>4</v>
      </c>
      <c r="M2952">
        <v>4</v>
      </c>
      <c r="N2952">
        <v>0</v>
      </c>
      <c r="O2952">
        <v>2.5</v>
      </c>
      <c r="P2952" t="s">
        <v>595</v>
      </c>
      <c r="Q2952" s="2">
        <v>3.32333356658472E-3</v>
      </c>
      <c r="R2952" s="2">
        <v>2.0740228012454398E-3</v>
      </c>
      <c r="S2952" t="s">
        <v>31</v>
      </c>
      <c r="T2952" t="s">
        <v>202</v>
      </c>
      <c r="U2952">
        <v>94</v>
      </c>
      <c r="W2952" t="s">
        <v>233</v>
      </c>
      <c r="X2952" t="s">
        <v>234</v>
      </c>
      <c r="Z2952">
        <v>1269</v>
      </c>
      <c r="AA2952" s="5">
        <f>IFERROR(VLOOKUP(X2952,$AF$2:$AG$35,2,FALSE),0)</f>
        <v>0</v>
      </c>
      <c r="AB2952" s="5" t="e">
        <f>VLOOKUP(X2952,$AF$2:$AG$35,1,FALSE)</f>
        <v>#N/A</v>
      </c>
      <c r="AN2952"/>
      <c r="AO2952"/>
      <c r="AP2952"/>
      <c r="AQ2952"/>
    </row>
    <row r="2953" spans="1:43" x14ac:dyDescent="0.25">
      <c r="A2953">
        <v>95751</v>
      </c>
      <c r="B2953">
        <v>22070</v>
      </c>
      <c r="C2953" t="s">
        <v>625</v>
      </c>
      <c r="D2953" t="s">
        <v>584</v>
      </c>
      <c r="E2953" t="s">
        <v>592</v>
      </c>
      <c r="F2953">
        <v>58.328470000000003</v>
      </c>
      <c r="G2953" t="s">
        <v>25</v>
      </c>
      <c r="H2953" t="s">
        <v>26</v>
      </c>
      <c r="I2953" t="s">
        <v>27</v>
      </c>
      <c r="J2953" t="s">
        <v>23</v>
      </c>
      <c r="K2953">
        <v>2003</v>
      </c>
      <c r="L2953">
        <v>4</v>
      </c>
      <c r="M2953">
        <v>4</v>
      </c>
      <c r="N2953">
        <v>0</v>
      </c>
      <c r="O2953">
        <v>2.5</v>
      </c>
      <c r="P2953" t="s">
        <v>595</v>
      </c>
      <c r="Q2953" s="2">
        <v>3.9849022280011201E-4</v>
      </c>
      <c r="R2953" s="2">
        <v>5.6355027755699498E-4</v>
      </c>
      <c r="S2953" t="s">
        <v>31</v>
      </c>
      <c r="T2953" t="s">
        <v>202</v>
      </c>
      <c r="U2953">
        <v>96</v>
      </c>
      <c r="V2953" t="s">
        <v>235</v>
      </c>
      <c r="W2953" t="s">
        <v>236</v>
      </c>
      <c r="X2953" t="s">
        <v>237</v>
      </c>
      <c r="Y2953">
        <v>258.27</v>
      </c>
      <c r="Z2953">
        <v>853</v>
      </c>
      <c r="AA2953" s="5">
        <f>IFERROR(VLOOKUP(X2953,$AF$2:$AG$35,2,FALSE),0)</f>
        <v>0</v>
      </c>
      <c r="AB2953" s="5" t="e">
        <f>VLOOKUP(X2953,$AF$2:$AG$35,1,FALSE)</f>
        <v>#N/A</v>
      </c>
      <c r="AN2953"/>
      <c r="AO2953"/>
      <c r="AP2953"/>
      <c r="AQ2953"/>
    </row>
    <row r="2954" spans="1:43" x14ac:dyDescent="0.25">
      <c r="A2954">
        <v>95751</v>
      </c>
      <c r="B2954">
        <v>22070</v>
      </c>
      <c r="C2954" t="s">
        <v>625</v>
      </c>
      <c r="D2954" t="s">
        <v>584</v>
      </c>
      <c r="E2954" t="s">
        <v>592</v>
      </c>
      <c r="F2954">
        <v>58.328470000000003</v>
      </c>
      <c r="G2954" t="s">
        <v>25</v>
      </c>
      <c r="H2954" t="s">
        <v>26</v>
      </c>
      <c r="I2954" t="s">
        <v>27</v>
      </c>
      <c r="J2954" t="s">
        <v>23</v>
      </c>
      <c r="K2954">
        <v>2003</v>
      </c>
      <c r="L2954">
        <v>4</v>
      </c>
      <c r="M2954">
        <v>4</v>
      </c>
      <c r="N2954">
        <v>0</v>
      </c>
      <c r="O2954">
        <v>2.5</v>
      </c>
      <c r="P2954" t="s">
        <v>595</v>
      </c>
      <c r="Q2954" s="2">
        <v>1.2758346390065499E-3</v>
      </c>
      <c r="R2954" s="2">
        <v>2.67846970167996E-3</v>
      </c>
      <c r="S2954" t="s">
        <v>31</v>
      </c>
      <c r="T2954" t="s">
        <v>202</v>
      </c>
      <c r="U2954">
        <v>97</v>
      </c>
      <c r="V2954" t="s">
        <v>238</v>
      </c>
      <c r="W2954" t="s">
        <v>239</v>
      </c>
      <c r="X2954" t="s">
        <v>240</v>
      </c>
      <c r="Y2954">
        <v>228.29</v>
      </c>
      <c r="Z2954">
        <v>854</v>
      </c>
      <c r="AA2954" s="5">
        <f>IFERROR(VLOOKUP(X2954,$AF$2:$AG$35,2,FALSE),0)</f>
        <v>0</v>
      </c>
      <c r="AB2954" s="5" t="e">
        <f>VLOOKUP(X2954,$AF$2:$AG$35,1,FALSE)</f>
        <v>#N/A</v>
      </c>
      <c r="AN2954"/>
      <c r="AO2954"/>
      <c r="AP2954"/>
      <c r="AQ2954"/>
    </row>
    <row r="2955" spans="1:43" x14ac:dyDescent="0.25">
      <c r="A2955">
        <v>95751</v>
      </c>
      <c r="B2955">
        <v>22070</v>
      </c>
      <c r="C2955" t="s">
        <v>625</v>
      </c>
      <c r="D2955" t="s">
        <v>584</v>
      </c>
      <c r="E2955" t="s">
        <v>592</v>
      </c>
      <c r="F2955">
        <v>58.328470000000003</v>
      </c>
      <c r="G2955" t="s">
        <v>25</v>
      </c>
      <c r="H2955" t="s">
        <v>26</v>
      </c>
      <c r="I2955" t="s">
        <v>27</v>
      </c>
      <c r="J2955" t="s">
        <v>23</v>
      </c>
      <c r="K2955">
        <v>2003</v>
      </c>
      <c r="L2955">
        <v>4</v>
      </c>
      <c r="M2955">
        <v>4</v>
      </c>
      <c r="N2955">
        <v>0</v>
      </c>
      <c r="O2955">
        <v>2.5</v>
      </c>
      <c r="P2955" t="s">
        <v>595</v>
      </c>
      <c r="Q2955" s="2">
        <v>7.55911268156962E-3</v>
      </c>
      <c r="R2955" s="2">
        <v>1.0690199673782199E-2</v>
      </c>
      <c r="S2955" t="s">
        <v>31</v>
      </c>
      <c r="T2955" t="s">
        <v>202</v>
      </c>
      <c r="U2955">
        <v>98</v>
      </c>
      <c r="V2955" t="s">
        <v>241</v>
      </c>
      <c r="W2955" t="s">
        <v>242</v>
      </c>
      <c r="X2955" t="s">
        <v>243</v>
      </c>
      <c r="Y2955">
        <v>252.31</v>
      </c>
      <c r="Z2955">
        <v>855</v>
      </c>
      <c r="AA2955" s="5">
        <f>IFERROR(VLOOKUP(X2955,$AF$2:$AG$35,2,FALSE),0)</f>
        <v>0</v>
      </c>
      <c r="AB2955" s="5" t="e">
        <f>VLOOKUP(X2955,$AF$2:$AG$35,1,FALSE)</f>
        <v>#N/A</v>
      </c>
      <c r="AN2955"/>
      <c r="AO2955"/>
      <c r="AP2955"/>
      <c r="AQ2955"/>
    </row>
    <row r="2956" spans="1:43" x14ac:dyDescent="0.25">
      <c r="A2956">
        <v>95751</v>
      </c>
      <c r="B2956">
        <v>22070</v>
      </c>
      <c r="C2956" t="s">
        <v>625</v>
      </c>
      <c r="D2956" t="s">
        <v>584</v>
      </c>
      <c r="E2956" t="s">
        <v>592</v>
      </c>
      <c r="F2956">
        <v>58.328470000000003</v>
      </c>
      <c r="G2956" t="s">
        <v>25</v>
      </c>
      <c r="H2956" t="s">
        <v>26</v>
      </c>
      <c r="I2956" t="s">
        <v>27</v>
      </c>
      <c r="J2956" t="s">
        <v>23</v>
      </c>
      <c r="K2956">
        <v>2003</v>
      </c>
      <c r="L2956">
        <v>4</v>
      </c>
      <c r="M2956">
        <v>4</v>
      </c>
      <c r="N2956">
        <v>0</v>
      </c>
      <c r="O2956">
        <v>2.5</v>
      </c>
      <c r="P2956" t="s">
        <v>595</v>
      </c>
      <c r="Q2956" s="2">
        <v>1.2523811795158201E-3</v>
      </c>
      <c r="R2956" s="2">
        <v>3.32003413951421E-3</v>
      </c>
      <c r="S2956" t="s">
        <v>31</v>
      </c>
      <c r="T2956" t="s">
        <v>202</v>
      </c>
      <c r="U2956">
        <v>100</v>
      </c>
      <c r="W2956" t="s">
        <v>244</v>
      </c>
      <c r="X2956" t="s">
        <v>245</v>
      </c>
      <c r="Z2956">
        <v>1275</v>
      </c>
      <c r="AA2956" s="5">
        <f>IFERROR(VLOOKUP(X2956,$AF$2:$AG$35,2,FALSE),0)</f>
        <v>0</v>
      </c>
      <c r="AB2956" s="5" t="e">
        <f>VLOOKUP(X2956,$AF$2:$AG$35,1,FALSE)</f>
        <v>#N/A</v>
      </c>
      <c r="AN2956"/>
      <c r="AO2956"/>
      <c r="AP2956"/>
      <c r="AQ2956"/>
    </row>
    <row r="2957" spans="1:43" x14ac:dyDescent="0.25">
      <c r="A2957">
        <v>95751</v>
      </c>
      <c r="B2957">
        <v>22070</v>
      </c>
      <c r="C2957" t="s">
        <v>625</v>
      </c>
      <c r="D2957" t="s">
        <v>584</v>
      </c>
      <c r="E2957" t="s">
        <v>592</v>
      </c>
      <c r="F2957">
        <v>58.328470000000003</v>
      </c>
      <c r="G2957" t="s">
        <v>25</v>
      </c>
      <c r="H2957" t="s">
        <v>26</v>
      </c>
      <c r="I2957" t="s">
        <v>27</v>
      </c>
      <c r="J2957" t="s">
        <v>23</v>
      </c>
      <c r="K2957">
        <v>2003</v>
      </c>
      <c r="L2957">
        <v>4</v>
      </c>
      <c r="M2957">
        <v>4</v>
      </c>
      <c r="N2957">
        <v>0</v>
      </c>
      <c r="O2957">
        <v>2.5</v>
      </c>
      <c r="P2957" t="s">
        <v>595</v>
      </c>
      <c r="Q2957" s="2">
        <v>2.59902533608849E-3</v>
      </c>
      <c r="R2957" s="2">
        <v>3.6755768792476298E-3</v>
      </c>
      <c r="S2957" t="s">
        <v>31</v>
      </c>
      <c r="T2957" t="s">
        <v>202</v>
      </c>
      <c r="U2957">
        <v>101</v>
      </c>
      <c r="V2957" t="s">
        <v>246</v>
      </c>
      <c r="W2957" t="s">
        <v>247</v>
      </c>
      <c r="X2957" t="s">
        <v>248</v>
      </c>
      <c r="Y2957">
        <v>252.31</v>
      </c>
      <c r="Z2957">
        <v>857</v>
      </c>
      <c r="AA2957" s="5">
        <f>IFERROR(VLOOKUP(X2957,$AF$2:$AG$35,2,FALSE),0)</f>
        <v>0</v>
      </c>
      <c r="AB2957" s="5" t="e">
        <f>VLOOKUP(X2957,$AF$2:$AG$35,1,FALSE)</f>
        <v>#N/A</v>
      </c>
      <c r="AN2957"/>
      <c r="AO2957"/>
      <c r="AP2957"/>
      <c r="AQ2957"/>
    </row>
    <row r="2958" spans="1:43" x14ac:dyDescent="0.25">
      <c r="A2958">
        <v>95751</v>
      </c>
      <c r="B2958">
        <v>22070</v>
      </c>
      <c r="C2958" t="s">
        <v>625</v>
      </c>
      <c r="D2958" t="s">
        <v>584</v>
      </c>
      <c r="E2958" t="s">
        <v>592</v>
      </c>
      <c r="F2958">
        <v>58.328470000000003</v>
      </c>
      <c r="G2958" t="s">
        <v>25</v>
      </c>
      <c r="H2958" t="s">
        <v>26</v>
      </c>
      <c r="I2958" t="s">
        <v>27</v>
      </c>
      <c r="J2958" t="s">
        <v>23</v>
      </c>
      <c r="K2958">
        <v>2003</v>
      </c>
      <c r="L2958">
        <v>4</v>
      </c>
      <c r="M2958">
        <v>4</v>
      </c>
      <c r="N2958">
        <v>0</v>
      </c>
      <c r="O2958">
        <v>2.5</v>
      </c>
      <c r="P2958" t="s">
        <v>595</v>
      </c>
      <c r="Q2958" s="2">
        <v>5.7727579640410301E-3</v>
      </c>
      <c r="R2958" s="2">
        <v>1.15868375278778E-2</v>
      </c>
      <c r="S2958" t="s">
        <v>31</v>
      </c>
      <c r="T2958" t="s">
        <v>202</v>
      </c>
      <c r="U2958">
        <v>102</v>
      </c>
      <c r="V2958" t="s">
        <v>249</v>
      </c>
      <c r="W2958" t="s">
        <v>250</v>
      </c>
      <c r="X2958" t="s">
        <v>251</v>
      </c>
      <c r="Y2958">
        <v>276.33</v>
      </c>
      <c r="Z2958">
        <v>858</v>
      </c>
      <c r="AA2958" s="5">
        <f>IFERROR(VLOOKUP(X2958,$AF$2:$AG$35,2,FALSE),0)</f>
        <v>0</v>
      </c>
      <c r="AB2958" s="5" t="e">
        <f>VLOOKUP(X2958,$AF$2:$AG$35,1,FALSE)</f>
        <v>#N/A</v>
      </c>
      <c r="AN2958"/>
      <c r="AO2958"/>
      <c r="AP2958"/>
      <c r="AQ2958"/>
    </row>
    <row r="2959" spans="1:43" x14ac:dyDescent="0.25">
      <c r="A2959">
        <v>95751</v>
      </c>
      <c r="B2959">
        <v>22070</v>
      </c>
      <c r="C2959" t="s">
        <v>625</v>
      </c>
      <c r="D2959" t="s">
        <v>584</v>
      </c>
      <c r="E2959" t="s">
        <v>592</v>
      </c>
      <c r="F2959">
        <v>58.328470000000003</v>
      </c>
      <c r="G2959" t="s">
        <v>25</v>
      </c>
      <c r="H2959" t="s">
        <v>26</v>
      </c>
      <c r="I2959" t="s">
        <v>27</v>
      </c>
      <c r="J2959" t="s">
        <v>23</v>
      </c>
      <c r="K2959">
        <v>2003</v>
      </c>
      <c r="L2959">
        <v>4</v>
      </c>
      <c r="M2959">
        <v>4</v>
      </c>
      <c r="N2959">
        <v>0</v>
      </c>
      <c r="O2959">
        <v>2.5</v>
      </c>
      <c r="P2959" t="s">
        <v>595</v>
      </c>
      <c r="Q2959">
        <v>0</v>
      </c>
      <c r="R2959" s="2">
        <v>3.68053337383382E-4</v>
      </c>
      <c r="S2959" t="s">
        <v>31</v>
      </c>
      <c r="T2959" t="s">
        <v>202</v>
      </c>
      <c r="U2959">
        <v>103</v>
      </c>
      <c r="V2959" t="s">
        <v>252</v>
      </c>
      <c r="W2959" t="s">
        <v>253</v>
      </c>
      <c r="X2959" t="s">
        <v>254</v>
      </c>
      <c r="Y2959">
        <v>182.26</v>
      </c>
      <c r="Z2959">
        <v>859</v>
      </c>
      <c r="AA2959" s="5">
        <f>IFERROR(VLOOKUP(X2959,$AF$2:$AG$35,2,FALSE),0)</f>
        <v>0</v>
      </c>
      <c r="AB2959" s="5" t="e">
        <f>VLOOKUP(X2959,$AF$2:$AG$35,1,FALSE)</f>
        <v>#N/A</v>
      </c>
      <c r="AN2959"/>
      <c r="AO2959"/>
      <c r="AP2959"/>
      <c r="AQ2959"/>
    </row>
    <row r="2960" spans="1:43" x14ac:dyDescent="0.25">
      <c r="A2960">
        <v>95751</v>
      </c>
      <c r="B2960">
        <v>22070</v>
      </c>
      <c r="C2960" t="s">
        <v>625</v>
      </c>
      <c r="D2960" t="s">
        <v>584</v>
      </c>
      <c r="E2960" t="s">
        <v>592</v>
      </c>
      <c r="F2960">
        <v>58.328470000000003</v>
      </c>
      <c r="G2960" t="s">
        <v>25</v>
      </c>
      <c r="H2960" t="s">
        <v>26</v>
      </c>
      <c r="I2960" t="s">
        <v>27</v>
      </c>
      <c r="J2960" t="s">
        <v>23</v>
      </c>
      <c r="K2960">
        <v>2003</v>
      </c>
      <c r="L2960">
        <v>4</v>
      </c>
      <c r="M2960">
        <v>4</v>
      </c>
      <c r="N2960">
        <v>0</v>
      </c>
      <c r="O2960">
        <v>2.5</v>
      </c>
      <c r="P2960" t="s">
        <v>595</v>
      </c>
      <c r="Q2960" s="2">
        <v>5.7027920405911398E-3</v>
      </c>
      <c r="R2960" s="2">
        <v>7.0696384809818902E-3</v>
      </c>
      <c r="S2960" t="s">
        <v>31</v>
      </c>
      <c r="T2960" t="s">
        <v>202</v>
      </c>
      <c r="U2960">
        <v>104</v>
      </c>
      <c r="V2960" t="s">
        <v>255</v>
      </c>
      <c r="W2960" t="s">
        <v>256</v>
      </c>
      <c r="X2960" t="s">
        <v>257</v>
      </c>
      <c r="Y2960">
        <v>154.21</v>
      </c>
      <c r="Z2960">
        <v>860</v>
      </c>
      <c r="AA2960" s="5">
        <f>IFERROR(VLOOKUP(X2960,$AF$2:$AG$35,2,FALSE),0)</f>
        <v>0</v>
      </c>
      <c r="AB2960" s="5" t="e">
        <f>VLOOKUP(X2960,$AF$2:$AG$35,1,FALSE)</f>
        <v>#N/A</v>
      </c>
      <c r="AN2960"/>
      <c r="AO2960"/>
      <c r="AP2960"/>
      <c r="AQ2960"/>
    </row>
    <row r="2961" spans="1:43" x14ac:dyDescent="0.25">
      <c r="A2961">
        <v>95751</v>
      </c>
      <c r="B2961">
        <v>22070</v>
      </c>
      <c r="C2961" t="s">
        <v>625</v>
      </c>
      <c r="D2961" t="s">
        <v>584</v>
      </c>
      <c r="E2961" t="s">
        <v>592</v>
      </c>
      <c r="F2961">
        <v>58.328470000000003</v>
      </c>
      <c r="G2961" t="s">
        <v>25</v>
      </c>
      <c r="H2961" t="s">
        <v>26</v>
      </c>
      <c r="I2961" t="s">
        <v>27</v>
      </c>
      <c r="J2961" t="s">
        <v>23</v>
      </c>
      <c r="K2961">
        <v>2003</v>
      </c>
      <c r="L2961">
        <v>4</v>
      </c>
      <c r="M2961">
        <v>4</v>
      </c>
      <c r="N2961">
        <v>0</v>
      </c>
      <c r="O2961">
        <v>2.5</v>
      </c>
      <c r="P2961" t="s">
        <v>595</v>
      </c>
      <c r="Q2961" s="2">
        <v>2.1363586591094E-3</v>
      </c>
      <c r="R2961" s="2">
        <v>3.22480178786055E-3</v>
      </c>
      <c r="S2961" t="s">
        <v>31</v>
      </c>
      <c r="T2961" t="s">
        <v>202</v>
      </c>
      <c r="U2961">
        <v>105</v>
      </c>
      <c r="W2961" t="s">
        <v>258</v>
      </c>
      <c r="X2961" t="s">
        <v>259</v>
      </c>
      <c r="Z2961">
        <v>1280</v>
      </c>
      <c r="AA2961" s="5">
        <f>IFERROR(VLOOKUP(X2961,$AF$2:$AG$35,2,FALSE),0)</f>
        <v>0</v>
      </c>
      <c r="AB2961" s="5" t="e">
        <f>VLOOKUP(X2961,$AF$2:$AG$35,1,FALSE)</f>
        <v>#N/A</v>
      </c>
      <c r="AN2961"/>
      <c r="AO2961"/>
      <c r="AP2961"/>
      <c r="AQ2961"/>
    </row>
    <row r="2962" spans="1:43" x14ac:dyDescent="0.25">
      <c r="A2962">
        <v>95751</v>
      </c>
      <c r="B2962">
        <v>22070</v>
      </c>
      <c r="C2962" t="s">
        <v>625</v>
      </c>
      <c r="D2962" t="s">
        <v>584</v>
      </c>
      <c r="E2962" t="s">
        <v>592</v>
      </c>
      <c r="F2962">
        <v>58.328470000000003</v>
      </c>
      <c r="G2962" t="s">
        <v>25</v>
      </c>
      <c r="H2962" t="s">
        <v>26</v>
      </c>
      <c r="I2962" t="s">
        <v>27</v>
      </c>
      <c r="J2962" t="s">
        <v>23</v>
      </c>
      <c r="K2962">
        <v>2003</v>
      </c>
      <c r="L2962">
        <v>4</v>
      </c>
      <c r="M2962">
        <v>4</v>
      </c>
      <c r="N2962">
        <v>0</v>
      </c>
      <c r="O2962">
        <v>2.5</v>
      </c>
      <c r="P2962" t="s">
        <v>595</v>
      </c>
      <c r="Q2962">
        <v>0</v>
      </c>
      <c r="R2962" s="2">
        <v>5.8485867452132503E-4</v>
      </c>
      <c r="S2962" t="s">
        <v>31</v>
      </c>
      <c r="T2962" t="s">
        <v>202</v>
      </c>
      <c r="U2962">
        <v>106</v>
      </c>
      <c r="W2962" t="s">
        <v>260</v>
      </c>
      <c r="X2962" t="s">
        <v>261</v>
      </c>
      <c r="Z2962">
        <v>1281</v>
      </c>
      <c r="AA2962" s="5">
        <f>IFERROR(VLOOKUP(X2962,$AF$2:$AG$35,2,FALSE),0)</f>
        <v>0</v>
      </c>
      <c r="AB2962" s="5" t="e">
        <f>VLOOKUP(X2962,$AF$2:$AG$35,1,FALSE)</f>
        <v>#N/A</v>
      </c>
      <c r="AN2962"/>
      <c r="AO2962"/>
      <c r="AP2962"/>
      <c r="AQ2962"/>
    </row>
    <row r="2963" spans="1:43" x14ac:dyDescent="0.25">
      <c r="A2963">
        <v>95751</v>
      </c>
      <c r="B2963">
        <v>22070</v>
      </c>
      <c r="C2963" t="s">
        <v>625</v>
      </c>
      <c r="D2963" t="s">
        <v>584</v>
      </c>
      <c r="E2963" t="s">
        <v>592</v>
      </c>
      <c r="F2963">
        <v>58.328470000000003</v>
      </c>
      <c r="G2963" t="s">
        <v>25</v>
      </c>
      <c r="H2963" t="s">
        <v>26</v>
      </c>
      <c r="I2963" t="s">
        <v>27</v>
      </c>
      <c r="J2963" t="s">
        <v>23</v>
      </c>
      <c r="K2963">
        <v>2003</v>
      </c>
      <c r="L2963">
        <v>4</v>
      </c>
      <c r="M2963">
        <v>4</v>
      </c>
      <c r="N2963">
        <v>0</v>
      </c>
      <c r="O2963">
        <v>2.5</v>
      </c>
      <c r="P2963" t="s">
        <v>595</v>
      </c>
      <c r="Q2963" s="2">
        <v>5.2733746720640205E-4</v>
      </c>
      <c r="R2963" s="2">
        <v>5.4388839710303499E-4</v>
      </c>
      <c r="S2963" t="s">
        <v>31</v>
      </c>
      <c r="T2963" t="s">
        <v>202</v>
      </c>
      <c r="U2963">
        <v>108</v>
      </c>
      <c r="W2963" t="s">
        <v>262</v>
      </c>
      <c r="X2963" t="s">
        <v>263</v>
      </c>
      <c r="Z2963">
        <v>1461</v>
      </c>
      <c r="AA2963" s="5">
        <f>IFERROR(VLOOKUP(X2963,$AF$2:$AG$35,2,FALSE),0)</f>
        <v>0</v>
      </c>
      <c r="AB2963" s="5" t="e">
        <f>VLOOKUP(X2963,$AF$2:$AG$35,1,FALSE)</f>
        <v>#N/A</v>
      </c>
      <c r="AN2963"/>
      <c r="AO2963"/>
      <c r="AP2963"/>
      <c r="AQ2963"/>
    </row>
    <row r="2964" spans="1:43" x14ac:dyDescent="0.25">
      <c r="A2964">
        <v>95751</v>
      </c>
      <c r="B2964">
        <v>22070</v>
      </c>
      <c r="C2964" t="s">
        <v>625</v>
      </c>
      <c r="D2964" t="s">
        <v>584</v>
      </c>
      <c r="E2964" t="s">
        <v>592</v>
      </c>
      <c r="F2964">
        <v>58.328470000000003</v>
      </c>
      <c r="G2964" t="s">
        <v>25</v>
      </c>
      <c r="H2964" t="s">
        <v>26</v>
      </c>
      <c r="I2964" t="s">
        <v>27</v>
      </c>
      <c r="J2964" t="s">
        <v>23</v>
      </c>
      <c r="K2964">
        <v>2003</v>
      </c>
      <c r="L2964">
        <v>4</v>
      </c>
      <c r="M2964">
        <v>4</v>
      </c>
      <c r="N2964">
        <v>0</v>
      </c>
      <c r="O2964">
        <v>2.5</v>
      </c>
      <c r="P2964" t="s">
        <v>595</v>
      </c>
      <c r="Q2964" s="2">
        <v>5.8297995315210399E-3</v>
      </c>
      <c r="R2964" s="2">
        <v>8.2445815633933692E-3</v>
      </c>
      <c r="S2964" t="s">
        <v>31</v>
      </c>
      <c r="T2964" t="s">
        <v>202</v>
      </c>
      <c r="U2964">
        <v>111</v>
      </c>
      <c r="V2964" t="s">
        <v>264</v>
      </c>
      <c r="W2964" t="s">
        <v>265</v>
      </c>
      <c r="X2964" t="s">
        <v>266</v>
      </c>
      <c r="Y2964">
        <v>228.29</v>
      </c>
      <c r="Z2964">
        <v>864</v>
      </c>
      <c r="AA2964" s="5">
        <f>IFERROR(VLOOKUP(X2964,$AF$2:$AG$35,2,FALSE),0)</f>
        <v>0</v>
      </c>
      <c r="AB2964" s="5" t="e">
        <f>VLOOKUP(X2964,$AF$2:$AG$35,1,FALSE)</f>
        <v>#N/A</v>
      </c>
      <c r="AN2964"/>
      <c r="AO2964"/>
      <c r="AP2964"/>
      <c r="AQ2964"/>
    </row>
    <row r="2965" spans="1:43" x14ac:dyDescent="0.25">
      <c r="A2965">
        <v>95751</v>
      </c>
      <c r="B2965">
        <v>22070</v>
      </c>
      <c r="C2965" t="s">
        <v>625</v>
      </c>
      <c r="D2965" t="s">
        <v>584</v>
      </c>
      <c r="E2965" t="s">
        <v>592</v>
      </c>
      <c r="F2965">
        <v>58.328470000000003</v>
      </c>
      <c r="G2965" t="s">
        <v>25</v>
      </c>
      <c r="H2965" t="s">
        <v>26</v>
      </c>
      <c r="I2965" t="s">
        <v>27</v>
      </c>
      <c r="J2965" t="s">
        <v>23</v>
      </c>
      <c r="K2965">
        <v>2003</v>
      </c>
      <c r="L2965">
        <v>4</v>
      </c>
      <c r="M2965">
        <v>4</v>
      </c>
      <c r="N2965">
        <v>0</v>
      </c>
      <c r="O2965">
        <v>2.5</v>
      </c>
      <c r="P2965" t="s">
        <v>595</v>
      </c>
      <c r="Q2965" s="2">
        <v>1.2839194454510601E-3</v>
      </c>
      <c r="R2965" s="2">
        <v>1.17844735613328E-3</v>
      </c>
      <c r="S2965" t="s">
        <v>31</v>
      </c>
      <c r="T2965" t="s">
        <v>202</v>
      </c>
      <c r="U2965">
        <v>113</v>
      </c>
      <c r="W2965" t="s">
        <v>267</v>
      </c>
      <c r="X2965" t="s">
        <v>268</v>
      </c>
      <c r="Z2965">
        <v>1288</v>
      </c>
      <c r="AA2965" s="5">
        <f>IFERROR(VLOOKUP(X2965,$AF$2:$AG$35,2,FALSE),0)</f>
        <v>0</v>
      </c>
      <c r="AB2965" s="5" t="e">
        <f>VLOOKUP(X2965,$AF$2:$AG$35,1,FALSE)</f>
        <v>#N/A</v>
      </c>
      <c r="AN2965"/>
      <c r="AO2965"/>
      <c r="AP2965"/>
      <c r="AQ2965"/>
    </row>
    <row r="2966" spans="1:43" x14ac:dyDescent="0.25">
      <c r="A2966">
        <v>95751</v>
      </c>
      <c r="B2966">
        <v>22070</v>
      </c>
      <c r="C2966" t="s">
        <v>625</v>
      </c>
      <c r="D2966" t="s">
        <v>584</v>
      </c>
      <c r="E2966" t="s">
        <v>592</v>
      </c>
      <c r="F2966">
        <v>58.328470000000003</v>
      </c>
      <c r="G2966" t="s">
        <v>25</v>
      </c>
      <c r="H2966" t="s">
        <v>26</v>
      </c>
      <c r="I2966" t="s">
        <v>27</v>
      </c>
      <c r="J2966" t="s">
        <v>23</v>
      </c>
      <c r="K2966">
        <v>2003</v>
      </c>
      <c r="L2966">
        <v>4</v>
      </c>
      <c r="M2966">
        <v>4</v>
      </c>
      <c r="N2966">
        <v>0</v>
      </c>
      <c r="O2966">
        <v>2.5</v>
      </c>
      <c r="P2966" t="s">
        <v>595</v>
      </c>
      <c r="Q2966" s="2">
        <v>7.6389382121269797E-3</v>
      </c>
      <c r="R2966">
        <v>4.2335903277799999E-3</v>
      </c>
      <c r="S2966" t="s">
        <v>31</v>
      </c>
      <c r="T2966" t="s">
        <v>202</v>
      </c>
      <c r="U2966">
        <v>116</v>
      </c>
      <c r="W2966" t="s">
        <v>269</v>
      </c>
      <c r="X2966" t="s">
        <v>270</v>
      </c>
      <c r="Z2966">
        <v>896</v>
      </c>
      <c r="AA2966" s="5">
        <f>IFERROR(VLOOKUP(X2966,$AF$2:$AG$35,2,FALSE),0)</f>
        <v>0</v>
      </c>
      <c r="AB2966" s="5" t="e">
        <f>VLOOKUP(X2966,$AF$2:$AG$35,1,FALSE)</f>
        <v>#N/A</v>
      </c>
      <c r="AN2966"/>
      <c r="AO2966"/>
      <c r="AP2966"/>
      <c r="AQ2966"/>
    </row>
    <row r="2967" spans="1:43" x14ac:dyDescent="0.25">
      <c r="A2967">
        <v>95751</v>
      </c>
      <c r="B2967">
        <v>22070</v>
      </c>
      <c r="C2967" t="s">
        <v>625</v>
      </c>
      <c r="D2967" t="s">
        <v>584</v>
      </c>
      <c r="E2967" t="s">
        <v>592</v>
      </c>
      <c r="F2967">
        <v>58.328470000000003</v>
      </c>
      <c r="G2967" t="s">
        <v>25</v>
      </c>
      <c r="H2967" t="s">
        <v>26</v>
      </c>
      <c r="I2967" t="s">
        <v>27</v>
      </c>
      <c r="J2967" t="s">
        <v>23</v>
      </c>
      <c r="K2967">
        <v>2003</v>
      </c>
      <c r="L2967">
        <v>4</v>
      </c>
      <c r="M2967">
        <v>4</v>
      </c>
      <c r="N2967">
        <v>0</v>
      </c>
      <c r="O2967">
        <v>2.5</v>
      </c>
      <c r="P2967" t="s">
        <v>595</v>
      </c>
      <c r="Q2967" s="2">
        <v>1.2873810543467999E-4</v>
      </c>
      <c r="R2967" s="2">
        <v>6.6457926549715399E-4</v>
      </c>
      <c r="S2967" t="s">
        <v>31</v>
      </c>
      <c r="T2967" t="s">
        <v>202</v>
      </c>
      <c r="U2967">
        <v>118</v>
      </c>
      <c r="W2967" t="s">
        <v>271</v>
      </c>
      <c r="X2967" t="s">
        <v>272</v>
      </c>
      <c r="Z2967">
        <v>1293</v>
      </c>
      <c r="AA2967" s="5">
        <f>IFERROR(VLOOKUP(X2967,$AF$2:$AG$35,2,FALSE),0)</f>
        <v>0</v>
      </c>
      <c r="AB2967" s="5" t="e">
        <f>VLOOKUP(X2967,$AF$2:$AG$35,1,FALSE)</f>
        <v>#N/A</v>
      </c>
      <c r="AN2967"/>
      <c r="AO2967"/>
      <c r="AP2967"/>
      <c r="AQ2967"/>
    </row>
    <row r="2968" spans="1:43" x14ac:dyDescent="0.25">
      <c r="A2968">
        <v>95751</v>
      </c>
      <c r="B2968">
        <v>22070</v>
      </c>
      <c r="C2968" t="s">
        <v>625</v>
      </c>
      <c r="D2968" t="s">
        <v>584</v>
      </c>
      <c r="E2968" t="s">
        <v>592</v>
      </c>
      <c r="F2968">
        <v>58.328470000000003</v>
      </c>
      <c r="G2968" t="s">
        <v>25</v>
      </c>
      <c r="H2968" t="s">
        <v>26</v>
      </c>
      <c r="I2968" t="s">
        <v>27</v>
      </c>
      <c r="J2968" t="s">
        <v>23</v>
      </c>
      <c r="K2968">
        <v>2003</v>
      </c>
      <c r="L2968">
        <v>4</v>
      </c>
      <c r="M2968">
        <v>4</v>
      </c>
      <c r="N2968">
        <v>0</v>
      </c>
      <c r="O2968">
        <v>2.5</v>
      </c>
      <c r="P2968" t="s">
        <v>595</v>
      </c>
      <c r="Q2968">
        <v>0</v>
      </c>
      <c r="R2968" s="2">
        <v>2.9373780140441199E-4</v>
      </c>
      <c r="S2968" t="s">
        <v>31</v>
      </c>
      <c r="T2968" t="s">
        <v>202</v>
      </c>
      <c r="U2968">
        <v>119</v>
      </c>
      <c r="V2968" t="s">
        <v>273</v>
      </c>
      <c r="W2968" t="s">
        <v>274</v>
      </c>
      <c r="X2968" t="s">
        <v>275</v>
      </c>
      <c r="Y2968">
        <v>242.31</v>
      </c>
      <c r="Z2968">
        <v>866</v>
      </c>
      <c r="AA2968" s="5">
        <f>IFERROR(VLOOKUP(X2968,$AF$2:$AG$35,2,FALSE),0)</f>
        <v>0</v>
      </c>
      <c r="AB2968" s="5" t="e">
        <f>VLOOKUP(X2968,$AF$2:$AG$35,1,FALSE)</f>
        <v>#N/A</v>
      </c>
      <c r="AN2968"/>
      <c r="AO2968"/>
      <c r="AP2968"/>
      <c r="AQ2968"/>
    </row>
    <row r="2969" spans="1:43" x14ac:dyDescent="0.25">
      <c r="A2969">
        <v>95751</v>
      </c>
      <c r="B2969">
        <v>22070</v>
      </c>
      <c r="C2969" t="s">
        <v>625</v>
      </c>
      <c r="D2969" t="s">
        <v>584</v>
      </c>
      <c r="E2969" t="s">
        <v>592</v>
      </c>
      <c r="F2969">
        <v>58.328470000000003</v>
      </c>
      <c r="G2969" t="s">
        <v>25</v>
      </c>
      <c r="H2969" t="s">
        <v>26</v>
      </c>
      <c r="I2969" t="s">
        <v>27</v>
      </c>
      <c r="J2969" t="s">
        <v>23</v>
      </c>
      <c r="K2969">
        <v>2003</v>
      </c>
      <c r="L2969">
        <v>4</v>
      </c>
      <c r="M2969">
        <v>4</v>
      </c>
      <c r="N2969">
        <v>0</v>
      </c>
      <c r="O2969">
        <v>2.5</v>
      </c>
      <c r="P2969" t="s">
        <v>595</v>
      </c>
      <c r="Q2969" s="2">
        <v>2.4812096315166799E-3</v>
      </c>
      <c r="R2969" s="2">
        <v>3.2946975691679199E-3</v>
      </c>
      <c r="S2969" t="s">
        <v>31</v>
      </c>
      <c r="T2969" t="s">
        <v>202</v>
      </c>
      <c r="U2969">
        <v>120</v>
      </c>
      <c r="V2969" t="s">
        <v>276</v>
      </c>
      <c r="W2969" t="s">
        <v>277</v>
      </c>
      <c r="X2969" t="s">
        <v>278</v>
      </c>
      <c r="Y2969">
        <v>228.29</v>
      </c>
      <c r="Z2969">
        <v>867</v>
      </c>
      <c r="AA2969" s="5">
        <f>IFERROR(VLOOKUP(X2969,$AF$2:$AG$35,2,FALSE),0)</f>
        <v>0</v>
      </c>
      <c r="AB2969" s="5" t="e">
        <f>VLOOKUP(X2969,$AF$2:$AG$35,1,FALSE)</f>
        <v>#N/A</v>
      </c>
      <c r="AN2969"/>
      <c r="AO2969"/>
      <c r="AP2969"/>
      <c r="AQ2969"/>
    </row>
    <row r="2970" spans="1:43" x14ac:dyDescent="0.25">
      <c r="A2970">
        <v>95751</v>
      </c>
      <c r="B2970">
        <v>22070</v>
      </c>
      <c r="C2970" t="s">
        <v>625</v>
      </c>
      <c r="D2970" t="s">
        <v>584</v>
      </c>
      <c r="E2970" t="s">
        <v>592</v>
      </c>
      <c r="F2970">
        <v>58.328470000000003</v>
      </c>
      <c r="G2970" t="s">
        <v>25</v>
      </c>
      <c r="H2970" t="s">
        <v>26</v>
      </c>
      <c r="I2970" t="s">
        <v>27</v>
      </c>
      <c r="J2970" t="s">
        <v>23</v>
      </c>
      <c r="K2970">
        <v>2003</v>
      </c>
      <c r="L2970">
        <v>4</v>
      </c>
      <c r="M2970">
        <v>4</v>
      </c>
      <c r="N2970">
        <v>0</v>
      </c>
      <c r="O2970">
        <v>2.5</v>
      </c>
      <c r="P2970" t="s">
        <v>595</v>
      </c>
      <c r="Q2970" s="2">
        <v>5.1508910508366501E-4</v>
      </c>
      <c r="R2970" s="2">
        <v>7.2844599823993904E-4</v>
      </c>
      <c r="S2970" t="s">
        <v>31</v>
      </c>
      <c r="T2970" t="s">
        <v>202</v>
      </c>
      <c r="U2970">
        <v>121</v>
      </c>
      <c r="W2970" t="s">
        <v>279</v>
      </c>
      <c r="X2970" t="s">
        <v>280</v>
      </c>
      <c r="Z2970">
        <v>1296</v>
      </c>
      <c r="AA2970" s="5">
        <f>IFERROR(VLOOKUP(X2970,$AF$2:$AG$35,2,FALSE),0)</f>
        <v>0</v>
      </c>
      <c r="AB2970" s="5" t="e">
        <f>VLOOKUP(X2970,$AF$2:$AG$35,1,FALSE)</f>
        <v>#N/A</v>
      </c>
      <c r="AN2970"/>
      <c r="AO2970"/>
      <c r="AP2970"/>
      <c r="AQ2970"/>
    </row>
    <row r="2971" spans="1:43" x14ac:dyDescent="0.25">
      <c r="A2971">
        <v>95751</v>
      </c>
      <c r="B2971">
        <v>22070</v>
      </c>
      <c r="C2971" t="s">
        <v>625</v>
      </c>
      <c r="D2971" t="s">
        <v>584</v>
      </c>
      <c r="E2971" t="s">
        <v>592</v>
      </c>
      <c r="F2971">
        <v>58.328470000000003</v>
      </c>
      <c r="G2971" t="s">
        <v>25</v>
      </c>
      <c r="H2971" t="s">
        <v>26</v>
      </c>
      <c r="I2971" t="s">
        <v>27</v>
      </c>
      <c r="J2971" t="s">
        <v>23</v>
      </c>
      <c r="K2971">
        <v>2003</v>
      </c>
      <c r="L2971">
        <v>4</v>
      </c>
      <c r="M2971">
        <v>4</v>
      </c>
      <c r="N2971">
        <v>0</v>
      </c>
      <c r="O2971">
        <v>2.5</v>
      </c>
      <c r="P2971" t="s">
        <v>595</v>
      </c>
      <c r="Q2971" s="2">
        <v>1.1618947459905099E-3</v>
      </c>
      <c r="R2971" s="2">
        <v>1.9019950375615199E-3</v>
      </c>
      <c r="S2971" t="s">
        <v>31</v>
      </c>
      <c r="T2971" t="s">
        <v>202</v>
      </c>
      <c r="U2971">
        <v>122</v>
      </c>
      <c r="V2971" t="s">
        <v>281</v>
      </c>
      <c r="W2971" t="s">
        <v>282</v>
      </c>
      <c r="X2971" t="s">
        <v>283</v>
      </c>
      <c r="Y2971">
        <v>300.35000000000002</v>
      </c>
      <c r="Z2971">
        <v>868</v>
      </c>
      <c r="AA2971" s="5">
        <f>IFERROR(VLOOKUP(X2971,$AF$2:$AG$35,2,FALSE),0)</f>
        <v>0</v>
      </c>
      <c r="AB2971" s="5" t="e">
        <f>VLOOKUP(X2971,$AF$2:$AG$35,1,FALSE)</f>
        <v>#N/A</v>
      </c>
      <c r="AN2971"/>
      <c r="AO2971"/>
      <c r="AP2971"/>
      <c r="AQ2971"/>
    </row>
    <row r="2972" spans="1:43" x14ac:dyDescent="0.25">
      <c r="A2972">
        <v>95751</v>
      </c>
      <c r="B2972">
        <v>22070</v>
      </c>
      <c r="C2972" t="s">
        <v>625</v>
      </c>
      <c r="D2972" t="s">
        <v>584</v>
      </c>
      <c r="E2972" t="s">
        <v>592</v>
      </c>
      <c r="F2972">
        <v>58.328470000000003</v>
      </c>
      <c r="G2972" t="s">
        <v>25</v>
      </c>
      <c r="H2972" t="s">
        <v>26</v>
      </c>
      <c r="I2972" t="s">
        <v>27</v>
      </c>
      <c r="J2972" t="s">
        <v>23</v>
      </c>
      <c r="K2972">
        <v>2003</v>
      </c>
      <c r="L2972">
        <v>4</v>
      </c>
      <c r="M2972">
        <v>4</v>
      </c>
      <c r="N2972">
        <v>0</v>
      </c>
      <c r="O2972">
        <v>2.5</v>
      </c>
      <c r="P2972" t="s">
        <v>595</v>
      </c>
      <c r="Q2972" s="2">
        <v>9.4055760197959395E-4</v>
      </c>
      <c r="R2972" s="2">
        <v>5.6968622942155404E-4</v>
      </c>
      <c r="S2972" t="s">
        <v>31</v>
      </c>
      <c r="T2972" t="s">
        <v>202</v>
      </c>
      <c r="U2972">
        <v>123</v>
      </c>
      <c r="W2972" t="s">
        <v>284</v>
      </c>
      <c r="X2972" t="s">
        <v>285</v>
      </c>
      <c r="Z2972">
        <v>1298</v>
      </c>
      <c r="AA2972" s="5">
        <f>IFERROR(VLOOKUP(X2972,$AF$2:$AG$35,2,FALSE),0)</f>
        <v>0</v>
      </c>
      <c r="AB2972" s="5" t="e">
        <f>VLOOKUP(X2972,$AF$2:$AG$35,1,FALSE)</f>
        <v>#N/A</v>
      </c>
      <c r="AN2972"/>
      <c r="AO2972"/>
      <c r="AP2972"/>
      <c r="AQ2972"/>
    </row>
    <row r="2973" spans="1:43" x14ac:dyDescent="0.25">
      <c r="A2973">
        <v>95751</v>
      </c>
      <c r="B2973">
        <v>22070</v>
      </c>
      <c r="C2973" t="s">
        <v>625</v>
      </c>
      <c r="D2973" t="s">
        <v>584</v>
      </c>
      <c r="E2973" t="s">
        <v>592</v>
      </c>
      <c r="F2973">
        <v>58.328470000000003</v>
      </c>
      <c r="G2973" t="s">
        <v>25</v>
      </c>
      <c r="H2973" t="s">
        <v>26</v>
      </c>
      <c r="I2973" t="s">
        <v>27</v>
      </c>
      <c r="J2973" t="s">
        <v>23</v>
      </c>
      <c r="K2973">
        <v>2003</v>
      </c>
      <c r="L2973">
        <v>4</v>
      </c>
      <c r="M2973">
        <v>4</v>
      </c>
      <c r="N2973">
        <v>0</v>
      </c>
      <c r="O2973">
        <v>2.5</v>
      </c>
      <c r="P2973" t="s">
        <v>595</v>
      </c>
      <c r="Q2973" s="2">
        <v>6.5901900321753296E-4</v>
      </c>
      <c r="R2973" s="2">
        <v>8.31714031998025E-4</v>
      </c>
      <c r="S2973" t="s">
        <v>31</v>
      </c>
      <c r="T2973" t="s">
        <v>202</v>
      </c>
      <c r="U2973">
        <v>126</v>
      </c>
      <c r="W2973" t="s">
        <v>286</v>
      </c>
      <c r="X2973" t="s">
        <v>287</v>
      </c>
      <c r="Z2973">
        <v>1301</v>
      </c>
      <c r="AA2973" s="5">
        <f>IFERROR(VLOOKUP(X2973,$AF$2:$AG$35,2,FALSE),0)</f>
        <v>0</v>
      </c>
      <c r="AB2973" s="5" t="e">
        <f>VLOOKUP(X2973,$AF$2:$AG$35,1,FALSE)</f>
        <v>#N/A</v>
      </c>
      <c r="AN2973"/>
      <c r="AO2973"/>
      <c r="AP2973"/>
      <c r="AQ2973"/>
    </row>
    <row r="2974" spans="1:43" x14ac:dyDescent="0.25">
      <c r="A2974">
        <v>95751</v>
      </c>
      <c r="B2974">
        <v>22070</v>
      </c>
      <c r="C2974" t="s">
        <v>625</v>
      </c>
      <c r="D2974" t="s">
        <v>584</v>
      </c>
      <c r="E2974" t="s">
        <v>592</v>
      </c>
      <c r="F2974">
        <v>58.328470000000003</v>
      </c>
      <c r="G2974" t="s">
        <v>25</v>
      </c>
      <c r="H2974" t="s">
        <v>26</v>
      </c>
      <c r="I2974" t="s">
        <v>27</v>
      </c>
      <c r="J2974" t="s">
        <v>23</v>
      </c>
      <c r="K2974">
        <v>2003</v>
      </c>
      <c r="L2974">
        <v>4</v>
      </c>
      <c r="M2974">
        <v>4</v>
      </c>
      <c r="N2974">
        <v>0</v>
      </c>
      <c r="O2974">
        <v>2.5</v>
      </c>
      <c r="P2974" t="s">
        <v>595</v>
      </c>
      <c r="Q2974" s="2">
        <v>1.07596239626259E-3</v>
      </c>
      <c r="R2974" s="2">
        <v>3.0919344714990401E-3</v>
      </c>
      <c r="S2974" t="s">
        <v>31</v>
      </c>
      <c r="T2974" t="s">
        <v>202</v>
      </c>
      <c r="U2974">
        <v>128</v>
      </c>
      <c r="V2974" t="s">
        <v>288</v>
      </c>
      <c r="W2974" t="s">
        <v>289</v>
      </c>
      <c r="X2974" t="s">
        <v>290</v>
      </c>
      <c r="Y2974">
        <v>156.22</v>
      </c>
      <c r="Z2974">
        <v>871</v>
      </c>
      <c r="AA2974" s="5">
        <f>IFERROR(VLOOKUP(X2974,$AF$2:$AG$35,2,FALSE),0)</f>
        <v>0</v>
      </c>
      <c r="AB2974" s="5" t="e">
        <f>VLOOKUP(X2974,$AF$2:$AG$35,1,FALSE)</f>
        <v>#N/A</v>
      </c>
      <c r="AN2974"/>
      <c r="AO2974"/>
      <c r="AP2974"/>
      <c r="AQ2974"/>
    </row>
    <row r="2975" spans="1:43" x14ac:dyDescent="0.25">
      <c r="A2975">
        <v>95751</v>
      </c>
      <c r="B2975">
        <v>22070</v>
      </c>
      <c r="C2975" t="s">
        <v>625</v>
      </c>
      <c r="D2975" t="s">
        <v>584</v>
      </c>
      <c r="E2975" t="s">
        <v>592</v>
      </c>
      <c r="F2975">
        <v>58.328470000000003</v>
      </c>
      <c r="G2975" t="s">
        <v>25</v>
      </c>
      <c r="H2975" t="s">
        <v>26</v>
      </c>
      <c r="I2975" t="s">
        <v>27</v>
      </c>
      <c r="J2975" t="s">
        <v>23</v>
      </c>
      <c r="K2975">
        <v>2003</v>
      </c>
      <c r="L2975">
        <v>4</v>
      </c>
      <c r="M2975">
        <v>4</v>
      </c>
      <c r="N2975">
        <v>0</v>
      </c>
      <c r="O2975">
        <v>2.5</v>
      </c>
      <c r="P2975" t="s">
        <v>595</v>
      </c>
      <c r="Q2975" s="2">
        <v>8.1514737275613597E-4</v>
      </c>
      <c r="R2975" s="2">
        <v>1.67555631631898E-3</v>
      </c>
      <c r="S2975" t="s">
        <v>31</v>
      </c>
      <c r="T2975" t="s">
        <v>202</v>
      </c>
      <c r="U2975">
        <v>129</v>
      </c>
      <c r="V2975" t="s">
        <v>291</v>
      </c>
      <c r="W2975" t="s">
        <v>292</v>
      </c>
      <c r="X2975" t="s">
        <v>293</v>
      </c>
      <c r="Z2975">
        <v>872</v>
      </c>
      <c r="AA2975" s="5">
        <f>IFERROR(VLOOKUP(X2975,$AF$2:$AG$35,2,FALSE),0)</f>
        <v>0</v>
      </c>
      <c r="AB2975" s="5" t="e">
        <f>VLOOKUP(X2975,$AF$2:$AG$35,1,FALSE)</f>
        <v>#N/A</v>
      </c>
      <c r="AN2975"/>
      <c r="AO2975"/>
      <c r="AP2975"/>
      <c r="AQ2975"/>
    </row>
    <row r="2976" spans="1:43" x14ac:dyDescent="0.25">
      <c r="A2976">
        <v>95751</v>
      </c>
      <c r="B2976">
        <v>22070</v>
      </c>
      <c r="C2976" t="s">
        <v>625</v>
      </c>
      <c r="D2976" t="s">
        <v>584</v>
      </c>
      <c r="E2976" t="s">
        <v>592</v>
      </c>
      <c r="F2976">
        <v>58.328470000000003</v>
      </c>
      <c r="G2976" t="s">
        <v>25</v>
      </c>
      <c r="H2976" t="s">
        <v>26</v>
      </c>
      <c r="I2976" t="s">
        <v>27</v>
      </c>
      <c r="J2976" t="s">
        <v>23</v>
      </c>
      <c r="K2976">
        <v>2003</v>
      </c>
      <c r="L2976">
        <v>4</v>
      </c>
      <c r="M2976">
        <v>4</v>
      </c>
      <c r="N2976">
        <v>0</v>
      </c>
      <c r="O2976">
        <v>2.5</v>
      </c>
      <c r="P2976" t="s">
        <v>595</v>
      </c>
      <c r="Q2976" s="2">
        <v>3.3008964136553502E-3</v>
      </c>
      <c r="R2976" s="2">
        <v>1.8317828876424499E-3</v>
      </c>
      <c r="S2976" t="s">
        <v>31</v>
      </c>
      <c r="T2976" t="s">
        <v>202</v>
      </c>
      <c r="U2976">
        <v>130</v>
      </c>
      <c r="V2976" t="s">
        <v>294</v>
      </c>
      <c r="W2976" t="s">
        <v>295</v>
      </c>
      <c r="X2976" t="s">
        <v>296</v>
      </c>
      <c r="Y2976">
        <v>168.19</v>
      </c>
      <c r="Z2976">
        <v>873</v>
      </c>
      <c r="AA2976" s="5">
        <f>IFERROR(VLOOKUP(X2976,$AF$2:$AG$35,2,FALSE),0)</f>
        <v>0</v>
      </c>
      <c r="AB2976" s="5" t="e">
        <f>VLOOKUP(X2976,$AF$2:$AG$35,1,FALSE)</f>
        <v>#N/A</v>
      </c>
      <c r="AN2976"/>
      <c r="AO2976"/>
      <c r="AP2976"/>
      <c r="AQ2976"/>
    </row>
    <row r="2977" spans="1:43" x14ac:dyDescent="0.25">
      <c r="A2977">
        <v>95751</v>
      </c>
      <c r="B2977">
        <v>22070</v>
      </c>
      <c r="C2977" t="s">
        <v>625</v>
      </c>
      <c r="D2977" t="s">
        <v>584</v>
      </c>
      <c r="E2977" t="s">
        <v>592</v>
      </c>
      <c r="F2977">
        <v>58.328470000000003</v>
      </c>
      <c r="G2977" t="s">
        <v>25</v>
      </c>
      <c r="H2977" t="s">
        <v>26</v>
      </c>
      <c r="I2977" t="s">
        <v>27</v>
      </c>
      <c r="J2977" t="s">
        <v>23</v>
      </c>
      <c r="K2977">
        <v>2003</v>
      </c>
      <c r="L2977">
        <v>4</v>
      </c>
      <c r="M2977">
        <v>4</v>
      </c>
      <c r="N2977">
        <v>0</v>
      </c>
      <c r="O2977">
        <v>2.5</v>
      </c>
      <c r="P2977" t="s">
        <v>595</v>
      </c>
      <c r="Q2977" s="2">
        <v>3.9835524640796597E-3</v>
      </c>
      <c r="R2977" s="2">
        <v>5.6335939211262197E-3</v>
      </c>
      <c r="S2977" t="s">
        <v>31</v>
      </c>
      <c r="T2977" t="s">
        <v>202</v>
      </c>
      <c r="U2977">
        <v>131</v>
      </c>
      <c r="V2977" t="s">
        <v>297</v>
      </c>
      <c r="W2977" t="s">
        <v>298</v>
      </c>
      <c r="X2977" t="s">
        <v>299</v>
      </c>
      <c r="Y2977">
        <v>156.22</v>
      </c>
      <c r="Z2977">
        <v>1106</v>
      </c>
      <c r="AA2977" s="5">
        <f>IFERROR(VLOOKUP(X2977,$AF$2:$AG$35,2,FALSE),0)</f>
        <v>0</v>
      </c>
      <c r="AB2977" s="5" t="e">
        <f>VLOOKUP(X2977,$AF$2:$AG$35,1,FALSE)</f>
        <v>#N/A</v>
      </c>
      <c r="AN2977"/>
      <c r="AO2977"/>
      <c r="AP2977"/>
      <c r="AQ2977"/>
    </row>
    <row r="2978" spans="1:43" x14ac:dyDescent="0.25">
      <c r="A2978">
        <v>95751</v>
      </c>
      <c r="B2978">
        <v>22070</v>
      </c>
      <c r="C2978" t="s">
        <v>625</v>
      </c>
      <c r="D2978" t="s">
        <v>584</v>
      </c>
      <c r="E2978" t="s">
        <v>592</v>
      </c>
      <c r="F2978">
        <v>58.328470000000003</v>
      </c>
      <c r="G2978" t="s">
        <v>25</v>
      </c>
      <c r="H2978" t="s">
        <v>26</v>
      </c>
      <c r="I2978" t="s">
        <v>27</v>
      </c>
      <c r="J2978" t="s">
        <v>23</v>
      </c>
      <c r="K2978">
        <v>2003</v>
      </c>
      <c r="L2978">
        <v>4</v>
      </c>
      <c r="M2978">
        <v>4</v>
      </c>
      <c r="N2978">
        <v>0</v>
      </c>
      <c r="O2978">
        <v>2.5</v>
      </c>
      <c r="P2978" t="s">
        <v>595</v>
      </c>
      <c r="Q2978" s="2">
        <v>7.7462283179981196E-4</v>
      </c>
      <c r="R2978" s="2">
        <v>1.20063590011541E-3</v>
      </c>
      <c r="S2978" t="s">
        <v>31</v>
      </c>
      <c r="T2978" t="s">
        <v>202</v>
      </c>
      <c r="U2978">
        <v>132</v>
      </c>
      <c r="V2978" t="s">
        <v>300</v>
      </c>
      <c r="W2978" t="s">
        <v>301</v>
      </c>
      <c r="X2978" t="s">
        <v>302</v>
      </c>
      <c r="Y2978">
        <v>156.22</v>
      </c>
      <c r="Z2978">
        <v>875</v>
      </c>
      <c r="AA2978" s="5">
        <f>IFERROR(VLOOKUP(X2978,$AF$2:$AG$35,2,FALSE),0)</f>
        <v>0</v>
      </c>
      <c r="AB2978" s="5" t="e">
        <f>VLOOKUP(X2978,$AF$2:$AG$35,1,FALSE)</f>
        <v>#N/A</v>
      </c>
      <c r="AN2978"/>
      <c r="AO2978"/>
      <c r="AP2978"/>
      <c r="AQ2978"/>
    </row>
    <row r="2979" spans="1:43" x14ac:dyDescent="0.25">
      <c r="A2979">
        <v>95751</v>
      </c>
      <c r="B2979">
        <v>22070</v>
      </c>
      <c r="C2979" t="s">
        <v>625</v>
      </c>
      <c r="D2979" t="s">
        <v>584</v>
      </c>
      <c r="E2979" t="s">
        <v>592</v>
      </c>
      <c r="F2979">
        <v>58.328470000000003</v>
      </c>
      <c r="G2979" t="s">
        <v>25</v>
      </c>
      <c r="H2979" t="s">
        <v>26</v>
      </c>
      <c r="I2979" t="s">
        <v>27</v>
      </c>
      <c r="J2979" t="s">
        <v>23</v>
      </c>
      <c r="K2979">
        <v>2003</v>
      </c>
      <c r="L2979">
        <v>4</v>
      </c>
      <c r="M2979">
        <v>4</v>
      </c>
      <c r="N2979">
        <v>0</v>
      </c>
      <c r="O2979">
        <v>2.5</v>
      </c>
      <c r="P2979" t="s">
        <v>595</v>
      </c>
      <c r="Q2979" s="2">
        <v>7.5873268971565896E-4</v>
      </c>
      <c r="R2979">
        <v>1.15039240887E-3</v>
      </c>
      <c r="S2979" t="s">
        <v>31</v>
      </c>
      <c r="T2979" t="s">
        <v>202</v>
      </c>
      <c r="U2979">
        <v>133</v>
      </c>
      <c r="V2979" t="s">
        <v>303</v>
      </c>
      <c r="W2979" t="s">
        <v>304</v>
      </c>
      <c r="X2979" t="s">
        <v>305</v>
      </c>
      <c r="Y2979">
        <v>206.28</v>
      </c>
      <c r="Z2979">
        <v>876</v>
      </c>
      <c r="AA2979" s="5">
        <f>IFERROR(VLOOKUP(X2979,$AF$2:$AG$35,2,FALSE),0)</f>
        <v>0</v>
      </c>
      <c r="AB2979" s="5" t="e">
        <f>VLOOKUP(X2979,$AF$2:$AG$35,1,FALSE)</f>
        <v>#N/A</v>
      </c>
      <c r="AN2979"/>
      <c r="AO2979"/>
      <c r="AP2979"/>
      <c r="AQ2979"/>
    </row>
    <row r="2980" spans="1:43" x14ac:dyDescent="0.25">
      <c r="A2980">
        <v>95751</v>
      </c>
      <c r="B2980">
        <v>22070</v>
      </c>
      <c r="C2980" t="s">
        <v>625</v>
      </c>
      <c r="D2980" t="s">
        <v>584</v>
      </c>
      <c r="E2980" t="s">
        <v>592</v>
      </c>
      <c r="F2980">
        <v>58.328470000000003</v>
      </c>
      <c r="G2980" t="s">
        <v>25</v>
      </c>
      <c r="H2980" t="s">
        <v>26</v>
      </c>
      <c r="I2980" t="s">
        <v>27</v>
      </c>
      <c r="J2980" t="s">
        <v>23</v>
      </c>
      <c r="K2980">
        <v>2003</v>
      </c>
      <c r="L2980">
        <v>4</v>
      </c>
      <c r="M2980">
        <v>4</v>
      </c>
      <c r="N2980">
        <v>0</v>
      </c>
      <c r="O2980">
        <v>2.5</v>
      </c>
      <c r="P2980" t="s">
        <v>595</v>
      </c>
      <c r="Q2980" s="2">
        <v>7.1735249474758598E-4</v>
      </c>
      <c r="R2980" s="2">
        <v>1.9029922928582999E-3</v>
      </c>
      <c r="S2980" t="s">
        <v>31</v>
      </c>
      <c r="T2980" t="s">
        <v>202</v>
      </c>
      <c r="U2980">
        <v>134</v>
      </c>
      <c r="V2980" t="s">
        <v>306</v>
      </c>
      <c r="W2980" t="s">
        <v>307</v>
      </c>
      <c r="X2980" t="s">
        <v>308</v>
      </c>
      <c r="Y2980">
        <v>156.22</v>
      </c>
      <c r="Z2980">
        <v>877</v>
      </c>
      <c r="AA2980" s="5">
        <f>IFERROR(VLOOKUP(X2980,$AF$2:$AG$35,2,FALSE),0)</f>
        <v>0</v>
      </c>
      <c r="AB2980" s="5" t="e">
        <f>VLOOKUP(X2980,$AF$2:$AG$35,1,FALSE)</f>
        <v>#N/A</v>
      </c>
      <c r="AN2980"/>
      <c r="AO2980"/>
      <c r="AP2980"/>
      <c r="AQ2980"/>
    </row>
    <row r="2981" spans="1:43" x14ac:dyDescent="0.25">
      <c r="A2981">
        <v>95751</v>
      </c>
      <c r="B2981">
        <v>22070</v>
      </c>
      <c r="C2981" t="s">
        <v>625</v>
      </c>
      <c r="D2981" t="s">
        <v>584</v>
      </c>
      <c r="E2981" t="s">
        <v>592</v>
      </c>
      <c r="F2981">
        <v>58.328470000000003</v>
      </c>
      <c r="G2981" t="s">
        <v>25</v>
      </c>
      <c r="H2981" t="s">
        <v>26</v>
      </c>
      <c r="I2981" t="s">
        <v>27</v>
      </c>
      <c r="J2981" t="s">
        <v>23</v>
      </c>
      <c r="K2981">
        <v>2003</v>
      </c>
      <c r="L2981">
        <v>4</v>
      </c>
      <c r="M2981">
        <v>4</v>
      </c>
      <c r="N2981">
        <v>0</v>
      </c>
      <c r="O2981">
        <v>2.5</v>
      </c>
      <c r="P2981" t="s">
        <v>595</v>
      </c>
      <c r="Q2981" s="2">
        <v>1.4475338121988099E-3</v>
      </c>
      <c r="R2981" s="2">
        <v>1.6866589630009201E-3</v>
      </c>
      <c r="S2981" t="s">
        <v>31</v>
      </c>
      <c r="T2981" t="s">
        <v>202</v>
      </c>
      <c r="U2981">
        <v>136</v>
      </c>
      <c r="V2981" t="s">
        <v>309</v>
      </c>
      <c r="W2981" t="s">
        <v>310</v>
      </c>
      <c r="X2981" t="s">
        <v>311</v>
      </c>
      <c r="Y2981">
        <v>156.22</v>
      </c>
      <c r="Z2981">
        <v>879</v>
      </c>
      <c r="AA2981" s="5">
        <f>IFERROR(VLOOKUP(X2981,$AF$2:$AG$35,2,FALSE),0)</f>
        <v>0</v>
      </c>
      <c r="AB2981" s="5" t="e">
        <f>VLOOKUP(X2981,$AF$2:$AG$35,1,FALSE)</f>
        <v>#N/A</v>
      </c>
      <c r="AN2981"/>
      <c r="AO2981"/>
      <c r="AP2981"/>
      <c r="AQ2981"/>
    </row>
    <row r="2982" spans="1:43" x14ac:dyDescent="0.25">
      <c r="A2982">
        <v>95751</v>
      </c>
      <c r="B2982">
        <v>22070</v>
      </c>
      <c r="C2982" t="s">
        <v>625</v>
      </c>
      <c r="D2982" t="s">
        <v>584</v>
      </c>
      <c r="E2982" t="s">
        <v>592</v>
      </c>
      <c r="F2982">
        <v>58.328470000000003</v>
      </c>
      <c r="G2982" t="s">
        <v>25</v>
      </c>
      <c r="H2982" t="s">
        <v>26</v>
      </c>
      <c r="I2982" t="s">
        <v>27</v>
      </c>
      <c r="J2982" t="s">
        <v>23</v>
      </c>
      <c r="K2982">
        <v>2003</v>
      </c>
      <c r="L2982">
        <v>4</v>
      </c>
      <c r="M2982">
        <v>4</v>
      </c>
      <c r="N2982">
        <v>0</v>
      </c>
      <c r="O2982">
        <v>2.5</v>
      </c>
      <c r="P2982" t="s">
        <v>595</v>
      </c>
      <c r="Q2982" s="2">
        <v>4.1320771813955598E-4</v>
      </c>
      <c r="R2982" s="2">
        <v>5.8436395907019898E-4</v>
      </c>
      <c r="S2982" t="s">
        <v>31</v>
      </c>
      <c r="T2982" t="s">
        <v>202</v>
      </c>
      <c r="U2982">
        <v>137</v>
      </c>
      <c r="W2982" t="s">
        <v>312</v>
      </c>
      <c r="X2982" t="s">
        <v>313</v>
      </c>
      <c r="Z2982">
        <v>1312</v>
      </c>
      <c r="AA2982" s="5">
        <f>IFERROR(VLOOKUP(X2982,$AF$2:$AG$35,2,FALSE),0)</f>
        <v>0</v>
      </c>
      <c r="AB2982" s="5" t="e">
        <f>VLOOKUP(X2982,$AF$2:$AG$35,1,FALSE)</f>
        <v>#N/A</v>
      </c>
      <c r="AN2982"/>
      <c r="AO2982"/>
      <c r="AP2982"/>
      <c r="AQ2982"/>
    </row>
    <row r="2983" spans="1:43" x14ac:dyDescent="0.25">
      <c r="A2983">
        <v>95751</v>
      </c>
      <c r="B2983">
        <v>22070</v>
      </c>
      <c r="C2983" t="s">
        <v>625</v>
      </c>
      <c r="D2983" t="s">
        <v>584</v>
      </c>
      <c r="E2983" t="s">
        <v>592</v>
      </c>
      <c r="F2983">
        <v>58.328470000000003</v>
      </c>
      <c r="G2983" t="s">
        <v>25</v>
      </c>
      <c r="H2983" t="s">
        <v>26</v>
      </c>
      <c r="I2983" t="s">
        <v>27</v>
      </c>
      <c r="J2983" t="s">
        <v>23</v>
      </c>
      <c r="K2983">
        <v>2003</v>
      </c>
      <c r="L2983">
        <v>4</v>
      </c>
      <c r="M2983">
        <v>4</v>
      </c>
      <c r="N2983">
        <v>0</v>
      </c>
      <c r="O2983">
        <v>2.5</v>
      </c>
      <c r="P2983" t="s">
        <v>595</v>
      </c>
      <c r="Q2983" s="2">
        <v>6.7381081881212905E-4</v>
      </c>
      <c r="R2983" s="2">
        <v>9.5291239843783295E-4</v>
      </c>
      <c r="S2983" t="s">
        <v>31</v>
      </c>
      <c r="T2983" t="s">
        <v>202</v>
      </c>
      <c r="U2983">
        <v>139</v>
      </c>
      <c r="W2983" t="s">
        <v>314</v>
      </c>
      <c r="X2983" t="s">
        <v>315</v>
      </c>
      <c r="Z2983">
        <v>1314</v>
      </c>
      <c r="AA2983" s="5">
        <f>IFERROR(VLOOKUP(X2983,$AF$2:$AG$35,2,FALSE),0)</f>
        <v>0</v>
      </c>
      <c r="AB2983" s="5" t="e">
        <f>VLOOKUP(X2983,$AF$2:$AG$35,1,FALSE)</f>
        <v>#N/A</v>
      </c>
      <c r="AN2983"/>
      <c r="AO2983"/>
      <c r="AP2983"/>
      <c r="AQ2983"/>
    </row>
    <row r="2984" spans="1:43" x14ac:dyDescent="0.25">
      <c r="A2984">
        <v>95751</v>
      </c>
      <c r="B2984">
        <v>22070</v>
      </c>
      <c r="C2984" t="s">
        <v>625</v>
      </c>
      <c r="D2984" t="s">
        <v>584</v>
      </c>
      <c r="E2984" t="s">
        <v>592</v>
      </c>
      <c r="F2984">
        <v>58.328470000000003</v>
      </c>
      <c r="G2984" t="s">
        <v>25</v>
      </c>
      <c r="H2984" t="s">
        <v>26</v>
      </c>
      <c r="I2984" t="s">
        <v>27</v>
      </c>
      <c r="J2984" t="s">
        <v>23</v>
      </c>
      <c r="K2984">
        <v>2003</v>
      </c>
      <c r="L2984">
        <v>4</v>
      </c>
      <c r="M2984">
        <v>4</v>
      </c>
      <c r="N2984">
        <v>0</v>
      </c>
      <c r="O2984">
        <v>2.5</v>
      </c>
      <c r="P2984" t="s">
        <v>595</v>
      </c>
      <c r="Q2984" s="2">
        <v>5.7558245466236497E-3</v>
      </c>
      <c r="R2984" s="2">
        <v>6.0198552385806797E-3</v>
      </c>
      <c r="S2984" t="s">
        <v>31</v>
      </c>
      <c r="T2984" t="s">
        <v>202</v>
      </c>
      <c r="U2984">
        <v>144</v>
      </c>
      <c r="V2984" t="s">
        <v>316</v>
      </c>
      <c r="W2984" t="s">
        <v>317</v>
      </c>
      <c r="X2984" t="s">
        <v>318</v>
      </c>
      <c r="Y2984">
        <v>156.22</v>
      </c>
      <c r="Z2984">
        <v>2806</v>
      </c>
      <c r="AA2984" s="5">
        <f>IFERROR(VLOOKUP(X2984,$AF$2:$AG$35,2,FALSE),0)</f>
        <v>0</v>
      </c>
      <c r="AB2984" s="5" t="e">
        <f>VLOOKUP(X2984,$AF$2:$AG$35,1,FALSE)</f>
        <v>#N/A</v>
      </c>
      <c r="AN2984"/>
      <c r="AO2984"/>
      <c r="AP2984"/>
      <c r="AQ2984"/>
    </row>
    <row r="2985" spans="1:43" x14ac:dyDescent="0.25">
      <c r="A2985">
        <v>95751</v>
      </c>
      <c r="B2985">
        <v>22070</v>
      </c>
      <c r="C2985" t="s">
        <v>625</v>
      </c>
      <c r="D2985" t="s">
        <v>584</v>
      </c>
      <c r="E2985" t="s">
        <v>592</v>
      </c>
      <c r="F2985">
        <v>58.328470000000003</v>
      </c>
      <c r="G2985" t="s">
        <v>25</v>
      </c>
      <c r="H2985" t="s">
        <v>26</v>
      </c>
      <c r="I2985" t="s">
        <v>27</v>
      </c>
      <c r="J2985" t="s">
        <v>23</v>
      </c>
      <c r="K2985">
        <v>2003</v>
      </c>
      <c r="L2985">
        <v>4</v>
      </c>
      <c r="M2985">
        <v>4</v>
      </c>
      <c r="N2985">
        <v>0</v>
      </c>
      <c r="O2985">
        <v>2.5</v>
      </c>
      <c r="P2985" t="s">
        <v>595</v>
      </c>
      <c r="Q2985" s="2">
        <v>3.86855321868537E-4</v>
      </c>
      <c r="R2985" s="2">
        <v>3.3901310178086698E-4</v>
      </c>
      <c r="S2985" t="s">
        <v>31</v>
      </c>
      <c r="T2985" t="s">
        <v>202</v>
      </c>
      <c r="U2985">
        <v>145</v>
      </c>
      <c r="W2985" t="s">
        <v>319</v>
      </c>
      <c r="X2985" t="s">
        <v>320</v>
      </c>
      <c r="Z2985">
        <v>1320</v>
      </c>
      <c r="AA2985" s="5">
        <f>IFERROR(VLOOKUP(X2985,$AF$2:$AG$35,2,FALSE),0)</f>
        <v>0</v>
      </c>
      <c r="AB2985" s="5" t="e">
        <f>VLOOKUP(X2985,$AF$2:$AG$35,1,FALSE)</f>
        <v>#N/A</v>
      </c>
      <c r="AN2985"/>
      <c r="AO2985"/>
      <c r="AP2985"/>
      <c r="AQ2985"/>
    </row>
    <row r="2986" spans="1:43" x14ac:dyDescent="0.25">
      <c r="A2986">
        <v>95751</v>
      </c>
      <c r="B2986">
        <v>22070</v>
      </c>
      <c r="C2986" t="s">
        <v>625</v>
      </c>
      <c r="D2986" t="s">
        <v>584</v>
      </c>
      <c r="E2986" t="s">
        <v>592</v>
      </c>
      <c r="F2986">
        <v>58.328470000000003</v>
      </c>
      <c r="G2986" t="s">
        <v>25</v>
      </c>
      <c r="H2986" t="s">
        <v>26</v>
      </c>
      <c r="I2986" t="s">
        <v>27</v>
      </c>
      <c r="J2986" t="s">
        <v>23</v>
      </c>
      <c r="K2986">
        <v>2003</v>
      </c>
      <c r="L2986">
        <v>4</v>
      </c>
      <c r="M2986">
        <v>4</v>
      </c>
      <c r="N2986">
        <v>0</v>
      </c>
      <c r="O2986">
        <v>2.5</v>
      </c>
      <c r="P2986" t="s">
        <v>595</v>
      </c>
      <c r="Q2986">
        <v>1.9776481350134E-2</v>
      </c>
      <c r="R2986" s="2">
        <v>1.38071457648512E-2</v>
      </c>
      <c r="S2986" t="s">
        <v>31</v>
      </c>
      <c r="T2986" t="s">
        <v>202</v>
      </c>
      <c r="U2986">
        <v>147</v>
      </c>
      <c r="V2986" t="s">
        <v>321</v>
      </c>
      <c r="W2986" t="s">
        <v>322</v>
      </c>
      <c r="X2986" t="s">
        <v>323</v>
      </c>
      <c r="Y2986">
        <v>180.2</v>
      </c>
      <c r="Z2986">
        <v>881</v>
      </c>
      <c r="AA2986" s="5">
        <f>IFERROR(VLOOKUP(X2986,$AF$2:$AG$35,2,FALSE),0)</f>
        <v>0</v>
      </c>
      <c r="AB2986" s="5" t="e">
        <f>VLOOKUP(X2986,$AF$2:$AG$35,1,FALSE)</f>
        <v>#N/A</v>
      </c>
      <c r="AN2986"/>
      <c r="AO2986"/>
      <c r="AP2986"/>
      <c r="AQ2986"/>
    </row>
    <row r="2987" spans="1:43" x14ac:dyDescent="0.25">
      <c r="A2987">
        <v>95751</v>
      </c>
      <c r="B2987">
        <v>22070</v>
      </c>
      <c r="C2987" t="s">
        <v>625</v>
      </c>
      <c r="D2987" t="s">
        <v>584</v>
      </c>
      <c r="E2987" t="s">
        <v>592</v>
      </c>
      <c r="F2987">
        <v>58.328470000000003</v>
      </c>
      <c r="G2987" t="s">
        <v>25</v>
      </c>
      <c r="H2987" t="s">
        <v>26</v>
      </c>
      <c r="I2987" t="s">
        <v>27</v>
      </c>
      <c r="J2987" t="s">
        <v>23</v>
      </c>
      <c r="K2987">
        <v>2003</v>
      </c>
      <c r="L2987">
        <v>4</v>
      </c>
      <c r="M2987">
        <v>4</v>
      </c>
      <c r="N2987">
        <v>0</v>
      </c>
      <c r="O2987">
        <v>2.5</v>
      </c>
      <c r="P2987" t="s">
        <v>595</v>
      </c>
      <c r="Q2987">
        <v>1.7393595065828001E-2</v>
      </c>
      <c r="R2987" s="2">
        <v>1.07312806209823E-2</v>
      </c>
      <c r="S2987" t="s">
        <v>31</v>
      </c>
      <c r="T2987" t="s">
        <v>202</v>
      </c>
      <c r="U2987">
        <v>148</v>
      </c>
      <c r="V2987" t="s">
        <v>324</v>
      </c>
      <c r="W2987" t="s">
        <v>325</v>
      </c>
      <c r="X2987" t="s">
        <v>326</v>
      </c>
      <c r="Y2987">
        <v>202.25</v>
      </c>
      <c r="Z2987">
        <v>882</v>
      </c>
      <c r="AA2987" s="5">
        <f>IFERROR(VLOOKUP(X2987,$AF$2:$AG$35,2,FALSE),0)</f>
        <v>0</v>
      </c>
      <c r="AB2987" s="5" t="e">
        <f>VLOOKUP(X2987,$AF$2:$AG$35,1,FALSE)</f>
        <v>#N/A</v>
      </c>
      <c r="AN2987"/>
      <c r="AO2987"/>
      <c r="AP2987"/>
      <c r="AQ2987"/>
    </row>
    <row r="2988" spans="1:43" x14ac:dyDescent="0.25">
      <c r="A2988">
        <v>95751</v>
      </c>
      <c r="B2988">
        <v>22070</v>
      </c>
      <c r="C2988" t="s">
        <v>625</v>
      </c>
      <c r="D2988" t="s">
        <v>584</v>
      </c>
      <c r="E2988" t="s">
        <v>592</v>
      </c>
      <c r="F2988">
        <v>58.328470000000003</v>
      </c>
      <c r="G2988" t="s">
        <v>25</v>
      </c>
      <c r="H2988" t="s">
        <v>26</v>
      </c>
      <c r="I2988" t="s">
        <v>27</v>
      </c>
      <c r="J2988" t="s">
        <v>23</v>
      </c>
      <c r="K2988">
        <v>2003</v>
      </c>
      <c r="L2988">
        <v>4</v>
      </c>
      <c r="M2988">
        <v>4</v>
      </c>
      <c r="N2988">
        <v>0</v>
      </c>
      <c r="O2988">
        <v>2.5</v>
      </c>
      <c r="P2988" t="s">
        <v>595</v>
      </c>
      <c r="Q2988" s="2">
        <v>4.0673332981691597E-3</v>
      </c>
      <c r="R2988" s="2">
        <v>5.7520779129625202E-3</v>
      </c>
      <c r="S2988" t="s">
        <v>31</v>
      </c>
      <c r="T2988" t="s">
        <v>202</v>
      </c>
      <c r="U2988">
        <v>149</v>
      </c>
      <c r="V2988" t="s">
        <v>327</v>
      </c>
      <c r="W2988" t="s">
        <v>328</v>
      </c>
      <c r="X2988" t="s">
        <v>329</v>
      </c>
      <c r="Y2988">
        <v>166.22</v>
      </c>
      <c r="Z2988">
        <v>883</v>
      </c>
      <c r="AA2988" s="5">
        <f>IFERROR(VLOOKUP(X2988,$AF$2:$AG$35,2,FALSE),0)</f>
        <v>0</v>
      </c>
      <c r="AB2988" s="5" t="e">
        <f>VLOOKUP(X2988,$AF$2:$AG$35,1,FALSE)</f>
        <v>#N/A</v>
      </c>
      <c r="AN2988"/>
      <c r="AO2988"/>
      <c r="AP2988"/>
      <c r="AQ2988"/>
    </row>
    <row r="2989" spans="1:43" x14ac:dyDescent="0.25">
      <c r="A2989">
        <v>95751</v>
      </c>
      <c r="B2989">
        <v>22070</v>
      </c>
      <c r="C2989" t="s">
        <v>625</v>
      </c>
      <c r="D2989" t="s">
        <v>584</v>
      </c>
      <c r="E2989" t="s">
        <v>592</v>
      </c>
      <c r="F2989">
        <v>58.328470000000003</v>
      </c>
      <c r="G2989" t="s">
        <v>25</v>
      </c>
      <c r="H2989" t="s">
        <v>26</v>
      </c>
      <c r="I2989" t="s">
        <v>27</v>
      </c>
      <c r="J2989" t="s">
        <v>23</v>
      </c>
      <c r="K2989">
        <v>2003</v>
      </c>
      <c r="L2989">
        <v>4</v>
      </c>
      <c r="M2989">
        <v>4</v>
      </c>
      <c r="N2989">
        <v>0</v>
      </c>
      <c r="O2989">
        <v>2.5</v>
      </c>
      <c r="P2989" t="s">
        <v>595</v>
      </c>
      <c r="Q2989" s="2">
        <v>4.18709751063631E-3</v>
      </c>
      <c r="R2989" s="2">
        <v>5.3285476717599501E-3</v>
      </c>
      <c r="S2989" t="s">
        <v>31</v>
      </c>
      <c r="T2989" t="s">
        <v>202</v>
      </c>
      <c r="U2989">
        <v>150</v>
      </c>
      <c r="W2989" t="s">
        <v>330</v>
      </c>
      <c r="X2989" t="s">
        <v>331</v>
      </c>
      <c r="Z2989">
        <v>1325</v>
      </c>
      <c r="AA2989" s="5">
        <f>IFERROR(VLOOKUP(X2989,$AF$2:$AG$35,2,FALSE),0)</f>
        <v>0</v>
      </c>
      <c r="AB2989" s="5" t="e">
        <f>VLOOKUP(X2989,$AF$2:$AG$35,1,FALSE)</f>
        <v>#N/A</v>
      </c>
      <c r="AN2989"/>
      <c r="AO2989"/>
      <c r="AP2989"/>
      <c r="AQ2989"/>
    </row>
    <row r="2990" spans="1:43" x14ac:dyDescent="0.25">
      <c r="A2990">
        <v>95751</v>
      </c>
      <c r="B2990">
        <v>22070</v>
      </c>
      <c r="C2990" t="s">
        <v>625</v>
      </c>
      <c r="D2990" t="s">
        <v>584</v>
      </c>
      <c r="E2990" t="s">
        <v>592</v>
      </c>
      <c r="F2990">
        <v>58.328470000000003</v>
      </c>
      <c r="G2990" t="s">
        <v>25</v>
      </c>
      <c r="H2990" t="s">
        <v>26</v>
      </c>
      <c r="I2990" t="s">
        <v>27</v>
      </c>
      <c r="J2990" t="s">
        <v>23</v>
      </c>
      <c r="K2990">
        <v>2003</v>
      </c>
      <c r="L2990">
        <v>4</v>
      </c>
      <c r="M2990">
        <v>4</v>
      </c>
      <c r="N2990">
        <v>0</v>
      </c>
      <c r="O2990">
        <v>2.5</v>
      </c>
      <c r="P2990" t="s">
        <v>595</v>
      </c>
      <c r="Q2990" s="2">
        <v>6.2362822077274699E-3</v>
      </c>
      <c r="R2990" s="2">
        <v>6.5977471305143504E-3</v>
      </c>
      <c r="S2990" t="s">
        <v>31</v>
      </c>
      <c r="T2990" t="s">
        <v>202</v>
      </c>
      <c r="U2990">
        <v>154</v>
      </c>
      <c r="V2990" t="s">
        <v>332</v>
      </c>
      <c r="W2990" t="s">
        <v>333</v>
      </c>
      <c r="X2990" t="s">
        <v>334</v>
      </c>
      <c r="Y2990">
        <v>276.33</v>
      </c>
      <c r="Z2990">
        <v>884</v>
      </c>
      <c r="AA2990" s="5">
        <f>IFERROR(VLOOKUP(X2990,$AF$2:$AG$35,2,FALSE),0)</f>
        <v>0</v>
      </c>
      <c r="AB2990" s="5" t="e">
        <f>VLOOKUP(X2990,$AF$2:$AG$35,1,FALSE)</f>
        <v>#N/A</v>
      </c>
      <c r="AN2990"/>
      <c r="AO2990"/>
      <c r="AP2990"/>
      <c r="AQ2990"/>
    </row>
    <row r="2991" spans="1:43" x14ac:dyDescent="0.25">
      <c r="A2991">
        <v>95751</v>
      </c>
      <c r="B2991">
        <v>22070</v>
      </c>
      <c r="C2991" t="s">
        <v>625</v>
      </c>
      <c r="D2991" t="s">
        <v>584</v>
      </c>
      <c r="E2991" t="s">
        <v>592</v>
      </c>
      <c r="F2991">
        <v>58.328470000000003</v>
      </c>
      <c r="G2991" t="s">
        <v>25</v>
      </c>
      <c r="H2991" t="s">
        <v>26</v>
      </c>
      <c r="I2991" t="s">
        <v>27</v>
      </c>
      <c r="J2991" t="s">
        <v>23</v>
      </c>
      <c r="K2991">
        <v>2003</v>
      </c>
      <c r="L2991">
        <v>4</v>
      </c>
      <c r="M2991">
        <v>4</v>
      </c>
      <c r="N2991">
        <v>0</v>
      </c>
      <c r="O2991">
        <v>2.5</v>
      </c>
      <c r="P2991" t="s">
        <v>595</v>
      </c>
      <c r="Q2991" s="2">
        <v>2.1702826121980899E-4</v>
      </c>
      <c r="R2991" s="2">
        <v>3.6897309869984098E-4</v>
      </c>
      <c r="S2991" t="s">
        <v>31</v>
      </c>
      <c r="T2991" t="s">
        <v>202</v>
      </c>
      <c r="U2991">
        <v>155</v>
      </c>
      <c r="W2991" t="s">
        <v>335</v>
      </c>
      <c r="X2991" t="s">
        <v>336</v>
      </c>
      <c r="Z2991">
        <v>1330</v>
      </c>
      <c r="AA2991" s="5">
        <f>IFERROR(VLOOKUP(X2991,$AF$2:$AG$35,2,FALSE),0)</f>
        <v>0</v>
      </c>
      <c r="AB2991" s="5" t="e">
        <f>VLOOKUP(X2991,$AF$2:$AG$35,1,FALSE)</f>
        <v>#N/A</v>
      </c>
      <c r="AN2991"/>
      <c r="AO2991"/>
      <c r="AP2991"/>
      <c r="AQ2991"/>
    </row>
    <row r="2992" spans="1:43" x14ac:dyDescent="0.25">
      <c r="A2992">
        <v>95751</v>
      </c>
      <c r="B2992">
        <v>22070</v>
      </c>
      <c r="C2992" t="s">
        <v>625</v>
      </c>
      <c r="D2992" t="s">
        <v>584</v>
      </c>
      <c r="E2992" t="s">
        <v>592</v>
      </c>
      <c r="F2992">
        <v>58.328470000000003</v>
      </c>
      <c r="G2992" t="s">
        <v>25</v>
      </c>
      <c r="H2992" t="s">
        <v>26</v>
      </c>
      <c r="I2992" t="s">
        <v>27</v>
      </c>
      <c r="J2992" t="s">
        <v>23</v>
      </c>
      <c r="K2992">
        <v>2003</v>
      </c>
      <c r="L2992">
        <v>4</v>
      </c>
      <c r="M2992">
        <v>4</v>
      </c>
      <c r="N2992">
        <v>0</v>
      </c>
      <c r="O2992">
        <v>2.5</v>
      </c>
      <c r="P2992" t="s">
        <v>595</v>
      </c>
      <c r="Q2992">
        <v>0</v>
      </c>
      <c r="R2992" s="2">
        <v>3.0199573921290502E-4</v>
      </c>
      <c r="S2992" t="s">
        <v>31</v>
      </c>
      <c r="T2992" t="s">
        <v>202</v>
      </c>
      <c r="U2992">
        <v>156</v>
      </c>
      <c r="V2992" t="s">
        <v>337</v>
      </c>
      <c r="W2992" t="s">
        <v>338</v>
      </c>
      <c r="X2992" t="s">
        <v>339</v>
      </c>
      <c r="Y2992">
        <v>180.25</v>
      </c>
      <c r="Z2992">
        <v>885</v>
      </c>
      <c r="AA2992" s="5">
        <f>IFERROR(VLOOKUP(X2992,$AF$2:$AG$35,2,FALSE),0)</f>
        <v>0</v>
      </c>
      <c r="AB2992" s="5" t="e">
        <f>VLOOKUP(X2992,$AF$2:$AG$35,1,FALSE)</f>
        <v>#N/A</v>
      </c>
      <c r="AN2992"/>
      <c r="AO2992"/>
      <c r="AP2992"/>
      <c r="AQ2992"/>
    </row>
    <row r="2993" spans="1:43" x14ac:dyDescent="0.25">
      <c r="A2993">
        <v>95751</v>
      </c>
      <c r="B2993">
        <v>22070</v>
      </c>
      <c r="C2993" t="s">
        <v>625</v>
      </c>
      <c r="D2993" t="s">
        <v>584</v>
      </c>
      <c r="E2993" t="s">
        <v>592</v>
      </c>
      <c r="F2993">
        <v>58.328470000000003</v>
      </c>
      <c r="G2993" t="s">
        <v>25</v>
      </c>
      <c r="H2993" t="s">
        <v>26</v>
      </c>
      <c r="I2993" t="s">
        <v>27</v>
      </c>
      <c r="J2993" t="s">
        <v>23</v>
      </c>
      <c r="K2993">
        <v>2003</v>
      </c>
      <c r="L2993">
        <v>4</v>
      </c>
      <c r="M2993">
        <v>4</v>
      </c>
      <c r="N2993">
        <v>0</v>
      </c>
      <c r="O2993">
        <v>2.5</v>
      </c>
      <c r="P2993" t="s">
        <v>595</v>
      </c>
      <c r="Q2993" s="2">
        <v>2.6106493544709899E-3</v>
      </c>
      <c r="R2993" s="2">
        <v>4.0674881337845496E-3</v>
      </c>
      <c r="S2993" t="s">
        <v>31</v>
      </c>
      <c r="T2993" t="s">
        <v>202</v>
      </c>
      <c r="U2993">
        <v>157</v>
      </c>
      <c r="V2993" t="s">
        <v>340</v>
      </c>
      <c r="W2993" t="s">
        <v>341</v>
      </c>
      <c r="X2993" t="s">
        <v>342</v>
      </c>
      <c r="Y2993">
        <v>192.26</v>
      </c>
      <c r="Z2993">
        <v>886</v>
      </c>
      <c r="AA2993" s="5">
        <f>IFERROR(VLOOKUP(X2993,$AF$2:$AG$35,2,FALSE),0)</f>
        <v>0</v>
      </c>
      <c r="AB2993" s="5" t="e">
        <f>VLOOKUP(X2993,$AF$2:$AG$35,1,FALSE)</f>
        <v>#N/A</v>
      </c>
      <c r="AN2993"/>
      <c r="AO2993"/>
      <c r="AP2993"/>
      <c r="AQ2993"/>
    </row>
    <row r="2994" spans="1:43" x14ac:dyDescent="0.25">
      <c r="A2994">
        <v>95751</v>
      </c>
      <c r="B2994">
        <v>22070</v>
      </c>
      <c r="C2994" t="s">
        <v>625</v>
      </c>
      <c r="D2994" t="s">
        <v>584</v>
      </c>
      <c r="E2994" t="s">
        <v>592</v>
      </c>
      <c r="F2994">
        <v>58.328470000000003</v>
      </c>
      <c r="G2994" t="s">
        <v>25</v>
      </c>
      <c r="H2994" t="s">
        <v>26</v>
      </c>
      <c r="I2994" t="s">
        <v>27</v>
      </c>
      <c r="J2994" t="s">
        <v>23</v>
      </c>
      <c r="K2994">
        <v>2003</v>
      </c>
      <c r="L2994">
        <v>4</v>
      </c>
      <c r="M2994">
        <v>4</v>
      </c>
      <c r="N2994">
        <v>0</v>
      </c>
      <c r="O2994">
        <v>2.5</v>
      </c>
      <c r="P2994" t="s">
        <v>595</v>
      </c>
      <c r="Q2994" s="2">
        <v>5.15286235657237E-4</v>
      </c>
      <c r="R2994" s="2">
        <v>9.4204975168808497E-4</v>
      </c>
      <c r="S2994" t="s">
        <v>31</v>
      </c>
      <c r="T2994" t="s">
        <v>202</v>
      </c>
      <c r="U2994">
        <v>158</v>
      </c>
      <c r="V2994" t="s">
        <v>343</v>
      </c>
      <c r="W2994" t="s">
        <v>344</v>
      </c>
      <c r="X2994" t="s">
        <v>345</v>
      </c>
      <c r="Y2994">
        <v>216.28</v>
      </c>
      <c r="Z2994">
        <v>887</v>
      </c>
      <c r="AA2994" s="5">
        <f>IFERROR(VLOOKUP(X2994,$AF$2:$AG$35,2,FALSE),0)</f>
        <v>0</v>
      </c>
      <c r="AB2994" s="5" t="e">
        <f>VLOOKUP(X2994,$AF$2:$AG$35,1,FALSE)</f>
        <v>#N/A</v>
      </c>
      <c r="AN2994"/>
      <c r="AO2994"/>
      <c r="AP2994"/>
      <c r="AQ2994"/>
    </row>
    <row r="2995" spans="1:43" x14ac:dyDescent="0.25">
      <c r="A2995">
        <v>95751</v>
      </c>
      <c r="B2995">
        <v>22070</v>
      </c>
      <c r="C2995" t="s">
        <v>625</v>
      </c>
      <c r="D2995" t="s">
        <v>584</v>
      </c>
      <c r="E2995" t="s">
        <v>592</v>
      </c>
      <c r="F2995">
        <v>58.328470000000003</v>
      </c>
      <c r="G2995" t="s">
        <v>25</v>
      </c>
      <c r="H2995" t="s">
        <v>26</v>
      </c>
      <c r="I2995" t="s">
        <v>27</v>
      </c>
      <c r="J2995" t="s">
        <v>23</v>
      </c>
      <c r="K2995">
        <v>2003</v>
      </c>
      <c r="L2995">
        <v>4</v>
      </c>
      <c r="M2995">
        <v>4</v>
      </c>
      <c r="N2995">
        <v>0</v>
      </c>
      <c r="O2995">
        <v>2.5</v>
      </c>
      <c r="P2995" t="s">
        <v>595</v>
      </c>
      <c r="Q2995" s="2">
        <v>4.46185871502724E-2</v>
      </c>
      <c r="R2995" s="2">
        <v>6.3100211081841107E-2</v>
      </c>
      <c r="S2995" t="s">
        <v>31</v>
      </c>
      <c r="T2995" t="s">
        <v>202</v>
      </c>
      <c r="U2995">
        <v>159</v>
      </c>
      <c r="V2995" t="s">
        <v>346</v>
      </c>
      <c r="W2995" t="s">
        <v>347</v>
      </c>
      <c r="X2995" t="s">
        <v>348</v>
      </c>
      <c r="Y2995">
        <v>168.23</v>
      </c>
      <c r="Z2995">
        <v>888</v>
      </c>
      <c r="AA2995" s="5">
        <f>IFERROR(VLOOKUP(X2995,$AF$2:$AG$35,2,FALSE),0)</f>
        <v>0</v>
      </c>
      <c r="AB2995" s="5" t="e">
        <f>VLOOKUP(X2995,$AF$2:$AG$35,1,FALSE)</f>
        <v>#N/A</v>
      </c>
      <c r="AN2995"/>
      <c r="AO2995"/>
      <c r="AP2995"/>
      <c r="AQ2995"/>
    </row>
    <row r="2996" spans="1:43" x14ac:dyDescent="0.25">
      <c r="A2996">
        <v>95751</v>
      </c>
      <c r="B2996">
        <v>22070</v>
      </c>
      <c r="C2996" t="s">
        <v>625</v>
      </c>
      <c r="D2996" t="s">
        <v>584</v>
      </c>
      <c r="E2996" t="s">
        <v>592</v>
      </c>
      <c r="F2996">
        <v>58.328470000000003</v>
      </c>
      <c r="G2996" t="s">
        <v>25</v>
      </c>
      <c r="H2996" t="s">
        <v>26</v>
      </c>
      <c r="I2996" t="s">
        <v>27</v>
      </c>
      <c r="J2996" t="s">
        <v>23</v>
      </c>
      <c r="K2996">
        <v>2003</v>
      </c>
      <c r="L2996">
        <v>4</v>
      </c>
      <c r="M2996">
        <v>4</v>
      </c>
      <c r="N2996">
        <v>0</v>
      </c>
      <c r="O2996">
        <v>2.5</v>
      </c>
      <c r="P2996" t="s">
        <v>595</v>
      </c>
      <c r="Q2996" s="2">
        <v>7.9594911938248598E-3</v>
      </c>
      <c r="R2996" s="2">
        <v>5.2896176585409396E-3</v>
      </c>
      <c r="S2996" t="s">
        <v>31</v>
      </c>
      <c r="T2996" t="s">
        <v>202</v>
      </c>
      <c r="U2996">
        <v>160</v>
      </c>
      <c r="V2996" t="s">
        <v>349</v>
      </c>
      <c r="W2996" t="s">
        <v>350</v>
      </c>
      <c r="X2996" t="s">
        <v>351</v>
      </c>
      <c r="Y2996">
        <v>192.26</v>
      </c>
      <c r="Z2996">
        <v>889</v>
      </c>
      <c r="AA2996" s="5">
        <f>IFERROR(VLOOKUP(X2996,$AF$2:$AG$35,2,FALSE),0)</f>
        <v>0</v>
      </c>
      <c r="AB2996" s="5" t="e">
        <f>VLOOKUP(X2996,$AF$2:$AG$35,1,FALSE)</f>
        <v>#N/A</v>
      </c>
      <c r="AN2996"/>
      <c r="AO2996"/>
      <c r="AP2996"/>
      <c r="AQ2996"/>
    </row>
    <row r="2997" spans="1:43" x14ac:dyDescent="0.25">
      <c r="A2997">
        <v>95751</v>
      </c>
      <c r="B2997">
        <v>22070</v>
      </c>
      <c r="C2997" t="s">
        <v>625</v>
      </c>
      <c r="D2997" t="s">
        <v>584</v>
      </c>
      <c r="E2997" t="s">
        <v>592</v>
      </c>
      <c r="F2997">
        <v>58.328470000000003</v>
      </c>
      <c r="G2997" t="s">
        <v>25</v>
      </c>
      <c r="H2997" t="s">
        <v>26</v>
      </c>
      <c r="I2997" t="s">
        <v>27</v>
      </c>
      <c r="J2997" t="s">
        <v>23</v>
      </c>
      <c r="K2997">
        <v>2003</v>
      </c>
      <c r="L2997">
        <v>4</v>
      </c>
      <c r="M2997">
        <v>4</v>
      </c>
      <c r="N2997">
        <v>0</v>
      </c>
      <c r="O2997">
        <v>2.5</v>
      </c>
      <c r="P2997" t="s">
        <v>595</v>
      </c>
      <c r="Q2997" s="2">
        <v>1.5468265600684501E-2</v>
      </c>
      <c r="R2997" s="2">
        <v>2.1875430998877302E-2</v>
      </c>
      <c r="S2997" t="s">
        <v>31</v>
      </c>
      <c r="T2997" t="s">
        <v>202</v>
      </c>
      <c r="U2997">
        <v>161</v>
      </c>
      <c r="V2997" t="s">
        <v>352</v>
      </c>
      <c r="W2997" t="s">
        <v>353</v>
      </c>
      <c r="X2997" t="s">
        <v>354</v>
      </c>
      <c r="Y2997">
        <v>168.23</v>
      </c>
      <c r="Z2997">
        <v>890</v>
      </c>
      <c r="AA2997" s="5">
        <f>IFERROR(VLOOKUP(X2997,$AF$2:$AG$35,2,FALSE),0)</f>
        <v>0</v>
      </c>
      <c r="AB2997" s="5" t="e">
        <f>VLOOKUP(X2997,$AF$2:$AG$35,1,FALSE)</f>
        <v>#N/A</v>
      </c>
      <c r="AN2997"/>
      <c r="AO2997"/>
      <c r="AP2997"/>
      <c r="AQ2997"/>
    </row>
    <row r="2998" spans="1:43" x14ac:dyDescent="0.25">
      <c r="A2998">
        <v>95751</v>
      </c>
      <c r="B2998">
        <v>22070</v>
      </c>
      <c r="C2998" t="s">
        <v>625</v>
      </c>
      <c r="D2998" t="s">
        <v>584</v>
      </c>
      <c r="E2998" t="s">
        <v>592</v>
      </c>
      <c r="F2998">
        <v>58.328470000000003</v>
      </c>
      <c r="G2998" t="s">
        <v>25</v>
      </c>
      <c r="H2998" t="s">
        <v>26</v>
      </c>
      <c r="I2998" t="s">
        <v>27</v>
      </c>
      <c r="J2998" t="s">
        <v>23</v>
      </c>
      <c r="K2998">
        <v>2003</v>
      </c>
      <c r="L2998">
        <v>4</v>
      </c>
      <c r="M2998">
        <v>4</v>
      </c>
      <c r="N2998">
        <v>0</v>
      </c>
      <c r="O2998">
        <v>2.5</v>
      </c>
      <c r="P2998" t="s">
        <v>595</v>
      </c>
      <c r="Q2998" s="2">
        <v>7.5234625717240499E-3</v>
      </c>
      <c r="R2998" s="2">
        <v>1.06397828049385E-2</v>
      </c>
      <c r="S2998" t="s">
        <v>31</v>
      </c>
      <c r="T2998" t="s">
        <v>202</v>
      </c>
      <c r="U2998">
        <v>162</v>
      </c>
      <c r="V2998" t="s">
        <v>355</v>
      </c>
      <c r="W2998" t="s">
        <v>356</v>
      </c>
      <c r="X2998" t="s">
        <v>357</v>
      </c>
      <c r="Y2998">
        <v>168.23</v>
      </c>
      <c r="Z2998">
        <v>891</v>
      </c>
      <c r="AA2998" s="5">
        <f>IFERROR(VLOOKUP(X2998,$AF$2:$AG$35,2,FALSE),0)</f>
        <v>0</v>
      </c>
      <c r="AB2998" s="5" t="e">
        <f>VLOOKUP(X2998,$AF$2:$AG$35,1,FALSE)</f>
        <v>#N/A</v>
      </c>
      <c r="AN2998"/>
      <c r="AO2998"/>
      <c r="AP2998"/>
      <c r="AQ2998"/>
    </row>
    <row r="2999" spans="1:43" x14ac:dyDescent="0.25">
      <c r="A2999">
        <v>95751</v>
      </c>
      <c r="B2999">
        <v>22070</v>
      </c>
      <c r="C2999" t="s">
        <v>625</v>
      </c>
      <c r="D2999" t="s">
        <v>584</v>
      </c>
      <c r="E2999" t="s">
        <v>592</v>
      </c>
      <c r="F2999">
        <v>58.328470000000003</v>
      </c>
      <c r="G2999" t="s">
        <v>25</v>
      </c>
      <c r="H2999" t="s">
        <v>26</v>
      </c>
      <c r="I2999" t="s">
        <v>27</v>
      </c>
      <c r="J2999" t="s">
        <v>23</v>
      </c>
      <c r="K2999">
        <v>2003</v>
      </c>
      <c r="L2999">
        <v>4</v>
      </c>
      <c r="M2999">
        <v>4</v>
      </c>
      <c r="N2999">
        <v>0</v>
      </c>
      <c r="O2999">
        <v>2.5</v>
      </c>
      <c r="P2999" t="s">
        <v>595</v>
      </c>
      <c r="Q2999" s="2">
        <v>6.5849469976586898E-4</v>
      </c>
      <c r="R2999" s="2">
        <v>9.3125213515969098E-4</v>
      </c>
      <c r="S2999" t="s">
        <v>31</v>
      </c>
      <c r="T2999" t="s">
        <v>202</v>
      </c>
      <c r="U2999">
        <v>163</v>
      </c>
      <c r="V2999" s="1">
        <v>531039</v>
      </c>
      <c r="W2999" t="s">
        <v>358</v>
      </c>
      <c r="X2999" t="s">
        <v>359</v>
      </c>
      <c r="Y2999">
        <v>216.28</v>
      </c>
      <c r="Z2999">
        <v>892</v>
      </c>
      <c r="AA2999" s="5">
        <f>IFERROR(VLOOKUP(X2999,$AF$2:$AG$35,2,FALSE),0)</f>
        <v>0</v>
      </c>
      <c r="AB2999" s="5" t="e">
        <f>VLOOKUP(X2999,$AF$2:$AG$35,1,FALSE)</f>
        <v>#N/A</v>
      </c>
      <c r="AN2999"/>
      <c r="AO2999"/>
      <c r="AP2999"/>
      <c r="AQ2999"/>
    </row>
    <row r="3000" spans="1:43" x14ac:dyDescent="0.25">
      <c r="A3000">
        <v>95751</v>
      </c>
      <c r="B3000">
        <v>22070</v>
      </c>
      <c r="C3000" t="s">
        <v>625</v>
      </c>
      <c r="D3000" t="s">
        <v>584</v>
      </c>
      <c r="E3000" t="s">
        <v>592</v>
      </c>
      <c r="F3000">
        <v>58.328470000000003</v>
      </c>
      <c r="G3000" t="s">
        <v>25</v>
      </c>
      <c r="H3000" t="s">
        <v>26</v>
      </c>
      <c r="I3000" t="s">
        <v>27</v>
      </c>
      <c r="J3000" t="s">
        <v>23</v>
      </c>
      <c r="K3000">
        <v>2003</v>
      </c>
      <c r="L3000">
        <v>4</v>
      </c>
      <c r="M3000">
        <v>4</v>
      </c>
      <c r="N3000">
        <v>0</v>
      </c>
      <c r="O3000">
        <v>2.5</v>
      </c>
      <c r="P3000" t="s">
        <v>595</v>
      </c>
      <c r="Q3000" s="2">
        <v>4.0165164551591198E-4</v>
      </c>
      <c r="R3000" s="2">
        <v>8.4821730874492195E-4</v>
      </c>
      <c r="S3000" t="s">
        <v>31</v>
      </c>
      <c r="T3000" t="s">
        <v>202</v>
      </c>
      <c r="U3000">
        <v>164</v>
      </c>
      <c r="V3000" t="s">
        <v>360</v>
      </c>
      <c r="W3000" t="s">
        <v>361</v>
      </c>
      <c r="X3000" t="s">
        <v>362</v>
      </c>
      <c r="Y3000">
        <v>242.31</v>
      </c>
      <c r="Z3000">
        <v>893</v>
      </c>
      <c r="AA3000" s="5">
        <f>IFERROR(VLOOKUP(X3000,$AF$2:$AG$35,2,FALSE),0)</f>
        <v>0</v>
      </c>
      <c r="AB3000" s="5" t="e">
        <f>VLOOKUP(X3000,$AF$2:$AG$35,1,FALSE)</f>
        <v>#N/A</v>
      </c>
      <c r="AN3000"/>
      <c r="AO3000"/>
      <c r="AP3000"/>
      <c r="AQ3000"/>
    </row>
    <row r="3001" spans="1:43" x14ac:dyDescent="0.25">
      <c r="A3001">
        <v>95751</v>
      </c>
      <c r="B3001">
        <v>22070</v>
      </c>
      <c r="C3001" t="s">
        <v>625</v>
      </c>
      <c r="D3001" t="s">
        <v>584</v>
      </c>
      <c r="E3001" t="s">
        <v>592</v>
      </c>
      <c r="F3001">
        <v>58.328470000000003</v>
      </c>
      <c r="G3001" t="s">
        <v>25</v>
      </c>
      <c r="H3001" t="s">
        <v>26</v>
      </c>
      <c r="I3001" t="s">
        <v>27</v>
      </c>
      <c r="J3001" t="s">
        <v>23</v>
      </c>
      <c r="K3001">
        <v>2003</v>
      </c>
      <c r="L3001">
        <v>4</v>
      </c>
      <c r="M3001">
        <v>4</v>
      </c>
      <c r="N3001">
        <v>0</v>
      </c>
      <c r="O3001">
        <v>2.5</v>
      </c>
      <c r="P3001" t="s">
        <v>595</v>
      </c>
      <c r="Q3001" s="2">
        <v>3.2644327850456901E-4</v>
      </c>
      <c r="R3001" s="2">
        <v>6.5034584343269205E-4</v>
      </c>
      <c r="S3001" t="s">
        <v>31</v>
      </c>
      <c r="T3001" t="s">
        <v>202</v>
      </c>
      <c r="U3001">
        <v>165</v>
      </c>
      <c r="V3001" t="s">
        <v>363</v>
      </c>
      <c r="W3001" t="s">
        <v>364</v>
      </c>
      <c r="X3001" t="s">
        <v>365</v>
      </c>
      <c r="Y3001">
        <v>266.33999999999997</v>
      </c>
      <c r="Z3001">
        <v>894</v>
      </c>
      <c r="AA3001" s="5">
        <f>IFERROR(VLOOKUP(X3001,$AF$2:$AG$35,2,FALSE),0)</f>
        <v>0</v>
      </c>
      <c r="AB3001" s="5" t="e">
        <f>VLOOKUP(X3001,$AF$2:$AG$35,1,FALSE)</f>
        <v>#N/A</v>
      </c>
      <c r="AN3001"/>
      <c r="AO3001"/>
      <c r="AP3001"/>
      <c r="AQ3001"/>
    </row>
    <row r="3002" spans="1:43" x14ac:dyDescent="0.25">
      <c r="A3002">
        <v>95751</v>
      </c>
      <c r="B3002">
        <v>22070</v>
      </c>
      <c r="C3002" t="s">
        <v>625</v>
      </c>
      <c r="D3002" t="s">
        <v>584</v>
      </c>
      <c r="E3002" t="s">
        <v>592</v>
      </c>
      <c r="F3002">
        <v>58.328470000000003</v>
      </c>
      <c r="G3002" t="s">
        <v>25</v>
      </c>
      <c r="H3002" t="s">
        <v>26</v>
      </c>
      <c r="I3002" t="s">
        <v>27</v>
      </c>
      <c r="J3002" t="s">
        <v>23</v>
      </c>
      <c r="K3002">
        <v>2003</v>
      </c>
      <c r="L3002">
        <v>4</v>
      </c>
      <c r="M3002">
        <v>4</v>
      </c>
      <c r="N3002">
        <v>0</v>
      </c>
      <c r="O3002">
        <v>2.5</v>
      </c>
      <c r="P3002" t="s">
        <v>595</v>
      </c>
      <c r="Q3002" s="2">
        <v>4.5543465241104002E-4</v>
      </c>
      <c r="R3002" s="2">
        <v>5.71207352801005E-4</v>
      </c>
      <c r="S3002" t="s">
        <v>31</v>
      </c>
      <c r="T3002" t="s">
        <v>202</v>
      </c>
      <c r="U3002">
        <v>166</v>
      </c>
      <c r="V3002" t="s">
        <v>366</v>
      </c>
      <c r="W3002" t="s">
        <v>367</v>
      </c>
      <c r="X3002" t="s">
        <v>368</v>
      </c>
      <c r="Y3002">
        <v>192.26</v>
      </c>
      <c r="Z3002">
        <v>895</v>
      </c>
      <c r="AA3002" s="5">
        <f>IFERROR(VLOOKUP(X3002,$AF$2:$AG$35,2,FALSE),0)</f>
        <v>0</v>
      </c>
      <c r="AB3002" s="5" t="e">
        <f>VLOOKUP(X3002,$AF$2:$AG$35,1,FALSE)</f>
        <v>#N/A</v>
      </c>
      <c r="AN3002"/>
      <c r="AO3002"/>
      <c r="AP3002"/>
      <c r="AQ3002"/>
    </row>
    <row r="3003" spans="1:43" x14ac:dyDescent="0.25">
      <c r="A3003">
        <v>95751</v>
      </c>
      <c r="B3003">
        <v>22070</v>
      </c>
      <c r="C3003" t="s">
        <v>625</v>
      </c>
      <c r="D3003" t="s">
        <v>584</v>
      </c>
      <c r="E3003" t="s">
        <v>592</v>
      </c>
      <c r="F3003">
        <v>58.328470000000003</v>
      </c>
      <c r="G3003" t="s">
        <v>25</v>
      </c>
      <c r="H3003" t="s">
        <v>26</v>
      </c>
      <c r="I3003" t="s">
        <v>27</v>
      </c>
      <c r="J3003" t="s">
        <v>23</v>
      </c>
      <c r="K3003">
        <v>2003</v>
      </c>
      <c r="L3003">
        <v>4</v>
      </c>
      <c r="M3003">
        <v>4</v>
      </c>
      <c r="N3003">
        <v>0</v>
      </c>
      <c r="O3003">
        <v>2.5</v>
      </c>
      <c r="P3003" t="s">
        <v>595</v>
      </c>
      <c r="Q3003" s="2">
        <v>2.1214542435187601E-2</v>
      </c>
      <c r="R3003" s="2">
        <v>1.99365739231704E-2</v>
      </c>
      <c r="S3003" t="s">
        <v>31</v>
      </c>
      <c r="T3003" t="s">
        <v>202</v>
      </c>
      <c r="U3003">
        <v>167</v>
      </c>
      <c r="V3003" t="s">
        <v>369</v>
      </c>
      <c r="W3003" t="s">
        <v>370</v>
      </c>
      <c r="X3003" t="s">
        <v>371</v>
      </c>
      <c r="Y3003">
        <v>142.19999999999999</v>
      </c>
      <c r="Z3003">
        <v>105</v>
      </c>
      <c r="AA3003" s="5">
        <f>IFERROR(VLOOKUP(X3003,$AF$2:$AG$35,2,FALSE),0)</f>
        <v>0</v>
      </c>
      <c r="AB3003" s="5" t="e">
        <f>VLOOKUP(X3003,$AF$2:$AG$35,1,FALSE)</f>
        <v>#N/A</v>
      </c>
      <c r="AN3003"/>
      <c r="AO3003"/>
      <c r="AP3003"/>
      <c r="AQ3003"/>
    </row>
    <row r="3004" spans="1:43" x14ac:dyDescent="0.25">
      <c r="A3004">
        <v>95751</v>
      </c>
      <c r="B3004">
        <v>22070</v>
      </c>
      <c r="C3004" t="s">
        <v>625</v>
      </c>
      <c r="D3004" t="s">
        <v>584</v>
      </c>
      <c r="E3004" t="s">
        <v>592</v>
      </c>
      <c r="F3004">
        <v>58.328470000000003</v>
      </c>
      <c r="G3004" t="s">
        <v>25</v>
      </c>
      <c r="H3004" t="s">
        <v>26</v>
      </c>
      <c r="I3004" t="s">
        <v>27</v>
      </c>
      <c r="J3004" t="s">
        <v>23</v>
      </c>
      <c r="K3004">
        <v>2003</v>
      </c>
      <c r="L3004">
        <v>4</v>
      </c>
      <c r="M3004">
        <v>4</v>
      </c>
      <c r="N3004">
        <v>0</v>
      </c>
      <c r="O3004">
        <v>2.5</v>
      </c>
      <c r="P3004" t="s">
        <v>595</v>
      </c>
      <c r="Q3004" s="2">
        <v>4.5958626718928898E-2</v>
      </c>
      <c r="R3004" s="2">
        <v>5.1267459001550497E-2</v>
      </c>
      <c r="S3004" t="s">
        <v>31</v>
      </c>
      <c r="T3004" t="s">
        <v>202</v>
      </c>
      <c r="U3004">
        <v>168</v>
      </c>
      <c r="V3004" t="s">
        <v>372</v>
      </c>
      <c r="W3004" t="s">
        <v>373</v>
      </c>
      <c r="X3004" t="s">
        <v>374</v>
      </c>
      <c r="Y3004">
        <v>142.19999999999999</v>
      </c>
      <c r="Z3004">
        <v>196</v>
      </c>
      <c r="AA3004" s="5">
        <f>IFERROR(VLOOKUP(X3004,$AF$2:$AG$35,2,FALSE),0)</f>
        <v>0</v>
      </c>
      <c r="AB3004" s="5" t="e">
        <f>VLOOKUP(X3004,$AF$2:$AG$35,1,FALSE)</f>
        <v>#N/A</v>
      </c>
      <c r="AN3004"/>
      <c r="AO3004"/>
      <c r="AP3004"/>
      <c r="AQ3004"/>
    </row>
    <row r="3005" spans="1:43" x14ac:dyDescent="0.25">
      <c r="A3005">
        <v>95751</v>
      </c>
      <c r="B3005">
        <v>22070</v>
      </c>
      <c r="C3005" t="s">
        <v>625</v>
      </c>
      <c r="D3005" t="s">
        <v>584</v>
      </c>
      <c r="E3005" t="s">
        <v>592</v>
      </c>
      <c r="F3005">
        <v>58.328470000000003</v>
      </c>
      <c r="G3005" t="s">
        <v>25</v>
      </c>
      <c r="H3005" t="s">
        <v>26</v>
      </c>
      <c r="I3005" t="s">
        <v>27</v>
      </c>
      <c r="J3005" t="s">
        <v>23</v>
      </c>
      <c r="K3005">
        <v>2003</v>
      </c>
      <c r="L3005">
        <v>4</v>
      </c>
      <c r="M3005">
        <v>4</v>
      </c>
      <c r="N3005">
        <v>0</v>
      </c>
      <c r="O3005">
        <v>2.5</v>
      </c>
      <c r="P3005" t="s">
        <v>595</v>
      </c>
      <c r="Q3005">
        <v>0.29760015409644403</v>
      </c>
      <c r="R3005">
        <v>0.19030050364227699</v>
      </c>
      <c r="S3005" t="s">
        <v>31</v>
      </c>
      <c r="T3005" t="s">
        <v>202</v>
      </c>
      <c r="U3005">
        <v>171</v>
      </c>
      <c r="V3005" t="s">
        <v>375</v>
      </c>
      <c r="W3005" t="s">
        <v>376</v>
      </c>
      <c r="X3005" t="s">
        <v>377</v>
      </c>
      <c r="Y3005">
        <v>128.16999999999999</v>
      </c>
      <c r="Z3005">
        <v>611</v>
      </c>
      <c r="AA3005" s="5">
        <f>IFERROR(VLOOKUP(X3005,$AF$2:$AG$35,2,FALSE),0)</f>
        <v>0</v>
      </c>
      <c r="AB3005" s="5" t="e">
        <f>VLOOKUP(X3005,$AF$2:$AG$35,1,FALSE)</f>
        <v>#N/A</v>
      </c>
      <c r="AN3005"/>
      <c r="AO3005"/>
      <c r="AP3005"/>
      <c r="AQ3005"/>
    </row>
    <row r="3006" spans="1:43" x14ac:dyDescent="0.25">
      <c r="A3006">
        <v>95751</v>
      </c>
      <c r="B3006">
        <v>22070</v>
      </c>
      <c r="C3006" t="s">
        <v>625</v>
      </c>
      <c r="D3006" t="s">
        <v>584</v>
      </c>
      <c r="E3006" t="s">
        <v>592</v>
      </c>
      <c r="F3006">
        <v>58.328470000000003</v>
      </c>
      <c r="G3006" t="s">
        <v>25</v>
      </c>
      <c r="H3006" t="s">
        <v>26</v>
      </c>
      <c r="I3006" t="s">
        <v>27</v>
      </c>
      <c r="J3006" t="s">
        <v>23</v>
      </c>
      <c r="K3006">
        <v>2003</v>
      </c>
      <c r="L3006">
        <v>4</v>
      </c>
      <c r="M3006">
        <v>4</v>
      </c>
      <c r="N3006">
        <v>0</v>
      </c>
      <c r="O3006">
        <v>2.5</v>
      </c>
      <c r="P3006" t="s">
        <v>595</v>
      </c>
      <c r="Q3006" s="2">
        <v>5.6703761724646601E-4</v>
      </c>
      <c r="R3006" s="2">
        <v>1.1722775542787999E-3</v>
      </c>
      <c r="S3006" t="s">
        <v>31</v>
      </c>
      <c r="T3006" t="s">
        <v>202</v>
      </c>
      <c r="U3006">
        <v>172</v>
      </c>
      <c r="V3006" t="s">
        <v>378</v>
      </c>
      <c r="W3006" t="s">
        <v>379</v>
      </c>
      <c r="X3006" t="s">
        <v>380</v>
      </c>
      <c r="Y3006">
        <v>252.31</v>
      </c>
      <c r="Z3006">
        <v>901</v>
      </c>
      <c r="AA3006" s="5">
        <f>IFERROR(VLOOKUP(X3006,$AF$2:$AG$35,2,FALSE),0)</f>
        <v>0</v>
      </c>
      <c r="AB3006" s="5" t="e">
        <f>VLOOKUP(X3006,$AF$2:$AG$35,1,FALSE)</f>
        <v>#N/A</v>
      </c>
      <c r="AN3006"/>
      <c r="AO3006"/>
      <c r="AP3006"/>
      <c r="AQ3006"/>
    </row>
    <row r="3007" spans="1:43" x14ac:dyDescent="0.25">
      <c r="A3007">
        <v>95751</v>
      </c>
      <c r="B3007">
        <v>22070</v>
      </c>
      <c r="C3007" t="s">
        <v>625</v>
      </c>
      <c r="D3007" t="s">
        <v>584</v>
      </c>
      <c r="E3007" t="s">
        <v>592</v>
      </c>
      <c r="F3007">
        <v>58.328470000000003</v>
      </c>
      <c r="G3007" t="s">
        <v>25</v>
      </c>
      <c r="H3007" t="s">
        <v>26</v>
      </c>
      <c r="I3007" t="s">
        <v>27</v>
      </c>
      <c r="J3007" t="s">
        <v>23</v>
      </c>
      <c r="K3007">
        <v>2003</v>
      </c>
      <c r="L3007">
        <v>4</v>
      </c>
      <c r="M3007">
        <v>4</v>
      </c>
      <c r="N3007">
        <v>0</v>
      </c>
      <c r="O3007">
        <v>2.5</v>
      </c>
      <c r="P3007" t="s">
        <v>595</v>
      </c>
      <c r="Q3007" s="2">
        <v>5.4793529873891501E-2</v>
      </c>
      <c r="R3007" s="2">
        <v>5.00655487601687E-2</v>
      </c>
      <c r="S3007" t="s">
        <v>31</v>
      </c>
      <c r="T3007" t="s">
        <v>202</v>
      </c>
      <c r="U3007">
        <v>173</v>
      </c>
      <c r="V3007" t="s">
        <v>381</v>
      </c>
      <c r="W3007" t="s">
        <v>382</v>
      </c>
      <c r="X3007" t="s">
        <v>383</v>
      </c>
      <c r="Y3007">
        <v>178.23</v>
      </c>
      <c r="Z3007">
        <v>902</v>
      </c>
      <c r="AA3007" s="5">
        <f>IFERROR(VLOOKUP(X3007,$AF$2:$AG$35,2,FALSE),0)</f>
        <v>0</v>
      </c>
      <c r="AB3007" s="5" t="e">
        <f>VLOOKUP(X3007,$AF$2:$AG$35,1,FALSE)</f>
        <v>#N/A</v>
      </c>
      <c r="AN3007"/>
      <c r="AO3007"/>
      <c r="AP3007"/>
      <c r="AQ3007"/>
    </row>
    <row r="3008" spans="1:43" x14ac:dyDescent="0.25">
      <c r="A3008">
        <v>95751</v>
      </c>
      <c r="B3008">
        <v>22070</v>
      </c>
      <c r="C3008" t="s">
        <v>625</v>
      </c>
      <c r="D3008" t="s">
        <v>584</v>
      </c>
      <c r="E3008" t="s">
        <v>592</v>
      </c>
      <c r="F3008">
        <v>58.328470000000003</v>
      </c>
      <c r="G3008" t="s">
        <v>25</v>
      </c>
      <c r="H3008" t="s">
        <v>26</v>
      </c>
      <c r="I3008" t="s">
        <v>27</v>
      </c>
      <c r="J3008" t="s">
        <v>23</v>
      </c>
      <c r="K3008">
        <v>2003</v>
      </c>
      <c r="L3008">
        <v>4</v>
      </c>
      <c r="M3008">
        <v>4</v>
      </c>
      <c r="N3008">
        <v>0</v>
      </c>
      <c r="O3008">
        <v>2.5</v>
      </c>
      <c r="P3008" t="s">
        <v>595</v>
      </c>
      <c r="Q3008" s="2">
        <v>2.9481767008429302E-4</v>
      </c>
      <c r="R3008" s="2">
        <v>5.5588672935667099E-4</v>
      </c>
      <c r="S3008" t="s">
        <v>31</v>
      </c>
      <c r="T3008" t="s">
        <v>202</v>
      </c>
      <c r="U3008">
        <v>174</v>
      </c>
      <c r="V3008" t="s">
        <v>384</v>
      </c>
      <c r="W3008" t="s">
        <v>385</v>
      </c>
      <c r="X3008" t="s">
        <v>386</v>
      </c>
      <c r="Y3008">
        <v>180.2</v>
      </c>
      <c r="Z3008">
        <v>903</v>
      </c>
      <c r="AA3008" s="5">
        <f>IFERROR(VLOOKUP(X3008,$AF$2:$AG$35,2,FALSE),0)</f>
        <v>0</v>
      </c>
      <c r="AB3008" s="5" t="e">
        <f>VLOOKUP(X3008,$AF$2:$AG$35,1,FALSE)</f>
        <v>#N/A</v>
      </c>
      <c r="AN3008"/>
      <c r="AO3008"/>
      <c r="AP3008"/>
      <c r="AQ3008"/>
    </row>
    <row r="3009" spans="1:43" x14ac:dyDescent="0.25">
      <c r="A3009">
        <v>95751</v>
      </c>
      <c r="B3009">
        <v>22070</v>
      </c>
      <c r="C3009" t="s">
        <v>625</v>
      </c>
      <c r="D3009" t="s">
        <v>584</v>
      </c>
      <c r="E3009" t="s">
        <v>592</v>
      </c>
      <c r="F3009">
        <v>58.328470000000003</v>
      </c>
      <c r="G3009" t="s">
        <v>25</v>
      </c>
      <c r="H3009" t="s">
        <v>26</v>
      </c>
      <c r="I3009" t="s">
        <v>27</v>
      </c>
      <c r="J3009" t="s">
        <v>23</v>
      </c>
      <c r="K3009">
        <v>2003</v>
      </c>
      <c r="L3009">
        <v>4</v>
      </c>
      <c r="M3009">
        <v>4</v>
      </c>
      <c r="N3009">
        <v>0</v>
      </c>
      <c r="O3009">
        <v>2.5</v>
      </c>
      <c r="P3009" t="s">
        <v>595</v>
      </c>
      <c r="Q3009" s="2">
        <v>1.1605927133969501E-2</v>
      </c>
      <c r="R3009">
        <v>1.3572630875653999E-2</v>
      </c>
      <c r="S3009" t="s">
        <v>31</v>
      </c>
      <c r="T3009" t="s">
        <v>202</v>
      </c>
      <c r="U3009">
        <v>175</v>
      </c>
      <c r="V3009" t="s">
        <v>387</v>
      </c>
      <c r="W3009" t="s">
        <v>388</v>
      </c>
      <c r="X3009" t="s">
        <v>389</v>
      </c>
      <c r="Y3009">
        <v>202.25</v>
      </c>
      <c r="Z3009">
        <v>904</v>
      </c>
      <c r="AA3009" s="5">
        <f>IFERROR(VLOOKUP(X3009,$AF$2:$AG$35,2,FALSE),0)</f>
        <v>0</v>
      </c>
      <c r="AB3009" s="5" t="e">
        <f>VLOOKUP(X3009,$AF$2:$AG$35,1,FALSE)</f>
        <v>#N/A</v>
      </c>
      <c r="AN3009"/>
      <c r="AO3009"/>
      <c r="AP3009"/>
      <c r="AQ3009"/>
    </row>
    <row r="3010" spans="1:43" x14ac:dyDescent="0.25">
      <c r="A3010">
        <v>95751</v>
      </c>
      <c r="B3010">
        <v>22070</v>
      </c>
      <c r="C3010" t="s">
        <v>625</v>
      </c>
      <c r="D3010" t="s">
        <v>584</v>
      </c>
      <c r="E3010" t="s">
        <v>592</v>
      </c>
      <c r="F3010">
        <v>58.328470000000003</v>
      </c>
      <c r="G3010" t="s">
        <v>25</v>
      </c>
      <c r="H3010" t="s">
        <v>26</v>
      </c>
      <c r="I3010" t="s">
        <v>27</v>
      </c>
      <c r="J3010" t="s">
        <v>23</v>
      </c>
      <c r="K3010">
        <v>2003</v>
      </c>
      <c r="L3010">
        <v>4</v>
      </c>
      <c r="M3010">
        <v>4</v>
      </c>
      <c r="N3010">
        <v>0</v>
      </c>
      <c r="O3010">
        <v>2.5</v>
      </c>
      <c r="P3010" t="s">
        <v>595</v>
      </c>
      <c r="Q3010" s="2">
        <v>4.0210529384786302E-4</v>
      </c>
      <c r="R3010" s="2">
        <v>5.68662760061666E-4</v>
      </c>
      <c r="S3010" t="s">
        <v>31</v>
      </c>
      <c r="T3010" t="s">
        <v>202</v>
      </c>
      <c r="U3010">
        <v>176</v>
      </c>
      <c r="V3010" t="s">
        <v>390</v>
      </c>
      <c r="W3010" t="s">
        <v>391</v>
      </c>
      <c r="X3010" t="s">
        <v>392</v>
      </c>
      <c r="Y3010">
        <v>234.34</v>
      </c>
      <c r="Z3010">
        <v>905</v>
      </c>
      <c r="AA3010" s="5">
        <f>IFERROR(VLOOKUP(X3010,$AF$2:$AG$35,2,FALSE),0)</f>
        <v>0</v>
      </c>
      <c r="AB3010" s="5" t="e">
        <f>VLOOKUP(X3010,$AF$2:$AG$35,1,FALSE)</f>
        <v>#N/A</v>
      </c>
      <c r="AN3010"/>
      <c r="AO3010"/>
      <c r="AP3010"/>
      <c r="AQ3010"/>
    </row>
    <row r="3011" spans="1:43" x14ac:dyDescent="0.25">
      <c r="A3011">
        <v>95751</v>
      </c>
      <c r="B3011">
        <v>22070</v>
      </c>
      <c r="C3011" t="s">
        <v>625</v>
      </c>
      <c r="D3011" t="s">
        <v>584</v>
      </c>
      <c r="E3011" t="s">
        <v>592</v>
      </c>
      <c r="F3011">
        <v>58.328470000000003</v>
      </c>
      <c r="G3011" t="s">
        <v>25</v>
      </c>
      <c r="H3011" t="s">
        <v>26</v>
      </c>
      <c r="I3011" t="s">
        <v>27</v>
      </c>
      <c r="J3011" t="s">
        <v>23</v>
      </c>
      <c r="K3011">
        <v>2003</v>
      </c>
      <c r="L3011">
        <v>4</v>
      </c>
      <c r="M3011">
        <v>4</v>
      </c>
      <c r="N3011">
        <v>0</v>
      </c>
      <c r="O3011">
        <v>2.5</v>
      </c>
      <c r="P3011" t="s">
        <v>595</v>
      </c>
      <c r="Q3011" s="2">
        <v>7.8286336069767205E-5</v>
      </c>
      <c r="R3011" s="2">
        <v>2.9126139440069902E-4</v>
      </c>
      <c r="S3011" t="s">
        <v>31</v>
      </c>
      <c r="T3011" t="s">
        <v>202</v>
      </c>
      <c r="U3011">
        <v>178</v>
      </c>
      <c r="V3011" t="s">
        <v>393</v>
      </c>
      <c r="W3011" t="s">
        <v>394</v>
      </c>
      <c r="X3011" t="s">
        <v>395</v>
      </c>
      <c r="Y3011">
        <v>170.25</v>
      </c>
      <c r="Z3011">
        <v>906</v>
      </c>
      <c r="AA3011" s="5">
        <f>IFERROR(VLOOKUP(X3011,$AF$2:$AG$35,2,FALSE),0)</f>
        <v>0</v>
      </c>
      <c r="AB3011" s="5" t="e">
        <f>VLOOKUP(X3011,$AF$2:$AG$35,1,FALSE)</f>
        <v>#N/A</v>
      </c>
      <c r="AN3011"/>
      <c r="AO3011"/>
      <c r="AP3011"/>
      <c r="AQ3011"/>
    </row>
    <row r="3012" spans="1:43" x14ac:dyDescent="0.25">
      <c r="A3012">
        <v>95751</v>
      </c>
      <c r="B3012">
        <v>22070</v>
      </c>
      <c r="C3012" t="s">
        <v>625</v>
      </c>
      <c r="D3012" t="s">
        <v>584</v>
      </c>
      <c r="E3012" t="s">
        <v>592</v>
      </c>
      <c r="F3012">
        <v>58.328470000000003</v>
      </c>
      <c r="G3012" t="s">
        <v>25</v>
      </c>
      <c r="H3012" t="s">
        <v>26</v>
      </c>
      <c r="I3012" t="s">
        <v>27</v>
      </c>
      <c r="J3012" t="s">
        <v>23</v>
      </c>
      <c r="K3012">
        <v>2003</v>
      </c>
      <c r="L3012">
        <v>4</v>
      </c>
      <c r="M3012">
        <v>4</v>
      </c>
      <c r="N3012">
        <v>0</v>
      </c>
      <c r="O3012">
        <v>2.5</v>
      </c>
      <c r="P3012" t="s">
        <v>595</v>
      </c>
      <c r="Q3012" s="2">
        <v>5.7671895602788201E-4</v>
      </c>
      <c r="R3012" s="2">
        <v>8.1560376929228399E-4</v>
      </c>
      <c r="S3012" t="s">
        <v>31</v>
      </c>
      <c r="T3012" t="s">
        <v>202</v>
      </c>
      <c r="U3012">
        <v>179</v>
      </c>
      <c r="V3012" t="s">
        <v>396</v>
      </c>
      <c r="W3012" t="s">
        <v>397</v>
      </c>
      <c r="X3012" t="s">
        <v>398</v>
      </c>
      <c r="Y3012">
        <v>170.25</v>
      </c>
      <c r="Z3012">
        <v>907</v>
      </c>
      <c r="AA3012" s="5">
        <f>IFERROR(VLOOKUP(X3012,$AF$2:$AG$35,2,FALSE),0)</f>
        <v>0</v>
      </c>
      <c r="AB3012" s="5" t="e">
        <f>VLOOKUP(X3012,$AF$2:$AG$35,1,FALSE)</f>
        <v>#N/A</v>
      </c>
      <c r="AN3012"/>
      <c r="AO3012"/>
      <c r="AP3012"/>
      <c r="AQ3012"/>
    </row>
    <row r="3013" spans="1:43" x14ac:dyDescent="0.25">
      <c r="A3013">
        <v>95751</v>
      </c>
      <c r="B3013">
        <v>22070</v>
      </c>
      <c r="C3013" t="s">
        <v>625</v>
      </c>
      <c r="D3013" t="s">
        <v>584</v>
      </c>
      <c r="E3013" t="s">
        <v>592</v>
      </c>
      <c r="F3013">
        <v>58.328470000000003</v>
      </c>
      <c r="G3013" t="s">
        <v>25</v>
      </c>
      <c r="H3013" t="s">
        <v>26</v>
      </c>
      <c r="I3013" t="s">
        <v>27</v>
      </c>
      <c r="J3013" t="s">
        <v>23</v>
      </c>
      <c r="K3013">
        <v>2003</v>
      </c>
      <c r="L3013">
        <v>4</v>
      </c>
      <c r="M3013">
        <v>4</v>
      </c>
      <c r="N3013">
        <v>0</v>
      </c>
      <c r="O3013">
        <v>2.5</v>
      </c>
      <c r="P3013" t="s">
        <v>595</v>
      </c>
      <c r="Q3013" s="2">
        <v>1.1792187491480601E-3</v>
      </c>
      <c r="R3013" s="2">
        <v>8.5890291283282705E-4</v>
      </c>
      <c r="S3013" t="s">
        <v>31</v>
      </c>
      <c r="T3013" t="s">
        <v>202</v>
      </c>
      <c r="U3013">
        <v>180</v>
      </c>
      <c r="V3013" t="s">
        <v>399</v>
      </c>
      <c r="W3013" t="s">
        <v>400</v>
      </c>
      <c r="X3013" t="s">
        <v>401</v>
      </c>
      <c r="Y3013">
        <v>170.25</v>
      </c>
      <c r="Z3013">
        <v>908</v>
      </c>
      <c r="AA3013" s="5">
        <f>IFERROR(VLOOKUP(X3013,$AF$2:$AG$35,2,FALSE),0)</f>
        <v>0</v>
      </c>
      <c r="AB3013" s="5" t="e">
        <f>VLOOKUP(X3013,$AF$2:$AG$35,1,FALSE)</f>
        <v>#N/A</v>
      </c>
      <c r="AN3013"/>
      <c r="AO3013"/>
      <c r="AP3013"/>
      <c r="AQ3013"/>
    </row>
    <row r="3014" spans="1:43" x14ac:dyDescent="0.25">
      <c r="A3014">
        <v>95751</v>
      </c>
      <c r="B3014">
        <v>22070</v>
      </c>
      <c r="C3014" t="s">
        <v>625</v>
      </c>
      <c r="D3014" t="s">
        <v>584</v>
      </c>
      <c r="E3014" t="s">
        <v>592</v>
      </c>
      <c r="F3014">
        <v>58.328470000000003</v>
      </c>
      <c r="G3014" t="s">
        <v>25</v>
      </c>
      <c r="H3014" t="s">
        <v>26</v>
      </c>
      <c r="I3014" t="s">
        <v>27</v>
      </c>
      <c r="J3014" t="s">
        <v>23</v>
      </c>
      <c r="K3014">
        <v>2003</v>
      </c>
      <c r="L3014">
        <v>4</v>
      </c>
      <c r="M3014">
        <v>4</v>
      </c>
      <c r="N3014">
        <v>0</v>
      </c>
      <c r="O3014">
        <v>2.5</v>
      </c>
      <c r="P3014" t="s">
        <v>595</v>
      </c>
      <c r="Q3014" s="2">
        <v>5.3366595056442698E-4</v>
      </c>
      <c r="R3014" s="2">
        <v>9.6233543623468795E-4</v>
      </c>
      <c r="S3014" t="s">
        <v>31</v>
      </c>
      <c r="T3014" t="s">
        <v>202</v>
      </c>
      <c r="U3014">
        <v>181</v>
      </c>
      <c r="V3014" t="s">
        <v>402</v>
      </c>
      <c r="W3014" t="s">
        <v>403</v>
      </c>
      <c r="X3014" t="s">
        <v>404</v>
      </c>
      <c r="Y3014">
        <v>196.2</v>
      </c>
      <c r="Z3014">
        <v>909</v>
      </c>
      <c r="AA3014" s="5">
        <f>IFERROR(VLOOKUP(X3014,$AF$2:$AG$35,2,FALSE),0)</f>
        <v>0</v>
      </c>
      <c r="AB3014" s="5" t="e">
        <f>VLOOKUP(X3014,$AF$2:$AG$35,1,FALSE)</f>
        <v>#N/A</v>
      </c>
      <c r="AN3014"/>
      <c r="AO3014"/>
      <c r="AP3014"/>
      <c r="AQ3014"/>
    </row>
    <row r="3015" spans="1:43" x14ac:dyDescent="0.25">
      <c r="A3015">
        <v>95751</v>
      </c>
      <c r="B3015">
        <v>22070</v>
      </c>
      <c r="C3015" t="s">
        <v>625</v>
      </c>
      <c r="D3015" t="s">
        <v>584</v>
      </c>
      <c r="E3015" t="s">
        <v>592</v>
      </c>
      <c r="F3015">
        <v>58.328470000000003</v>
      </c>
      <c r="G3015" t="s">
        <v>25</v>
      </c>
      <c r="H3015" t="s">
        <v>26</v>
      </c>
      <c r="I3015" t="s">
        <v>27</v>
      </c>
      <c r="J3015" t="s">
        <v>23</v>
      </c>
      <c r="K3015">
        <v>2003</v>
      </c>
      <c r="L3015">
        <v>4</v>
      </c>
      <c r="M3015">
        <v>4</v>
      </c>
      <c r="N3015">
        <v>0</v>
      </c>
      <c r="O3015">
        <v>2.5</v>
      </c>
      <c r="P3015" t="s">
        <v>595</v>
      </c>
      <c r="Q3015" s="2">
        <v>5.9202961211562001E-4</v>
      </c>
      <c r="R3015" s="2">
        <v>9.0659427326695999E-4</v>
      </c>
      <c r="S3015" t="s">
        <v>31</v>
      </c>
      <c r="T3015" t="s">
        <v>202</v>
      </c>
      <c r="U3015">
        <v>209</v>
      </c>
      <c r="W3015" t="s">
        <v>405</v>
      </c>
      <c r="X3015" t="s">
        <v>406</v>
      </c>
      <c r="Z3015">
        <v>989</v>
      </c>
      <c r="AA3015" s="5">
        <f>IFERROR(VLOOKUP(X3015,$AF$2:$AG$35,2,FALSE),0)</f>
        <v>0</v>
      </c>
      <c r="AB3015" s="5" t="e">
        <f>VLOOKUP(X3015,$AF$2:$AG$35,1,FALSE)</f>
        <v>#N/A</v>
      </c>
      <c r="AN3015"/>
      <c r="AO3015"/>
      <c r="AP3015"/>
      <c r="AQ3015"/>
    </row>
    <row r="3016" spans="1:43" x14ac:dyDescent="0.25">
      <c r="A3016">
        <v>95751</v>
      </c>
      <c r="B3016">
        <v>22070</v>
      </c>
      <c r="C3016" t="s">
        <v>625</v>
      </c>
      <c r="D3016" t="s">
        <v>584</v>
      </c>
      <c r="E3016" t="s">
        <v>592</v>
      </c>
      <c r="F3016">
        <v>58.328470000000003</v>
      </c>
      <c r="G3016" t="s">
        <v>25</v>
      </c>
      <c r="H3016" t="s">
        <v>26</v>
      </c>
      <c r="I3016" t="s">
        <v>27</v>
      </c>
      <c r="J3016" t="s">
        <v>23</v>
      </c>
      <c r="K3016">
        <v>2003</v>
      </c>
      <c r="L3016">
        <v>4</v>
      </c>
      <c r="M3016">
        <v>4</v>
      </c>
      <c r="N3016">
        <v>0</v>
      </c>
      <c r="O3016">
        <v>2.5</v>
      </c>
      <c r="P3016" t="s">
        <v>595</v>
      </c>
      <c r="Q3016" s="2">
        <v>1.3394038670564901E-3</v>
      </c>
      <c r="R3016" s="2">
        <v>2.2511308481016901E-3</v>
      </c>
      <c r="S3016" t="s">
        <v>31</v>
      </c>
      <c r="T3016" t="s">
        <v>202</v>
      </c>
      <c r="U3016">
        <v>210</v>
      </c>
      <c r="W3016" t="s">
        <v>407</v>
      </c>
      <c r="X3016" t="s">
        <v>408</v>
      </c>
      <c r="Z3016">
        <v>990</v>
      </c>
      <c r="AA3016" s="5">
        <f>IFERROR(VLOOKUP(X3016,$AF$2:$AG$35,2,FALSE),0)</f>
        <v>0</v>
      </c>
      <c r="AB3016" s="5" t="e">
        <f>VLOOKUP(X3016,$AF$2:$AG$35,1,FALSE)</f>
        <v>#N/A</v>
      </c>
      <c r="AN3016"/>
      <c r="AO3016"/>
      <c r="AP3016"/>
      <c r="AQ3016"/>
    </row>
    <row r="3017" spans="1:43" x14ac:dyDescent="0.25">
      <c r="A3017">
        <v>95751</v>
      </c>
      <c r="B3017">
        <v>22070</v>
      </c>
      <c r="C3017" t="s">
        <v>625</v>
      </c>
      <c r="D3017" t="s">
        <v>584</v>
      </c>
      <c r="E3017" t="s">
        <v>592</v>
      </c>
      <c r="F3017">
        <v>58.328470000000003</v>
      </c>
      <c r="G3017" t="s">
        <v>25</v>
      </c>
      <c r="H3017" t="s">
        <v>26</v>
      </c>
      <c r="I3017" t="s">
        <v>27</v>
      </c>
      <c r="J3017" t="s">
        <v>23</v>
      </c>
      <c r="K3017">
        <v>2003</v>
      </c>
      <c r="L3017">
        <v>4</v>
      </c>
      <c r="M3017">
        <v>4</v>
      </c>
      <c r="N3017">
        <v>0</v>
      </c>
      <c r="O3017">
        <v>2.5</v>
      </c>
      <c r="P3017" t="s">
        <v>595</v>
      </c>
      <c r="Q3017">
        <v>0</v>
      </c>
      <c r="R3017" s="2">
        <v>2.9119293171018E-4</v>
      </c>
      <c r="S3017" t="s">
        <v>31</v>
      </c>
      <c r="T3017" t="s">
        <v>202</v>
      </c>
      <c r="U3017">
        <v>211</v>
      </c>
      <c r="W3017" t="s">
        <v>407</v>
      </c>
      <c r="X3017" t="s">
        <v>409</v>
      </c>
      <c r="Z3017">
        <v>990</v>
      </c>
      <c r="AA3017" s="5">
        <f>IFERROR(VLOOKUP(X3017,$AF$2:$AG$35,2,FALSE),0)</f>
        <v>0</v>
      </c>
      <c r="AB3017" s="5" t="e">
        <f>VLOOKUP(X3017,$AF$2:$AG$35,1,FALSE)</f>
        <v>#N/A</v>
      </c>
      <c r="AN3017"/>
      <c r="AO3017"/>
      <c r="AP3017"/>
      <c r="AQ3017"/>
    </row>
    <row r="3018" spans="1:43" x14ac:dyDescent="0.25">
      <c r="A3018">
        <v>95751</v>
      </c>
      <c r="B3018">
        <v>22070</v>
      </c>
      <c r="C3018" t="s">
        <v>625</v>
      </c>
      <c r="D3018" t="s">
        <v>584</v>
      </c>
      <c r="E3018" t="s">
        <v>592</v>
      </c>
      <c r="F3018">
        <v>58.328470000000003</v>
      </c>
      <c r="G3018" t="s">
        <v>25</v>
      </c>
      <c r="H3018" t="s">
        <v>26</v>
      </c>
      <c r="I3018" t="s">
        <v>27</v>
      </c>
      <c r="J3018" t="s">
        <v>23</v>
      </c>
      <c r="K3018">
        <v>2003</v>
      </c>
      <c r="L3018">
        <v>4</v>
      </c>
      <c r="M3018">
        <v>4</v>
      </c>
      <c r="N3018">
        <v>0</v>
      </c>
      <c r="O3018">
        <v>2.5</v>
      </c>
      <c r="P3018" t="s">
        <v>595</v>
      </c>
      <c r="Q3018" s="2">
        <v>5.2385351030643503E-3</v>
      </c>
      <c r="R3018" s="2">
        <v>6.1280295428429296E-3</v>
      </c>
      <c r="S3018" t="s">
        <v>31</v>
      </c>
      <c r="T3018" t="s">
        <v>202</v>
      </c>
      <c r="U3018">
        <v>212</v>
      </c>
      <c r="W3018" t="s">
        <v>410</v>
      </c>
      <c r="X3018" t="s">
        <v>411</v>
      </c>
      <c r="Z3018">
        <v>1387</v>
      </c>
      <c r="AA3018" s="5">
        <f>IFERROR(VLOOKUP(X3018,$AF$2:$AG$35,2,FALSE),0)</f>
        <v>0</v>
      </c>
      <c r="AB3018" s="5" t="e">
        <f>VLOOKUP(X3018,$AF$2:$AG$35,1,FALSE)</f>
        <v>#N/A</v>
      </c>
      <c r="AN3018"/>
      <c r="AO3018"/>
      <c r="AP3018"/>
      <c r="AQ3018"/>
    </row>
    <row r="3019" spans="1:43" x14ac:dyDescent="0.25">
      <c r="A3019">
        <v>95751</v>
      </c>
      <c r="B3019">
        <v>22070</v>
      </c>
      <c r="C3019" t="s">
        <v>625</v>
      </c>
      <c r="D3019" t="s">
        <v>584</v>
      </c>
      <c r="E3019" t="s">
        <v>592</v>
      </c>
      <c r="F3019">
        <v>58.328470000000003</v>
      </c>
      <c r="G3019" t="s">
        <v>25</v>
      </c>
      <c r="H3019" t="s">
        <v>26</v>
      </c>
      <c r="I3019" t="s">
        <v>27</v>
      </c>
      <c r="J3019" t="s">
        <v>23</v>
      </c>
      <c r="K3019">
        <v>2003</v>
      </c>
      <c r="L3019">
        <v>4</v>
      </c>
      <c r="M3019">
        <v>4</v>
      </c>
      <c r="N3019">
        <v>0</v>
      </c>
      <c r="O3019">
        <v>2.5</v>
      </c>
      <c r="P3019" t="s">
        <v>595</v>
      </c>
      <c r="Q3019">
        <v>0</v>
      </c>
      <c r="R3019" s="2">
        <v>2.9119293171018E-4</v>
      </c>
      <c r="S3019" t="s">
        <v>31</v>
      </c>
      <c r="T3019" t="s">
        <v>202</v>
      </c>
      <c r="U3019">
        <v>213</v>
      </c>
      <c r="W3019" t="s">
        <v>412</v>
      </c>
      <c r="X3019" t="s">
        <v>413</v>
      </c>
      <c r="Z3019">
        <v>993</v>
      </c>
      <c r="AA3019" s="5">
        <f>IFERROR(VLOOKUP(X3019,$AF$2:$AG$35,2,FALSE),0)</f>
        <v>0</v>
      </c>
      <c r="AB3019" s="5" t="e">
        <f>VLOOKUP(X3019,$AF$2:$AG$35,1,FALSE)</f>
        <v>#N/A</v>
      </c>
      <c r="AN3019"/>
      <c r="AO3019"/>
      <c r="AP3019"/>
      <c r="AQ3019"/>
    </row>
    <row r="3020" spans="1:43" x14ac:dyDescent="0.25">
      <c r="A3020">
        <v>95751</v>
      </c>
      <c r="B3020">
        <v>22070</v>
      </c>
      <c r="C3020" t="s">
        <v>625</v>
      </c>
      <c r="D3020" t="s">
        <v>584</v>
      </c>
      <c r="E3020" t="s">
        <v>592</v>
      </c>
      <c r="F3020">
        <v>58.328470000000003</v>
      </c>
      <c r="G3020" t="s">
        <v>25</v>
      </c>
      <c r="H3020" t="s">
        <v>26</v>
      </c>
      <c r="I3020" t="s">
        <v>27</v>
      </c>
      <c r="J3020" t="s">
        <v>23</v>
      </c>
      <c r="K3020">
        <v>2003</v>
      </c>
      <c r="L3020">
        <v>4</v>
      </c>
      <c r="M3020">
        <v>4</v>
      </c>
      <c r="N3020">
        <v>0</v>
      </c>
      <c r="O3020">
        <v>2.5</v>
      </c>
      <c r="P3020" t="s">
        <v>595</v>
      </c>
      <c r="Q3020">
        <v>0</v>
      </c>
      <c r="R3020" s="2">
        <v>2.9119293171018E-4</v>
      </c>
      <c r="S3020" t="s">
        <v>31</v>
      </c>
      <c r="T3020" t="s">
        <v>202</v>
      </c>
      <c r="U3020">
        <v>214</v>
      </c>
      <c r="W3020" t="s">
        <v>414</v>
      </c>
      <c r="X3020" t="s">
        <v>415</v>
      </c>
      <c r="Z3020">
        <v>994</v>
      </c>
      <c r="AA3020" s="5">
        <f>IFERROR(VLOOKUP(X3020,$AF$2:$AG$35,2,FALSE),0)</f>
        <v>0</v>
      </c>
      <c r="AB3020" s="5" t="e">
        <f>VLOOKUP(X3020,$AF$2:$AG$35,1,FALSE)</f>
        <v>#N/A</v>
      </c>
      <c r="AN3020"/>
      <c r="AO3020"/>
      <c r="AP3020"/>
      <c r="AQ3020"/>
    </row>
    <row r="3021" spans="1:43" x14ac:dyDescent="0.25">
      <c r="A3021">
        <v>95751</v>
      </c>
      <c r="B3021">
        <v>22070</v>
      </c>
      <c r="C3021" t="s">
        <v>625</v>
      </c>
      <c r="D3021" t="s">
        <v>584</v>
      </c>
      <c r="E3021" t="s">
        <v>592</v>
      </c>
      <c r="F3021">
        <v>58.328470000000003</v>
      </c>
      <c r="G3021" t="s">
        <v>25</v>
      </c>
      <c r="H3021" t="s">
        <v>26</v>
      </c>
      <c r="I3021" t="s">
        <v>27</v>
      </c>
      <c r="J3021" t="s">
        <v>23</v>
      </c>
      <c r="K3021">
        <v>2003</v>
      </c>
      <c r="L3021">
        <v>4</v>
      </c>
      <c r="M3021">
        <v>4</v>
      </c>
      <c r="N3021">
        <v>0</v>
      </c>
      <c r="O3021">
        <v>2.5</v>
      </c>
      <c r="P3021" t="s">
        <v>595</v>
      </c>
      <c r="Q3021" s="2">
        <v>6.3818485239076298E-3</v>
      </c>
      <c r="R3021" s="2">
        <v>9.3496879277441599E-3</v>
      </c>
      <c r="S3021" t="s">
        <v>31</v>
      </c>
      <c r="T3021" t="s">
        <v>202</v>
      </c>
      <c r="U3021">
        <v>215</v>
      </c>
      <c r="W3021" t="s">
        <v>416</v>
      </c>
      <c r="X3021" t="s">
        <v>417</v>
      </c>
      <c r="Z3021">
        <v>1390</v>
      </c>
      <c r="AA3021" s="5">
        <f>IFERROR(VLOOKUP(X3021,$AF$2:$AG$35,2,FALSE),0)</f>
        <v>0</v>
      </c>
      <c r="AB3021" s="5" t="e">
        <f>VLOOKUP(X3021,$AF$2:$AG$35,1,FALSE)</f>
        <v>#N/A</v>
      </c>
      <c r="AN3021"/>
      <c r="AO3021"/>
      <c r="AP3021"/>
      <c r="AQ3021"/>
    </row>
    <row r="3022" spans="1:43" x14ac:dyDescent="0.25">
      <c r="A3022">
        <v>95751</v>
      </c>
      <c r="B3022">
        <v>22070</v>
      </c>
      <c r="C3022" t="s">
        <v>625</v>
      </c>
      <c r="D3022" t="s">
        <v>584</v>
      </c>
      <c r="E3022" t="s">
        <v>592</v>
      </c>
      <c r="F3022">
        <v>58.328470000000003</v>
      </c>
      <c r="G3022" t="s">
        <v>25</v>
      </c>
      <c r="H3022" t="s">
        <v>26</v>
      </c>
      <c r="I3022" t="s">
        <v>27</v>
      </c>
      <c r="J3022" t="s">
        <v>23</v>
      </c>
      <c r="K3022">
        <v>2003</v>
      </c>
      <c r="L3022">
        <v>4</v>
      </c>
      <c r="M3022">
        <v>4</v>
      </c>
      <c r="N3022">
        <v>0</v>
      </c>
      <c r="O3022">
        <v>2.5</v>
      </c>
      <c r="P3022" t="s">
        <v>595</v>
      </c>
      <c r="Q3022" s="2">
        <v>3.1459631556761099E-3</v>
      </c>
      <c r="R3022" s="2">
        <v>4.4491810264399899E-3</v>
      </c>
      <c r="S3022" t="s">
        <v>31</v>
      </c>
      <c r="T3022" t="s">
        <v>202</v>
      </c>
      <c r="U3022">
        <v>216</v>
      </c>
      <c r="W3022" t="s">
        <v>418</v>
      </c>
      <c r="X3022" t="s">
        <v>419</v>
      </c>
      <c r="Z3022">
        <v>1391</v>
      </c>
      <c r="AA3022" s="5">
        <f>IFERROR(VLOOKUP(X3022,$AF$2:$AG$35,2,FALSE),0)</f>
        <v>0</v>
      </c>
      <c r="AB3022" s="5" t="e">
        <f>VLOOKUP(X3022,$AF$2:$AG$35,1,FALSE)</f>
        <v>#N/A</v>
      </c>
      <c r="AN3022"/>
      <c r="AO3022"/>
      <c r="AP3022"/>
      <c r="AQ3022"/>
    </row>
    <row r="3023" spans="1:43" x14ac:dyDescent="0.25">
      <c r="A3023">
        <v>95751</v>
      </c>
      <c r="B3023">
        <v>22070</v>
      </c>
      <c r="C3023" t="s">
        <v>625</v>
      </c>
      <c r="D3023" t="s">
        <v>584</v>
      </c>
      <c r="E3023" t="s">
        <v>592</v>
      </c>
      <c r="F3023">
        <v>58.328470000000003</v>
      </c>
      <c r="G3023" t="s">
        <v>25</v>
      </c>
      <c r="H3023" t="s">
        <v>26</v>
      </c>
      <c r="I3023" t="s">
        <v>27</v>
      </c>
      <c r="J3023" t="s">
        <v>23</v>
      </c>
      <c r="K3023">
        <v>2003</v>
      </c>
      <c r="L3023">
        <v>4</v>
      </c>
      <c r="M3023">
        <v>4</v>
      </c>
      <c r="N3023">
        <v>0</v>
      </c>
      <c r="O3023">
        <v>2.5</v>
      </c>
      <c r="P3023" t="s">
        <v>595</v>
      </c>
      <c r="Q3023" s="2">
        <v>3.9500084012412999E-4</v>
      </c>
      <c r="R3023" s="2">
        <v>7.9669288486914703E-4</v>
      </c>
      <c r="S3023" t="s">
        <v>31</v>
      </c>
      <c r="T3023" t="s">
        <v>202</v>
      </c>
      <c r="U3023">
        <v>218</v>
      </c>
      <c r="W3023" t="s">
        <v>420</v>
      </c>
      <c r="X3023" t="s">
        <v>421</v>
      </c>
      <c r="Z3023">
        <v>1393</v>
      </c>
      <c r="AA3023" s="5">
        <f>IFERROR(VLOOKUP(X3023,$AF$2:$AG$35,2,FALSE),0)</f>
        <v>0</v>
      </c>
      <c r="AB3023" s="5" t="e">
        <f>VLOOKUP(X3023,$AF$2:$AG$35,1,FALSE)</f>
        <v>#N/A</v>
      </c>
      <c r="AN3023"/>
      <c r="AO3023"/>
      <c r="AP3023"/>
      <c r="AQ3023"/>
    </row>
    <row r="3024" spans="1:43" x14ac:dyDescent="0.25">
      <c r="A3024">
        <v>95751</v>
      </c>
      <c r="B3024">
        <v>22070</v>
      </c>
      <c r="C3024" t="s">
        <v>625</v>
      </c>
      <c r="D3024" t="s">
        <v>584</v>
      </c>
      <c r="E3024" t="s">
        <v>592</v>
      </c>
      <c r="F3024">
        <v>58.328470000000003</v>
      </c>
      <c r="G3024" t="s">
        <v>25</v>
      </c>
      <c r="H3024" t="s">
        <v>26</v>
      </c>
      <c r="I3024" t="s">
        <v>27</v>
      </c>
      <c r="J3024" t="s">
        <v>23</v>
      </c>
      <c r="K3024">
        <v>2003</v>
      </c>
      <c r="L3024">
        <v>4</v>
      </c>
      <c r="M3024">
        <v>4</v>
      </c>
      <c r="N3024">
        <v>0</v>
      </c>
      <c r="O3024">
        <v>2.5</v>
      </c>
      <c r="P3024" t="s">
        <v>595</v>
      </c>
      <c r="Q3024" s="2">
        <v>5.8300204427464697E-3</v>
      </c>
      <c r="R3024" s="2">
        <v>4.6765759002535901E-3</v>
      </c>
      <c r="S3024" t="s">
        <v>31</v>
      </c>
      <c r="T3024" t="s">
        <v>202</v>
      </c>
      <c r="U3024">
        <v>219</v>
      </c>
      <c r="W3024" t="s">
        <v>422</v>
      </c>
      <c r="X3024" t="s">
        <v>423</v>
      </c>
      <c r="Z3024">
        <v>999</v>
      </c>
      <c r="AA3024" s="5">
        <f>IFERROR(VLOOKUP(X3024,$AF$2:$AG$35,2,FALSE),0)</f>
        <v>0</v>
      </c>
      <c r="AB3024" s="5" t="e">
        <f>VLOOKUP(X3024,$AF$2:$AG$35,1,FALSE)</f>
        <v>#N/A</v>
      </c>
      <c r="AN3024"/>
      <c r="AO3024"/>
      <c r="AP3024"/>
      <c r="AQ3024"/>
    </row>
    <row r="3025" spans="1:43" x14ac:dyDescent="0.25">
      <c r="A3025">
        <v>95751</v>
      </c>
      <c r="B3025">
        <v>22070</v>
      </c>
      <c r="C3025" t="s">
        <v>625</v>
      </c>
      <c r="D3025" t="s">
        <v>584</v>
      </c>
      <c r="E3025" t="s">
        <v>592</v>
      </c>
      <c r="F3025">
        <v>58.328470000000003</v>
      </c>
      <c r="G3025" t="s">
        <v>25</v>
      </c>
      <c r="H3025" t="s">
        <v>26</v>
      </c>
      <c r="I3025" t="s">
        <v>27</v>
      </c>
      <c r="J3025" t="s">
        <v>23</v>
      </c>
      <c r="K3025">
        <v>2003</v>
      </c>
      <c r="L3025">
        <v>4</v>
      </c>
      <c r="M3025">
        <v>4</v>
      </c>
      <c r="N3025">
        <v>0</v>
      </c>
      <c r="O3025">
        <v>2.5</v>
      </c>
      <c r="P3025" t="s">
        <v>595</v>
      </c>
      <c r="Q3025">
        <v>0</v>
      </c>
      <c r="R3025" s="2">
        <v>2.9119293171018E-4</v>
      </c>
      <c r="S3025" t="s">
        <v>31</v>
      </c>
      <c r="T3025" t="s">
        <v>202</v>
      </c>
      <c r="U3025">
        <v>221</v>
      </c>
      <c r="W3025" t="s">
        <v>424</v>
      </c>
      <c r="X3025" t="s">
        <v>425</v>
      </c>
      <c r="Z3025">
        <v>1396</v>
      </c>
      <c r="AA3025" s="5">
        <f>IFERROR(VLOOKUP(X3025,$AF$2:$AG$35,2,FALSE),0)</f>
        <v>0</v>
      </c>
      <c r="AB3025" s="5" t="e">
        <f>VLOOKUP(X3025,$AF$2:$AG$35,1,FALSE)</f>
        <v>#N/A</v>
      </c>
      <c r="AN3025"/>
      <c r="AO3025"/>
      <c r="AP3025"/>
      <c r="AQ3025"/>
    </row>
    <row r="3026" spans="1:43" x14ac:dyDescent="0.25">
      <c r="A3026">
        <v>95751</v>
      </c>
      <c r="B3026">
        <v>22070</v>
      </c>
      <c r="C3026" t="s">
        <v>625</v>
      </c>
      <c r="D3026" t="s">
        <v>584</v>
      </c>
      <c r="E3026" t="s">
        <v>592</v>
      </c>
      <c r="F3026">
        <v>58.328470000000003</v>
      </c>
      <c r="G3026" t="s">
        <v>25</v>
      </c>
      <c r="H3026" t="s">
        <v>26</v>
      </c>
      <c r="I3026" t="s">
        <v>27</v>
      </c>
      <c r="J3026" t="s">
        <v>23</v>
      </c>
      <c r="K3026">
        <v>2003</v>
      </c>
      <c r="L3026">
        <v>4</v>
      </c>
      <c r="M3026">
        <v>4</v>
      </c>
      <c r="N3026">
        <v>0</v>
      </c>
      <c r="O3026">
        <v>2.5</v>
      </c>
      <c r="P3026" t="s">
        <v>595</v>
      </c>
      <c r="Q3026">
        <v>0</v>
      </c>
      <c r="R3026" s="2">
        <v>2.9119293171018E-4</v>
      </c>
      <c r="S3026" t="s">
        <v>31</v>
      </c>
      <c r="T3026" t="s">
        <v>202</v>
      </c>
      <c r="U3026">
        <v>222</v>
      </c>
      <c r="W3026" t="s">
        <v>426</v>
      </c>
      <c r="X3026" t="s">
        <v>427</v>
      </c>
      <c r="Z3026">
        <v>1397</v>
      </c>
      <c r="AA3026" s="5">
        <f>IFERROR(VLOOKUP(X3026,$AF$2:$AG$35,2,FALSE),0)</f>
        <v>0</v>
      </c>
      <c r="AB3026" s="5" t="e">
        <f>VLOOKUP(X3026,$AF$2:$AG$35,1,FALSE)</f>
        <v>#N/A</v>
      </c>
      <c r="AN3026"/>
      <c r="AO3026"/>
      <c r="AP3026"/>
      <c r="AQ3026"/>
    </row>
    <row r="3027" spans="1:43" x14ac:dyDescent="0.25">
      <c r="A3027">
        <v>95751</v>
      </c>
      <c r="B3027">
        <v>22070</v>
      </c>
      <c r="C3027" t="s">
        <v>625</v>
      </c>
      <c r="D3027" t="s">
        <v>584</v>
      </c>
      <c r="E3027" t="s">
        <v>592</v>
      </c>
      <c r="F3027">
        <v>58.328470000000003</v>
      </c>
      <c r="G3027" t="s">
        <v>25</v>
      </c>
      <c r="H3027" t="s">
        <v>26</v>
      </c>
      <c r="I3027" t="s">
        <v>27</v>
      </c>
      <c r="J3027" t="s">
        <v>23</v>
      </c>
      <c r="K3027">
        <v>2003</v>
      </c>
      <c r="L3027">
        <v>4</v>
      </c>
      <c r="M3027">
        <v>4</v>
      </c>
      <c r="N3027">
        <v>0</v>
      </c>
      <c r="O3027">
        <v>2.5</v>
      </c>
      <c r="P3027" t="s">
        <v>595</v>
      </c>
      <c r="Q3027">
        <v>0</v>
      </c>
      <c r="R3027" s="2">
        <v>2.9119293171018E-4</v>
      </c>
      <c r="S3027" t="s">
        <v>31</v>
      </c>
      <c r="T3027" t="s">
        <v>202</v>
      </c>
      <c r="U3027">
        <v>223</v>
      </c>
      <c r="W3027" t="s">
        <v>428</v>
      </c>
      <c r="X3027" t="s">
        <v>429</v>
      </c>
      <c r="Z3027">
        <v>1398</v>
      </c>
      <c r="AA3027" s="5">
        <f>IFERROR(VLOOKUP(X3027,$AF$2:$AG$35,2,FALSE),0)</f>
        <v>0</v>
      </c>
      <c r="AB3027" s="5" t="e">
        <f>VLOOKUP(X3027,$AF$2:$AG$35,1,FALSE)</f>
        <v>#N/A</v>
      </c>
      <c r="AN3027"/>
      <c r="AO3027"/>
      <c r="AP3027"/>
      <c r="AQ3027"/>
    </row>
    <row r="3028" spans="1:43" x14ac:dyDescent="0.25">
      <c r="A3028">
        <v>95751</v>
      </c>
      <c r="B3028">
        <v>22070</v>
      </c>
      <c r="C3028" t="s">
        <v>625</v>
      </c>
      <c r="D3028" t="s">
        <v>584</v>
      </c>
      <c r="E3028" t="s">
        <v>592</v>
      </c>
      <c r="F3028">
        <v>58.328470000000003</v>
      </c>
      <c r="G3028" t="s">
        <v>25</v>
      </c>
      <c r="H3028" t="s">
        <v>26</v>
      </c>
      <c r="I3028" t="s">
        <v>27</v>
      </c>
      <c r="J3028" t="s">
        <v>23</v>
      </c>
      <c r="K3028">
        <v>2003</v>
      </c>
      <c r="L3028">
        <v>4</v>
      </c>
      <c r="M3028">
        <v>4</v>
      </c>
      <c r="N3028">
        <v>0</v>
      </c>
      <c r="O3028">
        <v>2.5</v>
      </c>
      <c r="P3028" t="s">
        <v>595</v>
      </c>
      <c r="Q3028">
        <v>0</v>
      </c>
      <c r="R3028" s="2">
        <v>2.9119293171018E-4</v>
      </c>
      <c r="S3028" t="s">
        <v>31</v>
      </c>
      <c r="T3028" t="s">
        <v>202</v>
      </c>
      <c r="U3028">
        <v>224</v>
      </c>
      <c r="W3028" t="s">
        <v>430</v>
      </c>
      <c r="X3028" t="s">
        <v>431</v>
      </c>
      <c r="Z3028">
        <v>1004</v>
      </c>
      <c r="AA3028" s="5">
        <f>IFERROR(VLOOKUP(X3028,$AF$2:$AG$35,2,FALSE),0)</f>
        <v>0</v>
      </c>
      <c r="AB3028" s="5" t="e">
        <f>VLOOKUP(X3028,$AF$2:$AG$35,1,FALSE)</f>
        <v>#N/A</v>
      </c>
      <c r="AN3028"/>
      <c r="AO3028"/>
      <c r="AP3028"/>
      <c r="AQ3028"/>
    </row>
    <row r="3029" spans="1:43" x14ac:dyDescent="0.25">
      <c r="A3029">
        <v>95751</v>
      </c>
      <c r="B3029">
        <v>22070</v>
      </c>
      <c r="C3029" t="s">
        <v>625</v>
      </c>
      <c r="D3029" t="s">
        <v>584</v>
      </c>
      <c r="E3029" t="s">
        <v>592</v>
      </c>
      <c r="F3029">
        <v>58.328470000000003</v>
      </c>
      <c r="G3029" t="s">
        <v>25</v>
      </c>
      <c r="H3029" t="s">
        <v>26</v>
      </c>
      <c r="I3029" t="s">
        <v>27</v>
      </c>
      <c r="J3029" t="s">
        <v>23</v>
      </c>
      <c r="K3029">
        <v>2003</v>
      </c>
      <c r="L3029">
        <v>4</v>
      </c>
      <c r="M3029">
        <v>4</v>
      </c>
      <c r="N3029">
        <v>0</v>
      </c>
      <c r="O3029">
        <v>2.5</v>
      </c>
      <c r="P3029" t="s">
        <v>595</v>
      </c>
      <c r="Q3029">
        <v>0</v>
      </c>
      <c r="R3029" s="2">
        <v>2.9119293171018E-4</v>
      </c>
      <c r="S3029" t="s">
        <v>31</v>
      </c>
      <c r="T3029" t="s">
        <v>202</v>
      </c>
      <c r="U3029">
        <v>225</v>
      </c>
      <c r="W3029" t="s">
        <v>432</v>
      </c>
      <c r="X3029" t="s">
        <v>433</v>
      </c>
      <c r="Z3029">
        <v>1005</v>
      </c>
      <c r="AA3029" s="5">
        <f>IFERROR(VLOOKUP(X3029,$AF$2:$AG$35,2,FALSE),0)</f>
        <v>0</v>
      </c>
      <c r="AB3029" s="5" t="e">
        <f>VLOOKUP(X3029,$AF$2:$AG$35,1,FALSE)</f>
        <v>#N/A</v>
      </c>
      <c r="AN3029"/>
      <c r="AO3029"/>
      <c r="AP3029"/>
      <c r="AQ3029"/>
    </row>
    <row r="3030" spans="1:43" x14ac:dyDescent="0.25">
      <c r="A3030">
        <v>95751</v>
      </c>
      <c r="B3030">
        <v>22070</v>
      </c>
      <c r="C3030" t="s">
        <v>625</v>
      </c>
      <c r="D3030" t="s">
        <v>584</v>
      </c>
      <c r="E3030" t="s">
        <v>592</v>
      </c>
      <c r="F3030">
        <v>58.328470000000003</v>
      </c>
      <c r="G3030" t="s">
        <v>25</v>
      </c>
      <c r="H3030" t="s">
        <v>26</v>
      </c>
      <c r="I3030" t="s">
        <v>27</v>
      </c>
      <c r="J3030" t="s">
        <v>23</v>
      </c>
      <c r="K3030">
        <v>2003</v>
      </c>
      <c r="L3030">
        <v>4</v>
      </c>
      <c r="M3030">
        <v>4</v>
      </c>
      <c r="N3030">
        <v>0</v>
      </c>
      <c r="O3030">
        <v>2.5</v>
      </c>
      <c r="P3030" t="s">
        <v>595</v>
      </c>
      <c r="Q3030">
        <v>0</v>
      </c>
      <c r="R3030" s="2">
        <v>2.9119293171018E-4</v>
      </c>
      <c r="S3030" t="s">
        <v>31</v>
      </c>
      <c r="T3030" t="s">
        <v>202</v>
      </c>
      <c r="U3030">
        <v>226</v>
      </c>
      <c r="W3030" t="s">
        <v>434</v>
      </c>
      <c r="X3030" t="s">
        <v>435</v>
      </c>
      <c r="Z3030">
        <v>1006</v>
      </c>
      <c r="AA3030" s="5">
        <f>IFERROR(VLOOKUP(X3030,$AF$2:$AG$35,2,FALSE),0)</f>
        <v>0</v>
      </c>
      <c r="AB3030" s="5" t="e">
        <f>VLOOKUP(X3030,$AF$2:$AG$35,1,FALSE)</f>
        <v>#N/A</v>
      </c>
      <c r="AN3030"/>
      <c r="AO3030"/>
      <c r="AP3030"/>
      <c r="AQ3030"/>
    </row>
    <row r="3031" spans="1:43" x14ac:dyDescent="0.25">
      <c r="A3031">
        <v>95751</v>
      </c>
      <c r="B3031">
        <v>22070</v>
      </c>
      <c r="C3031" t="s">
        <v>625</v>
      </c>
      <c r="D3031" t="s">
        <v>584</v>
      </c>
      <c r="E3031" t="s">
        <v>592</v>
      </c>
      <c r="F3031">
        <v>58.328470000000003</v>
      </c>
      <c r="G3031" t="s">
        <v>25</v>
      </c>
      <c r="H3031" t="s">
        <v>26</v>
      </c>
      <c r="I3031" t="s">
        <v>27</v>
      </c>
      <c r="J3031" t="s">
        <v>23</v>
      </c>
      <c r="K3031">
        <v>2003</v>
      </c>
      <c r="L3031">
        <v>4</v>
      </c>
      <c r="M3031">
        <v>4</v>
      </c>
      <c r="N3031">
        <v>0</v>
      </c>
      <c r="O3031">
        <v>2.5</v>
      </c>
      <c r="P3031" t="s">
        <v>595</v>
      </c>
      <c r="Q3031">
        <v>0</v>
      </c>
      <c r="R3031" s="2">
        <v>2.9119293171018E-4</v>
      </c>
      <c r="S3031" t="s">
        <v>31</v>
      </c>
      <c r="T3031" t="s">
        <v>202</v>
      </c>
      <c r="U3031">
        <v>227</v>
      </c>
      <c r="W3031" t="s">
        <v>436</v>
      </c>
      <c r="X3031" t="s">
        <v>437</v>
      </c>
      <c r="Z3031">
        <v>1402</v>
      </c>
      <c r="AA3031" s="5">
        <f>IFERROR(VLOOKUP(X3031,$AF$2:$AG$35,2,FALSE),0)</f>
        <v>0</v>
      </c>
      <c r="AB3031" s="5" t="e">
        <f>VLOOKUP(X3031,$AF$2:$AG$35,1,FALSE)</f>
        <v>#N/A</v>
      </c>
      <c r="AN3031"/>
      <c r="AO3031"/>
      <c r="AP3031"/>
      <c r="AQ3031"/>
    </row>
    <row r="3032" spans="1:43" x14ac:dyDescent="0.25">
      <c r="A3032">
        <v>95751</v>
      </c>
      <c r="B3032">
        <v>22070</v>
      </c>
      <c r="C3032" t="s">
        <v>625</v>
      </c>
      <c r="D3032" t="s">
        <v>584</v>
      </c>
      <c r="E3032" t="s">
        <v>592</v>
      </c>
      <c r="F3032">
        <v>58.328470000000003</v>
      </c>
      <c r="G3032" t="s">
        <v>25</v>
      </c>
      <c r="H3032" t="s">
        <v>26</v>
      </c>
      <c r="I3032" t="s">
        <v>27</v>
      </c>
      <c r="J3032" t="s">
        <v>23</v>
      </c>
      <c r="K3032">
        <v>2003</v>
      </c>
      <c r="L3032">
        <v>4</v>
      </c>
      <c r="M3032">
        <v>4</v>
      </c>
      <c r="N3032">
        <v>0</v>
      </c>
      <c r="O3032">
        <v>2.5</v>
      </c>
      <c r="P3032" t="s">
        <v>595</v>
      </c>
      <c r="Q3032">
        <v>0</v>
      </c>
      <c r="R3032" s="2">
        <v>2.9119293171018E-4</v>
      </c>
      <c r="S3032" t="s">
        <v>31</v>
      </c>
      <c r="T3032" t="s">
        <v>202</v>
      </c>
      <c r="U3032">
        <v>228</v>
      </c>
      <c r="W3032" t="s">
        <v>438</v>
      </c>
      <c r="X3032" t="s">
        <v>439</v>
      </c>
      <c r="Z3032">
        <v>1008</v>
      </c>
      <c r="AA3032" s="5">
        <f>IFERROR(VLOOKUP(X3032,$AF$2:$AG$35,2,FALSE),0)</f>
        <v>0</v>
      </c>
      <c r="AB3032" s="5" t="e">
        <f>VLOOKUP(X3032,$AF$2:$AG$35,1,FALSE)</f>
        <v>#N/A</v>
      </c>
      <c r="AN3032"/>
      <c r="AO3032"/>
      <c r="AP3032"/>
      <c r="AQ3032"/>
    </row>
    <row r="3033" spans="1:43" x14ac:dyDescent="0.25">
      <c r="A3033">
        <v>95751</v>
      </c>
      <c r="B3033">
        <v>22070</v>
      </c>
      <c r="C3033" t="s">
        <v>625</v>
      </c>
      <c r="D3033" t="s">
        <v>584</v>
      </c>
      <c r="E3033" t="s">
        <v>592</v>
      </c>
      <c r="F3033">
        <v>58.328470000000003</v>
      </c>
      <c r="G3033" t="s">
        <v>25</v>
      </c>
      <c r="H3033" t="s">
        <v>26</v>
      </c>
      <c r="I3033" t="s">
        <v>27</v>
      </c>
      <c r="J3033" t="s">
        <v>23</v>
      </c>
      <c r="K3033">
        <v>2003</v>
      </c>
      <c r="L3033">
        <v>4</v>
      </c>
      <c r="M3033">
        <v>4</v>
      </c>
      <c r="N3033">
        <v>0</v>
      </c>
      <c r="O3033">
        <v>2.5</v>
      </c>
      <c r="P3033" t="s">
        <v>595</v>
      </c>
      <c r="Q3033" s="2">
        <v>1.4676014137292399E-3</v>
      </c>
      <c r="R3033" s="2">
        <v>1.8725851798584701E-3</v>
      </c>
      <c r="S3033" t="s">
        <v>31</v>
      </c>
      <c r="T3033" t="s">
        <v>202</v>
      </c>
      <c r="U3033">
        <v>229</v>
      </c>
      <c r="W3033" t="s">
        <v>405</v>
      </c>
      <c r="X3033" t="s">
        <v>440</v>
      </c>
      <c r="Z3033">
        <v>989</v>
      </c>
      <c r="AA3033" s="5">
        <f>IFERROR(VLOOKUP(X3033,$AF$2:$AG$35,2,FALSE),0)</f>
        <v>0</v>
      </c>
      <c r="AB3033" s="5" t="e">
        <f>VLOOKUP(X3033,$AF$2:$AG$35,1,FALSE)</f>
        <v>#N/A</v>
      </c>
      <c r="AN3033"/>
      <c r="AO3033"/>
      <c r="AP3033"/>
      <c r="AQ3033"/>
    </row>
    <row r="3034" spans="1:43" x14ac:dyDescent="0.25">
      <c r="A3034">
        <v>95751</v>
      </c>
      <c r="B3034">
        <v>22070</v>
      </c>
      <c r="C3034" t="s">
        <v>625</v>
      </c>
      <c r="D3034" t="s">
        <v>584</v>
      </c>
      <c r="E3034" t="s">
        <v>592</v>
      </c>
      <c r="F3034">
        <v>58.328470000000003</v>
      </c>
      <c r="G3034" t="s">
        <v>25</v>
      </c>
      <c r="H3034" t="s">
        <v>26</v>
      </c>
      <c r="I3034" t="s">
        <v>27</v>
      </c>
      <c r="J3034" t="s">
        <v>23</v>
      </c>
      <c r="K3034">
        <v>2003</v>
      </c>
      <c r="L3034">
        <v>4</v>
      </c>
      <c r="M3034">
        <v>4</v>
      </c>
      <c r="N3034">
        <v>0</v>
      </c>
      <c r="O3034">
        <v>2.5</v>
      </c>
      <c r="P3034" t="s">
        <v>595</v>
      </c>
      <c r="Q3034" s="2">
        <v>4.4745723858777399E-3</v>
      </c>
      <c r="R3034" s="2">
        <v>4.50598453289109E-3</v>
      </c>
      <c r="S3034" t="s">
        <v>31</v>
      </c>
      <c r="T3034" t="s">
        <v>202</v>
      </c>
      <c r="U3034">
        <v>230</v>
      </c>
      <c r="W3034" t="s">
        <v>441</v>
      </c>
      <c r="X3034" t="s">
        <v>442</v>
      </c>
      <c r="Z3034">
        <v>1010</v>
      </c>
      <c r="AA3034" s="5">
        <f>IFERROR(VLOOKUP(X3034,$AF$2:$AG$35,2,FALSE),0)</f>
        <v>0</v>
      </c>
      <c r="AB3034" s="5" t="e">
        <f>VLOOKUP(X3034,$AF$2:$AG$35,1,FALSE)</f>
        <v>#N/A</v>
      </c>
      <c r="AN3034"/>
      <c r="AO3034"/>
      <c r="AP3034"/>
      <c r="AQ3034"/>
    </row>
    <row r="3035" spans="1:43" x14ac:dyDescent="0.25">
      <c r="A3035">
        <v>95751</v>
      </c>
      <c r="B3035">
        <v>22070</v>
      </c>
      <c r="C3035" t="s">
        <v>625</v>
      </c>
      <c r="D3035" t="s">
        <v>584</v>
      </c>
      <c r="E3035" t="s">
        <v>592</v>
      </c>
      <c r="F3035">
        <v>58.328470000000003</v>
      </c>
      <c r="G3035" t="s">
        <v>25</v>
      </c>
      <c r="H3035" t="s">
        <v>26</v>
      </c>
      <c r="I3035" t="s">
        <v>27</v>
      </c>
      <c r="J3035" t="s">
        <v>23</v>
      </c>
      <c r="K3035">
        <v>2003</v>
      </c>
      <c r="L3035">
        <v>4</v>
      </c>
      <c r="M3035">
        <v>4</v>
      </c>
      <c r="N3035">
        <v>0</v>
      </c>
      <c r="O3035">
        <v>2.5</v>
      </c>
      <c r="P3035" t="s">
        <v>595</v>
      </c>
      <c r="Q3035" s="2">
        <v>5.6808856288062702E-3</v>
      </c>
      <c r="R3035" s="2">
        <v>4.4234604328251999E-3</v>
      </c>
      <c r="S3035" t="s">
        <v>31</v>
      </c>
      <c r="T3035" t="s">
        <v>202</v>
      </c>
      <c r="U3035">
        <v>231</v>
      </c>
      <c r="W3035" t="s">
        <v>443</v>
      </c>
      <c r="X3035" t="s">
        <v>444</v>
      </c>
      <c r="Z3035">
        <v>1011</v>
      </c>
      <c r="AA3035" s="5">
        <f>IFERROR(VLOOKUP(X3035,$AF$2:$AG$35,2,FALSE),0)</f>
        <v>0</v>
      </c>
      <c r="AB3035" s="5" t="e">
        <f>VLOOKUP(X3035,$AF$2:$AG$35,1,FALSE)</f>
        <v>#N/A</v>
      </c>
      <c r="AN3035"/>
      <c r="AO3035"/>
      <c r="AP3035"/>
      <c r="AQ3035"/>
    </row>
    <row r="3036" spans="1:43" x14ac:dyDescent="0.25">
      <c r="A3036">
        <v>95751</v>
      </c>
      <c r="B3036">
        <v>22070</v>
      </c>
      <c r="C3036" t="s">
        <v>625</v>
      </c>
      <c r="D3036" t="s">
        <v>584</v>
      </c>
      <c r="E3036" t="s">
        <v>592</v>
      </c>
      <c r="F3036">
        <v>58.328470000000003</v>
      </c>
      <c r="G3036" t="s">
        <v>25</v>
      </c>
      <c r="H3036" t="s">
        <v>26</v>
      </c>
      <c r="I3036" t="s">
        <v>27</v>
      </c>
      <c r="J3036" t="s">
        <v>23</v>
      </c>
      <c r="K3036">
        <v>2003</v>
      </c>
      <c r="L3036">
        <v>4</v>
      </c>
      <c r="M3036">
        <v>4</v>
      </c>
      <c r="N3036">
        <v>0</v>
      </c>
      <c r="O3036">
        <v>2.5</v>
      </c>
      <c r="P3036" t="s">
        <v>595</v>
      </c>
      <c r="Q3036" s="2">
        <v>2.0161074800180501E-3</v>
      </c>
      <c r="R3036" s="2">
        <v>3.6003522028231999E-3</v>
      </c>
      <c r="S3036" t="s">
        <v>31</v>
      </c>
      <c r="T3036" t="s">
        <v>202</v>
      </c>
      <c r="U3036">
        <v>232</v>
      </c>
      <c r="W3036" t="s">
        <v>445</v>
      </c>
      <c r="X3036" t="s">
        <v>446</v>
      </c>
      <c r="Z3036">
        <v>1407</v>
      </c>
      <c r="AA3036" s="5">
        <f>IFERROR(VLOOKUP(X3036,$AF$2:$AG$35,2,FALSE),0)</f>
        <v>0</v>
      </c>
      <c r="AB3036" s="5" t="e">
        <f>VLOOKUP(X3036,$AF$2:$AG$35,1,FALSE)</f>
        <v>#N/A</v>
      </c>
      <c r="AN3036"/>
      <c r="AO3036"/>
      <c r="AP3036"/>
      <c r="AQ3036"/>
    </row>
    <row r="3037" spans="1:43" x14ac:dyDescent="0.25">
      <c r="A3037">
        <v>95751</v>
      </c>
      <c r="B3037">
        <v>22070</v>
      </c>
      <c r="C3037" t="s">
        <v>625</v>
      </c>
      <c r="D3037" t="s">
        <v>584</v>
      </c>
      <c r="E3037" t="s">
        <v>592</v>
      </c>
      <c r="F3037">
        <v>58.328470000000003</v>
      </c>
      <c r="G3037" t="s">
        <v>25</v>
      </c>
      <c r="H3037" t="s">
        <v>26</v>
      </c>
      <c r="I3037" t="s">
        <v>27</v>
      </c>
      <c r="J3037" t="s">
        <v>23</v>
      </c>
      <c r="K3037">
        <v>2003</v>
      </c>
      <c r="L3037">
        <v>4</v>
      </c>
      <c r="M3037">
        <v>4</v>
      </c>
      <c r="N3037">
        <v>0</v>
      </c>
      <c r="O3037">
        <v>2.5</v>
      </c>
      <c r="P3037" t="s">
        <v>595</v>
      </c>
      <c r="Q3037" s="2">
        <v>2.1902699507401202E-3</v>
      </c>
      <c r="R3037" s="2">
        <v>2.53066178500818E-3</v>
      </c>
      <c r="S3037" t="s">
        <v>31</v>
      </c>
      <c r="T3037" t="s">
        <v>202</v>
      </c>
      <c r="U3037">
        <v>233</v>
      </c>
      <c r="W3037" t="s">
        <v>447</v>
      </c>
      <c r="X3037" t="s">
        <v>448</v>
      </c>
      <c r="Z3037">
        <v>1408</v>
      </c>
      <c r="AA3037" s="5">
        <f>IFERROR(VLOOKUP(X3037,$AF$2:$AG$35,2,FALSE),0)</f>
        <v>0</v>
      </c>
      <c r="AB3037" s="5" t="e">
        <f>VLOOKUP(X3037,$AF$2:$AG$35,1,FALSE)</f>
        <v>#N/A</v>
      </c>
      <c r="AN3037"/>
      <c r="AO3037"/>
      <c r="AP3037"/>
      <c r="AQ3037"/>
    </row>
    <row r="3038" spans="1:43" x14ac:dyDescent="0.25">
      <c r="A3038">
        <v>95751</v>
      </c>
      <c r="B3038">
        <v>22070</v>
      </c>
      <c r="C3038" t="s">
        <v>625</v>
      </c>
      <c r="D3038" t="s">
        <v>584</v>
      </c>
      <c r="E3038" t="s">
        <v>592</v>
      </c>
      <c r="F3038">
        <v>58.328470000000003</v>
      </c>
      <c r="G3038" t="s">
        <v>25</v>
      </c>
      <c r="H3038" t="s">
        <v>26</v>
      </c>
      <c r="I3038" t="s">
        <v>27</v>
      </c>
      <c r="J3038" t="s">
        <v>23</v>
      </c>
      <c r="K3038">
        <v>2003</v>
      </c>
      <c r="L3038">
        <v>4</v>
      </c>
      <c r="M3038">
        <v>4</v>
      </c>
      <c r="N3038">
        <v>0</v>
      </c>
      <c r="O3038">
        <v>2.5</v>
      </c>
      <c r="P3038" t="s">
        <v>595</v>
      </c>
      <c r="Q3038" s="2">
        <v>1.3782336994303699E-3</v>
      </c>
      <c r="R3038" s="2">
        <v>1.75084180762851E-3</v>
      </c>
      <c r="S3038" t="s">
        <v>31</v>
      </c>
      <c r="T3038" t="s">
        <v>202</v>
      </c>
      <c r="U3038">
        <v>234</v>
      </c>
      <c r="W3038" t="s">
        <v>449</v>
      </c>
      <c r="X3038" t="s">
        <v>450</v>
      </c>
      <c r="Z3038">
        <v>1409</v>
      </c>
      <c r="AA3038" s="5">
        <f>IFERROR(VLOOKUP(X3038,$AF$2:$AG$35,2,FALSE),0)</f>
        <v>0</v>
      </c>
      <c r="AB3038" s="5" t="e">
        <f>VLOOKUP(X3038,$AF$2:$AG$35,1,FALSE)</f>
        <v>#N/A</v>
      </c>
      <c r="AN3038"/>
      <c r="AO3038"/>
      <c r="AP3038"/>
      <c r="AQ3038"/>
    </row>
    <row r="3039" spans="1:43" x14ac:dyDescent="0.25">
      <c r="A3039">
        <v>95751</v>
      </c>
      <c r="B3039">
        <v>22070</v>
      </c>
      <c r="C3039" t="s">
        <v>625</v>
      </c>
      <c r="D3039" t="s">
        <v>584</v>
      </c>
      <c r="E3039" t="s">
        <v>592</v>
      </c>
      <c r="F3039">
        <v>58.328470000000003</v>
      </c>
      <c r="G3039" t="s">
        <v>25</v>
      </c>
      <c r="H3039" t="s">
        <v>26</v>
      </c>
      <c r="I3039" t="s">
        <v>27</v>
      </c>
      <c r="J3039" t="s">
        <v>23</v>
      </c>
      <c r="K3039">
        <v>2003</v>
      </c>
      <c r="L3039">
        <v>4</v>
      </c>
      <c r="M3039">
        <v>4</v>
      </c>
      <c r="N3039">
        <v>0</v>
      </c>
      <c r="O3039">
        <v>2.5</v>
      </c>
      <c r="P3039" t="s">
        <v>595</v>
      </c>
      <c r="Q3039">
        <v>0</v>
      </c>
      <c r="R3039" s="2">
        <v>2.9119293171018E-4</v>
      </c>
      <c r="S3039" t="s">
        <v>31</v>
      </c>
      <c r="T3039" t="s">
        <v>202</v>
      </c>
      <c r="U3039">
        <v>235</v>
      </c>
      <c r="W3039" t="s">
        <v>451</v>
      </c>
      <c r="X3039" t="s">
        <v>452</v>
      </c>
      <c r="Z3039">
        <v>1410</v>
      </c>
      <c r="AA3039" s="5">
        <f>IFERROR(VLOOKUP(X3039,$AF$2:$AG$35,2,FALSE),0)</f>
        <v>0</v>
      </c>
      <c r="AB3039" s="5" t="e">
        <f>VLOOKUP(X3039,$AF$2:$AG$35,1,FALSE)</f>
        <v>#N/A</v>
      </c>
      <c r="AN3039"/>
      <c r="AO3039"/>
      <c r="AP3039"/>
      <c r="AQ3039"/>
    </row>
    <row r="3040" spans="1:43" x14ac:dyDescent="0.25">
      <c r="A3040">
        <v>95751</v>
      </c>
      <c r="B3040">
        <v>22070</v>
      </c>
      <c r="C3040" t="s">
        <v>625</v>
      </c>
      <c r="D3040" t="s">
        <v>584</v>
      </c>
      <c r="E3040" t="s">
        <v>592</v>
      </c>
      <c r="F3040">
        <v>58.328470000000003</v>
      </c>
      <c r="G3040" t="s">
        <v>25</v>
      </c>
      <c r="H3040" t="s">
        <v>26</v>
      </c>
      <c r="I3040" t="s">
        <v>27</v>
      </c>
      <c r="J3040" t="s">
        <v>23</v>
      </c>
      <c r="K3040">
        <v>2003</v>
      </c>
      <c r="L3040">
        <v>4</v>
      </c>
      <c r="M3040">
        <v>4</v>
      </c>
      <c r="N3040">
        <v>0</v>
      </c>
      <c r="O3040">
        <v>2.5</v>
      </c>
      <c r="P3040" t="s">
        <v>595</v>
      </c>
      <c r="Q3040" s="2">
        <v>1.0716032321897401E-3</v>
      </c>
      <c r="R3040" s="2">
        <v>7.4697654769324698E-4</v>
      </c>
      <c r="S3040" t="s">
        <v>31</v>
      </c>
      <c r="T3040" t="s">
        <v>202</v>
      </c>
      <c r="U3040">
        <v>236</v>
      </c>
      <c r="W3040" t="s">
        <v>453</v>
      </c>
      <c r="X3040" t="s">
        <v>454</v>
      </c>
      <c r="Z3040">
        <v>1411</v>
      </c>
      <c r="AA3040" s="5">
        <f>IFERROR(VLOOKUP(X3040,$AF$2:$AG$35,2,FALSE),0)</f>
        <v>0</v>
      </c>
      <c r="AB3040" s="5" t="e">
        <f>VLOOKUP(X3040,$AF$2:$AG$35,1,FALSE)</f>
        <v>#N/A</v>
      </c>
      <c r="AN3040"/>
      <c r="AO3040"/>
      <c r="AP3040"/>
      <c r="AQ3040"/>
    </row>
    <row r="3041" spans="1:43" x14ac:dyDescent="0.25">
      <c r="A3041">
        <v>95751</v>
      </c>
      <c r="B3041">
        <v>22070</v>
      </c>
      <c r="C3041" t="s">
        <v>625</v>
      </c>
      <c r="D3041" t="s">
        <v>584</v>
      </c>
      <c r="E3041" t="s">
        <v>592</v>
      </c>
      <c r="F3041">
        <v>58.328470000000003</v>
      </c>
      <c r="G3041" t="s">
        <v>25</v>
      </c>
      <c r="H3041" t="s">
        <v>26</v>
      </c>
      <c r="I3041" t="s">
        <v>27</v>
      </c>
      <c r="J3041" t="s">
        <v>23</v>
      </c>
      <c r="K3041">
        <v>2003</v>
      </c>
      <c r="L3041">
        <v>4</v>
      </c>
      <c r="M3041">
        <v>4</v>
      </c>
      <c r="N3041">
        <v>0</v>
      </c>
      <c r="O3041">
        <v>2.5</v>
      </c>
      <c r="P3041" t="s">
        <v>595</v>
      </c>
      <c r="Q3041" s="2">
        <v>3.83031988205199E-3</v>
      </c>
      <c r="R3041" s="2">
        <v>3.6546447832480899E-3</v>
      </c>
      <c r="S3041" t="s">
        <v>31</v>
      </c>
      <c r="T3041" t="s">
        <v>202</v>
      </c>
      <c r="U3041">
        <v>237</v>
      </c>
      <c r="W3041" t="s">
        <v>455</v>
      </c>
      <c r="X3041" t="s">
        <v>456</v>
      </c>
      <c r="Z3041">
        <v>1017</v>
      </c>
      <c r="AA3041" s="5">
        <f>IFERROR(VLOOKUP(X3041,$AF$2:$AG$35,2,FALSE),0)</f>
        <v>0</v>
      </c>
      <c r="AB3041" s="5" t="e">
        <f>VLOOKUP(X3041,$AF$2:$AG$35,1,FALSE)</f>
        <v>#N/A</v>
      </c>
      <c r="AN3041"/>
      <c r="AO3041"/>
      <c r="AP3041"/>
      <c r="AQ3041"/>
    </row>
    <row r="3042" spans="1:43" x14ac:dyDescent="0.25">
      <c r="A3042">
        <v>95751</v>
      </c>
      <c r="B3042">
        <v>22070</v>
      </c>
      <c r="C3042" t="s">
        <v>625</v>
      </c>
      <c r="D3042" t="s">
        <v>584</v>
      </c>
      <c r="E3042" t="s">
        <v>592</v>
      </c>
      <c r="F3042">
        <v>58.328470000000003</v>
      </c>
      <c r="G3042" t="s">
        <v>25</v>
      </c>
      <c r="H3042" t="s">
        <v>26</v>
      </c>
      <c r="I3042" t="s">
        <v>27</v>
      </c>
      <c r="J3042" t="s">
        <v>23</v>
      </c>
      <c r="K3042">
        <v>2003</v>
      </c>
      <c r="L3042">
        <v>4</v>
      </c>
      <c r="M3042">
        <v>4</v>
      </c>
      <c r="N3042">
        <v>0</v>
      </c>
      <c r="O3042">
        <v>2.5</v>
      </c>
      <c r="P3042" t="s">
        <v>595</v>
      </c>
      <c r="Q3042" s="2">
        <v>6.5698818921866098E-3</v>
      </c>
      <c r="R3042" s="2">
        <v>1.1241822511277699E-2</v>
      </c>
      <c r="S3042" t="s">
        <v>31</v>
      </c>
      <c r="T3042" t="s">
        <v>202</v>
      </c>
      <c r="U3042">
        <v>238</v>
      </c>
      <c r="W3042" t="s">
        <v>457</v>
      </c>
      <c r="X3042" t="s">
        <v>458</v>
      </c>
      <c r="Z3042">
        <v>1413</v>
      </c>
      <c r="AA3042" s="5">
        <f>IFERROR(VLOOKUP(X3042,$AF$2:$AG$35,2,FALSE),0)</f>
        <v>0</v>
      </c>
      <c r="AB3042" s="5" t="e">
        <f>VLOOKUP(X3042,$AF$2:$AG$35,1,FALSE)</f>
        <v>#N/A</v>
      </c>
      <c r="AN3042"/>
      <c r="AO3042"/>
      <c r="AP3042"/>
      <c r="AQ3042"/>
    </row>
    <row r="3043" spans="1:43" x14ac:dyDescent="0.25">
      <c r="A3043">
        <v>95751</v>
      </c>
      <c r="B3043">
        <v>22070</v>
      </c>
      <c r="C3043" t="s">
        <v>625</v>
      </c>
      <c r="D3043" t="s">
        <v>584</v>
      </c>
      <c r="E3043" t="s">
        <v>592</v>
      </c>
      <c r="F3043">
        <v>58.328470000000003</v>
      </c>
      <c r="G3043" t="s">
        <v>25</v>
      </c>
      <c r="H3043" t="s">
        <v>26</v>
      </c>
      <c r="I3043" t="s">
        <v>27</v>
      </c>
      <c r="J3043" t="s">
        <v>23</v>
      </c>
      <c r="K3043">
        <v>2003</v>
      </c>
      <c r="L3043">
        <v>4</v>
      </c>
      <c r="M3043">
        <v>4</v>
      </c>
      <c r="N3043">
        <v>0</v>
      </c>
      <c r="O3043">
        <v>2.5</v>
      </c>
      <c r="P3043" t="s">
        <v>595</v>
      </c>
      <c r="Q3043" s="2">
        <v>4.56422109093151E-3</v>
      </c>
      <c r="R3043" s="2">
        <v>5.6385866325380498E-3</v>
      </c>
      <c r="S3043" t="s">
        <v>31</v>
      </c>
      <c r="T3043" t="s">
        <v>202</v>
      </c>
      <c r="U3043">
        <v>241</v>
      </c>
      <c r="W3043" t="s">
        <v>459</v>
      </c>
      <c r="X3043" t="s">
        <v>460</v>
      </c>
      <c r="Z3043">
        <v>1416</v>
      </c>
      <c r="AA3043" s="5">
        <f>IFERROR(VLOOKUP(X3043,$AF$2:$AG$35,2,FALSE),0)</f>
        <v>0</v>
      </c>
      <c r="AB3043" s="5" t="e">
        <f>VLOOKUP(X3043,$AF$2:$AG$35,1,FALSE)</f>
        <v>#N/A</v>
      </c>
      <c r="AN3043"/>
      <c r="AO3043"/>
      <c r="AP3043"/>
      <c r="AQ3043"/>
    </row>
    <row r="3044" spans="1:43" x14ac:dyDescent="0.25">
      <c r="A3044">
        <v>95751</v>
      </c>
      <c r="B3044">
        <v>22070</v>
      </c>
      <c r="C3044" t="s">
        <v>625</v>
      </c>
      <c r="D3044" t="s">
        <v>584</v>
      </c>
      <c r="E3044" t="s">
        <v>592</v>
      </c>
      <c r="F3044">
        <v>58.328470000000003</v>
      </c>
      <c r="G3044" t="s">
        <v>25</v>
      </c>
      <c r="H3044" t="s">
        <v>26</v>
      </c>
      <c r="I3044" t="s">
        <v>27</v>
      </c>
      <c r="J3044" t="s">
        <v>23</v>
      </c>
      <c r="K3044">
        <v>2003</v>
      </c>
      <c r="L3044">
        <v>4</v>
      </c>
      <c r="M3044">
        <v>4</v>
      </c>
      <c r="N3044">
        <v>0</v>
      </c>
      <c r="O3044">
        <v>2.5</v>
      </c>
      <c r="P3044" t="s">
        <v>595</v>
      </c>
      <c r="Q3044" s="2">
        <v>2.8149060030787602E-3</v>
      </c>
      <c r="R3044" s="2">
        <v>4.1576500501841196E-3</v>
      </c>
      <c r="S3044" t="s">
        <v>31</v>
      </c>
      <c r="T3044" t="s">
        <v>202</v>
      </c>
      <c r="U3044">
        <v>242</v>
      </c>
      <c r="W3044" t="s">
        <v>461</v>
      </c>
      <c r="X3044" t="s">
        <v>462</v>
      </c>
      <c r="Z3044">
        <v>1022</v>
      </c>
      <c r="AA3044" s="5">
        <f>IFERROR(VLOOKUP(X3044,$AF$2:$AG$35,2,FALSE),0)</f>
        <v>0</v>
      </c>
      <c r="AB3044" s="5" t="e">
        <f>VLOOKUP(X3044,$AF$2:$AG$35,1,FALSE)</f>
        <v>#N/A</v>
      </c>
      <c r="AN3044"/>
      <c r="AO3044"/>
      <c r="AP3044"/>
      <c r="AQ3044"/>
    </row>
    <row r="3045" spans="1:43" x14ac:dyDescent="0.25">
      <c r="A3045">
        <v>95751</v>
      </c>
      <c r="B3045">
        <v>22070</v>
      </c>
      <c r="C3045" t="s">
        <v>625</v>
      </c>
      <c r="D3045" t="s">
        <v>584</v>
      </c>
      <c r="E3045" t="s">
        <v>592</v>
      </c>
      <c r="F3045">
        <v>58.328470000000003</v>
      </c>
      <c r="G3045" t="s">
        <v>25</v>
      </c>
      <c r="H3045" t="s">
        <v>26</v>
      </c>
      <c r="I3045" t="s">
        <v>27</v>
      </c>
      <c r="J3045" t="s">
        <v>23</v>
      </c>
      <c r="K3045">
        <v>2003</v>
      </c>
      <c r="L3045">
        <v>4</v>
      </c>
      <c r="M3045">
        <v>4</v>
      </c>
      <c r="N3045">
        <v>0</v>
      </c>
      <c r="O3045">
        <v>2.5</v>
      </c>
      <c r="P3045" t="s">
        <v>595</v>
      </c>
      <c r="Q3045">
        <v>0</v>
      </c>
      <c r="R3045" s="2">
        <v>2.9119293171018E-4</v>
      </c>
      <c r="S3045" t="s">
        <v>31</v>
      </c>
      <c r="T3045" t="s">
        <v>202</v>
      </c>
      <c r="U3045">
        <v>243</v>
      </c>
      <c r="W3045" t="s">
        <v>463</v>
      </c>
      <c r="X3045" t="s">
        <v>464</v>
      </c>
      <c r="Z3045">
        <v>1418</v>
      </c>
      <c r="AA3045" s="5">
        <f>IFERROR(VLOOKUP(X3045,$AF$2:$AG$35,2,FALSE),0)</f>
        <v>0</v>
      </c>
      <c r="AB3045" s="5" t="e">
        <f>VLOOKUP(X3045,$AF$2:$AG$35,1,FALSE)</f>
        <v>#N/A</v>
      </c>
      <c r="AN3045"/>
      <c r="AO3045"/>
      <c r="AP3045"/>
      <c r="AQ3045"/>
    </row>
    <row r="3046" spans="1:43" x14ac:dyDescent="0.25">
      <c r="A3046">
        <v>95751</v>
      </c>
      <c r="B3046">
        <v>22070</v>
      </c>
      <c r="C3046" t="s">
        <v>625</v>
      </c>
      <c r="D3046" t="s">
        <v>584</v>
      </c>
      <c r="E3046" t="s">
        <v>592</v>
      </c>
      <c r="F3046">
        <v>58.328470000000003</v>
      </c>
      <c r="G3046" t="s">
        <v>25</v>
      </c>
      <c r="H3046" t="s">
        <v>26</v>
      </c>
      <c r="I3046" t="s">
        <v>27</v>
      </c>
      <c r="J3046" t="s">
        <v>23</v>
      </c>
      <c r="K3046">
        <v>2003</v>
      </c>
      <c r="L3046">
        <v>4</v>
      </c>
      <c r="M3046">
        <v>4</v>
      </c>
      <c r="N3046">
        <v>0</v>
      </c>
      <c r="O3046">
        <v>2.5</v>
      </c>
      <c r="P3046" t="s">
        <v>595</v>
      </c>
      <c r="Q3046" s="2">
        <v>1.59784670485473E-4</v>
      </c>
      <c r="R3046" s="2">
        <v>3.35769953531661E-4</v>
      </c>
      <c r="S3046" t="s">
        <v>31</v>
      </c>
      <c r="T3046" t="s">
        <v>202</v>
      </c>
      <c r="U3046">
        <v>244</v>
      </c>
      <c r="W3046" t="s">
        <v>465</v>
      </c>
      <c r="X3046" t="s">
        <v>466</v>
      </c>
      <c r="Z3046">
        <v>1024</v>
      </c>
      <c r="AA3046" s="5">
        <f>IFERROR(VLOOKUP(X3046,$AF$2:$AG$35,2,FALSE),0)</f>
        <v>0</v>
      </c>
      <c r="AB3046" s="5" t="e">
        <f>VLOOKUP(X3046,$AF$2:$AG$35,1,FALSE)</f>
        <v>#N/A</v>
      </c>
      <c r="AN3046"/>
      <c r="AO3046"/>
      <c r="AP3046"/>
      <c r="AQ3046"/>
    </row>
    <row r="3047" spans="1:43" x14ac:dyDescent="0.25">
      <c r="A3047">
        <v>95751</v>
      </c>
      <c r="B3047">
        <v>22070</v>
      </c>
      <c r="C3047" t="s">
        <v>625</v>
      </c>
      <c r="D3047" t="s">
        <v>584</v>
      </c>
      <c r="E3047" t="s">
        <v>592</v>
      </c>
      <c r="F3047">
        <v>58.328470000000003</v>
      </c>
      <c r="G3047" t="s">
        <v>25</v>
      </c>
      <c r="H3047" t="s">
        <v>26</v>
      </c>
      <c r="I3047" t="s">
        <v>27</v>
      </c>
      <c r="J3047" t="s">
        <v>23</v>
      </c>
      <c r="K3047">
        <v>2003</v>
      </c>
      <c r="L3047">
        <v>4</v>
      </c>
      <c r="M3047">
        <v>4</v>
      </c>
      <c r="N3047">
        <v>0</v>
      </c>
      <c r="O3047">
        <v>2.5</v>
      </c>
      <c r="P3047" t="s">
        <v>595</v>
      </c>
      <c r="Q3047">
        <v>0</v>
      </c>
      <c r="R3047" s="2">
        <v>2.9119293171018E-4</v>
      </c>
      <c r="S3047" t="s">
        <v>31</v>
      </c>
      <c r="T3047" t="s">
        <v>202</v>
      </c>
      <c r="U3047">
        <v>245</v>
      </c>
      <c r="W3047" t="s">
        <v>467</v>
      </c>
      <c r="X3047" t="s">
        <v>468</v>
      </c>
      <c r="Z3047">
        <v>1025</v>
      </c>
      <c r="AA3047" s="5">
        <f>IFERROR(VLOOKUP(X3047,$AF$2:$AG$35,2,FALSE),0)</f>
        <v>0</v>
      </c>
      <c r="AB3047" s="5" t="e">
        <f>VLOOKUP(X3047,$AF$2:$AG$35,1,FALSE)</f>
        <v>#N/A</v>
      </c>
      <c r="AN3047"/>
      <c r="AO3047"/>
      <c r="AP3047"/>
      <c r="AQ3047"/>
    </row>
    <row r="3048" spans="1:43" x14ac:dyDescent="0.25">
      <c r="A3048">
        <v>95751</v>
      </c>
      <c r="B3048">
        <v>22070</v>
      </c>
      <c r="C3048" t="s">
        <v>625</v>
      </c>
      <c r="D3048" t="s">
        <v>584</v>
      </c>
      <c r="E3048" t="s">
        <v>592</v>
      </c>
      <c r="F3048">
        <v>58.328470000000003</v>
      </c>
      <c r="G3048" t="s">
        <v>25</v>
      </c>
      <c r="H3048" t="s">
        <v>26</v>
      </c>
      <c r="I3048" t="s">
        <v>27</v>
      </c>
      <c r="J3048" t="s">
        <v>23</v>
      </c>
      <c r="K3048">
        <v>2003</v>
      </c>
      <c r="L3048">
        <v>4</v>
      </c>
      <c r="M3048">
        <v>4</v>
      </c>
      <c r="N3048">
        <v>0</v>
      </c>
      <c r="O3048">
        <v>2.5</v>
      </c>
      <c r="P3048" t="s">
        <v>595</v>
      </c>
      <c r="Q3048" s="2">
        <v>1.19823013849905E-4</v>
      </c>
      <c r="R3048" s="2">
        <v>2.9168721612211299E-4</v>
      </c>
      <c r="S3048" t="s">
        <v>31</v>
      </c>
      <c r="T3048" t="s">
        <v>202</v>
      </c>
      <c r="U3048">
        <v>246</v>
      </c>
      <c r="W3048" t="s">
        <v>469</v>
      </c>
      <c r="X3048" t="s">
        <v>470</v>
      </c>
      <c r="Z3048">
        <v>1026</v>
      </c>
      <c r="AA3048" s="5">
        <f>IFERROR(VLOOKUP(X3048,$AF$2:$AG$35,2,FALSE),0)</f>
        <v>0</v>
      </c>
      <c r="AB3048" s="5" t="e">
        <f>VLOOKUP(X3048,$AF$2:$AG$35,1,FALSE)</f>
        <v>#N/A</v>
      </c>
      <c r="AN3048"/>
      <c r="AO3048"/>
      <c r="AP3048"/>
      <c r="AQ3048"/>
    </row>
    <row r="3049" spans="1:43" x14ac:dyDescent="0.25">
      <c r="A3049">
        <v>95751</v>
      </c>
      <c r="B3049">
        <v>22070</v>
      </c>
      <c r="C3049" t="s">
        <v>625</v>
      </c>
      <c r="D3049" t="s">
        <v>584</v>
      </c>
      <c r="E3049" t="s">
        <v>592</v>
      </c>
      <c r="F3049">
        <v>58.328470000000003</v>
      </c>
      <c r="G3049" t="s">
        <v>25</v>
      </c>
      <c r="H3049" t="s">
        <v>26</v>
      </c>
      <c r="I3049" t="s">
        <v>27</v>
      </c>
      <c r="J3049" t="s">
        <v>23</v>
      </c>
      <c r="K3049">
        <v>2003</v>
      </c>
      <c r="L3049">
        <v>4</v>
      </c>
      <c r="M3049">
        <v>4</v>
      </c>
      <c r="N3049">
        <v>0</v>
      </c>
      <c r="O3049">
        <v>2.5</v>
      </c>
      <c r="P3049" t="s">
        <v>595</v>
      </c>
      <c r="Q3049">
        <v>0</v>
      </c>
      <c r="R3049" s="2">
        <v>2.9119293171018E-4</v>
      </c>
      <c r="S3049" t="s">
        <v>31</v>
      </c>
      <c r="T3049" t="s">
        <v>202</v>
      </c>
      <c r="U3049">
        <v>247</v>
      </c>
      <c r="W3049" t="s">
        <v>471</v>
      </c>
      <c r="X3049" t="s">
        <v>472</v>
      </c>
      <c r="Z3049">
        <v>1027</v>
      </c>
      <c r="AA3049" s="5">
        <f>IFERROR(VLOOKUP(X3049,$AF$2:$AG$35,2,FALSE),0)</f>
        <v>0</v>
      </c>
      <c r="AB3049" s="5" t="e">
        <f>VLOOKUP(X3049,$AF$2:$AG$35,1,FALSE)</f>
        <v>#N/A</v>
      </c>
      <c r="AN3049"/>
      <c r="AO3049"/>
      <c r="AP3049"/>
      <c r="AQ3049"/>
    </row>
    <row r="3050" spans="1:43" x14ac:dyDescent="0.25">
      <c r="A3050">
        <v>95751</v>
      </c>
      <c r="B3050">
        <v>22070</v>
      </c>
      <c r="C3050" t="s">
        <v>625</v>
      </c>
      <c r="D3050" t="s">
        <v>584</v>
      </c>
      <c r="E3050" t="s">
        <v>592</v>
      </c>
      <c r="F3050">
        <v>58.328470000000003</v>
      </c>
      <c r="G3050" t="s">
        <v>25</v>
      </c>
      <c r="H3050" t="s">
        <v>26</v>
      </c>
      <c r="I3050" t="s">
        <v>27</v>
      </c>
      <c r="J3050" t="s">
        <v>23</v>
      </c>
      <c r="K3050">
        <v>2003</v>
      </c>
      <c r="L3050">
        <v>4</v>
      </c>
      <c r="M3050">
        <v>4</v>
      </c>
      <c r="N3050">
        <v>0</v>
      </c>
      <c r="O3050">
        <v>2.5</v>
      </c>
      <c r="P3050" t="s">
        <v>595</v>
      </c>
      <c r="Q3050" s="2">
        <v>6.59172655137138E-3</v>
      </c>
      <c r="R3050" s="2">
        <v>1.27755782105544E-2</v>
      </c>
      <c r="S3050" t="s">
        <v>31</v>
      </c>
      <c r="T3050" t="s">
        <v>202</v>
      </c>
      <c r="U3050">
        <v>248</v>
      </c>
      <c r="W3050" t="s">
        <v>473</v>
      </c>
      <c r="X3050" t="s">
        <v>474</v>
      </c>
      <c r="Z3050">
        <v>1423</v>
      </c>
      <c r="AA3050" s="5">
        <f>IFERROR(VLOOKUP(X3050,$AF$2:$AG$35,2,FALSE),0)</f>
        <v>0</v>
      </c>
      <c r="AB3050" s="5" t="e">
        <f>VLOOKUP(X3050,$AF$2:$AG$35,1,FALSE)</f>
        <v>#N/A</v>
      </c>
      <c r="AN3050"/>
      <c r="AO3050"/>
      <c r="AP3050"/>
      <c r="AQ3050"/>
    </row>
    <row r="3051" spans="1:43" x14ac:dyDescent="0.25">
      <c r="A3051">
        <v>95751</v>
      </c>
      <c r="B3051">
        <v>22070</v>
      </c>
      <c r="C3051" t="s">
        <v>625</v>
      </c>
      <c r="D3051" t="s">
        <v>584</v>
      </c>
      <c r="E3051" t="s">
        <v>592</v>
      </c>
      <c r="F3051">
        <v>58.328470000000003</v>
      </c>
      <c r="G3051" t="s">
        <v>25</v>
      </c>
      <c r="H3051" t="s">
        <v>26</v>
      </c>
      <c r="I3051" t="s">
        <v>27</v>
      </c>
      <c r="J3051" t="s">
        <v>23</v>
      </c>
      <c r="K3051">
        <v>2003</v>
      </c>
      <c r="L3051">
        <v>4</v>
      </c>
      <c r="M3051">
        <v>4</v>
      </c>
      <c r="N3051">
        <v>0</v>
      </c>
      <c r="O3051">
        <v>2.5</v>
      </c>
      <c r="P3051" t="s">
        <v>595</v>
      </c>
      <c r="Q3051" s="2">
        <v>2.7889171274530101E-2</v>
      </c>
      <c r="R3051" s="2">
        <v>3.9441244259786602E-2</v>
      </c>
      <c r="S3051" t="s">
        <v>31</v>
      </c>
      <c r="T3051" t="s">
        <v>202</v>
      </c>
      <c r="U3051">
        <v>249</v>
      </c>
      <c r="V3051" t="s">
        <v>475</v>
      </c>
      <c r="W3051" t="s">
        <v>476</v>
      </c>
      <c r="X3051" t="s">
        <v>477</v>
      </c>
      <c r="Z3051">
        <v>933</v>
      </c>
      <c r="AA3051" s="5">
        <f>IFERROR(VLOOKUP(X3051,$AF$2:$AG$35,2,FALSE),0)</f>
        <v>0</v>
      </c>
      <c r="AB3051" s="5" t="e">
        <f>VLOOKUP(X3051,$AF$2:$AG$35,1,FALSE)</f>
        <v>#N/A</v>
      </c>
      <c r="AN3051"/>
      <c r="AO3051"/>
      <c r="AP3051"/>
      <c r="AQ3051"/>
    </row>
    <row r="3052" spans="1:43" x14ac:dyDescent="0.25">
      <c r="A3052">
        <v>95751</v>
      </c>
      <c r="B3052">
        <v>22070</v>
      </c>
      <c r="C3052" t="s">
        <v>625</v>
      </c>
      <c r="D3052" t="s">
        <v>584</v>
      </c>
      <c r="E3052" t="s">
        <v>592</v>
      </c>
      <c r="F3052">
        <v>58.328470000000003</v>
      </c>
      <c r="G3052" t="s">
        <v>25</v>
      </c>
      <c r="H3052" t="s">
        <v>26</v>
      </c>
      <c r="I3052" t="s">
        <v>27</v>
      </c>
      <c r="J3052" t="s">
        <v>23</v>
      </c>
      <c r="K3052">
        <v>2003</v>
      </c>
      <c r="L3052">
        <v>4</v>
      </c>
      <c r="M3052">
        <v>4</v>
      </c>
      <c r="N3052">
        <v>0</v>
      </c>
      <c r="O3052">
        <v>2.5</v>
      </c>
      <c r="P3052" t="s">
        <v>595</v>
      </c>
      <c r="Q3052" s="2">
        <v>9.9591749328063195E-2</v>
      </c>
      <c r="R3052">
        <v>0.119957290928081</v>
      </c>
      <c r="S3052" t="s">
        <v>31</v>
      </c>
      <c r="T3052" t="s">
        <v>202</v>
      </c>
      <c r="U3052">
        <v>250</v>
      </c>
      <c r="V3052" t="s">
        <v>478</v>
      </c>
      <c r="W3052" t="s">
        <v>479</v>
      </c>
      <c r="X3052" t="s">
        <v>480</v>
      </c>
      <c r="Y3052">
        <v>166.17</v>
      </c>
      <c r="Z3052">
        <v>934</v>
      </c>
      <c r="AA3052" s="5">
        <f>IFERROR(VLOOKUP(X3052,$AF$2:$AG$35,2,FALSE),0)</f>
        <v>0</v>
      </c>
      <c r="AB3052" s="5" t="e">
        <f>VLOOKUP(X3052,$AF$2:$AG$35,1,FALSE)</f>
        <v>#N/A</v>
      </c>
      <c r="AN3052"/>
      <c r="AO3052"/>
      <c r="AP3052"/>
      <c r="AQ3052"/>
    </row>
    <row r="3053" spans="1:43" x14ac:dyDescent="0.25">
      <c r="A3053">
        <v>95751</v>
      </c>
      <c r="B3053">
        <v>22070</v>
      </c>
      <c r="C3053" t="s">
        <v>625</v>
      </c>
      <c r="D3053" t="s">
        <v>584</v>
      </c>
      <c r="E3053" t="s">
        <v>592</v>
      </c>
      <c r="F3053">
        <v>58.328470000000003</v>
      </c>
      <c r="G3053" t="s">
        <v>25</v>
      </c>
      <c r="H3053" t="s">
        <v>26</v>
      </c>
      <c r="I3053" t="s">
        <v>27</v>
      </c>
      <c r="J3053" t="s">
        <v>23</v>
      </c>
      <c r="K3053">
        <v>2003</v>
      </c>
      <c r="L3053">
        <v>4</v>
      </c>
      <c r="M3053">
        <v>4</v>
      </c>
      <c r="N3053">
        <v>0</v>
      </c>
      <c r="O3053">
        <v>2.5</v>
      </c>
      <c r="P3053" t="s">
        <v>595</v>
      </c>
      <c r="Q3053">
        <v>1.5369341624956E-2</v>
      </c>
      <c r="R3053" s="2">
        <v>1.2467840669032899E-2</v>
      </c>
      <c r="S3053" t="s">
        <v>31</v>
      </c>
      <c r="T3053" t="s">
        <v>202</v>
      </c>
      <c r="U3053">
        <v>251</v>
      </c>
      <c r="V3053" t="s">
        <v>481</v>
      </c>
      <c r="W3053" t="s">
        <v>482</v>
      </c>
      <c r="X3053" t="s">
        <v>483</v>
      </c>
      <c r="Y3053">
        <v>164.2</v>
      </c>
      <c r="Z3053">
        <v>935</v>
      </c>
      <c r="AA3053" s="5">
        <f>IFERROR(VLOOKUP(X3053,$AF$2:$AG$35,2,FALSE),0)</f>
        <v>0</v>
      </c>
      <c r="AB3053" s="5" t="e">
        <f>VLOOKUP(X3053,$AF$2:$AG$35,1,FALSE)</f>
        <v>#N/A</v>
      </c>
      <c r="AN3053"/>
      <c r="AO3053"/>
      <c r="AP3053"/>
      <c r="AQ3053"/>
    </row>
    <row r="3054" spans="1:43" x14ac:dyDescent="0.25">
      <c r="A3054">
        <v>95751</v>
      </c>
      <c r="B3054">
        <v>22070</v>
      </c>
      <c r="C3054" t="s">
        <v>625</v>
      </c>
      <c r="D3054" t="s">
        <v>584</v>
      </c>
      <c r="E3054" t="s">
        <v>592</v>
      </c>
      <c r="F3054">
        <v>58.328470000000003</v>
      </c>
      <c r="G3054" t="s">
        <v>25</v>
      </c>
      <c r="H3054" t="s">
        <v>26</v>
      </c>
      <c r="I3054" t="s">
        <v>27</v>
      </c>
      <c r="J3054" t="s">
        <v>23</v>
      </c>
      <c r="K3054">
        <v>2003</v>
      </c>
      <c r="L3054">
        <v>4</v>
      </c>
      <c r="M3054">
        <v>4</v>
      </c>
      <c r="N3054">
        <v>0</v>
      </c>
      <c r="O3054">
        <v>2.5</v>
      </c>
      <c r="P3054" t="s">
        <v>595</v>
      </c>
      <c r="Q3054" s="2">
        <v>9.7209476692010702E-2</v>
      </c>
      <c r="R3054">
        <v>0.124800950632781</v>
      </c>
      <c r="S3054" t="s">
        <v>31</v>
      </c>
      <c r="T3054" t="s">
        <v>202</v>
      </c>
      <c r="U3054">
        <v>252</v>
      </c>
      <c r="V3054" t="s">
        <v>484</v>
      </c>
      <c r="W3054" t="s">
        <v>485</v>
      </c>
      <c r="X3054" t="s">
        <v>486</v>
      </c>
      <c r="Y3054">
        <v>188.22</v>
      </c>
      <c r="Z3054">
        <v>936</v>
      </c>
      <c r="AA3054" s="5">
        <f>IFERROR(VLOOKUP(X3054,$AF$2:$AG$35,2,FALSE),0)</f>
        <v>0</v>
      </c>
      <c r="AB3054" s="5" t="e">
        <f>VLOOKUP(X3054,$AF$2:$AG$35,1,FALSE)</f>
        <v>#N/A</v>
      </c>
      <c r="AN3054"/>
      <c r="AO3054"/>
      <c r="AP3054"/>
      <c r="AQ3054"/>
    </row>
    <row r="3055" spans="1:43" x14ac:dyDescent="0.25">
      <c r="A3055">
        <v>95751</v>
      </c>
      <c r="B3055">
        <v>22070</v>
      </c>
      <c r="C3055" t="s">
        <v>625</v>
      </c>
      <c r="D3055" t="s">
        <v>584</v>
      </c>
      <c r="E3055" t="s">
        <v>592</v>
      </c>
      <c r="F3055">
        <v>58.328470000000003</v>
      </c>
      <c r="G3055" t="s">
        <v>25</v>
      </c>
      <c r="H3055" t="s">
        <v>26</v>
      </c>
      <c r="I3055" t="s">
        <v>27</v>
      </c>
      <c r="J3055" t="s">
        <v>23</v>
      </c>
      <c r="K3055">
        <v>2003</v>
      </c>
      <c r="L3055">
        <v>4</v>
      </c>
      <c r="M3055">
        <v>4</v>
      </c>
      <c r="N3055">
        <v>0</v>
      </c>
      <c r="O3055">
        <v>2.5</v>
      </c>
      <c r="P3055" t="s">
        <v>595</v>
      </c>
      <c r="Q3055">
        <v>0</v>
      </c>
      <c r="R3055">
        <v>0.147536258841416</v>
      </c>
      <c r="S3055" t="s">
        <v>31</v>
      </c>
      <c r="T3055" t="s">
        <v>202</v>
      </c>
      <c r="U3055">
        <v>253</v>
      </c>
      <c r="V3055" t="s">
        <v>487</v>
      </c>
      <c r="W3055" t="s">
        <v>488</v>
      </c>
      <c r="X3055" t="s">
        <v>489</v>
      </c>
      <c r="Y3055">
        <v>122.12</v>
      </c>
      <c r="Z3055">
        <v>937</v>
      </c>
      <c r="AA3055" s="5">
        <f>IFERROR(VLOOKUP(X3055,$AF$2:$AG$35,2,FALSE),0)</f>
        <v>0</v>
      </c>
      <c r="AB3055" s="5" t="e">
        <f>VLOOKUP(X3055,$AF$2:$AG$35,1,FALSE)</f>
        <v>#N/A</v>
      </c>
      <c r="AN3055"/>
      <c r="AO3055"/>
      <c r="AP3055"/>
      <c r="AQ3055"/>
    </row>
    <row r="3056" spans="1:43" x14ac:dyDescent="0.25">
      <c r="A3056">
        <v>95751</v>
      </c>
      <c r="B3056">
        <v>22070</v>
      </c>
      <c r="C3056" t="s">
        <v>625</v>
      </c>
      <c r="D3056" t="s">
        <v>584</v>
      </c>
      <c r="E3056" t="s">
        <v>592</v>
      </c>
      <c r="F3056">
        <v>58.328470000000003</v>
      </c>
      <c r="G3056" t="s">
        <v>25</v>
      </c>
      <c r="H3056" t="s">
        <v>26</v>
      </c>
      <c r="I3056" t="s">
        <v>27</v>
      </c>
      <c r="J3056" t="s">
        <v>23</v>
      </c>
      <c r="K3056">
        <v>2003</v>
      </c>
      <c r="L3056">
        <v>4</v>
      </c>
      <c r="M3056">
        <v>4</v>
      </c>
      <c r="N3056">
        <v>0</v>
      </c>
      <c r="O3056">
        <v>2.5</v>
      </c>
      <c r="P3056" t="s">
        <v>595</v>
      </c>
      <c r="Q3056" s="2">
        <v>1.9931391134523899E-2</v>
      </c>
      <c r="R3056">
        <v>2.4393109849002999E-2</v>
      </c>
      <c r="S3056" t="s">
        <v>31</v>
      </c>
      <c r="T3056" t="s">
        <v>202</v>
      </c>
      <c r="U3056">
        <v>255</v>
      </c>
      <c r="V3056" t="s">
        <v>490</v>
      </c>
      <c r="W3056" t="s">
        <v>491</v>
      </c>
      <c r="X3056" t="s">
        <v>492</v>
      </c>
      <c r="Y3056">
        <v>386.65</v>
      </c>
      <c r="Z3056">
        <v>939</v>
      </c>
      <c r="AA3056" s="5">
        <f>IFERROR(VLOOKUP(X3056,$AF$2:$AG$35,2,FALSE),0)</f>
        <v>0</v>
      </c>
      <c r="AB3056" s="5" t="e">
        <f>VLOOKUP(X3056,$AF$2:$AG$35,1,FALSE)</f>
        <v>#N/A</v>
      </c>
      <c r="AN3056"/>
      <c r="AO3056"/>
      <c r="AP3056"/>
      <c r="AQ3056"/>
    </row>
    <row r="3057" spans="1:43" x14ac:dyDescent="0.25">
      <c r="A3057">
        <v>95751</v>
      </c>
      <c r="B3057">
        <v>22070</v>
      </c>
      <c r="C3057" t="s">
        <v>625</v>
      </c>
      <c r="D3057" t="s">
        <v>584</v>
      </c>
      <c r="E3057" t="s">
        <v>592</v>
      </c>
      <c r="F3057">
        <v>58.328470000000003</v>
      </c>
      <c r="G3057" t="s">
        <v>25</v>
      </c>
      <c r="H3057" t="s">
        <v>26</v>
      </c>
      <c r="I3057" t="s">
        <v>27</v>
      </c>
      <c r="J3057" t="s">
        <v>23</v>
      </c>
      <c r="K3057">
        <v>2003</v>
      </c>
      <c r="L3057">
        <v>4</v>
      </c>
      <c r="M3057">
        <v>4</v>
      </c>
      <c r="N3057">
        <v>0</v>
      </c>
      <c r="O3057">
        <v>2.5</v>
      </c>
      <c r="P3057" t="s">
        <v>595</v>
      </c>
      <c r="Q3057" s="2">
        <v>5.1593308807917002E-3</v>
      </c>
      <c r="R3057" s="2">
        <v>7.2963957043859504E-3</v>
      </c>
      <c r="S3057" t="s">
        <v>31</v>
      </c>
      <c r="T3057" t="s">
        <v>202</v>
      </c>
      <c r="U3057">
        <v>257</v>
      </c>
      <c r="V3057" t="s">
        <v>493</v>
      </c>
      <c r="W3057" t="s">
        <v>494</v>
      </c>
      <c r="X3057" t="s">
        <v>495</v>
      </c>
      <c r="Y3057">
        <v>172.26</v>
      </c>
      <c r="Z3057">
        <v>941</v>
      </c>
      <c r="AA3057" s="5">
        <f>IFERROR(VLOOKUP(X3057,$AF$2:$AG$35,2,FALSE),0)</f>
        <v>0</v>
      </c>
      <c r="AB3057" s="5" t="e">
        <f>VLOOKUP(X3057,$AF$2:$AG$35,1,FALSE)</f>
        <v>#N/A</v>
      </c>
      <c r="AN3057"/>
      <c r="AO3057"/>
      <c r="AP3057"/>
      <c r="AQ3057"/>
    </row>
    <row r="3058" spans="1:43" x14ac:dyDescent="0.25">
      <c r="A3058">
        <v>95751</v>
      </c>
      <c r="B3058">
        <v>22070</v>
      </c>
      <c r="C3058" t="s">
        <v>625</v>
      </c>
      <c r="D3058" t="s">
        <v>584</v>
      </c>
      <c r="E3058" t="s">
        <v>592</v>
      </c>
      <c r="F3058">
        <v>58.328470000000003</v>
      </c>
      <c r="G3058" t="s">
        <v>25</v>
      </c>
      <c r="H3058" t="s">
        <v>26</v>
      </c>
      <c r="I3058" t="s">
        <v>27</v>
      </c>
      <c r="J3058" t="s">
        <v>23</v>
      </c>
      <c r="K3058">
        <v>2003</v>
      </c>
      <c r="L3058">
        <v>4</v>
      </c>
      <c r="M3058">
        <v>4</v>
      </c>
      <c r="N3058">
        <v>0</v>
      </c>
      <c r="O3058">
        <v>2.5</v>
      </c>
      <c r="P3058" t="s">
        <v>595</v>
      </c>
      <c r="Q3058">
        <v>0.24484450041111799</v>
      </c>
      <c r="R3058">
        <v>0.29815654497933503</v>
      </c>
      <c r="S3058" t="s">
        <v>31</v>
      </c>
      <c r="T3058" t="s">
        <v>202</v>
      </c>
      <c r="U3058">
        <v>258</v>
      </c>
      <c r="V3058" t="s">
        <v>496</v>
      </c>
      <c r="W3058" t="s">
        <v>497</v>
      </c>
      <c r="X3058" t="s">
        <v>498</v>
      </c>
      <c r="Y3058">
        <v>300.44</v>
      </c>
      <c r="Z3058">
        <v>942</v>
      </c>
      <c r="AA3058" s="5">
        <f>IFERROR(VLOOKUP(X3058,$AF$2:$AG$35,2,FALSE),0)</f>
        <v>0</v>
      </c>
      <c r="AB3058" s="5" t="e">
        <f>VLOOKUP(X3058,$AF$2:$AG$35,1,FALSE)</f>
        <v>#N/A</v>
      </c>
      <c r="AN3058"/>
      <c r="AO3058"/>
      <c r="AP3058"/>
      <c r="AQ3058"/>
    </row>
    <row r="3059" spans="1:43" x14ac:dyDescent="0.25">
      <c r="A3059">
        <v>95751</v>
      </c>
      <c r="B3059">
        <v>22070</v>
      </c>
      <c r="C3059" t="s">
        <v>625</v>
      </c>
      <c r="D3059" t="s">
        <v>584</v>
      </c>
      <c r="E3059" t="s">
        <v>592</v>
      </c>
      <c r="F3059">
        <v>58.328470000000003</v>
      </c>
      <c r="G3059" t="s">
        <v>25</v>
      </c>
      <c r="H3059" t="s">
        <v>26</v>
      </c>
      <c r="I3059" t="s">
        <v>27</v>
      </c>
      <c r="J3059" t="s">
        <v>23</v>
      </c>
      <c r="K3059">
        <v>2003</v>
      </c>
      <c r="L3059">
        <v>4</v>
      </c>
      <c r="M3059">
        <v>4</v>
      </c>
      <c r="N3059">
        <v>0</v>
      </c>
      <c r="O3059">
        <v>2.5</v>
      </c>
      <c r="P3059" t="s">
        <v>595</v>
      </c>
      <c r="Q3059" s="2">
        <v>6.4701327592028596E-2</v>
      </c>
      <c r="R3059" s="2">
        <v>6.6521368544863305E-2</v>
      </c>
      <c r="S3059" t="s">
        <v>31</v>
      </c>
      <c r="T3059" t="s">
        <v>202</v>
      </c>
      <c r="U3059">
        <v>260</v>
      </c>
      <c r="V3059" t="s">
        <v>499</v>
      </c>
      <c r="W3059" t="s">
        <v>500</v>
      </c>
      <c r="X3059" t="s">
        <v>501</v>
      </c>
      <c r="Y3059">
        <v>312.52999999999997</v>
      </c>
      <c r="Z3059">
        <v>944</v>
      </c>
      <c r="AA3059" s="5">
        <f>IFERROR(VLOOKUP(X3059,$AF$2:$AG$35,2,FALSE),0)</f>
        <v>0</v>
      </c>
      <c r="AB3059" s="5" t="e">
        <f>VLOOKUP(X3059,$AF$2:$AG$35,1,FALSE)</f>
        <v>#N/A</v>
      </c>
      <c r="AN3059"/>
      <c r="AO3059"/>
      <c r="AP3059"/>
      <c r="AQ3059"/>
    </row>
    <row r="3060" spans="1:43" x14ac:dyDescent="0.25">
      <c r="A3060">
        <v>95751</v>
      </c>
      <c r="B3060">
        <v>22070</v>
      </c>
      <c r="C3060" t="s">
        <v>625</v>
      </c>
      <c r="D3060" t="s">
        <v>584</v>
      </c>
      <c r="E3060" t="s">
        <v>592</v>
      </c>
      <c r="F3060">
        <v>58.328470000000003</v>
      </c>
      <c r="G3060" t="s">
        <v>25</v>
      </c>
      <c r="H3060" t="s">
        <v>26</v>
      </c>
      <c r="I3060" t="s">
        <v>27</v>
      </c>
      <c r="J3060" t="s">
        <v>23</v>
      </c>
      <c r="K3060">
        <v>2003</v>
      </c>
      <c r="L3060">
        <v>4</v>
      </c>
      <c r="M3060">
        <v>4</v>
      </c>
      <c r="N3060">
        <v>0</v>
      </c>
      <c r="O3060">
        <v>2.5</v>
      </c>
      <c r="P3060" t="s">
        <v>595</v>
      </c>
      <c r="Q3060" s="2">
        <v>5.2022219503195501E-2</v>
      </c>
      <c r="R3060" s="2">
        <v>3.56850490041156E-2</v>
      </c>
      <c r="S3060" t="s">
        <v>31</v>
      </c>
      <c r="T3060" t="s">
        <v>202</v>
      </c>
      <c r="U3060">
        <v>261</v>
      </c>
      <c r="V3060" t="s">
        <v>502</v>
      </c>
      <c r="W3060" t="s">
        <v>503</v>
      </c>
      <c r="X3060" t="s">
        <v>504</v>
      </c>
      <c r="Y3060">
        <v>282.45999999999998</v>
      </c>
      <c r="Z3060">
        <v>945</v>
      </c>
      <c r="AA3060" s="5">
        <f>IFERROR(VLOOKUP(X3060,$AF$2:$AG$35,2,FALSE),0)</f>
        <v>0</v>
      </c>
      <c r="AB3060" s="5" t="e">
        <f>VLOOKUP(X3060,$AF$2:$AG$35,1,FALSE)</f>
        <v>#N/A</v>
      </c>
      <c r="AN3060"/>
      <c r="AO3060"/>
      <c r="AP3060"/>
      <c r="AQ3060"/>
    </row>
    <row r="3061" spans="1:43" x14ac:dyDescent="0.25">
      <c r="A3061">
        <v>95751</v>
      </c>
      <c r="B3061">
        <v>22070</v>
      </c>
      <c r="C3061" t="s">
        <v>625</v>
      </c>
      <c r="D3061" t="s">
        <v>584</v>
      </c>
      <c r="E3061" t="s">
        <v>592</v>
      </c>
      <c r="F3061">
        <v>58.328470000000003</v>
      </c>
      <c r="G3061" t="s">
        <v>25</v>
      </c>
      <c r="H3061" t="s">
        <v>26</v>
      </c>
      <c r="I3061" t="s">
        <v>27</v>
      </c>
      <c r="J3061" t="s">
        <v>23</v>
      </c>
      <c r="K3061">
        <v>2003</v>
      </c>
      <c r="L3061">
        <v>4</v>
      </c>
      <c r="M3061">
        <v>4</v>
      </c>
      <c r="N3061">
        <v>0</v>
      </c>
      <c r="O3061">
        <v>2.5</v>
      </c>
      <c r="P3061" t="s">
        <v>595</v>
      </c>
      <c r="Q3061" s="2">
        <v>2.6867170923617199E-2</v>
      </c>
      <c r="R3061" s="2">
        <v>2.1452121175123601E-2</v>
      </c>
      <c r="S3061" t="s">
        <v>31</v>
      </c>
      <c r="T3061" t="s">
        <v>202</v>
      </c>
      <c r="U3061">
        <v>263</v>
      </c>
      <c r="W3061" t="s">
        <v>505</v>
      </c>
      <c r="X3061" t="s">
        <v>506</v>
      </c>
      <c r="Z3061">
        <v>1438</v>
      </c>
      <c r="AA3061" s="5">
        <f>IFERROR(VLOOKUP(X3061,$AF$2:$AG$35,2,FALSE),0)</f>
        <v>0</v>
      </c>
      <c r="AB3061" s="5" t="e">
        <f>VLOOKUP(X3061,$AF$2:$AG$35,1,FALSE)</f>
        <v>#N/A</v>
      </c>
      <c r="AN3061"/>
      <c r="AO3061"/>
      <c r="AP3061"/>
      <c r="AQ3061"/>
    </row>
    <row r="3062" spans="1:43" x14ac:dyDescent="0.25">
      <c r="A3062">
        <v>95751</v>
      </c>
      <c r="B3062">
        <v>22070</v>
      </c>
      <c r="C3062" t="s">
        <v>625</v>
      </c>
      <c r="D3062" t="s">
        <v>584</v>
      </c>
      <c r="E3062" t="s">
        <v>592</v>
      </c>
      <c r="F3062">
        <v>58.328470000000003</v>
      </c>
      <c r="G3062" t="s">
        <v>25</v>
      </c>
      <c r="H3062" t="s">
        <v>26</v>
      </c>
      <c r="I3062" t="s">
        <v>27</v>
      </c>
      <c r="J3062" t="s">
        <v>23</v>
      </c>
      <c r="K3062">
        <v>2003</v>
      </c>
      <c r="L3062">
        <v>4</v>
      </c>
      <c r="M3062">
        <v>4</v>
      </c>
      <c r="N3062">
        <v>0</v>
      </c>
      <c r="O3062">
        <v>2.5</v>
      </c>
      <c r="P3062" t="s">
        <v>595</v>
      </c>
      <c r="Q3062">
        <v>0.156825667249268</v>
      </c>
      <c r="R3062">
        <v>0.19754472666883099</v>
      </c>
      <c r="S3062" t="s">
        <v>31</v>
      </c>
      <c r="T3062" t="s">
        <v>202</v>
      </c>
      <c r="U3062">
        <v>264</v>
      </c>
      <c r="W3062" t="s">
        <v>507</v>
      </c>
      <c r="X3062" t="s">
        <v>508</v>
      </c>
      <c r="Z3062">
        <v>1044</v>
      </c>
      <c r="AA3062" s="5">
        <f>IFERROR(VLOOKUP(X3062,$AF$2:$AG$35,2,FALSE),0)</f>
        <v>0</v>
      </c>
      <c r="AB3062" s="5" t="e">
        <f>VLOOKUP(X3062,$AF$2:$AG$35,1,FALSE)</f>
        <v>#N/A</v>
      </c>
      <c r="AN3062"/>
      <c r="AO3062"/>
      <c r="AP3062"/>
      <c r="AQ3062"/>
    </row>
    <row r="3063" spans="1:43" x14ac:dyDescent="0.25">
      <c r="A3063">
        <v>95751</v>
      </c>
      <c r="B3063">
        <v>22070</v>
      </c>
      <c r="C3063" t="s">
        <v>625</v>
      </c>
      <c r="D3063" t="s">
        <v>584</v>
      </c>
      <c r="E3063" t="s">
        <v>592</v>
      </c>
      <c r="F3063">
        <v>58.328470000000003</v>
      </c>
      <c r="G3063" t="s">
        <v>25</v>
      </c>
      <c r="H3063" t="s">
        <v>26</v>
      </c>
      <c r="I3063" t="s">
        <v>27</v>
      </c>
      <c r="J3063" t="s">
        <v>23</v>
      </c>
      <c r="K3063">
        <v>2003</v>
      </c>
      <c r="L3063">
        <v>4</v>
      </c>
      <c r="M3063">
        <v>4</v>
      </c>
      <c r="N3063">
        <v>0</v>
      </c>
      <c r="O3063">
        <v>2.5</v>
      </c>
      <c r="P3063" t="s">
        <v>595</v>
      </c>
      <c r="Q3063">
        <v>0.24854005971103599</v>
      </c>
      <c r="R3063">
        <v>0.22831900672812899</v>
      </c>
      <c r="S3063" t="s">
        <v>31</v>
      </c>
      <c r="T3063" t="s">
        <v>202</v>
      </c>
      <c r="U3063">
        <v>266</v>
      </c>
      <c r="V3063" t="s">
        <v>509</v>
      </c>
      <c r="W3063" t="s">
        <v>510</v>
      </c>
      <c r="X3063" t="s">
        <v>511</v>
      </c>
      <c r="Y3063">
        <v>124.14</v>
      </c>
      <c r="Z3063">
        <v>947</v>
      </c>
      <c r="AA3063" s="5">
        <f>IFERROR(VLOOKUP(X3063,$AF$2:$AG$35,2,FALSE),0)</f>
        <v>0</v>
      </c>
      <c r="AB3063" s="5" t="e">
        <f>VLOOKUP(X3063,$AF$2:$AG$35,1,FALSE)</f>
        <v>#N/A</v>
      </c>
      <c r="AN3063"/>
      <c r="AO3063"/>
      <c r="AP3063"/>
      <c r="AQ3063"/>
    </row>
    <row r="3064" spans="1:43" x14ac:dyDescent="0.25">
      <c r="A3064">
        <v>95751</v>
      </c>
      <c r="B3064">
        <v>22070</v>
      </c>
      <c r="C3064" t="s">
        <v>625</v>
      </c>
      <c r="D3064" t="s">
        <v>584</v>
      </c>
      <c r="E3064" t="s">
        <v>592</v>
      </c>
      <c r="F3064">
        <v>58.328470000000003</v>
      </c>
      <c r="G3064" t="s">
        <v>25</v>
      </c>
      <c r="H3064" t="s">
        <v>26</v>
      </c>
      <c r="I3064" t="s">
        <v>27</v>
      </c>
      <c r="J3064" t="s">
        <v>23</v>
      </c>
      <c r="K3064">
        <v>2003</v>
      </c>
      <c r="L3064">
        <v>4</v>
      </c>
      <c r="M3064">
        <v>4</v>
      </c>
      <c r="N3064">
        <v>0</v>
      </c>
      <c r="O3064">
        <v>2.5</v>
      </c>
      <c r="P3064" t="s">
        <v>595</v>
      </c>
      <c r="Q3064" s="2">
        <v>7.5628317312283602E-2</v>
      </c>
      <c r="R3064" s="2">
        <v>4.0960345733115897E-2</v>
      </c>
      <c r="S3064" t="s">
        <v>31</v>
      </c>
      <c r="T3064" t="s">
        <v>202</v>
      </c>
      <c r="U3064">
        <v>267</v>
      </c>
      <c r="V3064" t="s">
        <v>512</v>
      </c>
      <c r="W3064" t="s">
        <v>513</v>
      </c>
      <c r="X3064" t="s">
        <v>514</v>
      </c>
      <c r="Y3064">
        <v>326.56</v>
      </c>
      <c r="Z3064">
        <v>948</v>
      </c>
      <c r="AA3064" s="5">
        <f>IFERROR(VLOOKUP(X3064,$AF$2:$AG$35,2,FALSE),0)</f>
        <v>0</v>
      </c>
      <c r="AB3064" s="5" t="e">
        <f>VLOOKUP(X3064,$AF$2:$AG$35,1,FALSE)</f>
        <v>#N/A</v>
      </c>
      <c r="AN3064"/>
      <c r="AO3064"/>
      <c r="AP3064"/>
      <c r="AQ3064"/>
    </row>
    <row r="3065" spans="1:43" x14ac:dyDescent="0.25">
      <c r="A3065">
        <v>95751</v>
      </c>
      <c r="B3065">
        <v>22070</v>
      </c>
      <c r="C3065" t="s">
        <v>625</v>
      </c>
      <c r="D3065" t="s">
        <v>584</v>
      </c>
      <c r="E3065" t="s">
        <v>592</v>
      </c>
      <c r="F3065">
        <v>58.328470000000003</v>
      </c>
      <c r="G3065" t="s">
        <v>25</v>
      </c>
      <c r="H3065" t="s">
        <v>26</v>
      </c>
      <c r="I3065" t="s">
        <v>27</v>
      </c>
      <c r="J3065" t="s">
        <v>23</v>
      </c>
      <c r="K3065">
        <v>2003</v>
      </c>
      <c r="L3065">
        <v>4</v>
      </c>
      <c r="M3065">
        <v>4</v>
      </c>
      <c r="N3065">
        <v>0</v>
      </c>
      <c r="O3065">
        <v>2.5</v>
      </c>
      <c r="P3065" t="s">
        <v>595</v>
      </c>
      <c r="Q3065" s="2">
        <v>3.35021369606118E-2</v>
      </c>
      <c r="R3065" s="2">
        <v>5.2414129275562202E-2</v>
      </c>
      <c r="S3065" t="s">
        <v>31</v>
      </c>
      <c r="T3065" t="s">
        <v>202</v>
      </c>
      <c r="U3065">
        <v>268</v>
      </c>
      <c r="V3065" t="s">
        <v>515</v>
      </c>
      <c r="W3065" t="s">
        <v>516</v>
      </c>
      <c r="X3065" t="s">
        <v>517</v>
      </c>
      <c r="Y3065">
        <v>160.16999999999999</v>
      </c>
      <c r="Z3065">
        <v>949</v>
      </c>
      <c r="AA3065" s="5">
        <f>IFERROR(VLOOKUP(X3065,$AF$2:$AG$35,2,FALSE),0)</f>
        <v>0</v>
      </c>
      <c r="AB3065" s="5" t="e">
        <f>VLOOKUP(X3065,$AF$2:$AG$35,1,FALSE)</f>
        <v>#N/A</v>
      </c>
      <c r="AN3065"/>
      <c r="AO3065"/>
      <c r="AP3065"/>
      <c r="AQ3065"/>
    </row>
    <row r="3066" spans="1:43" x14ac:dyDescent="0.25">
      <c r="A3066">
        <v>95751</v>
      </c>
      <c r="B3066">
        <v>22070</v>
      </c>
      <c r="C3066" t="s">
        <v>625</v>
      </c>
      <c r="D3066" t="s">
        <v>584</v>
      </c>
      <c r="E3066" t="s">
        <v>592</v>
      </c>
      <c r="F3066">
        <v>58.328470000000003</v>
      </c>
      <c r="G3066" t="s">
        <v>25</v>
      </c>
      <c r="H3066" t="s">
        <v>26</v>
      </c>
      <c r="I3066" t="s">
        <v>27</v>
      </c>
      <c r="J3066" t="s">
        <v>23</v>
      </c>
      <c r="K3066">
        <v>2003</v>
      </c>
      <c r="L3066">
        <v>4</v>
      </c>
      <c r="M3066">
        <v>4</v>
      </c>
      <c r="N3066">
        <v>0</v>
      </c>
      <c r="O3066">
        <v>2.5</v>
      </c>
      <c r="P3066" t="s">
        <v>595</v>
      </c>
      <c r="Q3066" s="2">
        <v>6.8261609137422893E-2</v>
      </c>
      <c r="R3066" s="2">
        <v>9.6536493431554696E-2</v>
      </c>
      <c r="S3066" t="s">
        <v>31</v>
      </c>
      <c r="T3066" t="s">
        <v>202</v>
      </c>
      <c r="U3066">
        <v>269</v>
      </c>
      <c r="V3066" t="s">
        <v>518</v>
      </c>
      <c r="W3066" t="s">
        <v>519</v>
      </c>
      <c r="X3066" t="s">
        <v>520</v>
      </c>
      <c r="Y3066">
        <v>116.16</v>
      </c>
      <c r="Z3066">
        <v>950</v>
      </c>
      <c r="AA3066" s="5">
        <f>IFERROR(VLOOKUP(X3066,$AF$2:$AG$35,2,FALSE),0)</f>
        <v>0</v>
      </c>
      <c r="AB3066" s="5" t="e">
        <f>VLOOKUP(X3066,$AF$2:$AG$35,1,FALSE)</f>
        <v>#N/A</v>
      </c>
      <c r="AN3066"/>
      <c r="AO3066"/>
      <c r="AP3066"/>
      <c r="AQ3066"/>
    </row>
    <row r="3067" spans="1:43" x14ac:dyDescent="0.25">
      <c r="A3067">
        <v>95751</v>
      </c>
      <c r="B3067">
        <v>22070</v>
      </c>
      <c r="C3067" t="s">
        <v>625</v>
      </c>
      <c r="D3067" t="s">
        <v>584</v>
      </c>
      <c r="E3067" t="s">
        <v>592</v>
      </c>
      <c r="F3067">
        <v>58.328470000000003</v>
      </c>
      <c r="G3067" t="s">
        <v>25</v>
      </c>
      <c r="H3067" t="s">
        <v>26</v>
      </c>
      <c r="I3067" t="s">
        <v>27</v>
      </c>
      <c r="J3067" t="s">
        <v>23</v>
      </c>
      <c r="K3067">
        <v>2003</v>
      </c>
      <c r="L3067">
        <v>4</v>
      </c>
      <c r="M3067">
        <v>4</v>
      </c>
      <c r="N3067">
        <v>0</v>
      </c>
      <c r="O3067">
        <v>2.5</v>
      </c>
      <c r="P3067" t="s">
        <v>595</v>
      </c>
      <c r="Q3067" s="2">
        <v>7.0824805534743698E-2</v>
      </c>
      <c r="R3067">
        <v>0.100161400539672</v>
      </c>
      <c r="S3067" t="s">
        <v>31</v>
      </c>
      <c r="T3067" t="s">
        <v>202</v>
      </c>
      <c r="U3067">
        <v>270</v>
      </c>
      <c r="V3067" t="s">
        <v>521</v>
      </c>
      <c r="W3067" t="s">
        <v>522</v>
      </c>
      <c r="X3067" t="s">
        <v>523</v>
      </c>
      <c r="Y3067">
        <v>146.13999999999999</v>
      </c>
      <c r="Z3067">
        <v>951</v>
      </c>
      <c r="AA3067" s="5">
        <f>IFERROR(VLOOKUP(X3067,$AF$2:$AG$35,2,FALSE),0)</f>
        <v>0</v>
      </c>
      <c r="AB3067" s="5" t="e">
        <f>VLOOKUP(X3067,$AF$2:$AG$35,1,FALSE)</f>
        <v>#N/A</v>
      </c>
      <c r="AN3067"/>
      <c r="AO3067"/>
      <c r="AP3067"/>
      <c r="AQ3067"/>
    </row>
    <row r="3068" spans="1:43" x14ac:dyDescent="0.25">
      <c r="A3068">
        <v>95751</v>
      </c>
      <c r="B3068">
        <v>22070</v>
      </c>
      <c r="C3068" t="s">
        <v>625</v>
      </c>
      <c r="D3068" t="s">
        <v>584</v>
      </c>
      <c r="E3068" t="s">
        <v>592</v>
      </c>
      <c r="F3068">
        <v>58.328470000000003</v>
      </c>
      <c r="G3068" t="s">
        <v>25</v>
      </c>
      <c r="H3068" t="s">
        <v>26</v>
      </c>
      <c r="I3068" t="s">
        <v>27</v>
      </c>
      <c r="J3068" t="s">
        <v>23</v>
      </c>
      <c r="K3068">
        <v>2003</v>
      </c>
      <c r="L3068">
        <v>4</v>
      </c>
      <c r="M3068">
        <v>4</v>
      </c>
      <c r="N3068">
        <v>0</v>
      </c>
      <c r="O3068">
        <v>2.5</v>
      </c>
      <c r="P3068" t="s">
        <v>595</v>
      </c>
      <c r="Q3068" s="2">
        <v>8.9415357064009701E-2</v>
      </c>
      <c r="R3068" s="2">
        <v>7.2974168259093697E-2</v>
      </c>
      <c r="S3068" t="s">
        <v>31</v>
      </c>
      <c r="T3068" t="s">
        <v>202</v>
      </c>
      <c r="U3068">
        <v>271</v>
      </c>
      <c r="V3068" t="s">
        <v>524</v>
      </c>
      <c r="W3068" t="s">
        <v>525</v>
      </c>
      <c r="X3068" t="s">
        <v>526</v>
      </c>
      <c r="Y3068">
        <v>164.2</v>
      </c>
      <c r="Z3068">
        <v>952</v>
      </c>
      <c r="AA3068" s="5">
        <f>IFERROR(VLOOKUP(X3068,$AF$2:$AG$35,2,FALSE),0)</f>
        <v>0</v>
      </c>
      <c r="AB3068" s="5" t="e">
        <f>VLOOKUP(X3068,$AF$2:$AG$35,1,FALSE)</f>
        <v>#N/A</v>
      </c>
      <c r="AN3068"/>
      <c r="AO3068"/>
      <c r="AP3068"/>
      <c r="AQ3068"/>
    </row>
    <row r="3069" spans="1:43" x14ac:dyDescent="0.25">
      <c r="A3069">
        <v>95751</v>
      </c>
      <c r="B3069">
        <v>22070</v>
      </c>
      <c r="C3069" t="s">
        <v>625</v>
      </c>
      <c r="D3069" t="s">
        <v>584</v>
      </c>
      <c r="E3069" t="s">
        <v>592</v>
      </c>
      <c r="F3069">
        <v>58.328470000000003</v>
      </c>
      <c r="G3069" t="s">
        <v>25</v>
      </c>
      <c r="H3069" t="s">
        <v>26</v>
      </c>
      <c r="I3069" t="s">
        <v>27</v>
      </c>
      <c r="J3069" t="s">
        <v>23</v>
      </c>
      <c r="K3069">
        <v>2003</v>
      </c>
      <c r="L3069">
        <v>4</v>
      </c>
      <c r="M3069">
        <v>4</v>
      </c>
      <c r="N3069">
        <v>0</v>
      </c>
      <c r="O3069">
        <v>2.5</v>
      </c>
      <c r="P3069" t="s">
        <v>595</v>
      </c>
      <c r="Q3069" s="2">
        <v>6.6642468550382195E-2</v>
      </c>
      <c r="R3069">
        <v>0.13328555485562199</v>
      </c>
      <c r="S3069" t="s">
        <v>31</v>
      </c>
      <c r="T3069" t="s">
        <v>202</v>
      </c>
      <c r="U3069">
        <v>272</v>
      </c>
      <c r="V3069" t="s">
        <v>527</v>
      </c>
      <c r="W3069" t="s">
        <v>528</v>
      </c>
      <c r="X3069" t="s">
        <v>529</v>
      </c>
      <c r="Y3069">
        <v>166.13</v>
      </c>
      <c r="Z3069">
        <v>953</v>
      </c>
      <c r="AA3069" s="5">
        <f>IFERROR(VLOOKUP(X3069,$AF$2:$AG$35,2,FALSE),0)</f>
        <v>0</v>
      </c>
      <c r="AB3069" s="5" t="e">
        <f>VLOOKUP(X3069,$AF$2:$AG$35,1,FALSE)</f>
        <v>#N/A</v>
      </c>
      <c r="AN3069"/>
      <c r="AO3069"/>
      <c r="AP3069"/>
      <c r="AQ3069"/>
    </row>
    <row r="3070" spans="1:43" x14ac:dyDescent="0.25">
      <c r="A3070">
        <v>95751</v>
      </c>
      <c r="B3070">
        <v>22070</v>
      </c>
      <c r="C3070" t="s">
        <v>625</v>
      </c>
      <c r="D3070" t="s">
        <v>584</v>
      </c>
      <c r="E3070" t="s">
        <v>592</v>
      </c>
      <c r="F3070">
        <v>58.328470000000003</v>
      </c>
      <c r="G3070" t="s">
        <v>25</v>
      </c>
      <c r="H3070" t="s">
        <v>26</v>
      </c>
      <c r="I3070" t="s">
        <v>27</v>
      </c>
      <c r="J3070" t="s">
        <v>23</v>
      </c>
      <c r="K3070">
        <v>2003</v>
      </c>
      <c r="L3070">
        <v>4</v>
      </c>
      <c r="M3070">
        <v>4</v>
      </c>
      <c r="N3070">
        <v>0</v>
      </c>
      <c r="O3070">
        <v>2.5</v>
      </c>
      <c r="P3070" t="s">
        <v>595</v>
      </c>
      <c r="Q3070">
        <v>0.241556162754893</v>
      </c>
      <c r="R3070">
        <v>0.30895479365759898</v>
      </c>
      <c r="S3070" t="s">
        <v>31</v>
      </c>
      <c r="T3070" t="s">
        <v>202</v>
      </c>
      <c r="U3070">
        <v>273</v>
      </c>
      <c r="V3070" t="s">
        <v>530</v>
      </c>
      <c r="W3070" t="s">
        <v>531</v>
      </c>
      <c r="X3070" t="s">
        <v>532</v>
      </c>
      <c r="Y3070">
        <v>200.32</v>
      </c>
      <c r="Z3070">
        <v>954</v>
      </c>
      <c r="AA3070" s="5">
        <f>IFERROR(VLOOKUP(X3070,$AF$2:$AG$35,2,FALSE),0)</f>
        <v>0</v>
      </c>
      <c r="AB3070" s="5" t="e">
        <f>VLOOKUP(X3070,$AF$2:$AG$35,1,FALSE)</f>
        <v>#N/A</v>
      </c>
      <c r="AN3070"/>
      <c r="AO3070"/>
      <c r="AP3070"/>
      <c r="AQ3070"/>
    </row>
    <row r="3071" spans="1:43" x14ac:dyDescent="0.25">
      <c r="A3071">
        <v>95751</v>
      </c>
      <c r="B3071">
        <v>22070</v>
      </c>
      <c r="C3071" t="s">
        <v>625</v>
      </c>
      <c r="D3071" t="s">
        <v>584</v>
      </c>
      <c r="E3071" t="s">
        <v>592</v>
      </c>
      <c r="F3071">
        <v>58.328470000000003</v>
      </c>
      <c r="G3071" t="s">
        <v>25</v>
      </c>
      <c r="H3071" t="s">
        <v>26</v>
      </c>
      <c r="I3071" t="s">
        <v>27</v>
      </c>
      <c r="J3071" t="s">
        <v>23</v>
      </c>
      <c r="K3071">
        <v>2003</v>
      </c>
      <c r="L3071">
        <v>4</v>
      </c>
      <c r="M3071">
        <v>4</v>
      </c>
      <c r="N3071">
        <v>0</v>
      </c>
      <c r="O3071">
        <v>2.5</v>
      </c>
      <c r="P3071" t="s">
        <v>595</v>
      </c>
      <c r="Q3071" s="3">
        <v>8.0778669824771399</v>
      </c>
      <c r="R3071">
        <v>8.4175927768427403</v>
      </c>
      <c r="S3071" t="s">
        <v>31</v>
      </c>
      <c r="T3071" t="s">
        <v>202</v>
      </c>
      <c r="U3071">
        <v>274</v>
      </c>
      <c r="V3071" t="s">
        <v>533</v>
      </c>
      <c r="W3071" s="3" t="s">
        <v>534</v>
      </c>
      <c r="X3071" t="s">
        <v>535</v>
      </c>
      <c r="Y3071">
        <v>162.13999999999999</v>
      </c>
      <c r="Z3071">
        <v>955</v>
      </c>
      <c r="AA3071" s="5">
        <f>IFERROR(VLOOKUP(X3071,$AF$2:$AG$35,2,FALSE),0)</f>
        <v>0</v>
      </c>
      <c r="AB3071" s="5" t="e">
        <f>VLOOKUP(X3071,$AF$2:$AG$35,1,FALSE)</f>
        <v>#N/A</v>
      </c>
      <c r="AN3071"/>
      <c r="AO3071"/>
      <c r="AP3071"/>
      <c r="AQ3071"/>
    </row>
    <row r="3072" spans="1:43" x14ac:dyDescent="0.25">
      <c r="A3072">
        <v>95751</v>
      </c>
      <c r="B3072">
        <v>22070</v>
      </c>
      <c r="C3072" t="s">
        <v>625</v>
      </c>
      <c r="D3072" t="s">
        <v>584</v>
      </c>
      <c r="E3072" t="s">
        <v>592</v>
      </c>
      <c r="F3072">
        <v>58.328470000000003</v>
      </c>
      <c r="G3072" t="s">
        <v>25</v>
      </c>
      <c r="H3072" t="s">
        <v>26</v>
      </c>
      <c r="I3072" t="s">
        <v>27</v>
      </c>
      <c r="J3072" t="s">
        <v>23</v>
      </c>
      <c r="K3072">
        <v>2003</v>
      </c>
      <c r="L3072">
        <v>4</v>
      </c>
      <c r="M3072">
        <v>4</v>
      </c>
      <c r="N3072">
        <v>0</v>
      </c>
      <c r="O3072">
        <v>2.5</v>
      </c>
      <c r="P3072" t="s">
        <v>595</v>
      </c>
      <c r="Q3072" s="2">
        <v>4.7538411851042899E-2</v>
      </c>
      <c r="R3072" s="2">
        <v>4.0779508274723798E-2</v>
      </c>
      <c r="S3072" t="s">
        <v>31</v>
      </c>
      <c r="T3072" t="s">
        <v>202</v>
      </c>
      <c r="U3072">
        <v>275</v>
      </c>
      <c r="V3072" t="s">
        <v>536</v>
      </c>
      <c r="W3072" t="s">
        <v>537</v>
      </c>
      <c r="X3072" t="s">
        <v>538</v>
      </c>
      <c r="Y3072">
        <v>138.16</v>
      </c>
      <c r="Z3072">
        <v>956</v>
      </c>
      <c r="AA3072" s="5">
        <f>IFERROR(VLOOKUP(X3072,$AF$2:$AG$35,2,FALSE),0)</f>
        <v>0</v>
      </c>
      <c r="AB3072" s="5" t="e">
        <f>VLOOKUP(X3072,$AF$2:$AG$35,1,FALSE)</f>
        <v>#N/A</v>
      </c>
      <c r="AN3072"/>
      <c r="AO3072"/>
      <c r="AP3072"/>
      <c r="AQ3072"/>
    </row>
    <row r="3073" spans="1:50" x14ac:dyDescent="0.25">
      <c r="A3073">
        <v>95751</v>
      </c>
      <c r="B3073">
        <v>22070</v>
      </c>
      <c r="C3073" t="s">
        <v>625</v>
      </c>
      <c r="D3073" t="s">
        <v>584</v>
      </c>
      <c r="E3073" t="s">
        <v>592</v>
      </c>
      <c r="F3073">
        <v>58.328470000000003</v>
      </c>
      <c r="G3073" t="s">
        <v>25</v>
      </c>
      <c r="H3073" t="s">
        <v>26</v>
      </c>
      <c r="I3073" t="s">
        <v>27</v>
      </c>
      <c r="J3073" t="s">
        <v>23</v>
      </c>
      <c r="K3073">
        <v>2003</v>
      </c>
      <c r="L3073">
        <v>4</v>
      </c>
      <c r="M3073">
        <v>4</v>
      </c>
      <c r="N3073">
        <v>0</v>
      </c>
      <c r="O3073">
        <v>2.5</v>
      </c>
      <c r="P3073" t="s">
        <v>595</v>
      </c>
      <c r="Q3073" s="2">
        <v>4.4262156897209602E-2</v>
      </c>
      <c r="R3073" s="2">
        <v>5.2683779896040103E-2</v>
      </c>
      <c r="S3073" t="s">
        <v>31</v>
      </c>
      <c r="T3073" t="s">
        <v>202</v>
      </c>
      <c r="U3073">
        <v>276</v>
      </c>
      <c r="W3073" t="s">
        <v>539</v>
      </c>
      <c r="X3073" t="s">
        <v>540</v>
      </c>
      <c r="Z3073">
        <v>1056</v>
      </c>
      <c r="AA3073" s="5">
        <f>IFERROR(VLOOKUP(X3073,$AF$2:$AG$35,2,FALSE),0)</f>
        <v>0</v>
      </c>
      <c r="AB3073" s="5" t="e">
        <f>VLOOKUP(X3073,$AF$2:$AG$35,1,FALSE)</f>
        <v>#N/A</v>
      </c>
    </row>
    <row r="3074" spans="1:50" x14ac:dyDescent="0.25">
      <c r="A3074">
        <v>95751</v>
      </c>
      <c r="B3074">
        <v>22070</v>
      </c>
      <c r="C3074" t="s">
        <v>625</v>
      </c>
      <c r="D3074" t="s">
        <v>584</v>
      </c>
      <c r="E3074" t="s">
        <v>592</v>
      </c>
      <c r="F3074">
        <v>58.328470000000003</v>
      </c>
      <c r="G3074" t="s">
        <v>25</v>
      </c>
      <c r="H3074" t="s">
        <v>26</v>
      </c>
      <c r="I3074" t="s">
        <v>27</v>
      </c>
      <c r="J3074" t="s">
        <v>23</v>
      </c>
      <c r="K3074">
        <v>2003</v>
      </c>
      <c r="L3074">
        <v>4</v>
      </c>
      <c r="M3074">
        <v>4</v>
      </c>
      <c r="N3074">
        <v>0</v>
      </c>
      <c r="O3074">
        <v>2.5</v>
      </c>
      <c r="P3074" t="s">
        <v>595</v>
      </c>
      <c r="Q3074">
        <v>0.56604214492891802</v>
      </c>
      <c r="R3074">
        <v>0.70448099600397296</v>
      </c>
      <c r="S3074" t="s">
        <v>31</v>
      </c>
      <c r="T3074" t="s">
        <v>202</v>
      </c>
      <c r="U3074">
        <v>277</v>
      </c>
      <c r="V3074" s="1">
        <v>1730647</v>
      </c>
      <c r="W3074" t="s">
        <v>541</v>
      </c>
      <c r="X3074" t="s">
        <v>542</v>
      </c>
      <c r="Y3074">
        <v>168.19</v>
      </c>
      <c r="Z3074">
        <v>957</v>
      </c>
      <c r="AA3074" s="5">
        <f>IFERROR(VLOOKUP(X3074,$AF$2:$AG$35,2,FALSE),0)</f>
        <v>0</v>
      </c>
      <c r="AB3074" s="5" t="e">
        <f>VLOOKUP(X3074,$AF$2:$AG$35,1,FALSE)</f>
        <v>#N/A</v>
      </c>
    </row>
    <row r="3075" spans="1:50" x14ac:dyDescent="0.25">
      <c r="A3075">
        <v>95751</v>
      </c>
      <c r="B3075">
        <v>22070</v>
      </c>
      <c r="C3075" t="s">
        <v>625</v>
      </c>
      <c r="D3075" t="s">
        <v>584</v>
      </c>
      <c r="E3075" t="s">
        <v>592</v>
      </c>
      <c r="F3075">
        <v>58.328470000000003</v>
      </c>
      <c r="G3075" t="s">
        <v>25</v>
      </c>
      <c r="H3075" t="s">
        <v>26</v>
      </c>
      <c r="I3075" t="s">
        <v>27</v>
      </c>
      <c r="J3075" t="s">
        <v>23</v>
      </c>
      <c r="K3075">
        <v>2003</v>
      </c>
      <c r="L3075">
        <v>4</v>
      </c>
      <c r="M3075">
        <v>4</v>
      </c>
      <c r="N3075">
        <v>0</v>
      </c>
      <c r="O3075">
        <v>2.5</v>
      </c>
      <c r="P3075" t="s">
        <v>595</v>
      </c>
      <c r="Q3075" s="2">
        <v>1.3414753734346601E-2</v>
      </c>
      <c r="R3075">
        <v>1.8971326667008001E-2</v>
      </c>
      <c r="S3075" t="s">
        <v>31</v>
      </c>
      <c r="T3075" t="s">
        <v>202</v>
      </c>
      <c r="U3075">
        <v>278</v>
      </c>
      <c r="V3075" t="s">
        <v>543</v>
      </c>
      <c r="W3075" t="s">
        <v>544</v>
      </c>
      <c r="X3075" t="s">
        <v>545</v>
      </c>
      <c r="Y3075">
        <v>228.37</v>
      </c>
      <c r="Z3075">
        <v>958</v>
      </c>
      <c r="AA3075" s="5">
        <f>IFERROR(VLOOKUP(X3075,$AF$2:$AG$35,2,FALSE),0)</f>
        <v>0</v>
      </c>
      <c r="AB3075" s="5" t="e">
        <f>VLOOKUP(X3075,$AF$2:$AG$35,1,FALSE)</f>
        <v>#N/A</v>
      </c>
    </row>
    <row r="3076" spans="1:50" x14ac:dyDescent="0.25">
      <c r="A3076">
        <v>95751</v>
      </c>
      <c r="B3076">
        <v>22070</v>
      </c>
      <c r="C3076" t="s">
        <v>625</v>
      </c>
      <c r="D3076" t="s">
        <v>584</v>
      </c>
      <c r="E3076" t="s">
        <v>592</v>
      </c>
      <c r="F3076">
        <v>58.328470000000003</v>
      </c>
      <c r="G3076" t="s">
        <v>25</v>
      </c>
      <c r="H3076" t="s">
        <v>26</v>
      </c>
      <c r="I3076" t="s">
        <v>27</v>
      </c>
      <c r="J3076" t="s">
        <v>23</v>
      </c>
      <c r="K3076">
        <v>2003</v>
      </c>
      <c r="L3076">
        <v>4</v>
      </c>
      <c r="M3076">
        <v>4</v>
      </c>
      <c r="N3076">
        <v>0</v>
      </c>
      <c r="O3076">
        <v>2.5</v>
      </c>
      <c r="P3076" t="s">
        <v>595</v>
      </c>
      <c r="Q3076" s="2">
        <v>4.1496205433516897E-2</v>
      </c>
      <c r="R3076" s="2">
        <v>3.3319385184631199E-2</v>
      </c>
      <c r="S3076" t="s">
        <v>31</v>
      </c>
      <c r="T3076" t="s">
        <v>202</v>
      </c>
      <c r="U3076">
        <v>279</v>
      </c>
      <c r="V3076" t="s">
        <v>546</v>
      </c>
      <c r="W3076" t="s">
        <v>547</v>
      </c>
      <c r="X3076" t="s">
        <v>548</v>
      </c>
      <c r="Y3076">
        <v>298.5</v>
      </c>
      <c r="Z3076">
        <v>959</v>
      </c>
      <c r="AA3076" s="5">
        <f>IFERROR(VLOOKUP(X3076,$AF$2:$AG$35,2,FALSE),0)</f>
        <v>0</v>
      </c>
      <c r="AB3076" s="5" t="e">
        <f>VLOOKUP(X3076,$AF$2:$AG$35,1,FALSE)</f>
        <v>#N/A</v>
      </c>
    </row>
    <row r="3077" spans="1:50" x14ac:dyDescent="0.25">
      <c r="A3077">
        <v>95751</v>
      </c>
      <c r="B3077">
        <v>22070</v>
      </c>
      <c r="C3077" t="s">
        <v>625</v>
      </c>
      <c r="D3077" t="s">
        <v>584</v>
      </c>
      <c r="E3077" t="s">
        <v>592</v>
      </c>
      <c r="F3077">
        <v>58.328470000000003</v>
      </c>
      <c r="G3077" t="s">
        <v>25</v>
      </c>
      <c r="H3077" t="s">
        <v>26</v>
      </c>
      <c r="I3077" t="s">
        <v>27</v>
      </c>
      <c r="J3077" t="s">
        <v>23</v>
      </c>
      <c r="K3077">
        <v>2003</v>
      </c>
      <c r="L3077">
        <v>4</v>
      </c>
      <c r="M3077">
        <v>4</v>
      </c>
      <c r="N3077">
        <v>0</v>
      </c>
      <c r="O3077">
        <v>2.5</v>
      </c>
      <c r="P3077" t="s">
        <v>595</v>
      </c>
      <c r="Q3077">
        <v>0.23520022450328801</v>
      </c>
      <c r="R3077">
        <v>0.185580458696848</v>
      </c>
      <c r="S3077" t="s">
        <v>31</v>
      </c>
      <c r="T3077" t="s">
        <v>202</v>
      </c>
      <c r="U3077">
        <v>280</v>
      </c>
      <c r="V3077" t="s">
        <v>549</v>
      </c>
      <c r="W3077" t="s">
        <v>550</v>
      </c>
      <c r="X3077" t="s">
        <v>551</v>
      </c>
      <c r="Y3077">
        <v>282.45999999999998</v>
      </c>
      <c r="Z3077">
        <v>960</v>
      </c>
      <c r="AA3077" s="5">
        <f>IFERROR(VLOOKUP(X3077,$AF$2:$AG$35,2,FALSE),0)</f>
        <v>0</v>
      </c>
      <c r="AB3077" s="5" t="e">
        <f>VLOOKUP(X3077,$AF$2:$AG$35,1,FALSE)</f>
        <v>#N/A</v>
      </c>
    </row>
    <row r="3078" spans="1:50" x14ac:dyDescent="0.25">
      <c r="A3078">
        <v>95751</v>
      </c>
      <c r="B3078">
        <v>22070</v>
      </c>
      <c r="C3078" t="s">
        <v>625</v>
      </c>
      <c r="D3078" t="s">
        <v>584</v>
      </c>
      <c r="E3078" t="s">
        <v>592</v>
      </c>
      <c r="F3078">
        <v>58.328470000000003</v>
      </c>
      <c r="G3078" t="s">
        <v>25</v>
      </c>
      <c r="H3078" t="s">
        <v>26</v>
      </c>
      <c r="I3078" t="s">
        <v>27</v>
      </c>
      <c r="J3078" t="s">
        <v>23</v>
      </c>
      <c r="K3078">
        <v>2003</v>
      </c>
      <c r="L3078">
        <v>4</v>
      </c>
      <c r="M3078">
        <v>4</v>
      </c>
      <c r="N3078">
        <v>0</v>
      </c>
      <c r="O3078">
        <v>2.5</v>
      </c>
      <c r="P3078" t="s">
        <v>595</v>
      </c>
      <c r="Q3078">
        <v>0.12077818192019001</v>
      </c>
      <c r="R3078">
        <v>0.170806142910298</v>
      </c>
      <c r="S3078" t="s">
        <v>31</v>
      </c>
      <c r="T3078" t="s">
        <v>202</v>
      </c>
      <c r="U3078">
        <v>281</v>
      </c>
      <c r="V3078" t="s">
        <v>552</v>
      </c>
      <c r="W3078" t="s">
        <v>553</v>
      </c>
      <c r="X3078" t="s">
        <v>554</v>
      </c>
      <c r="Y3078">
        <v>256.42</v>
      </c>
      <c r="Z3078">
        <v>961</v>
      </c>
      <c r="AA3078" s="5">
        <f>IFERROR(VLOOKUP(X3078,$AF$2:$AG$35,2,FALSE),0)</f>
        <v>0</v>
      </c>
      <c r="AB3078" s="5" t="e">
        <f>VLOOKUP(X3078,$AF$2:$AG$35,1,FALSE)</f>
        <v>#N/A</v>
      </c>
    </row>
    <row r="3079" spans="1:50" x14ac:dyDescent="0.25">
      <c r="A3079">
        <v>95751</v>
      </c>
      <c r="B3079">
        <v>22070</v>
      </c>
      <c r="C3079" t="s">
        <v>625</v>
      </c>
      <c r="D3079" t="s">
        <v>584</v>
      </c>
      <c r="E3079" t="s">
        <v>592</v>
      </c>
      <c r="F3079">
        <v>58.328470000000003</v>
      </c>
      <c r="G3079" t="s">
        <v>25</v>
      </c>
      <c r="H3079" t="s">
        <v>26</v>
      </c>
      <c r="I3079" t="s">
        <v>27</v>
      </c>
      <c r="J3079" t="s">
        <v>23</v>
      </c>
      <c r="K3079">
        <v>2003</v>
      </c>
      <c r="L3079">
        <v>4</v>
      </c>
      <c r="M3079">
        <v>4</v>
      </c>
      <c r="N3079">
        <v>0</v>
      </c>
      <c r="O3079">
        <v>2.5</v>
      </c>
      <c r="P3079" t="s">
        <v>595</v>
      </c>
      <c r="Q3079" s="2">
        <v>2.3551199603051701E-2</v>
      </c>
      <c r="R3079" s="2">
        <v>1.7863698430490099E-2</v>
      </c>
      <c r="S3079" t="s">
        <v>31</v>
      </c>
      <c r="T3079" t="s">
        <v>202</v>
      </c>
      <c r="U3079">
        <v>282</v>
      </c>
      <c r="V3079" t="s">
        <v>555</v>
      </c>
      <c r="W3079" t="s">
        <v>556</v>
      </c>
      <c r="X3079" t="s">
        <v>557</v>
      </c>
      <c r="Y3079">
        <v>242.4</v>
      </c>
      <c r="Z3079">
        <v>962</v>
      </c>
      <c r="AA3079" s="5">
        <f>IFERROR(VLOOKUP(X3079,$AF$2:$AG$35,2,FALSE),0)</f>
        <v>0</v>
      </c>
      <c r="AB3079" s="5" t="e">
        <f>VLOOKUP(X3079,$AF$2:$AG$35,1,FALSE)</f>
        <v>#N/A</v>
      </c>
    </row>
    <row r="3080" spans="1:50" x14ac:dyDescent="0.25">
      <c r="A3080">
        <v>95751</v>
      </c>
      <c r="B3080">
        <v>22070</v>
      </c>
      <c r="C3080" t="s">
        <v>625</v>
      </c>
      <c r="D3080" t="s">
        <v>584</v>
      </c>
      <c r="E3080" t="s">
        <v>592</v>
      </c>
      <c r="F3080">
        <v>58.328470000000003</v>
      </c>
      <c r="G3080" t="s">
        <v>25</v>
      </c>
      <c r="H3080" t="s">
        <v>26</v>
      </c>
      <c r="I3080" t="s">
        <v>27</v>
      </c>
      <c r="J3080" t="s">
        <v>23</v>
      </c>
      <c r="K3080">
        <v>2003</v>
      </c>
      <c r="L3080">
        <v>4</v>
      </c>
      <c r="M3080">
        <v>4</v>
      </c>
      <c r="N3080">
        <v>0</v>
      </c>
      <c r="O3080">
        <v>2.5</v>
      </c>
      <c r="P3080" t="s">
        <v>595</v>
      </c>
      <c r="Q3080" s="2">
        <v>1.3530028859307401E-2</v>
      </c>
      <c r="R3080" s="2">
        <v>1.9134350312131902E-2</v>
      </c>
      <c r="S3080" t="s">
        <v>31</v>
      </c>
      <c r="T3080" t="s">
        <v>202</v>
      </c>
      <c r="U3080">
        <v>283</v>
      </c>
      <c r="V3080" t="s">
        <v>558</v>
      </c>
      <c r="W3080" t="s">
        <v>559</v>
      </c>
      <c r="X3080" t="s">
        <v>560</v>
      </c>
      <c r="Y3080">
        <v>166.13</v>
      </c>
      <c r="Z3080">
        <v>963</v>
      </c>
      <c r="AA3080" s="5">
        <f>IFERROR(VLOOKUP(X3080,$AF$2:$AG$35,2,FALSE),0)</f>
        <v>0</v>
      </c>
      <c r="AB3080" s="5" t="e">
        <f>VLOOKUP(X3080,$AF$2:$AG$35,1,FALSE)</f>
        <v>#N/A</v>
      </c>
    </row>
    <row r="3081" spans="1:50" x14ac:dyDescent="0.25">
      <c r="A3081">
        <v>95751</v>
      </c>
      <c r="B3081">
        <v>22070</v>
      </c>
      <c r="C3081" t="s">
        <v>625</v>
      </c>
      <c r="D3081" t="s">
        <v>584</v>
      </c>
      <c r="E3081" t="s">
        <v>592</v>
      </c>
      <c r="F3081">
        <v>58.328470000000003</v>
      </c>
      <c r="G3081" t="s">
        <v>25</v>
      </c>
      <c r="H3081" t="s">
        <v>26</v>
      </c>
      <c r="I3081" t="s">
        <v>27</v>
      </c>
      <c r="J3081" t="s">
        <v>23</v>
      </c>
      <c r="K3081">
        <v>2003</v>
      </c>
      <c r="L3081">
        <v>4</v>
      </c>
      <c r="M3081">
        <v>4</v>
      </c>
      <c r="N3081">
        <v>0</v>
      </c>
      <c r="O3081">
        <v>2.5</v>
      </c>
      <c r="P3081" t="s">
        <v>595</v>
      </c>
      <c r="Q3081" s="2">
        <v>2.0385851599920801E-2</v>
      </c>
      <c r="R3081" s="2">
        <v>1.7936436209856601E-2</v>
      </c>
      <c r="S3081" t="s">
        <v>31</v>
      </c>
      <c r="T3081" t="s">
        <v>202</v>
      </c>
      <c r="U3081">
        <v>284</v>
      </c>
      <c r="V3081" t="s">
        <v>561</v>
      </c>
      <c r="W3081" t="s">
        <v>562</v>
      </c>
      <c r="X3081" t="s">
        <v>563</v>
      </c>
      <c r="Y3081">
        <v>123.11</v>
      </c>
      <c r="Z3081">
        <v>964</v>
      </c>
      <c r="AA3081" s="5">
        <f>IFERROR(VLOOKUP(X3081,$AF$2:$AG$35,2,FALSE),0)</f>
        <v>0</v>
      </c>
      <c r="AB3081" s="5" t="e">
        <f>VLOOKUP(X3081,$AF$2:$AG$35,1,FALSE)</f>
        <v>#N/A</v>
      </c>
    </row>
    <row r="3082" spans="1:50" x14ac:dyDescent="0.25">
      <c r="A3082">
        <v>95751</v>
      </c>
      <c r="B3082">
        <v>22070</v>
      </c>
      <c r="C3082" t="s">
        <v>625</v>
      </c>
      <c r="D3082" t="s">
        <v>584</v>
      </c>
      <c r="E3082" t="s">
        <v>592</v>
      </c>
      <c r="F3082">
        <v>58.328470000000003</v>
      </c>
      <c r="G3082" t="s">
        <v>25</v>
      </c>
      <c r="H3082" t="s">
        <v>26</v>
      </c>
      <c r="I3082" t="s">
        <v>27</v>
      </c>
      <c r="J3082" t="s">
        <v>23</v>
      </c>
      <c r="K3082">
        <v>2003</v>
      </c>
      <c r="L3082">
        <v>4</v>
      </c>
      <c r="M3082">
        <v>4</v>
      </c>
      <c r="N3082">
        <v>0</v>
      </c>
      <c r="O3082">
        <v>2.5</v>
      </c>
      <c r="P3082" t="s">
        <v>595</v>
      </c>
      <c r="Q3082" s="2">
        <v>5.9227843074716797E-2</v>
      </c>
      <c r="R3082" s="2">
        <v>8.37608189463699E-2</v>
      </c>
      <c r="S3082" t="s">
        <v>31</v>
      </c>
      <c r="T3082" t="s">
        <v>202</v>
      </c>
      <c r="U3082">
        <v>288</v>
      </c>
      <c r="V3082" t="s">
        <v>564</v>
      </c>
      <c r="W3082" t="s">
        <v>565</v>
      </c>
      <c r="X3082" t="s">
        <v>566</v>
      </c>
      <c r="Y3082">
        <v>284.48</v>
      </c>
      <c r="Z3082">
        <v>966</v>
      </c>
      <c r="AA3082" s="5">
        <f>IFERROR(VLOOKUP(X3082,$AF$2:$AG$35,2,FALSE),0)</f>
        <v>0</v>
      </c>
      <c r="AB3082" s="5" t="e">
        <f>VLOOKUP(X3082,$AF$2:$AG$35,1,FALSE)</f>
        <v>#N/A</v>
      </c>
    </row>
    <row r="3083" spans="1:50" x14ac:dyDescent="0.25">
      <c r="A3083">
        <v>95751</v>
      </c>
      <c r="B3083">
        <v>22070</v>
      </c>
      <c r="C3083" t="s">
        <v>625</v>
      </c>
      <c r="D3083" t="s">
        <v>584</v>
      </c>
      <c r="E3083" t="s">
        <v>592</v>
      </c>
      <c r="F3083">
        <v>58.328470000000003</v>
      </c>
      <c r="G3083" t="s">
        <v>25</v>
      </c>
      <c r="H3083" t="s">
        <v>26</v>
      </c>
      <c r="I3083" t="s">
        <v>27</v>
      </c>
      <c r="J3083" t="s">
        <v>23</v>
      </c>
      <c r="K3083">
        <v>2003</v>
      </c>
      <c r="L3083">
        <v>4</v>
      </c>
      <c r="M3083">
        <v>4</v>
      </c>
      <c r="N3083">
        <v>0</v>
      </c>
      <c r="O3083">
        <v>2.5</v>
      </c>
      <c r="P3083" t="s">
        <v>595</v>
      </c>
      <c r="Q3083" s="2">
        <v>1.99930292820827E-2</v>
      </c>
      <c r="R3083" s="2">
        <v>2.8274413163643802E-2</v>
      </c>
      <c r="S3083" t="s">
        <v>31</v>
      </c>
      <c r="T3083" t="s">
        <v>202</v>
      </c>
      <c r="U3083">
        <v>289</v>
      </c>
      <c r="V3083" t="s">
        <v>567</v>
      </c>
      <c r="W3083" t="s">
        <v>568</v>
      </c>
      <c r="X3083" t="s">
        <v>569</v>
      </c>
      <c r="Y3083">
        <v>118.09</v>
      </c>
      <c r="Z3083">
        <v>967</v>
      </c>
      <c r="AA3083" s="5">
        <f>IFERROR(VLOOKUP(X3083,$AF$2:$AG$35,2,FALSE),0)</f>
        <v>0</v>
      </c>
      <c r="AB3083" s="5" t="e">
        <f>VLOOKUP(X3083,$AF$2:$AG$35,1,FALSE)</f>
        <v>#N/A</v>
      </c>
    </row>
    <row r="3084" spans="1:50" x14ac:dyDescent="0.25">
      <c r="A3084">
        <v>95751</v>
      </c>
      <c r="B3084">
        <v>22070</v>
      </c>
      <c r="C3084" t="s">
        <v>625</v>
      </c>
      <c r="D3084" t="s">
        <v>584</v>
      </c>
      <c r="E3084" t="s">
        <v>592</v>
      </c>
      <c r="F3084">
        <v>58.328470000000003</v>
      </c>
      <c r="G3084" t="s">
        <v>25</v>
      </c>
      <c r="H3084" t="s">
        <v>26</v>
      </c>
      <c r="I3084" t="s">
        <v>27</v>
      </c>
      <c r="J3084" t="s">
        <v>23</v>
      </c>
      <c r="K3084">
        <v>2003</v>
      </c>
      <c r="L3084">
        <v>4</v>
      </c>
      <c r="M3084">
        <v>4</v>
      </c>
      <c r="N3084">
        <v>0</v>
      </c>
      <c r="O3084">
        <v>2.5</v>
      </c>
      <c r="P3084" t="s">
        <v>595</v>
      </c>
      <c r="Q3084">
        <v>0.14746155963285101</v>
      </c>
      <c r="R3084">
        <v>0.20694564055016099</v>
      </c>
      <c r="S3084" t="s">
        <v>31</v>
      </c>
      <c r="T3084" t="s">
        <v>202</v>
      </c>
      <c r="U3084">
        <v>290</v>
      </c>
      <c r="V3084" t="s">
        <v>570</v>
      </c>
      <c r="W3084" t="s">
        <v>571</v>
      </c>
      <c r="X3084" t="s">
        <v>572</v>
      </c>
      <c r="Y3084">
        <v>182.17</v>
      </c>
      <c r="Z3084">
        <v>968</v>
      </c>
      <c r="AA3084" s="5">
        <f>IFERROR(VLOOKUP(X3084,$AF$2:$AG$35,2,FALSE),0)</f>
        <v>0</v>
      </c>
      <c r="AB3084" s="5" t="e">
        <f>VLOOKUP(X3084,$AF$2:$AG$35,1,FALSE)</f>
        <v>#N/A</v>
      </c>
    </row>
    <row r="3085" spans="1:50" x14ac:dyDescent="0.25">
      <c r="A3085">
        <v>95751</v>
      </c>
      <c r="B3085">
        <v>22070</v>
      </c>
      <c r="C3085" t="s">
        <v>625</v>
      </c>
      <c r="D3085" t="s">
        <v>584</v>
      </c>
      <c r="E3085" t="s">
        <v>592</v>
      </c>
      <c r="F3085">
        <v>58.328470000000003</v>
      </c>
      <c r="G3085" t="s">
        <v>25</v>
      </c>
      <c r="H3085" t="s">
        <v>26</v>
      </c>
      <c r="I3085" t="s">
        <v>27</v>
      </c>
      <c r="J3085" t="s">
        <v>23</v>
      </c>
      <c r="K3085">
        <v>2003</v>
      </c>
      <c r="L3085">
        <v>4</v>
      </c>
      <c r="M3085">
        <v>4</v>
      </c>
      <c r="N3085">
        <v>0</v>
      </c>
      <c r="O3085">
        <v>2.5</v>
      </c>
      <c r="P3085" t="s">
        <v>595</v>
      </c>
      <c r="Q3085">
        <v>0.77479553554691805</v>
      </c>
      <c r="R3085">
        <v>1.0638541762768301</v>
      </c>
      <c r="S3085" t="s">
        <v>31</v>
      </c>
      <c r="T3085" t="s">
        <v>202</v>
      </c>
      <c r="U3085">
        <v>291</v>
      </c>
      <c r="V3085" t="s">
        <v>573</v>
      </c>
      <c r="W3085" t="s">
        <v>574</v>
      </c>
      <c r="X3085" t="s">
        <v>575</v>
      </c>
      <c r="Y3085">
        <v>154.16</v>
      </c>
      <c r="Z3085">
        <v>969</v>
      </c>
      <c r="AA3085" s="5">
        <f>IFERROR(VLOOKUP(X3085,$AF$2:$AG$35,2,FALSE),0)</f>
        <v>0</v>
      </c>
      <c r="AB3085" s="5" t="e">
        <f>VLOOKUP(X3085,$AF$2:$AG$35,1,FALSE)</f>
        <v>#N/A</v>
      </c>
    </row>
    <row r="3086" spans="1:50" x14ac:dyDescent="0.25">
      <c r="A3086">
        <v>95751</v>
      </c>
      <c r="B3086">
        <v>22070</v>
      </c>
      <c r="C3086" t="s">
        <v>625</v>
      </c>
      <c r="D3086" t="s">
        <v>584</v>
      </c>
      <c r="E3086" t="s">
        <v>592</v>
      </c>
      <c r="F3086">
        <v>58.328470000000003</v>
      </c>
      <c r="G3086" t="s">
        <v>25</v>
      </c>
      <c r="H3086" t="s">
        <v>26</v>
      </c>
      <c r="I3086" t="s">
        <v>27</v>
      </c>
      <c r="J3086" t="s">
        <v>23</v>
      </c>
      <c r="K3086">
        <v>2003</v>
      </c>
      <c r="L3086">
        <v>4</v>
      </c>
      <c r="M3086">
        <v>4</v>
      </c>
      <c r="N3086">
        <v>0</v>
      </c>
      <c r="O3086">
        <v>2.5</v>
      </c>
      <c r="P3086" t="s">
        <v>595</v>
      </c>
      <c r="Q3086" s="2">
        <v>2.6531528812140698E-3</v>
      </c>
      <c r="R3086" s="2">
        <v>4.36778087040815E-3</v>
      </c>
      <c r="S3086" t="s">
        <v>31</v>
      </c>
      <c r="T3086" t="s">
        <v>202</v>
      </c>
      <c r="U3086">
        <v>292</v>
      </c>
      <c r="V3086" t="s">
        <v>576</v>
      </c>
      <c r="W3086" t="s">
        <v>577</v>
      </c>
      <c r="X3086" t="s">
        <v>578</v>
      </c>
      <c r="Y3086">
        <v>214.34</v>
      </c>
      <c r="Z3086">
        <v>970</v>
      </c>
      <c r="AA3086" s="5">
        <f>IFERROR(VLOOKUP(X3086,$AF$2:$AG$35,2,FALSE),0)</f>
        <v>0</v>
      </c>
      <c r="AB3086" s="5" t="e">
        <f>VLOOKUP(X3086,$AF$2:$AG$35,1,FALSE)</f>
        <v>#N/A</v>
      </c>
    </row>
    <row r="3087" spans="1:50" x14ac:dyDescent="0.25">
      <c r="A3087">
        <v>95752</v>
      </c>
      <c r="B3087">
        <v>22071</v>
      </c>
      <c r="C3087" t="s">
        <v>626</v>
      </c>
      <c r="D3087" t="s">
        <v>584</v>
      </c>
      <c r="E3087" t="s">
        <v>593</v>
      </c>
      <c r="F3087">
        <v>64.898200000000003</v>
      </c>
      <c r="G3087" t="s">
        <v>25</v>
      </c>
      <c r="H3087" t="s">
        <v>26</v>
      </c>
      <c r="I3087" t="s">
        <v>27</v>
      </c>
      <c r="J3087" t="s">
        <v>23</v>
      </c>
      <c r="K3087">
        <v>2003</v>
      </c>
      <c r="L3087">
        <v>4</v>
      </c>
      <c r="M3087">
        <v>4</v>
      </c>
      <c r="N3087">
        <v>0</v>
      </c>
      <c r="O3087">
        <v>2.5</v>
      </c>
      <c r="P3087" t="s">
        <v>596</v>
      </c>
      <c r="Q3087" s="2">
        <v>9.9921994949357204E-2</v>
      </c>
      <c r="R3087">
        <v>0.16353171067009101</v>
      </c>
      <c r="S3087" t="s">
        <v>31</v>
      </c>
      <c r="T3087" t="s">
        <v>32</v>
      </c>
      <c r="U3087">
        <v>1</v>
      </c>
      <c r="V3087" t="s">
        <v>33</v>
      </c>
      <c r="W3087" t="s">
        <v>34</v>
      </c>
      <c r="X3087" t="s">
        <v>35</v>
      </c>
      <c r="Y3087">
        <v>35.453000000000003</v>
      </c>
      <c r="Z3087">
        <v>337</v>
      </c>
      <c r="AA3087" s="5">
        <f>IFERROR(VLOOKUP(X3087,$AF$2:$AG$35,2,FALSE),0)</f>
        <v>0</v>
      </c>
      <c r="AB3087" s="5" t="e">
        <f>VLOOKUP(X3087,$AF$2:$AG$35,1,FALSE)</f>
        <v>#N/A</v>
      </c>
      <c r="AK3087">
        <v>2668</v>
      </c>
      <c r="AL3087" s="3" t="s">
        <v>613</v>
      </c>
      <c r="AM3087" t="s">
        <v>614</v>
      </c>
      <c r="AN3087" s="10">
        <v>0</v>
      </c>
      <c r="AQ3087">
        <v>95752</v>
      </c>
      <c r="AR3087" s="2">
        <v>9.9921994949357204E-2</v>
      </c>
      <c r="AS3087">
        <v>0.16353171067009101</v>
      </c>
      <c r="AT3087" t="s">
        <v>31</v>
      </c>
      <c r="AU3087" t="s">
        <v>32</v>
      </c>
      <c r="AV3087">
        <v>1</v>
      </c>
      <c r="AW3087" t="s">
        <v>33</v>
      </c>
      <c r="AX3087" t="s">
        <v>34</v>
      </c>
    </row>
    <row r="3088" spans="1:50" x14ac:dyDescent="0.25">
      <c r="A3088">
        <v>95752</v>
      </c>
      <c r="B3088">
        <v>22071</v>
      </c>
      <c r="C3088" t="s">
        <v>626</v>
      </c>
      <c r="D3088" t="s">
        <v>584</v>
      </c>
      <c r="E3088" t="s">
        <v>593</v>
      </c>
      <c r="F3088">
        <v>64.898200000000003</v>
      </c>
      <c r="G3088" t="s">
        <v>25</v>
      </c>
      <c r="H3088" t="s">
        <v>26</v>
      </c>
      <c r="I3088" t="s">
        <v>27</v>
      </c>
      <c r="J3088" t="s">
        <v>23</v>
      </c>
      <c r="K3088">
        <v>2003</v>
      </c>
      <c r="L3088">
        <v>4</v>
      </c>
      <c r="M3088">
        <v>4</v>
      </c>
      <c r="N3088">
        <v>0</v>
      </c>
      <c r="O3088">
        <v>2.5</v>
      </c>
      <c r="P3088" t="s">
        <v>596</v>
      </c>
      <c r="Q3088" s="32">
        <v>0.168736204989552</v>
      </c>
      <c r="R3088" s="2">
        <v>9.7443052543896402E-2</v>
      </c>
      <c r="S3088" t="s">
        <v>31</v>
      </c>
      <c r="T3088" t="s">
        <v>32</v>
      </c>
      <c r="U3088">
        <v>2</v>
      </c>
      <c r="V3088" t="s">
        <v>36</v>
      </c>
      <c r="W3088" t="s">
        <v>37</v>
      </c>
      <c r="X3088" t="s">
        <v>38</v>
      </c>
      <c r="Y3088">
        <v>62.004899999999999</v>
      </c>
      <c r="Z3088">
        <v>613</v>
      </c>
      <c r="AA3088" s="5">
        <f>IFERROR(VLOOKUP(X3088,$AF$2:$AG$35,2,FALSE),0)</f>
        <v>0</v>
      </c>
      <c r="AB3088" s="5" t="e">
        <f>VLOOKUP(X3088,$AF$2:$AG$35,1,FALSE)</f>
        <v>#N/A</v>
      </c>
      <c r="AK3088">
        <v>2669</v>
      </c>
      <c r="AL3088" s="3" t="s">
        <v>615</v>
      </c>
      <c r="AM3088" t="s">
        <v>614</v>
      </c>
      <c r="AN3088" s="10">
        <f>0.7*Q3099</f>
        <v>38.164000000000001</v>
      </c>
      <c r="AQ3088">
        <v>95752</v>
      </c>
      <c r="AR3088" s="32">
        <v>0.168736204989552</v>
      </c>
      <c r="AS3088" s="2">
        <v>9.7443052543896402E-2</v>
      </c>
      <c r="AT3088" t="s">
        <v>31</v>
      </c>
      <c r="AU3088" t="s">
        <v>32</v>
      </c>
      <c r="AV3088">
        <v>2</v>
      </c>
      <c r="AW3088" t="s">
        <v>36</v>
      </c>
      <c r="AX3088" t="s">
        <v>37</v>
      </c>
    </row>
    <row r="3089" spans="1:50" x14ac:dyDescent="0.25">
      <c r="A3089">
        <v>95752</v>
      </c>
      <c r="B3089">
        <v>22071</v>
      </c>
      <c r="C3089" t="s">
        <v>626</v>
      </c>
      <c r="D3089" t="s">
        <v>584</v>
      </c>
      <c r="E3089" t="s">
        <v>593</v>
      </c>
      <c r="F3089">
        <v>64.898200000000003</v>
      </c>
      <c r="G3089" t="s">
        <v>25</v>
      </c>
      <c r="H3089" t="s">
        <v>26</v>
      </c>
      <c r="I3089" t="s">
        <v>27</v>
      </c>
      <c r="J3089" t="s">
        <v>23</v>
      </c>
      <c r="K3089">
        <v>2003</v>
      </c>
      <c r="L3089">
        <v>4</v>
      </c>
      <c r="M3089">
        <v>4</v>
      </c>
      <c r="N3089">
        <v>0</v>
      </c>
      <c r="O3089">
        <v>2.5</v>
      </c>
      <c r="P3089" t="s">
        <v>596</v>
      </c>
      <c r="Q3089">
        <v>0</v>
      </c>
      <c r="R3089" s="3"/>
      <c r="S3089" t="s">
        <v>31</v>
      </c>
      <c r="T3089" t="s">
        <v>32</v>
      </c>
      <c r="U3089">
        <v>3</v>
      </c>
      <c r="V3089" t="s">
        <v>39</v>
      </c>
      <c r="W3089" t="s">
        <v>40</v>
      </c>
      <c r="X3089" t="s">
        <v>41</v>
      </c>
      <c r="Y3089">
        <v>94.971360000000004</v>
      </c>
      <c r="Z3089">
        <v>665</v>
      </c>
      <c r="AA3089" s="5">
        <f>IFERROR(VLOOKUP(X3089,$AF$2:$AG$35,2,FALSE),0)</f>
        <v>0</v>
      </c>
      <c r="AB3089" s="5" t="e">
        <f>VLOOKUP(X3089,$AF$2:$AG$35,1,FALSE)</f>
        <v>#N/A</v>
      </c>
      <c r="AK3089">
        <v>2670</v>
      </c>
      <c r="AL3089" s="3" t="s">
        <v>616</v>
      </c>
      <c r="AM3089" t="s">
        <v>614</v>
      </c>
      <c r="AN3089" s="11">
        <f>IF(AN3092&lt;0, AN3093, AN3093-AN3092/96*16)</f>
        <v>0.15615415408050343</v>
      </c>
      <c r="AO3089" s="11"/>
      <c r="AP3089" s="11"/>
      <c r="AQ3089">
        <v>95752</v>
      </c>
      <c r="AR3089">
        <v>0</v>
      </c>
      <c r="AS3089" s="3"/>
      <c r="AT3089" t="s">
        <v>31</v>
      </c>
      <c r="AU3089" t="s">
        <v>32</v>
      </c>
      <c r="AV3089">
        <v>3</v>
      </c>
      <c r="AW3089" t="s">
        <v>39</v>
      </c>
      <c r="AX3089" t="s">
        <v>40</v>
      </c>
    </row>
    <row r="3090" spans="1:50" x14ac:dyDescent="0.25">
      <c r="A3090">
        <v>95752</v>
      </c>
      <c r="B3090">
        <v>22071</v>
      </c>
      <c r="C3090" t="s">
        <v>626</v>
      </c>
      <c r="D3090" t="s">
        <v>584</v>
      </c>
      <c r="E3090" t="s">
        <v>593</v>
      </c>
      <c r="F3090">
        <v>64.898200000000003</v>
      </c>
      <c r="G3090" t="s">
        <v>25</v>
      </c>
      <c r="H3090" t="s">
        <v>26</v>
      </c>
      <c r="I3090" t="s">
        <v>27</v>
      </c>
      <c r="J3090" t="s">
        <v>23</v>
      </c>
      <c r="K3090">
        <v>2003</v>
      </c>
      <c r="L3090">
        <v>4</v>
      </c>
      <c r="M3090">
        <v>4</v>
      </c>
      <c r="N3090">
        <v>0</v>
      </c>
      <c r="O3090">
        <v>2.5</v>
      </c>
      <c r="P3090" t="s">
        <v>596</v>
      </c>
      <c r="Q3090" s="32">
        <v>0.30471895162064699</v>
      </c>
      <c r="R3090">
        <v>0.34896627807506397</v>
      </c>
      <c r="S3090" t="s">
        <v>31</v>
      </c>
      <c r="T3090" t="s">
        <v>32</v>
      </c>
      <c r="U3090">
        <v>4</v>
      </c>
      <c r="V3090" t="s">
        <v>42</v>
      </c>
      <c r="W3090" t="s">
        <v>43</v>
      </c>
      <c r="X3090" t="s">
        <v>44</v>
      </c>
      <c r="Y3090">
        <v>96.057599999999994</v>
      </c>
      <c r="Z3090">
        <v>699</v>
      </c>
      <c r="AA3090" s="5">
        <f>IFERROR(VLOOKUP(X3090,$AF$2:$AG$35,2,FALSE),0)</f>
        <v>0</v>
      </c>
      <c r="AB3090" s="5" t="e">
        <f>VLOOKUP(X3090,$AF$2:$AG$35,1,FALSE)</f>
        <v>#N/A</v>
      </c>
      <c r="AK3090">
        <v>2671</v>
      </c>
      <c r="AL3090" s="3" t="s">
        <v>617</v>
      </c>
      <c r="AM3090" t="s">
        <v>614</v>
      </c>
      <c r="AN3090" s="10">
        <f>100-(SUM(AN3087:AN3089)+Q3088+SUM(Q3090:Q3091)+Q3099+Q3103+SUM(Q3105:Q3109)+SUM(Q3111:Q3144))</f>
        <v>2.6289279935980403E-3</v>
      </c>
      <c r="AQ3090">
        <v>95752</v>
      </c>
      <c r="AR3090" s="32">
        <v>0.30471895162064699</v>
      </c>
      <c r="AS3090">
        <v>0.34896627807506397</v>
      </c>
      <c r="AT3090" t="s">
        <v>31</v>
      </c>
      <c r="AU3090" t="s">
        <v>32</v>
      </c>
      <c r="AV3090">
        <v>4</v>
      </c>
      <c r="AW3090" t="s">
        <v>42</v>
      </c>
      <c r="AX3090" t="s">
        <v>43</v>
      </c>
    </row>
    <row r="3091" spans="1:50" x14ac:dyDescent="0.25">
      <c r="A3091">
        <v>95752</v>
      </c>
      <c r="B3091">
        <v>22071</v>
      </c>
      <c r="C3091" t="s">
        <v>626</v>
      </c>
      <c r="D3091" t="s">
        <v>584</v>
      </c>
      <c r="E3091" t="s">
        <v>593</v>
      </c>
      <c r="F3091">
        <v>64.898200000000003</v>
      </c>
      <c r="G3091" t="s">
        <v>25</v>
      </c>
      <c r="H3091" t="s">
        <v>26</v>
      </c>
      <c r="I3091" t="s">
        <v>27</v>
      </c>
      <c r="J3091" t="s">
        <v>23</v>
      </c>
      <c r="K3091">
        <v>2003</v>
      </c>
      <c r="L3091">
        <v>4</v>
      </c>
      <c r="M3091">
        <v>4</v>
      </c>
      <c r="N3091">
        <v>0</v>
      </c>
      <c r="O3091">
        <v>2.5</v>
      </c>
      <c r="P3091" t="s">
        <v>596</v>
      </c>
      <c r="Q3091" s="32">
        <v>0.19742707272993301</v>
      </c>
      <c r="R3091">
        <v>6.9464692088063995E-2</v>
      </c>
      <c r="S3091" t="s">
        <v>31</v>
      </c>
      <c r="T3091" t="s">
        <v>45</v>
      </c>
      <c r="U3091">
        <v>5</v>
      </c>
      <c r="V3091" t="s">
        <v>46</v>
      </c>
      <c r="W3091" t="s">
        <v>47</v>
      </c>
      <c r="X3091" t="s">
        <v>48</v>
      </c>
      <c r="Y3091">
        <v>18.0383</v>
      </c>
      <c r="Z3091">
        <v>784</v>
      </c>
      <c r="AA3091" s="5">
        <f>IFERROR(VLOOKUP(X3091,$AF$2:$AG$35,2,FALSE),0)</f>
        <v>0</v>
      </c>
      <c r="AB3091" s="5" t="e">
        <f>VLOOKUP(X3091,$AF$2:$AG$35,1,FALSE)</f>
        <v>#N/A</v>
      </c>
      <c r="AL3091" s="3" t="s">
        <v>780</v>
      </c>
      <c r="AN3091" s="10">
        <f>(SUM(AN3087:AN3089)+Q3088+SUM(Q3090:Q3091)+Q3099+Q3103+SUM(Q3105:Q3109)+SUM(Q3111:Q3144))</f>
        <v>99.997371072006402</v>
      </c>
      <c r="AQ3091">
        <v>95752</v>
      </c>
      <c r="AR3091" s="32">
        <v>0.19742707272993301</v>
      </c>
      <c r="AS3091">
        <v>6.9464692088063995E-2</v>
      </c>
      <c r="AT3091" t="s">
        <v>31</v>
      </c>
      <c r="AU3091" t="s">
        <v>45</v>
      </c>
      <c r="AV3091">
        <v>5</v>
      </c>
      <c r="AW3091" t="s">
        <v>46</v>
      </c>
      <c r="AX3091" t="s">
        <v>47</v>
      </c>
    </row>
    <row r="3092" spans="1:50" x14ac:dyDescent="0.25">
      <c r="A3092">
        <v>95752</v>
      </c>
      <c r="B3092">
        <v>22071</v>
      </c>
      <c r="C3092" t="s">
        <v>626</v>
      </c>
      <c r="D3092" t="s">
        <v>584</v>
      </c>
      <c r="E3092" t="s">
        <v>593</v>
      </c>
      <c r="F3092">
        <v>64.898200000000003</v>
      </c>
      <c r="G3092" t="s">
        <v>25</v>
      </c>
      <c r="H3092" t="s">
        <v>26</v>
      </c>
      <c r="I3092" t="s">
        <v>27</v>
      </c>
      <c r="J3092" t="s">
        <v>23</v>
      </c>
      <c r="K3092">
        <v>2003</v>
      </c>
      <c r="L3092">
        <v>4</v>
      </c>
      <c r="M3092">
        <v>4</v>
      </c>
      <c r="N3092">
        <v>0</v>
      </c>
      <c r="O3092">
        <v>2.5</v>
      </c>
      <c r="P3092" t="s">
        <v>596</v>
      </c>
      <c r="Q3092" s="40">
        <v>7.6758752025236604E-2</v>
      </c>
      <c r="R3092">
        <v>0.129009383048131</v>
      </c>
      <c r="S3092" t="s">
        <v>31</v>
      </c>
      <c r="T3092" t="s">
        <v>49</v>
      </c>
      <c r="U3092">
        <v>6</v>
      </c>
      <c r="V3092" t="s">
        <v>50</v>
      </c>
      <c r="W3092" t="s">
        <v>51</v>
      </c>
      <c r="X3092" t="s">
        <v>52</v>
      </c>
      <c r="Y3092">
        <v>22.98977</v>
      </c>
      <c r="Z3092">
        <v>785</v>
      </c>
      <c r="AA3092" s="5">
        <f>IFERROR(VLOOKUP(X3092,$AF$2:$AG$35,2,FALSE),0)</f>
        <v>0</v>
      </c>
      <c r="AB3092" s="5" t="e">
        <f>VLOOKUP(X3092,$AF$2:$AG$35,1,FALSE)</f>
        <v>#N/A</v>
      </c>
      <c r="AL3092" s="3" t="s">
        <v>618</v>
      </c>
      <c r="AM3092" s="5"/>
      <c r="AN3092" s="10">
        <f>IF(Q3090=0,0,Q3090-Q3091/18/2*96)</f>
        <v>-0.22175324232584104</v>
      </c>
      <c r="AQ3092">
        <v>95752</v>
      </c>
      <c r="AR3092" s="40">
        <v>7.6758752025236604E-2</v>
      </c>
      <c r="AS3092">
        <v>0.129009383048131</v>
      </c>
      <c r="AT3092" t="s">
        <v>31</v>
      </c>
      <c r="AU3092" t="s">
        <v>49</v>
      </c>
      <c r="AV3092">
        <v>6</v>
      </c>
      <c r="AW3092" t="s">
        <v>50</v>
      </c>
      <c r="AX3092" t="s">
        <v>51</v>
      </c>
    </row>
    <row r="3093" spans="1:50" x14ac:dyDescent="0.25">
      <c r="A3093">
        <v>95752</v>
      </c>
      <c r="B3093">
        <v>22071</v>
      </c>
      <c r="C3093" t="s">
        <v>626</v>
      </c>
      <c r="D3093" t="s">
        <v>584</v>
      </c>
      <c r="E3093" t="s">
        <v>593</v>
      </c>
      <c r="F3093">
        <v>64.898200000000003</v>
      </c>
      <c r="G3093" t="s">
        <v>25</v>
      </c>
      <c r="H3093" t="s">
        <v>26</v>
      </c>
      <c r="I3093" t="s">
        <v>27</v>
      </c>
      <c r="J3093" t="s">
        <v>23</v>
      </c>
      <c r="K3093">
        <v>2003</v>
      </c>
      <c r="L3093">
        <v>4</v>
      </c>
      <c r="M3093">
        <v>4</v>
      </c>
      <c r="N3093">
        <v>0</v>
      </c>
      <c r="O3093">
        <v>2.5</v>
      </c>
      <c r="P3093" t="s">
        <v>596</v>
      </c>
      <c r="Q3093">
        <v>0.304530946289364</v>
      </c>
      <c r="R3093">
        <v>0.30191118262522398</v>
      </c>
      <c r="S3093" t="s">
        <v>31</v>
      </c>
      <c r="T3093" t="s">
        <v>53</v>
      </c>
      <c r="U3093">
        <v>7</v>
      </c>
      <c r="V3093" t="s">
        <v>54</v>
      </c>
      <c r="W3093" t="s">
        <v>55</v>
      </c>
      <c r="X3093" t="s">
        <v>56</v>
      </c>
      <c r="Y3093">
        <v>39.098300000000002</v>
      </c>
      <c r="Z3093">
        <v>2302</v>
      </c>
      <c r="AA3093" s="5">
        <f>IFERROR(VLOOKUP(X3093,$AF$2:$AG$35,2,FALSE),0)</f>
        <v>0</v>
      </c>
      <c r="AB3093" s="5" t="e">
        <f>VLOOKUP(X3093,$AF$2:$AG$35,1,FALSE)</f>
        <v>#N/A</v>
      </c>
      <c r="AL3093" s="3" t="s">
        <v>619</v>
      </c>
      <c r="AM3093" s="8"/>
      <c r="AN3093" s="11">
        <f>SUMPRODUCT(Q3087:Q3292,AA3087:AA3292)+(Q3112-Q3093)*0.205</f>
        <v>0.15615415408050343</v>
      </c>
      <c r="AO3093" s="11"/>
      <c r="AP3093" s="11"/>
      <c r="AQ3093">
        <v>95752</v>
      </c>
      <c r="AR3093">
        <v>0.304530946289364</v>
      </c>
      <c r="AS3093">
        <v>0.30191118262522398</v>
      </c>
      <c r="AT3093" t="s">
        <v>31</v>
      </c>
      <c r="AU3093" t="s">
        <v>53</v>
      </c>
      <c r="AV3093">
        <v>7</v>
      </c>
      <c r="AW3093" t="s">
        <v>54</v>
      </c>
      <c r="AX3093" t="s">
        <v>55</v>
      </c>
    </row>
    <row r="3094" spans="1:50" x14ac:dyDescent="0.25">
      <c r="A3094">
        <v>95752</v>
      </c>
      <c r="B3094">
        <v>22071</v>
      </c>
      <c r="C3094" t="s">
        <v>626</v>
      </c>
      <c r="D3094" t="s">
        <v>584</v>
      </c>
      <c r="E3094" t="s">
        <v>593</v>
      </c>
      <c r="F3094">
        <v>64.898200000000003</v>
      </c>
      <c r="G3094" t="s">
        <v>25</v>
      </c>
      <c r="H3094" t="s">
        <v>26</v>
      </c>
      <c r="I3094" t="s">
        <v>27</v>
      </c>
      <c r="J3094" t="s">
        <v>23</v>
      </c>
      <c r="K3094">
        <v>2003</v>
      </c>
      <c r="L3094">
        <v>4</v>
      </c>
      <c r="M3094">
        <v>4</v>
      </c>
      <c r="N3094">
        <v>0</v>
      </c>
      <c r="O3094">
        <v>2.5</v>
      </c>
      <c r="P3094" t="s">
        <v>596</v>
      </c>
      <c r="Q3094">
        <v>23.3597943201353</v>
      </c>
      <c r="R3094">
        <v>12.4446011071794</v>
      </c>
      <c r="S3094" t="s">
        <v>31</v>
      </c>
      <c r="T3094" t="s">
        <v>57</v>
      </c>
      <c r="U3094">
        <v>8</v>
      </c>
      <c r="W3094" t="s">
        <v>58</v>
      </c>
      <c r="X3094" t="s">
        <v>59</v>
      </c>
      <c r="Y3094">
        <v>12.010999999999999</v>
      </c>
      <c r="Z3094">
        <v>1183</v>
      </c>
      <c r="AA3094" s="5">
        <f>IFERROR(VLOOKUP(X3094,$AF$2:$AG$35,2,FALSE),0)</f>
        <v>0</v>
      </c>
      <c r="AB3094" s="5" t="e">
        <f>VLOOKUP(X3094,$AF$2:$AG$35,1,FALSE)</f>
        <v>#N/A</v>
      </c>
      <c r="AQ3094">
        <v>95752</v>
      </c>
      <c r="AR3094">
        <v>23.3597943201353</v>
      </c>
      <c r="AS3094">
        <v>12.4446011071794</v>
      </c>
      <c r="AT3094" t="s">
        <v>31</v>
      </c>
      <c r="AU3094" t="s">
        <v>57</v>
      </c>
      <c r="AV3094">
        <v>8</v>
      </c>
      <c r="AX3094" t="s">
        <v>58</v>
      </c>
    </row>
    <row r="3095" spans="1:50" x14ac:dyDescent="0.25">
      <c r="A3095">
        <v>95752</v>
      </c>
      <c r="B3095">
        <v>22071</v>
      </c>
      <c r="C3095" t="s">
        <v>626</v>
      </c>
      <c r="D3095" t="s">
        <v>584</v>
      </c>
      <c r="E3095" t="s">
        <v>593</v>
      </c>
      <c r="F3095">
        <v>64.898200000000003</v>
      </c>
      <c r="G3095" t="s">
        <v>25</v>
      </c>
      <c r="H3095" t="s">
        <v>26</v>
      </c>
      <c r="I3095" t="s">
        <v>27</v>
      </c>
      <c r="J3095" t="s">
        <v>23</v>
      </c>
      <c r="K3095">
        <v>2003</v>
      </c>
      <c r="L3095">
        <v>4</v>
      </c>
      <c r="M3095">
        <v>4</v>
      </c>
      <c r="N3095">
        <v>0</v>
      </c>
      <c r="O3095">
        <v>2.5</v>
      </c>
      <c r="P3095" t="s">
        <v>596</v>
      </c>
      <c r="Q3095">
        <v>9.5649294778693896</v>
      </c>
      <c r="R3095">
        <v>3.6444720428856301</v>
      </c>
      <c r="S3095" t="s">
        <v>31</v>
      </c>
      <c r="T3095" t="s">
        <v>57</v>
      </c>
      <c r="U3095">
        <v>9</v>
      </c>
      <c r="W3095" t="s">
        <v>60</v>
      </c>
      <c r="X3095" t="s">
        <v>61</v>
      </c>
      <c r="Y3095">
        <v>12.010999999999999</v>
      </c>
      <c r="Z3095">
        <v>789</v>
      </c>
      <c r="AA3095" s="5">
        <f>IFERROR(VLOOKUP(X3095,$AF$2:$AG$35,2,FALSE),0)</f>
        <v>0</v>
      </c>
      <c r="AB3095" s="5" t="e">
        <f>VLOOKUP(X3095,$AF$2:$AG$35,1,FALSE)</f>
        <v>#N/A</v>
      </c>
      <c r="AQ3095">
        <v>95752</v>
      </c>
      <c r="AR3095">
        <v>9.5649294778693896</v>
      </c>
      <c r="AS3095">
        <v>3.6444720428856301</v>
      </c>
      <c r="AT3095" t="s">
        <v>31</v>
      </c>
      <c r="AU3095" t="s">
        <v>57</v>
      </c>
      <c r="AV3095">
        <v>9</v>
      </c>
      <c r="AX3095" t="s">
        <v>60</v>
      </c>
    </row>
    <row r="3096" spans="1:50" x14ac:dyDescent="0.25">
      <c r="A3096">
        <v>95752</v>
      </c>
      <c r="B3096">
        <v>22071</v>
      </c>
      <c r="C3096" t="s">
        <v>626</v>
      </c>
      <c r="D3096" t="s">
        <v>584</v>
      </c>
      <c r="E3096" t="s">
        <v>593</v>
      </c>
      <c r="F3096">
        <v>64.898200000000003</v>
      </c>
      <c r="G3096" t="s">
        <v>25</v>
      </c>
      <c r="H3096" t="s">
        <v>26</v>
      </c>
      <c r="I3096" t="s">
        <v>27</v>
      </c>
      <c r="J3096" t="s">
        <v>23</v>
      </c>
      <c r="K3096">
        <v>2003</v>
      </c>
      <c r="L3096">
        <v>4</v>
      </c>
      <c r="M3096">
        <v>4</v>
      </c>
      <c r="N3096">
        <v>0</v>
      </c>
      <c r="O3096">
        <v>2.5</v>
      </c>
      <c r="P3096" t="s">
        <v>596</v>
      </c>
      <c r="Q3096">
        <v>15.417848512548799</v>
      </c>
      <c r="R3096">
        <v>11.0104968409414</v>
      </c>
      <c r="S3096" t="s">
        <v>31</v>
      </c>
      <c r="T3096" t="s">
        <v>57</v>
      </c>
      <c r="U3096">
        <v>10</v>
      </c>
      <c r="W3096" t="s">
        <v>62</v>
      </c>
      <c r="X3096" t="s">
        <v>63</v>
      </c>
      <c r="Y3096">
        <v>12.010999999999999</v>
      </c>
      <c r="Z3096">
        <v>790</v>
      </c>
      <c r="AA3096" s="5">
        <f>IFERROR(VLOOKUP(X3096,$AF$2:$AG$35,2,FALSE),0)</f>
        <v>0</v>
      </c>
      <c r="AB3096" s="5" t="e">
        <f>VLOOKUP(X3096,$AF$2:$AG$35,1,FALSE)</f>
        <v>#N/A</v>
      </c>
      <c r="AL3096" s="3" t="s">
        <v>749</v>
      </c>
      <c r="AN3096" s="61">
        <f>(SUM(AN3087:AN3089)+AR3088+SUM(AR3090:AR3091)+AR3099+AR3103+SUM(AR3105:AR3109)+SUM(AR3111:AR3144))-100</f>
        <v>3.1759455496996907</v>
      </c>
      <c r="AQ3096">
        <v>95752</v>
      </c>
      <c r="AR3096">
        <v>15.417848512548799</v>
      </c>
      <c r="AS3096">
        <v>11.0104968409414</v>
      </c>
      <c r="AT3096" t="s">
        <v>31</v>
      </c>
      <c r="AU3096" t="s">
        <v>57</v>
      </c>
      <c r="AV3096">
        <v>10</v>
      </c>
      <c r="AX3096" t="s">
        <v>62</v>
      </c>
    </row>
    <row r="3097" spans="1:50" x14ac:dyDescent="0.25">
      <c r="A3097">
        <v>95752</v>
      </c>
      <c r="B3097">
        <v>22071</v>
      </c>
      <c r="C3097" t="s">
        <v>626</v>
      </c>
      <c r="D3097" t="s">
        <v>584</v>
      </c>
      <c r="E3097" t="s">
        <v>593</v>
      </c>
      <c r="F3097">
        <v>64.898200000000003</v>
      </c>
      <c r="G3097" t="s">
        <v>25</v>
      </c>
      <c r="H3097" t="s">
        <v>26</v>
      </c>
      <c r="I3097" t="s">
        <v>27</v>
      </c>
      <c r="J3097" t="s">
        <v>23</v>
      </c>
      <c r="K3097">
        <v>2003</v>
      </c>
      <c r="L3097">
        <v>4</v>
      </c>
      <c r="M3097">
        <v>4</v>
      </c>
      <c r="N3097">
        <v>0</v>
      </c>
      <c r="O3097">
        <v>2.5</v>
      </c>
      <c r="P3097" t="s">
        <v>596</v>
      </c>
      <c r="Q3097">
        <v>7.0861129815869299</v>
      </c>
      <c r="R3097">
        <v>4.2558926900000804</v>
      </c>
      <c r="S3097" t="s">
        <v>31</v>
      </c>
      <c r="T3097" t="s">
        <v>57</v>
      </c>
      <c r="U3097">
        <v>11</v>
      </c>
      <c r="W3097" t="s">
        <v>64</v>
      </c>
      <c r="X3097" t="s">
        <v>65</v>
      </c>
      <c r="Y3097">
        <v>12.010999999999999</v>
      </c>
      <c r="Z3097">
        <v>791</v>
      </c>
      <c r="AA3097" s="5">
        <f>IFERROR(VLOOKUP(X3097,$AF$2:$AG$35,2,FALSE),0)</f>
        <v>0</v>
      </c>
      <c r="AB3097" s="5" t="e">
        <f>VLOOKUP(X3097,$AF$2:$AG$35,1,FALSE)</f>
        <v>#N/A</v>
      </c>
      <c r="AL3097" s="3" t="s">
        <v>781</v>
      </c>
      <c r="AN3097" s="10">
        <f>(SUM(AN3087:AN3089)+AR3088+SUM(AR3090:AR3091)+AR3099+AR3103+SUM(AR3105:AR3109)+SUM(AR3111:AR3144))</f>
        <v>103.17594554969969</v>
      </c>
      <c r="AQ3097">
        <v>95752</v>
      </c>
      <c r="AR3097">
        <v>7.0861129815869299</v>
      </c>
      <c r="AS3097">
        <v>4.2558926900000804</v>
      </c>
      <c r="AT3097" t="s">
        <v>31</v>
      </c>
      <c r="AU3097" t="s">
        <v>57</v>
      </c>
      <c r="AV3097">
        <v>11</v>
      </c>
      <c r="AX3097" t="s">
        <v>64</v>
      </c>
    </row>
    <row r="3098" spans="1:50" x14ac:dyDescent="0.25">
      <c r="A3098">
        <v>95752</v>
      </c>
      <c r="B3098">
        <v>22071</v>
      </c>
      <c r="C3098" t="s">
        <v>626</v>
      </c>
      <c r="D3098" t="s">
        <v>584</v>
      </c>
      <c r="E3098" t="s">
        <v>593</v>
      </c>
      <c r="F3098">
        <v>64.898200000000003</v>
      </c>
      <c r="G3098" t="s">
        <v>25</v>
      </c>
      <c r="H3098" t="s">
        <v>26</v>
      </c>
      <c r="I3098" t="s">
        <v>27</v>
      </c>
      <c r="J3098" t="s">
        <v>23</v>
      </c>
      <c r="K3098">
        <v>2003</v>
      </c>
      <c r="L3098">
        <v>4</v>
      </c>
      <c r="M3098">
        <v>4</v>
      </c>
      <c r="N3098">
        <v>0</v>
      </c>
      <c r="O3098">
        <v>2.5</v>
      </c>
      <c r="P3098" t="s">
        <v>596</v>
      </c>
      <c r="Q3098">
        <v>2.2698891855529202</v>
      </c>
      <c r="R3098">
        <v>2.1059491051183801</v>
      </c>
      <c r="S3098" t="s">
        <v>31</v>
      </c>
      <c r="T3098" t="s">
        <v>57</v>
      </c>
      <c r="U3098">
        <v>12</v>
      </c>
      <c r="W3098" t="s">
        <v>66</v>
      </c>
      <c r="X3098" t="s">
        <v>67</v>
      </c>
      <c r="Y3098">
        <v>12.010999999999999</v>
      </c>
      <c r="Z3098">
        <v>792</v>
      </c>
      <c r="AA3098" s="5">
        <f>IFERROR(VLOOKUP(X3098,$AF$2:$AG$35,2,FALSE),0)</f>
        <v>0</v>
      </c>
      <c r="AB3098" s="5" t="e">
        <f>VLOOKUP(X3098,$AF$2:$AG$35,1,FALSE)</f>
        <v>#N/A</v>
      </c>
      <c r="AQ3098">
        <v>95752</v>
      </c>
      <c r="AR3098">
        <v>2.2698891855529202</v>
      </c>
      <c r="AS3098">
        <v>2.1059491051183801</v>
      </c>
      <c r="AT3098" t="s">
        <v>31</v>
      </c>
      <c r="AU3098" t="s">
        <v>57</v>
      </c>
      <c r="AV3098">
        <v>12</v>
      </c>
      <c r="AX3098" t="s">
        <v>66</v>
      </c>
    </row>
    <row r="3099" spans="1:50" x14ac:dyDescent="0.25">
      <c r="A3099">
        <v>95752</v>
      </c>
      <c r="B3099">
        <v>22071</v>
      </c>
      <c r="C3099" t="s">
        <v>626</v>
      </c>
      <c r="D3099" t="s">
        <v>584</v>
      </c>
      <c r="E3099" t="s">
        <v>593</v>
      </c>
      <c r="F3099">
        <v>64.898200000000003</v>
      </c>
      <c r="G3099" t="s">
        <v>25</v>
      </c>
      <c r="H3099" t="s">
        <v>26</v>
      </c>
      <c r="I3099" t="s">
        <v>27</v>
      </c>
      <c r="J3099" t="s">
        <v>23</v>
      </c>
      <c r="K3099">
        <v>2003</v>
      </c>
      <c r="L3099">
        <v>4</v>
      </c>
      <c r="M3099">
        <v>4</v>
      </c>
      <c r="N3099">
        <v>0</v>
      </c>
      <c r="O3099">
        <v>2.5</v>
      </c>
      <c r="P3099" t="s">
        <v>596</v>
      </c>
      <c r="Q3099" s="32">
        <v>54.52</v>
      </c>
      <c r="R3099">
        <v>15.240591672198301</v>
      </c>
      <c r="S3099" t="s">
        <v>31</v>
      </c>
      <c r="T3099" t="s">
        <v>57</v>
      </c>
      <c r="U3099">
        <v>13</v>
      </c>
      <c r="W3099" s="3" t="s">
        <v>68</v>
      </c>
      <c r="X3099" t="s">
        <v>69</v>
      </c>
      <c r="Y3099">
        <v>12.010999999999999</v>
      </c>
      <c r="Z3099">
        <v>626</v>
      </c>
      <c r="AA3099" s="5">
        <f>IFERROR(VLOOKUP(X3099,$AF$2:$AG$35,2,FALSE),0)</f>
        <v>0</v>
      </c>
      <c r="AB3099" s="5" t="e">
        <f>VLOOKUP(X3099,$AF$2:$AG$35,1,FALSE)</f>
        <v>#N/A</v>
      </c>
      <c r="AO3099" s="5"/>
      <c r="AP3099" s="5"/>
      <c r="AQ3099">
        <v>95752</v>
      </c>
      <c r="AR3099" s="3">
        <v>57.698574477693299</v>
      </c>
      <c r="AS3099">
        <v>15.240591672198301</v>
      </c>
      <c r="AT3099" t="s">
        <v>31</v>
      </c>
      <c r="AU3099" t="s">
        <v>57</v>
      </c>
      <c r="AV3099">
        <v>13</v>
      </c>
      <c r="AX3099" s="3" t="s">
        <v>68</v>
      </c>
    </row>
    <row r="3100" spans="1:50" x14ac:dyDescent="0.25">
      <c r="A3100">
        <v>95752</v>
      </c>
      <c r="B3100">
        <v>22071</v>
      </c>
      <c r="C3100" t="s">
        <v>626</v>
      </c>
      <c r="D3100" t="s">
        <v>584</v>
      </c>
      <c r="E3100" t="s">
        <v>593</v>
      </c>
      <c r="F3100">
        <v>64.898200000000003</v>
      </c>
      <c r="G3100" t="s">
        <v>25</v>
      </c>
      <c r="H3100" t="s">
        <v>26</v>
      </c>
      <c r="I3100" t="s">
        <v>27</v>
      </c>
      <c r="J3100" t="s">
        <v>23</v>
      </c>
      <c r="K3100">
        <v>2003</v>
      </c>
      <c r="L3100">
        <v>4</v>
      </c>
      <c r="M3100">
        <v>4</v>
      </c>
      <c r="N3100">
        <v>0</v>
      </c>
      <c r="O3100">
        <v>2.5</v>
      </c>
      <c r="P3100" t="s">
        <v>596</v>
      </c>
      <c r="Q3100">
        <v>5.6372779579040797</v>
      </c>
      <c r="R3100">
        <v>1.4503851285157401</v>
      </c>
      <c r="S3100" t="s">
        <v>31</v>
      </c>
      <c r="T3100" t="s">
        <v>57</v>
      </c>
      <c r="U3100">
        <v>14</v>
      </c>
      <c r="W3100" t="s">
        <v>70</v>
      </c>
      <c r="X3100" t="s">
        <v>71</v>
      </c>
      <c r="Y3100">
        <v>12.010999999999999</v>
      </c>
      <c r="Z3100">
        <v>794</v>
      </c>
      <c r="AA3100" s="5">
        <f>IFERROR(VLOOKUP(X3100,$AF$2:$AG$35,2,FALSE),0)</f>
        <v>0</v>
      </c>
      <c r="AB3100" s="5" t="e">
        <f>VLOOKUP(X3100,$AF$2:$AG$35,1,FALSE)</f>
        <v>#N/A</v>
      </c>
      <c r="AQ3100">
        <v>95752</v>
      </c>
      <c r="AR3100">
        <v>5.6372779579040797</v>
      </c>
      <c r="AS3100">
        <v>1.4503851285157401</v>
      </c>
      <c r="AT3100" t="s">
        <v>31</v>
      </c>
      <c r="AU3100" t="s">
        <v>57</v>
      </c>
      <c r="AV3100">
        <v>14</v>
      </c>
      <c r="AX3100" t="s">
        <v>70</v>
      </c>
    </row>
    <row r="3101" spans="1:50" x14ac:dyDescent="0.25">
      <c r="A3101">
        <v>95752</v>
      </c>
      <c r="B3101">
        <v>22071</v>
      </c>
      <c r="C3101" t="s">
        <v>626</v>
      </c>
      <c r="D3101" t="s">
        <v>584</v>
      </c>
      <c r="E3101" t="s">
        <v>593</v>
      </c>
      <c r="F3101">
        <v>64.898200000000003</v>
      </c>
      <c r="G3101" t="s">
        <v>25</v>
      </c>
      <c r="H3101" t="s">
        <v>26</v>
      </c>
      <c r="I3101" t="s">
        <v>27</v>
      </c>
      <c r="J3101" t="s">
        <v>23</v>
      </c>
      <c r="K3101">
        <v>2003</v>
      </c>
      <c r="L3101">
        <v>4</v>
      </c>
      <c r="M3101">
        <v>4</v>
      </c>
      <c r="N3101">
        <v>0</v>
      </c>
      <c r="O3101">
        <v>2.5</v>
      </c>
      <c r="P3101" t="s">
        <v>596</v>
      </c>
      <c r="Q3101">
        <v>2.0853329866278001</v>
      </c>
      <c r="R3101">
        <v>1.70850642973405</v>
      </c>
      <c r="S3101" t="s">
        <v>31</v>
      </c>
      <c r="T3101" t="s">
        <v>57</v>
      </c>
      <c r="U3101">
        <v>15</v>
      </c>
      <c r="W3101" t="s">
        <v>72</v>
      </c>
      <c r="X3101" t="s">
        <v>73</v>
      </c>
      <c r="Y3101">
        <v>12.010999999999999</v>
      </c>
      <c r="Z3101">
        <v>1190</v>
      </c>
      <c r="AA3101" s="5">
        <f>IFERROR(VLOOKUP(X3101,$AF$2:$AG$35,2,FALSE),0)</f>
        <v>0</v>
      </c>
      <c r="AB3101" s="5" t="e">
        <f>VLOOKUP(X3101,$AF$2:$AG$35,1,FALSE)</f>
        <v>#N/A</v>
      </c>
      <c r="AQ3101">
        <v>95752</v>
      </c>
      <c r="AR3101">
        <v>2.0853329866278001</v>
      </c>
      <c r="AS3101">
        <v>1.70850642973405</v>
      </c>
      <c r="AT3101" t="s">
        <v>31</v>
      </c>
      <c r="AU3101" t="s">
        <v>57</v>
      </c>
      <c r="AV3101">
        <v>15</v>
      </c>
      <c r="AX3101" t="s">
        <v>72</v>
      </c>
    </row>
    <row r="3102" spans="1:50" x14ac:dyDescent="0.25">
      <c r="A3102">
        <v>95752</v>
      </c>
      <c r="B3102">
        <v>22071</v>
      </c>
      <c r="C3102" t="s">
        <v>626</v>
      </c>
      <c r="D3102" t="s">
        <v>584</v>
      </c>
      <c r="E3102" t="s">
        <v>593</v>
      </c>
      <c r="F3102">
        <v>64.898200000000003</v>
      </c>
      <c r="G3102" t="s">
        <v>25</v>
      </c>
      <c r="H3102" t="s">
        <v>26</v>
      </c>
      <c r="I3102" t="s">
        <v>27</v>
      </c>
      <c r="J3102" t="s">
        <v>23</v>
      </c>
      <c r="K3102">
        <v>2003</v>
      </c>
      <c r="L3102">
        <v>4</v>
      </c>
      <c r="M3102">
        <v>4</v>
      </c>
      <c r="N3102">
        <v>0</v>
      </c>
      <c r="O3102">
        <v>2.5</v>
      </c>
      <c r="P3102" t="s">
        <v>596</v>
      </c>
      <c r="Q3102">
        <v>0.20272006272273899</v>
      </c>
      <c r="R3102" s="2">
        <v>8.8482319779455407E-2</v>
      </c>
      <c r="S3102" t="s">
        <v>31</v>
      </c>
      <c r="T3102" t="s">
        <v>57</v>
      </c>
      <c r="U3102">
        <v>16</v>
      </c>
      <c r="W3102" t="s">
        <v>74</v>
      </c>
      <c r="X3102" t="s">
        <v>75</v>
      </c>
      <c r="Y3102">
        <v>12.010999999999999</v>
      </c>
      <c r="Z3102">
        <v>796</v>
      </c>
      <c r="AA3102" s="5">
        <f>IFERROR(VLOOKUP(X3102,$AF$2:$AG$35,2,FALSE),0)</f>
        <v>0</v>
      </c>
      <c r="AB3102" s="5" t="e">
        <f>VLOOKUP(X3102,$AF$2:$AG$35,1,FALSE)</f>
        <v>#N/A</v>
      </c>
      <c r="AQ3102">
        <v>95752</v>
      </c>
      <c r="AR3102">
        <v>0.20272006272273899</v>
      </c>
      <c r="AS3102" s="2">
        <v>8.8482319779455407E-2</v>
      </c>
      <c r="AT3102" t="s">
        <v>31</v>
      </c>
      <c r="AU3102" t="s">
        <v>57</v>
      </c>
      <c r="AV3102">
        <v>16</v>
      </c>
      <c r="AX3102" t="s">
        <v>74</v>
      </c>
    </row>
    <row r="3103" spans="1:50" x14ac:dyDescent="0.25">
      <c r="A3103">
        <v>95752</v>
      </c>
      <c r="B3103">
        <v>22071</v>
      </c>
      <c r="C3103" t="s">
        <v>626</v>
      </c>
      <c r="D3103" t="s">
        <v>584</v>
      </c>
      <c r="E3103" t="s">
        <v>593</v>
      </c>
      <c r="F3103">
        <v>64.898200000000003</v>
      </c>
      <c r="G3103" t="s">
        <v>25</v>
      </c>
      <c r="H3103" t="s">
        <v>26</v>
      </c>
      <c r="I3103" t="s">
        <v>27</v>
      </c>
      <c r="J3103" t="s">
        <v>23</v>
      </c>
      <c r="K3103">
        <v>2003</v>
      </c>
      <c r="L3103">
        <v>4</v>
      </c>
      <c r="M3103">
        <v>4</v>
      </c>
      <c r="N3103">
        <v>0</v>
      </c>
      <c r="O3103">
        <v>2.5</v>
      </c>
      <c r="P3103" t="s">
        <v>596</v>
      </c>
      <c r="Q3103" s="32">
        <v>5.6554418217017002</v>
      </c>
      <c r="R3103">
        <v>2.3807609627656499</v>
      </c>
      <c r="S3103" t="s">
        <v>31</v>
      </c>
      <c r="T3103" t="s">
        <v>57</v>
      </c>
      <c r="U3103">
        <v>17</v>
      </c>
      <c r="W3103" s="3" t="s">
        <v>76</v>
      </c>
      <c r="X3103" t="s">
        <v>77</v>
      </c>
      <c r="Y3103">
        <v>12.010999999999999</v>
      </c>
      <c r="Z3103">
        <v>797</v>
      </c>
      <c r="AA3103" s="5">
        <f>IFERROR(VLOOKUP(X3103,$AF$2:$AG$35,2,FALSE),0)</f>
        <v>0</v>
      </c>
      <c r="AB3103" s="5" t="e">
        <f>VLOOKUP(X3103,$AF$2:$AG$35,1,FALSE)</f>
        <v>#N/A</v>
      </c>
      <c r="AQ3103">
        <v>95752</v>
      </c>
      <c r="AR3103" s="32">
        <v>5.6554418217017002</v>
      </c>
      <c r="AS3103">
        <v>2.3807609627656499</v>
      </c>
      <c r="AT3103" t="s">
        <v>31</v>
      </c>
      <c r="AU3103" t="s">
        <v>57</v>
      </c>
      <c r="AV3103">
        <v>17</v>
      </c>
      <c r="AX3103" s="3" t="s">
        <v>76</v>
      </c>
    </row>
    <row r="3104" spans="1:50" x14ac:dyDescent="0.25">
      <c r="A3104">
        <v>95752</v>
      </c>
      <c r="B3104">
        <v>22071</v>
      </c>
      <c r="C3104" t="s">
        <v>626</v>
      </c>
      <c r="D3104" t="s">
        <v>584</v>
      </c>
      <c r="E3104" t="s">
        <v>593</v>
      </c>
      <c r="F3104">
        <v>64.898200000000003</v>
      </c>
      <c r="G3104" t="s">
        <v>25</v>
      </c>
      <c r="H3104" t="s">
        <v>26</v>
      </c>
      <c r="I3104" t="s">
        <v>27</v>
      </c>
      <c r="J3104" t="s">
        <v>23</v>
      </c>
      <c r="K3104">
        <v>2003</v>
      </c>
      <c r="L3104">
        <v>4</v>
      </c>
      <c r="M3104">
        <v>4</v>
      </c>
      <c r="N3104">
        <v>0</v>
      </c>
      <c r="O3104">
        <v>2.5</v>
      </c>
      <c r="P3104" t="s">
        <v>596</v>
      </c>
      <c r="Q3104">
        <v>63.354016299394999</v>
      </c>
      <c r="R3104">
        <v>15.0264766499135</v>
      </c>
      <c r="S3104" t="s">
        <v>31</v>
      </c>
      <c r="T3104" t="s">
        <v>57</v>
      </c>
      <c r="U3104">
        <v>18</v>
      </c>
      <c r="V3104" t="s">
        <v>78</v>
      </c>
      <c r="W3104" t="s">
        <v>79</v>
      </c>
      <c r="X3104" t="s">
        <v>80</v>
      </c>
      <c r="Y3104">
        <v>12.010999999999999</v>
      </c>
      <c r="Z3104">
        <v>436</v>
      </c>
      <c r="AA3104" s="5">
        <f>IFERROR(VLOOKUP(X3104,$AF$2:$AG$35,2,FALSE),0)</f>
        <v>0</v>
      </c>
      <c r="AB3104" s="5" t="e">
        <f>VLOOKUP(X3104,$AF$2:$AG$35,1,FALSE)</f>
        <v>#N/A</v>
      </c>
      <c r="AQ3104">
        <v>95752</v>
      </c>
      <c r="AR3104">
        <v>63.354016299394999</v>
      </c>
      <c r="AS3104">
        <v>15.0264766499135</v>
      </c>
      <c r="AT3104" t="s">
        <v>31</v>
      </c>
      <c r="AU3104" t="s">
        <v>57</v>
      </c>
      <c r="AV3104">
        <v>18</v>
      </c>
      <c r="AW3104" t="s">
        <v>78</v>
      </c>
      <c r="AX3104" t="s">
        <v>79</v>
      </c>
    </row>
    <row r="3105" spans="1:50" x14ac:dyDescent="0.25">
      <c r="A3105">
        <v>95752</v>
      </c>
      <c r="B3105">
        <v>22071</v>
      </c>
      <c r="C3105" t="s">
        <v>626</v>
      </c>
      <c r="D3105" t="s">
        <v>584</v>
      </c>
      <c r="E3105" t="s">
        <v>593</v>
      </c>
      <c r="F3105">
        <v>64.898200000000003</v>
      </c>
      <c r="G3105" t="s">
        <v>25</v>
      </c>
      <c r="H3105" t="s">
        <v>26</v>
      </c>
      <c r="I3105" t="s">
        <v>27</v>
      </c>
      <c r="J3105" t="s">
        <v>23</v>
      </c>
      <c r="K3105">
        <v>2003</v>
      </c>
      <c r="L3105">
        <v>4</v>
      </c>
      <c r="M3105">
        <v>4</v>
      </c>
      <c r="N3105">
        <v>0</v>
      </c>
      <c r="O3105">
        <v>2.5</v>
      </c>
      <c r="P3105" t="s">
        <v>596</v>
      </c>
      <c r="Q3105" s="39">
        <v>3.2853531777066403E-2</v>
      </c>
      <c r="R3105">
        <v>0.261213444022658</v>
      </c>
      <c r="S3105" t="s">
        <v>31</v>
      </c>
      <c r="T3105" t="s">
        <v>81</v>
      </c>
      <c r="U3105">
        <v>20</v>
      </c>
      <c r="V3105" t="s">
        <v>82</v>
      </c>
      <c r="W3105" t="s">
        <v>83</v>
      </c>
      <c r="X3105" t="s">
        <v>84</v>
      </c>
      <c r="Y3105">
        <v>22.98977</v>
      </c>
      <c r="Z3105">
        <v>696</v>
      </c>
      <c r="AA3105" s="5">
        <f>IFERROR(VLOOKUP(X3105,$AF$2:$AG$35,2,FALSE),0)</f>
        <v>0</v>
      </c>
      <c r="AB3105" s="5" t="e">
        <f>VLOOKUP(X3105,$AF$2:$AG$35,1,FALSE)</f>
        <v>#N/A</v>
      </c>
      <c r="AN3105"/>
      <c r="AO3105"/>
      <c r="AP3105"/>
      <c r="AQ3105">
        <v>95752</v>
      </c>
      <c r="AR3105" s="39">
        <v>3.2853531777066403E-2</v>
      </c>
      <c r="AS3105">
        <v>0.261213444022658</v>
      </c>
      <c r="AT3105" t="s">
        <v>31</v>
      </c>
      <c r="AU3105" t="s">
        <v>81</v>
      </c>
      <c r="AV3105">
        <v>20</v>
      </c>
      <c r="AW3105" t="s">
        <v>82</v>
      </c>
      <c r="AX3105" t="s">
        <v>83</v>
      </c>
    </row>
    <row r="3106" spans="1:50" x14ac:dyDescent="0.25">
      <c r="A3106">
        <v>95752</v>
      </c>
      <c r="B3106">
        <v>22071</v>
      </c>
      <c r="C3106" t="s">
        <v>626</v>
      </c>
      <c r="D3106" t="s">
        <v>584</v>
      </c>
      <c r="E3106" t="s">
        <v>593</v>
      </c>
      <c r="F3106">
        <v>64.898200000000003</v>
      </c>
      <c r="G3106" t="s">
        <v>25</v>
      </c>
      <c r="H3106" t="s">
        <v>26</v>
      </c>
      <c r="I3106" t="s">
        <v>27</v>
      </c>
      <c r="J3106" t="s">
        <v>23</v>
      </c>
      <c r="K3106">
        <v>2003</v>
      </c>
      <c r="L3106">
        <v>4</v>
      </c>
      <c r="M3106">
        <v>4</v>
      </c>
      <c r="N3106">
        <v>0</v>
      </c>
      <c r="O3106">
        <v>2.5</v>
      </c>
      <c r="P3106" t="s">
        <v>596</v>
      </c>
      <c r="Q3106" s="39">
        <v>1.4966541317651899E-3</v>
      </c>
      <c r="R3106" s="2">
        <v>5.0862761811819701E-2</v>
      </c>
      <c r="S3106" t="s">
        <v>31</v>
      </c>
      <c r="T3106" t="s">
        <v>81</v>
      </c>
      <c r="U3106">
        <v>21</v>
      </c>
      <c r="V3106" t="s">
        <v>85</v>
      </c>
      <c r="W3106" t="s">
        <v>86</v>
      </c>
      <c r="X3106" t="s">
        <v>87</v>
      </c>
      <c r="Y3106">
        <v>24.305</v>
      </c>
      <c r="Z3106">
        <v>525</v>
      </c>
      <c r="AA3106" s="5">
        <f>IFERROR(VLOOKUP(X3106,$AF$2:$AG$35,2,FALSE),0)</f>
        <v>0</v>
      </c>
      <c r="AB3106" s="5" t="e">
        <f>VLOOKUP(X3106,$AF$2:$AG$35,1,FALSE)</f>
        <v>#N/A</v>
      </c>
      <c r="AN3106"/>
      <c r="AO3106"/>
      <c r="AP3106"/>
      <c r="AQ3106">
        <v>95752</v>
      </c>
      <c r="AR3106" s="39">
        <v>1.4966541317651899E-3</v>
      </c>
      <c r="AS3106" s="2">
        <v>5.0862761811819701E-2</v>
      </c>
      <c r="AT3106" t="s">
        <v>31</v>
      </c>
      <c r="AU3106" t="s">
        <v>81</v>
      </c>
      <c r="AV3106">
        <v>21</v>
      </c>
      <c r="AW3106" t="s">
        <v>85</v>
      </c>
      <c r="AX3106" t="s">
        <v>86</v>
      </c>
    </row>
    <row r="3107" spans="1:50" x14ac:dyDescent="0.25">
      <c r="A3107">
        <v>95752</v>
      </c>
      <c r="B3107">
        <v>22071</v>
      </c>
      <c r="C3107" t="s">
        <v>626</v>
      </c>
      <c r="D3107" t="s">
        <v>584</v>
      </c>
      <c r="E3107" t="s">
        <v>593</v>
      </c>
      <c r="F3107">
        <v>64.898200000000003</v>
      </c>
      <c r="G3107" t="s">
        <v>25</v>
      </c>
      <c r="H3107" t="s">
        <v>26</v>
      </c>
      <c r="I3107" t="s">
        <v>27</v>
      </c>
      <c r="J3107" t="s">
        <v>23</v>
      </c>
      <c r="K3107">
        <v>2003</v>
      </c>
      <c r="L3107">
        <v>4</v>
      </c>
      <c r="M3107">
        <v>4</v>
      </c>
      <c r="N3107">
        <v>0</v>
      </c>
      <c r="O3107">
        <v>2.5</v>
      </c>
      <c r="P3107" t="s">
        <v>596</v>
      </c>
      <c r="Q3107" s="33">
        <v>1.7846838861348299E-2</v>
      </c>
      <c r="R3107" s="2">
        <v>5.1801397303192602E-2</v>
      </c>
      <c r="S3107" t="s">
        <v>31</v>
      </c>
      <c r="T3107" t="s">
        <v>81</v>
      </c>
      <c r="U3107">
        <v>22</v>
      </c>
      <c r="V3107" t="s">
        <v>88</v>
      </c>
      <c r="W3107" t="s">
        <v>89</v>
      </c>
      <c r="X3107" t="s">
        <v>90</v>
      </c>
      <c r="Y3107">
        <v>26.981539999999999</v>
      </c>
      <c r="Z3107">
        <v>292</v>
      </c>
      <c r="AA3107" s="5">
        <f>IFERROR(VLOOKUP(X3107,$AF$2:$AG$35,2,FALSE),0)</f>
        <v>0.88900000000000001</v>
      </c>
      <c r="AB3107" s="5" t="str">
        <f>VLOOKUP(X3107,$AF$2:$AG$35,1,FALSE)</f>
        <v>Al</v>
      </c>
      <c r="AN3107"/>
      <c r="AO3107"/>
      <c r="AP3107"/>
      <c r="AQ3107">
        <v>95752</v>
      </c>
      <c r="AR3107" s="33">
        <v>1.7846838861348299E-2</v>
      </c>
      <c r="AS3107" s="2">
        <v>5.1801397303192602E-2</v>
      </c>
      <c r="AT3107" t="s">
        <v>31</v>
      </c>
      <c r="AU3107" t="s">
        <v>81</v>
      </c>
      <c r="AV3107">
        <v>22</v>
      </c>
      <c r="AW3107" t="s">
        <v>88</v>
      </c>
      <c r="AX3107" t="s">
        <v>89</v>
      </c>
    </row>
    <row r="3108" spans="1:50" x14ac:dyDescent="0.25">
      <c r="A3108">
        <v>95752</v>
      </c>
      <c r="B3108">
        <v>22071</v>
      </c>
      <c r="C3108" t="s">
        <v>626</v>
      </c>
      <c r="D3108" t="s">
        <v>584</v>
      </c>
      <c r="E3108" t="s">
        <v>593</v>
      </c>
      <c r="F3108">
        <v>64.898200000000003</v>
      </c>
      <c r="G3108" t="s">
        <v>25</v>
      </c>
      <c r="H3108" t="s">
        <v>26</v>
      </c>
      <c r="I3108" t="s">
        <v>27</v>
      </c>
      <c r="J3108" t="s">
        <v>23</v>
      </c>
      <c r="K3108">
        <v>2003</v>
      </c>
      <c r="L3108">
        <v>4</v>
      </c>
      <c r="M3108">
        <v>4</v>
      </c>
      <c r="N3108">
        <v>0</v>
      </c>
      <c r="O3108">
        <v>2.5</v>
      </c>
      <c r="P3108" t="s">
        <v>596</v>
      </c>
      <c r="Q3108" s="32">
        <v>7.2802358265043998E-2</v>
      </c>
      <c r="R3108">
        <v>0.10989118622636</v>
      </c>
      <c r="S3108" t="s">
        <v>31</v>
      </c>
      <c r="T3108" t="s">
        <v>81</v>
      </c>
      <c r="U3108">
        <v>23</v>
      </c>
      <c r="V3108" t="s">
        <v>91</v>
      </c>
      <c r="W3108" t="s">
        <v>92</v>
      </c>
      <c r="X3108" t="s">
        <v>93</v>
      </c>
      <c r="Y3108">
        <v>28.0855</v>
      </c>
      <c r="Z3108">
        <v>694</v>
      </c>
      <c r="AA3108" s="5">
        <f>IFERROR(VLOOKUP(X3108,$AF$2:$AG$35,2,FALSE),0)</f>
        <v>1.139</v>
      </c>
      <c r="AB3108" s="5" t="str">
        <f>VLOOKUP(X3108,$AF$2:$AG$35,1,FALSE)</f>
        <v>Si</v>
      </c>
      <c r="AN3108"/>
      <c r="AO3108"/>
      <c r="AP3108"/>
      <c r="AQ3108">
        <v>95752</v>
      </c>
      <c r="AR3108" s="32">
        <v>7.2802358265043998E-2</v>
      </c>
      <c r="AS3108">
        <v>0.10989118622636</v>
      </c>
      <c r="AT3108" t="s">
        <v>31</v>
      </c>
      <c r="AU3108" t="s">
        <v>81</v>
      </c>
      <c r="AV3108">
        <v>23</v>
      </c>
      <c r="AW3108" t="s">
        <v>91</v>
      </c>
      <c r="AX3108" t="s">
        <v>92</v>
      </c>
    </row>
    <row r="3109" spans="1:50" x14ac:dyDescent="0.25">
      <c r="A3109">
        <v>95752</v>
      </c>
      <c r="B3109">
        <v>22071</v>
      </c>
      <c r="C3109" t="s">
        <v>626</v>
      </c>
      <c r="D3109" t="s">
        <v>584</v>
      </c>
      <c r="E3109" t="s">
        <v>593</v>
      </c>
      <c r="F3109">
        <v>64.898200000000003</v>
      </c>
      <c r="G3109" t="s">
        <v>25</v>
      </c>
      <c r="H3109" t="s">
        <v>26</v>
      </c>
      <c r="I3109" t="s">
        <v>27</v>
      </c>
      <c r="J3109" t="s">
        <v>23</v>
      </c>
      <c r="K3109">
        <v>2003</v>
      </c>
      <c r="L3109">
        <v>4</v>
      </c>
      <c r="M3109">
        <v>4</v>
      </c>
      <c r="N3109">
        <v>0</v>
      </c>
      <c r="O3109">
        <v>2.5</v>
      </c>
      <c r="P3109" t="s">
        <v>596</v>
      </c>
      <c r="Q3109" s="33">
        <v>1.5149392130078599E-3</v>
      </c>
      <c r="R3109" s="2">
        <v>9.0784305752729406E-3</v>
      </c>
      <c r="S3109" t="s">
        <v>31</v>
      </c>
      <c r="T3109" t="s">
        <v>81</v>
      </c>
      <c r="U3109">
        <v>24</v>
      </c>
      <c r="V3109" t="s">
        <v>94</v>
      </c>
      <c r="W3109" t="s">
        <v>95</v>
      </c>
      <c r="X3109" t="s">
        <v>29</v>
      </c>
      <c r="Y3109">
        <v>30.973759999999999</v>
      </c>
      <c r="Z3109">
        <v>666</v>
      </c>
      <c r="AA3109" s="5">
        <f>IFERROR(VLOOKUP(X3109,$AF$2:$AG$35,2,FALSE),0)</f>
        <v>1.0329999999999999</v>
      </c>
      <c r="AB3109" s="5" t="str">
        <f>VLOOKUP(X3109,$AF$2:$AG$35,1,FALSE)</f>
        <v>P</v>
      </c>
      <c r="AN3109"/>
      <c r="AO3109"/>
      <c r="AP3109"/>
      <c r="AQ3109">
        <v>95752</v>
      </c>
      <c r="AR3109" s="33">
        <v>1.5149392130078599E-3</v>
      </c>
      <c r="AS3109" s="2">
        <v>9.0784305752729406E-3</v>
      </c>
      <c r="AT3109" t="s">
        <v>31</v>
      </c>
      <c r="AU3109" t="s">
        <v>81</v>
      </c>
      <c r="AV3109">
        <v>24</v>
      </c>
      <c r="AW3109" t="s">
        <v>94</v>
      </c>
      <c r="AX3109" t="s">
        <v>95</v>
      </c>
    </row>
    <row r="3110" spans="1:50" x14ac:dyDescent="0.25">
      <c r="A3110">
        <v>95752</v>
      </c>
      <c r="B3110">
        <v>22071</v>
      </c>
      <c r="C3110" t="s">
        <v>626</v>
      </c>
      <c r="D3110" t="s">
        <v>584</v>
      </c>
      <c r="E3110" t="s">
        <v>593</v>
      </c>
      <c r="F3110">
        <v>64.898200000000003</v>
      </c>
      <c r="G3110" t="s">
        <v>25</v>
      </c>
      <c r="H3110" t="s">
        <v>26</v>
      </c>
      <c r="I3110" t="s">
        <v>27</v>
      </c>
      <c r="J3110" t="s">
        <v>23</v>
      </c>
      <c r="K3110">
        <v>2003</v>
      </c>
      <c r="L3110">
        <v>4</v>
      </c>
      <c r="M3110">
        <v>4</v>
      </c>
      <c r="N3110">
        <v>0</v>
      </c>
      <c r="O3110">
        <v>2.5</v>
      </c>
      <c r="P3110" t="s">
        <v>596</v>
      </c>
      <c r="Q3110" s="2">
        <v>8.1487889582896794E-2</v>
      </c>
      <c r="R3110">
        <v>6.1876895911704997E-2</v>
      </c>
      <c r="S3110" t="s">
        <v>31</v>
      </c>
      <c r="T3110" t="s">
        <v>81</v>
      </c>
      <c r="U3110">
        <v>25</v>
      </c>
      <c r="V3110" t="s">
        <v>96</v>
      </c>
      <c r="W3110" t="s">
        <v>97</v>
      </c>
      <c r="X3110" t="s">
        <v>98</v>
      </c>
      <c r="Y3110">
        <v>32.06</v>
      </c>
      <c r="Z3110">
        <v>700</v>
      </c>
      <c r="AA3110" s="5">
        <f>IFERROR(VLOOKUP(X3110,$AF$2:$AG$35,2,FALSE),0)</f>
        <v>0</v>
      </c>
      <c r="AB3110" s="5" t="e">
        <f>VLOOKUP(X3110,$AF$2:$AG$35,1,FALSE)</f>
        <v>#N/A</v>
      </c>
      <c r="AN3110"/>
      <c r="AO3110"/>
      <c r="AP3110"/>
      <c r="AQ3110">
        <v>95752</v>
      </c>
      <c r="AR3110" s="2">
        <v>8.1487889582896794E-2</v>
      </c>
      <c r="AS3110">
        <v>6.1876895911704997E-2</v>
      </c>
      <c r="AT3110" t="s">
        <v>31</v>
      </c>
      <c r="AU3110" t="s">
        <v>81</v>
      </c>
      <c r="AV3110">
        <v>25</v>
      </c>
      <c r="AW3110" t="s">
        <v>96</v>
      </c>
      <c r="AX3110" t="s">
        <v>97</v>
      </c>
    </row>
    <row r="3111" spans="1:50" x14ac:dyDescent="0.25">
      <c r="A3111">
        <v>95752</v>
      </c>
      <c r="B3111">
        <v>22071</v>
      </c>
      <c r="C3111" t="s">
        <v>626</v>
      </c>
      <c r="D3111" t="s">
        <v>584</v>
      </c>
      <c r="E3111" t="s">
        <v>593</v>
      </c>
      <c r="F3111">
        <v>64.898200000000003</v>
      </c>
      <c r="G3111" t="s">
        <v>25</v>
      </c>
      <c r="H3111" t="s">
        <v>26</v>
      </c>
      <c r="I3111" t="s">
        <v>27</v>
      </c>
      <c r="J3111" t="s">
        <v>23</v>
      </c>
      <c r="K3111">
        <v>2003</v>
      </c>
      <c r="L3111">
        <v>4</v>
      </c>
      <c r="M3111">
        <v>4</v>
      </c>
      <c r="N3111">
        <v>0</v>
      </c>
      <c r="O3111">
        <v>2.5</v>
      </c>
      <c r="P3111" t="s">
        <v>596</v>
      </c>
      <c r="Q3111" s="32">
        <v>0.104721787875993</v>
      </c>
      <c r="R3111" s="2">
        <v>4.6311822677719397E-2</v>
      </c>
      <c r="S3111" t="s">
        <v>31</v>
      </c>
      <c r="T3111" t="s">
        <v>81</v>
      </c>
      <c r="U3111">
        <v>26</v>
      </c>
      <c r="V3111" t="s">
        <v>99</v>
      </c>
      <c r="W3111" t="s">
        <v>100</v>
      </c>
      <c r="X3111" t="s">
        <v>101</v>
      </c>
      <c r="Y3111">
        <v>35.453000000000003</v>
      </c>
      <c r="Z3111">
        <v>795</v>
      </c>
      <c r="AA3111" s="5">
        <f>IFERROR(VLOOKUP(X3111,$AF$2:$AG$35,2,FALSE),0)</f>
        <v>0</v>
      </c>
      <c r="AB3111" s="5" t="e">
        <f>VLOOKUP(X3111,$AF$2:$AG$35,1,FALSE)</f>
        <v>#N/A</v>
      </c>
      <c r="AN3111"/>
      <c r="AO3111"/>
      <c r="AP3111"/>
      <c r="AQ3111">
        <v>95752</v>
      </c>
      <c r="AR3111" s="32">
        <v>0.104721787875993</v>
      </c>
      <c r="AS3111" s="2">
        <v>4.6311822677719397E-2</v>
      </c>
      <c r="AT3111" t="s">
        <v>31</v>
      </c>
      <c r="AU3111" t="s">
        <v>81</v>
      </c>
      <c r="AV3111">
        <v>26</v>
      </c>
      <c r="AW3111" t="s">
        <v>99</v>
      </c>
      <c r="AX3111" t="s">
        <v>100</v>
      </c>
    </row>
    <row r="3112" spans="1:50" x14ac:dyDescent="0.25">
      <c r="A3112">
        <v>95752</v>
      </c>
      <c r="B3112">
        <v>22071</v>
      </c>
      <c r="C3112" t="s">
        <v>626</v>
      </c>
      <c r="D3112" t="s">
        <v>584</v>
      </c>
      <c r="E3112" t="s">
        <v>593</v>
      </c>
      <c r="F3112">
        <v>64.898200000000003</v>
      </c>
      <c r="G3112" t="s">
        <v>25</v>
      </c>
      <c r="H3112" t="s">
        <v>26</v>
      </c>
      <c r="I3112" t="s">
        <v>27</v>
      </c>
      <c r="J3112" t="s">
        <v>23</v>
      </c>
      <c r="K3112">
        <v>2003</v>
      </c>
      <c r="L3112">
        <v>4</v>
      </c>
      <c r="M3112">
        <v>4</v>
      </c>
      <c r="N3112">
        <v>0</v>
      </c>
      <c r="O3112">
        <v>2.5</v>
      </c>
      <c r="P3112" t="s">
        <v>596</v>
      </c>
      <c r="Q3112" s="32">
        <v>0.31444265954952</v>
      </c>
      <c r="R3112">
        <v>0.28264143715427598</v>
      </c>
      <c r="S3112" t="s">
        <v>31</v>
      </c>
      <c r="T3112" t="s">
        <v>81</v>
      </c>
      <c r="U3112">
        <v>27</v>
      </c>
      <c r="V3112" s="1">
        <v>2023695</v>
      </c>
      <c r="W3112" t="s">
        <v>102</v>
      </c>
      <c r="X3112" t="s">
        <v>103</v>
      </c>
      <c r="Y3112">
        <v>39.098300000000002</v>
      </c>
      <c r="Z3112">
        <v>669</v>
      </c>
      <c r="AA3112" s="5">
        <f>IFERROR(VLOOKUP(X3112,$AF$2:$AG$35,2,FALSE),0)</f>
        <v>0</v>
      </c>
      <c r="AB3112" s="5" t="e">
        <f>VLOOKUP(X3112,$AF$2:$AG$35,1,FALSE)</f>
        <v>#N/A</v>
      </c>
      <c r="AN3112"/>
      <c r="AO3112"/>
      <c r="AP3112"/>
      <c r="AQ3112">
        <v>95752</v>
      </c>
      <c r="AR3112" s="32">
        <v>0.31444265954952</v>
      </c>
      <c r="AS3112">
        <v>0.28264143715427598</v>
      </c>
      <c r="AT3112" t="s">
        <v>31</v>
      </c>
      <c r="AU3112" t="s">
        <v>81</v>
      </c>
      <c r="AV3112">
        <v>27</v>
      </c>
      <c r="AW3112" s="1">
        <v>2023695</v>
      </c>
      <c r="AX3112" t="s">
        <v>102</v>
      </c>
    </row>
    <row r="3113" spans="1:50" x14ac:dyDescent="0.25">
      <c r="A3113">
        <v>95752</v>
      </c>
      <c r="B3113">
        <v>22071</v>
      </c>
      <c r="C3113" t="s">
        <v>626</v>
      </c>
      <c r="D3113" t="s">
        <v>584</v>
      </c>
      <c r="E3113" t="s">
        <v>593</v>
      </c>
      <c r="F3113">
        <v>64.898200000000003</v>
      </c>
      <c r="G3113" t="s">
        <v>25</v>
      </c>
      <c r="H3113" t="s">
        <v>26</v>
      </c>
      <c r="I3113" t="s">
        <v>27</v>
      </c>
      <c r="J3113" t="s">
        <v>23</v>
      </c>
      <c r="K3113">
        <v>2003</v>
      </c>
      <c r="L3113">
        <v>4</v>
      </c>
      <c r="M3113">
        <v>4</v>
      </c>
      <c r="N3113">
        <v>0</v>
      </c>
      <c r="O3113">
        <v>2.5</v>
      </c>
      <c r="P3113" t="s">
        <v>596</v>
      </c>
      <c r="Q3113" s="32">
        <v>0.12609170954768201</v>
      </c>
      <c r="R3113">
        <v>0.13806115236745101</v>
      </c>
      <c r="S3113" t="s">
        <v>31</v>
      </c>
      <c r="T3113" t="s">
        <v>81</v>
      </c>
      <c r="U3113">
        <v>28</v>
      </c>
      <c r="V3113" t="s">
        <v>104</v>
      </c>
      <c r="W3113" t="s">
        <v>105</v>
      </c>
      <c r="X3113" t="s">
        <v>106</v>
      </c>
      <c r="Y3113">
        <v>40.08</v>
      </c>
      <c r="Z3113">
        <v>329</v>
      </c>
      <c r="AA3113" s="5">
        <f>IFERROR(VLOOKUP(X3113,$AF$2:$AG$35,2,FALSE),0)</f>
        <v>0</v>
      </c>
      <c r="AB3113" s="5" t="e">
        <f>VLOOKUP(X3113,$AF$2:$AG$35,1,FALSE)</f>
        <v>#N/A</v>
      </c>
      <c r="AN3113"/>
      <c r="AO3113"/>
      <c r="AP3113"/>
      <c r="AQ3113">
        <v>95752</v>
      </c>
      <c r="AR3113" s="32">
        <v>0.12609170954768201</v>
      </c>
      <c r="AS3113">
        <v>0.13806115236745101</v>
      </c>
      <c r="AT3113" t="s">
        <v>31</v>
      </c>
      <c r="AU3113" t="s">
        <v>81</v>
      </c>
      <c r="AV3113">
        <v>28</v>
      </c>
      <c r="AW3113" t="s">
        <v>104</v>
      </c>
      <c r="AX3113" t="s">
        <v>105</v>
      </c>
    </row>
    <row r="3114" spans="1:50" x14ac:dyDescent="0.25">
      <c r="A3114">
        <v>95752</v>
      </c>
      <c r="B3114">
        <v>22071</v>
      </c>
      <c r="C3114" t="s">
        <v>626</v>
      </c>
      <c r="D3114" t="s">
        <v>584</v>
      </c>
      <c r="E3114" t="s">
        <v>593</v>
      </c>
      <c r="F3114">
        <v>64.898200000000003</v>
      </c>
      <c r="G3114" t="s">
        <v>25</v>
      </c>
      <c r="H3114" t="s">
        <v>26</v>
      </c>
      <c r="I3114" t="s">
        <v>27</v>
      </c>
      <c r="J3114" t="s">
        <v>23</v>
      </c>
      <c r="K3114">
        <v>2003</v>
      </c>
      <c r="L3114">
        <v>4</v>
      </c>
      <c r="M3114">
        <v>4</v>
      </c>
      <c r="N3114">
        <v>0</v>
      </c>
      <c r="O3114">
        <v>2.5</v>
      </c>
      <c r="P3114" t="s">
        <v>596</v>
      </c>
      <c r="Q3114" s="33">
        <v>6.6416263741186903E-3</v>
      </c>
      <c r="R3114" s="2">
        <v>4.10403051554033E-2</v>
      </c>
      <c r="S3114" t="s">
        <v>31</v>
      </c>
      <c r="T3114" t="s">
        <v>81</v>
      </c>
      <c r="U3114">
        <v>29</v>
      </c>
      <c r="V3114" t="s">
        <v>107</v>
      </c>
      <c r="W3114" t="s">
        <v>108</v>
      </c>
      <c r="X3114" t="s">
        <v>109</v>
      </c>
      <c r="Y3114">
        <v>47.88</v>
      </c>
      <c r="Z3114">
        <v>715</v>
      </c>
      <c r="AA3114" s="5">
        <f>IFERROR(VLOOKUP(X3114,$AF$2:$AG$35,2,FALSE),0)</f>
        <v>0.66900000000000004</v>
      </c>
      <c r="AB3114" s="5" t="str">
        <f>VLOOKUP(X3114,$AF$2:$AG$35,1,FALSE)</f>
        <v>Ti</v>
      </c>
      <c r="AN3114"/>
      <c r="AO3114"/>
      <c r="AP3114"/>
      <c r="AQ3114">
        <v>95752</v>
      </c>
      <c r="AR3114" s="33">
        <v>6.6416263741186903E-3</v>
      </c>
      <c r="AS3114" s="2">
        <v>4.10403051554033E-2</v>
      </c>
      <c r="AT3114" t="s">
        <v>31</v>
      </c>
      <c r="AU3114" t="s">
        <v>81</v>
      </c>
      <c r="AV3114">
        <v>29</v>
      </c>
      <c r="AW3114" t="s">
        <v>107</v>
      </c>
      <c r="AX3114" t="s">
        <v>108</v>
      </c>
    </row>
    <row r="3115" spans="1:50" x14ac:dyDescent="0.25">
      <c r="A3115">
        <v>95752</v>
      </c>
      <c r="B3115">
        <v>22071</v>
      </c>
      <c r="C3115" t="s">
        <v>626</v>
      </c>
      <c r="D3115" t="s">
        <v>584</v>
      </c>
      <c r="E3115" t="s">
        <v>593</v>
      </c>
      <c r="F3115">
        <v>64.898200000000003</v>
      </c>
      <c r="G3115" t="s">
        <v>25</v>
      </c>
      <c r="H3115" t="s">
        <v>26</v>
      </c>
      <c r="I3115" t="s">
        <v>27</v>
      </c>
      <c r="J3115" t="s">
        <v>23</v>
      </c>
      <c r="K3115">
        <v>2003</v>
      </c>
      <c r="L3115">
        <v>4</v>
      </c>
      <c r="M3115">
        <v>4</v>
      </c>
      <c r="N3115">
        <v>0</v>
      </c>
      <c r="O3115">
        <v>2.5</v>
      </c>
      <c r="P3115" t="s">
        <v>596</v>
      </c>
      <c r="Q3115" s="33">
        <v>4.71998314323948E-4</v>
      </c>
      <c r="R3115" s="2">
        <v>1.9633716880255701E-2</v>
      </c>
      <c r="S3115" t="s">
        <v>31</v>
      </c>
      <c r="T3115" t="s">
        <v>81</v>
      </c>
      <c r="U3115">
        <v>30</v>
      </c>
      <c r="V3115" t="s">
        <v>110</v>
      </c>
      <c r="W3115" t="s">
        <v>111</v>
      </c>
      <c r="X3115" t="s">
        <v>112</v>
      </c>
      <c r="Y3115">
        <v>50.941499999999998</v>
      </c>
      <c r="Z3115">
        <v>767</v>
      </c>
      <c r="AA3115" s="5">
        <f>IFERROR(VLOOKUP(X3115,$AF$2:$AG$35,2,FALSE),0)</f>
        <v>0</v>
      </c>
      <c r="AB3115" s="5" t="e">
        <f>VLOOKUP(X3115,$AF$2:$AG$35,1,FALSE)</f>
        <v>#N/A</v>
      </c>
      <c r="AN3115"/>
      <c r="AO3115"/>
      <c r="AP3115"/>
      <c r="AQ3115">
        <v>95752</v>
      </c>
      <c r="AR3115" s="33">
        <v>4.71998314323948E-4</v>
      </c>
      <c r="AS3115" s="2">
        <v>1.9633716880255701E-2</v>
      </c>
      <c r="AT3115" t="s">
        <v>31</v>
      </c>
      <c r="AU3115" t="s">
        <v>81</v>
      </c>
      <c r="AV3115">
        <v>30</v>
      </c>
      <c r="AW3115" t="s">
        <v>110</v>
      </c>
      <c r="AX3115" t="s">
        <v>111</v>
      </c>
    </row>
    <row r="3116" spans="1:50" x14ac:dyDescent="0.25">
      <c r="A3116">
        <v>95752</v>
      </c>
      <c r="B3116">
        <v>22071</v>
      </c>
      <c r="C3116" t="s">
        <v>626</v>
      </c>
      <c r="D3116" t="s">
        <v>584</v>
      </c>
      <c r="E3116" t="s">
        <v>593</v>
      </c>
      <c r="F3116">
        <v>64.898200000000003</v>
      </c>
      <c r="G3116" t="s">
        <v>25</v>
      </c>
      <c r="H3116" t="s">
        <v>26</v>
      </c>
      <c r="I3116" t="s">
        <v>27</v>
      </c>
      <c r="J3116" t="s">
        <v>23</v>
      </c>
      <c r="K3116">
        <v>2003</v>
      </c>
      <c r="L3116">
        <v>4</v>
      </c>
      <c r="M3116">
        <v>4</v>
      </c>
      <c r="N3116">
        <v>0</v>
      </c>
      <c r="O3116">
        <v>2.5</v>
      </c>
      <c r="P3116" t="s">
        <v>596</v>
      </c>
      <c r="Q3116" s="33">
        <v>7.3694081015849896E-3</v>
      </c>
      <c r="R3116">
        <v>1.4771665165141E-2</v>
      </c>
      <c r="S3116" t="s">
        <v>31</v>
      </c>
      <c r="T3116" t="s">
        <v>81</v>
      </c>
      <c r="U3116">
        <v>31</v>
      </c>
      <c r="V3116" t="s">
        <v>113</v>
      </c>
      <c r="W3116" t="s">
        <v>114</v>
      </c>
      <c r="X3116" t="s">
        <v>115</v>
      </c>
      <c r="Y3116">
        <v>51.996000000000002</v>
      </c>
      <c r="Z3116">
        <v>347</v>
      </c>
      <c r="AA3116" s="5">
        <f>IFERROR(VLOOKUP(X3116,$AF$2:$AG$35,2,FALSE),0)</f>
        <v>0.69199999999999995</v>
      </c>
      <c r="AB3116" s="5" t="str">
        <f>VLOOKUP(X3116,$AF$2:$AG$35,1,FALSE)</f>
        <v>Cr</v>
      </c>
      <c r="AN3116"/>
      <c r="AO3116"/>
      <c r="AP3116"/>
      <c r="AQ3116">
        <v>95752</v>
      </c>
      <c r="AR3116" s="33">
        <v>7.3694081015849896E-3</v>
      </c>
      <c r="AS3116">
        <v>1.4771665165141E-2</v>
      </c>
      <c r="AT3116" t="s">
        <v>31</v>
      </c>
      <c r="AU3116" t="s">
        <v>81</v>
      </c>
      <c r="AV3116">
        <v>31</v>
      </c>
      <c r="AW3116" t="s">
        <v>113</v>
      </c>
      <c r="AX3116" t="s">
        <v>114</v>
      </c>
    </row>
    <row r="3117" spans="1:50" x14ac:dyDescent="0.25">
      <c r="A3117">
        <v>95752</v>
      </c>
      <c r="B3117">
        <v>22071</v>
      </c>
      <c r="C3117" t="s">
        <v>626</v>
      </c>
      <c r="D3117" t="s">
        <v>584</v>
      </c>
      <c r="E3117" t="s">
        <v>593</v>
      </c>
      <c r="F3117">
        <v>64.898200000000003</v>
      </c>
      <c r="G3117" t="s">
        <v>25</v>
      </c>
      <c r="H3117" t="s">
        <v>26</v>
      </c>
      <c r="I3117" t="s">
        <v>27</v>
      </c>
      <c r="J3117" t="s">
        <v>23</v>
      </c>
      <c r="K3117">
        <v>2003</v>
      </c>
      <c r="L3117">
        <v>4</v>
      </c>
      <c r="M3117">
        <v>4</v>
      </c>
      <c r="N3117">
        <v>0</v>
      </c>
      <c r="O3117">
        <v>2.5</v>
      </c>
      <c r="P3117" t="s">
        <v>596</v>
      </c>
      <c r="Q3117" s="33">
        <v>5.9703116827176999E-3</v>
      </c>
      <c r="R3117" s="2">
        <v>7.6881339555085098E-3</v>
      </c>
      <c r="S3117" t="s">
        <v>31</v>
      </c>
      <c r="T3117" t="s">
        <v>81</v>
      </c>
      <c r="U3117">
        <v>32</v>
      </c>
      <c r="V3117" t="s">
        <v>116</v>
      </c>
      <c r="W3117" t="s">
        <v>117</v>
      </c>
      <c r="X3117" t="s">
        <v>118</v>
      </c>
      <c r="Y3117">
        <v>54.938000000000002</v>
      </c>
      <c r="Z3117">
        <v>526</v>
      </c>
      <c r="AA3117" s="5">
        <f>IFERROR(VLOOKUP(X3117,$AF$2:$AG$35,2,FALSE),0)</f>
        <v>0.63100000000000001</v>
      </c>
      <c r="AB3117" s="5" t="str">
        <f>VLOOKUP(X3117,$AF$2:$AG$35,1,FALSE)</f>
        <v>Mn</v>
      </c>
      <c r="AN3117"/>
      <c r="AO3117"/>
      <c r="AP3117"/>
      <c r="AQ3117">
        <v>95752</v>
      </c>
      <c r="AR3117" s="33">
        <v>5.9703116827176999E-3</v>
      </c>
      <c r="AS3117" s="2">
        <v>7.6881339555085098E-3</v>
      </c>
      <c r="AT3117" t="s">
        <v>31</v>
      </c>
      <c r="AU3117" t="s">
        <v>81</v>
      </c>
      <c r="AV3117">
        <v>32</v>
      </c>
      <c r="AW3117" t="s">
        <v>116</v>
      </c>
      <c r="AX3117" t="s">
        <v>117</v>
      </c>
    </row>
    <row r="3118" spans="1:50" x14ac:dyDescent="0.25">
      <c r="A3118">
        <v>95752</v>
      </c>
      <c r="B3118">
        <v>22071</v>
      </c>
      <c r="C3118" t="s">
        <v>626</v>
      </c>
      <c r="D3118" t="s">
        <v>584</v>
      </c>
      <c r="E3118" t="s">
        <v>593</v>
      </c>
      <c r="F3118">
        <v>64.898200000000003</v>
      </c>
      <c r="G3118" t="s">
        <v>25</v>
      </c>
      <c r="H3118" t="s">
        <v>26</v>
      </c>
      <c r="I3118" t="s">
        <v>27</v>
      </c>
      <c r="J3118" t="s">
        <v>23</v>
      </c>
      <c r="K3118">
        <v>2003</v>
      </c>
      <c r="L3118">
        <v>4</v>
      </c>
      <c r="M3118">
        <v>4</v>
      </c>
      <c r="N3118">
        <v>0</v>
      </c>
      <c r="O3118">
        <v>2.5</v>
      </c>
      <c r="P3118" t="s">
        <v>596</v>
      </c>
      <c r="Q3118" s="33">
        <v>7.6770885551973797E-2</v>
      </c>
      <c r="R3118">
        <v>0.122976858736447</v>
      </c>
      <c r="S3118" t="s">
        <v>31</v>
      </c>
      <c r="T3118" t="s">
        <v>81</v>
      </c>
      <c r="U3118">
        <v>33</v>
      </c>
      <c r="V3118" t="s">
        <v>119</v>
      </c>
      <c r="W3118" t="s">
        <v>120</v>
      </c>
      <c r="X3118" t="s">
        <v>121</v>
      </c>
      <c r="Y3118">
        <v>55.847000000000001</v>
      </c>
      <c r="Z3118">
        <v>488</v>
      </c>
      <c r="AA3118" s="5">
        <f>IFERROR(VLOOKUP(X3118,$AF$2:$AG$35,2,FALSE),0)</f>
        <v>0.35799999999999998</v>
      </c>
      <c r="AB3118" s="5" t="str">
        <f>VLOOKUP(X3118,$AF$2:$AG$35,1,FALSE)</f>
        <v>Fe</v>
      </c>
      <c r="AN3118"/>
      <c r="AO3118"/>
      <c r="AP3118"/>
      <c r="AQ3118">
        <v>95752</v>
      </c>
      <c r="AR3118" s="33">
        <v>7.6770885551973797E-2</v>
      </c>
      <c r="AS3118">
        <v>0.122976858736447</v>
      </c>
      <c r="AT3118" t="s">
        <v>31</v>
      </c>
      <c r="AU3118" t="s">
        <v>81</v>
      </c>
      <c r="AV3118">
        <v>33</v>
      </c>
      <c r="AW3118" t="s">
        <v>119</v>
      </c>
      <c r="AX3118" t="s">
        <v>120</v>
      </c>
    </row>
    <row r="3119" spans="1:50" x14ac:dyDescent="0.25">
      <c r="A3119">
        <v>95752</v>
      </c>
      <c r="B3119">
        <v>22071</v>
      </c>
      <c r="C3119" t="s">
        <v>626</v>
      </c>
      <c r="D3119" t="s">
        <v>584</v>
      </c>
      <c r="E3119" t="s">
        <v>593</v>
      </c>
      <c r="F3119">
        <v>64.898200000000003</v>
      </c>
      <c r="G3119" t="s">
        <v>25</v>
      </c>
      <c r="H3119" t="s">
        <v>26</v>
      </c>
      <c r="I3119" t="s">
        <v>27</v>
      </c>
      <c r="J3119" t="s">
        <v>23</v>
      </c>
      <c r="K3119">
        <v>2003</v>
      </c>
      <c r="L3119">
        <v>4</v>
      </c>
      <c r="M3119">
        <v>4</v>
      </c>
      <c r="N3119">
        <v>0</v>
      </c>
      <c r="O3119">
        <v>2.5</v>
      </c>
      <c r="P3119" t="s">
        <v>596</v>
      </c>
      <c r="Q3119" s="33">
        <v>1.02049706970039E-3</v>
      </c>
      <c r="R3119" s="2">
        <v>2.5700399982250201E-3</v>
      </c>
      <c r="S3119" t="s">
        <v>31</v>
      </c>
      <c r="T3119" t="s">
        <v>81</v>
      </c>
      <c r="U3119">
        <v>34</v>
      </c>
      <c r="V3119" t="s">
        <v>122</v>
      </c>
      <c r="W3119" t="s">
        <v>123</v>
      </c>
      <c r="X3119" t="s">
        <v>124</v>
      </c>
      <c r="Y3119">
        <v>58.933199999999999</v>
      </c>
      <c r="Z3119">
        <v>379</v>
      </c>
      <c r="AA3119" s="5">
        <f>IFERROR(VLOOKUP(X3119,$AF$2:$AG$35,2,FALSE),0)</f>
        <v>0.33900000000000002</v>
      </c>
      <c r="AB3119" s="5" t="str">
        <f>VLOOKUP(X3119,$AF$2:$AG$35,1,FALSE)</f>
        <v>Co</v>
      </c>
      <c r="AN3119"/>
      <c r="AO3119"/>
      <c r="AP3119"/>
      <c r="AQ3119">
        <v>95752</v>
      </c>
      <c r="AR3119" s="33">
        <v>1.02049706970039E-3</v>
      </c>
      <c r="AS3119" s="2">
        <v>2.5700399982250201E-3</v>
      </c>
      <c r="AT3119" t="s">
        <v>31</v>
      </c>
      <c r="AU3119" t="s">
        <v>81</v>
      </c>
      <c r="AV3119">
        <v>34</v>
      </c>
      <c r="AW3119" t="s">
        <v>122</v>
      </c>
      <c r="AX3119" t="s">
        <v>123</v>
      </c>
    </row>
    <row r="3120" spans="1:50" x14ac:dyDescent="0.25">
      <c r="A3120">
        <v>95752</v>
      </c>
      <c r="B3120">
        <v>22071</v>
      </c>
      <c r="C3120" t="s">
        <v>626</v>
      </c>
      <c r="D3120" t="s">
        <v>584</v>
      </c>
      <c r="E3120" t="s">
        <v>593</v>
      </c>
      <c r="F3120">
        <v>64.898200000000003</v>
      </c>
      <c r="G3120" t="s">
        <v>25</v>
      </c>
      <c r="H3120" t="s">
        <v>26</v>
      </c>
      <c r="I3120" t="s">
        <v>27</v>
      </c>
      <c r="J3120" t="s">
        <v>23</v>
      </c>
      <c r="K3120">
        <v>2003</v>
      </c>
      <c r="L3120">
        <v>4</v>
      </c>
      <c r="M3120">
        <v>4</v>
      </c>
      <c r="N3120">
        <v>0</v>
      </c>
      <c r="O3120">
        <v>2.5</v>
      </c>
      <c r="P3120" t="s">
        <v>596</v>
      </c>
      <c r="Q3120" s="33">
        <v>1.63900789497259E-3</v>
      </c>
      <c r="R3120" s="2">
        <v>3.2760986573816698E-3</v>
      </c>
      <c r="S3120" t="s">
        <v>31</v>
      </c>
      <c r="T3120" t="s">
        <v>81</v>
      </c>
      <c r="U3120">
        <v>35</v>
      </c>
      <c r="V3120" t="s">
        <v>125</v>
      </c>
      <c r="W3120" t="s">
        <v>126</v>
      </c>
      <c r="X3120" t="s">
        <v>127</v>
      </c>
      <c r="Y3120">
        <v>58.69</v>
      </c>
      <c r="Z3120">
        <v>612</v>
      </c>
      <c r="AA3120" s="5">
        <f>IFERROR(VLOOKUP(X3120,$AF$2:$AG$35,2,FALSE),0)</f>
        <v>0.27300000000000002</v>
      </c>
      <c r="AB3120" s="5" t="str">
        <f>VLOOKUP(X3120,$AF$2:$AG$35,1,FALSE)</f>
        <v>Ni</v>
      </c>
      <c r="AN3120"/>
      <c r="AO3120"/>
      <c r="AP3120"/>
      <c r="AQ3120">
        <v>95752</v>
      </c>
      <c r="AR3120" s="33">
        <v>1.63900789497259E-3</v>
      </c>
      <c r="AS3120" s="2">
        <v>3.2760986573816698E-3</v>
      </c>
      <c r="AT3120" t="s">
        <v>31</v>
      </c>
      <c r="AU3120" t="s">
        <v>81</v>
      </c>
      <c r="AV3120">
        <v>35</v>
      </c>
      <c r="AW3120" t="s">
        <v>125</v>
      </c>
      <c r="AX3120" t="s">
        <v>126</v>
      </c>
    </row>
    <row r="3121" spans="1:50" x14ac:dyDescent="0.25">
      <c r="A3121">
        <v>95752</v>
      </c>
      <c r="B3121">
        <v>22071</v>
      </c>
      <c r="C3121" t="s">
        <v>626</v>
      </c>
      <c r="D3121" t="s">
        <v>584</v>
      </c>
      <c r="E3121" t="s">
        <v>593</v>
      </c>
      <c r="F3121">
        <v>64.898200000000003</v>
      </c>
      <c r="G3121" t="s">
        <v>25</v>
      </c>
      <c r="H3121" t="s">
        <v>26</v>
      </c>
      <c r="I3121" t="s">
        <v>27</v>
      </c>
      <c r="J3121" t="s">
        <v>23</v>
      </c>
      <c r="K3121">
        <v>2003</v>
      </c>
      <c r="L3121">
        <v>4</v>
      </c>
      <c r="M3121">
        <v>4</v>
      </c>
      <c r="N3121">
        <v>0</v>
      </c>
      <c r="O3121">
        <v>2.5</v>
      </c>
      <c r="P3121" t="s">
        <v>596</v>
      </c>
      <c r="Q3121" s="33">
        <v>3.0689869798806398E-3</v>
      </c>
      <c r="R3121" s="2">
        <v>4.4384651493665E-3</v>
      </c>
      <c r="S3121" t="s">
        <v>31</v>
      </c>
      <c r="T3121" t="s">
        <v>81</v>
      </c>
      <c r="U3121">
        <v>36</v>
      </c>
      <c r="V3121" t="s">
        <v>128</v>
      </c>
      <c r="W3121" t="s">
        <v>129</v>
      </c>
      <c r="X3121" t="s">
        <v>130</v>
      </c>
      <c r="Y3121">
        <v>63.545999999999999</v>
      </c>
      <c r="Z3121">
        <v>380</v>
      </c>
      <c r="AA3121" s="5">
        <f>IFERROR(VLOOKUP(X3121,$AF$2:$AG$35,2,FALSE),0)</f>
        <v>0.252</v>
      </c>
      <c r="AB3121" s="5" t="str">
        <f>VLOOKUP(X3121,$AF$2:$AG$35,1,FALSE)</f>
        <v>Cu</v>
      </c>
      <c r="AN3121"/>
      <c r="AO3121"/>
      <c r="AP3121"/>
      <c r="AQ3121">
        <v>95752</v>
      </c>
      <c r="AR3121" s="33">
        <v>3.0689869798806398E-3</v>
      </c>
      <c r="AS3121" s="2">
        <v>4.4384651493665E-3</v>
      </c>
      <c r="AT3121" t="s">
        <v>31</v>
      </c>
      <c r="AU3121" t="s">
        <v>81</v>
      </c>
      <c r="AV3121">
        <v>36</v>
      </c>
      <c r="AW3121" t="s">
        <v>128</v>
      </c>
      <c r="AX3121" t="s">
        <v>129</v>
      </c>
    </row>
    <row r="3122" spans="1:50" x14ac:dyDescent="0.25">
      <c r="A3122">
        <v>95752</v>
      </c>
      <c r="B3122">
        <v>22071</v>
      </c>
      <c r="C3122" t="s">
        <v>626</v>
      </c>
      <c r="D3122" t="s">
        <v>584</v>
      </c>
      <c r="E3122" t="s">
        <v>593</v>
      </c>
      <c r="F3122">
        <v>64.898200000000003</v>
      </c>
      <c r="G3122" t="s">
        <v>25</v>
      </c>
      <c r="H3122" t="s">
        <v>26</v>
      </c>
      <c r="I3122" t="s">
        <v>27</v>
      </c>
      <c r="J3122" t="s">
        <v>23</v>
      </c>
      <c r="K3122">
        <v>2003</v>
      </c>
      <c r="L3122">
        <v>4</v>
      </c>
      <c r="M3122">
        <v>4</v>
      </c>
      <c r="N3122">
        <v>0</v>
      </c>
      <c r="O3122">
        <v>2.5</v>
      </c>
      <c r="P3122" t="s">
        <v>596</v>
      </c>
      <c r="Q3122" s="33">
        <v>3.02243277822862E-2</v>
      </c>
      <c r="R3122" s="2">
        <v>4.5121443856717201E-2</v>
      </c>
      <c r="S3122" t="s">
        <v>31</v>
      </c>
      <c r="T3122" t="s">
        <v>81</v>
      </c>
      <c r="U3122">
        <v>37</v>
      </c>
      <c r="V3122" t="s">
        <v>131</v>
      </c>
      <c r="W3122" t="s">
        <v>132</v>
      </c>
      <c r="X3122" t="s">
        <v>133</v>
      </c>
      <c r="Y3122">
        <v>65.38</v>
      </c>
      <c r="Z3122">
        <v>778</v>
      </c>
      <c r="AA3122" s="5">
        <f>IFERROR(VLOOKUP(X3122,$AF$2:$AG$35,2,FALSE),0)</f>
        <v>0.245</v>
      </c>
      <c r="AB3122" s="5" t="str">
        <f>VLOOKUP(X3122,$AF$2:$AG$35,1,FALSE)</f>
        <v>Zn</v>
      </c>
      <c r="AN3122"/>
      <c r="AO3122"/>
      <c r="AP3122"/>
      <c r="AQ3122">
        <v>95752</v>
      </c>
      <c r="AR3122" s="33">
        <v>3.02243277822862E-2</v>
      </c>
      <c r="AS3122" s="2">
        <v>4.5121443856717201E-2</v>
      </c>
      <c r="AT3122" t="s">
        <v>31</v>
      </c>
      <c r="AU3122" t="s">
        <v>81</v>
      </c>
      <c r="AV3122">
        <v>37</v>
      </c>
      <c r="AW3122" t="s">
        <v>131</v>
      </c>
      <c r="AX3122" t="s">
        <v>132</v>
      </c>
    </row>
    <row r="3123" spans="1:50" x14ac:dyDescent="0.25">
      <c r="A3123">
        <v>95752</v>
      </c>
      <c r="B3123">
        <v>22071</v>
      </c>
      <c r="C3123" t="s">
        <v>626</v>
      </c>
      <c r="D3123" t="s">
        <v>584</v>
      </c>
      <c r="E3123" t="s">
        <v>593</v>
      </c>
      <c r="F3123">
        <v>64.898200000000003</v>
      </c>
      <c r="G3123" t="s">
        <v>25</v>
      </c>
      <c r="H3123" t="s">
        <v>26</v>
      </c>
      <c r="I3123" t="s">
        <v>27</v>
      </c>
      <c r="J3123" t="s">
        <v>23</v>
      </c>
      <c r="K3123">
        <v>2003</v>
      </c>
      <c r="L3123">
        <v>4</v>
      </c>
      <c r="M3123">
        <v>4</v>
      </c>
      <c r="N3123">
        <v>0</v>
      </c>
      <c r="O3123">
        <v>2.5</v>
      </c>
      <c r="P3123" t="s">
        <v>596</v>
      </c>
      <c r="Q3123" s="32">
        <v>0</v>
      </c>
      <c r="R3123" s="2">
        <v>6.7997007140751199E-3</v>
      </c>
      <c r="S3123" t="s">
        <v>31</v>
      </c>
      <c r="T3123" t="s">
        <v>81</v>
      </c>
      <c r="U3123">
        <v>38</v>
      </c>
      <c r="V3123" t="s">
        <v>134</v>
      </c>
      <c r="W3123" t="s">
        <v>135</v>
      </c>
      <c r="X3123" t="s">
        <v>136</v>
      </c>
      <c r="Y3123">
        <v>69.72</v>
      </c>
      <c r="Z3123">
        <v>468</v>
      </c>
      <c r="AA3123" s="5">
        <f>IFERROR(VLOOKUP(X3123,$AF$2:$AG$35,2,FALSE),0)</f>
        <v>0.34399999999999997</v>
      </c>
      <c r="AB3123" s="5" t="str">
        <f>VLOOKUP(X3123,$AF$2:$AG$35,1,FALSE)</f>
        <v>Ga</v>
      </c>
      <c r="AN3123"/>
      <c r="AO3123"/>
      <c r="AP3123"/>
      <c r="AQ3123">
        <v>95752</v>
      </c>
      <c r="AR3123" s="32">
        <v>0</v>
      </c>
      <c r="AS3123" s="2">
        <v>6.7997007140751199E-3</v>
      </c>
      <c r="AT3123" t="s">
        <v>31</v>
      </c>
      <c r="AU3123" t="s">
        <v>81</v>
      </c>
      <c r="AV3123">
        <v>38</v>
      </c>
      <c r="AW3123" t="s">
        <v>134</v>
      </c>
      <c r="AX3123" t="s">
        <v>135</v>
      </c>
    </row>
    <row r="3124" spans="1:50" x14ac:dyDescent="0.25">
      <c r="A3124">
        <v>95752</v>
      </c>
      <c r="B3124">
        <v>22071</v>
      </c>
      <c r="C3124" t="s">
        <v>626</v>
      </c>
      <c r="D3124" t="s">
        <v>584</v>
      </c>
      <c r="E3124" t="s">
        <v>593</v>
      </c>
      <c r="F3124">
        <v>64.898200000000003</v>
      </c>
      <c r="G3124" t="s">
        <v>25</v>
      </c>
      <c r="H3124" t="s">
        <v>26</v>
      </c>
      <c r="I3124" t="s">
        <v>27</v>
      </c>
      <c r="J3124" t="s">
        <v>23</v>
      </c>
      <c r="K3124">
        <v>2003</v>
      </c>
      <c r="L3124">
        <v>4</v>
      </c>
      <c r="M3124">
        <v>4</v>
      </c>
      <c r="N3124">
        <v>0</v>
      </c>
      <c r="O3124">
        <v>2.5</v>
      </c>
      <c r="P3124" t="s">
        <v>596</v>
      </c>
      <c r="Q3124" s="33">
        <v>2.5242765771505999E-4</v>
      </c>
      <c r="R3124" s="2">
        <v>3.6335875231512001E-3</v>
      </c>
      <c r="S3124" t="s">
        <v>31</v>
      </c>
      <c r="T3124" t="s">
        <v>81</v>
      </c>
      <c r="U3124">
        <v>39</v>
      </c>
      <c r="V3124" t="s">
        <v>137</v>
      </c>
      <c r="W3124" t="s">
        <v>138</v>
      </c>
      <c r="X3124" t="s">
        <v>139</v>
      </c>
      <c r="Y3124">
        <v>74.921599999999998</v>
      </c>
      <c r="Z3124">
        <v>298</v>
      </c>
      <c r="AA3124" s="5">
        <f>IFERROR(VLOOKUP(X3124,$AF$2:$AG$35,2,FALSE),0)</f>
        <v>0.42699999999999999</v>
      </c>
      <c r="AB3124" s="5" t="str">
        <f>VLOOKUP(X3124,$AF$2:$AG$35,1,FALSE)</f>
        <v>As</v>
      </c>
      <c r="AN3124"/>
      <c r="AO3124"/>
      <c r="AP3124"/>
      <c r="AQ3124">
        <v>95752</v>
      </c>
      <c r="AR3124" s="33">
        <v>2.5242765771505999E-4</v>
      </c>
      <c r="AS3124" s="2">
        <v>3.6335875231512001E-3</v>
      </c>
      <c r="AT3124" t="s">
        <v>31</v>
      </c>
      <c r="AU3124" t="s">
        <v>81</v>
      </c>
      <c r="AV3124">
        <v>39</v>
      </c>
      <c r="AW3124" t="s">
        <v>137</v>
      </c>
      <c r="AX3124" t="s">
        <v>138</v>
      </c>
    </row>
    <row r="3125" spans="1:50" x14ac:dyDescent="0.25">
      <c r="A3125">
        <v>95752</v>
      </c>
      <c r="B3125">
        <v>22071</v>
      </c>
      <c r="C3125" t="s">
        <v>626</v>
      </c>
      <c r="D3125" t="s">
        <v>584</v>
      </c>
      <c r="E3125" t="s">
        <v>593</v>
      </c>
      <c r="F3125">
        <v>64.898200000000003</v>
      </c>
      <c r="G3125" t="s">
        <v>25</v>
      </c>
      <c r="H3125" t="s">
        <v>26</v>
      </c>
      <c r="I3125" t="s">
        <v>27</v>
      </c>
      <c r="J3125" t="s">
        <v>23</v>
      </c>
      <c r="K3125">
        <v>2003</v>
      </c>
      <c r="L3125">
        <v>4</v>
      </c>
      <c r="M3125">
        <v>4</v>
      </c>
      <c r="N3125">
        <v>0</v>
      </c>
      <c r="O3125">
        <v>2.5</v>
      </c>
      <c r="P3125" t="s">
        <v>596</v>
      </c>
      <c r="Q3125" s="33">
        <v>1.30566029852617E-4</v>
      </c>
      <c r="R3125" s="2">
        <v>1.52862389149465E-3</v>
      </c>
      <c r="S3125" t="s">
        <v>31</v>
      </c>
      <c r="T3125" t="s">
        <v>81</v>
      </c>
      <c r="U3125">
        <v>40</v>
      </c>
      <c r="V3125" t="s">
        <v>140</v>
      </c>
      <c r="W3125" t="s">
        <v>141</v>
      </c>
      <c r="X3125" t="s">
        <v>142</v>
      </c>
      <c r="Y3125">
        <v>78.959999999999994</v>
      </c>
      <c r="Z3125">
        <v>693</v>
      </c>
      <c r="AA3125" s="5">
        <f>IFERROR(VLOOKUP(X3125,$AF$2:$AG$35,2,FALSE),0)</f>
        <v>0.40500000000000003</v>
      </c>
      <c r="AB3125" s="5" t="str">
        <f>VLOOKUP(X3125,$AF$2:$AG$35,1,FALSE)</f>
        <v>Se</v>
      </c>
      <c r="AN3125"/>
      <c r="AO3125"/>
      <c r="AP3125"/>
      <c r="AQ3125">
        <v>95752</v>
      </c>
      <c r="AR3125" s="33">
        <v>1.30566029852617E-4</v>
      </c>
      <c r="AS3125" s="2">
        <v>1.52862389149465E-3</v>
      </c>
      <c r="AT3125" t="s">
        <v>31</v>
      </c>
      <c r="AU3125" t="s">
        <v>81</v>
      </c>
      <c r="AV3125">
        <v>40</v>
      </c>
      <c r="AW3125" t="s">
        <v>140</v>
      </c>
      <c r="AX3125" t="s">
        <v>141</v>
      </c>
    </row>
    <row r="3126" spans="1:50" x14ac:dyDescent="0.25">
      <c r="A3126">
        <v>95752</v>
      </c>
      <c r="B3126">
        <v>22071</v>
      </c>
      <c r="C3126" t="s">
        <v>626</v>
      </c>
      <c r="D3126" t="s">
        <v>584</v>
      </c>
      <c r="E3126" t="s">
        <v>593</v>
      </c>
      <c r="F3126">
        <v>64.898200000000003</v>
      </c>
      <c r="G3126" t="s">
        <v>25</v>
      </c>
      <c r="H3126" t="s">
        <v>26</v>
      </c>
      <c r="I3126" t="s">
        <v>27</v>
      </c>
      <c r="J3126" t="s">
        <v>23</v>
      </c>
      <c r="K3126">
        <v>2003</v>
      </c>
      <c r="L3126">
        <v>4</v>
      </c>
      <c r="M3126">
        <v>4</v>
      </c>
      <c r="N3126">
        <v>0</v>
      </c>
      <c r="O3126">
        <v>2.5</v>
      </c>
      <c r="P3126" t="s">
        <v>596</v>
      </c>
      <c r="Q3126" s="33">
        <v>7.9601947566258996E-4</v>
      </c>
      <c r="R3126" s="2">
        <v>1.18356753837917E-3</v>
      </c>
      <c r="S3126" t="s">
        <v>31</v>
      </c>
      <c r="T3126" t="s">
        <v>81</v>
      </c>
      <c r="U3126">
        <v>41</v>
      </c>
      <c r="V3126" t="s">
        <v>143</v>
      </c>
      <c r="W3126" t="s">
        <v>144</v>
      </c>
      <c r="X3126" t="s">
        <v>145</v>
      </c>
      <c r="Y3126">
        <v>79.903999999999996</v>
      </c>
      <c r="Z3126">
        <v>810</v>
      </c>
      <c r="AA3126" s="5">
        <f>IFERROR(VLOOKUP(X3126,$AF$2:$AG$35,2,FALSE),0)</f>
        <v>0</v>
      </c>
      <c r="AB3126" s="5" t="e">
        <f>VLOOKUP(X3126,$AF$2:$AG$35,1,FALSE)</f>
        <v>#N/A</v>
      </c>
      <c r="AN3126"/>
      <c r="AO3126"/>
      <c r="AP3126"/>
      <c r="AQ3126">
        <v>95752</v>
      </c>
      <c r="AR3126" s="33">
        <v>7.9601947566258996E-4</v>
      </c>
      <c r="AS3126" s="2">
        <v>1.18356753837917E-3</v>
      </c>
      <c r="AT3126" t="s">
        <v>31</v>
      </c>
      <c r="AU3126" t="s">
        <v>81</v>
      </c>
      <c r="AV3126">
        <v>41</v>
      </c>
      <c r="AW3126" t="s">
        <v>143</v>
      </c>
      <c r="AX3126" t="s">
        <v>144</v>
      </c>
    </row>
    <row r="3127" spans="1:50" x14ac:dyDescent="0.25">
      <c r="A3127">
        <v>95752</v>
      </c>
      <c r="B3127">
        <v>22071</v>
      </c>
      <c r="C3127" t="s">
        <v>626</v>
      </c>
      <c r="D3127" t="s">
        <v>584</v>
      </c>
      <c r="E3127" t="s">
        <v>593</v>
      </c>
      <c r="F3127">
        <v>64.898200000000003</v>
      </c>
      <c r="G3127" t="s">
        <v>25</v>
      </c>
      <c r="H3127" t="s">
        <v>26</v>
      </c>
      <c r="I3127" t="s">
        <v>27</v>
      </c>
      <c r="J3127" t="s">
        <v>23</v>
      </c>
      <c r="K3127">
        <v>2003</v>
      </c>
      <c r="L3127">
        <v>4</v>
      </c>
      <c r="M3127">
        <v>4</v>
      </c>
      <c r="N3127">
        <v>0</v>
      </c>
      <c r="O3127">
        <v>2.5</v>
      </c>
      <c r="P3127" t="s">
        <v>596</v>
      </c>
      <c r="Q3127" s="33">
        <v>7.9317487709450803E-4</v>
      </c>
      <c r="R3127" s="2">
        <v>1.6717005380455E-3</v>
      </c>
      <c r="S3127" t="s">
        <v>31</v>
      </c>
      <c r="T3127" t="s">
        <v>81</v>
      </c>
      <c r="U3127">
        <v>42</v>
      </c>
      <c r="V3127" t="s">
        <v>146</v>
      </c>
      <c r="W3127" t="s">
        <v>147</v>
      </c>
      <c r="X3127" t="s">
        <v>148</v>
      </c>
      <c r="Y3127">
        <v>85.467799999999997</v>
      </c>
      <c r="Z3127">
        <v>689</v>
      </c>
      <c r="AA3127" s="5">
        <f>IFERROR(VLOOKUP(X3127,$AF$2:$AG$35,2,FALSE),0)</f>
        <v>9.4E-2</v>
      </c>
      <c r="AB3127" s="5" t="str">
        <f>VLOOKUP(X3127,$AF$2:$AG$35,1,FALSE)</f>
        <v>Rb</v>
      </c>
      <c r="AN3127"/>
      <c r="AO3127"/>
      <c r="AP3127"/>
      <c r="AQ3127">
        <v>95752</v>
      </c>
      <c r="AR3127" s="33">
        <v>7.9317487709450803E-4</v>
      </c>
      <c r="AS3127" s="2">
        <v>1.6717005380455E-3</v>
      </c>
      <c r="AT3127" t="s">
        <v>31</v>
      </c>
      <c r="AU3127" t="s">
        <v>81</v>
      </c>
      <c r="AV3127">
        <v>42</v>
      </c>
      <c r="AW3127" t="s">
        <v>146</v>
      </c>
      <c r="AX3127" t="s">
        <v>147</v>
      </c>
    </row>
    <row r="3128" spans="1:50" x14ac:dyDescent="0.25">
      <c r="A3128">
        <v>95752</v>
      </c>
      <c r="B3128">
        <v>22071</v>
      </c>
      <c r="C3128" t="s">
        <v>626</v>
      </c>
      <c r="D3128" t="s">
        <v>584</v>
      </c>
      <c r="E3128" t="s">
        <v>593</v>
      </c>
      <c r="F3128">
        <v>64.898200000000003</v>
      </c>
      <c r="G3128" t="s">
        <v>25</v>
      </c>
      <c r="H3128" t="s">
        <v>26</v>
      </c>
      <c r="I3128" t="s">
        <v>27</v>
      </c>
      <c r="J3128" t="s">
        <v>23</v>
      </c>
      <c r="K3128">
        <v>2003</v>
      </c>
      <c r="L3128">
        <v>4</v>
      </c>
      <c r="M3128">
        <v>4</v>
      </c>
      <c r="N3128">
        <v>0</v>
      </c>
      <c r="O3128">
        <v>2.5</v>
      </c>
      <c r="P3128" t="s">
        <v>596</v>
      </c>
      <c r="Q3128" s="33">
        <v>1.2642973960315801E-3</v>
      </c>
      <c r="R3128" s="2">
        <v>1.7879865243408499E-3</v>
      </c>
      <c r="S3128" t="s">
        <v>31</v>
      </c>
      <c r="T3128" t="s">
        <v>81</v>
      </c>
      <c r="U3128">
        <v>43</v>
      </c>
      <c r="V3128" t="s">
        <v>149</v>
      </c>
      <c r="W3128" t="s">
        <v>150</v>
      </c>
      <c r="X3128" t="s">
        <v>151</v>
      </c>
      <c r="Y3128">
        <v>87.62</v>
      </c>
      <c r="Z3128">
        <v>697</v>
      </c>
      <c r="AA3128" s="5">
        <f>IFERROR(VLOOKUP(X3128,$AF$2:$AG$35,2,FALSE),0)</f>
        <v>0.183</v>
      </c>
      <c r="AB3128" s="5" t="str">
        <f>VLOOKUP(X3128,$AF$2:$AG$35,1,FALSE)</f>
        <v>Sr</v>
      </c>
      <c r="AN3128"/>
      <c r="AO3128"/>
      <c r="AP3128"/>
      <c r="AQ3128">
        <v>95752</v>
      </c>
      <c r="AR3128" s="33">
        <v>1.2642973960315801E-3</v>
      </c>
      <c r="AS3128" s="2">
        <v>1.7879865243408499E-3</v>
      </c>
      <c r="AT3128" t="s">
        <v>31</v>
      </c>
      <c r="AU3128" t="s">
        <v>81</v>
      </c>
      <c r="AV3128">
        <v>43</v>
      </c>
      <c r="AW3128" t="s">
        <v>149</v>
      </c>
      <c r="AX3128" t="s">
        <v>150</v>
      </c>
    </row>
    <row r="3129" spans="1:50" x14ac:dyDescent="0.25">
      <c r="A3129">
        <v>95752</v>
      </c>
      <c r="B3129">
        <v>22071</v>
      </c>
      <c r="C3129" t="s">
        <v>626</v>
      </c>
      <c r="D3129" t="s">
        <v>584</v>
      </c>
      <c r="E3129" t="s">
        <v>593</v>
      </c>
      <c r="F3129">
        <v>64.898200000000003</v>
      </c>
      <c r="G3129" t="s">
        <v>25</v>
      </c>
      <c r="H3129" t="s">
        <v>26</v>
      </c>
      <c r="I3129" t="s">
        <v>27</v>
      </c>
      <c r="J3129" t="s">
        <v>23</v>
      </c>
      <c r="K3129">
        <v>2003</v>
      </c>
      <c r="L3129">
        <v>4</v>
      </c>
      <c r="M3129">
        <v>4</v>
      </c>
      <c r="N3129">
        <v>0</v>
      </c>
      <c r="O3129">
        <v>2.5</v>
      </c>
      <c r="P3129" t="s">
        <v>596</v>
      </c>
      <c r="Q3129" s="33">
        <v>5.04855315430119E-4</v>
      </c>
      <c r="R3129" s="2">
        <v>2.36254057100159E-3</v>
      </c>
      <c r="S3129" t="s">
        <v>31</v>
      </c>
      <c r="T3129" t="s">
        <v>81</v>
      </c>
      <c r="U3129">
        <v>44</v>
      </c>
      <c r="V3129" t="s">
        <v>152</v>
      </c>
      <c r="W3129" t="s">
        <v>153</v>
      </c>
      <c r="X3129" t="s">
        <v>154</v>
      </c>
      <c r="Y3129">
        <v>88.905900000000003</v>
      </c>
      <c r="Z3129">
        <v>777</v>
      </c>
      <c r="AA3129" s="5">
        <f>IFERROR(VLOOKUP(X3129,$AF$2:$AG$35,2,FALSE),0)</f>
        <v>0</v>
      </c>
      <c r="AB3129" s="5" t="e">
        <f>VLOOKUP(X3129,$AF$2:$AG$35,1,FALSE)</f>
        <v>#N/A</v>
      </c>
      <c r="AN3129"/>
      <c r="AO3129"/>
      <c r="AP3129"/>
      <c r="AQ3129">
        <v>95752</v>
      </c>
      <c r="AR3129" s="33">
        <v>5.04855315430119E-4</v>
      </c>
      <c r="AS3129" s="2">
        <v>2.36254057100159E-3</v>
      </c>
      <c r="AT3129" t="s">
        <v>31</v>
      </c>
      <c r="AU3129" t="s">
        <v>81</v>
      </c>
      <c r="AV3129">
        <v>44</v>
      </c>
      <c r="AW3129" t="s">
        <v>152</v>
      </c>
      <c r="AX3129" t="s">
        <v>153</v>
      </c>
    </row>
    <row r="3130" spans="1:50" x14ac:dyDescent="0.25">
      <c r="A3130">
        <v>95752</v>
      </c>
      <c r="B3130">
        <v>22071</v>
      </c>
      <c r="C3130" t="s">
        <v>626</v>
      </c>
      <c r="D3130" t="s">
        <v>584</v>
      </c>
      <c r="E3130" t="s">
        <v>593</v>
      </c>
      <c r="F3130">
        <v>64.898200000000003</v>
      </c>
      <c r="G3130" t="s">
        <v>25</v>
      </c>
      <c r="H3130" t="s">
        <v>26</v>
      </c>
      <c r="I3130" t="s">
        <v>27</v>
      </c>
      <c r="J3130" t="s">
        <v>23</v>
      </c>
      <c r="K3130">
        <v>2003</v>
      </c>
      <c r="L3130">
        <v>4</v>
      </c>
      <c r="M3130">
        <v>4</v>
      </c>
      <c r="N3130">
        <v>0</v>
      </c>
      <c r="O3130">
        <v>2.5</v>
      </c>
      <c r="P3130" t="s">
        <v>596</v>
      </c>
      <c r="Q3130" s="33">
        <v>5.7449053135151496E-4</v>
      </c>
      <c r="R3130" s="2">
        <v>2.79383969347991E-3</v>
      </c>
      <c r="S3130" t="s">
        <v>31</v>
      </c>
      <c r="T3130" t="s">
        <v>81</v>
      </c>
      <c r="U3130">
        <v>45</v>
      </c>
      <c r="V3130" t="s">
        <v>155</v>
      </c>
      <c r="W3130" t="s">
        <v>156</v>
      </c>
      <c r="X3130" t="s">
        <v>157</v>
      </c>
      <c r="Y3130">
        <v>91.22</v>
      </c>
      <c r="Z3130">
        <v>779</v>
      </c>
      <c r="AA3130" s="5">
        <f>IFERROR(VLOOKUP(X3130,$AF$2:$AG$35,2,FALSE),0)</f>
        <v>0.35099999999999998</v>
      </c>
      <c r="AB3130" s="5" t="str">
        <f>VLOOKUP(X3130,$AF$2:$AG$35,1,FALSE)</f>
        <v>Zr</v>
      </c>
      <c r="AN3130"/>
      <c r="AO3130"/>
      <c r="AP3130"/>
      <c r="AQ3130">
        <v>95752</v>
      </c>
      <c r="AR3130" s="33">
        <v>5.7449053135151496E-4</v>
      </c>
      <c r="AS3130" s="2">
        <v>2.79383969347991E-3</v>
      </c>
      <c r="AT3130" t="s">
        <v>31</v>
      </c>
      <c r="AU3130" t="s">
        <v>81</v>
      </c>
      <c r="AV3130">
        <v>45</v>
      </c>
      <c r="AW3130" t="s">
        <v>155</v>
      </c>
      <c r="AX3130" t="s">
        <v>156</v>
      </c>
    </row>
    <row r="3131" spans="1:50" x14ac:dyDescent="0.25">
      <c r="A3131">
        <v>95752</v>
      </c>
      <c r="B3131">
        <v>22071</v>
      </c>
      <c r="C3131" t="s">
        <v>626</v>
      </c>
      <c r="D3131" t="s">
        <v>584</v>
      </c>
      <c r="E3131" t="s">
        <v>593</v>
      </c>
      <c r="F3131">
        <v>64.898200000000003</v>
      </c>
      <c r="G3131" t="s">
        <v>25</v>
      </c>
      <c r="H3131" t="s">
        <v>26</v>
      </c>
      <c r="I3131" t="s">
        <v>27</v>
      </c>
      <c r="J3131" t="s">
        <v>23</v>
      </c>
      <c r="K3131">
        <v>2003</v>
      </c>
      <c r="L3131">
        <v>4</v>
      </c>
      <c r="M3131">
        <v>4</v>
      </c>
      <c r="N3131">
        <v>0</v>
      </c>
      <c r="O3131">
        <v>2.5</v>
      </c>
      <c r="P3131" t="s">
        <v>596</v>
      </c>
      <c r="Q3131" s="32">
        <v>0</v>
      </c>
      <c r="R3131" s="2">
        <v>4.8634432931937699E-3</v>
      </c>
      <c r="S3131" t="s">
        <v>31</v>
      </c>
      <c r="T3131" t="s">
        <v>81</v>
      </c>
      <c r="U3131">
        <v>46</v>
      </c>
      <c r="V3131" t="s">
        <v>158</v>
      </c>
      <c r="W3131" t="s">
        <v>159</v>
      </c>
      <c r="X3131" t="s">
        <v>160</v>
      </c>
      <c r="Y3131">
        <v>95.94</v>
      </c>
      <c r="Z3131">
        <v>586</v>
      </c>
      <c r="AA3131" s="5">
        <f>IFERROR(VLOOKUP(X3131,$AF$2:$AG$35,2,FALSE),0)</f>
        <v>0.41699999999999998</v>
      </c>
      <c r="AB3131" s="5" t="str">
        <f>VLOOKUP(X3131,$AF$2:$AG$35,1,FALSE)</f>
        <v>Mo</v>
      </c>
      <c r="AN3131"/>
      <c r="AO3131"/>
      <c r="AP3131"/>
      <c r="AQ3131">
        <v>95752</v>
      </c>
      <c r="AR3131" s="32">
        <v>0</v>
      </c>
      <c r="AS3131" s="2">
        <v>4.8634432931937699E-3</v>
      </c>
      <c r="AT3131" t="s">
        <v>31</v>
      </c>
      <c r="AU3131" t="s">
        <v>81</v>
      </c>
      <c r="AV3131">
        <v>46</v>
      </c>
      <c r="AW3131" t="s">
        <v>158</v>
      </c>
      <c r="AX3131" t="s">
        <v>159</v>
      </c>
    </row>
    <row r="3132" spans="1:50" x14ac:dyDescent="0.25">
      <c r="A3132">
        <v>95752</v>
      </c>
      <c r="B3132">
        <v>22071</v>
      </c>
      <c r="C3132" t="s">
        <v>626</v>
      </c>
      <c r="D3132" t="s">
        <v>584</v>
      </c>
      <c r="E3132" t="s">
        <v>593</v>
      </c>
      <c r="F3132">
        <v>64.898200000000003</v>
      </c>
      <c r="G3132" t="s">
        <v>25</v>
      </c>
      <c r="H3132" t="s">
        <v>26</v>
      </c>
      <c r="I3132" t="s">
        <v>27</v>
      </c>
      <c r="J3132" t="s">
        <v>23</v>
      </c>
      <c r="K3132">
        <v>2003</v>
      </c>
      <c r="L3132">
        <v>4</v>
      </c>
      <c r="M3132">
        <v>4</v>
      </c>
      <c r="N3132">
        <v>0</v>
      </c>
      <c r="O3132">
        <v>2.5</v>
      </c>
      <c r="P3132" t="s">
        <v>596</v>
      </c>
      <c r="Q3132" s="32">
        <v>0</v>
      </c>
      <c r="R3132" s="2">
        <v>5.0818653904366896E-3</v>
      </c>
      <c r="S3132" t="s">
        <v>31</v>
      </c>
      <c r="T3132" t="s">
        <v>81</v>
      </c>
      <c r="U3132">
        <v>47</v>
      </c>
      <c r="V3132" s="1">
        <v>2023568</v>
      </c>
      <c r="W3132" t="s">
        <v>161</v>
      </c>
      <c r="X3132" t="s">
        <v>162</v>
      </c>
      <c r="Y3132">
        <v>106.42</v>
      </c>
      <c r="Z3132">
        <v>649</v>
      </c>
      <c r="AA3132" s="5">
        <f>IFERROR(VLOOKUP(X3132,$AF$2:$AG$35,2,FALSE),0)</f>
        <v>0.22600000000000001</v>
      </c>
      <c r="AB3132" s="5" t="str">
        <f>VLOOKUP(X3132,$AF$2:$AG$35,1,FALSE)</f>
        <v>Pd</v>
      </c>
      <c r="AN3132"/>
      <c r="AO3132"/>
      <c r="AP3132"/>
      <c r="AQ3132">
        <v>95752</v>
      </c>
      <c r="AR3132" s="32">
        <v>0</v>
      </c>
      <c r="AS3132" s="2">
        <v>5.0818653904366896E-3</v>
      </c>
      <c r="AT3132" t="s">
        <v>31</v>
      </c>
      <c r="AU3132" t="s">
        <v>81</v>
      </c>
      <c r="AV3132">
        <v>47</v>
      </c>
      <c r="AW3132" s="1">
        <v>2023568</v>
      </c>
      <c r="AX3132" t="s">
        <v>161</v>
      </c>
    </row>
    <row r="3133" spans="1:50" x14ac:dyDescent="0.25">
      <c r="A3133">
        <v>95752</v>
      </c>
      <c r="B3133">
        <v>22071</v>
      </c>
      <c r="C3133" t="s">
        <v>626</v>
      </c>
      <c r="D3133" t="s">
        <v>584</v>
      </c>
      <c r="E3133" t="s">
        <v>593</v>
      </c>
      <c r="F3133">
        <v>64.898200000000003</v>
      </c>
      <c r="G3133" t="s">
        <v>25</v>
      </c>
      <c r="H3133" t="s">
        <v>26</v>
      </c>
      <c r="I3133" t="s">
        <v>27</v>
      </c>
      <c r="J3133" t="s">
        <v>23</v>
      </c>
      <c r="K3133">
        <v>2003</v>
      </c>
      <c r="L3133">
        <v>4</v>
      </c>
      <c r="M3133">
        <v>4</v>
      </c>
      <c r="N3133">
        <v>0</v>
      </c>
      <c r="O3133">
        <v>2.5</v>
      </c>
      <c r="P3133" t="s">
        <v>596</v>
      </c>
      <c r="Q3133" s="33">
        <v>4.2651569751854897E-4</v>
      </c>
      <c r="R3133" s="2">
        <v>6.54484460345488E-3</v>
      </c>
      <c r="S3133" t="s">
        <v>31</v>
      </c>
      <c r="T3133" t="s">
        <v>81</v>
      </c>
      <c r="U3133">
        <v>48</v>
      </c>
      <c r="V3133" t="s">
        <v>163</v>
      </c>
      <c r="W3133" t="s">
        <v>164</v>
      </c>
      <c r="X3133" t="s">
        <v>165</v>
      </c>
      <c r="Y3133">
        <v>107.8682</v>
      </c>
      <c r="Z3133">
        <v>695</v>
      </c>
      <c r="AA3133" s="5">
        <f>IFERROR(VLOOKUP(X3133,$AF$2:$AG$35,2,FALSE),0)</f>
        <v>7.3999999999999996E-2</v>
      </c>
      <c r="AB3133" s="5" t="str">
        <f>VLOOKUP(X3133,$AF$2:$AG$35,1,FALSE)</f>
        <v>Ag</v>
      </c>
      <c r="AN3133"/>
      <c r="AO3133"/>
      <c r="AP3133"/>
      <c r="AQ3133">
        <v>95752</v>
      </c>
      <c r="AR3133" s="33">
        <v>4.2651569751854897E-4</v>
      </c>
      <c r="AS3133" s="2">
        <v>6.54484460345488E-3</v>
      </c>
      <c r="AT3133" t="s">
        <v>31</v>
      </c>
      <c r="AU3133" t="s">
        <v>81</v>
      </c>
      <c r="AV3133">
        <v>48</v>
      </c>
      <c r="AW3133" t="s">
        <v>163</v>
      </c>
      <c r="AX3133" t="s">
        <v>164</v>
      </c>
    </row>
    <row r="3134" spans="1:50" x14ac:dyDescent="0.25">
      <c r="A3134">
        <v>95752</v>
      </c>
      <c r="B3134">
        <v>22071</v>
      </c>
      <c r="C3134" t="s">
        <v>626</v>
      </c>
      <c r="D3134" t="s">
        <v>584</v>
      </c>
      <c r="E3134" t="s">
        <v>593</v>
      </c>
      <c r="F3134">
        <v>64.898200000000003</v>
      </c>
      <c r="G3134" t="s">
        <v>25</v>
      </c>
      <c r="H3134" t="s">
        <v>26</v>
      </c>
      <c r="I3134" t="s">
        <v>27</v>
      </c>
      <c r="J3134" t="s">
        <v>23</v>
      </c>
      <c r="K3134">
        <v>2003</v>
      </c>
      <c r="L3134">
        <v>4</v>
      </c>
      <c r="M3134">
        <v>4</v>
      </c>
      <c r="N3134">
        <v>0</v>
      </c>
      <c r="O3134">
        <v>2.5</v>
      </c>
      <c r="P3134" t="s">
        <v>596</v>
      </c>
      <c r="Q3134" s="33">
        <v>2.7215963797437102E-3</v>
      </c>
      <c r="R3134" s="2">
        <v>5.8997179721493702E-3</v>
      </c>
      <c r="S3134" t="s">
        <v>31</v>
      </c>
      <c r="T3134" t="s">
        <v>81</v>
      </c>
      <c r="U3134">
        <v>49</v>
      </c>
      <c r="V3134" t="s">
        <v>166</v>
      </c>
      <c r="W3134" t="s">
        <v>167</v>
      </c>
      <c r="X3134" t="s">
        <v>168</v>
      </c>
      <c r="Y3134">
        <v>112.41</v>
      </c>
      <c r="Z3134">
        <v>328</v>
      </c>
      <c r="AA3134" s="5">
        <f>IFERROR(VLOOKUP(X3134,$AF$2:$AG$35,2,FALSE),0)</f>
        <v>0.14199999999999999</v>
      </c>
      <c r="AB3134" s="5" t="str">
        <f>VLOOKUP(X3134,$AF$2:$AG$35,1,FALSE)</f>
        <v>Cd</v>
      </c>
      <c r="AN3134"/>
      <c r="AO3134"/>
      <c r="AP3134"/>
      <c r="AQ3134">
        <v>95752</v>
      </c>
      <c r="AR3134" s="33">
        <v>2.7215963797437102E-3</v>
      </c>
      <c r="AS3134" s="2">
        <v>5.8997179721493702E-3</v>
      </c>
      <c r="AT3134" t="s">
        <v>31</v>
      </c>
      <c r="AU3134" t="s">
        <v>81</v>
      </c>
      <c r="AV3134">
        <v>49</v>
      </c>
      <c r="AW3134" t="s">
        <v>166</v>
      </c>
      <c r="AX3134" t="s">
        <v>167</v>
      </c>
    </row>
    <row r="3135" spans="1:50" x14ac:dyDescent="0.25">
      <c r="A3135">
        <v>95752</v>
      </c>
      <c r="B3135">
        <v>22071</v>
      </c>
      <c r="C3135" t="s">
        <v>626</v>
      </c>
      <c r="D3135" t="s">
        <v>584</v>
      </c>
      <c r="E3135" t="s">
        <v>593</v>
      </c>
      <c r="F3135">
        <v>64.898200000000003</v>
      </c>
      <c r="G3135" t="s">
        <v>25</v>
      </c>
      <c r="H3135" t="s">
        <v>26</v>
      </c>
      <c r="I3135" t="s">
        <v>27</v>
      </c>
      <c r="J3135" t="s">
        <v>23</v>
      </c>
      <c r="K3135">
        <v>2003</v>
      </c>
      <c r="L3135">
        <v>4</v>
      </c>
      <c r="M3135">
        <v>4</v>
      </c>
      <c r="N3135">
        <v>0</v>
      </c>
      <c r="O3135">
        <v>2.5</v>
      </c>
      <c r="P3135" t="s">
        <v>596</v>
      </c>
      <c r="Q3135" s="33">
        <v>8.9325315949407202E-4</v>
      </c>
      <c r="R3135" s="2">
        <v>7.7207963868393403E-3</v>
      </c>
      <c r="S3135" t="s">
        <v>31</v>
      </c>
      <c r="T3135" t="s">
        <v>81</v>
      </c>
      <c r="U3135">
        <v>50</v>
      </c>
      <c r="V3135" t="s">
        <v>169</v>
      </c>
      <c r="W3135" t="s">
        <v>170</v>
      </c>
      <c r="X3135" t="s">
        <v>171</v>
      </c>
      <c r="Y3135">
        <v>114.82</v>
      </c>
      <c r="Z3135">
        <v>487</v>
      </c>
      <c r="AA3135" s="5">
        <f>IFERROR(VLOOKUP(X3135,$AF$2:$AG$35,2,FALSE),0)</f>
        <v>0.20899999999999999</v>
      </c>
      <c r="AB3135" s="5" t="str">
        <f>VLOOKUP(X3135,$AF$2:$AG$35,1,FALSE)</f>
        <v>In</v>
      </c>
      <c r="AN3135"/>
      <c r="AO3135"/>
      <c r="AP3135"/>
      <c r="AQ3135">
        <v>95752</v>
      </c>
      <c r="AR3135" s="33">
        <v>8.9325315949407202E-4</v>
      </c>
      <c r="AS3135" s="2">
        <v>7.7207963868393403E-3</v>
      </c>
      <c r="AT3135" t="s">
        <v>31</v>
      </c>
      <c r="AU3135" t="s">
        <v>81</v>
      </c>
      <c r="AV3135">
        <v>50</v>
      </c>
      <c r="AW3135" t="s">
        <v>169</v>
      </c>
      <c r="AX3135" t="s">
        <v>170</v>
      </c>
    </row>
    <row r="3136" spans="1:50" x14ac:dyDescent="0.25">
      <c r="A3136">
        <v>95752</v>
      </c>
      <c r="B3136">
        <v>22071</v>
      </c>
      <c r="C3136" t="s">
        <v>626</v>
      </c>
      <c r="D3136" t="s">
        <v>584</v>
      </c>
      <c r="E3136" t="s">
        <v>593</v>
      </c>
      <c r="F3136">
        <v>64.898200000000003</v>
      </c>
      <c r="G3136" t="s">
        <v>25</v>
      </c>
      <c r="H3136" t="s">
        <v>26</v>
      </c>
      <c r="I3136" t="s">
        <v>27</v>
      </c>
      <c r="J3136" t="s">
        <v>23</v>
      </c>
      <c r="K3136">
        <v>2003</v>
      </c>
      <c r="L3136">
        <v>4</v>
      </c>
      <c r="M3136">
        <v>4</v>
      </c>
      <c r="N3136">
        <v>0</v>
      </c>
      <c r="O3136">
        <v>2.5</v>
      </c>
      <c r="P3136" t="s">
        <v>596</v>
      </c>
      <c r="Q3136" s="33">
        <v>1.4257328325638001E-3</v>
      </c>
      <c r="R3136">
        <v>1.2043345365338E-2</v>
      </c>
      <c r="S3136" t="s">
        <v>31</v>
      </c>
      <c r="T3136" t="s">
        <v>81</v>
      </c>
      <c r="U3136">
        <v>51</v>
      </c>
      <c r="V3136" t="s">
        <v>172</v>
      </c>
      <c r="W3136" t="s">
        <v>173</v>
      </c>
      <c r="X3136" t="s">
        <v>174</v>
      </c>
      <c r="Y3136">
        <v>118.69</v>
      </c>
      <c r="Z3136">
        <v>714</v>
      </c>
      <c r="AA3136" s="5">
        <f>IFERROR(VLOOKUP(X3136,$AF$2:$AG$35,2,FALSE),0)</f>
        <v>0.20200000000000001</v>
      </c>
      <c r="AB3136" s="5" t="str">
        <f>VLOOKUP(X3136,$AF$2:$AG$35,1,FALSE)</f>
        <v>Sn</v>
      </c>
      <c r="AN3136"/>
      <c r="AO3136"/>
      <c r="AP3136"/>
      <c r="AQ3136">
        <v>95752</v>
      </c>
      <c r="AR3136" s="33">
        <v>1.4257328325638001E-3</v>
      </c>
      <c r="AS3136">
        <v>1.2043345365338E-2</v>
      </c>
      <c r="AT3136" t="s">
        <v>31</v>
      </c>
      <c r="AU3136" t="s">
        <v>81</v>
      </c>
      <c r="AV3136">
        <v>51</v>
      </c>
      <c r="AW3136" t="s">
        <v>172</v>
      </c>
      <c r="AX3136" t="s">
        <v>173</v>
      </c>
    </row>
    <row r="3137" spans="1:50" x14ac:dyDescent="0.25">
      <c r="A3137">
        <v>95752</v>
      </c>
      <c r="B3137">
        <v>22071</v>
      </c>
      <c r="C3137" t="s">
        <v>626</v>
      </c>
      <c r="D3137" t="s">
        <v>584</v>
      </c>
      <c r="E3137" t="s">
        <v>593</v>
      </c>
      <c r="F3137">
        <v>64.898200000000003</v>
      </c>
      <c r="G3137" t="s">
        <v>25</v>
      </c>
      <c r="H3137" t="s">
        <v>26</v>
      </c>
      <c r="I3137" t="s">
        <v>27</v>
      </c>
      <c r="J3137" t="s">
        <v>23</v>
      </c>
      <c r="K3137">
        <v>2003</v>
      </c>
      <c r="L3137">
        <v>4</v>
      </c>
      <c r="M3137">
        <v>4</v>
      </c>
      <c r="N3137">
        <v>0</v>
      </c>
      <c r="O3137">
        <v>2.5</v>
      </c>
      <c r="P3137" t="s">
        <v>596</v>
      </c>
      <c r="Q3137" s="33">
        <v>1.6919167311794799E-3</v>
      </c>
      <c r="R3137" s="2">
        <v>1.34577735134411E-2</v>
      </c>
      <c r="S3137" t="s">
        <v>31</v>
      </c>
      <c r="T3137" t="s">
        <v>81</v>
      </c>
      <c r="U3137">
        <v>52</v>
      </c>
      <c r="V3137" t="s">
        <v>175</v>
      </c>
      <c r="W3137" t="s">
        <v>176</v>
      </c>
      <c r="X3137" t="s">
        <v>177</v>
      </c>
      <c r="Y3137">
        <v>121.75</v>
      </c>
      <c r="Z3137">
        <v>296</v>
      </c>
      <c r="AA3137" s="5">
        <f>IFERROR(VLOOKUP(X3137,$AF$2:$AG$35,2,FALSE),0)</f>
        <v>0.26300000000000001</v>
      </c>
      <c r="AB3137" s="5" t="str">
        <f>VLOOKUP(X3137,$AF$2:$AG$35,1,FALSE)</f>
        <v>Sb</v>
      </c>
      <c r="AN3137"/>
      <c r="AO3137"/>
      <c r="AP3137"/>
      <c r="AQ3137">
        <v>95752</v>
      </c>
      <c r="AR3137" s="33">
        <v>1.6919167311794799E-3</v>
      </c>
      <c r="AS3137" s="2">
        <v>1.34577735134411E-2</v>
      </c>
      <c r="AT3137" t="s">
        <v>31</v>
      </c>
      <c r="AU3137" t="s">
        <v>81</v>
      </c>
      <c r="AV3137">
        <v>52</v>
      </c>
      <c r="AW3137" t="s">
        <v>175</v>
      </c>
      <c r="AX3137" t="s">
        <v>176</v>
      </c>
    </row>
    <row r="3138" spans="1:50" x14ac:dyDescent="0.25">
      <c r="A3138">
        <v>95752</v>
      </c>
      <c r="B3138">
        <v>22071</v>
      </c>
      <c r="C3138" t="s">
        <v>626</v>
      </c>
      <c r="D3138" t="s">
        <v>584</v>
      </c>
      <c r="E3138" t="s">
        <v>593</v>
      </c>
      <c r="F3138">
        <v>64.898200000000003</v>
      </c>
      <c r="G3138" t="s">
        <v>25</v>
      </c>
      <c r="H3138" t="s">
        <v>26</v>
      </c>
      <c r="I3138" t="s">
        <v>27</v>
      </c>
      <c r="J3138" t="s">
        <v>23</v>
      </c>
      <c r="K3138">
        <v>2003</v>
      </c>
      <c r="L3138">
        <v>4</v>
      </c>
      <c r="M3138">
        <v>4</v>
      </c>
      <c r="N3138">
        <v>0</v>
      </c>
      <c r="O3138">
        <v>2.5</v>
      </c>
      <c r="P3138" t="s">
        <v>596</v>
      </c>
      <c r="Q3138" s="33">
        <v>2.7834325711808801E-3</v>
      </c>
      <c r="R3138" s="2">
        <v>6.5206661882964104E-2</v>
      </c>
      <c r="S3138" t="s">
        <v>31</v>
      </c>
      <c r="T3138" t="s">
        <v>81</v>
      </c>
      <c r="U3138">
        <v>53</v>
      </c>
      <c r="V3138" t="s">
        <v>178</v>
      </c>
      <c r="W3138" t="s">
        <v>179</v>
      </c>
      <c r="X3138" t="s">
        <v>180</v>
      </c>
      <c r="Y3138">
        <v>137.33000000000001</v>
      </c>
      <c r="Z3138">
        <v>300</v>
      </c>
      <c r="AA3138" s="5">
        <f>IFERROR(VLOOKUP(X3138,$AF$2:$AG$35,2,FALSE),0)</f>
        <v>0.11700000000000001</v>
      </c>
      <c r="AB3138" s="5" t="str">
        <f>VLOOKUP(X3138,$AF$2:$AG$35,1,FALSE)</f>
        <v>Ba</v>
      </c>
      <c r="AN3138"/>
      <c r="AO3138"/>
      <c r="AP3138"/>
      <c r="AQ3138">
        <v>95752</v>
      </c>
      <c r="AR3138" s="33">
        <v>2.7834325711808801E-3</v>
      </c>
      <c r="AS3138" s="2">
        <v>6.5206661882964104E-2</v>
      </c>
      <c r="AT3138" t="s">
        <v>31</v>
      </c>
      <c r="AU3138" t="s">
        <v>81</v>
      </c>
      <c r="AV3138">
        <v>53</v>
      </c>
      <c r="AW3138" t="s">
        <v>178</v>
      </c>
      <c r="AX3138" t="s">
        <v>179</v>
      </c>
    </row>
    <row r="3139" spans="1:50" x14ac:dyDescent="0.25">
      <c r="A3139">
        <v>95752</v>
      </c>
      <c r="B3139">
        <v>22071</v>
      </c>
      <c r="C3139" t="s">
        <v>626</v>
      </c>
      <c r="D3139" t="s">
        <v>584</v>
      </c>
      <c r="E3139" t="s">
        <v>593</v>
      </c>
      <c r="F3139">
        <v>64.898200000000003</v>
      </c>
      <c r="G3139" t="s">
        <v>25</v>
      </c>
      <c r="H3139" t="s">
        <v>26</v>
      </c>
      <c r="I3139" t="s">
        <v>27</v>
      </c>
      <c r="J3139" t="s">
        <v>23</v>
      </c>
      <c r="K3139">
        <v>2003</v>
      </c>
      <c r="L3139">
        <v>4</v>
      </c>
      <c r="M3139">
        <v>4</v>
      </c>
      <c r="N3139">
        <v>0</v>
      </c>
      <c r="O3139">
        <v>2.5</v>
      </c>
      <c r="P3139" t="s">
        <v>596</v>
      </c>
      <c r="Q3139" s="33">
        <v>9.3445464147017404E-3</v>
      </c>
      <c r="R3139" s="2">
        <v>8.1361828645172704E-2</v>
      </c>
      <c r="S3139" t="s">
        <v>31</v>
      </c>
      <c r="T3139" t="s">
        <v>81</v>
      </c>
      <c r="U3139">
        <v>54</v>
      </c>
      <c r="V3139" t="s">
        <v>181</v>
      </c>
      <c r="W3139" t="s">
        <v>182</v>
      </c>
      <c r="X3139" t="s">
        <v>183</v>
      </c>
      <c r="Y3139">
        <v>138.90549999999999</v>
      </c>
      <c r="Z3139">
        <v>519</v>
      </c>
      <c r="AA3139" s="5">
        <f>IFERROR(VLOOKUP(X3139,$AF$2:$AG$35,2,FALSE),0)</f>
        <v>0.17299999999999999</v>
      </c>
      <c r="AB3139" s="5" t="str">
        <f>VLOOKUP(X3139,$AF$2:$AG$35,1,FALSE)</f>
        <v>La</v>
      </c>
      <c r="AN3139"/>
      <c r="AO3139"/>
      <c r="AP3139"/>
      <c r="AQ3139">
        <v>95752</v>
      </c>
      <c r="AR3139" s="33">
        <v>9.3445464147017404E-3</v>
      </c>
      <c r="AS3139" s="2">
        <v>8.1361828645172704E-2</v>
      </c>
      <c r="AT3139" t="s">
        <v>31</v>
      </c>
      <c r="AU3139" t="s">
        <v>81</v>
      </c>
      <c r="AV3139">
        <v>54</v>
      </c>
      <c r="AW3139" t="s">
        <v>181</v>
      </c>
      <c r="AX3139" t="s">
        <v>182</v>
      </c>
    </row>
    <row r="3140" spans="1:50" x14ac:dyDescent="0.25">
      <c r="A3140">
        <v>95752</v>
      </c>
      <c r="B3140">
        <v>22071</v>
      </c>
      <c r="C3140" t="s">
        <v>626</v>
      </c>
      <c r="D3140" t="s">
        <v>584</v>
      </c>
      <c r="E3140" t="s">
        <v>593</v>
      </c>
      <c r="F3140">
        <v>64.898200000000003</v>
      </c>
      <c r="G3140" t="s">
        <v>25</v>
      </c>
      <c r="H3140" t="s">
        <v>26</v>
      </c>
      <c r="I3140" t="s">
        <v>27</v>
      </c>
      <c r="J3140" t="s">
        <v>23</v>
      </c>
      <c r="K3140">
        <v>2003</v>
      </c>
      <c r="L3140">
        <v>4</v>
      </c>
      <c r="M3140">
        <v>4</v>
      </c>
      <c r="N3140">
        <v>0</v>
      </c>
      <c r="O3140">
        <v>2.5</v>
      </c>
      <c r="P3140" t="s">
        <v>596</v>
      </c>
      <c r="Q3140" s="33">
        <v>1.66254078012332E-3</v>
      </c>
      <c r="R3140" s="2">
        <v>5.9908797567951103E-3</v>
      </c>
      <c r="S3140" t="s">
        <v>31</v>
      </c>
      <c r="T3140" t="s">
        <v>81</v>
      </c>
      <c r="U3140">
        <v>55</v>
      </c>
      <c r="V3140" t="s">
        <v>184</v>
      </c>
      <c r="W3140" t="s">
        <v>185</v>
      </c>
      <c r="X3140" t="s">
        <v>186</v>
      </c>
      <c r="Y3140">
        <v>196.9665</v>
      </c>
      <c r="Z3140">
        <v>477</v>
      </c>
      <c r="AA3140" s="5">
        <f>IFERROR(VLOOKUP(X3140,$AF$2:$AG$35,2,FALSE),0)</f>
        <v>0</v>
      </c>
      <c r="AB3140" s="5" t="e">
        <f>VLOOKUP(X3140,$AF$2:$AG$35,1,FALSE)</f>
        <v>#N/A</v>
      </c>
      <c r="AN3140"/>
      <c r="AO3140"/>
      <c r="AP3140"/>
      <c r="AQ3140">
        <v>95752</v>
      </c>
      <c r="AR3140" s="33">
        <v>1.66254078012332E-3</v>
      </c>
      <c r="AS3140" s="2">
        <v>5.9908797567951103E-3</v>
      </c>
      <c r="AT3140" t="s">
        <v>31</v>
      </c>
      <c r="AU3140" t="s">
        <v>81</v>
      </c>
      <c r="AV3140">
        <v>55</v>
      </c>
      <c r="AW3140" t="s">
        <v>184</v>
      </c>
      <c r="AX3140" t="s">
        <v>185</v>
      </c>
    </row>
    <row r="3141" spans="1:50" x14ac:dyDescent="0.25">
      <c r="A3141">
        <v>95752</v>
      </c>
      <c r="B3141">
        <v>22071</v>
      </c>
      <c r="C3141" t="s">
        <v>626</v>
      </c>
      <c r="D3141" t="s">
        <v>584</v>
      </c>
      <c r="E3141" t="s">
        <v>593</v>
      </c>
      <c r="F3141">
        <v>64.898200000000003</v>
      </c>
      <c r="G3141" t="s">
        <v>25</v>
      </c>
      <c r="H3141" t="s">
        <v>26</v>
      </c>
      <c r="I3141" t="s">
        <v>27</v>
      </c>
      <c r="J3141" t="s">
        <v>23</v>
      </c>
      <c r="K3141">
        <v>2003</v>
      </c>
      <c r="L3141">
        <v>4</v>
      </c>
      <c r="M3141">
        <v>4</v>
      </c>
      <c r="N3141">
        <v>0</v>
      </c>
      <c r="O3141">
        <v>2.5</v>
      </c>
      <c r="P3141" t="s">
        <v>596</v>
      </c>
      <c r="Q3141" s="32">
        <v>0</v>
      </c>
      <c r="R3141" s="2">
        <v>2.71641785596821E-3</v>
      </c>
      <c r="S3141" t="s">
        <v>31</v>
      </c>
      <c r="T3141" t="s">
        <v>81</v>
      </c>
      <c r="U3141">
        <v>56</v>
      </c>
      <c r="V3141" t="s">
        <v>187</v>
      </c>
      <c r="W3141" t="s">
        <v>188</v>
      </c>
      <c r="X3141" t="s">
        <v>189</v>
      </c>
      <c r="Y3141">
        <v>200.59</v>
      </c>
      <c r="Z3141">
        <v>528</v>
      </c>
      <c r="AA3141" s="5">
        <f>IFERROR(VLOOKUP(X3141,$AF$2:$AG$35,2,FALSE),0)</f>
        <v>0.06</v>
      </c>
      <c r="AB3141" s="5" t="str">
        <f>VLOOKUP(X3141,$AF$2:$AG$35,1,FALSE)</f>
        <v>Hg</v>
      </c>
      <c r="AN3141"/>
      <c r="AO3141"/>
      <c r="AP3141"/>
      <c r="AQ3141">
        <v>95752</v>
      </c>
      <c r="AR3141" s="32">
        <v>0</v>
      </c>
      <c r="AS3141" s="2">
        <v>2.71641785596821E-3</v>
      </c>
      <c r="AT3141" t="s">
        <v>31</v>
      </c>
      <c r="AU3141" t="s">
        <v>81</v>
      </c>
      <c r="AV3141">
        <v>56</v>
      </c>
      <c r="AW3141" t="s">
        <v>187</v>
      </c>
      <c r="AX3141" t="s">
        <v>188</v>
      </c>
    </row>
    <row r="3142" spans="1:50" x14ac:dyDescent="0.25">
      <c r="A3142">
        <v>95752</v>
      </c>
      <c r="B3142">
        <v>22071</v>
      </c>
      <c r="C3142" t="s">
        <v>626</v>
      </c>
      <c r="D3142" t="s">
        <v>584</v>
      </c>
      <c r="E3142" t="s">
        <v>593</v>
      </c>
      <c r="F3142">
        <v>64.898200000000003</v>
      </c>
      <c r="G3142" t="s">
        <v>25</v>
      </c>
      <c r="H3142" t="s">
        <v>26</v>
      </c>
      <c r="I3142" t="s">
        <v>27</v>
      </c>
      <c r="J3142" t="s">
        <v>23</v>
      </c>
      <c r="K3142">
        <v>2003</v>
      </c>
      <c r="L3142">
        <v>4</v>
      </c>
      <c r="M3142">
        <v>4</v>
      </c>
      <c r="N3142">
        <v>0</v>
      </c>
      <c r="O3142">
        <v>2.5</v>
      </c>
      <c r="P3142" t="s">
        <v>596</v>
      </c>
      <c r="Q3142" s="33">
        <v>1.02062558694093E-4</v>
      </c>
      <c r="R3142" s="2">
        <v>2.5407371511220601E-3</v>
      </c>
      <c r="S3142" t="s">
        <v>31</v>
      </c>
      <c r="T3142" t="s">
        <v>81</v>
      </c>
      <c r="U3142">
        <v>57</v>
      </c>
      <c r="V3142" t="s">
        <v>190</v>
      </c>
      <c r="W3142" t="s">
        <v>191</v>
      </c>
      <c r="X3142" t="s">
        <v>192</v>
      </c>
      <c r="Y3142">
        <v>204.38300000000001</v>
      </c>
      <c r="Z3142">
        <v>712</v>
      </c>
      <c r="AA3142" s="5">
        <f>IFERROR(VLOOKUP(X3142,$AF$2:$AG$35,2,FALSE),0)</f>
        <v>0</v>
      </c>
      <c r="AB3142" s="5" t="e">
        <f>VLOOKUP(X3142,$AF$2:$AG$35,1,FALSE)</f>
        <v>#N/A</v>
      </c>
      <c r="AN3142"/>
      <c r="AO3142"/>
      <c r="AP3142"/>
      <c r="AQ3142">
        <v>95752</v>
      </c>
      <c r="AR3142" s="33">
        <v>1.02062558694093E-4</v>
      </c>
      <c r="AS3142" s="2">
        <v>2.5407371511220601E-3</v>
      </c>
      <c r="AT3142" t="s">
        <v>31</v>
      </c>
      <c r="AU3142" t="s">
        <v>81</v>
      </c>
      <c r="AV3142">
        <v>57</v>
      </c>
      <c r="AW3142" t="s">
        <v>190</v>
      </c>
      <c r="AX3142" t="s">
        <v>191</v>
      </c>
    </row>
    <row r="3143" spans="1:50" x14ac:dyDescent="0.25">
      <c r="A3143">
        <v>95752</v>
      </c>
      <c r="B3143">
        <v>22071</v>
      </c>
      <c r="C3143" t="s">
        <v>626</v>
      </c>
      <c r="D3143" t="s">
        <v>584</v>
      </c>
      <c r="E3143" t="s">
        <v>593</v>
      </c>
      <c r="F3143">
        <v>64.898200000000003</v>
      </c>
      <c r="G3143" t="s">
        <v>25</v>
      </c>
      <c r="H3143" t="s">
        <v>26</v>
      </c>
      <c r="I3143" t="s">
        <v>27</v>
      </c>
      <c r="J3143" t="s">
        <v>23</v>
      </c>
      <c r="K3143">
        <v>2003</v>
      </c>
      <c r="L3143">
        <v>4</v>
      </c>
      <c r="M3143">
        <v>4</v>
      </c>
      <c r="N3143">
        <v>0</v>
      </c>
      <c r="O3143">
        <v>2.5</v>
      </c>
      <c r="P3143" t="s">
        <v>596</v>
      </c>
      <c r="Q3143" s="33">
        <v>4.78742109459596E-4</v>
      </c>
      <c r="R3143" s="2">
        <v>5.2176873672539602E-3</v>
      </c>
      <c r="S3143" t="s">
        <v>31</v>
      </c>
      <c r="T3143" t="s">
        <v>81</v>
      </c>
      <c r="U3143">
        <v>58</v>
      </c>
      <c r="V3143" t="s">
        <v>193</v>
      </c>
      <c r="W3143" t="s">
        <v>194</v>
      </c>
      <c r="X3143" t="s">
        <v>195</v>
      </c>
      <c r="Y3143">
        <v>207.2</v>
      </c>
      <c r="Z3143">
        <v>520</v>
      </c>
      <c r="AA3143" s="5">
        <f>IFERROR(VLOOKUP(X3143,$AF$2:$AG$35,2,FALSE),0)</f>
        <v>0.11600000000000001</v>
      </c>
      <c r="AB3143" s="5" t="str">
        <f>VLOOKUP(X3143,$AF$2:$AG$35,1,FALSE)</f>
        <v>Pb</v>
      </c>
      <c r="AN3143"/>
      <c r="AO3143"/>
      <c r="AP3143"/>
      <c r="AQ3143">
        <v>95752</v>
      </c>
      <c r="AR3143" s="33">
        <v>4.78742109459596E-4</v>
      </c>
      <c r="AS3143" s="2">
        <v>5.2176873672539602E-3</v>
      </c>
      <c r="AT3143" t="s">
        <v>31</v>
      </c>
      <c r="AU3143" t="s">
        <v>81</v>
      </c>
      <c r="AV3143">
        <v>58</v>
      </c>
      <c r="AW3143" t="s">
        <v>193</v>
      </c>
      <c r="AX3143" t="s">
        <v>194</v>
      </c>
    </row>
    <row r="3144" spans="1:50" x14ac:dyDescent="0.25">
      <c r="A3144">
        <v>95752</v>
      </c>
      <c r="B3144">
        <v>22071</v>
      </c>
      <c r="C3144" t="s">
        <v>626</v>
      </c>
      <c r="D3144" t="s">
        <v>584</v>
      </c>
      <c r="E3144" t="s">
        <v>593</v>
      </c>
      <c r="F3144">
        <v>64.898200000000003</v>
      </c>
      <c r="G3144" t="s">
        <v>25</v>
      </c>
      <c r="H3144" t="s">
        <v>26</v>
      </c>
      <c r="I3144" t="s">
        <v>27</v>
      </c>
      <c r="J3144" t="s">
        <v>23</v>
      </c>
      <c r="K3144">
        <v>2003</v>
      </c>
      <c r="L3144">
        <v>4</v>
      </c>
      <c r="M3144">
        <v>4</v>
      </c>
      <c r="N3144">
        <v>0</v>
      </c>
      <c r="O3144">
        <v>2.5</v>
      </c>
      <c r="P3144" t="s">
        <v>596</v>
      </c>
      <c r="Q3144" s="33">
        <v>9.9167393278847294E-5</v>
      </c>
      <c r="R3144" s="2">
        <v>4.0177299073524504E-3</v>
      </c>
      <c r="S3144" t="s">
        <v>31</v>
      </c>
      <c r="T3144" t="s">
        <v>81</v>
      </c>
      <c r="U3144">
        <v>59</v>
      </c>
      <c r="V3144" t="s">
        <v>196</v>
      </c>
      <c r="W3144" t="s">
        <v>197</v>
      </c>
      <c r="X3144" t="s">
        <v>198</v>
      </c>
      <c r="Y3144">
        <v>238.02889999999999</v>
      </c>
      <c r="Z3144">
        <v>765</v>
      </c>
      <c r="AA3144" s="5">
        <f>IFERROR(VLOOKUP(X3144,$AF$2:$AG$35,2,FALSE),0)</f>
        <v>0</v>
      </c>
      <c r="AB3144" s="5" t="e">
        <f>VLOOKUP(X3144,$AF$2:$AG$35,1,FALSE)</f>
        <v>#N/A</v>
      </c>
      <c r="AN3144"/>
      <c r="AO3144"/>
      <c r="AP3144"/>
      <c r="AQ3144">
        <v>95752</v>
      </c>
      <c r="AR3144" s="33">
        <v>9.9167393278847294E-5</v>
      </c>
      <c r="AS3144" s="2">
        <v>4.0177299073524504E-3</v>
      </c>
      <c r="AT3144" t="s">
        <v>31</v>
      </c>
      <c r="AU3144" t="s">
        <v>81</v>
      </c>
      <c r="AV3144">
        <v>59</v>
      </c>
      <c r="AW3144" t="s">
        <v>196</v>
      </c>
      <c r="AX3144" t="s">
        <v>197</v>
      </c>
    </row>
    <row r="3145" spans="1:50" x14ac:dyDescent="0.25">
      <c r="A3145">
        <v>95752</v>
      </c>
      <c r="B3145">
        <v>22071</v>
      </c>
      <c r="C3145" t="s">
        <v>626</v>
      </c>
      <c r="D3145" t="s">
        <v>584</v>
      </c>
      <c r="E3145" t="s">
        <v>593</v>
      </c>
      <c r="F3145">
        <v>64.898200000000003</v>
      </c>
      <c r="G3145" t="s">
        <v>25</v>
      </c>
      <c r="H3145" t="s">
        <v>26</v>
      </c>
      <c r="I3145" t="s">
        <v>27</v>
      </c>
      <c r="J3145" t="s">
        <v>23</v>
      </c>
      <c r="K3145">
        <v>2003</v>
      </c>
      <c r="L3145">
        <v>4</v>
      </c>
      <c r="M3145">
        <v>4</v>
      </c>
      <c r="N3145">
        <v>0</v>
      </c>
      <c r="O3145">
        <v>2.5</v>
      </c>
      <c r="P3145" t="s">
        <v>596</v>
      </c>
      <c r="Q3145">
        <v>0.98721053012711901</v>
      </c>
      <c r="R3145">
        <v>0.47841680304318901</v>
      </c>
      <c r="S3145" t="s">
        <v>31</v>
      </c>
      <c r="T3145" t="s">
        <v>45</v>
      </c>
      <c r="U3145">
        <v>60</v>
      </c>
      <c r="V3145" t="s">
        <v>199</v>
      </c>
      <c r="W3145" t="s">
        <v>200</v>
      </c>
      <c r="X3145" t="s">
        <v>201</v>
      </c>
      <c r="Y3145">
        <v>17.0304</v>
      </c>
      <c r="Z3145">
        <v>294</v>
      </c>
      <c r="AA3145" s="5">
        <f>IFERROR(VLOOKUP(X3145,$AF$2:$AG$35,2,FALSE),0)</f>
        <v>0</v>
      </c>
      <c r="AB3145" s="5" t="e">
        <f>VLOOKUP(X3145,$AF$2:$AG$35,1,FALSE)</f>
        <v>#N/A</v>
      </c>
      <c r="AN3145"/>
      <c r="AO3145"/>
      <c r="AP3145"/>
      <c r="AQ3145">
        <v>95752</v>
      </c>
      <c r="AR3145">
        <v>0.98721053012711901</v>
      </c>
      <c r="AS3145">
        <v>0.47841680304318901</v>
      </c>
      <c r="AT3145" t="s">
        <v>31</v>
      </c>
      <c r="AU3145" t="s">
        <v>45</v>
      </c>
      <c r="AV3145">
        <v>60</v>
      </c>
      <c r="AW3145" t="s">
        <v>199</v>
      </c>
      <c r="AX3145" t="s">
        <v>200</v>
      </c>
    </row>
    <row r="3146" spans="1:50" x14ac:dyDescent="0.25">
      <c r="A3146">
        <v>95752</v>
      </c>
      <c r="B3146">
        <v>22071</v>
      </c>
      <c r="C3146" t="s">
        <v>626</v>
      </c>
      <c r="D3146" t="s">
        <v>584</v>
      </c>
      <c r="E3146" t="s">
        <v>593</v>
      </c>
      <c r="F3146">
        <v>64.898200000000003</v>
      </c>
      <c r="G3146" t="s">
        <v>25</v>
      </c>
      <c r="H3146" t="s">
        <v>26</v>
      </c>
      <c r="I3146" t="s">
        <v>27</v>
      </c>
      <c r="J3146" t="s">
        <v>23</v>
      </c>
      <c r="K3146">
        <v>2003</v>
      </c>
      <c r="L3146">
        <v>4</v>
      </c>
      <c r="M3146">
        <v>4</v>
      </c>
      <c r="N3146">
        <v>0</v>
      </c>
      <c r="O3146">
        <v>2.5</v>
      </c>
      <c r="P3146" t="s">
        <v>596</v>
      </c>
      <c r="Q3146">
        <v>0</v>
      </c>
      <c r="R3146" s="2">
        <v>3.1351120953947799E-4</v>
      </c>
      <c r="S3146" t="s">
        <v>31</v>
      </c>
      <c r="T3146" t="s">
        <v>202</v>
      </c>
      <c r="U3146">
        <v>78</v>
      </c>
      <c r="W3146" t="s">
        <v>203</v>
      </c>
      <c r="X3146" t="s">
        <v>204</v>
      </c>
      <c r="Z3146">
        <v>1253</v>
      </c>
      <c r="AA3146" s="5">
        <f>IFERROR(VLOOKUP(X3146,$AF$2:$AG$35,2,FALSE),0)</f>
        <v>0</v>
      </c>
      <c r="AB3146" s="5" t="e">
        <f>VLOOKUP(X3146,$AF$2:$AG$35,1,FALSE)</f>
        <v>#N/A</v>
      </c>
      <c r="AN3146"/>
      <c r="AO3146"/>
      <c r="AP3146"/>
      <c r="AQ3146">
        <v>95752</v>
      </c>
      <c r="AR3146">
        <v>0</v>
      </c>
      <c r="AS3146" s="2">
        <v>3.1351120953947799E-4</v>
      </c>
      <c r="AT3146" t="s">
        <v>31</v>
      </c>
      <c r="AU3146" t="s">
        <v>202</v>
      </c>
      <c r="AV3146">
        <v>78</v>
      </c>
      <c r="AX3146" t="s">
        <v>203</v>
      </c>
    </row>
    <row r="3147" spans="1:50" x14ac:dyDescent="0.25">
      <c r="A3147">
        <v>95752</v>
      </c>
      <c r="B3147">
        <v>22071</v>
      </c>
      <c r="C3147" t="s">
        <v>626</v>
      </c>
      <c r="D3147" t="s">
        <v>584</v>
      </c>
      <c r="E3147" t="s">
        <v>593</v>
      </c>
      <c r="F3147">
        <v>64.898200000000003</v>
      </c>
      <c r="G3147" t="s">
        <v>25</v>
      </c>
      <c r="H3147" t="s">
        <v>26</v>
      </c>
      <c r="I3147" t="s">
        <v>27</v>
      </c>
      <c r="J3147" t="s">
        <v>23</v>
      </c>
      <c r="K3147">
        <v>2003</v>
      </c>
      <c r="L3147">
        <v>4</v>
      </c>
      <c r="M3147">
        <v>4</v>
      </c>
      <c r="N3147">
        <v>0</v>
      </c>
      <c r="O3147">
        <v>2.5</v>
      </c>
      <c r="P3147" t="s">
        <v>596</v>
      </c>
      <c r="Q3147" s="2">
        <v>3.5823746328211999E-4</v>
      </c>
      <c r="R3147" s="2">
        <v>8.7870823710709098E-4</v>
      </c>
      <c r="S3147" t="s">
        <v>31</v>
      </c>
      <c r="T3147" t="s">
        <v>202</v>
      </c>
      <c r="U3147">
        <v>80</v>
      </c>
      <c r="W3147" t="s">
        <v>205</v>
      </c>
      <c r="X3147" t="s">
        <v>206</v>
      </c>
      <c r="Z3147">
        <v>1255</v>
      </c>
      <c r="AA3147" s="5">
        <f>IFERROR(VLOOKUP(X3147,$AF$2:$AG$35,2,FALSE),0)</f>
        <v>0</v>
      </c>
      <c r="AB3147" s="5" t="e">
        <f>VLOOKUP(X3147,$AF$2:$AG$35,1,FALSE)</f>
        <v>#N/A</v>
      </c>
      <c r="AN3147"/>
      <c r="AO3147"/>
      <c r="AP3147"/>
      <c r="AQ3147">
        <v>95752</v>
      </c>
      <c r="AR3147" s="2">
        <v>3.5823746328211999E-4</v>
      </c>
      <c r="AS3147" s="2">
        <v>8.7870823710709098E-4</v>
      </c>
      <c r="AT3147" t="s">
        <v>31</v>
      </c>
      <c r="AU3147" t="s">
        <v>202</v>
      </c>
      <c r="AV3147">
        <v>80</v>
      </c>
      <c r="AX3147" t="s">
        <v>205</v>
      </c>
    </row>
    <row r="3148" spans="1:50" x14ac:dyDescent="0.25">
      <c r="A3148">
        <v>95752</v>
      </c>
      <c r="B3148">
        <v>22071</v>
      </c>
      <c r="C3148" t="s">
        <v>626</v>
      </c>
      <c r="D3148" t="s">
        <v>584</v>
      </c>
      <c r="E3148" t="s">
        <v>593</v>
      </c>
      <c r="F3148">
        <v>64.898200000000003</v>
      </c>
      <c r="G3148" t="s">
        <v>25</v>
      </c>
      <c r="H3148" t="s">
        <v>26</v>
      </c>
      <c r="I3148" t="s">
        <v>27</v>
      </c>
      <c r="J3148" t="s">
        <v>23</v>
      </c>
      <c r="K3148">
        <v>2003</v>
      </c>
      <c r="L3148">
        <v>4</v>
      </c>
      <c r="M3148">
        <v>4</v>
      </c>
      <c r="N3148">
        <v>0</v>
      </c>
      <c r="O3148">
        <v>2.5</v>
      </c>
      <c r="P3148" t="s">
        <v>596</v>
      </c>
      <c r="Q3148" s="2">
        <v>4.4178201304836398E-3</v>
      </c>
      <c r="R3148" s="2">
        <v>5.0450051752636898E-3</v>
      </c>
      <c r="S3148" t="s">
        <v>31</v>
      </c>
      <c r="T3148" t="s">
        <v>202</v>
      </c>
      <c r="U3148">
        <v>81</v>
      </c>
      <c r="W3148" t="s">
        <v>207</v>
      </c>
      <c r="X3148" t="s">
        <v>208</v>
      </c>
      <c r="Z3148">
        <v>1256</v>
      </c>
      <c r="AA3148" s="5">
        <f>IFERROR(VLOOKUP(X3148,$AF$2:$AG$35,2,FALSE),0)</f>
        <v>0</v>
      </c>
      <c r="AB3148" s="5" t="e">
        <f>VLOOKUP(X3148,$AF$2:$AG$35,1,FALSE)</f>
        <v>#N/A</v>
      </c>
      <c r="AN3148"/>
      <c r="AO3148"/>
      <c r="AP3148"/>
      <c r="AQ3148">
        <v>95752</v>
      </c>
      <c r="AR3148" s="2">
        <v>4.4178201304836398E-3</v>
      </c>
      <c r="AS3148" s="2">
        <v>5.0450051752636898E-3</v>
      </c>
      <c r="AT3148" t="s">
        <v>31</v>
      </c>
      <c r="AU3148" t="s">
        <v>202</v>
      </c>
      <c r="AV3148">
        <v>81</v>
      </c>
      <c r="AX3148" t="s">
        <v>207</v>
      </c>
    </row>
    <row r="3149" spans="1:50" x14ac:dyDescent="0.25">
      <c r="A3149">
        <v>95752</v>
      </c>
      <c r="B3149">
        <v>22071</v>
      </c>
      <c r="C3149" t="s">
        <v>626</v>
      </c>
      <c r="D3149" t="s">
        <v>584</v>
      </c>
      <c r="E3149" t="s">
        <v>593</v>
      </c>
      <c r="F3149">
        <v>64.898200000000003</v>
      </c>
      <c r="G3149" t="s">
        <v>25</v>
      </c>
      <c r="H3149" t="s">
        <v>26</v>
      </c>
      <c r="I3149" t="s">
        <v>27</v>
      </c>
      <c r="J3149" t="s">
        <v>23</v>
      </c>
      <c r="K3149">
        <v>2003</v>
      </c>
      <c r="L3149">
        <v>4</v>
      </c>
      <c r="M3149">
        <v>4</v>
      </c>
      <c r="N3149">
        <v>0</v>
      </c>
      <c r="O3149">
        <v>2.5</v>
      </c>
      <c r="P3149" t="s">
        <v>596</v>
      </c>
      <c r="Q3149" s="2">
        <v>1.7916729125519199E-4</v>
      </c>
      <c r="R3149" s="2">
        <v>8.4122369049808297E-4</v>
      </c>
      <c r="S3149" t="s">
        <v>31</v>
      </c>
      <c r="T3149" t="s">
        <v>202</v>
      </c>
      <c r="U3149">
        <v>83</v>
      </c>
      <c r="V3149" t="s">
        <v>209</v>
      </c>
      <c r="W3149" t="s">
        <v>210</v>
      </c>
      <c r="X3149" t="s">
        <v>211</v>
      </c>
      <c r="Y3149">
        <v>154.21</v>
      </c>
      <c r="Z3149">
        <v>846</v>
      </c>
      <c r="AA3149" s="5">
        <f>IFERROR(VLOOKUP(X3149,$AF$2:$AG$35,2,FALSE),0)</f>
        <v>0</v>
      </c>
      <c r="AB3149" s="5" t="e">
        <f>VLOOKUP(X3149,$AF$2:$AG$35,1,FALSE)</f>
        <v>#N/A</v>
      </c>
      <c r="AN3149"/>
      <c r="AO3149"/>
      <c r="AP3149"/>
      <c r="AQ3149">
        <v>95752</v>
      </c>
      <c r="AR3149" s="2">
        <v>1.7916729125519199E-4</v>
      </c>
      <c r="AS3149" s="2">
        <v>8.4122369049808297E-4</v>
      </c>
      <c r="AT3149" t="s">
        <v>31</v>
      </c>
      <c r="AU3149" t="s">
        <v>202</v>
      </c>
      <c r="AV3149">
        <v>83</v>
      </c>
      <c r="AW3149" t="s">
        <v>209</v>
      </c>
      <c r="AX3149" t="s">
        <v>210</v>
      </c>
    </row>
    <row r="3150" spans="1:50" x14ac:dyDescent="0.25">
      <c r="A3150">
        <v>95752</v>
      </c>
      <c r="B3150">
        <v>22071</v>
      </c>
      <c r="C3150" t="s">
        <v>626</v>
      </c>
      <c r="D3150" t="s">
        <v>584</v>
      </c>
      <c r="E3150" t="s">
        <v>593</v>
      </c>
      <c r="F3150">
        <v>64.898200000000003</v>
      </c>
      <c r="G3150" t="s">
        <v>25</v>
      </c>
      <c r="H3150" t="s">
        <v>26</v>
      </c>
      <c r="I3150" t="s">
        <v>27</v>
      </c>
      <c r="J3150" t="s">
        <v>23</v>
      </c>
      <c r="K3150">
        <v>2003</v>
      </c>
      <c r="L3150">
        <v>4</v>
      </c>
      <c r="M3150">
        <v>4</v>
      </c>
      <c r="N3150">
        <v>0</v>
      </c>
      <c r="O3150">
        <v>2.5</v>
      </c>
      <c r="P3150" t="s">
        <v>596</v>
      </c>
      <c r="Q3150" s="2">
        <v>3.19661157842176E-3</v>
      </c>
      <c r="R3150" s="2">
        <v>2.7873452469331099E-3</v>
      </c>
      <c r="S3150" t="s">
        <v>31</v>
      </c>
      <c r="T3150" t="s">
        <v>202</v>
      </c>
      <c r="U3150">
        <v>84</v>
      </c>
      <c r="V3150" t="s">
        <v>212</v>
      </c>
      <c r="W3150" t="s">
        <v>213</v>
      </c>
      <c r="X3150" t="s">
        <v>214</v>
      </c>
      <c r="Y3150">
        <v>152.19</v>
      </c>
      <c r="Z3150">
        <v>847</v>
      </c>
      <c r="AA3150" s="5">
        <f>IFERROR(VLOOKUP(X3150,$AF$2:$AG$35,2,FALSE),0)</f>
        <v>0</v>
      </c>
      <c r="AB3150" s="5" t="e">
        <f>VLOOKUP(X3150,$AF$2:$AG$35,1,FALSE)</f>
        <v>#N/A</v>
      </c>
      <c r="AN3150"/>
      <c r="AO3150"/>
      <c r="AP3150"/>
      <c r="AQ3150">
        <v>95752</v>
      </c>
      <c r="AR3150" s="2">
        <v>3.19661157842176E-3</v>
      </c>
      <c r="AS3150" s="2">
        <v>2.7873452469331099E-3</v>
      </c>
      <c r="AT3150" t="s">
        <v>31</v>
      </c>
      <c r="AU3150" t="s">
        <v>202</v>
      </c>
      <c r="AV3150">
        <v>84</v>
      </c>
      <c r="AW3150" t="s">
        <v>212</v>
      </c>
      <c r="AX3150" t="s">
        <v>213</v>
      </c>
    </row>
    <row r="3151" spans="1:50" x14ac:dyDescent="0.25">
      <c r="A3151">
        <v>95752</v>
      </c>
      <c r="B3151">
        <v>22071</v>
      </c>
      <c r="C3151" t="s">
        <v>626</v>
      </c>
      <c r="D3151" t="s">
        <v>584</v>
      </c>
      <c r="E3151" t="s">
        <v>593</v>
      </c>
      <c r="F3151">
        <v>64.898200000000003</v>
      </c>
      <c r="G3151" t="s">
        <v>25</v>
      </c>
      <c r="H3151" t="s">
        <v>26</v>
      </c>
      <c r="I3151" t="s">
        <v>27</v>
      </c>
      <c r="J3151" t="s">
        <v>23</v>
      </c>
      <c r="K3151">
        <v>2003</v>
      </c>
      <c r="L3151">
        <v>4</v>
      </c>
      <c r="M3151">
        <v>4</v>
      </c>
      <c r="N3151">
        <v>0</v>
      </c>
      <c r="O3151">
        <v>2.5</v>
      </c>
      <c r="P3151" t="s">
        <v>596</v>
      </c>
      <c r="Q3151" s="2">
        <v>2.4471141304677701E-4</v>
      </c>
      <c r="R3151" s="2">
        <v>8.3085586517124197E-4</v>
      </c>
      <c r="S3151" t="s">
        <v>31</v>
      </c>
      <c r="T3151" t="s">
        <v>202</v>
      </c>
      <c r="U3151">
        <v>85</v>
      </c>
      <c r="V3151" t="s">
        <v>215</v>
      </c>
      <c r="W3151" t="s">
        <v>216</v>
      </c>
      <c r="X3151" t="s">
        <v>217</v>
      </c>
      <c r="Y3151">
        <v>182.17</v>
      </c>
      <c r="Z3151">
        <v>848</v>
      </c>
      <c r="AA3151" s="5">
        <f>IFERROR(VLOOKUP(X3151,$AF$2:$AG$35,2,FALSE),0)</f>
        <v>0</v>
      </c>
      <c r="AB3151" s="5" t="e">
        <f>VLOOKUP(X3151,$AF$2:$AG$35,1,FALSE)</f>
        <v>#N/A</v>
      </c>
      <c r="AN3151"/>
      <c r="AO3151"/>
      <c r="AP3151"/>
      <c r="AQ3151">
        <v>95752</v>
      </c>
      <c r="AR3151" s="2">
        <v>2.4471141304677701E-4</v>
      </c>
      <c r="AS3151" s="2">
        <v>8.3085586517124197E-4</v>
      </c>
      <c r="AT3151" t="s">
        <v>31</v>
      </c>
      <c r="AU3151" t="s">
        <v>202</v>
      </c>
      <c r="AV3151">
        <v>85</v>
      </c>
      <c r="AW3151" t="s">
        <v>215</v>
      </c>
      <c r="AX3151" t="s">
        <v>216</v>
      </c>
    </row>
    <row r="3152" spans="1:50" x14ac:dyDescent="0.25">
      <c r="A3152">
        <v>95752</v>
      </c>
      <c r="B3152">
        <v>22071</v>
      </c>
      <c r="C3152" t="s">
        <v>626</v>
      </c>
      <c r="D3152" t="s">
        <v>584</v>
      </c>
      <c r="E3152" t="s">
        <v>593</v>
      </c>
      <c r="F3152">
        <v>64.898200000000003</v>
      </c>
      <c r="G3152" t="s">
        <v>25</v>
      </c>
      <c r="H3152" t="s">
        <v>26</v>
      </c>
      <c r="I3152" t="s">
        <v>27</v>
      </c>
      <c r="J3152" t="s">
        <v>23</v>
      </c>
      <c r="K3152">
        <v>2003</v>
      </c>
      <c r="L3152">
        <v>4</v>
      </c>
      <c r="M3152">
        <v>4</v>
      </c>
      <c r="N3152">
        <v>0</v>
      </c>
      <c r="O3152">
        <v>2.5</v>
      </c>
      <c r="P3152" t="s">
        <v>596</v>
      </c>
      <c r="Q3152" s="2">
        <v>1.3652391949819001E-3</v>
      </c>
      <c r="R3152" s="2">
        <v>1.33267827439751E-3</v>
      </c>
      <c r="S3152" t="s">
        <v>31</v>
      </c>
      <c r="T3152" t="s">
        <v>202</v>
      </c>
      <c r="U3152">
        <v>86</v>
      </c>
      <c r="V3152" t="s">
        <v>218</v>
      </c>
      <c r="W3152" t="s">
        <v>219</v>
      </c>
      <c r="X3152" t="s">
        <v>220</v>
      </c>
      <c r="Y3152">
        <v>208.21</v>
      </c>
      <c r="Z3152">
        <v>849</v>
      </c>
      <c r="AA3152" s="5">
        <f>IFERROR(VLOOKUP(X3152,$AF$2:$AG$35,2,FALSE),0)</f>
        <v>0</v>
      </c>
      <c r="AB3152" s="5" t="e">
        <f>VLOOKUP(X3152,$AF$2:$AG$35,1,FALSE)</f>
        <v>#N/A</v>
      </c>
      <c r="AN3152"/>
      <c r="AO3152"/>
      <c r="AP3152"/>
      <c r="AQ3152">
        <v>95752</v>
      </c>
      <c r="AR3152" s="2">
        <v>1.3652391949819001E-3</v>
      </c>
      <c r="AS3152" s="2">
        <v>1.33267827439751E-3</v>
      </c>
      <c r="AT3152" t="s">
        <v>31</v>
      </c>
      <c r="AU3152" t="s">
        <v>202</v>
      </c>
      <c r="AV3152">
        <v>86</v>
      </c>
      <c r="AW3152" t="s">
        <v>218</v>
      </c>
      <c r="AX3152" t="s">
        <v>219</v>
      </c>
    </row>
    <row r="3153" spans="1:50" x14ac:dyDescent="0.25">
      <c r="A3153">
        <v>95752</v>
      </c>
      <c r="B3153">
        <v>22071</v>
      </c>
      <c r="C3153" t="s">
        <v>626</v>
      </c>
      <c r="D3153" t="s">
        <v>584</v>
      </c>
      <c r="E3153" t="s">
        <v>593</v>
      </c>
      <c r="F3153">
        <v>64.898200000000003</v>
      </c>
      <c r="G3153" t="s">
        <v>25</v>
      </c>
      <c r="H3153" t="s">
        <v>26</v>
      </c>
      <c r="I3153" t="s">
        <v>27</v>
      </c>
      <c r="J3153" t="s">
        <v>23</v>
      </c>
      <c r="K3153">
        <v>2003</v>
      </c>
      <c r="L3153">
        <v>4</v>
      </c>
      <c r="M3153">
        <v>4</v>
      </c>
      <c r="N3153">
        <v>0</v>
      </c>
      <c r="O3153">
        <v>2.5</v>
      </c>
      <c r="P3153" t="s">
        <v>596</v>
      </c>
      <c r="Q3153" s="2">
        <v>8.0911253335942405E-5</v>
      </c>
      <c r="R3153" s="2">
        <v>3.45670592724566E-4</v>
      </c>
      <c r="S3153" t="s">
        <v>31</v>
      </c>
      <c r="T3153" t="s">
        <v>202</v>
      </c>
      <c r="U3153">
        <v>87</v>
      </c>
      <c r="V3153" t="s">
        <v>221</v>
      </c>
      <c r="W3153" t="s">
        <v>222</v>
      </c>
      <c r="X3153" t="s">
        <v>223</v>
      </c>
      <c r="Y3153">
        <v>206.24</v>
      </c>
      <c r="Z3153">
        <v>850</v>
      </c>
      <c r="AA3153" s="5">
        <f>IFERROR(VLOOKUP(X3153,$AF$2:$AG$35,2,FALSE),0)</f>
        <v>0</v>
      </c>
      <c r="AB3153" s="5" t="e">
        <f>VLOOKUP(X3153,$AF$2:$AG$35,1,FALSE)</f>
        <v>#N/A</v>
      </c>
      <c r="AN3153"/>
      <c r="AO3153"/>
      <c r="AP3153"/>
      <c r="AQ3153">
        <v>95752</v>
      </c>
      <c r="AR3153" s="2">
        <v>8.0911253335942405E-5</v>
      </c>
      <c r="AS3153" s="2">
        <v>3.45670592724566E-4</v>
      </c>
      <c r="AT3153" t="s">
        <v>31</v>
      </c>
      <c r="AU3153" t="s">
        <v>202</v>
      </c>
      <c r="AV3153">
        <v>87</v>
      </c>
      <c r="AW3153" t="s">
        <v>221</v>
      </c>
      <c r="AX3153" t="s">
        <v>222</v>
      </c>
    </row>
    <row r="3154" spans="1:50" x14ac:dyDescent="0.25">
      <c r="A3154">
        <v>95752</v>
      </c>
      <c r="B3154">
        <v>22071</v>
      </c>
      <c r="C3154" t="s">
        <v>626</v>
      </c>
      <c r="D3154" t="s">
        <v>584</v>
      </c>
      <c r="E3154" t="s">
        <v>593</v>
      </c>
      <c r="F3154">
        <v>64.898200000000003</v>
      </c>
      <c r="G3154" t="s">
        <v>25</v>
      </c>
      <c r="H3154" t="s">
        <v>26</v>
      </c>
      <c r="I3154" t="s">
        <v>27</v>
      </c>
      <c r="J3154" t="s">
        <v>23</v>
      </c>
      <c r="K3154">
        <v>2003</v>
      </c>
      <c r="L3154">
        <v>4</v>
      </c>
      <c r="M3154">
        <v>4</v>
      </c>
      <c r="N3154">
        <v>0</v>
      </c>
      <c r="O3154">
        <v>2.5</v>
      </c>
      <c r="P3154" t="s">
        <v>596</v>
      </c>
      <c r="Q3154" s="2">
        <v>7.6335163897406104E-3</v>
      </c>
      <c r="R3154" s="2">
        <v>8.3845985547071102E-3</v>
      </c>
      <c r="S3154" t="s">
        <v>31</v>
      </c>
      <c r="T3154" t="s">
        <v>202</v>
      </c>
      <c r="U3154">
        <v>89</v>
      </c>
      <c r="V3154" t="s">
        <v>224</v>
      </c>
      <c r="W3154" t="s">
        <v>225</v>
      </c>
      <c r="X3154" t="s">
        <v>226</v>
      </c>
      <c r="Y3154">
        <v>178.23</v>
      </c>
      <c r="Z3154">
        <v>852</v>
      </c>
      <c r="AA3154" s="5">
        <f>IFERROR(VLOOKUP(X3154,$AF$2:$AG$35,2,FALSE),0)</f>
        <v>0</v>
      </c>
      <c r="AB3154" s="5" t="e">
        <f>VLOOKUP(X3154,$AF$2:$AG$35,1,FALSE)</f>
        <v>#N/A</v>
      </c>
      <c r="AN3154"/>
      <c r="AO3154"/>
      <c r="AP3154"/>
      <c r="AQ3154">
        <v>95752</v>
      </c>
      <c r="AR3154" s="2">
        <v>7.6335163897406104E-3</v>
      </c>
      <c r="AS3154" s="2">
        <v>8.3845985547071102E-3</v>
      </c>
      <c r="AT3154" t="s">
        <v>31</v>
      </c>
      <c r="AU3154" t="s">
        <v>202</v>
      </c>
      <c r="AV3154">
        <v>89</v>
      </c>
      <c r="AW3154" t="s">
        <v>224</v>
      </c>
      <c r="AX3154" t="s">
        <v>225</v>
      </c>
    </row>
    <row r="3155" spans="1:50" x14ac:dyDescent="0.25">
      <c r="A3155">
        <v>95752</v>
      </c>
      <c r="B3155">
        <v>22071</v>
      </c>
      <c r="C3155" t="s">
        <v>626</v>
      </c>
      <c r="D3155" t="s">
        <v>584</v>
      </c>
      <c r="E3155" t="s">
        <v>593</v>
      </c>
      <c r="F3155">
        <v>64.898200000000003</v>
      </c>
      <c r="G3155" t="s">
        <v>25</v>
      </c>
      <c r="H3155" t="s">
        <v>26</v>
      </c>
      <c r="I3155" t="s">
        <v>27</v>
      </c>
      <c r="J3155" t="s">
        <v>23</v>
      </c>
      <c r="K3155">
        <v>2003</v>
      </c>
      <c r="L3155">
        <v>4</v>
      </c>
      <c r="M3155">
        <v>4</v>
      </c>
      <c r="N3155">
        <v>0</v>
      </c>
      <c r="O3155">
        <v>2.5</v>
      </c>
      <c r="P3155" t="s">
        <v>596</v>
      </c>
      <c r="Q3155" s="2">
        <v>2.6511210479280099E-2</v>
      </c>
      <c r="R3155" s="2">
        <v>1.9739306396098701E-2</v>
      </c>
      <c r="S3155" t="s">
        <v>31</v>
      </c>
      <c r="T3155" t="s">
        <v>202</v>
      </c>
      <c r="U3155">
        <v>90</v>
      </c>
      <c r="W3155" t="s">
        <v>227</v>
      </c>
      <c r="X3155" t="s">
        <v>228</v>
      </c>
      <c r="Z3155">
        <v>1265</v>
      </c>
      <c r="AA3155" s="5">
        <f>IFERROR(VLOOKUP(X3155,$AF$2:$AG$35,2,FALSE),0)</f>
        <v>0</v>
      </c>
      <c r="AB3155" s="5" t="e">
        <f>VLOOKUP(X3155,$AF$2:$AG$35,1,FALSE)</f>
        <v>#N/A</v>
      </c>
      <c r="AN3155"/>
      <c r="AO3155"/>
      <c r="AP3155"/>
      <c r="AQ3155">
        <v>95752</v>
      </c>
      <c r="AR3155" s="2">
        <v>2.6511210479280099E-2</v>
      </c>
      <c r="AS3155" s="2">
        <v>1.9739306396098701E-2</v>
      </c>
      <c r="AT3155" t="s">
        <v>31</v>
      </c>
      <c r="AU3155" t="s">
        <v>202</v>
      </c>
      <c r="AV3155">
        <v>90</v>
      </c>
      <c r="AX3155" t="s">
        <v>227</v>
      </c>
    </row>
    <row r="3156" spans="1:50" x14ac:dyDescent="0.25">
      <c r="A3156">
        <v>95752</v>
      </c>
      <c r="B3156">
        <v>22071</v>
      </c>
      <c r="C3156" t="s">
        <v>626</v>
      </c>
      <c r="D3156" t="s">
        <v>584</v>
      </c>
      <c r="E3156" t="s">
        <v>593</v>
      </c>
      <c r="F3156">
        <v>64.898200000000003</v>
      </c>
      <c r="G3156" t="s">
        <v>25</v>
      </c>
      <c r="H3156" t="s">
        <v>26</v>
      </c>
      <c r="I3156" t="s">
        <v>27</v>
      </c>
      <c r="J3156" t="s">
        <v>23</v>
      </c>
      <c r="K3156">
        <v>2003</v>
      </c>
      <c r="L3156">
        <v>4</v>
      </c>
      <c r="M3156">
        <v>4</v>
      </c>
      <c r="N3156">
        <v>0</v>
      </c>
      <c r="O3156">
        <v>2.5</v>
      </c>
      <c r="P3156" t="s">
        <v>596</v>
      </c>
      <c r="Q3156" s="2">
        <v>2.23023973352385E-4</v>
      </c>
      <c r="R3156" s="2">
        <v>3.2350545048483902E-4</v>
      </c>
      <c r="S3156" t="s">
        <v>31</v>
      </c>
      <c r="T3156" t="s">
        <v>202</v>
      </c>
      <c r="U3156">
        <v>91</v>
      </c>
      <c r="W3156" t="s">
        <v>229</v>
      </c>
      <c r="X3156" t="s">
        <v>230</v>
      </c>
      <c r="Z3156">
        <v>1266</v>
      </c>
      <c r="AA3156" s="5">
        <f>IFERROR(VLOOKUP(X3156,$AF$2:$AG$35,2,FALSE),0)</f>
        <v>0</v>
      </c>
      <c r="AB3156" s="5" t="e">
        <f>VLOOKUP(X3156,$AF$2:$AG$35,1,FALSE)</f>
        <v>#N/A</v>
      </c>
      <c r="AN3156"/>
      <c r="AO3156"/>
      <c r="AP3156"/>
      <c r="AQ3156">
        <v>95752</v>
      </c>
      <c r="AR3156" s="2">
        <v>2.23023973352385E-4</v>
      </c>
      <c r="AS3156" s="2">
        <v>3.2350545048483902E-4</v>
      </c>
      <c r="AT3156" t="s">
        <v>31</v>
      </c>
      <c r="AU3156" t="s">
        <v>202</v>
      </c>
      <c r="AV3156">
        <v>91</v>
      </c>
      <c r="AX3156" t="s">
        <v>229</v>
      </c>
    </row>
    <row r="3157" spans="1:50" x14ac:dyDescent="0.25">
      <c r="A3157">
        <v>95752</v>
      </c>
      <c r="B3157">
        <v>22071</v>
      </c>
      <c r="C3157" t="s">
        <v>626</v>
      </c>
      <c r="D3157" t="s">
        <v>584</v>
      </c>
      <c r="E3157" t="s">
        <v>593</v>
      </c>
      <c r="F3157">
        <v>64.898200000000003</v>
      </c>
      <c r="G3157" t="s">
        <v>25</v>
      </c>
      <c r="H3157" t="s">
        <v>26</v>
      </c>
      <c r="I3157" t="s">
        <v>27</v>
      </c>
      <c r="J3157" t="s">
        <v>23</v>
      </c>
      <c r="K3157">
        <v>2003</v>
      </c>
      <c r="L3157">
        <v>4</v>
      </c>
      <c r="M3157">
        <v>4</v>
      </c>
      <c r="N3157">
        <v>0</v>
      </c>
      <c r="O3157">
        <v>2.5</v>
      </c>
      <c r="P3157" t="s">
        <v>596</v>
      </c>
      <c r="Q3157" s="2">
        <v>7.0077047801212996E-4</v>
      </c>
      <c r="R3157" s="2">
        <v>9.3998099181340103E-4</v>
      </c>
      <c r="S3157" t="s">
        <v>31</v>
      </c>
      <c r="T3157" t="s">
        <v>202</v>
      </c>
      <c r="U3157">
        <v>93</v>
      </c>
      <c r="W3157" t="s">
        <v>231</v>
      </c>
      <c r="X3157" t="s">
        <v>232</v>
      </c>
      <c r="Z3157">
        <v>1268</v>
      </c>
      <c r="AA3157" s="5">
        <f>IFERROR(VLOOKUP(X3157,$AF$2:$AG$35,2,FALSE),0)</f>
        <v>0</v>
      </c>
      <c r="AB3157" s="5" t="e">
        <f>VLOOKUP(X3157,$AF$2:$AG$35,1,FALSE)</f>
        <v>#N/A</v>
      </c>
      <c r="AN3157"/>
      <c r="AO3157"/>
      <c r="AP3157"/>
      <c r="AQ3157">
        <v>95752</v>
      </c>
      <c r="AR3157" s="2">
        <v>7.0077047801212996E-4</v>
      </c>
      <c r="AS3157" s="2">
        <v>9.3998099181340103E-4</v>
      </c>
      <c r="AT3157" t="s">
        <v>31</v>
      </c>
      <c r="AU3157" t="s">
        <v>202</v>
      </c>
      <c r="AV3157">
        <v>93</v>
      </c>
      <c r="AX3157" t="s">
        <v>231</v>
      </c>
    </row>
    <row r="3158" spans="1:50" x14ac:dyDescent="0.25">
      <c r="A3158">
        <v>95752</v>
      </c>
      <c r="B3158">
        <v>22071</v>
      </c>
      <c r="C3158" t="s">
        <v>626</v>
      </c>
      <c r="D3158" t="s">
        <v>584</v>
      </c>
      <c r="E3158" t="s">
        <v>593</v>
      </c>
      <c r="F3158">
        <v>64.898200000000003</v>
      </c>
      <c r="G3158" t="s">
        <v>25</v>
      </c>
      <c r="H3158" t="s">
        <v>26</v>
      </c>
      <c r="I3158" t="s">
        <v>27</v>
      </c>
      <c r="J3158" t="s">
        <v>23</v>
      </c>
      <c r="K3158">
        <v>2003</v>
      </c>
      <c r="L3158">
        <v>4</v>
      </c>
      <c r="M3158">
        <v>4</v>
      </c>
      <c r="N3158">
        <v>0</v>
      </c>
      <c r="O3158">
        <v>2.5</v>
      </c>
      <c r="P3158" t="s">
        <v>596</v>
      </c>
      <c r="Q3158" s="2">
        <v>1.9198856292667499E-3</v>
      </c>
      <c r="R3158" s="2">
        <v>1.8674869584929699E-3</v>
      </c>
      <c r="S3158" t="s">
        <v>31</v>
      </c>
      <c r="T3158" t="s">
        <v>202</v>
      </c>
      <c r="U3158">
        <v>94</v>
      </c>
      <c r="W3158" t="s">
        <v>233</v>
      </c>
      <c r="X3158" t="s">
        <v>234</v>
      </c>
      <c r="Z3158">
        <v>1269</v>
      </c>
      <c r="AA3158" s="5">
        <f>IFERROR(VLOOKUP(X3158,$AF$2:$AG$35,2,FALSE),0)</f>
        <v>0</v>
      </c>
      <c r="AB3158" s="5" t="e">
        <f>VLOOKUP(X3158,$AF$2:$AG$35,1,FALSE)</f>
        <v>#N/A</v>
      </c>
      <c r="AN3158"/>
      <c r="AO3158"/>
      <c r="AP3158"/>
      <c r="AQ3158">
        <v>95752</v>
      </c>
      <c r="AR3158" s="2">
        <v>1.9198856292667499E-3</v>
      </c>
      <c r="AS3158" s="2">
        <v>1.8674869584929699E-3</v>
      </c>
      <c r="AT3158" t="s">
        <v>31</v>
      </c>
      <c r="AU3158" t="s">
        <v>202</v>
      </c>
      <c r="AV3158">
        <v>94</v>
      </c>
      <c r="AX3158" t="s">
        <v>233</v>
      </c>
    </row>
    <row r="3159" spans="1:50" x14ac:dyDescent="0.25">
      <c r="A3159">
        <v>95752</v>
      </c>
      <c r="B3159">
        <v>22071</v>
      </c>
      <c r="C3159" t="s">
        <v>626</v>
      </c>
      <c r="D3159" t="s">
        <v>584</v>
      </c>
      <c r="E3159" t="s">
        <v>593</v>
      </c>
      <c r="F3159">
        <v>64.898200000000003</v>
      </c>
      <c r="G3159" t="s">
        <v>25</v>
      </c>
      <c r="H3159" t="s">
        <v>26</v>
      </c>
      <c r="I3159" t="s">
        <v>27</v>
      </c>
      <c r="J3159" t="s">
        <v>23</v>
      </c>
      <c r="K3159">
        <v>2003</v>
      </c>
      <c r="L3159">
        <v>4</v>
      </c>
      <c r="M3159">
        <v>4</v>
      </c>
      <c r="N3159">
        <v>0</v>
      </c>
      <c r="O3159">
        <v>2.5</v>
      </c>
      <c r="P3159" t="s">
        <v>596</v>
      </c>
      <c r="Q3159" s="2">
        <v>6.9251374938699697E-4</v>
      </c>
      <c r="R3159" s="2">
        <v>9.7936233651293395E-4</v>
      </c>
      <c r="S3159" t="s">
        <v>31</v>
      </c>
      <c r="T3159" t="s">
        <v>202</v>
      </c>
      <c r="U3159">
        <v>96</v>
      </c>
      <c r="V3159" t="s">
        <v>235</v>
      </c>
      <c r="W3159" t="s">
        <v>236</v>
      </c>
      <c r="X3159" t="s">
        <v>237</v>
      </c>
      <c r="Y3159">
        <v>258.27</v>
      </c>
      <c r="Z3159">
        <v>853</v>
      </c>
      <c r="AA3159" s="5">
        <f>IFERROR(VLOOKUP(X3159,$AF$2:$AG$35,2,FALSE),0)</f>
        <v>0</v>
      </c>
      <c r="AB3159" s="5" t="e">
        <f>VLOOKUP(X3159,$AF$2:$AG$35,1,FALSE)</f>
        <v>#N/A</v>
      </c>
      <c r="AN3159"/>
      <c r="AO3159"/>
      <c r="AP3159"/>
      <c r="AQ3159">
        <v>95752</v>
      </c>
      <c r="AR3159" s="2">
        <v>6.9251374938699697E-4</v>
      </c>
      <c r="AS3159" s="2">
        <v>9.7936233651293395E-4</v>
      </c>
      <c r="AT3159" t="s">
        <v>31</v>
      </c>
      <c r="AU3159" t="s">
        <v>202</v>
      </c>
      <c r="AV3159">
        <v>96</v>
      </c>
      <c r="AW3159" t="s">
        <v>235</v>
      </c>
      <c r="AX3159" t="s">
        <v>236</v>
      </c>
    </row>
    <row r="3160" spans="1:50" x14ac:dyDescent="0.25">
      <c r="A3160">
        <v>95752</v>
      </c>
      <c r="B3160">
        <v>22071</v>
      </c>
      <c r="C3160" t="s">
        <v>626</v>
      </c>
      <c r="D3160" t="s">
        <v>584</v>
      </c>
      <c r="E3160" t="s">
        <v>593</v>
      </c>
      <c r="F3160">
        <v>64.898200000000003</v>
      </c>
      <c r="G3160" t="s">
        <v>25</v>
      </c>
      <c r="H3160" t="s">
        <v>26</v>
      </c>
      <c r="I3160" t="s">
        <v>27</v>
      </c>
      <c r="J3160" t="s">
        <v>23</v>
      </c>
      <c r="K3160">
        <v>2003</v>
      </c>
      <c r="L3160">
        <v>4</v>
      </c>
      <c r="M3160">
        <v>4</v>
      </c>
      <c r="N3160">
        <v>0</v>
      </c>
      <c r="O3160">
        <v>2.5</v>
      </c>
      <c r="P3160" t="s">
        <v>596</v>
      </c>
      <c r="Q3160" s="2">
        <v>2.4557566928481802E-3</v>
      </c>
      <c r="R3160" s="2">
        <v>3.4729644209143999E-3</v>
      </c>
      <c r="S3160" t="s">
        <v>31</v>
      </c>
      <c r="T3160" t="s">
        <v>202</v>
      </c>
      <c r="U3160">
        <v>97</v>
      </c>
      <c r="V3160" t="s">
        <v>238</v>
      </c>
      <c r="W3160" t="s">
        <v>239</v>
      </c>
      <c r="X3160" t="s">
        <v>240</v>
      </c>
      <c r="Y3160">
        <v>228.29</v>
      </c>
      <c r="Z3160">
        <v>854</v>
      </c>
      <c r="AA3160" s="5">
        <f>IFERROR(VLOOKUP(X3160,$AF$2:$AG$35,2,FALSE),0)</f>
        <v>0</v>
      </c>
      <c r="AB3160" s="5" t="e">
        <f>VLOOKUP(X3160,$AF$2:$AG$35,1,FALSE)</f>
        <v>#N/A</v>
      </c>
      <c r="AN3160"/>
      <c r="AO3160"/>
      <c r="AP3160"/>
      <c r="AQ3160">
        <v>95752</v>
      </c>
      <c r="AR3160" s="2">
        <v>2.4557566928481802E-3</v>
      </c>
      <c r="AS3160" s="2">
        <v>3.4729644209143999E-3</v>
      </c>
      <c r="AT3160" t="s">
        <v>31</v>
      </c>
      <c r="AU3160" t="s">
        <v>202</v>
      </c>
      <c r="AV3160">
        <v>97</v>
      </c>
      <c r="AW3160" t="s">
        <v>238</v>
      </c>
      <c r="AX3160" t="s">
        <v>239</v>
      </c>
    </row>
    <row r="3161" spans="1:50" x14ac:dyDescent="0.25">
      <c r="A3161">
        <v>95752</v>
      </c>
      <c r="B3161">
        <v>22071</v>
      </c>
      <c r="C3161" t="s">
        <v>626</v>
      </c>
      <c r="D3161" t="s">
        <v>584</v>
      </c>
      <c r="E3161" t="s">
        <v>593</v>
      </c>
      <c r="F3161">
        <v>64.898200000000003</v>
      </c>
      <c r="G3161" t="s">
        <v>25</v>
      </c>
      <c r="H3161" t="s">
        <v>26</v>
      </c>
      <c r="I3161" t="s">
        <v>27</v>
      </c>
      <c r="J3161" t="s">
        <v>23</v>
      </c>
      <c r="K3161">
        <v>2003</v>
      </c>
      <c r="L3161">
        <v>4</v>
      </c>
      <c r="M3161">
        <v>4</v>
      </c>
      <c r="N3161">
        <v>0</v>
      </c>
      <c r="O3161">
        <v>2.5</v>
      </c>
      <c r="P3161" t="s">
        <v>596</v>
      </c>
      <c r="Q3161" s="2">
        <v>1.7344140558556099E-3</v>
      </c>
      <c r="R3161" s="2">
        <v>2.4528318805615199E-3</v>
      </c>
      <c r="S3161" t="s">
        <v>31</v>
      </c>
      <c r="T3161" t="s">
        <v>202</v>
      </c>
      <c r="U3161">
        <v>98</v>
      </c>
      <c r="V3161" t="s">
        <v>241</v>
      </c>
      <c r="W3161" t="s">
        <v>242</v>
      </c>
      <c r="X3161" t="s">
        <v>243</v>
      </c>
      <c r="Y3161">
        <v>252.31</v>
      </c>
      <c r="Z3161">
        <v>855</v>
      </c>
      <c r="AA3161" s="5">
        <f>IFERROR(VLOOKUP(X3161,$AF$2:$AG$35,2,FALSE),0)</f>
        <v>0</v>
      </c>
      <c r="AB3161" s="5" t="e">
        <f>VLOOKUP(X3161,$AF$2:$AG$35,1,FALSE)</f>
        <v>#N/A</v>
      </c>
      <c r="AN3161"/>
      <c r="AO3161"/>
      <c r="AP3161"/>
      <c r="AQ3161">
        <v>95752</v>
      </c>
      <c r="AR3161" s="2">
        <v>1.7344140558556099E-3</v>
      </c>
      <c r="AS3161" s="2">
        <v>2.4528318805615199E-3</v>
      </c>
      <c r="AT3161" t="s">
        <v>31</v>
      </c>
      <c r="AU3161" t="s">
        <v>202</v>
      </c>
      <c r="AV3161">
        <v>98</v>
      </c>
      <c r="AW3161" t="s">
        <v>241</v>
      </c>
      <c r="AX3161" t="s">
        <v>242</v>
      </c>
    </row>
    <row r="3162" spans="1:50" x14ac:dyDescent="0.25">
      <c r="A3162">
        <v>95752</v>
      </c>
      <c r="B3162">
        <v>22071</v>
      </c>
      <c r="C3162" t="s">
        <v>626</v>
      </c>
      <c r="D3162" t="s">
        <v>584</v>
      </c>
      <c r="E3162" t="s">
        <v>593</v>
      </c>
      <c r="F3162">
        <v>64.898200000000003</v>
      </c>
      <c r="G3162" t="s">
        <v>25</v>
      </c>
      <c r="H3162" t="s">
        <v>26</v>
      </c>
      <c r="I3162" t="s">
        <v>27</v>
      </c>
      <c r="J3162" t="s">
        <v>23</v>
      </c>
      <c r="K3162">
        <v>2003</v>
      </c>
      <c r="L3162">
        <v>4</v>
      </c>
      <c r="M3162">
        <v>4</v>
      </c>
      <c r="N3162">
        <v>0</v>
      </c>
      <c r="O3162">
        <v>2.5</v>
      </c>
      <c r="P3162" t="s">
        <v>596</v>
      </c>
      <c r="Q3162" s="2">
        <v>3.3187227440842999E-3</v>
      </c>
      <c r="R3162" s="2">
        <v>7.7695806757841898E-3</v>
      </c>
      <c r="S3162" t="s">
        <v>31</v>
      </c>
      <c r="T3162" t="s">
        <v>202</v>
      </c>
      <c r="U3162">
        <v>100</v>
      </c>
      <c r="W3162" t="s">
        <v>244</v>
      </c>
      <c r="X3162" t="s">
        <v>245</v>
      </c>
      <c r="Z3162">
        <v>1275</v>
      </c>
      <c r="AA3162" s="5">
        <f>IFERROR(VLOOKUP(X3162,$AF$2:$AG$35,2,FALSE),0)</f>
        <v>0</v>
      </c>
      <c r="AB3162" s="5" t="e">
        <f>VLOOKUP(X3162,$AF$2:$AG$35,1,FALSE)</f>
        <v>#N/A</v>
      </c>
      <c r="AN3162"/>
      <c r="AO3162"/>
      <c r="AP3162"/>
      <c r="AQ3162">
        <v>95752</v>
      </c>
      <c r="AR3162" s="2">
        <v>3.3187227440842999E-3</v>
      </c>
      <c r="AS3162" s="2">
        <v>7.7695806757841898E-3</v>
      </c>
      <c r="AT3162" t="s">
        <v>31</v>
      </c>
      <c r="AU3162" t="s">
        <v>202</v>
      </c>
      <c r="AV3162">
        <v>100</v>
      </c>
      <c r="AX3162" t="s">
        <v>244</v>
      </c>
    </row>
    <row r="3163" spans="1:50" x14ac:dyDescent="0.25">
      <c r="A3163">
        <v>95752</v>
      </c>
      <c r="B3163">
        <v>22071</v>
      </c>
      <c r="C3163" t="s">
        <v>626</v>
      </c>
      <c r="D3163" t="s">
        <v>584</v>
      </c>
      <c r="E3163" t="s">
        <v>593</v>
      </c>
      <c r="F3163">
        <v>64.898200000000003</v>
      </c>
      <c r="G3163" t="s">
        <v>25</v>
      </c>
      <c r="H3163" t="s">
        <v>26</v>
      </c>
      <c r="I3163" t="s">
        <v>27</v>
      </c>
      <c r="J3163" t="s">
        <v>23</v>
      </c>
      <c r="K3163">
        <v>2003</v>
      </c>
      <c r="L3163">
        <v>4</v>
      </c>
      <c r="M3163">
        <v>4</v>
      </c>
      <c r="N3163">
        <v>0</v>
      </c>
      <c r="O3163">
        <v>2.5</v>
      </c>
      <c r="P3163" t="s">
        <v>596</v>
      </c>
      <c r="Q3163" s="2">
        <v>4.48095684367656E-4</v>
      </c>
      <c r="R3163" s="2">
        <v>6.3389040583684603E-4</v>
      </c>
      <c r="S3163" t="s">
        <v>31</v>
      </c>
      <c r="T3163" t="s">
        <v>202</v>
      </c>
      <c r="U3163">
        <v>101</v>
      </c>
      <c r="V3163" t="s">
        <v>246</v>
      </c>
      <c r="W3163" t="s">
        <v>247</v>
      </c>
      <c r="X3163" t="s">
        <v>248</v>
      </c>
      <c r="Y3163">
        <v>252.31</v>
      </c>
      <c r="Z3163">
        <v>857</v>
      </c>
      <c r="AA3163" s="5">
        <f>IFERROR(VLOOKUP(X3163,$AF$2:$AG$35,2,FALSE),0)</f>
        <v>0</v>
      </c>
      <c r="AB3163" s="5" t="e">
        <f>VLOOKUP(X3163,$AF$2:$AG$35,1,FALSE)</f>
        <v>#N/A</v>
      </c>
      <c r="AN3163"/>
      <c r="AO3163"/>
      <c r="AP3163"/>
      <c r="AQ3163">
        <v>95752</v>
      </c>
      <c r="AR3163" s="2">
        <v>4.48095684367656E-4</v>
      </c>
      <c r="AS3163" s="2">
        <v>6.3389040583684603E-4</v>
      </c>
      <c r="AT3163" t="s">
        <v>31</v>
      </c>
      <c r="AU3163" t="s">
        <v>202</v>
      </c>
      <c r="AV3163">
        <v>101</v>
      </c>
      <c r="AW3163" t="s">
        <v>246</v>
      </c>
      <c r="AX3163" t="s">
        <v>247</v>
      </c>
    </row>
    <row r="3164" spans="1:50" x14ac:dyDescent="0.25">
      <c r="A3164">
        <v>95752</v>
      </c>
      <c r="B3164">
        <v>22071</v>
      </c>
      <c r="C3164" t="s">
        <v>626</v>
      </c>
      <c r="D3164" t="s">
        <v>584</v>
      </c>
      <c r="E3164" t="s">
        <v>593</v>
      </c>
      <c r="F3164">
        <v>64.898200000000003</v>
      </c>
      <c r="G3164" t="s">
        <v>25</v>
      </c>
      <c r="H3164" t="s">
        <v>26</v>
      </c>
      <c r="I3164" t="s">
        <v>27</v>
      </c>
      <c r="J3164" t="s">
        <v>23</v>
      </c>
      <c r="K3164">
        <v>2003</v>
      </c>
      <c r="L3164">
        <v>4</v>
      </c>
      <c r="M3164">
        <v>4</v>
      </c>
      <c r="N3164">
        <v>0</v>
      </c>
      <c r="O3164">
        <v>2.5</v>
      </c>
      <c r="P3164" t="s">
        <v>596</v>
      </c>
      <c r="Q3164" s="2">
        <v>8.0410016324109802E-4</v>
      </c>
      <c r="R3164" s="2">
        <v>1.32759557132077E-3</v>
      </c>
      <c r="S3164" t="s">
        <v>31</v>
      </c>
      <c r="T3164" t="s">
        <v>202</v>
      </c>
      <c r="U3164">
        <v>102</v>
      </c>
      <c r="V3164" t="s">
        <v>249</v>
      </c>
      <c r="W3164" t="s">
        <v>250</v>
      </c>
      <c r="X3164" t="s">
        <v>251</v>
      </c>
      <c r="Y3164">
        <v>276.33</v>
      </c>
      <c r="Z3164">
        <v>858</v>
      </c>
      <c r="AA3164" s="5">
        <f>IFERROR(VLOOKUP(X3164,$AF$2:$AG$35,2,FALSE),0)</f>
        <v>0</v>
      </c>
      <c r="AB3164" s="5" t="e">
        <f>VLOOKUP(X3164,$AF$2:$AG$35,1,FALSE)</f>
        <v>#N/A</v>
      </c>
      <c r="AN3164"/>
      <c r="AO3164"/>
      <c r="AP3164"/>
      <c r="AQ3164">
        <v>95752</v>
      </c>
      <c r="AR3164" s="2">
        <v>8.0410016324109802E-4</v>
      </c>
      <c r="AS3164" s="2">
        <v>1.32759557132077E-3</v>
      </c>
      <c r="AT3164" t="s">
        <v>31</v>
      </c>
      <c r="AU3164" t="s">
        <v>202</v>
      </c>
      <c r="AV3164">
        <v>102</v>
      </c>
      <c r="AW3164" t="s">
        <v>249</v>
      </c>
      <c r="AX3164" t="s">
        <v>250</v>
      </c>
    </row>
    <row r="3165" spans="1:50" x14ac:dyDescent="0.25">
      <c r="A3165">
        <v>95752</v>
      </c>
      <c r="B3165">
        <v>22071</v>
      </c>
      <c r="C3165" t="s">
        <v>626</v>
      </c>
      <c r="D3165" t="s">
        <v>584</v>
      </c>
      <c r="E3165" t="s">
        <v>593</v>
      </c>
      <c r="F3165">
        <v>64.898200000000003</v>
      </c>
      <c r="G3165" t="s">
        <v>25</v>
      </c>
      <c r="H3165" t="s">
        <v>26</v>
      </c>
      <c r="I3165" t="s">
        <v>27</v>
      </c>
      <c r="J3165" t="s">
        <v>23</v>
      </c>
      <c r="K3165">
        <v>2003</v>
      </c>
      <c r="L3165">
        <v>4</v>
      </c>
      <c r="M3165">
        <v>4</v>
      </c>
      <c r="N3165">
        <v>0</v>
      </c>
      <c r="O3165">
        <v>2.5</v>
      </c>
      <c r="P3165" t="s">
        <v>596</v>
      </c>
      <c r="Q3165">
        <v>0</v>
      </c>
      <c r="R3165" s="2">
        <v>3.61998281794072E-4</v>
      </c>
      <c r="S3165" t="s">
        <v>31</v>
      </c>
      <c r="T3165" t="s">
        <v>202</v>
      </c>
      <c r="U3165">
        <v>103</v>
      </c>
      <c r="V3165" t="s">
        <v>252</v>
      </c>
      <c r="W3165" t="s">
        <v>253</v>
      </c>
      <c r="X3165" t="s">
        <v>254</v>
      </c>
      <c r="Y3165">
        <v>182.26</v>
      </c>
      <c r="Z3165">
        <v>859</v>
      </c>
      <c r="AA3165" s="5">
        <f>IFERROR(VLOOKUP(X3165,$AF$2:$AG$35,2,FALSE),0)</f>
        <v>0</v>
      </c>
      <c r="AB3165" s="5" t="e">
        <f>VLOOKUP(X3165,$AF$2:$AG$35,1,FALSE)</f>
        <v>#N/A</v>
      </c>
      <c r="AN3165"/>
      <c r="AO3165"/>
      <c r="AP3165"/>
      <c r="AQ3165">
        <v>95752</v>
      </c>
      <c r="AR3165">
        <v>0</v>
      </c>
      <c r="AS3165" s="2">
        <v>3.61998281794072E-4</v>
      </c>
      <c r="AT3165" t="s">
        <v>31</v>
      </c>
      <c r="AU3165" t="s">
        <v>202</v>
      </c>
      <c r="AV3165">
        <v>103</v>
      </c>
      <c r="AW3165" t="s">
        <v>252</v>
      </c>
      <c r="AX3165" t="s">
        <v>253</v>
      </c>
    </row>
    <row r="3166" spans="1:50" x14ac:dyDescent="0.25">
      <c r="A3166">
        <v>95752</v>
      </c>
      <c r="B3166">
        <v>22071</v>
      </c>
      <c r="C3166" t="s">
        <v>626</v>
      </c>
      <c r="D3166" t="s">
        <v>584</v>
      </c>
      <c r="E3166" t="s">
        <v>593</v>
      </c>
      <c r="F3166">
        <v>64.898200000000003</v>
      </c>
      <c r="G3166" t="s">
        <v>25</v>
      </c>
      <c r="H3166" t="s">
        <v>26</v>
      </c>
      <c r="I3166" t="s">
        <v>27</v>
      </c>
      <c r="J3166" t="s">
        <v>23</v>
      </c>
      <c r="K3166">
        <v>2003</v>
      </c>
      <c r="L3166">
        <v>4</v>
      </c>
      <c r="M3166">
        <v>4</v>
      </c>
      <c r="N3166">
        <v>0</v>
      </c>
      <c r="O3166">
        <v>2.5</v>
      </c>
      <c r="P3166" t="s">
        <v>596</v>
      </c>
      <c r="Q3166">
        <v>4.470540864454E-3</v>
      </c>
      <c r="R3166" s="2">
        <v>6.65212697711327E-3</v>
      </c>
      <c r="S3166" t="s">
        <v>31</v>
      </c>
      <c r="T3166" t="s">
        <v>202</v>
      </c>
      <c r="U3166">
        <v>104</v>
      </c>
      <c r="V3166" t="s">
        <v>255</v>
      </c>
      <c r="W3166" t="s">
        <v>256</v>
      </c>
      <c r="X3166" t="s">
        <v>257</v>
      </c>
      <c r="Y3166">
        <v>154.21</v>
      </c>
      <c r="Z3166">
        <v>860</v>
      </c>
      <c r="AA3166" s="5">
        <f>IFERROR(VLOOKUP(X3166,$AF$2:$AG$35,2,FALSE),0)</f>
        <v>0</v>
      </c>
      <c r="AB3166" s="5" t="e">
        <f>VLOOKUP(X3166,$AF$2:$AG$35,1,FALSE)</f>
        <v>#N/A</v>
      </c>
      <c r="AN3166"/>
      <c r="AO3166"/>
      <c r="AP3166"/>
      <c r="AQ3166">
        <v>95752</v>
      </c>
      <c r="AR3166">
        <v>4.470540864454E-3</v>
      </c>
      <c r="AS3166" s="2">
        <v>6.65212697711327E-3</v>
      </c>
      <c r="AT3166" t="s">
        <v>31</v>
      </c>
      <c r="AU3166" t="s">
        <v>202</v>
      </c>
      <c r="AV3166">
        <v>104</v>
      </c>
      <c r="AW3166" t="s">
        <v>255</v>
      </c>
      <c r="AX3166" t="s">
        <v>256</v>
      </c>
    </row>
    <row r="3167" spans="1:50" x14ac:dyDescent="0.25">
      <c r="A3167">
        <v>95752</v>
      </c>
      <c r="B3167">
        <v>22071</v>
      </c>
      <c r="C3167" t="s">
        <v>626</v>
      </c>
      <c r="D3167" t="s">
        <v>584</v>
      </c>
      <c r="E3167" t="s">
        <v>593</v>
      </c>
      <c r="F3167">
        <v>64.898200000000003</v>
      </c>
      <c r="G3167" t="s">
        <v>25</v>
      </c>
      <c r="H3167" t="s">
        <v>26</v>
      </c>
      <c r="I3167" t="s">
        <v>27</v>
      </c>
      <c r="J3167" t="s">
        <v>23</v>
      </c>
      <c r="K3167">
        <v>2003</v>
      </c>
      <c r="L3167">
        <v>4</v>
      </c>
      <c r="M3167">
        <v>4</v>
      </c>
      <c r="N3167">
        <v>0</v>
      </c>
      <c r="O3167">
        <v>2.5</v>
      </c>
      <c r="P3167" t="s">
        <v>596</v>
      </c>
      <c r="Q3167" s="2">
        <v>1.2793134917949501E-3</v>
      </c>
      <c r="R3167" s="2">
        <v>1.62231037781116E-3</v>
      </c>
      <c r="S3167" t="s">
        <v>31</v>
      </c>
      <c r="T3167" t="s">
        <v>202</v>
      </c>
      <c r="U3167">
        <v>105</v>
      </c>
      <c r="W3167" t="s">
        <v>258</v>
      </c>
      <c r="X3167" t="s">
        <v>259</v>
      </c>
      <c r="Z3167">
        <v>1280</v>
      </c>
      <c r="AA3167" s="5">
        <f>IFERROR(VLOOKUP(X3167,$AF$2:$AG$35,2,FALSE),0)</f>
        <v>0</v>
      </c>
      <c r="AB3167" s="5" t="e">
        <f>VLOOKUP(X3167,$AF$2:$AG$35,1,FALSE)</f>
        <v>#N/A</v>
      </c>
      <c r="AN3167"/>
      <c r="AO3167"/>
      <c r="AP3167"/>
      <c r="AQ3167">
        <v>95752</v>
      </c>
      <c r="AR3167" s="2">
        <v>1.2793134917949501E-3</v>
      </c>
      <c r="AS3167" s="2">
        <v>1.62231037781116E-3</v>
      </c>
      <c r="AT3167" t="s">
        <v>31</v>
      </c>
      <c r="AU3167" t="s">
        <v>202</v>
      </c>
      <c r="AV3167">
        <v>105</v>
      </c>
      <c r="AX3167" t="s">
        <v>258</v>
      </c>
    </row>
    <row r="3168" spans="1:50" x14ac:dyDescent="0.25">
      <c r="A3168">
        <v>95752</v>
      </c>
      <c r="B3168">
        <v>22071</v>
      </c>
      <c r="C3168" t="s">
        <v>626</v>
      </c>
      <c r="D3168" t="s">
        <v>584</v>
      </c>
      <c r="E3168" t="s">
        <v>593</v>
      </c>
      <c r="F3168">
        <v>64.898200000000003</v>
      </c>
      <c r="G3168" t="s">
        <v>25</v>
      </c>
      <c r="H3168" t="s">
        <v>26</v>
      </c>
      <c r="I3168" t="s">
        <v>27</v>
      </c>
      <c r="J3168" t="s">
        <v>23</v>
      </c>
      <c r="K3168">
        <v>2003</v>
      </c>
      <c r="L3168">
        <v>4</v>
      </c>
      <c r="M3168">
        <v>4</v>
      </c>
      <c r="N3168">
        <v>0</v>
      </c>
      <c r="O3168">
        <v>2.5</v>
      </c>
      <c r="P3168" t="s">
        <v>596</v>
      </c>
      <c r="Q3168" s="2">
        <v>5.0431786396566103E-5</v>
      </c>
      <c r="R3168" s="2">
        <v>5.8185815973368503E-4</v>
      </c>
      <c r="S3168" t="s">
        <v>31</v>
      </c>
      <c r="T3168" t="s">
        <v>202</v>
      </c>
      <c r="U3168">
        <v>106</v>
      </c>
      <c r="W3168" t="s">
        <v>260</v>
      </c>
      <c r="X3168" t="s">
        <v>261</v>
      </c>
      <c r="Z3168">
        <v>1281</v>
      </c>
      <c r="AA3168" s="5">
        <f>IFERROR(VLOOKUP(X3168,$AF$2:$AG$35,2,FALSE),0)</f>
        <v>0</v>
      </c>
      <c r="AB3168" s="5" t="e">
        <f>VLOOKUP(X3168,$AF$2:$AG$35,1,FALSE)</f>
        <v>#N/A</v>
      </c>
      <c r="AN3168"/>
      <c r="AO3168"/>
      <c r="AP3168"/>
      <c r="AQ3168">
        <v>95752</v>
      </c>
      <c r="AR3168" s="2">
        <v>5.0431786396566103E-5</v>
      </c>
      <c r="AS3168" s="2">
        <v>5.8185815973368503E-4</v>
      </c>
      <c r="AT3168" t="s">
        <v>31</v>
      </c>
      <c r="AU3168" t="s">
        <v>202</v>
      </c>
      <c r="AV3168">
        <v>106</v>
      </c>
      <c r="AX3168" t="s">
        <v>260</v>
      </c>
    </row>
    <row r="3169" spans="1:50" x14ac:dyDescent="0.25">
      <c r="A3169">
        <v>95752</v>
      </c>
      <c r="B3169">
        <v>22071</v>
      </c>
      <c r="C3169" t="s">
        <v>626</v>
      </c>
      <c r="D3169" t="s">
        <v>584</v>
      </c>
      <c r="E3169" t="s">
        <v>593</v>
      </c>
      <c r="F3169">
        <v>64.898200000000003</v>
      </c>
      <c r="G3169" t="s">
        <v>25</v>
      </c>
      <c r="H3169" t="s">
        <v>26</v>
      </c>
      <c r="I3169" t="s">
        <v>27</v>
      </c>
      <c r="J3169" t="s">
        <v>23</v>
      </c>
      <c r="K3169">
        <v>2003</v>
      </c>
      <c r="L3169">
        <v>4</v>
      </c>
      <c r="M3169">
        <v>4</v>
      </c>
      <c r="N3169">
        <v>0</v>
      </c>
      <c r="O3169">
        <v>2.5</v>
      </c>
      <c r="P3169" t="s">
        <v>596</v>
      </c>
      <c r="Q3169" s="2">
        <v>4.6758191915895301E-4</v>
      </c>
      <c r="R3169" s="2">
        <v>5.3087270553257404E-4</v>
      </c>
      <c r="S3169" t="s">
        <v>31</v>
      </c>
      <c r="T3169" t="s">
        <v>202</v>
      </c>
      <c r="U3169">
        <v>108</v>
      </c>
      <c r="W3169" t="s">
        <v>262</v>
      </c>
      <c r="X3169" t="s">
        <v>263</v>
      </c>
      <c r="Z3169">
        <v>1461</v>
      </c>
      <c r="AA3169" s="5">
        <f>IFERROR(VLOOKUP(X3169,$AF$2:$AG$35,2,FALSE),0)</f>
        <v>0</v>
      </c>
      <c r="AB3169" s="5" t="e">
        <f>VLOOKUP(X3169,$AF$2:$AG$35,1,FALSE)</f>
        <v>#N/A</v>
      </c>
      <c r="AN3169"/>
      <c r="AO3169"/>
      <c r="AP3169"/>
      <c r="AQ3169">
        <v>95752</v>
      </c>
      <c r="AR3169" s="2">
        <v>4.6758191915895301E-4</v>
      </c>
      <c r="AS3169" s="2">
        <v>5.3087270553257404E-4</v>
      </c>
      <c r="AT3169" t="s">
        <v>31</v>
      </c>
      <c r="AU3169" t="s">
        <v>202</v>
      </c>
      <c r="AV3169">
        <v>108</v>
      </c>
      <c r="AX3169" t="s">
        <v>262</v>
      </c>
    </row>
    <row r="3170" spans="1:50" x14ac:dyDescent="0.25">
      <c r="A3170">
        <v>95752</v>
      </c>
      <c r="B3170">
        <v>22071</v>
      </c>
      <c r="C3170" t="s">
        <v>626</v>
      </c>
      <c r="D3170" t="s">
        <v>584</v>
      </c>
      <c r="E3170" t="s">
        <v>593</v>
      </c>
      <c r="F3170">
        <v>64.898200000000003</v>
      </c>
      <c r="G3170" t="s">
        <v>25</v>
      </c>
      <c r="H3170" t="s">
        <v>26</v>
      </c>
      <c r="I3170" t="s">
        <v>27</v>
      </c>
      <c r="J3170" t="s">
        <v>23</v>
      </c>
      <c r="K3170">
        <v>2003</v>
      </c>
      <c r="L3170">
        <v>4</v>
      </c>
      <c r="M3170">
        <v>4</v>
      </c>
      <c r="N3170">
        <v>0</v>
      </c>
      <c r="O3170">
        <v>2.5</v>
      </c>
      <c r="P3170" t="s">
        <v>596</v>
      </c>
      <c r="Q3170" s="2">
        <v>6.6107865821741303E-4</v>
      </c>
      <c r="R3170" s="2">
        <v>1.68141450528793E-3</v>
      </c>
      <c r="S3170" t="s">
        <v>31</v>
      </c>
      <c r="T3170" t="s">
        <v>202</v>
      </c>
      <c r="U3170">
        <v>111</v>
      </c>
      <c r="V3170" t="s">
        <v>264</v>
      </c>
      <c r="W3170" t="s">
        <v>265</v>
      </c>
      <c r="X3170" t="s">
        <v>266</v>
      </c>
      <c r="Y3170">
        <v>228.29</v>
      </c>
      <c r="Z3170">
        <v>864</v>
      </c>
      <c r="AA3170" s="5">
        <f>IFERROR(VLOOKUP(X3170,$AF$2:$AG$35,2,FALSE),0)</f>
        <v>0</v>
      </c>
      <c r="AB3170" s="5" t="e">
        <f>VLOOKUP(X3170,$AF$2:$AG$35,1,FALSE)</f>
        <v>#N/A</v>
      </c>
      <c r="AN3170"/>
      <c r="AO3170"/>
      <c r="AP3170"/>
      <c r="AQ3170">
        <v>95752</v>
      </c>
      <c r="AR3170" s="2">
        <v>6.6107865821741303E-4</v>
      </c>
      <c r="AS3170" s="2">
        <v>1.68141450528793E-3</v>
      </c>
      <c r="AT3170" t="s">
        <v>31</v>
      </c>
      <c r="AU3170" t="s">
        <v>202</v>
      </c>
      <c r="AV3170">
        <v>111</v>
      </c>
      <c r="AW3170" t="s">
        <v>264</v>
      </c>
      <c r="AX3170" t="s">
        <v>265</v>
      </c>
    </row>
    <row r="3171" spans="1:50" x14ac:dyDescent="0.25">
      <c r="A3171">
        <v>95752</v>
      </c>
      <c r="B3171">
        <v>22071</v>
      </c>
      <c r="C3171" t="s">
        <v>626</v>
      </c>
      <c r="D3171" t="s">
        <v>584</v>
      </c>
      <c r="E3171" t="s">
        <v>593</v>
      </c>
      <c r="F3171">
        <v>64.898200000000003</v>
      </c>
      <c r="G3171" t="s">
        <v>25</v>
      </c>
      <c r="H3171" t="s">
        <v>26</v>
      </c>
      <c r="I3171" t="s">
        <v>27</v>
      </c>
      <c r="J3171" t="s">
        <v>23</v>
      </c>
      <c r="K3171">
        <v>2003</v>
      </c>
      <c r="L3171">
        <v>4</v>
      </c>
      <c r="M3171">
        <v>4</v>
      </c>
      <c r="N3171">
        <v>0</v>
      </c>
      <c r="O3171">
        <v>2.5</v>
      </c>
      <c r="P3171" t="s">
        <v>596</v>
      </c>
      <c r="Q3171" s="2">
        <v>1.1755724835764E-3</v>
      </c>
      <c r="R3171" s="2">
        <v>1.1083081343697301E-3</v>
      </c>
      <c r="S3171" t="s">
        <v>31</v>
      </c>
      <c r="T3171" t="s">
        <v>202</v>
      </c>
      <c r="U3171">
        <v>113</v>
      </c>
      <c r="W3171" t="s">
        <v>267</v>
      </c>
      <c r="X3171" t="s">
        <v>268</v>
      </c>
      <c r="Z3171">
        <v>1288</v>
      </c>
      <c r="AA3171" s="5">
        <f>IFERROR(VLOOKUP(X3171,$AF$2:$AG$35,2,FALSE),0)</f>
        <v>0</v>
      </c>
      <c r="AB3171" s="5" t="e">
        <f>VLOOKUP(X3171,$AF$2:$AG$35,1,FALSE)</f>
        <v>#N/A</v>
      </c>
      <c r="AN3171"/>
      <c r="AO3171"/>
      <c r="AP3171"/>
      <c r="AQ3171">
        <v>95752</v>
      </c>
      <c r="AR3171" s="2">
        <v>1.1755724835764E-3</v>
      </c>
      <c r="AS3171" s="2">
        <v>1.1083081343697301E-3</v>
      </c>
      <c r="AT3171" t="s">
        <v>31</v>
      </c>
      <c r="AU3171" t="s">
        <v>202</v>
      </c>
      <c r="AV3171">
        <v>113</v>
      </c>
      <c r="AX3171" t="s">
        <v>267</v>
      </c>
    </row>
    <row r="3172" spans="1:50" x14ac:dyDescent="0.25">
      <c r="A3172">
        <v>95752</v>
      </c>
      <c r="B3172">
        <v>22071</v>
      </c>
      <c r="C3172" t="s">
        <v>626</v>
      </c>
      <c r="D3172" t="s">
        <v>584</v>
      </c>
      <c r="E3172" t="s">
        <v>593</v>
      </c>
      <c r="F3172">
        <v>64.898200000000003</v>
      </c>
      <c r="G3172" t="s">
        <v>25</v>
      </c>
      <c r="H3172" t="s">
        <v>26</v>
      </c>
      <c r="I3172" t="s">
        <v>27</v>
      </c>
      <c r="J3172" t="s">
        <v>23</v>
      </c>
      <c r="K3172">
        <v>2003</v>
      </c>
      <c r="L3172">
        <v>4</v>
      </c>
      <c r="M3172">
        <v>4</v>
      </c>
      <c r="N3172">
        <v>0</v>
      </c>
      <c r="O3172">
        <v>2.5</v>
      </c>
      <c r="P3172" t="s">
        <v>596</v>
      </c>
      <c r="Q3172" s="2">
        <v>4.3381275311899703E-3</v>
      </c>
      <c r="R3172" s="2">
        <v>4.3464578938050497E-3</v>
      </c>
      <c r="S3172" t="s">
        <v>31</v>
      </c>
      <c r="T3172" t="s">
        <v>202</v>
      </c>
      <c r="U3172">
        <v>116</v>
      </c>
      <c r="W3172" t="s">
        <v>269</v>
      </c>
      <c r="X3172" t="s">
        <v>270</v>
      </c>
      <c r="Z3172">
        <v>896</v>
      </c>
      <c r="AA3172" s="5">
        <f>IFERROR(VLOOKUP(X3172,$AF$2:$AG$35,2,FALSE),0)</f>
        <v>0</v>
      </c>
      <c r="AB3172" s="5" t="e">
        <f>VLOOKUP(X3172,$AF$2:$AG$35,1,FALSE)</f>
        <v>#N/A</v>
      </c>
      <c r="AN3172"/>
      <c r="AO3172"/>
      <c r="AP3172"/>
      <c r="AQ3172">
        <v>95752</v>
      </c>
      <c r="AR3172" s="2">
        <v>4.3381275311899703E-3</v>
      </c>
      <c r="AS3172" s="2">
        <v>4.3464578938050497E-3</v>
      </c>
      <c r="AT3172" t="s">
        <v>31</v>
      </c>
      <c r="AU3172" t="s">
        <v>202</v>
      </c>
      <c r="AV3172">
        <v>116</v>
      </c>
      <c r="AX3172" t="s">
        <v>269</v>
      </c>
    </row>
    <row r="3173" spans="1:50" x14ac:dyDescent="0.25">
      <c r="A3173">
        <v>95752</v>
      </c>
      <c r="B3173">
        <v>22071</v>
      </c>
      <c r="C3173" t="s">
        <v>626</v>
      </c>
      <c r="D3173" t="s">
        <v>584</v>
      </c>
      <c r="E3173" t="s">
        <v>593</v>
      </c>
      <c r="F3173">
        <v>64.898200000000003</v>
      </c>
      <c r="G3173" t="s">
        <v>25</v>
      </c>
      <c r="H3173" t="s">
        <v>26</v>
      </c>
      <c r="I3173" t="s">
        <v>27</v>
      </c>
      <c r="J3173" t="s">
        <v>23</v>
      </c>
      <c r="K3173">
        <v>2003</v>
      </c>
      <c r="L3173">
        <v>4</v>
      </c>
      <c r="M3173">
        <v>4</v>
      </c>
      <c r="N3173">
        <v>0</v>
      </c>
      <c r="O3173">
        <v>2.5</v>
      </c>
      <c r="P3173" t="s">
        <v>596</v>
      </c>
      <c r="Q3173" s="2">
        <v>6.2255376738999503E-3</v>
      </c>
      <c r="R3173" s="2">
        <v>8.4401134620940808E-3</v>
      </c>
      <c r="S3173" t="s">
        <v>31</v>
      </c>
      <c r="T3173" t="s">
        <v>202</v>
      </c>
      <c r="U3173">
        <v>118</v>
      </c>
      <c r="W3173" t="s">
        <v>271</v>
      </c>
      <c r="X3173" t="s">
        <v>272</v>
      </c>
      <c r="Z3173">
        <v>1293</v>
      </c>
      <c r="AA3173" s="5">
        <f>IFERROR(VLOOKUP(X3173,$AF$2:$AG$35,2,FALSE),0)</f>
        <v>0</v>
      </c>
      <c r="AB3173" s="5" t="e">
        <f>VLOOKUP(X3173,$AF$2:$AG$35,1,FALSE)</f>
        <v>#N/A</v>
      </c>
      <c r="AN3173"/>
      <c r="AO3173"/>
      <c r="AP3173"/>
      <c r="AQ3173">
        <v>95752</v>
      </c>
      <c r="AR3173" s="2">
        <v>6.2255376738999503E-3</v>
      </c>
      <c r="AS3173" s="2">
        <v>8.4401134620940808E-3</v>
      </c>
      <c r="AT3173" t="s">
        <v>31</v>
      </c>
      <c r="AU3173" t="s">
        <v>202</v>
      </c>
      <c r="AV3173">
        <v>118</v>
      </c>
      <c r="AX3173" t="s">
        <v>271</v>
      </c>
    </row>
    <row r="3174" spans="1:50" x14ac:dyDescent="0.25">
      <c r="A3174">
        <v>95752</v>
      </c>
      <c r="B3174">
        <v>22071</v>
      </c>
      <c r="C3174" t="s">
        <v>626</v>
      </c>
      <c r="D3174" t="s">
        <v>584</v>
      </c>
      <c r="E3174" t="s">
        <v>593</v>
      </c>
      <c r="F3174">
        <v>64.898200000000003</v>
      </c>
      <c r="G3174" t="s">
        <v>25</v>
      </c>
      <c r="H3174" t="s">
        <v>26</v>
      </c>
      <c r="I3174" t="s">
        <v>27</v>
      </c>
      <c r="J3174" t="s">
        <v>23</v>
      </c>
      <c r="K3174">
        <v>2003</v>
      </c>
      <c r="L3174">
        <v>4</v>
      </c>
      <c r="M3174">
        <v>4</v>
      </c>
      <c r="N3174">
        <v>0</v>
      </c>
      <c r="O3174">
        <v>2.5</v>
      </c>
      <c r="P3174" t="s">
        <v>596</v>
      </c>
      <c r="Q3174" s="2">
        <v>4.8968729618825799E-4</v>
      </c>
      <c r="R3174" s="2">
        <v>7.0360673462008098E-4</v>
      </c>
      <c r="S3174" t="s">
        <v>31</v>
      </c>
      <c r="T3174" t="s">
        <v>202</v>
      </c>
      <c r="U3174">
        <v>119</v>
      </c>
      <c r="V3174" t="s">
        <v>273</v>
      </c>
      <c r="W3174" t="s">
        <v>274</v>
      </c>
      <c r="X3174" t="s">
        <v>275</v>
      </c>
      <c r="Y3174">
        <v>242.31</v>
      </c>
      <c r="Z3174">
        <v>866</v>
      </c>
      <c r="AA3174" s="5">
        <f>IFERROR(VLOOKUP(X3174,$AF$2:$AG$35,2,FALSE),0)</f>
        <v>0</v>
      </c>
      <c r="AB3174" s="5" t="e">
        <f>VLOOKUP(X3174,$AF$2:$AG$35,1,FALSE)</f>
        <v>#N/A</v>
      </c>
      <c r="AN3174"/>
      <c r="AO3174"/>
      <c r="AP3174"/>
      <c r="AQ3174">
        <v>95752</v>
      </c>
      <c r="AR3174" s="2">
        <v>4.8968729618825799E-4</v>
      </c>
      <c r="AS3174" s="2">
        <v>7.0360673462008098E-4</v>
      </c>
      <c r="AT3174" t="s">
        <v>31</v>
      </c>
      <c r="AU3174" t="s">
        <v>202</v>
      </c>
      <c r="AV3174">
        <v>119</v>
      </c>
      <c r="AW3174" t="s">
        <v>273</v>
      </c>
      <c r="AX3174" t="s">
        <v>274</v>
      </c>
    </row>
    <row r="3175" spans="1:50" x14ac:dyDescent="0.25">
      <c r="A3175">
        <v>95752</v>
      </c>
      <c r="B3175">
        <v>22071</v>
      </c>
      <c r="C3175" t="s">
        <v>626</v>
      </c>
      <c r="D3175" t="s">
        <v>584</v>
      </c>
      <c r="E3175" t="s">
        <v>593</v>
      </c>
      <c r="F3175">
        <v>64.898200000000003</v>
      </c>
      <c r="G3175" t="s">
        <v>25</v>
      </c>
      <c r="H3175" t="s">
        <v>26</v>
      </c>
      <c r="I3175" t="s">
        <v>27</v>
      </c>
      <c r="J3175" t="s">
        <v>23</v>
      </c>
      <c r="K3175">
        <v>2003</v>
      </c>
      <c r="L3175">
        <v>4</v>
      </c>
      <c r="M3175">
        <v>4</v>
      </c>
      <c r="N3175">
        <v>0</v>
      </c>
      <c r="O3175">
        <v>2.5</v>
      </c>
      <c r="P3175" t="s">
        <v>596</v>
      </c>
      <c r="Q3175" s="2">
        <v>3.1275914629974701E-3</v>
      </c>
      <c r="R3175" s="2">
        <v>2.4594651087528202E-3</v>
      </c>
      <c r="S3175" t="s">
        <v>31</v>
      </c>
      <c r="T3175" t="s">
        <v>202</v>
      </c>
      <c r="U3175">
        <v>120</v>
      </c>
      <c r="V3175" t="s">
        <v>276</v>
      </c>
      <c r="W3175" t="s">
        <v>277</v>
      </c>
      <c r="X3175" t="s">
        <v>278</v>
      </c>
      <c r="Y3175">
        <v>228.29</v>
      </c>
      <c r="Z3175">
        <v>867</v>
      </c>
      <c r="AA3175" s="5">
        <f>IFERROR(VLOOKUP(X3175,$AF$2:$AG$35,2,FALSE),0)</f>
        <v>0</v>
      </c>
      <c r="AB3175" s="5" t="e">
        <f>VLOOKUP(X3175,$AF$2:$AG$35,1,FALSE)</f>
        <v>#N/A</v>
      </c>
      <c r="AN3175"/>
      <c r="AO3175"/>
      <c r="AP3175"/>
      <c r="AQ3175">
        <v>95752</v>
      </c>
      <c r="AR3175" s="2">
        <v>3.1275914629974701E-3</v>
      </c>
      <c r="AS3175" s="2">
        <v>2.4594651087528202E-3</v>
      </c>
      <c r="AT3175" t="s">
        <v>31</v>
      </c>
      <c r="AU3175" t="s">
        <v>202</v>
      </c>
      <c r="AV3175">
        <v>120</v>
      </c>
      <c r="AW3175" t="s">
        <v>276</v>
      </c>
      <c r="AX3175" t="s">
        <v>277</v>
      </c>
    </row>
    <row r="3176" spans="1:50" x14ac:dyDescent="0.25">
      <c r="A3176">
        <v>95752</v>
      </c>
      <c r="B3176">
        <v>22071</v>
      </c>
      <c r="C3176" t="s">
        <v>626</v>
      </c>
      <c r="D3176" t="s">
        <v>584</v>
      </c>
      <c r="E3176" t="s">
        <v>593</v>
      </c>
      <c r="F3176">
        <v>64.898200000000003</v>
      </c>
      <c r="G3176" t="s">
        <v>25</v>
      </c>
      <c r="H3176" t="s">
        <v>26</v>
      </c>
      <c r="I3176" t="s">
        <v>27</v>
      </c>
      <c r="J3176" t="s">
        <v>23</v>
      </c>
      <c r="K3176">
        <v>2003</v>
      </c>
      <c r="L3176">
        <v>4</v>
      </c>
      <c r="M3176">
        <v>4</v>
      </c>
      <c r="N3176">
        <v>0</v>
      </c>
      <c r="O3176">
        <v>2.5</v>
      </c>
      <c r="P3176" t="s">
        <v>596</v>
      </c>
      <c r="Q3176" s="2">
        <v>1.7044402206491799E-4</v>
      </c>
      <c r="R3176" s="2">
        <v>3.29868304599686E-4</v>
      </c>
      <c r="S3176" t="s">
        <v>31</v>
      </c>
      <c r="T3176" t="s">
        <v>202</v>
      </c>
      <c r="U3176">
        <v>121</v>
      </c>
      <c r="W3176" t="s">
        <v>279</v>
      </c>
      <c r="X3176" t="s">
        <v>280</v>
      </c>
      <c r="Z3176">
        <v>1296</v>
      </c>
      <c r="AA3176" s="5">
        <f>IFERROR(VLOOKUP(X3176,$AF$2:$AG$35,2,FALSE),0)</f>
        <v>0</v>
      </c>
      <c r="AB3176" s="5" t="e">
        <f>VLOOKUP(X3176,$AF$2:$AG$35,1,FALSE)</f>
        <v>#N/A</v>
      </c>
      <c r="AN3176"/>
      <c r="AO3176"/>
      <c r="AP3176"/>
      <c r="AQ3176">
        <v>95752</v>
      </c>
      <c r="AR3176" s="2">
        <v>1.7044402206491799E-4</v>
      </c>
      <c r="AS3176" s="2">
        <v>3.29868304599686E-4</v>
      </c>
      <c r="AT3176" t="s">
        <v>31</v>
      </c>
      <c r="AU3176" t="s">
        <v>202</v>
      </c>
      <c r="AV3176">
        <v>121</v>
      </c>
      <c r="AX3176" t="s">
        <v>279</v>
      </c>
    </row>
    <row r="3177" spans="1:50" x14ac:dyDescent="0.25">
      <c r="A3177">
        <v>95752</v>
      </c>
      <c r="B3177">
        <v>22071</v>
      </c>
      <c r="C3177" t="s">
        <v>626</v>
      </c>
      <c r="D3177" t="s">
        <v>584</v>
      </c>
      <c r="E3177" t="s">
        <v>593</v>
      </c>
      <c r="F3177">
        <v>64.898200000000003</v>
      </c>
      <c r="G3177" t="s">
        <v>25</v>
      </c>
      <c r="H3177" t="s">
        <v>26</v>
      </c>
      <c r="I3177" t="s">
        <v>27</v>
      </c>
      <c r="J3177" t="s">
        <v>23</v>
      </c>
      <c r="K3177">
        <v>2003</v>
      </c>
      <c r="L3177">
        <v>4</v>
      </c>
      <c r="M3177">
        <v>4</v>
      </c>
      <c r="N3177">
        <v>0</v>
      </c>
      <c r="O3177">
        <v>2.5</v>
      </c>
      <c r="P3177" t="s">
        <v>596</v>
      </c>
      <c r="Q3177" s="2">
        <v>1.2984438594998799E-3</v>
      </c>
      <c r="R3177" s="2">
        <v>1.8668784131763501E-3</v>
      </c>
      <c r="S3177" t="s">
        <v>31</v>
      </c>
      <c r="T3177" t="s">
        <v>202</v>
      </c>
      <c r="U3177">
        <v>122</v>
      </c>
      <c r="V3177" t="s">
        <v>281</v>
      </c>
      <c r="W3177" t="s">
        <v>282</v>
      </c>
      <c r="X3177" t="s">
        <v>283</v>
      </c>
      <c r="Y3177">
        <v>300.35000000000002</v>
      </c>
      <c r="Z3177">
        <v>868</v>
      </c>
      <c r="AA3177" s="5">
        <f>IFERROR(VLOOKUP(X3177,$AF$2:$AG$35,2,FALSE),0)</f>
        <v>0</v>
      </c>
      <c r="AB3177" s="5" t="e">
        <f>VLOOKUP(X3177,$AF$2:$AG$35,1,FALSE)</f>
        <v>#N/A</v>
      </c>
      <c r="AN3177"/>
      <c r="AO3177"/>
      <c r="AP3177"/>
      <c r="AQ3177">
        <v>95752</v>
      </c>
      <c r="AR3177" s="2">
        <v>1.2984438594998799E-3</v>
      </c>
      <c r="AS3177" s="2">
        <v>1.8668784131763501E-3</v>
      </c>
      <c r="AT3177" t="s">
        <v>31</v>
      </c>
      <c r="AU3177" t="s">
        <v>202</v>
      </c>
      <c r="AV3177">
        <v>122</v>
      </c>
      <c r="AW3177" t="s">
        <v>281</v>
      </c>
      <c r="AX3177" t="s">
        <v>282</v>
      </c>
    </row>
    <row r="3178" spans="1:50" x14ac:dyDescent="0.25">
      <c r="A3178">
        <v>95752</v>
      </c>
      <c r="B3178">
        <v>22071</v>
      </c>
      <c r="C3178" t="s">
        <v>626</v>
      </c>
      <c r="D3178" t="s">
        <v>584</v>
      </c>
      <c r="E3178" t="s">
        <v>593</v>
      </c>
      <c r="F3178">
        <v>64.898200000000003</v>
      </c>
      <c r="G3178" t="s">
        <v>25</v>
      </c>
      <c r="H3178" t="s">
        <v>26</v>
      </c>
      <c r="I3178" t="s">
        <v>27</v>
      </c>
      <c r="J3178" t="s">
        <v>23</v>
      </c>
      <c r="K3178">
        <v>2003</v>
      </c>
      <c r="L3178">
        <v>4</v>
      </c>
      <c r="M3178">
        <v>4</v>
      </c>
      <c r="N3178">
        <v>0</v>
      </c>
      <c r="O3178">
        <v>2.5</v>
      </c>
      <c r="P3178" t="s">
        <v>596</v>
      </c>
      <c r="Q3178" s="2">
        <v>9.2006770073497699E-4</v>
      </c>
      <c r="R3178" s="2">
        <v>5.3689644243947799E-4</v>
      </c>
      <c r="S3178" t="s">
        <v>31</v>
      </c>
      <c r="T3178" t="s">
        <v>202</v>
      </c>
      <c r="U3178">
        <v>123</v>
      </c>
      <c r="W3178" t="s">
        <v>284</v>
      </c>
      <c r="X3178" t="s">
        <v>285</v>
      </c>
      <c r="Z3178">
        <v>1298</v>
      </c>
      <c r="AA3178" s="5">
        <f>IFERROR(VLOOKUP(X3178,$AF$2:$AG$35,2,FALSE),0)</f>
        <v>0</v>
      </c>
      <c r="AB3178" s="5" t="e">
        <f>VLOOKUP(X3178,$AF$2:$AG$35,1,FALSE)</f>
        <v>#N/A</v>
      </c>
      <c r="AN3178"/>
      <c r="AO3178"/>
      <c r="AP3178"/>
      <c r="AQ3178">
        <v>95752</v>
      </c>
      <c r="AR3178" s="2">
        <v>9.2006770073497699E-4</v>
      </c>
      <c r="AS3178" s="2">
        <v>5.3689644243947799E-4</v>
      </c>
      <c r="AT3178" t="s">
        <v>31</v>
      </c>
      <c r="AU3178" t="s">
        <v>202</v>
      </c>
      <c r="AV3178">
        <v>123</v>
      </c>
      <c r="AX3178" t="s">
        <v>284</v>
      </c>
    </row>
    <row r="3179" spans="1:50" x14ac:dyDescent="0.25">
      <c r="A3179">
        <v>95752</v>
      </c>
      <c r="B3179">
        <v>22071</v>
      </c>
      <c r="C3179" t="s">
        <v>626</v>
      </c>
      <c r="D3179" t="s">
        <v>584</v>
      </c>
      <c r="E3179" t="s">
        <v>593</v>
      </c>
      <c r="F3179">
        <v>64.898200000000003</v>
      </c>
      <c r="G3179" t="s">
        <v>25</v>
      </c>
      <c r="H3179" t="s">
        <v>26</v>
      </c>
      <c r="I3179" t="s">
        <v>27</v>
      </c>
      <c r="J3179" t="s">
        <v>23</v>
      </c>
      <c r="K3179">
        <v>2003</v>
      </c>
      <c r="L3179">
        <v>4</v>
      </c>
      <c r="M3179">
        <v>4</v>
      </c>
      <c r="N3179">
        <v>0</v>
      </c>
      <c r="O3179">
        <v>2.5</v>
      </c>
      <c r="P3179" t="s">
        <v>596</v>
      </c>
      <c r="Q3179" s="2">
        <v>1.5807820814287899E-3</v>
      </c>
      <c r="R3179" s="2">
        <v>1.3815063979694801E-3</v>
      </c>
      <c r="S3179" t="s">
        <v>31</v>
      </c>
      <c r="T3179" t="s">
        <v>202</v>
      </c>
      <c r="U3179">
        <v>126</v>
      </c>
      <c r="W3179" t="s">
        <v>286</v>
      </c>
      <c r="X3179" t="s">
        <v>287</v>
      </c>
      <c r="Z3179">
        <v>1301</v>
      </c>
      <c r="AA3179" s="5">
        <f>IFERROR(VLOOKUP(X3179,$AF$2:$AG$35,2,FALSE),0)</f>
        <v>0</v>
      </c>
      <c r="AB3179" s="5" t="e">
        <f>VLOOKUP(X3179,$AF$2:$AG$35,1,FALSE)</f>
        <v>#N/A</v>
      </c>
      <c r="AN3179"/>
      <c r="AO3179"/>
      <c r="AP3179"/>
      <c r="AQ3179">
        <v>95752</v>
      </c>
      <c r="AR3179" s="2">
        <v>1.5807820814287899E-3</v>
      </c>
      <c r="AS3179" s="2">
        <v>1.3815063979694801E-3</v>
      </c>
      <c r="AT3179" t="s">
        <v>31</v>
      </c>
      <c r="AU3179" t="s">
        <v>202</v>
      </c>
      <c r="AV3179">
        <v>126</v>
      </c>
      <c r="AX3179" t="s">
        <v>286</v>
      </c>
    </row>
    <row r="3180" spans="1:50" x14ac:dyDescent="0.25">
      <c r="A3180">
        <v>95752</v>
      </c>
      <c r="B3180">
        <v>22071</v>
      </c>
      <c r="C3180" t="s">
        <v>626</v>
      </c>
      <c r="D3180" t="s">
        <v>584</v>
      </c>
      <c r="E3180" t="s">
        <v>593</v>
      </c>
      <c r="F3180">
        <v>64.898200000000003</v>
      </c>
      <c r="G3180" t="s">
        <v>25</v>
      </c>
      <c r="H3180" t="s">
        <v>26</v>
      </c>
      <c r="I3180" t="s">
        <v>27</v>
      </c>
      <c r="J3180" t="s">
        <v>23</v>
      </c>
      <c r="K3180">
        <v>2003</v>
      </c>
      <c r="L3180">
        <v>4</v>
      </c>
      <c r="M3180">
        <v>4</v>
      </c>
      <c r="N3180">
        <v>0</v>
      </c>
      <c r="O3180">
        <v>2.5</v>
      </c>
      <c r="P3180" t="s">
        <v>596</v>
      </c>
      <c r="Q3180" s="2">
        <v>1.22263048910035E-3</v>
      </c>
      <c r="R3180" s="2">
        <v>3.0764868732896002E-3</v>
      </c>
      <c r="S3180" t="s">
        <v>31</v>
      </c>
      <c r="T3180" t="s">
        <v>202</v>
      </c>
      <c r="U3180">
        <v>128</v>
      </c>
      <c r="V3180" t="s">
        <v>288</v>
      </c>
      <c r="W3180" t="s">
        <v>289</v>
      </c>
      <c r="X3180" t="s">
        <v>290</v>
      </c>
      <c r="Y3180">
        <v>156.22</v>
      </c>
      <c r="Z3180">
        <v>871</v>
      </c>
      <c r="AA3180" s="5">
        <f>IFERROR(VLOOKUP(X3180,$AF$2:$AG$35,2,FALSE),0)</f>
        <v>0</v>
      </c>
      <c r="AB3180" s="5" t="e">
        <f>VLOOKUP(X3180,$AF$2:$AG$35,1,FALSE)</f>
        <v>#N/A</v>
      </c>
      <c r="AN3180"/>
      <c r="AO3180"/>
      <c r="AP3180"/>
      <c r="AQ3180">
        <v>95752</v>
      </c>
      <c r="AR3180" s="2">
        <v>1.22263048910035E-3</v>
      </c>
      <c r="AS3180" s="2">
        <v>3.0764868732896002E-3</v>
      </c>
      <c r="AT3180" t="s">
        <v>31</v>
      </c>
      <c r="AU3180" t="s">
        <v>202</v>
      </c>
      <c r="AV3180">
        <v>128</v>
      </c>
      <c r="AW3180" t="s">
        <v>288</v>
      </c>
      <c r="AX3180" t="s">
        <v>289</v>
      </c>
    </row>
    <row r="3181" spans="1:50" x14ac:dyDescent="0.25">
      <c r="A3181">
        <v>95752</v>
      </c>
      <c r="B3181">
        <v>22071</v>
      </c>
      <c r="C3181" t="s">
        <v>626</v>
      </c>
      <c r="D3181" t="s">
        <v>584</v>
      </c>
      <c r="E3181" t="s">
        <v>593</v>
      </c>
      <c r="F3181">
        <v>64.898200000000003</v>
      </c>
      <c r="G3181" t="s">
        <v>25</v>
      </c>
      <c r="H3181" t="s">
        <v>26</v>
      </c>
      <c r="I3181" t="s">
        <v>27</v>
      </c>
      <c r="J3181" t="s">
        <v>23</v>
      </c>
      <c r="K3181">
        <v>2003</v>
      </c>
      <c r="L3181">
        <v>4</v>
      </c>
      <c r="M3181">
        <v>4</v>
      </c>
      <c r="N3181">
        <v>0</v>
      </c>
      <c r="O3181">
        <v>2.5</v>
      </c>
      <c r="P3181" t="s">
        <v>596</v>
      </c>
      <c r="Q3181" s="2">
        <v>1.0603882287108699E-3</v>
      </c>
      <c r="R3181" s="2">
        <v>1.2167966186055099E-3</v>
      </c>
      <c r="S3181" t="s">
        <v>31</v>
      </c>
      <c r="T3181" t="s">
        <v>202</v>
      </c>
      <c r="U3181">
        <v>129</v>
      </c>
      <c r="V3181" t="s">
        <v>291</v>
      </c>
      <c r="W3181" t="s">
        <v>292</v>
      </c>
      <c r="X3181" t="s">
        <v>293</v>
      </c>
      <c r="Z3181">
        <v>872</v>
      </c>
      <c r="AA3181" s="5">
        <f>IFERROR(VLOOKUP(X3181,$AF$2:$AG$35,2,FALSE),0)</f>
        <v>0</v>
      </c>
      <c r="AB3181" s="5" t="e">
        <f>VLOOKUP(X3181,$AF$2:$AG$35,1,FALSE)</f>
        <v>#N/A</v>
      </c>
      <c r="AN3181"/>
      <c r="AO3181"/>
      <c r="AP3181"/>
      <c r="AQ3181">
        <v>95752</v>
      </c>
      <c r="AR3181" s="2">
        <v>1.0603882287108699E-3</v>
      </c>
      <c r="AS3181" s="2">
        <v>1.2167966186055099E-3</v>
      </c>
      <c r="AT3181" t="s">
        <v>31</v>
      </c>
      <c r="AU3181" t="s">
        <v>202</v>
      </c>
      <c r="AV3181">
        <v>129</v>
      </c>
      <c r="AW3181" t="s">
        <v>291</v>
      </c>
      <c r="AX3181" t="s">
        <v>292</v>
      </c>
    </row>
    <row r="3182" spans="1:50" x14ac:dyDescent="0.25">
      <c r="A3182">
        <v>95752</v>
      </c>
      <c r="B3182">
        <v>22071</v>
      </c>
      <c r="C3182" t="s">
        <v>626</v>
      </c>
      <c r="D3182" t="s">
        <v>584</v>
      </c>
      <c r="E3182" t="s">
        <v>593</v>
      </c>
      <c r="F3182">
        <v>64.898200000000003</v>
      </c>
      <c r="G3182" t="s">
        <v>25</v>
      </c>
      <c r="H3182" t="s">
        <v>26</v>
      </c>
      <c r="I3182" t="s">
        <v>27</v>
      </c>
      <c r="J3182" t="s">
        <v>23</v>
      </c>
      <c r="K3182">
        <v>2003</v>
      </c>
      <c r="L3182">
        <v>4</v>
      </c>
      <c r="M3182">
        <v>4</v>
      </c>
      <c r="N3182">
        <v>0</v>
      </c>
      <c r="O3182">
        <v>2.5</v>
      </c>
      <c r="P3182" t="s">
        <v>596</v>
      </c>
      <c r="Q3182" s="2">
        <v>1.64933148987661E-3</v>
      </c>
      <c r="R3182" s="2">
        <v>7.3180947718722098E-4</v>
      </c>
      <c r="S3182" t="s">
        <v>31</v>
      </c>
      <c r="T3182" t="s">
        <v>202</v>
      </c>
      <c r="U3182">
        <v>130</v>
      </c>
      <c r="V3182" t="s">
        <v>294</v>
      </c>
      <c r="W3182" t="s">
        <v>295</v>
      </c>
      <c r="X3182" t="s">
        <v>296</v>
      </c>
      <c r="Y3182">
        <v>168.19</v>
      </c>
      <c r="Z3182">
        <v>873</v>
      </c>
      <c r="AA3182" s="5">
        <f>IFERROR(VLOOKUP(X3182,$AF$2:$AG$35,2,FALSE),0)</f>
        <v>0</v>
      </c>
      <c r="AB3182" s="5" t="e">
        <f>VLOOKUP(X3182,$AF$2:$AG$35,1,FALSE)</f>
        <v>#N/A</v>
      </c>
      <c r="AN3182"/>
      <c r="AO3182"/>
      <c r="AP3182"/>
      <c r="AQ3182">
        <v>95752</v>
      </c>
      <c r="AR3182" s="2">
        <v>1.64933148987661E-3</v>
      </c>
      <c r="AS3182" s="2">
        <v>7.3180947718722098E-4</v>
      </c>
      <c r="AT3182" t="s">
        <v>31</v>
      </c>
      <c r="AU3182" t="s">
        <v>202</v>
      </c>
      <c r="AV3182">
        <v>130</v>
      </c>
      <c r="AW3182" t="s">
        <v>294</v>
      </c>
      <c r="AX3182" t="s">
        <v>295</v>
      </c>
    </row>
    <row r="3183" spans="1:50" x14ac:dyDescent="0.25">
      <c r="A3183">
        <v>95752</v>
      </c>
      <c r="B3183">
        <v>22071</v>
      </c>
      <c r="C3183" t="s">
        <v>626</v>
      </c>
      <c r="D3183" t="s">
        <v>584</v>
      </c>
      <c r="E3183" t="s">
        <v>593</v>
      </c>
      <c r="F3183">
        <v>64.898200000000003</v>
      </c>
      <c r="G3183" t="s">
        <v>25</v>
      </c>
      <c r="H3183" t="s">
        <v>26</v>
      </c>
      <c r="I3183" t="s">
        <v>27</v>
      </c>
      <c r="J3183" t="s">
        <v>23</v>
      </c>
      <c r="K3183">
        <v>2003</v>
      </c>
      <c r="L3183">
        <v>4</v>
      </c>
      <c r="M3183">
        <v>4</v>
      </c>
      <c r="N3183">
        <v>0</v>
      </c>
      <c r="O3183">
        <v>2.5</v>
      </c>
      <c r="P3183" t="s">
        <v>596</v>
      </c>
      <c r="Q3183" s="2">
        <v>4.6801816515948504E-3</v>
      </c>
      <c r="R3183" s="2">
        <v>4.6798929242779699E-3</v>
      </c>
      <c r="S3183" t="s">
        <v>31</v>
      </c>
      <c r="T3183" t="s">
        <v>202</v>
      </c>
      <c r="U3183">
        <v>131</v>
      </c>
      <c r="V3183" t="s">
        <v>297</v>
      </c>
      <c r="W3183" t="s">
        <v>298</v>
      </c>
      <c r="X3183" t="s">
        <v>299</v>
      </c>
      <c r="Y3183">
        <v>156.22</v>
      </c>
      <c r="Z3183">
        <v>1106</v>
      </c>
      <c r="AA3183" s="5">
        <f>IFERROR(VLOOKUP(X3183,$AF$2:$AG$35,2,FALSE),0)</f>
        <v>0</v>
      </c>
      <c r="AB3183" s="5" t="e">
        <f>VLOOKUP(X3183,$AF$2:$AG$35,1,FALSE)</f>
        <v>#N/A</v>
      </c>
      <c r="AN3183"/>
      <c r="AO3183"/>
      <c r="AP3183"/>
      <c r="AQ3183">
        <v>95752</v>
      </c>
      <c r="AR3183" s="2">
        <v>4.6801816515948504E-3</v>
      </c>
      <c r="AS3183" s="2">
        <v>4.6798929242779699E-3</v>
      </c>
      <c r="AT3183" t="s">
        <v>31</v>
      </c>
      <c r="AU3183" t="s">
        <v>202</v>
      </c>
      <c r="AV3183">
        <v>131</v>
      </c>
      <c r="AW3183" t="s">
        <v>297</v>
      </c>
      <c r="AX3183" t="s">
        <v>298</v>
      </c>
    </row>
    <row r="3184" spans="1:50" x14ac:dyDescent="0.25">
      <c r="A3184">
        <v>95752</v>
      </c>
      <c r="B3184">
        <v>22071</v>
      </c>
      <c r="C3184" t="s">
        <v>626</v>
      </c>
      <c r="D3184" t="s">
        <v>584</v>
      </c>
      <c r="E3184" t="s">
        <v>593</v>
      </c>
      <c r="F3184">
        <v>64.898200000000003</v>
      </c>
      <c r="G3184" t="s">
        <v>25</v>
      </c>
      <c r="H3184" t="s">
        <v>26</v>
      </c>
      <c r="I3184" t="s">
        <v>27</v>
      </c>
      <c r="J3184" t="s">
        <v>23</v>
      </c>
      <c r="K3184">
        <v>2003</v>
      </c>
      <c r="L3184">
        <v>4</v>
      </c>
      <c r="M3184">
        <v>4</v>
      </c>
      <c r="N3184">
        <v>0</v>
      </c>
      <c r="O3184">
        <v>2.5</v>
      </c>
      <c r="P3184" t="s">
        <v>596</v>
      </c>
      <c r="Q3184" s="2">
        <v>1.16115907474743E-3</v>
      </c>
      <c r="R3184" s="2">
        <v>1.2210530530642799E-3</v>
      </c>
      <c r="S3184" t="s">
        <v>31</v>
      </c>
      <c r="T3184" t="s">
        <v>202</v>
      </c>
      <c r="U3184">
        <v>132</v>
      </c>
      <c r="V3184" t="s">
        <v>300</v>
      </c>
      <c r="W3184" t="s">
        <v>301</v>
      </c>
      <c r="X3184" t="s">
        <v>302</v>
      </c>
      <c r="Y3184">
        <v>156.22</v>
      </c>
      <c r="Z3184">
        <v>875</v>
      </c>
      <c r="AA3184" s="5">
        <f>IFERROR(VLOOKUP(X3184,$AF$2:$AG$35,2,FALSE),0)</f>
        <v>0</v>
      </c>
      <c r="AB3184" s="5" t="e">
        <f>VLOOKUP(X3184,$AF$2:$AG$35,1,FALSE)</f>
        <v>#N/A</v>
      </c>
      <c r="AN3184"/>
      <c r="AO3184"/>
      <c r="AP3184"/>
      <c r="AQ3184">
        <v>95752</v>
      </c>
      <c r="AR3184" s="2">
        <v>1.16115907474743E-3</v>
      </c>
      <c r="AS3184" s="2">
        <v>1.2210530530642799E-3</v>
      </c>
      <c r="AT3184" t="s">
        <v>31</v>
      </c>
      <c r="AU3184" t="s">
        <v>202</v>
      </c>
      <c r="AV3184">
        <v>132</v>
      </c>
      <c r="AW3184" t="s">
        <v>300</v>
      </c>
      <c r="AX3184" t="s">
        <v>301</v>
      </c>
    </row>
    <row r="3185" spans="1:50" x14ac:dyDescent="0.25">
      <c r="A3185">
        <v>95752</v>
      </c>
      <c r="B3185">
        <v>22071</v>
      </c>
      <c r="C3185" t="s">
        <v>626</v>
      </c>
      <c r="D3185" t="s">
        <v>584</v>
      </c>
      <c r="E3185" t="s">
        <v>593</v>
      </c>
      <c r="F3185">
        <v>64.898200000000003</v>
      </c>
      <c r="G3185" t="s">
        <v>25</v>
      </c>
      <c r="H3185" t="s">
        <v>26</v>
      </c>
      <c r="I3185" t="s">
        <v>27</v>
      </c>
      <c r="J3185" t="s">
        <v>23</v>
      </c>
      <c r="K3185">
        <v>2003</v>
      </c>
      <c r="L3185">
        <v>4</v>
      </c>
      <c r="M3185">
        <v>4</v>
      </c>
      <c r="N3185">
        <v>0</v>
      </c>
      <c r="O3185">
        <v>2.5</v>
      </c>
      <c r="P3185" t="s">
        <v>596</v>
      </c>
      <c r="Q3185" s="2">
        <v>1.1115949552824799E-3</v>
      </c>
      <c r="R3185" s="2">
        <v>1.13799262490761E-3</v>
      </c>
      <c r="S3185" t="s">
        <v>31</v>
      </c>
      <c r="T3185" t="s">
        <v>202</v>
      </c>
      <c r="U3185">
        <v>133</v>
      </c>
      <c r="V3185" t="s">
        <v>303</v>
      </c>
      <c r="W3185" t="s">
        <v>304</v>
      </c>
      <c r="X3185" t="s">
        <v>305</v>
      </c>
      <c r="Y3185">
        <v>206.28</v>
      </c>
      <c r="Z3185">
        <v>876</v>
      </c>
      <c r="AA3185" s="5">
        <f>IFERROR(VLOOKUP(X3185,$AF$2:$AG$35,2,FALSE),0)</f>
        <v>0</v>
      </c>
      <c r="AB3185" s="5" t="e">
        <f>VLOOKUP(X3185,$AF$2:$AG$35,1,FALSE)</f>
        <v>#N/A</v>
      </c>
      <c r="AN3185"/>
      <c r="AO3185"/>
      <c r="AP3185"/>
      <c r="AQ3185">
        <v>95752</v>
      </c>
      <c r="AR3185" s="2">
        <v>1.1115949552824799E-3</v>
      </c>
      <c r="AS3185" s="2">
        <v>1.13799262490761E-3</v>
      </c>
      <c r="AT3185" t="s">
        <v>31</v>
      </c>
      <c r="AU3185" t="s">
        <v>202</v>
      </c>
      <c r="AV3185">
        <v>133</v>
      </c>
      <c r="AW3185" t="s">
        <v>303</v>
      </c>
      <c r="AX3185" t="s">
        <v>304</v>
      </c>
    </row>
    <row r="3186" spans="1:50" x14ac:dyDescent="0.25">
      <c r="A3186">
        <v>95752</v>
      </c>
      <c r="B3186">
        <v>22071</v>
      </c>
      <c r="C3186" t="s">
        <v>626</v>
      </c>
      <c r="D3186" t="s">
        <v>584</v>
      </c>
      <c r="E3186" t="s">
        <v>593</v>
      </c>
      <c r="F3186">
        <v>64.898200000000003</v>
      </c>
      <c r="G3186" t="s">
        <v>25</v>
      </c>
      <c r="H3186" t="s">
        <v>26</v>
      </c>
      <c r="I3186" t="s">
        <v>27</v>
      </c>
      <c r="J3186" t="s">
        <v>23</v>
      </c>
      <c r="K3186">
        <v>2003</v>
      </c>
      <c r="L3186">
        <v>4</v>
      </c>
      <c r="M3186">
        <v>4</v>
      </c>
      <c r="N3186">
        <v>0</v>
      </c>
      <c r="O3186">
        <v>2.5</v>
      </c>
      <c r="P3186" t="s">
        <v>596</v>
      </c>
      <c r="Q3186" s="2">
        <v>8.0826839946956301E-4</v>
      </c>
      <c r="R3186" s="2">
        <v>1.8911213842561299E-3</v>
      </c>
      <c r="S3186" t="s">
        <v>31</v>
      </c>
      <c r="T3186" t="s">
        <v>202</v>
      </c>
      <c r="U3186">
        <v>134</v>
      </c>
      <c r="V3186" t="s">
        <v>306</v>
      </c>
      <c r="W3186" t="s">
        <v>307</v>
      </c>
      <c r="X3186" t="s">
        <v>308</v>
      </c>
      <c r="Y3186">
        <v>156.22</v>
      </c>
      <c r="Z3186">
        <v>877</v>
      </c>
      <c r="AA3186" s="5">
        <f>IFERROR(VLOOKUP(X3186,$AF$2:$AG$35,2,FALSE),0)</f>
        <v>0</v>
      </c>
      <c r="AB3186" s="5" t="e">
        <f>VLOOKUP(X3186,$AF$2:$AG$35,1,FALSE)</f>
        <v>#N/A</v>
      </c>
      <c r="AN3186"/>
      <c r="AO3186"/>
      <c r="AP3186"/>
      <c r="AQ3186">
        <v>95752</v>
      </c>
      <c r="AR3186" s="2">
        <v>8.0826839946956301E-4</v>
      </c>
      <c r="AS3186" s="2">
        <v>1.8911213842561299E-3</v>
      </c>
      <c r="AT3186" t="s">
        <v>31</v>
      </c>
      <c r="AU3186" t="s">
        <v>202</v>
      </c>
      <c r="AV3186">
        <v>134</v>
      </c>
      <c r="AW3186" t="s">
        <v>306</v>
      </c>
      <c r="AX3186" t="s">
        <v>307</v>
      </c>
    </row>
    <row r="3187" spans="1:50" x14ac:dyDescent="0.25">
      <c r="A3187">
        <v>95752</v>
      </c>
      <c r="B3187">
        <v>22071</v>
      </c>
      <c r="C3187" t="s">
        <v>626</v>
      </c>
      <c r="D3187" t="s">
        <v>584</v>
      </c>
      <c r="E3187" t="s">
        <v>593</v>
      </c>
      <c r="F3187">
        <v>64.898200000000003</v>
      </c>
      <c r="G3187" t="s">
        <v>25</v>
      </c>
      <c r="H3187" t="s">
        <v>26</v>
      </c>
      <c r="I3187" t="s">
        <v>27</v>
      </c>
      <c r="J3187" t="s">
        <v>23</v>
      </c>
      <c r="K3187">
        <v>2003</v>
      </c>
      <c r="L3187">
        <v>4</v>
      </c>
      <c r="M3187">
        <v>4</v>
      </c>
      <c r="N3187">
        <v>0</v>
      </c>
      <c r="O3187">
        <v>2.5</v>
      </c>
      <c r="P3187" t="s">
        <v>596</v>
      </c>
      <c r="Q3187" s="2">
        <v>1.3529951527368001E-3</v>
      </c>
      <c r="R3187" s="2">
        <v>1.67380347234539E-3</v>
      </c>
      <c r="S3187" t="s">
        <v>31</v>
      </c>
      <c r="T3187" t="s">
        <v>202</v>
      </c>
      <c r="U3187">
        <v>136</v>
      </c>
      <c r="V3187" t="s">
        <v>309</v>
      </c>
      <c r="W3187" t="s">
        <v>310</v>
      </c>
      <c r="X3187" t="s">
        <v>311</v>
      </c>
      <c r="Y3187">
        <v>156.22</v>
      </c>
      <c r="Z3187">
        <v>879</v>
      </c>
      <c r="AA3187" s="5">
        <f>IFERROR(VLOOKUP(X3187,$AF$2:$AG$35,2,FALSE),0)</f>
        <v>0</v>
      </c>
      <c r="AB3187" s="5" t="e">
        <f>VLOOKUP(X3187,$AF$2:$AG$35,1,FALSE)</f>
        <v>#N/A</v>
      </c>
      <c r="AN3187"/>
      <c r="AO3187"/>
      <c r="AP3187"/>
      <c r="AQ3187">
        <v>95752</v>
      </c>
      <c r="AR3187" s="2">
        <v>1.3529951527368001E-3</v>
      </c>
      <c r="AS3187" s="2">
        <v>1.67380347234539E-3</v>
      </c>
      <c r="AT3187" t="s">
        <v>31</v>
      </c>
      <c r="AU3187" t="s">
        <v>202</v>
      </c>
      <c r="AV3187">
        <v>136</v>
      </c>
      <c r="AW3187" t="s">
        <v>309</v>
      </c>
      <c r="AX3187" t="s">
        <v>310</v>
      </c>
    </row>
    <row r="3188" spans="1:50" x14ac:dyDescent="0.25">
      <c r="A3188">
        <v>95752</v>
      </c>
      <c r="B3188">
        <v>22071</v>
      </c>
      <c r="C3188" t="s">
        <v>626</v>
      </c>
      <c r="D3188" t="s">
        <v>584</v>
      </c>
      <c r="E3188" t="s">
        <v>593</v>
      </c>
      <c r="F3188">
        <v>64.898200000000003</v>
      </c>
      <c r="G3188" t="s">
        <v>25</v>
      </c>
      <c r="H3188" t="s">
        <v>26</v>
      </c>
      <c r="I3188" t="s">
        <v>27</v>
      </c>
      <c r="J3188" t="s">
        <v>23</v>
      </c>
      <c r="K3188">
        <v>2003</v>
      </c>
      <c r="L3188">
        <v>4</v>
      </c>
      <c r="M3188">
        <v>4</v>
      </c>
      <c r="N3188">
        <v>0</v>
      </c>
      <c r="O3188">
        <v>2.5</v>
      </c>
      <c r="P3188" t="s">
        <v>596</v>
      </c>
      <c r="Q3188" s="2">
        <v>5.8439629022236798E-5</v>
      </c>
      <c r="R3188" s="2">
        <v>3.2954387904683902E-4</v>
      </c>
      <c r="S3188" t="s">
        <v>31</v>
      </c>
      <c r="T3188" t="s">
        <v>202</v>
      </c>
      <c r="U3188">
        <v>137</v>
      </c>
      <c r="W3188" t="s">
        <v>312</v>
      </c>
      <c r="X3188" t="s">
        <v>313</v>
      </c>
      <c r="Z3188">
        <v>1312</v>
      </c>
      <c r="AA3188" s="5">
        <f>IFERROR(VLOOKUP(X3188,$AF$2:$AG$35,2,FALSE),0)</f>
        <v>0</v>
      </c>
      <c r="AB3188" s="5" t="e">
        <f>VLOOKUP(X3188,$AF$2:$AG$35,1,FALSE)</f>
        <v>#N/A</v>
      </c>
      <c r="AN3188"/>
      <c r="AO3188"/>
      <c r="AP3188"/>
      <c r="AQ3188">
        <v>95752</v>
      </c>
      <c r="AR3188" s="2">
        <v>5.8439629022236798E-5</v>
      </c>
      <c r="AS3188" s="2">
        <v>3.2954387904683902E-4</v>
      </c>
      <c r="AT3188" t="s">
        <v>31</v>
      </c>
      <c r="AU3188" t="s">
        <v>202</v>
      </c>
      <c r="AV3188">
        <v>137</v>
      </c>
      <c r="AX3188" t="s">
        <v>312</v>
      </c>
    </row>
    <row r="3189" spans="1:50" x14ac:dyDescent="0.25">
      <c r="A3189">
        <v>95752</v>
      </c>
      <c r="B3189">
        <v>22071</v>
      </c>
      <c r="C3189" t="s">
        <v>626</v>
      </c>
      <c r="D3189" t="s">
        <v>584</v>
      </c>
      <c r="E3189" t="s">
        <v>593</v>
      </c>
      <c r="F3189">
        <v>64.898200000000003</v>
      </c>
      <c r="G3189" t="s">
        <v>25</v>
      </c>
      <c r="H3189" t="s">
        <v>26</v>
      </c>
      <c r="I3189" t="s">
        <v>27</v>
      </c>
      <c r="J3189" t="s">
        <v>23</v>
      </c>
      <c r="K3189">
        <v>2003</v>
      </c>
      <c r="L3189">
        <v>4</v>
      </c>
      <c r="M3189">
        <v>4</v>
      </c>
      <c r="N3189">
        <v>0</v>
      </c>
      <c r="O3189">
        <v>2.5</v>
      </c>
      <c r="P3189" t="s">
        <v>596</v>
      </c>
      <c r="Q3189">
        <v>0</v>
      </c>
      <c r="R3189" s="2">
        <v>2.8971974655939001E-4</v>
      </c>
      <c r="S3189" t="s">
        <v>31</v>
      </c>
      <c r="T3189" t="s">
        <v>202</v>
      </c>
      <c r="U3189">
        <v>139</v>
      </c>
      <c r="W3189" t="s">
        <v>314</v>
      </c>
      <c r="X3189" t="s">
        <v>315</v>
      </c>
      <c r="Z3189">
        <v>1314</v>
      </c>
      <c r="AA3189" s="5">
        <f>IFERROR(VLOOKUP(X3189,$AF$2:$AG$35,2,FALSE),0)</f>
        <v>0</v>
      </c>
      <c r="AB3189" s="5" t="e">
        <f>VLOOKUP(X3189,$AF$2:$AG$35,1,FALSE)</f>
        <v>#N/A</v>
      </c>
      <c r="AN3189"/>
      <c r="AO3189"/>
      <c r="AP3189"/>
      <c r="AQ3189">
        <v>95752</v>
      </c>
      <c r="AR3189">
        <v>0</v>
      </c>
      <c r="AS3189" s="2">
        <v>2.8971974655939001E-4</v>
      </c>
      <c r="AT3189" t="s">
        <v>31</v>
      </c>
      <c r="AU3189" t="s">
        <v>202</v>
      </c>
      <c r="AV3189">
        <v>139</v>
      </c>
      <c r="AX3189" t="s">
        <v>314</v>
      </c>
    </row>
    <row r="3190" spans="1:50" x14ac:dyDescent="0.25">
      <c r="A3190">
        <v>95752</v>
      </c>
      <c r="B3190">
        <v>22071</v>
      </c>
      <c r="C3190" t="s">
        <v>626</v>
      </c>
      <c r="D3190" t="s">
        <v>584</v>
      </c>
      <c r="E3190" t="s">
        <v>593</v>
      </c>
      <c r="F3190">
        <v>64.898200000000003</v>
      </c>
      <c r="G3190" t="s">
        <v>25</v>
      </c>
      <c r="H3190" t="s">
        <v>26</v>
      </c>
      <c r="I3190" t="s">
        <v>27</v>
      </c>
      <c r="J3190" t="s">
        <v>23</v>
      </c>
      <c r="K3190">
        <v>2003</v>
      </c>
      <c r="L3190">
        <v>4</v>
      </c>
      <c r="M3190">
        <v>4</v>
      </c>
      <c r="N3190">
        <v>0</v>
      </c>
      <c r="O3190">
        <v>2.5</v>
      </c>
      <c r="P3190" t="s">
        <v>596</v>
      </c>
      <c r="Q3190" s="2">
        <v>3.7517959449897701E-3</v>
      </c>
      <c r="R3190" s="2">
        <v>2.86356330763429E-3</v>
      </c>
      <c r="S3190" t="s">
        <v>31</v>
      </c>
      <c r="T3190" t="s">
        <v>202</v>
      </c>
      <c r="U3190">
        <v>144</v>
      </c>
      <c r="V3190" t="s">
        <v>316</v>
      </c>
      <c r="W3190" t="s">
        <v>317</v>
      </c>
      <c r="X3190" t="s">
        <v>318</v>
      </c>
      <c r="Y3190">
        <v>156.22</v>
      </c>
      <c r="Z3190">
        <v>2806</v>
      </c>
      <c r="AA3190" s="5">
        <f>IFERROR(VLOOKUP(X3190,$AF$2:$AG$35,2,FALSE),0)</f>
        <v>0</v>
      </c>
      <c r="AB3190" s="5" t="e">
        <f>VLOOKUP(X3190,$AF$2:$AG$35,1,FALSE)</f>
        <v>#N/A</v>
      </c>
      <c r="AN3190"/>
      <c r="AO3190"/>
      <c r="AP3190"/>
      <c r="AQ3190">
        <v>95752</v>
      </c>
      <c r="AR3190" s="2">
        <v>3.7517959449897701E-3</v>
      </c>
      <c r="AS3190" s="2">
        <v>2.86356330763429E-3</v>
      </c>
      <c r="AT3190" t="s">
        <v>31</v>
      </c>
      <c r="AU3190" t="s">
        <v>202</v>
      </c>
      <c r="AV3190">
        <v>144</v>
      </c>
      <c r="AW3190" t="s">
        <v>316</v>
      </c>
      <c r="AX3190" t="s">
        <v>317</v>
      </c>
    </row>
    <row r="3191" spans="1:50" x14ac:dyDescent="0.25">
      <c r="A3191">
        <v>95752</v>
      </c>
      <c r="B3191">
        <v>22071</v>
      </c>
      <c r="C3191" t="s">
        <v>626</v>
      </c>
      <c r="D3191" t="s">
        <v>584</v>
      </c>
      <c r="E3191" t="s">
        <v>593</v>
      </c>
      <c r="F3191">
        <v>64.898200000000003</v>
      </c>
      <c r="G3191" t="s">
        <v>25</v>
      </c>
      <c r="H3191" t="s">
        <v>26</v>
      </c>
      <c r="I3191" t="s">
        <v>27</v>
      </c>
      <c r="J3191" t="s">
        <v>23</v>
      </c>
      <c r="K3191">
        <v>2003</v>
      </c>
      <c r="L3191">
        <v>4</v>
      </c>
      <c r="M3191">
        <v>4</v>
      </c>
      <c r="N3191">
        <v>0</v>
      </c>
      <c r="O3191">
        <v>2.5</v>
      </c>
      <c r="P3191" t="s">
        <v>596</v>
      </c>
      <c r="Q3191" s="2">
        <v>3.9472913009317502E-4</v>
      </c>
      <c r="R3191" s="2">
        <v>3.3657080401953602E-4</v>
      </c>
      <c r="S3191" t="s">
        <v>31</v>
      </c>
      <c r="T3191" t="s">
        <v>202</v>
      </c>
      <c r="U3191">
        <v>145</v>
      </c>
      <c r="W3191" t="s">
        <v>319</v>
      </c>
      <c r="X3191" t="s">
        <v>320</v>
      </c>
      <c r="Z3191">
        <v>1320</v>
      </c>
      <c r="AA3191" s="5">
        <f>IFERROR(VLOOKUP(X3191,$AF$2:$AG$35,2,FALSE),0)</f>
        <v>0</v>
      </c>
      <c r="AB3191" s="5" t="e">
        <f>VLOOKUP(X3191,$AF$2:$AG$35,1,FALSE)</f>
        <v>#N/A</v>
      </c>
      <c r="AN3191"/>
      <c r="AO3191"/>
      <c r="AP3191"/>
      <c r="AQ3191">
        <v>95752</v>
      </c>
      <c r="AR3191" s="2">
        <v>3.9472913009317502E-4</v>
      </c>
      <c r="AS3191" s="2">
        <v>3.3657080401953602E-4</v>
      </c>
      <c r="AT3191" t="s">
        <v>31</v>
      </c>
      <c r="AU3191" t="s">
        <v>202</v>
      </c>
      <c r="AV3191">
        <v>145</v>
      </c>
      <c r="AX3191" t="s">
        <v>319</v>
      </c>
    </row>
    <row r="3192" spans="1:50" x14ac:dyDescent="0.25">
      <c r="A3192">
        <v>95752</v>
      </c>
      <c r="B3192">
        <v>22071</v>
      </c>
      <c r="C3192" t="s">
        <v>626</v>
      </c>
      <c r="D3192" t="s">
        <v>584</v>
      </c>
      <c r="E3192" t="s">
        <v>593</v>
      </c>
      <c r="F3192">
        <v>64.898200000000003</v>
      </c>
      <c r="G3192" t="s">
        <v>25</v>
      </c>
      <c r="H3192" t="s">
        <v>26</v>
      </c>
      <c r="I3192" t="s">
        <v>27</v>
      </c>
      <c r="J3192" t="s">
        <v>23</v>
      </c>
      <c r="K3192">
        <v>2003</v>
      </c>
      <c r="L3192">
        <v>4</v>
      </c>
      <c r="M3192">
        <v>4</v>
      </c>
      <c r="N3192">
        <v>0</v>
      </c>
      <c r="O3192">
        <v>2.5</v>
      </c>
      <c r="P3192" t="s">
        <v>596</v>
      </c>
      <c r="Q3192" s="2">
        <v>9.1564253375833599E-3</v>
      </c>
      <c r="R3192" s="2">
        <v>1.11404066338894E-2</v>
      </c>
      <c r="S3192" t="s">
        <v>31</v>
      </c>
      <c r="T3192" t="s">
        <v>202</v>
      </c>
      <c r="U3192">
        <v>147</v>
      </c>
      <c r="V3192" t="s">
        <v>321</v>
      </c>
      <c r="W3192" t="s">
        <v>322</v>
      </c>
      <c r="X3192" t="s">
        <v>323</v>
      </c>
      <c r="Y3192">
        <v>180.2</v>
      </c>
      <c r="Z3192">
        <v>881</v>
      </c>
      <c r="AA3192" s="5">
        <f>IFERROR(VLOOKUP(X3192,$AF$2:$AG$35,2,FALSE),0)</f>
        <v>0</v>
      </c>
      <c r="AB3192" s="5" t="e">
        <f>VLOOKUP(X3192,$AF$2:$AG$35,1,FALSE)</f>
        <v>#N/A</v>
      </c>
      <c r="AN3192"/>
      <c r="AO3192"/>
      <c r="AP3192"/>
      <c r="AQ3192">
        <v>95752</v>
      </c>
      <c r="AR3192" s="2">
        <v>9.1564253375833599E-3</v>
      </c>
      <c r="AS3192" s="2">
        <v>1.11404066338894E-2</v>
      </c>
      <c r="AT3192" t="s">
        <v>31</v>
      </c>
      <c r="AU3192" t="s">
        <v>202</v>
      </c>
      <c r="AV3192">
        <v>147</v>
      </c>
      <c r="AW3192" t="s">
        <v>321</v>
      </c>
      <c r="AX3192" t="s">
        <v>322</v>
      </c>
    </row>
    <row r="3193" spans="1:50" x14ac:dyDescent="0.25">
      <c r="A3193">
        <v>95752</v>
      </c>
      <c r="B3193">
        <v>22071</v>
      </c>
      <c r="C3193" t="s">
        <v>626</v>
      </c>
      <c r="D3193" t="s">
        <v>584</v>
      </c>
      <c r="E3193" t="s">
        <v>593</v>
      </c>
      <c r="F3193">
        <v>64.898200000000003</v>
      </c>
      <c r="G3193" t="s">
        <v>25</v>
      </c>
      <c r="H3193" t="s">
        <v>26</v>
      </c>
      <c r="I3193" t="s">
        <v>27</v>
      </c>
      <c r="J3193" t="s">
        <v>23</v>
      </c>
      <c r="K3193">
        <v>2003</v>
      </c>
      <c r="L3193">
        <v>4</v>
      </c>
      <c r="M3193">
        <v>4</v>
      </c>
      <c r="N3193">
        <v>0</v>
      </c>
      <c r="O3193">
        <v>2.5</v>
      </c>
      <c r="P3193" t="s">
        <v>596</v>
      </c>
      <c r="Q3193" s="2">
        <v>9.16230021292074E-3</v>
      </c>
      <c r="R3193" s="2">
        <v>9.4728018882284694E-3</v>
      </c>
      <c r="S3193" t="s">
        <v>31</v>
      </c>
      <c r="T3193" t="s">
        <v>202</v>
      </c>
      <c r="U3193">
        <v>148</v>
      </c>
      <c r="V3193" t="s">
        <v>324</v>
      </c>
      <c r="W3193" t="s">
        <v>325</v>
      </c>
      <c r="X3193" t="s">
        <v>326</v>
      </c>
      <c r="Y3193">
        <v>202.25</v>
      </c>
      <c r="Z3193">
        <v>882</v>
      </c>
      <c r="AA3193" s="5">
        <f>IFERROR(VLOOKUP(X3193,$AF$2:$AG$35,2,FALSE),0)</f>
        <v>0</v>
      </c>
      <c r="AB3193" s="5" t="e">
        <f>VLOOKUP(X3193,$AF$2:$AG$35,1,FALSE)</f>
        <v>#N/A</v>
      </c>
      <c r="AN3193"/>
      <c r="AO3193"/>
      <c r="AP3193"/>
      <c r="AQ3193">
        <v>95752</v>
      </c>
      <c r="AR3193" s="2">
        <v>9.16230021292074E-3</v>
      </c>
      <c r="AS3193" s="2">
        <v>9.4728018882284694E-3</v>
      </c>
      <c r="AT3193" t="s">
        <v>31</v>
      </c>
      <c r="AU3193" t="s">
        <v>202</v>
      </c>
      <c r="AV3193">
        <v>148</v>
      </c>
      <c r="AW3193" t="s">
        <v>324</v>
      </c>
      <c r="AX3193" t="s">
        <v>325</v>
      </c>
    </row>
    <row r="3194" spans="1:50" x14ac:dyDescent="0.25">
      <c r="A3194">
        <v>95752</v>
      </c>
      <c r="B3194">
        <v>22071</v>
      </c>
      <c r="C3194" t="s">
        <v>626</v>
      </c>
      <c r="D3194" t="s">
        <v>584</v>
      </c>
      <c r="E3194" t="s">
        <v>593</v>
      </c>
      <c r="F3194">
        <v>64.898200000000003</v>
      </c>
      <c r="G3194" t="s">
        <v>25</v>
      </c>
      <c r="H3194" t="s">
        <v>26</v>
      </c>
      <c r="I3194" t="s">
        <v>27</v>
      </c>
      <c r="J3194" t="s">
        <v>23</v>
      </c>
      <c r="K3194">
        <v>2003</v>
      </c>
      <c r="L3194">
        <v>4</v>
      </c>
      <c r="M3194">
        <v>4</v>
      </c>
      <c r="N3194">
        <v>0</v>
      </c>
      <c r="O3194">
        <v>2.5</v>
      </c>
      <c r="P3194" t="s">
        <v>596</v>
      </c>
      <c r="Q3194" s="2">
        <v>6.8482202424961704E-4</v>
      </c>
      <c r="R3194" s="2">
        <v>1.7272176766474001E-3</v>
      </c>
      <c r="S3194" t="s">
        <v>31</v>
      </c>
      <c r="T3194" t="s">
        <v>202</v>
      </c>
      <c r="U3194">
        <v>149</v>
      </c>
      <c r="V3194" t="s">
        <v>327</v>
      </c>
      <c r="W3194" t="s">
        <v>328</v>
      </c>
      <c r="X3194" t="s">
        <v>329</v>
      </c>
      <c r="Y3194">
        <v>166.22</v>
      </c>
      <c r="Z3194">
        <v>883</v>
      </c>
      <c r="AA3194" s="5">
        <f>IFERROR(VLOOKUP(X3194,$AF$2:$AG$35,2,FALSE),0)</f>
        <v>0</v>
      </c>
      <c r="AB3194" s="5" t="e">
        <f>VLOOKUP(X3194,$AF$2:$AG$35,1,FALSE)</f>
        <v>#N/A</v>
      </c>
      <c r="AN3194"/>
      <c r="AO3194"/>
      <c r="AP3194"/>
      <c r="AQ3194">
        <v>95752</v>
      </c>
      <c r="AR3194" s="2">
        <v>6.8482202424961704E-4</v>
      </c>
      <c r="AS3194" s="2">
        <v>1.7272176766474001E-3</v>
      </c>
      <c r="AT3194" t="s">
        <v>31</v>
      </c>
      <c r="AU3194" t="s">
        <v>202</v>
      </c>
      <c r="AV3194">
        <v>149</v>
      </c>
      <c r="AW3194" t="s">
        <v>327</v>
      </c>
      <c r="AX3194" t="s">
        <v>328</v>
      </c>
    </row>
    <row r="3195" spans="1:50" x14ac:dyDescent="0.25">
      <c r="A3195">
        <v>95752</v>
      </c>
      <c r="B3195">
        <v>22071</v>
      </c>
      <c r="C3195" t="s">
        <v>626</v>
      </c>
      <c r="D3195" t="s">
        <v>584</v>
      </c>
      <c r="E3195" t="s">
        <v>593</v>
      </c>
      <c r="F3195">
        <v>64.898200000000003</v>
      </c>
      <c r="G3195" t="s">
        <v>25</v>
      </c>
      <c r="H3195" t="s">
        <v>26</v>
      </c>
      <c r="I3195" t="s">
        <v>27</v>
      </c>
      <c r="J3195" t="s">
        <v>23</v>
      </c>
      <c r="K3195">
        <v>2003</v>
      </c>
      <c r="L3195">
        <v>4</v>
      </c>
      <c r="M3195">
        <v>4</v>
      </c>
      <c r="N3195">
        <v>0</v>
      </c>
      <c r="O3195">
        <v>2.5</v>
      </c>
      <c r="P3195" t="s">
        <v>596</v>
      </c>
      <c r="Q3195" s="2">
        <v>5.5517837627786998E-3</v>
      </c>
      <c r="R3195" s="2">
        <v>3.99690052850125E-3</v>
      </c>
      <c r="S3195" t="s">
        <v>31</v>
      </c>
      <c r="T3195" t="s">
        <v>202</v>
      </c>
      <c r="U3195">
        <v>150</v>
      </c>
      <c r="W3195" t="s">
        <v>330</v>
      </c>
      <c r="X3195" t="s">
        <v>331</v>
      </c>
      <c r="Z3195">
        <v>1325</v>
      </c>
      <c r="AA3195" s="5">
        <f>IFERROR(VLOOKUP(X3195,$AF$2:$AG$35,2,FALSE),0)</f>
        <v>0</v>
      </c>
      <c r="AB3195" s="5" t="e">
        <f>VLOOKUP(X3195,$AF$2:$AG$35,1,FALSE)</f>
        <v>#N/A</v>
      </c>
      <c r="AN3195"/>
      <c r="AO3195"/>
      <c r="AP3195"/>
      <c r="AQ3195">
        <v>95752</v>
      </c>
      <c r="AR3195" s="2">
        <v>5.5517837627786998E-3</v>
      </c>
      <c r="AS3195" s="2">
        <v>3.99690052850125E-3</v>
      </c>
      <c r="AT3195" t="s">
        <v>31</v>
      </c>
      <c r="AU3195" t="s">
        <v>202</v>
      </c>
      <c r="AV3195">
        <v>150</v>
      </c>
      <c r="AX3195" t="s">
        <v>330</v>
      </c>
    </row>
    <row r="3196" spans="1:50" x14ac:dyDescent="0.25">
      <c r="A3196">
        <v>95752</v>
      </c>
      <c r="B3196">
        <v>22071</v>
      </c>
      <c r="C3196" t="s">
        <v>626</v>
      </c>
      <c r="D3196" t="s">
        <v>584</v>
      </c>
      <c r="E3196" t="s">
        <v>593</v>
      </c>
      <c r="F3196">
        <v>64.898200000000003</v>
      </c>
      <c r="G3196" t="s">
        <v>25</v>
      </c>
      <c r="H3196" t="s">
        <v>26</v>
      </c>
      <c r="I3196" t="s">
        <v>27</v>
      </c>
      <c r="J3196" t="s">
        <v>23</v>
      </c>
      <c r="K3196">
        <v>2003</v>
      </c>
      <c r="L3196">
        <v>4</v>
      </c>
      <c r="M3196">
        <v>4</v>
      </c>
      <c r="N3196">
        <v>0</v>
      </c>
      <c r="O3196">
        <v>2.5</v>
      </c>
      <c r="P3196" t="s">
        <v>596</v>
      </c>
      <c r="Q3196" s="2">
        <v>4.0813449283760798E-3</v>
      </c>
      <c r="R3196" s="2">
        <v>3.5502056039922402E-3</v>
      </c>
      <c r="S3196" t="s">
        <v>31</v>
      </c>
      <c r="T3196" t="s">
        <v>202</v>
      </c>
      <c r="U3196">
        <v>154</v>
      </c>
      <c r="V3196" t="s">
        <v>332</v>
      </c>
      <c r="W3196" t="s">
        <v>333</v>
      </c>
      <c r="X3196" t="s">
        <v>334</v>
      </c>
      <c r="Y3196">
        <v>276.33</v>
      </c>
      <c r="Z3196">
        <v>884</v>
      </c>
      <c r="AA3196" s="5">
        <f>IFERROR(VLOOKUP(X3196,$AF$2:$AG$35,2,FALSE),0)</f>
        <v>0</v>
      </c>
      <c r="AB3196" s="5" t="e">
        <f>VLOOKUP(X3196,$AF$2:$AG$35,1,FALSE)</f>
        <v>#N/A</v>
      </c>
      <c r="AN3196"/>
      <c r="AO3196"/>
      <c r="AP3196"/>
      <c r="AQ3196">
        <v>95752</v>
      </c>
      <c r="AR3196" s="2">
        <v>4.0813449283760798E-3</v>
      </c>
      <c r="AS3196" s="2">
        <v>3.5502056039922402E-3</v>
      </c>
      <c r="AT3196" t="s">
        <v>31</v>
      </c>
      <c r="AU3196" t="s">
        <v>202</v>
      </c>
      <c r="AV3196">
        <v>154</v>
      </c>
      <c r="AW3196" t="s">
        <v>332</v>
      </c>
      <c r="AX3196" t="s">
        <v>333</v>
      </c>
    </row>
    <row r="3197" spans="1:50" x14ac:dyDescent="0.25">
      <c r="A3197">
        <v>95752</v>
      </c>
      <c r="B3197">
        <v>22071</v>
      </c>
      <c r="C3197" t="s">
        <v>626</v>
      </c>
      <c r="D3197" t="s">
        <v>584</v>
      </c>
      <c r="E3197" t="s">
        <v>593</v>
      </c>
      <c r="F3197">
        <v>64.898200000000003</v>
      </c>
      <c r="G3197" t="s">
        <v>25</v>
      </c>
      <c r="H3197" t="s">
        <v>26</v>
      </c>
      <c r="I3197" t="s">
        <v>27</v>
      </c>
      <c r="J3197" t="s">
        <v>23</v>
      </c>
      <c r="K3197">
        <v>2003</v>
      </c>
      <c r="L3197">
        <v>4</v>
      </c>
      <c r="M3197">
        <v>4</v>
      </c>
      <c r="N3197">
        <v>0</v>
      </c>
      <c r="O3197">
        <v>2.5</v>
      </c>
      <c r="P3197" t="s">
        <v>596</v>
      </c>
      <c r="Q3197" s="2">
        <v>3.0528790057142202E-5</v>
      </c>
      <c r="R3197" s="2">
        <v>2.8972945255283599E-4</v>
      </c>
      <c r="S3197" t="s">
        <v>31</v>
      </c>
      <c r="T3197" t="s">
        <v>202</v>
      </c>
      <c r="U3197">
        <v>155</v>
      </c>
      <c r="W3197" t="s">
        <v>335</v>
      </c>
      <c r="X3197" t="s">
        <v>336</v>
      </c>
      <c r="Z3197">
        <v>1330</v>
      </c>
      <c r="AA3197" s="5">
        <f>IFERROR(VLOOKUP(X3197,$AF$2:$AG$35,2,FALSE),0)</f>
        <v>0</v>
      </c>
      <c r="AB3197" s="5" t="e">
        <f>VLOOKUP(X3197,$AF$2:$AG$35,1,FALSE)</f>
        <v>#N/A</v>
      </c>
      <c r="AN3197"/>
      <c r="AO3197"/>
      <c r="AP3197"/>
      <c r="AQ3197">
        <v>95752</v>
      </c>
      <c r="AR3197" s="2">
        <v>3.0528790057142202E-5</v>
      </c>
      <c r="AS3197" s="2">
        <v>2.8972945255283599E-4</v>
      </c>
      <c r="AT3197" t="s">
        <v>31</v>
      </c>
      <c r="AU3197" t="s">
        <v>202</v>
      </c>
      <c r="AV3197">
        <v>155</v>
      </c>
      <c r="AX3197" t="s">
        <v>335</v>
      </c>
    </row>
    <row r="3198" spans="1:50" x14ac:dyDescent="0.25">
      <c r="A3198">
        <v>95752</v>
      </c>
      <c r="B3198">
        <v>22071</v>
      </c>
      <c r="C3198" t="s">
        <v>626</v>
      </c>
      <c r="D3198" t="s">
        <v>584</v>
      </c>
      <c r="E3198" t="s">
        <v>593</v>
      </c>
      <c r="F3198">
        <v>64.898200000000003</v>
      </c>
      <c r="G3198" t="s">
        <v>25</v>
      </c>
      <c r="H3198" t="s">
        <v>26</v>
      </c>
      <c r="I3198" t="s">
        <v>27</v>
      </c>
      <c r="J3198" t="s">
        <v>23</v>
      </c>
      <c r="K3198">
        <v>2003</v>
      </c>
      <c r="L3198">
        <v>4</v>
      </c>
      <c r="M3198">
        <v>4</v>
      </c>
      <c r="N3198">
        <v>0</v>
      </c>
      <c r="O3198">
        <v>2.5</v>
      </c>
      <c r="P3198" t="s">
        <v>596</v>
      </c>
      <c r="Q3198" s="2">
        <v>9.8612340491184507E-5</v>
      </c>
      <c r="R3198" s="2">
        <v>3.6403679436949199E-4</v>
      </c>
      <c r="S3198" t="s">
        <v>31</v>
      </c>
      <c r="T3198" t="s">
        <v>202</v>
      </c>
      <c r="U3198">
        <v>156</v>
      </c>
      <c r="V3198" t="s">
        <v>337</v>
      </c>
      <c r="W3198" t="s">
        <v>338</v>
      </c>
      <c r="X3198" t="s">
        <v>339</v>
      </c>
      <c r="Y3198">
        <v>180.25</v>
      </c>
      <c r="Z3198">
        <v>885</v>
      </c>
      <c r="AA3198" s="5">
        <f>IFERROR(VLOOKUP(X3198,$AF$2:$AG$35,2,FALSE),0)</f>
        <v>0</v>
      </c>
      <c r="AB3198" s="5" t="e">
        <f>VLOOKUP(X3198,$AF$2:$AG$35,1,FALSE)</f>
        <v>#N/A</v>
      </c>
      <c r="AN3198"/>
      <c r="AO3198"/>
      <c r="AP3198"/>
      <c r="AQ3198">
        <v>95752</v>
      </c>
      <c r="AR3198" s="2">
        <v>9.8612340491184507E-5</v>
      </c>
      <c r="AS3198" s="2">
        <v>3.6403679436949199E-4</v>
      </c>
      <c r="AT3198" t="s">
        <v>31</v>
      </c>
      <c r="AU3198" t="s">
        <v>202</v>
      </c>
      <c r="AV3198">
        <v>156</v>
      </c>
      <c r="AW3198" t="s">
        <v>337</v>
      </c>
      <c r="AX3198" t="s">
        <v>338</v>
      </c>
    </row>
    <row r="3199" spans="1:50" x14ac:dyDescent="0.25">
      <c r="A3199">
        <v>95752</v>
      </c>
      <c r="B3199">
        <v>22071</v>
      </c>
      <c r="C3199" t="s">
        <v>626</v>
      </c>
      <c r="D3199" t="s">
        <v>584</v>
      </c>
      <c r="E3199" t="s">
        <v>593</v>
      </c>
      <c r="F3199">
        <v>64.898200000000003</v>
      </c>
      <c r="G3199" t="s">
        <v>25</v>
      </c>
      <c r="H3199" t="s">
        <v>26</v>
      </c>
      <c r="I3199" t="s">
        <v>27</v>
      </c>
      <c r="J3199" t="s">
        <v>23</v>
      </c>
      <c r="K3199">
        <v>2003</v>
      </c>
      <c r="L3199">
        <v>4</v>
      </c>
      <c r="M3199">
        <v>4</v>
      </c>
      <c r="N3199">
        <v>0</v>
      </c>
      <c r="O3199">
        <v>2.5</v>
      </c>
      <c r="P3199" t="s">
        <v>596</v>
      </c>
      <c r="Q3199" s="2">
        <v>4.5423187478802803E-3</v>
      </c>
      <c r="R3199" s="2">
        <v>4.3130042989812604E-3</v>
      </c>
      <c r="S3199" t="s">
        <v>31</v>
      </c>
      <c r="T3199" t="s">
        <v>202</v>
      </c>
      <c r="U3199">
        <v>157</v>
      </c>
      <c r="V3199" t="s">
        <v>340</v>
      </c>
      <c r="W3199" t="s">
        <v>341</v>
      </c>
      <c r="X3199" t="s">
        <v>342</v>
      </c>
      <c r="Y3199">
        <v>192.26</v>
      </c>
      <c r="Z3199">
        <v>886</v>
      </c>
      <c r="AA3199" s="5">
        <f>IFERROR(VLOOKUP(X3199,$AF$2:$AG$35,2,FALSE),0)</f>
        <v>0</v>
      </c>
      <c r="AB3199" s="5" t="e">
        <f>VLOOKUP(X3199,$AF$2:$AG$35,1,FALSE)</f>
        <v>#N/A</v>
      </c>
      <c r="AN3199"/>
      <c r="AO3199"/>
      <c r="AP3199"/>
      <c r="AQ3199">
        <v>95752</v>
      </c>
      <c r="AR3199" s="2">
        <v>4.5423187478802803E-3</v>
      </c>
      <c r="AS3199" s="2">
        <v>4.3130042989812604E-3</v>
      </c>
      <c r="AT3199" t="s">
        <v>31</v>
      </c>
      <c r="AU3199" t="s">
        <v>202</v>
      </c>
      <c r="AV3199">
        <v>157</v>
      </c>
      <c r="AW3199" t="s">
        <v>340</v>
      </c>
      <c r="AX3199" t="s">
        <v>341</v>
      </c>
    </row>
    <row r="3200" spans="1:50" x14ac:dyDescent="0.25">
      <c r="A3200">
        <v>95752</v>
      </c>
      <c r="B3200">
        <v>22071</v>
      </c>
      <c r="C3200" t="s">
        <v>626</v>
      </c>
      <c r="D3200" t="s">
        <v>584</v>
      </c>
      <c r="E3200" t="s">
        <v>593</v>
      </c>
      <c r="F3200">
        <v>64.898200000000003</v>
      </c>
      <c r="G3200" t="s">
        <v>25</v>
      </c>
      <c r="H3200" t="s">
        <v>26</v>
      </c>
      <c r="I3200" t="s">
        <v>27</v>
      </c>
      <c r="J3200" t="s">
        <v>23</v>
      </c>
      <c r="K3200">
        <v>2003</v>
      </c>
      <c r="L3200">
        <v>4</v>
      </c>
      <c r="M3200">
        <v>4</v>
      </c>
      <c r="N3200">
        <v>0</v>
      </c>
      <c r="O3200">
        <v>2.5</v>
      </c>
      <c r="P3200" t="s">
        <v>596</v>
      </c>
      <c r="Q3200" s="2">
        <v>3.1158782166986002E-4</v>
      </c>
      <c r="R3200" s="2">
        <v>6.1998566220140003E-4</v>
      </c>
      <c r="S3200" t="s">
        <v>31</v>
      </c>
      <c r="T3200" t="s">
        <v>202</v>
      </c>
      <c r="U3200">
        <v>158</v>
      </c>
      <c r="V3200" t="s">
        <v>343</v>
      </c>
      <c r="W3200" t="s">
        <v>344</v>
      </c>
      <c r="X3200" t="s">
        <v>345</v>
      </c>
      <c r="Y3200">
        <v>216.28</v>
      </c>
      <c r="Z3200">
        <v>887</v>
      </c>
      <c r="AA3200" s="5">
        <f>IFERROR(VLOOKUP(X3200,$AF$2:$AG$35,2,FALSE),0)</f>
        <v>0</v>
      </c>
      <c r="AB3200" s="5" t="e">
        <f>VLOOKUP(X3200,$AF$2:$AG$35,1,FALSE)</f>
        <v>#N/A</v>
      </c>
      <c r="AN3200"/>
      <c r="AO3200"/>
      <c r="AP3200"/>
      <c r="AQ3200">
        <v>95752</v>
      </c>
      <c r="AR3200" s="2">
        <v>3.1158782166986002E-4</v>
      </c>
      <c r="AS3200" s="2">
        <v>6.1998566220140003E-4</v>
      </c>
      <c r="AT3200" t="s">
        <v>31</v>
      </c>
      <c r="AU3200" t="s">
        <v>202</v>
      </c>
      <c r="AV3200">
        <v>158</v>
      </c>
      <c r="AW3200" t="s">
        <v>343</v>
      </c>
      <c r="AX3200" t="s">
        <v>344</v>
      </c>
    </row>
    <row r="3201" spans="1:50" x14ac:dyDescent="0.25">
      <c r="A3201">
        <v>95752</v>
      </c>
      <c r="B3201">
        <v>22071</v>
      </c>
      <c r="C3201" t="s">
        <v>626</v>
      </c>
      <c r="D3201" t="s">
        <v>584</v>
      </c>
      <c r="E3201" t="s">
        <v>593</v>
      </c>
      <c r="F3201">
        <v>64.898200000000003</v>
      </c>
      <c r="G3201" t="s">
        <v>25</v>
      </c>
      <c r="H3201" t="s">
        <v>26</v>
      </c>
      <c r="I3201" t="s">
        <v>27</v>
      </c>
      <c r="J3201" t="s">
        <v>23</v>
      </c>
      <c r="K3201">
        <v>2003</v>
      </c>
      <c r="L3201">
        <v>4</v>
      </c>
      <c r="M3201">
        <v>4</v>
      </c>
      <c r="N3201">
        <v>0</v>
      </c>
      <c r="O3201">
        <v>2.5</v>
      </c>
      <c r="P3201" t="s">
        <v>596</v>
      </c>
      <c r="Q3201">
        <v>0</v>
      </c>
      <c r="R3201" s="2">
        <v>3.1727192390209902E-4</v>
      </c>
      <c r="S3201" t="s">
        <v>31</v>
      </c>
      <c r="T3201" t="s">
        <v>202</v>
      </c>
      <c r="U3201">
        <v>159</v>
      </c>
      <c r="V3201" t="s">
        <v>346</v>
      </c>
      <c r="W3201" t="s">
        <v>347</v>
      </c>
      <c r="X3201" t="s">
        <v>348</v>
      </c>
      <c r="Y3201">
        <v>168.23</v>
      </c>
      <c r="Z3201">
        <v>888</v>
      </c>
      <c r="AA3201" s="5">
        <f>IFERROR(VLOOKUP(X3201,$AF$2:$AG$35,2,FALSE),0)</f>
        <v>0</v>
      </c>
      <c r="AB3201" s="5" t="e">
        <f>VLOOKUP(X3201,$AF$2:$AG$35,1,FALSE)</f>
        <v>#N/A</v>
      </c>
      <c r="AN3201"/>
      <c r="AO3201"/>
      <c r="AP3201"/>
      <c r="AQ3201">
        <v>95752</v>
      </c>
      <c r="AR3201">
        <v>0</v>
      </c>
      <c r="AS3201" s="2">
        <v>3.1727192390209902E-4</v>
      </c>
      <c r="AT3201" t="s">
        <v>31</v>
      </c>
      <c r="AU3201" t="s">
        <v>202</v>
      </c>
      <c r="AV3201">
        <v>159</v>
      </c>
      <c r="AW3201" t="s">
        <v>346</v>
      </c>
      <c r="AX3201" t="s">
        <v>347</v>
      </c>
    </row>
    <row r="3202" spans="1:50" x14ac:dyDescent="0.25">
      <c r="A3202">
        <v>95752</v>
      </c>
      <c r="B3202">
        <v>22071</v>
      </c>
      <c r="C3202" t="s">
        <v>626</v>
      </c>
      <c r="D3202" t="s">
        <v>584</v>
      </c>
      <c r="E3202" t="s">
        <v>593</v>
      </c>
      <c r="F3202">
        <v>64.898200000000003</v>
      </c>
      <c r="G3202" t="s">
        <v>25</v>
      </c>
      <c r="H3202" t="s">
        <v>26</v>
      </c>
      <c r="I3202" t="s">
        <v>27</v>
      </c>
      <c r="J3202" t="s">
        <v>23</v>
      </c>
      <c r="K3202">
        <v>2003</v>
      </c>
      <c r="L3202">
        <v>4</v>
      </c>
      <c r="M3202">
        <v>4</v>
      </c>
      <c r="N3202">
        <v>0</v>
      </c>
      <c r="O3202">
        <v>2.5</v>
      </c>
      <c r="P3202" t="s">
        <v>596</v>
      </c>
      <c r="Q3202" s="2">
        <v>4.6893449585485303E-3</v>
      </c>
      <c r="R3202" s="2">
        <v>4.9071850129225499E-3</v>
      </c>
      <c r="S3202" t="s">
        <v>31</v>
      </c>
      <c r="T3202" t="s">
        <v>202</v>
      </c>
      <c r="U3202">
        <v>160</v>
      </c>
      <c r="V3202" t="s">
        <v>349</v>
      </c>
      <c r="W3202" t="s">
        <v>350</v>
      </c>
      <c r="X3202" t="s">
        <v>351</v>
      </c>
      <c r="Y3202">
        <v>192.26</v>
      </c>
      <c r="Z3202">
        <v>889</v>
      </c>
      <c r="AA3202" s="5">
        <f>IFERROR(VLOOKUP(X3202,$AF$2:$AG$35,2,FALSE),0)</f>
        <v>0</v>
      </c>
      <c r="AB3202" s="5" t="e">
        <f>VLOOKUP(X3202,$AF$2:$AG$35,1,FALSE)</f>
        <v>#N/A</v>
      </c>
      <c r="AN3202"/>
      <c r="AO3202"/>
      <c r="AP3202"/>
      <c r="AQ3202">
        <v>95752</v>
      </c>
      <c r="AR3202" s="2">
        <v>4.6893449585485303E-3</v>
      </c>
      <c r="AS3202" s="2">
        <v>4.9071850129225499E-3</v>
      </c>
      <c r="AT3202" t="s">
        <v>31</v>
      </c>
      <c r="AU3202" t="s">
        <v>202</v>
      </c>
      <c r="AV3202">
        <v>160</v>
      </c>
      <c r="AW3202" t="s">
        <v>349</v>
      </c>
      <c r="AX3202" t="s">
        <v>350</v>
      </c>
    </row>
    <row r="3203" spans="1:50" x14ac:dyDescent="0.25">
      <c r="A3203">
        <v>95752</v>
      </c>
      <c r="B3203">
        <v>22071</v>
      </c>
      <c r="C3203" t="s">
        <v>626</v>
      </c>
      <c r="D3203" t="s">
        <v>584</v>
      </c>
      <c r="E3203" t="s">
        <v>593</v>
      </c>
      <c r="F3203">
        <v>64.898200000000003</v>
      </c>
      <c r="G3203" t="s">
        <v>25</v>
      </c>
      <c r="H3203" t="s">
        <v>26</v>
      </c>
      <c r="I3203" t="s">
        <v>27</v>
      </c>
      <c r="J3203" t="s">
        <v>23</v>
      </c>
      <c r="K3203">
        <v>2003</v>
      </c>
      <c r="L3203">
        <v>4</v>
      </c>
      <c r="M3203">
        <v>4</v>
      </c>
      <c r="N3203">
        <v>0</v>
      </c>
      <c r="O3203">
        <v>2.5</v>
      </c>
      <c r="P3203" t="s">
        <v>596</v>
      </c>
      <c r="Q3203">
        <v>0</v>
      </c>
      <c r="R3203" s="2">
        <v>2.9449935890042499E-4</v>
      </c>
      <c r="S3203" t="s">
        <v>31</v>
      </c>
      <c r="T3203" t="s">
        <v>202</v>
      </c>
      <c r="U3203">
        <v>161</v>
      </c>
      <c r="V3203" t="s">
        <v>352</v>
      </c>
      <c r="W3203" t="s">
        <v>353</v>
      </c>
      <c r="X3203" t="s">
        <v>354</v>
      </c>
      <c r="Y3203">
        <v>168.23</v>
      </c>
      <c r="Z3203">
        <v>890</v>
      </c>
      <c r="AA3203" s="5">
        <f>IFERROR(VLOOKUP(X3203,$AF$2:$AG$35,2,FALSE),0)</f>
        <v>0</v>
      </c>
      <c r="AB3203" s="5" t="e">
        <f>VLOOKUP(X3203,$AF$2:$AG$35,1,FALSE)</f>
        <v>#N/A</v>
      </c>
      <c r="AN3203"/>
      <c r="AO3203"/>
      <c r="AP3203"/>
      <c r="AQ3203">
        <v>95752</v>
      </c>
      <c r="AR3203">
        <v>0</v>
      </c>
      <c r="AS3203" s="2">
        <v>2.9449935890042499E-4</v>
      </c>
      <c r="AT3203" t="s">
        <v>31</v>
      </c>
      <c r="AU3203" t="s">
        <v>202</v>
      </c>
      <c r="AV3203">
        <v>161</v>
      </c>
      <c r="AW3203" t="s">
        <v>352</v>
      </c>
      <c r="AX3203" t="s">
        <v>353</v>
      </c>
    </row>
    <row r="3204" spans="1:50" x14ac:dyDescent="0.25">
      <c r="A3204">
        <v>95752</v>
      </c>
      <c r="B3204">
        <v>22071</v>
      </c>
      <c r="C3204" t="s">
        <v>626</v>
      </c>
      <c r="D3204" t="s">
        <v>584</v>
      </c>
      <c r="E3204" t="s">
        <v>593</v>
      </c>
      <c r="F3204">
        <v>64.898200000000003</v>
      </c>
      <c r="G3204" t="s">
        <v>25</v>
      </c>
      <c r="H3204" t="s">
        <v>26</v>
      </c>
      <c r="I3204" t="s">
        <v>27</v>
      </c>
      <c r="J3204" t="s">
        <v>23</v>
      </c>
      <c r="K3204">
        <v>2003</v>
      </c>
      <c r="L3204">
        <v>4</v>
      </c>
      <c r="M3204">
        <v>4</v>
      </c>
      <c r="N3204">
        <v>0</v>
      </c>
      <c r="O3204">
        <v>2.5</v>
      </c>
      <c r="P3204" t="s">
        <v>596</v>
      </c>
      <c r="Q3204">
        <v>0</v>
      </c>
      <c r="R3204" s="2">
        <v>2.9449935890042499E-4</v>
      </c>
      <c r="S3204" t="s">
        <v>31</v>
      </c>
      <c r="T3204" t="s">
        <v>202</v>
      </c>
      <c r="U3204">
        <v>162</v>
      </c>
      <c r="V3204" t="s">
        <v>355</v>
      </c>
      <c r="W3204" t="s">
        <v>356</v>
      </c>
      <c r="X3204" t="s">
        <v>357</v>
      </c>
      <c r="Y3204">
        <v>168.23</v>
      </c>
      <c r="Z3204">
        <v>891</v>
      </c>
      <c r="AA3204" s="5">
        <f>IFERROR(VLOOKUP(X3204,$AF$2:$AG$35,2,FALSE),0)</f>
        <v>0</v>
      </c>
      <c r="AB3204" s="5" t="e">
        <f>VLOOKUP(X3204,$AF$2:$AG$35,1,FALSE)</f>
        <v>#N/A</v>
      </c>
      <c r="AN3204"/>
      <c r="AO3204"/>
      <c r="AP3204"/>
      <c r="AQ3204">
        <v>95752</v>
      </c>
      <c r="AR3204">
        <v>0</v>
      </c>
      <c r="AS3204" s="2">
        <v>2.9449935890042499E-4</v>
      </c>
      <c r="AT3204" t="s">
        <v>31</v>
      </c>
      <c r="AU3204" t="s">
        <v>202</v>
      </c>
      <c r="AV3204">
        <v>162</v>
      </c>
      <c r="AW3204" t="s">
        <v>355</v>
      </c>
      <c r="AX3204" t="s">
        <v>356</v>
      </c>
    </row>
    <row r="3205" spans="1:50" x14ac:dyDescent="0.25">
      <c r="A3205">
        <v>95752</v>
      </c>
      <c r="B3205">
        <v>22071</v>
      </c>
      <c r="C3205" t="s">
        <v>626</v>
      </c>
      <c r="D3205" t="s">
        <v>584</v>
      </c>
      <c r="E3205" t="s">
        <v>593</v>
      </c>
      <c r="F3205">
        <v>64.898200000000003</v>
      </c>
      <c r="G3205" t="s">
        <v>25</v>
      </c>
      <c r="H3205" t="s">
        <v>26</v>
      </c>
      <c r="I3205" t="s">
        <v>27</v>
      </c>
      <c r="J3205" t="s">
        <v>23</v>
      </c>
      <c r="K3205">
        <v>2003</v>
      </c>
      <c r="L3205">
        <v>4</v>
      </c>
      <c r="M3205">
        <v>4</v>
      </c>
      <c r="N3205">
        <v>0</v>
      </c>
      <c r="O3205">
        <v>2.5</v>
      </c>
      <c r="P3205" t="s">
        <v>596</v>
      </c>
      <c r="Q3205" s="2">
        <v>1.49911716293158E-3</v>
      </c>
      <c r="R3205" s="2">
        <v>3.40570295034507E-3</v>
      </c>
      <c r="S3205" t="s">
        <v>31</v>
      </c>
      <c r="T3205" t="s">
        <v>202</v>
      </c>
      <c r="U3205">
        <v>163</v>
      </c>
      <c r="V3205" s="1">
        <v>531039</v>
      </c>
      <c r="W3205" t="s">
        <v>358</v>
      </c>
      <c r="X3205" t="s">
        <v>359</v>
      </c>
      <c r="Y3205">
        <v>216.28</v>
      </c>
      <c r="Z3205">
        <v>892</v>
      </c>
      <c r="AA3205" s="5">
        <f>IFERROR(VLOOKUP(X3205,$AF$2:$AG$35,2,FALSE),0)</f>
        <v>0</v>
      </c>
      <c r="AB3205" s="5" t="e">
        <f>VLOOKUP(X3205,$AF$2:$AG$35,1,FALSE)</f>
        <v>#N/A</v>
      </c>
      <c r="AN3205"/>
      <c r="AO3205"/>
      <c r="AP3205"/>
      <c r="AQ3205">
        <v>95752</v>
      </c>
      <c r="AR3205" s="2">
        <v>1.49911716293158E-3</v>
      </c>
      <c r="AS3205" s="2">
        <v>3.40570295034507E-3</v>
      </c>
      <c r="AT3205" t="s">
        <v>31</v>
      </c>
      <c r="AU3205" t="s">
        <v>202</v>
      </c>
      <c r="AV3205">
        <v>163</v>
      </c>
      <c r="AW3205" s="1">
        <v>531039</v>
      </c>
      <c r="AX3205" t="s">
        <v>358</v>
      </c>
    </row>
    <row r="3206" spans="1:50" x14ac:dyDescent="0.25">
      <c r="A3206">
        <v>95752</v>
      </c>
      <c r="B3206">
        <v>22071</v>
      </c>
      <c r="C3206" t="s">
        <v>626</v>
      </c>
      <c r="D3206" t="s">
        <v>584</v>
      </c>
      <c r="E3206" t="s">
        <v>593</v>
      </c>
      <c r="F3206">
        <v>64.898200000000003</v>
      </c>
      <c r="G3206" t="s">
        <v>25</v>
      </c>
      <c r="H3206" t="s">
        <v>26</v>
      </c>
      <c r="I3206" t="s">
        <v>27</v>
      </c>
      <c r="J3206" t="s">
        <v>23</v>
      </c>
      <c r="K3206">
        <v>2003</v>
      </c>
      <c r="L3206">
        <v>4</v>
      </c>
      <c r="M3206">
        <v>4</v>
      </c>
      <c r="N3206">
        <v>0</v>
      </c>
      <c r="O3206">
        <v>2.5</v>
      </c>
      <c r="P3206" t="s">
        <v>596</v>
      </c>
      <c r="Q3206" s="2">
        <v>4.3414333107786999E-4</v>
      </c>
      <c r="R3206" s="2">
        <v>6.1397138682415696E-4</v>
      </c>
      <c r="S3206" t="s">
        <v>31</v>
      </c>
      <c r="T3206" t="s">
        <v>202</v>
      </c>
      <c r="U3206">
        <v>164</v>
      </c>
      <c r="V3206" t="s">
        <v>360</v>
      </c>
      <c r="W3206" t="s">
        <v>361</v>
      </c>
      <c r="X3206" t="s">
        <v>362</v>
      </c>
      <c r="Y3206">
        <v>242.31</v>
      </c>
      <c r="Z3206">
        <v>893</v>
      </c>
      <c r="AA3206" s="5">
        <f>IFERROR(VLOOKUP(X3206,$AF$2:$AG$35,2,FALSE),0)</f>
        <v>0</v>
      </c>
      <c r="AB3206" s="5" t="e">
        <f>VLOOKUP(X3206,$AF$2:$AG$35,1,FALSE)</f>
        <v>#N/A</v>
      </c>
      <c r="AN3206"/>
      <c r="AO3206"/>
      <c r="AP3206"/>
      <c r="AQ3206">
        <v>95752</v>
      </c>
      <c r="AR3206" s="2">
        <v>4.3414333107786999E-4</v>
      </c>
      <c r="AS3206" s="2">
        <v>6.1397138682415696E-4</v>
      </c>
      <c r="AT3206" t="s">
        <v>31</v>
      </c>
      <c r="AU3206" t="s">
        <v>202</v>
      </c>
      <c r="AV3206">
        <v>164</v>
      </c>
      <c r="AW3206" t="s">
        <v>360</v>
      </c>
      <c r="AX3206" t="s">
        <v>361</v>
      </c>
    </row>
    <row r="3207" spans="1:50" x14ac:dyDescent="0.25">
      <c r="A3207">
        <v>95752</v>
      </c>
      <c r="B3207">
        <v>22071</v>
      </c>
      <c r="C3207" t="s">
        <v>626</v>
      </c>
      <c r="D3207" t="s">
        <v>584</v>
      </c>
      <c r="E3207" t="s">
        <v>593</v>
      </c>
      <c r="F3207">
        <v>64.898200000000003</v>
      </c>
      <c r="G3207" t="s">
        <v>25</v>
      </c>
      <c r="H3207" t="s">
        <v>26</v>
      </c>
      <c r="I3207" t="s">
        <v>27</v>
      </c>
      <c r="J3207" t="s">
        <v>23</v>
      </c>
      <c r="K3207">
        <v>2003</v>
      </c>
      <c r="L3207">
        <v>4</v>
      </c>
      <c r="M3207">
        <v>4</v>
      </c>
      <c r="N3207">
        <v>0</v>
      </c>
      <c r="O3207">
        <v>2.5</v>
      </c>
      <c r="P3207" t="s">
        <v>596</v>
      </c>
      <c r="Q3207" s="2">
        <v>2.08882345488986E-4</v>
      </c>
      <c r="R3207" s="2">
        <v>5.3311230943720001E-4</v>
      </c>
      <c r="S3207" t="s">
        <v>31</v>
      </c>
      <c r="T3207" t="s">
        <v>202</v>
      </c>
      <c r="U3207">
        <v>165</v>
      </c>
      <c r="V3207" t="s">
        <v>363</v>
      </c>
      <c r="W3207" t="s">
        <v>364</v>
      </c>
      <c r="X3207" t="s">
        <v>365</v>
      </c>
      <c r="Y3207">
        <v>266.33999999999997</v>
      </c>
      <c r="Z3207">
        <v>894</v>
      </c>
      <c r="AA3207" s="5">
        <f>IFERROR(VLOOKUP(X3207,$AF$2:$AG$35,2,FALSE),0)</f>
        <v>0</v>
      </c>
      <c r="AB3207" s="5" t="e">
        <f>VLOOKUP(X3207,$AF$2:$AG$35,1,FALSE)</f>
        <v>#N/A</v>
      </c>
      <c r="AN3207"/>
      <c r="AO3207"/>
      <c r="AP3207"/>
      <c r="AQ3207">
        <v>95752</v>
      </c>
      <c r="AR3207" s="2">
        <v>2.08882345488986E-4</v>
      </c>
      <c r="AS3207" s="2">
        <v>5.3311230943720001E-4</v>
      </c>
      <c r="AT3207" t="s">
        <v>31</v>
      </c>
      <c r="AU3207" t="s">
        <v>202</v>
      </c>
      <c r="AV3207">
        <v>165</v>
      </c>
      <c r="AW3207" t="s">
        <v>363</v>
      </c>
      <c r="AX3207" t="s">
        <v>364</v>
      </c>
    </row>
    <row r="3208" spans="1:50" x14ac:dyDescent="0.25">
      <c r="A3208">
        <v>95752</v>
      </c>
      <c r="B3208">
        <v>22071</v>
      </c>
      <c r="C3208" t="s">
        <v>626</v>
      </c>
      <c r="D3208" t="s">
        <v>584</v>
      </c>
      <c r="E3208" t="s">
        <v>593</v>
      </c>
      <c r="F3208">
        <v>64.898200000000003</v>
      </c>
      <c r="G3208" t="s">
        <v>25</v>
      </c>
      <c r="H3208" t="s">
        <v>26</v>
      </c>
      <c r="I3208" t="s">
        <v>27</v>
      </c>
      <c r="J3208" t="s">
        <v>23</v>
      </c>
      <c r="K3208">
        <v>2003</v>
      </c>
      <c r="L3208">
        <v>4</v>
      </c>
      <c r="M3208">
        <v>4</v>
      </c>
      <c r="N3208">
        <v>0</v>
      </c>
      <c r="O3208">
        <v>2.5</v>
      </c>
      <c r="P3208" t="s">
        <v>596</v>
      </c>
      <c r="Q3208" s="2">
        <v>1.42814054146706E-4</v>
      </c>
      <c r="R3208" s="2">
        <v>3.4102366134893301E-4</v>
      </c>
      <c r="S3208" t="s">
        <v>31</v>
      </c>
      <c r="T3208" t="s">
        <v>202</v>
      </c>
      <c r="U3208">
        <v>166</v>
      </c>
      <c r="V3208" t="s">
        <v>366</v>
      </c>
      <c r="W3208" t="s">
        <v>367</v>
      </c>
      <c r="X3208" t="s">
        <v>368</v>
      </c>
      <c r="Y3208">
        <v>192.26</v>
      </c>
      <c r="Z3208">
        <v>895</v>
      </c>
      <c r="AA3208" s="5">
        <f>IFERROR(VLOOKUP(X3208,$AF$2:$AG$35,2,FALSE),0)</f>
        <v>0</v>
      </c>
      <c r="AB3208" s="5" t="e">
        <f>VLOOKUP(X3208,$AF$2:$AG$35,1,FALSE)</f>
        <v>#N/A</v>
      </c>
      <c r="AN3208"/>
      <c r="AO3208"/>
      <c r="AP3208"/>
      <c r="AQ3208">
        <v>95752</v>
      </c>
      <c r="AR3208" s="2">
        <v>1.42814054146706E-4</v>
      </c>
      <c r="AS3208" s="2">
        <v>3.4102366134893301E-4</v>
      </c>
      <c r="AT3208" t="s">
        <v>31</v>
      </c>
      <c r="AU3208" t="s">
        <v>202</v>
      </c>
      <c r="AV3208">
        <v>166</v>
      </c>
      <c r="AW3208" t="s">
        <v>366</v>
      </c>
      <c r="AX3208" t="s">
        <v>367</v>
      </c>
    </row>
    <row r="3209" spans="1:50" x14ac:dyDescent="0.25">
      <c r="A3209">
        <v>95752</v>
      </c>
      <c r="B3209">
        <v>22071</v>
      </c>
      <c r="C3209" t="s">
        <v>626</v>
      </c>
      <c r="D3209" t="s">
        <v>584</v>
      </c>
      <c r="E3209" t="s">
        <v>593</v>
      </c>
      <c r="F3209">
        <v>64.898200000000003</v>
      </c>
      <c r="G3209" t="s">
        <v>25</v>
      </c>
      <c r="H3209" t="s">
        <v>26</v>
      </c>
      <c r="I3209" t="s">
        <v>27</v>
      </c>
      <c r="J3209" t="s">
        <v>23</v>
      </c>
      <c r="K3209">
        <v>2003</v>
      </c>
      <c r="L3209">
        <v>4</v>
      </c>
      <c r="M3209">
        <v>4</v>
      </c>
      <c r="N3209">
        <v>0</v>
      </c>
      <c r="O3209">
        <v>2.5</v>
      </c>
      <c r="P3209" t="s">
        <v>596</v>
      </c>
      <c r="Q3209" s="2">
        <v>2.11892443930255E-2</v>
      </c>
      <c r="R3209" s="2">
        <v>1.9972350757497499E-2</v>
      </c>
      <c r="S3209" t="s">
        <v>31</v>
      </c>
      <c r="T3209" t="s">
        <v>202</v>
      </c>
      <c r="U3209">
        <v>167</v>
      </c>
      <c r="V3209" t="s">
        <v>369</v>
      </c>
      <c r="W3209" t="s">
        <v>370</v>
      </c>
      <c r="X3209" t="s">
        <v>371</v>
      </c>
      <c r="Y3209">
        <v>142.19999999999999</v>
      </c>
      <c r="Z3209">
        <v>105</v>
      </c>
      <c r="AA3209" s="5">
        <f>IFERROR(VLOOKUP(X3209,$AF$2:$AG$35,2,FALSE),0)</f>
        <v>0</v>
      </c>
      <c r="AB3209" s="5" t="e">
        <f>VLOOKUP(X3209,$AF$2:$AG$35,1,FALSE)</f>
        <v>#N/A</v>
      </c>
      <c r="AN3209"/>
      <c r="AO3209"/>
      <c r="AP3209"/>
      <c r="AQ3209">
        <v>95752</v>
      </c>
      <c r="AR3209" s="2">
        <v>2.11892443930255E-2</v>
      </c>
      <c r="AS3209" s="2">
        <v>1.9972350757497499E-2</v>
      </c>
      <c r="AT3209" t="s">
        <v>31</v>
      </c>
      <c r="AU3209" t="s">
        <v>202</v>
      </c>
      <c r="AV3209">
        <v>167</v>
      </c>
      <c r="AW3209" t="s">
        <v>369</v>
      </c>
      <c r="AX3209" t="s">
        <v>370</v>
      </c>
    </row>
    <row r="3210" spans="1:50" x14ac:dyDescent="0.25">
      <c r="A3210">
        <v>95752</v>
      </c>
      <c r="B3210">
        <v>22071</v>
      </c>
      <c r="C3210" t="s">
        <v>626</v>
      </c>
      <c r="D3210" t="s">
        <v>584</v>
      </c>
      <c r="E3210" t="s">
        <v>593</v>
      </c>
      <c r="F3210">
        <v>64.898200000000003</v>
      </c>
      <c r="G3210" t="s">
        <v>25</v>
      </c>
      <c r="H3210" t="s">
        <v>26</v>
      </c>
      <c r="I3210" t="s">
        <v>27</v>
      </c>
      <c r="J3210" t="s">
        <v>23</v>
      </c>
      <c r="K3210">
        <v>2003</v>
      </c>
      <c r="L3210">
        <v>4</v>
      </c>
      <c r="M3210">
        <v>4</v>
      </c>
      <c r="N3210">
        <v>0</v>
      </c>
      <c r="O3210">
        <v>2.5</v>
      </c>
      <c r="P3210" t="s">
        <v>596</v>
      </c>
      <c r="Q3210" s="2">
        <v>4.8163838013548801E-2</v>
      </c>
      <c r="R3210" s="2">
        <v>4.8148819280800802E-2</v>
      </c>
      <c r="S3210" t="s">
        <v>31</v>
      </c>
      <c r="T3210" t="s">
        <v>202</v>
      </c>
      <c r="U3210">
        <v>168</v>
      </c>
      <c r="V3210" t="s">
        <v>372</v>
      </c>
      <c r="W3210" t="s">
        <v>373</v>
      </c>
      <c r="X3210" t="s">
        <v>374</v>
      </c>
      <c r="Y3210">
        <v>142.19999999999999</v>
      </c>
      <c r="Z3210">
        <v>196</v>
      </c>
      <c r="AA3210" s="5">
        <f>IFERROR(VLOOKUP(X3210,$AF$2:$AG$35,2,FALSE),0)</f>
        <v>0</v>
      </c>
      <c r="AB3210" s="5" t="e">
        <f>VLOOKUP(X3210,$AF$2:$AG$35,1,FALSE)</f>
        <v>#N/A</v>
      </c>
      <c r="AN3210"/>
      <c r="AO3210"/>
      <c r="AP3210"/>
      <c r="AQ3210">
        <v>95752</v>
      </c>
      <c r="AR3210" s="2">
        <v>4.8163838013548801E-2</v>
      </c>
      <c r="AS3210" s="2">
        <v>4.8148819280800802E-2</v>
      </c>
      <c r="AT3210" t="s">
        <v>31</v>
      </c>
      <c r="AU3210" t="s">
        <v>202</v>
      </c>
      <c r="AV3210">
        <v>168</v>
      </c>
      <c r="AW3210" t="s">
        <v>372</v>
      </c>
      <c r="AX3210" t="s">
        <v>373</v>
      </c>
    </row>
    <row r="3211" spans="1:50" x14ac:dyDescent="0.25">
      <c r="A3211">
        <v>95752</v>
      </c>
      <c r="B3211">
        <v>22071</v>
      </c>
      <c r="C3211" t="s">
        <v>626</v>
      </c>
      <c r="D3211" t="s">
        <v>584</v>
      </c>
      <c r="E3211" t="s">
        <v>593</v>
      </c>
      <c r="F3211">
        <v>64.898200000000003</v>
      </c>
      <c r="G3211" t="s">
        <v>25</v>
      </c>
      <c r="H3211" t="s">
        <v>26</v>
      </c>
      <c r="I3211" t="s">
        <v>27</v>
      </c>
      <c r="J3211" t="s">
        <v>23</v>
      </c>
      <c r="K3211">
        <v>2003</v>
      </c>
      <c r="L3211">
        <v>4</v>
      </c>
      <c r="M3211">
        <v>4</v>
      </c>
      <c r="N3211">
        <v>0</v>
      </c>
      <c r="O3211">
        <v>2.5</v>
      </c>
      <c r="P3211" t="s">
        <v>596</v>
      </c>
      <c r="Q3211">
        <v>0.218830768743693</v>
      </c>
      <c r="R3211">
        <v>0.17340713635655899</v>
      </c>
      <c r="S3211" t="s">
        <v>31</v>
      </c>
      <c r="T3211" t="s">
        <v>202</v>
      </c>
      <c r="U3211">
        <v>171</v>
      </c>
      <c r="V3211" t="s">
        <v>375</v>
      </c>
      <c r="W3211" t="s">
        <v>376</v>
      </c>
      <c r="X3211" t="s">
        <v>377</v>
      </c>
      <c r="Y3211">
        <v>128.16999999999999</v>
      </c>
      <c r="Z3211">
        <v>611</v>
      </c>
      <c r="AA3211" s="5">
        <f>IFERROR(VLOOKUP(X3211,$AF$2:$AG$35,2,FALSE),0)</f>
        <v>0</v>
      </c>
      <c r="AB3211" s="5" t="e">
        <f>VLOOKUP(X3211,$AF$2:$AG$35,1,FALSE)</f>
        <v>#N/A</v>
      </c>
      <c r="AN3211"/>
      <c r="AO3211"/>
      <c r="AP3211"/>
      <c r="AQ3211">
        <v>95752</v>
      </c>
      <c r="AR3211">
        <v>0.218830768743693</v>
      </c>
      <c r="AS3211">
        <v>0.17340713635655899</v>
      </c>
      <c r="AT3211" t="s">
        <v>31</v>
      </c>
      <c r="AU3211" t="s">
        <v>202</v>
      </c>
      <c r="AV3211">
        <v>171</v>
      </c>
      <c r="AW3211" t="s">
        <v>375</v>
      </c>
      <c r="AX3211" t="s">
        <v>376</v>
      </c>
    </row>
    <row r="3212" spans="1:50" x14ac:dyDescent="0.25">
      <c r="A3212">
        <v>95752</v>
      </c>
      <c r="B3212">
        <v>22071</v>
      </c>
      <c r="C3212" t="s">
        <v>626</v>
      </c>
      <c r="D3212" t="s">
        <v>584</v>
      </c>
      <c r="E3212" t="s">
        <v>593</v>
      </c>
      <c r="F3212">
        <v>64.898200000000003</v>
      </c>
      <c r="G3212" t="s">
        <v>25</v>
      </c>
      <c r="H3212" t="s">
        <v>26</v>
      </c>
      <c r="I3212" t="s">
        <v>27</v>
      </c>
      <c r="J3212" t="s">
        <v>23</v>
      </c>
      <c r="K3212">
        <v>2003</v>
      </c>
      <c r="L3212">
        <v>4</v>
      </c>
      <c r="M3212">
        <v>4</v>
      </c>
      <c r="N3212">
        <v>0</v>
      </c>
      <c r="O3212">
        <v>2.5</v>
      </c>
      <c r="P3212" t="s">
        <v>596</v>
      </c>
      <c r="Q3212" s="2">
        <v>7.8519940111590393E-5</v>
      </c>
      <c r="R3212" s="2">
        <v>3.53936704050047E-4</v>
      </c>
      <c r="S3212" t="s">
        <v>31</v>
      </c>
      <c r="T3212" t="s">
        <v>202</v>
      </c>
      <c r="U3212">
        <v>172</v>
      </c>
      <c r="V3212" t="s">
        <v>378</v>
      </c>
      <c r="W3212" t="s">
        <v>379</v>
      </c>
      <c r="X3212" t="s">
        <v>380</v>
      </c>
      <c r="Y3212">
        <v>252.31</v>
      </c>
      <c r="Z3212">
        <v>901</v>
      </c>
      <c r="AA3212" s="5">
        <f>IFERROR(VLOOKUP(X3212,$AF$2:$AG$35,2,FALSE),0)</f>
        <v>0</v>
      </c>
      <c r="AB3212" s="5" t="e">
        <f>VLOOKUP(X3212,$AF$2:$AG$35,1,FALSE)</f>
        <v>#N/A</v>
      </c>
      <c r="AN3212"/>
      <c r="AO3212"/>
      <c r="AP3212"/>
      <c r="AQ3212">
        <v>95752</v>
      </c>
      <c r="AR3212" s="2">
        <v>7.8519940111590393E-5</v>
      </c>
      <c r="AS3212" s="2">
        <v>3.53936704050047E-4</v>
      </c>
      <c r="AT3212" t="s">
        <v>31</v>
      </c>
      <c r="AU3212" t="s">
        <v>202</v>
      </c>
      <c r="AV3212">
        <v>172</v>
      </c>
      <c r="AW3212" t="s">
        <v>378</v>
      </c>
      <c r="AX3212" t="s">
        <v>379</v>
      </c>
    </row>
    <row r="3213" spans="1:50" x14ac:dyDescent="0.25">
      <c r="A3213">
        <v>95752</v>
      </c>
      <c r="B3213">
        <v>22071</v>
      </c>
      <c r="C3213" t="s">
        <v>626</v>
      </c>
      <c r="D3213" t="s">
        <v>584</v>
      </c>
      <c r="E3213" t="s">
        <v>593</v>
      </c>
      <c r="F3213">
        <v>64.898200000000003</v>
      </c>
      <c r="G3213" t="s">
        <v>25</v>
      </c>
      <c r="H3213" t="s">
        <v>26</v>
      </c>
      <c r="I3213" t="s">
        <v>27</v>
      </c>
      <c r="J3213" t="s">
        <v>23</v>
      </c>
      <c r="K3213">
        <v>2003</v>
      </c>
      <c r="L3213">
        <v>4</v>
      </c>
      <c r="M3213">
        <v>4</v>
      </c>
      <c r="N3213">
        <v>0</v>
      </c>
      <c r="O3213">
        <v>2.5</v>
      </c>
      <c r="P3213" t="s">
        <v>596</v>
      </c>
      <c r="Q3213">
        <v>2.2318174664155001E-2</v>
      </c>
      <c r="R3213" s="2">
        <v>2.1690908961412701E-2</v>
      </c>
      <c r="S3213" t="s">
        <v>31</v>
      </c>
      <c r="T3213" t="s">
        <v>202</v>
      </c>
      <c r="U3213">
        <v>173</v>
      </c>
      <c r="V3213" t="s">
        <v>381</v>
      </c>
      <c r="W3213" t="s">
        <v>382</v>
      </c>
      <c r="X3213" t="s">
        <v>383</v>
      </c>
      <c r="Y3213">
        <v>178.23</v>
      </c>
      <c r="Z3213">
        <v>902</v>
      </c>
      <c r="AA3213" s="5">
        <f>IFERROR(VLOOKUP(X3213,$AF$2:$AG$35,2,FALSE),0)</f>
        <v>0</v>
      </c>
      <c r="AB3213" s="5" t="e">
        <f>VLOOKUP(X3213,$AF$2:$AG$35,1,FALSE)</f>
        <v>#N/A</v>
      </c>
      <c r="AN3213"/>
      <c r="AO3213"/>
      <c r="AP3213"/>
      <c r="AQ3213">
        <v>95752</v>
      </c>
      <c r="AR3213">
        <v>2.2318174664155001E-2</v>
      </c>
      <c r="AS3213" s="2">
        <v>2.1690908961412701E-2</v>
      </c>
      <c r="AT3213" t="s">
        <v>31</v>
      </c>
      <c r="AU3213" t="s">
        <v>202</v>
      </c>
      <c r="AV3213">
        <v>173</v>
      </c>
      <c r="AW3213" t="s">
        <v>381</v>
      </c>
      <c r="AX3213" t="s">
        <v>382</v>
      </c>
    </row>
    <row r="3214" spans="1:50" x14ac:dyDescent="0.25">
      <c r="A3214">
        <v>95752</v>
      </c>
      <c r="B3214">
        <v>22071</v>
      </c>
      <c r="C3214" t="s">
        <v>626</v>
      </c>
      <c r="D3214" t="s">
        <v>584</v>
      </c>
      <c r="E3214" t="s">
        <v>593</v>
      </c>
      <c r="F3214">
        <v>64.898200000000003</v>
      </c>
      <c r="G3214" t="s">
        <v>25</v>
      </c>
      <c r="H3214" t="s">
        <v>26</v>
      </c>
      <c r="I3214" t="s">
        <v>27</v>
      </c>
      <c r="J3214" t="s">
        <v>23</v>
      </c>
      <c r="K3214">
        <v>2003</v>
      </c>
      <c r="L3214">
        <v>4</v>
      </c>
      <c r="M3214">
        <v>4</v>
      </c>
      <c r="N3214">
        <v>0</v>
      </c>
      <c r="O3214">
        <v>2.5</v>
      </c>
      <c r="P3214" t="s">
        <v>596</v>
      </c>
      <c r="Q3214" s="2">
        <v>7.0672781816527596E-4</v>
      </c>
      <c r="R3214" s="2">
        <v>1.75241595498438E-3</v>
      </c>
      <c r="S3214" t="s">
        <v>31</v>
      </c>
      <c r="T3214" t="s">
        <v>202</v>
      </c>
      <c r="U3214">
        <v>174</v>
      </c>
      <c r="V3214" t="s">
        <v>384</v>
      </c>
      <c r="W3214" t="s">
        <v>385</v>
      </c>
      <c r="X3214" t="s">
        <v>386</v>
      </c>
      <c r="Y3214">
        <v>180.2</v>
      </c>
      <c r="Z3214">
        <v>903</v>
      </c>
      <c r="AA3214" s="5">
        <f>IFERROR(VLOOKUP(X3214,$AF$2:$AG$35,2,FALSE),0)</f>
        <v>0</v>
      </c>
      <c r="AB3214" s="5" t="e">
        <f>VLOOKUP(X3214,$AF$2:$AG$35,1,FALSE)</f>
        <v>#N/A</v>
      </c>
      <c r="AN3214"/>
      <c r="AO3214"/>
      <c r="AP3214"/>
      <c r="AQ3214">
        <v>95752</v>
      </c>
      <c r="AR3214" s="2">
        <v>7.0672781816527596E-4</v>
      </c>
      <c r="AS3214" s="2">
        <v>1.75241595498438E-3</v>
      </c>
      <c r="AT3214" t="s">
        <v>31</v>
      </c>
      <c r="AU3214" t="s">
        <v>202</v>
      </c>
      <c r="AV3214">
        <v>174</v>
      </c>
      <c r="AW3214" t="s">
        <v>384</v>
      </c>
      <c r="AX3214" t="s">
        <v>385</v>
      </c>
    </row>
    <row r="3215" spans="1:50" x14ac:dyDescent="0.25">
      <c r="A3215">
        <v>95752</v>
      </c>
      <c r="B3215">
        <v>22071</v>
      </c>
      <c r="C3215" t="s">
        <v>626</v>
      </c>
      <c r="D3215" t="s">
        <v>584</v>
      </c>
      <c r="E3215" t="s">
        <v>593</v>
      </c>
      <c r="F3215">
        <v>64.898200000000003</v>
      </c>
      <c r="G3215" t="s">
        <v>25</v>
      </c>
      <c r="H3215" t="s">
        <v>26</v>
      </c>
      <c r="I3215" t="s">
        <v>27</v>
      </c>
      <c r="J3215" t="s">
        <v>23</v>
      </c>
      <c r="K3215">
        <v>2003</v>
      </c>
      <c r="L3215">
        <v>4</v>
      </c>
      <c r="M3215">
        <v>4</v>
      </c>
      <c r="N3215">
        <v>0</v>
      </c>
      <c r="O3215">
        <v>2.5</v>
      </c>
      <c r="P3215" t="s">
        <v>596</v>
      </c>
      <c r="Q3215" s="2">
        <v>2.8954438019049701E-3</v>
      </c>
      <c r="R3215" s="2">
        <v>3.0185820801047602E-3</v>
      </c>
      <c r="S3215" t="s">
        <v>31</v>
      </c>
      <c r="T3215" t="s">
        <v>202</v>
      </c>
      <c r="U3215">
        <v>175</v>
      </c>
      <c r="V3215" t="s">
        <v>387</v>
      </c>
      <c r="W3215" t="s">
        <v>388</v>
      </c>
      <c r="X3215" t="s">
        <v>389</v>
      </c>
      <c r="Y3215">
        <v>202.25</v>
      </c>
      <c r="Z3215">
        <v>904</v>
      </c>
      <c r="AA3215" s="5">
        <f>IFERROR(VLOOKUP(X3215,$AF$2:$AG$35,2,FALSE),0)</f>
        <v>0</v>
      </c>
      <c r="AB3215" s="5" t="e">
        <f>VLOOKUP(X3215,$AF$2:$AG$35,1,FALSE)</f>
        <v>#N/A</v>
      </c>
      <c r="AN3215"/>
      <c r="AO3215"/>
      <c r="AP3215"/>
      <c r="AQ3215">
        <v>95752</v>
      </c>
      <c r="AR3215" s="2">
        <v>2.8954438019049701E-3</v>
      </c>
      <c r="AS3215" s="2">
        <v>3.0185820801047602E-3</v>
      </c>
      <c r="AT3215" t="s">
        <v>31</v>
      </c>
      <c r="AU3215" t="s">
        <v>202</v>
      </c>
      <c r="AV3215">
        <v>175</v>
      </c>
      <c r="AW3215" t="s">
        <v>387</v>
      </c>
      <c r="AX3215" t="s">
        <v>388</v>
      </c>
    </row>
    <row r="3216" spans="1:50" x14ac:dyDescent="0.25">
      <c r="A3216">
        <v>95752</v>
      </c>
      <c r="B3216">
        <v>22071</v>
      </c>
      <c r="C3216" t="s">
        <v>626</v>
      </c>
      <c r="D3216" t="s">
        <v>584</v>
      </c>
      <c r="E3216" t="s">
        <v>593</v>
      </c>
      <c r="F3216">
        <v>64.898200000000003</v>
      </c>
      <c r="G3216" t="s">
        <v>25</v>
      </c>
      <c r="H3216" t="s">
        <v>26</v>
      </c>
      <c r="I3216" t="s">
        <v>27</v>
      </c>
      <c r="J3216" t="s">
        <v>23</v>
      </c>
      <c r="K3216">
        <v>2003</v>
      </c>
      <c r="L3216">
        <v>4</v>
      </c>
      <c r="M3216">
        <v>4</v>
      </c>
      <c r="N3216">
        <v>0</v>
      </c>
      <c r="O3216">
        <v>2.5</v>
      </c>
      <c r="P3216" t="s">
        <v>596</v>
      </c>
      <c r="Q3216">
        <v>0</v>
      </c>
      <c r="R3216" s="2">
        <v>4.0567646165147198E-4</v>
      </c>
      <c r="S3216" t="s">
        <v>31</v>
      </c>
      <c r="T3216" t="s">
        <v>202</v>
      </c>
      <c r="U3216">
        <v>176</v>
      </c>
      <c r="V3216" t="s">
        <v>390</v>
      </c>
      <c r="W3216" t="s">
        <v>391</v>
      </c>
      <c r="X3216" t="s">
        <v>392</v>
      </c>
      <c r="Y3216">
        <v>234.34</v>
      </c>
      <c r="Z3216">
        <v>905</v>
      </c>
      <c r="AA3216" s="5">
        <f>IFERROR(VLOOKUP(X3216,$AF$2:$AG$35,2,FALSE),0)</f>
        <v>0</v>
      </c>
      <c r="AB3216" s="5" t="e">
        <f>VLOOKUP(X3216,$AF$2:$AG$35,1,FALSE)</f>
        <v>#N/A</v>
      </c>
      <c r="AN3216"/>
      <c r="AO3216"/>
      <c r="AP3216"/>
      <c r="AQ3216">
        <v>95752</v>
      </c>
      <c r="AR3216">
        <v>0</v>
      </c>
      <c r="AS3216" s="2">
        <v>4.0567646165147198E-4</v>
      </c>
      <c r="AT3216" t="s">
        <v>31</v>
      </c>
      <c r="AU3216" t="s">
        <v>202</v>
      </c>
      <c r="AV3216">
        <v>176</v>
      </c>
      <c r="AW3216" t="s">
        <v>390</v>
      </c>
      <c r="AX3216" t="s">
        <v>391</v>
      </c>
    </row>
    <row r="3217" spans="1:50" x14ac:dyDescent="0.25">
      <c r="A3217">
        <v>95752</v>
      </c>
      <c r="B3217">
        <v>22071</v>
      </c>
      <c r="C3217" t="s">
        <v>626</v>
      </c>
      <c r="D3217" t="s">
        <v>584</v>
      </c>
      <c r="E3217" t="s">
        <v>593</v>
      </c>
      <c r="F3217">
        <v>64.898200000000003</v>
      </c>
      <c r="G3217" t="s">
        <v>25</v>
      </c>
      <c r="H3217" t="s">
        <v>26</v>
      </c>
      <c r="I3217" t="s">
        <v>27</v>
      </c>
      <c r="J3217" t="s">
        <v>23</v>
      </c>
      <c r="K3217">
        <v>2003</v>
      </c>
      <c r="L3217">
        <v>4</v>
      </c>
      <c r="M3217">
        <v>4</v>
      </c>
      <c r="N3217">
        <v>0</v>
      </c>
      <c r="O3217">
        <v>2.5</v>
      </c>
      <c r="P3217" t="s">
        <v>596</v>
      </c>
      <c r="Q3217" s="2">
        <v>2.2762576686392099E-4</v>
      </c>
      <c r="R3217" s="2">
        <v>3.4783366894187398E-4</v>
      </c>
      <c r="S3217" t="s">
        <v>31</v>
      </c>
      <c r="T3217" t="s">
        <v>202</v>
      </c>
      <c r="U3217">
        <v>178</v>
      </c>
      <c r="V3217" t="s">
        <v>393</v>
      </c>
      <c r="W3217" t="s">
        <v>394</v>
      </c>
      <c r="X3217" t="s">
        <v>395</v>
      </c>
      <c r="Y3217">
        <v>170.25</v>
      </c>
      <c r="Z3217">
        <v>906</v>
      </c>
      <c r="AA3217" s="5">
        <f>IFERROR(VLOOKUP(X3217,$AF$2:$AG$35,2,FALSE),0)</f>
        <v>0</v>
      </c>
      <c r="AB3217" s="5" t="e">
        <f>VLOOKUP(X3217,$AF$2:$AG$35,1,FALSE)</f>
        <v>#N/A</v>
      </c>
      <c r="AN3217"/>
      <c r="AO3217"/>
      <c r="AP3217"/>
      <c r="AQ3217">
        <v>95752</v>
      </c>
      <c r="AR3217" s="2">
        <v>2.2762576686392099E-4</v>
      </c>
      <c r="AS3217" s="2">
        <v>3.4783366894187398E-4</v>
      </c>
      <c r="AT3217" t="s">
        <v>31</v>
      </c>
      <c r="AU3217" t="s">
        <v>202</v>
      </c>
      <c r="AV3217">
        <v>178</v>
      </c>
      <c r="AW3217" t="s">
        <v>393</v>
      </c>
      <c r="AX3217" t="s">
        <v>394</v>
      </c>
    </row>
    <row r="3218" spans="1:50" x14ac:dyDescent="0.25">
      <c r="A3218">
        <v>95752</v>
      </c>
      <c r="B3218">
        <v>22071</v>
      </c>
      <c r="C3218" t="s">
        <v>626</v>
      </c>
      <c r="D3218" t="s">
        <v>584</v>
      </c>
      <c r="E3218" t="s">
        <v>593</v>
      </c>
      <c r="F3218">
        <v>64.898200000000003</v>
      </c>
      <c r="G3218" t="s">
        <v>25</v>
      </c>
      <c r="H3218" t="s">
        <v>26</v>
      </c>
      <c r="I3218" t="s">
        <v>27</v>
      </c>
      <c r="J3218" t="s">
        <v>23</v>
      </c>
      <c r="K3218">
        <v>2003</v>
      </c>
      <c r="L3218">
        <v>4</v>
      </c>
      <c r="M3218">
        <v>4</v>
      </c>
      <c r="N3218">
        <v>0</v>
      </c>
      <c r="O3218">
        <v>2.5</v>
      </c>
      <c r="P3218" t="s">
        <v>596</v>
      </c>
      <c r="Q3218" s="2">
        <v>1.1953612985136099E-3</v>
      </c>
      <c r="R3218" s="2">
        <v>1.0574240668163599E-3</v>
      </c>
      <c r="S3218" t="s">
        <v>31</v>
      </c>
      <c r="T3218" t="s">
        <v>202</v>
      </c>
      <c r="U3218">
        <v>179</v>
      </c>
      <c r="V3218" t="s">
        <v>396</v>
      </c>
      <c r="W3218" t="s">
        <v>397</v>
      </c>
      <c r="X3218" t="s">
        <v>398</v>
      </c>
      <c r="Y3218">
        <v>170.25</v>
      </c>
      <c r="Z3218">
        <v>907</v>
      </c>
      <c r="AA3218" s="5">
        <f>IFERROR(VLOOKUP(X3218,$AF$2:$AG$35,2,FALSE),0)</f>
        <v>0</v>
      </c>
      <c r="AB3218" s="5" t="e">
        <f>VLOOKUP(X3218,$AF$2:$AG$35,1,FALSE)</f>
        <v>#N/A</v>
      </c>
      <c r="AN3218"/>
      <c r="AO3218"/>
      <c r="AP3218"/>
      <c r="AQ3218">
        <v>95752</v>
      </c>
      <c r="AR3218" s="2">
        <v>1.1953612985136099E-3</v>
      </c>
      <c r="AS3218" s="2">
        <v>1.0574240668163599E-3</v>
      </c>
      <c r="AT3218" t="s">
        <v>31</v>
      </c>
      <c r="AU3218" t="s">
        <v>202</v>
      </c>
      <c r="AV3218">
        <v>179</v>
      </c>
      <c r="AW3218" t="s">
        <v>396</v>
      </c>
      <c r="AX3218" t="s">
        <v>397</v>
      </c>
    </row>
    <row r="3219" spans="1:50" x14ac:dyDescent="0.25">
      <c r="A3219">
        <v>95752</v>
      </c>
      <c r="B3219">
        <v>22071</v>
      </c>
      <c r="C3219" t="s">
        <v>626</v>
      </c>
      <c r="D3219" t="s">
        <v>584</v>
      </c>
      <c r="E3219" t="s">
        <v>593</v>
      </c>
      <c r="F3219">
        <v>64.898200000000003</v>
      </c>
      <c r="G3219" t="s">
        <v>25</v>
      </c>
      <c r="H3219" t="s">
        <v>26</v>
      </c>
      <c r="I3219" t="s">
        <v>27</v>
      </c>
      <c r="J3219" t="s">
        <v>23</v>
      </c>
      <c r="K3219">
        <v>2003</v>
      </c>
      <c r="L3219">
        <v>4</v>
      </c>
      <c r="M3219">
        <v>4</v>
      </c>
      <c r="N3219">
        <v>0</v>
      </c>
      <c r="O3219">
        <v>2.5</v>
      </c>
      <c r="P3219" t="s">
        <v>596</v>
      </c>
      <c r="Q3219" s="2">
        <v>1.07348554548103E-3</v>
      </c>
      <c r="R3219" s="2">
        <v>1.0084322434519E-3</v>
      </c>
      <c r="S3219" t="s">
        <v>31</v>
      </c>
      <c r="T3219" t="s">
        <v>202</v>
      </c>
      <c r="U3219">
        <v>180</v>
      </c>
      <c r="V3219" t="s">
        <v>399</v>
      </c>
      <c r="W3219" t="s">
        <v>400</v>
      </c>
      <c r="X3219" t="s">
        <v>401</v>
      </c>
      <c r="Y3219">
        <v>170.25</v>
      </c>
      <c r="Z3219">
        <v>908</v>
      </c>
      <c r="AA3219" s="5">
        <f>IFERROR(VLOOKUP(X3219,$AF$2:$AG$35,2,FALSE),0)</f>
        <v>0</v>
      </c>
      <c r="AB3219" s="5" t="e">
        <f>VLOOKUP(X3219,$AF$2:$AG$35,1,FALSE)</f>
        <v>#N/A</v>
      </c>
      <c r="AN3219"/>
      <c r="AO3219"/>
      <c r="AP3219"/>
      <c r="AQ3219">
        <v>95752</v>
      </c>
      <c r="AR3219" s="2">
        <v>1.07348554548103E-3</v>
      </c>
      <c r="AS3219" s="2">
        <v>1.0084322434519E-3</v>
      </c>
      <c r="AT3219" t="s">
        <v>31</v>
      </c>
      <c r="AU3219" t="s">
        <v>202</v>
      </c>
      <c r="AV3219">
        <v>180</v>
      </c>
      <c r="AW3219" t="s">
        <v>399</v>
      </c>
      <c r="AX3219" t="s">
        <v>400</v>
      </c>
    </row>
    <row r="3220" spans="1:50" x14ac:dyDescent="0.25">
      <c r="A3220">
        <v>95752</v>
      </c>
      <c r="B3220">
        <v>22071</v>
      </c>
      <c r="C3220" t="s">
        <v>626</v>
      </c>
      <c r="D3220" t="s">
        <v>584</v>
      </c>
      <c r="E3220" t="s">
        <v>593</v>
      </c>
      <c r="F3220">
        <v>64.898200000000003</v>
      </c>
      <c r="G3220" t="s">
        <v>25</v>
      </c>
      <c r="H3220" t="s">
        <v>26</v>
      </c>
      <c r="I3220" t="s">
        <v>27</v>
      </c>
      <c r="J3220" t="s">
        <v>23</v>
      </c>
      <c r="K3220">
        <v>2003</v>
      </c>
      <c r="L3220">
        <v>4</v>
      </c>
      <c r="M3220">
        <v>4</v>
      </c>
      <c r="N3220">
        <v>0</v>
      </c>
      <c r="O3220">
        <v>2.5</v>
      </c>
      <c r="P3220" t="s">
        <v>596</v>
      </c>
      <c r="Q3220" s="2">
        <v>8.7146457154539995E-4</v>
      </c>
      <c r="R3220" s="2">
        <v>9.7975103499848399E-4</v>
      </c>
      <c r="S3220" t="s">
        <v>31</v>
      </c>
      <c r="T3220" t="s">
        <v>202</v>
      </c>
      <c r="U3220">
        <v>181</v>
      </c>
      <c r="V3220" t="s">
        <v>402</v>
      </c>
      <c r="W3220" t="s">
        <v>403</v>
      </c>
      <c r="X3220" t="s">
        <v>404</v>
      </c>
      <c r="Y3220">
        <v>196.2</v>
      </c>
      <c r="Z3220">
        <v>909</v>
      </c>
      <c r="AA3220" s="5">
        <f>IFERROR(VLOOKUP(X3220,$AF$2:$AG$35,2,FALSE),0)</f>
        <v>0</v>
      </c>
      <c r="AB3220" s="5" t="e">
        <f>VLOOKUP(X3220,$AF$2:$AG$35,1,FALSE)</f>
        <v>#N/A</v>
      </c>
      <c r="AN3220"/>
      <c r="AO3220"/>
      <c r="AP3220"/>
      <c r="AQ3220">
        <v>95752</v>
      </c>
      <c r="AR3220" s="2">
        <v>8.7146457154539995E-4</v>
      </c>
      <c r="AS3220" s="2">
        <v>9.7975103499848399E-4</v>
      </c>
      <c r="AT3220" t="s">
        <v>31</v>
      </c>
      <c r="AU3220" t="s">
        <v>202</v>
      </c>
      <c r="AV3220">
        <v>181</v>
      </c>
      <c r="AW3220" t="s">
        <v>402</v>
      </c>
      <c r="AX3220" t="s">
        <v>403</v>
      </c>
    </row>
    <row r="3221" spans="1:50" x14ac:dyDescent="0.25">
      <c r="A3221">
        <v>95752</v>
      </c>
      <c r="B3221">
        <v>22071</v>
      </c>
      <c r="C3221" t="s">
        <v>626</v>
      </c>
      <c r="D3221" t="s">
        <v>584</v>
      </c>
      <c r="E3221" t="s">
        <v>593</v>
      </c>
      <c r="F3221">
        <v>64.898200000000003</v>
      </c>
      <c r="G3221" t="s">
        <v>25</v>
      </c>
      <c r="H3221" t="s">
        <v>26</v>
      </c>
      <c r="I3221" t="s">
        <v>27</v>
      </c>
      <c r="J3221" t="s">
        <v>23</v>
      </c>
      <c r="K3221">
        <v>2003</v>
      </c>
      <c r="L3221">
        <v>4</v>
      </c>
      <c r="M3221">
        <v>4</v>
      </c>
      <c r="N3221">
        <v>0</v>
      </c>
      <c r="O3221">
        <v>2.5</v>
      </c>
      <c r="P3221" t="s">
        <v>596</v>
      </c>
      <c r="Q3221" s="2">
        <v>7.1156430338880402E-4</v>
      </c>
      <c r="R3221" s="2">
        <v>5.1677600013645296E-4</v>
      </c>
      <c r="S3221" t="s">
        <v>31</v>
      </c>
      <c r="T3221" t="s">
        <v>202</v>
      </c>
      <c r="U3221">
        <v>209</v>
      </c>
      <c r="W3221" t="s">
        <v>405</v>
      </c>
      <c r="X3221" t="s">
        <v>406</v>
      </c>
      <c r="Z3221">
        <v>989</v>
      </c>
      <c r="AA3221" s="5">
        <f>IFERROR(VLOOKUP(X3221,$AF$2:$AG$35,2,FALSE),0)</f>
        <v>0</v>
      </c>
      <c r="AB3221" s="5" t="e">
        <f>VLOOKUP(X3221,$AF$2:$AG$35,1,FALSE)</f>
        <v>#N/A</v>
      </c>
      <c r="AN3221"/>
      <c r="AO3221"/>
      <c r="AP3221"/>
      <c r="AQ3221">
        <v>95752</v>
      </c>
      <c r="AR3221" s="2">
        <v>7.1156430338880402E-4</v>
      </c>
      <c r="AS3221" s="2">
        <v>5.1677600013645296E-4</v>
      </c>
      <c r="AT3221" t="s">
        <v>31</v>
      </c>
      <c r="AU3221" t="s">
        <v>202</v>
      </c>
      <c r="AV3221">
        <v>209</v>
      </c>
      <c r="AX3221" t="s">
        <v>405</v>
      </c>
    </row>
    <row r="3222" spans="1:50" x14ac:dyDescent="0.25">
      <c r="A3222">
        <v>95752</v>
      </c>
      <c r="B3222">
        <v>22071</v>
      </c>
      <c r="C3222" t="s">
        <v>626</v>
      </c>
      <c r="D3222" t="s">
        <v>584</v>
      </c>
      <c r="E3222" t="s">
        <v>593</v>
      </c>
      <c r="F3222">
        <v>64.898200000000003</v>
      </c>
      <c r="G3222" t="s">
        <v>25</v>
      </c>
      <c r="H3222" t="s">
        <v>26</v>
      </c>
      <c r="I3222" t="s">
        <v>27</v>
      </c>
      <c r="J3222" t="s">
        <v>23</v>
      </c>
      <c r="K3222">
        <v>2003</v>
      </c>
      <c r="L3222">
        <v>4</v>
      </c>
      <c r="M3222">
        <v>4</v>
      </c>
      <c r="N3222">
        <v>0</v>
      </c>
      <c r="O3222">
        <v>2.5</v>
      </c>
      <c r="P3222" t="s">
        <v>596</v>
      </c>
      <c r="Q3222" s="2">
        <v>2.3964602769980999E-4</v>
      </c>
      <c r="R3222" s="2">
        <v>4.8936896146334005E-4</v>
      </c>
      <c r="S3222" t="s">
        <v>31</v>
      </c>
      <c r="T3222" t="s">
        <v>202</v>
      </c>
      <c r="U3222">
        <v>210</v>
      </c>
      <c r="W3222" t="s">
        <v>407</v>
      </c>
      <c r="X3222" t="s">
        <v>408</v>
      </c>
      <c r="Z3222">
        <v>990</v>
      </c>
      <c r="AA3222" s="5">
        <f>IFERROR(VLOOKUP(X3222,$AF$2:$AG$35,2,FALSE),0)</f>
        <v>0</v>
      </c>
      <c r="AB3222" s="5" t="e">
        <f>VLOOKUP(X3222,$AF$2:$AG$35,1,FALSE)</f>
        <v>#N/A</v>
      </c>
      <c r="AN3222"/>
      <c r="AO3222"/>
      <c r="AP3222"/>
      <c r="AQ3222">
        <v>95752</v>
      </c>
      <c r="AR3222" s="2">
        <v>2.3964602769980999E-4</v>
      </c>
      <c r="AS3222" s="2">
        <v>4.8936896146334005E-4</v>
      </c>
      <c r="AT3222" t="s">
        <v>31</v>
      </c>
      <c r="AU3222" t="s">
        <v>202</v>
      </c>
      <c r="AV3222">
        <v>210</v>
      </c>
      <c r="AX3222" t="s">
        <v>407</v>
      </c>
    </row>
    <row r="3223" spans="1:50" x14ac:dyDescent="0.25">
      <c r="A3223">
        <v>95752</v>
      </c>
      <c r="B3223">
        <v>22071</v>
      </c>
      <c r="C3223" t="s">
        <v>626</v>
      </c>
      <c r="D3223" t="s">
        <v>584</v>
      </c>
      <c r="E3223" t="s">
        <v>593</v>
      </c>
      <c r="F3223">
        <v>64.898200000000003</v>
      </c>
      <c r="G3223" t="s">
        <v>25</v>
      </c>
      <c r="H3223" t="s">
        <v>26</v>
      </c>
      <c r="I3223" t="s">
        <v>27</v>
      </c>
      <c r="J3223" t="s">
        <v>23</v>
      </c>
      <c r="K3223">
        <v>2003</v>
      </c>
      <c r="L3223">
        <v>4</v>
      </c>
      <c r="M3223">
        <v>4</v>
      </c>
      <c r="N3223">
        <v>0</v>
      </c>
      <c r="O3223">
        <v>2.5</v>
      </c>
      <c r="P3223" t="s">
        <v>596</v>
      </c>
      <c r="Q3223">
        <v>0</v>
      </c>
      <c r="R3223" s="2">
        <v>2.8971974655939001E-4</v>
      </c>
      <c r="S3223" t="s">
        <v>31</v>
      </c>
      <c r="T3223" t="s">
        <v>202</v>
      </c>
      <c r="U3223">
        <v>211</v>
      </c>
      <c r="W3223" t="s">
        <v>407</v>
      </c>
      <c r="X3223" t="s">
        <v>409</v>
      </c>
      <c r="Z3223">
        <v>990</v>
      </c>
      <c r="AA3223" s="5">
        <f>IFERROR(VLOOKUP(X3223,$AF$2:$AG$35,2,FALSE),0)</f>
        <v>0</v>
      </c>
      <c r="AB3223" s="5" t="e">
        <f>VLOOKUP(X3223,$AF$2:$AG$35,1,FALSE)</f>
        <v>#N/A</v>
      </c>
      <c r="AN3223"/>
      <c r="AO3223"/>
      <c r="AP3223"/>
      <c r="AQ3223">
        <v>95752</v>
      </c>
      <c r="AR3223">
        <v>0</v>
      </c>
      <c r="AS3223" s="2">
        <v>2.8971974655939001E-4</v>
      </c>
      <c r="AT3223" t="s">
        <v>31</v>
      </c>
      <c r="AU3223" t="s">
        <v>202</v>
      </c>
      <c r="AV3223">
        <v>211</v>
      </c>
      <c r="AX3223" t="s">
        <v>407</v>
      </c>
    </row>
    <row r="3224" spans="1:50" x14ac:dyDescent="0.25">
      <c r="A3224">
        <v>95752</v>
      </c>
      <c r="B3224">
        <v>22071</v>
      </c>
      <c r="C3224" t="s">
        <v>626</v>
      </c>
      <c r="D3224" t="s">
        <v>584</v>
      </c>
      <c r="E3224" t="s">
        <v>593</v>
      </c>
      <c r="F3224">
        <v>64.898200000000003</v>
      </c>
      <c r="G3224" t="s">
        <v>25</v>
      </c>
      <c r="H3224" t="s">
        <v>26</v>
      </c>
      <c r="I3224" t="s">
        <v>27</v>
      </c>
      <c r="J3224" t="s">
        <v>23</v>
      </c>
      <c r="K3224">
        <v>2003</v>
      </c>
      <c r="L3224">
        <v>4</v>
      </c>
      <c r="M3224">
        <v>4</v>
      </c>
      <c r="N3224">
        <v>0</v>
      </c>
      <c r="O3224">
        <v>2.5</v>
      </c>
      <c r="P3224" t="s">
        <v>596</v>
      </c>
      <c r="Q3224" s="2">
        <v>1.1733095230933299E-3</v>
      </c>
      <c r="R3224" s="2">
        <v>9.4891660473513703E-4</v>
      </c>
      <c r="S3224" t="s">
        <v>31</v>
      </c>
      <c r="T3224" t="s">
        <v>202</v>
      </c>
      <c r="U3224">
        <v>212</v>
      </c>
      <c r="W3224" t="s">
        <v>410</v>
      </c>
      <c r="X3224" t="s">
        <v>411</v>
      </c>
      <c r="Z3224">
        <v>1387</v>
      </c>
      <c r="AA3224" s="5">
        <f>IFERROR(VLOOKUP(X3224,$AF$2:$AG$35,2,FALSE),0)</f>
        <v>0</v>
      </c>
      <c r="AB3224" s="5" t="e">
        <f>VLOOKUP(X3224,$AF$2:$AG$35,1,FALSE)</f>
        <v>#N/A</v>
      </c>
      <c r="AN3224"/>
      <c r="AO3224"/>
      <c r="AP3224"/>
      <c r="AQ3224">
        <v>95752</v>
      </c>
      <c r="AR3224" s="2">
        <v>1.1733095230933299E-3</v>
      </c>
      <c r="AS3224" s="2">
        <v>9.4891660473513703E-4</v>
      </c>
      <c r="AT3224" t="s">
        <v>31</v>
      </c>
      <c r="AU3224" t="s">
        <v>202</v>
      </c>
      <c r="AV3224">
        <v>212</v>
      </c>
      <c r="AX3224" t="s">
        <v>410</v>
      </c>
    </row>
    <row r="3225" spans="1:50" x14ac:dyDescent="0.25">
      <c r="A3225">
        <v>95752</v>
      </c>
      <c r="B3225">
        <v>22071</v>
      </c>
      <c r="C3225" t="s">
        <v>626</v>
      </c>
      <c r="D3225" t="s">
        <v>584</v>
      </c>
      <c r="E3225" t="s">
        <v>593</v>
      </c>
      <c r="F3225">
        <v>64.898200000000003</v>
      </c>
      <c r="G3225" t="s">
        <v>25</v>
      </c>
      <c r="H3225" t="s">
        <v>26</v>
      </c>
      <c r="I3225" t="s">
        <v>27</v>
      </c>
      <c r="J3225" t="s">
        <v>23</v>
      </c>
      <c r="K3225">
        <v>2003</v>
      </c>
      <c r="L3225">
        <v>4</v>
      </c>
      <c r="M3225">
        <v>4</v>
      </c>
      <c r="N3225">
        <v>0</v>
      </c>
      <c r="O3225">
        <v>2.5</v>
      </c>
      <c r="P3225" t="s">
        <v>596</v>
      </c>
      <c r="Q3225">
        <v>0</v>
      </c>
      <c r="R3225" s="2">
        <v>2.8971974655939001E-4</v>
      </c>
      <c r="S3225" t="s">
        <v>31</v>
      </c>
      <c r="T3225" t="s">
        <v>202</v>
      </c>
      <c r="U3225">
        <v>213</v>
      </c>
      <c r="W3225" t="s">
        <v>412</v>
      </c>
      <c r="X3225" t="s">
        <v>413</v>
      </c>
      <c r="Z3225">
        <v>993</v>
      </c>
      <c r="AA3225" s="5">
        <f>IFERROR(VLOOKUP(X3225,$AF$2:$AG$35,2,FALSE),0)</f>
        <v>0</v>
      </c>
      <c r="AB3225" s="5" t="e">
        <f>VLOOKUP(X3225,$AF$2:$AG$35,1,FALSE)</f>
        <v>#N/A</v>
      </c>
      <c r="AN3225"/>
      <c r="AO3225"/>
      <c r="AP3225"/>
      <c r="AQ3225">
        <v>95752</v>
      </c>
      <c r="AR3225">
        <v>0</v>
      </c>
      <c r="AS3225" s="2">
        <v>2.8971974655939001E-4</v>
      </c>
      <c r="AT3225" t="s">
        <v>31</v>
      </c>
      <c r="AU3225" t="s">
        <v>202</v>
      </c>
      <c r="AV3225">
        <v>213</v>
      </c>
      <c r="AX3225" t="s">
        <v>412</v>
      </c>
    </row>
    <row r="3226" spans="1:50" x14ac:dyDescent="0.25">
      <c r="A3226">
        <v>95752</v>
      </c>
      <c r="B3226">
        <v>22071</v>
      </c>
      <c r="C3226" t="s">
        <v>626</v>
      </c>
      <c r="D3226" t="s">
        <v>584</v>
      </c>
      <c r="E3226" t="s">
        <v>593</v>
      </c>
      <c r="F3226">
        <v>64.898200000000003</v>
      </c>
      <c r="G3226" t="s">
        <v>25</v>
      </c>
      <c r="H3226" t="s">
        <v>26</v>
      </c>
      <c r="I3226" t="s">
        <v>27</v>
      </c>
      <c r="J3226" t="s">
        <v>23</v>
      </c>
      <c r="K3226">
        <v>2003</v>
      </c>
      <c r="L3226">
        <v>4</v>
      </c>
      <c r="M3226">
        <v>4</v>
      </c>
      <c r="N3226">
        <v>0</v>
      </c>
      <c r="O3226">
        <v>2.5</v>
      </c>
      <c r="P3226" t="s">
        <v>596</v>
      </c>
      <c r="Q3226">
        <v>0</v>
      </c>
      <c r="R3226" s="2">
        <v>2.8971974655939001E-4</v>
      </c>
      <c r="S3226" t="s">
        <v>31</v>
      </c>
      <c r="T3226" t="s">
        <v>202</v>
      </c>
      <c r="U3226">
        <v>214</v>
      </c>
      <c r="W3226" t="s">
        <v>414</v>
      </c>
      <c r="X3226" t="s">
        <v>415</v>
      </c>
      <c r="Z3226">
        <v>994</v>
      </c>
      <c r="AA3226" s="5">
        <f>IFERROR(VLOOKUP(X3226,$AF$2:$AG$35,2,FALSE),0)</f>
        <v>0</v>
      </c>
      <c r="AB3226" s="5" t="e">
        <f>VLOOKUP(X3226,$AF$2:$AG$35,1,FALSE)</f>
        <v>#N/A</v>
      </c>
      <c r="AN3226"/>
      <c r="AO3226"/>
      <c r="AP3226"/>
      <c r="AQ3226">
        <v>95752</v>
      </c>
      <c r="AR3226">
        <v>0</v>
      </c>
      <c r="AS3226" s="2">
        <v>2.8971974655939001E-4</v>
      </c>
      <c r="AT3226" t="s">
        <v>31</v>
      </c>
      <c r="AU3226" t="s">
        <v>202</v>
      </c>
      <c r="AV3226">
        <v>214</v>
      </c>
      <c r="AX3226" t="s">
        <v>414</v>
      </c>
    </row>
    <row r="3227" spans="1:50" x14ac:dyDescent="0.25">
      <c r="A3227">
        <v>95752</v>
      </c>
      <c r="B3227">
        <v>22071</v>
      </c>
      <c r="C3227" t="s">
        <v>626</v>
      </c>
      <c r="D3227" t="s">
        <v>584</v>
      </c>
      <c r="E3227" t="s">
        <v>593</v>
      </c>
      <c r="F3227">
        <v>64.898200000000003</v>
      </c>
      <c r="G3227" t="s">
        <v>25</v>
      </c>
      <c r="H3227" t="s">
        <v>26</v>
      </c>
      <c r="I3227" t="s">
        <v>27</v>
      </c>
      <c r="J3227" t="s">
        <v>23</v>
      </c>
      <c r="K3227">
        <v>2003</v>
      </c>
      <c r="L3227">
        <v>4</v>
      </c>
      <c r="M3227">
        <v>4</v>
      </c>
      <c r="N3227">
        <v>0</v>
      </c>
      <c r="O3227">
        <v>2.5</v>
      </c>
      <c r="P3227" t="s">
        <v>596</v>
      </c>
      <c r="Q3227">
        <v>0</v>
      </c>
      <c r="R3227" s="2">
        <v>2.8971974655939001E-4</v>
      </c>
      <c r="S3227" t="s">
        <v>31</v>
      </c>
      <c r="T3227" t="s">
        <v>202</v>
      </c>
      <c r="U3227">
        <v>215</v>
      </c>
      <c r="W3227" t="s">
        <v>416</v>
      </c>
      <c r="X3227" t="s">
        <v>417</v>
      </c>
      <c r="Z3227">
        <v>1390</v>
      </c>
      <c r="AA3227" s="5">
        <f>IFERROR(VLOOKUP(X3227,$AF$2:$AG$35,2,FALSE),0)</f>
        <v>0</v>
      </c>
      <c r="AB3227" s="5" t="e">
        <f>VLOOKUP(X3227,$AF$2:$AG$35,1,FALSE)</f>
        <v>#N/A</v>
      </c>
      <c r="AN3227"/>
      <c r="AO3227"/>
      <c r="AP3227"/>
      <c r="AQ3227">
        <v>95752</v>
      </c>
      <c r="AR3227">
        <v>0</v>
      </c>
      <c r="AS3227" s="2">
        <v>2.8971974655939001E-4</v>
      </c>
      <c r="AT3227" t="s">
        <v>31</v>
      </c>
      <c r="AU3227" t="s">
        <v>202</v>
      </c>
      <c r="AV3227">
        <v>215</v>
      </c>
      <c r="AX3227" t="s">
        <v>416</v>
      </c>
    </row>
    <row r="3228" spans="1:50" x14ac:dyDescent="0.25">
      <c r="A3228">
        <v>95752</v>
      </c>
      <c r="B3228">
        <v>22071</v>
      </c>
      <c r="C3228" t="s">
        <v>626</v>
      </c>
      <c r="D3228" t="s">
        <v>584</v>
      </c>
      <c r="E3228" t="s">
        <v>593</v>
      </c>
      <c r="F3228">
        <v>64.898200000000003</v>
      </c>
      <c r="G3228" t="s">
        <v>25</v>
      </c>
      <c r="H3228" t="s">
        <v>26</v>
      </c>
      <c r="I3228" t="s">
        <v>27</v>
      </c>
      <c r="J3228" t="s">
        <v>23</v>
      </c>
      <c r="K3228">
        <v>2003</v>
      </c>
      <c r="L3228">
        <v>4</v>
      </c>
      <c r="M3228">
        <v>4</v>
      </c>
      <c r="N3228">
        <v>0</v>
      </c>
      <c r="O3228">
        <v>2.5</v>
      </c>
      <c r="P3228" t="s">
        <v>596</v>
      </c>
      <c r="Q3228" s="2">
        <v>3.20811078614395E-3</v>
      </c>
      <c r="R3228" s="2">
        <v>3.2307951251030098E-3</v>
      </c>
      <c r="S3228" t="s">
        <v>31</v>
      </c>
      <c r="T3228" t="s">
        <v>202</v>
      </c>
      <c r="U3228">
        <v>216</v>
      </c>
      <c r="W3228" t="s">
        <v>418</v>
      </c>
      <c r="X3228" t="s">
        <v>419</v>
      </c>
      <c r="Z3228">
        <v>1391</v>
      </c>
      <c r="AA3228" s="5">
        <f>IFERROR(VLOOKUP(X3228,$AF$2:$AG$35,2,FALSE),0)</f>
        <v>0</v>
      </c>
      <c r="AB3228" s="5" t="e">
        <f>VLOOKUP(X3228,$AF$2:$AG$35,1,FALSE)</f>
        <v>#N/A</v>
      </c>
      <c r="AN3228"/>
      <c r="AO3228"/>
      <c r="AP3228"/>
      <c r="AQ3228">
        <v>95752</v>
      </c>
      <c r="AR3228" s="2">
        <v>3.20811078614395E-3</v>
      </c>
      <c r="AS3228" s="2">
        <v>3.2307951251030098E-3</v>
      </c>
      <c r="AT3228" t="s">
        <v>31</v>
      </c>
      <c r="AU3228" t="s">
        <v>202</v>
      </c>
      <c r="AV3228">
        <v>216</v>
      </c>
      <c r="AX3228" t="s">
        <v>418</v>
      </c>
    </row>
    <row r="3229" spans="1:50" x14ac:dyDescent="0.25">
      <c r="A3229">
        <v>95752</v>
      </c>
      <c r="B3229">
        <v>22071</v>
      </c>
      <c r="C3229" t="s">
        <v>626</v>
      </c>
      <c r="D3229" t="s">
        <v>584</v>
      </c>
      <c r="E3229" t="s">
        <v>593</v>
      </c>
      <c r="F3229">
        <v>64.898200000000003</v>
      </c>
      <c r="G3229" t="s">
        <v>25</v>
      </c>
      <c r="H3229" t="s">
        <v>26</v>
      </c>
      <c r="I3229" t="s">
        <v>27</v>
      </c>
      <c r="J3229" t="s">
        <v>23</v>
      </c>
      <c r="K3229">
        <v>2003</v>
      </c>
      <c r="L3229">
        <v>4</v>
      </c>
      <c r="M3229">
        <v>4</v>
      </c>
      <c r="N3229">
        <v>0</v>
      </c>
      <c r="O3229">
        <v>2.5</v>
      </c>
      <c r="P3229" t="s">
        <v>596</v>
      </c>
      <c r="Q3229" s="2">
        <v>5.6240658844855897E-4</v>
      </c>
      <c r="R3229" s="2">
        <v>8.9008469385078604E-4</v>
      </c>
      <c r="S3229" t="s">
        <v>31</v>
      </c>
      <c r="T3229" t="s">
        <v>202</v>
      </c>
      <c r="U3229">
        <v>218</v>
      </c>
      <c r="W3229" t="s">
        <v>420</v>
      </c>
      <c r="X3229" t="s">
        <v>421</v>
      </c>
      <c r="Z3229">
        <v>1393</v>
      </c>
      <c r="AA3229" s="5">
        <f>IFERROR(VLOOKUP(X3229,$AF$2:$AG$35,2,FALSE),0)</f>
        <v>0</v>
      </c>
      <c r="AB3229" s="5" t="e">
        <f>VLOOKUP(X3229,$AF$2:$AG$35,1,FALSE)</f>
        <v>#N/A</v>
      </c>
      <c r="AN3229"/>
      <c r="AO3229"/>
      <c r="AP3229"/>
      <c r="AQ3229">
        <v>95752</v>
      </c>
      <c r="AR3229" s="2">
        <v>5.6240658844855897E-4</v>
      </c>
      <c r="AS3229" s="2">
        <v>8.9008469385078604E-4</v>
      </c>
      <c r="AT3229" t="s">
        <v>31</v>
      </c>
      <c r="AU3229" t="s">
        <v>202</v>
      </c>
      <c r="AV3229">
        <v>218</v>
      </c>
      <c r="AX3229" t="s">
        <v>420</v>
      </c>
    </row>
    <row r="3230" spans="1:50" x14ac:dyDescent="0.25">
      <c r="A3230">
        <v>95752</v>
      </c>
      <c r="B3230">
        <v>22071</v>
      </c>
      <c r="C3230" t="s">
        <v>626</v>
      </c>
      <c r="D3230" t="s">
        <v>584</v>
      </c>
      <c r="E3230" t="s">
        <v>593</v>
      </c>
      <c r="F3230">
        <v>64.898200000000003</v>
      </c>
      <c r="G3230" t="s">
        <v>25</v>
      </c>
      <c r="H3230" t="s">
        <v>26</v>
      </c>
      <c r="I3230" t="s">
        <v>27</v>
      </c>
      <c r="J3230" t="s">
        <v>23</v>
      </c>
      <c r="K3230">
        <v>2003</v>
      </c>
      <c r="L3230">
        <v>4</v>
      </c>
      <c r="M3230">
        <v>4</v>
      </c>
      <c r="N3230">
        <v>0</v>
      </c>
      <c r="O3230">
        <v>2.5</v>
      </c>
      <c r="P3230" t="s">
        <v>596</v>
      </c>
      <c r="Q3230" s="2">
        <v>4.3330321908253699E-3</v>
      </c>
      <c r="R3230" s="2">
        <v>3.4844382788388598E-3</v>
      </c>
      <c r="S3230" t="s">
        <v>31</v>
      </c>
      <c r="T3230" t="s">
        <v>202</v>
      </c>
      <c r="U3230">
        <v>219</v>
      </c>
      <c r="W3230" t="s">
        <v>422</v>
      </c>
      <c r="X3230" t="s">
        <v>423</v>
      </c>
      <c r="Z3230">
        <v>999</v>
      </c>
      <c r="AA3230" s="5">
        <f>IFERROR(VLOOKUP(X3230,$AF$2:$AG$35,2,FALSE),0)</f>
        <v>0</v>
      </c>
      <c r="AB3230" s="5" t="e">
        <f>VLOOKUP(X3230,$AF$2:$AG$35,1,FALSE)</f>
        <v>#N/A</v>
      </c>
      <c r="AN3230"/>
      <c r="AO3230"/>
      <c r="AP3230"/>
      <c r="AQ3230">
        <v>95752</v>
      </c>
      <c r="AR3230" s="2">
        <v>4.3330321908253699E-3</v>
      </c>
      <c r="AS3230" s="2">
        <v>3.4844382788388598E-3</v>
      </c>
      <c r="AT3230" t="s">
        <v>31</v>
      </c>
      <c r="AU3230" t="s">
        <v>202</v>
      </c>
      <c r="AV3230">
        <v>219</v>
      </c>
      <c r="AX3230" t="s">
        <v>422</v>
      </c>
    </row>
    <row r="3231" spans="1:50" x14ac:dyDescent="0.25">
      <c r="A3231">
        <v>95752</v>
      </c>
      <c r="B3231">
        <v>22071</v>
      </c>
      <c r="C3231" t="s">
        <v>626</v>
      </c>
      <c r="D3231" t="s">
        <v>584</v>
      </c>
      <c r="E3231" t="s">
        <v>593</v>
      </c>
      <c r="F3231">
        <v>64.898200000000003</v>
      </c>
      <c r="G3231" t="s">
        <v>25</v>
      </c>
      <c r="H3231" t="s">
        <v>26</v>
      </c>
      <c r="I3231" t="s">
        <v>27</v>
      </c>
      <c r="J3231" t="s">
        <v>23</v>
      </c>
      <c r="K3231">
        <v>2003</v>
      </c>
      <c r="L3231">
        <v>4</v>
      </c>
      <c r="M3231">
        <v>4</v>
      </c>
      <c r="N3231">
        <v>0</v>
      </c>
      <c r="O3231">
        <v>2.5</v>
      </c>
      <c r="P3231" t="s">
        <v>596</v>
      </c>
      <c r="Q3231">
        <v>0</v>
      </c>
      <c r="R3231" s="2">
        <v>2.8971974655939001E-4</v>
      </c>
      <c r="S3231" t="s">
        <v>31</v>
      </c>
      <c r="T3231" t="s">
        <v>202</v>
      </c>
      <c r="U3231">
        <v>221</v>
      </c>
      <c r="W3231" t="s">
        <v>424</v>
      </c>
      <c r="X3231" t="s">
        <v>425</v>
      </c>
      <c r="Z3231">
        <v>1396</v>
      </c>
      <c r="AA3231" s="5">
        <f>IFERROR(VLOOKUP(X3231,$AF$2:$AG$35,2,FALSE),0)</f>
        <v>0</v>
      </c>
      <c r="AB3231" s="5" t="e">
        <f>VLOOKUP(X3231,$AF$2:$AG$35,1,FALSE)</f>
        <v>#N/A</v>
      </c>
      <c r="AN3231"/>
      <c r="AO3231"/>
      <c r="AP3231"/>
      <c r="AQ3231">
        <v>95752</v>
      </c>
      <c r="AR3231">
        <v>0</v>
      </c>
      <c r="AS3231" s="2">
        <v>2.8971974655939001E-4</v>
      </c>
      <c r="AT3231" t="s">
        <v>31</v>
      </c>
      <c r="AU3231" t="s">
        <v>202</v>
      </c>
      <c r="AV3231">
        <v>221</v>
      </c>
      <c r="AX3231" t="s">
        <v>424</v>
      </c>
    </row>
    <row r="3232" spans="1:50" x14ac:dyDescent="0.25">
      <c r="A3232">
        <v>95752</v>
      </c>
      <c r="B3232">
        <v>22071</v>
      </c>
      <c r="C3232" t="s">
        <v>626</v>
      </c>
      <c r="D3232" t="s">
        <v>584</v>
      </c>
      <c r="E3232" t="s">
        <v>593</v>
      </c>
      <c r="F3232">
        <v>64.898200000000003</v>
      </c>
      <c r="G3232" t="s">
        <v>25</v>
      </c>
      <c r="H3232" t="s">
        <v>26</v>
      </c>
      <c r="I3232" t="s">
        <v>27</v>
      </c>
      <c r="J3232" t="s">
        <v>23</v>
      </c>
      <c r="K3232">
        <v>2003</v>
      </c>
      <c r="L3232">
        <v>4</v>
      </c>
      <c r="M3232">
        <v>4</v>
      </c>
      <c r="N3232">
        <v>0</v>
      </c>
      <c r="O3232">
        <v>2.5</v>
      </c>
      <c r="P3232" t="s">
        <v>596</v>
      </c>
      <c r="Q3232">
        <v>0</v>
      </c>
      <c r="R3232" s="2">
        <v>2.8971974655939001E-4</v>
      </c>
      <c r="S3232" t="s">
        <v>31</v>
      </c>
      <c r="T3232" t="s">
        <v>202</v>
      </c>
      <c r="U3232">
        <v>222</v>
      </c>
      <c r="W3232" t="s">
        <v>426</v>
      </c>
      <c r="X3232" t="s">
        <v>427</v>
      </c>
      <c r="Z3232">
        <v>1397</v>
      </c>
      <c r="AA3232" s="5">
        <f>IFERROR(VLOOKUP(X3232,$AF$2:$AG$35,2,FALSE),0)</f>
        <v>0</v>
      </c>
      <c r="AB3232" s="5" t="e">
        <f>VLOOKUP(X3232,$AF$2:$AG$35,1,FALSE)</f>
        <v>#N/A</v>
      </c>
      <c r="AN3232"/>
      <c r="AO3232"/>
      <c r="AP3232"/>
      <c r="AQ3232">
        <v>95752</v>
      </c>
      <c r="AR3232">
        <v>0</v>
      </c>
      <c r="AS3232" s="2">
        <v>2.8971974655939001E-4</v>
      </c>
      <c r="AT3232" t="s">
        <v>31</v>
      </c>
      <c r="AU3232" t="s">
        <v>202</v>
      </c>
      <c r="AV3232">
        <v>222</v>
      </c>
      <c r="AX3232" t="s">
        <v>426</v>
      </c>
    </row>
    <row r="3233" spans="1:50" x14ac:dyDescent="0.25">
      <c r="A3233">
        <v>95752</v>
      </c>
      <c r="B3233">
        <v>22071</v>
      </c>
      <c r="C3233" t="s">
        <v>626</v>
      </c>
      <c r="D3233" t="s">
        <v>584</v>
      </c>
      <c r="E3233" t="s">
        <v>593</v>
      </c>
      <c r="F3233">
        <v>64.898200000000003</v>
      </c>
      <c r="G3233" t="s">
        <v>25</v>
      </c>
      <c r="H3233" t="s">
        <v>26</v>
      </c>
      <c r="I3233" t="s">
        <v>27</v>
      </c>
      <c r="J3233" t="s">
        <v>23</v>
      </c>
      <c r="K3233">
        <v>2003</v>
      </c>
      <c r="L3233">
        <v>4</v>
      </c>
      <c r="M3233">
        <v>4</v>
      </c>
      <c r="N3233">
        <v>0</v>
      </c>
      <c r="O3233">
        <v>2.5</v>
      </c>
      <c r="P3233" t="s">
        <v>596</v>
      </c>
      <c r="Q3233">
        <v>0</v>
      </c>
      <c r="R3233" s="2">
        <v>2.8971974655939001E-4</v>
      </c>
      <c r="S3233" t="s">
        <v>31</v>
      </c>
      <c r="T3233" t="s">
        <v>202</v>
      </c>
      <c r="U3233">
        <v>223</v>
      </c>
      <c r="W3233" t="s">
        <v>428</v>
      </c>
      <c r="X3233" t="s">
        <v>429</v>
      </c>
      <c r="Z3233">
        <v>1398</v>
      </c>
      <c r="AA3233" s="5">
        <f>IFERROR(VLOOKUP(X3233,$AF$2:$AG$35,2,FALSE),0)</f>
        <v>0</v>
      </c>
      <c r="AB3233" s="5" t="e">
        <f>VLOOKUP(X3233,$AF$2:$AG$35,1,FALSE)</f>
        <v>#N/A</v>
      </c>
      <c r="AN3233"/>
      <c r="AO3233"/>
      <c r="AP3233"/>
      <c r="AQ3233">
        <v>95752</v>
      </c>
      <c r="AR3233">
        <v>0</v>
      </c>
      <c r="AS3233" s="2">
        <v>2.8971974655939001E-4</v>
      </c>
      <c r="AT3233" t="s">
        <v>31</v>
      </c>
      <c r="AU3233" t="s">
        <v>202</v>
      </c>
      <c r="AV3233">
        <v>223</v>
      </c>
      <c r="AX3233" t="s">
        <v>428</v>
      </c>
    </row>
    <row r="3234" spans="1:50" x14ac:dyDescent="0.25">
      <c r="A3234">
        <v>95752</v>
      </c>
      <c r="B3234">
        <v>22071</v>
      </c>
      <c r="C3234" t="s">
        <v>626</v>
      </c>
      <c r="D3234" t="s">
        <v>584</v>
      </c>
      <c r="E3234" t="s">
        <v>593</v>
      </c>
      <c r="F3234">
        <v>64.898200000000003</v>
      </c>
      <c r="G3234" t="s">
        <v>25</v>
      </c>
      <c r="H3234" t="s">
        <v>26</v>
      </c>
      <c r="I3234" t="s">
        <v>27</v>
      </c>
      <c r="J3234" t="s">
        <v>23</v>
      </c>
      <c r="K3234">
        <v>2003</v>
      </c>
      <c r="L3234">
        <v>4</v>
      </c>
      <c r="M3234">
        <v>4</v>
      </c>
      <c r="N3234">
        <v>0</v>
      </c>
      <c r="O3234">
        <v>2.5</v>
      </c>
      <c r="P3234" t="s">
        <v>596</v>
      </c>
      <c r="Q3234">
        <v>0</v>
      </c>
      <c r="R3234" s="2">
        <v>2.8971974655939001E-4</v>
      </c>
      <c r="S3234" t="s">
        <v>31</v>
      </c>
      <c r="T3234" t="s">
        <v>202</v>
      </c>
      <c r="U3234">
        <v>224</v>
      </c>
      <c r="W3234" t="s">
        <v>430</v>
      </c>
      <c r="X3234" t="s">
        <v>431</v>
      </c>
      <c r="Z3234">
        <v>1004</v>
      </c>
      <c r="AA3234" s="5">
        <f>IFERROR(VLOOKUP(X3234,$AF$2:$AG$35,2,FALSE),0)</f>
        <v>0</v>
      </c>
      <c r="AB3234" s="5" t="e">
        <f>VLOOKUP(X3234,$AF$2:$AG$35,1,FALSE)</f>
        <v>#N/A</v>
      </c>
      <c r="AN3234"/>
      <c r="AO3234"/>
      <c r="AP3234"/>
      <c r="AQ3234">
        <v>95752</v>
      </c>
      <c r="AR3234">
        <v>0</v>
      </c>
      <c r="AS3234" s="2">
        <v>2.8971974655939001E-4</v>
      </c>
      <c r="AT3234" t="s">
        <v>31</v>
      </c>
      <c r="AU3234" t="s">
        <v>202</v>
      </c>
      <c r="AV3234">
        <v>224</v>
      </c>
      <c r="AX3234" t="s">
        <v>430</v>
      </c>
    </row>
    <row r="3235" spans="1:50" x14ac:dyDescent="0.25">
      <c r="A3235">
        <v>95752</v>
      </c>
      <c r="B3235">
        <v>22071</v>
      </c>
      <c r="C3235" t="s">
        <v>626</v>
      </c>
      <c r="D3235" t="s">
        <v>584</v>
      </c>
      <c r="E3235" t="s">
        <v>593</v>
      </c>
      <c r="F3235">
        <v>64.898200000000003</v>
      </c>
      <c r="G3235" t="s">
        <v>25</v>
      </c>
      <c r="H3235" t="s">
        <v>26</v>
      </c>
      <c r="I3235" t="s">
        <v>27</v>
      </c>
      <c r="J3235" t="s">
        <v>23</v>
      </c>
      <c r="K3235">
        <v>2003</v>
      </c>
      <c r="L3235">
        <v>4</v>
      </c>
      <c r="M3235">
        <v>4</v>
      </c>
      <c r="N3235">
        <v>0</v>
      </c>
      <c r="O3235">
        <v>2.5</v>
      </c>
      <c r="P3235" t="s">
        <v>596</v>
      </c>
      <c r="Q3235">
        <v>0</v>
      </c>
      <c r="R3235" s="2">
        <v>2.8971974655939001E-4</v>
      </c>
      <c r="S3235" t="s">
        <v>31</v>
      </c>
      <c r="T3235" t="s">
        <v>202</v>
      </c>
      <c r="U3235">
        <v>225</v>
      </c>
      <c r="W3235" t="s">
        <v>432</v>
      </c>
      <c r="X3235" t="s">
        <v>433</v>
      </c>
      <c r="Z3235">
        <v>1005</v>
      </c>
      <c r="AA3235" s="5">
        <f>IFERROR(VLOOKUP(X3235,$AF$2:$AG$35,2,FALSE),0)</f>
        <v>0</v>
      </c>
      <c r="AB3235" s="5" t="e">
        <f>VLOOKUP(X3235,$AF$2:$AG$35,1,FALSE)</f>
        <v>#N/A</v>
      </c>
      <c r="AN3235"/>
      <c r="AO3235"/>
      <c r="AP3235"/>
      <c r="AQ3235">
        <v>95752</v>
      </c>
      <c r="AR3235">
        <v>0</v>
      </c>
      <c r="AS3235" s="2">
        <v>2.8971974655939001E-4</v>
      </c>
      <c r="AT3235" t="s">
        <v>31</v>
      </c>
      <c r="AU3235" t="s">
        <v>202</v>
      </c>
      <c r="AV3235">
        <v>225</v>
      </c>
      <c r="AX3235" t="s">
        <v>432</v>
      </c>
    </row>
    <row r="3236" spans="1:50" x14ac:dyDescent="0.25">
      <c r="A3236">
        <v>95752</v>
      </c>
      <c r="B3236">
        <v>22071</v>
      </c>
      <c r="C3236" t="s">
        <v>626</v>
      </c>
      <c r="D3236" t="s">
        <v>584</v>
      </c>
      <c r="E3236" t="s">
        <v>593</v>
      </c>
      <c r="F3236">
        <v>64.898200000000003</v>
      </c>
      <c r="G3236" t="s">
        <v>25</v>
      </c>
      <c r="H3236" t="s">
        <v>26</v>
      </c>
      <c r="I3236" t="s">
        <v>27</v>
      </c>
      <c r="J3236" t="s">
        <v>23</v>
      </c>
      <c r="K3236">
        <v>2003</v>
      </c>
      <c r="L3236">
        <v>4</v>
      </c>
      <c r="M3236">
        <v>4</v>
      </c>
      <c r="N3236">
        <v>0</v>
      </c>
      <c r="O3236">
        <v>2.5</v>
      </c>
      <c r="P3236" t="s">
        <v>596</v>
      </c>
      <c r="Q3236">
        <v>0</v>
      </c>
      <c r="R3236" s="2">
        <v>2.8971974655939001E-4</v>
      </c>
      <c r="S3236" t="s">
        <v>31</v>
      </c>
      <c r="T3236" t="s">
        <v>202</v>
      </c>
      <c r="U3236">
        <v>226</v>
      </c>
      <c r="W3236" t="s">
        <v>434</v>
      </c>
      <c r="X3236" t="s">
        <v>435</v>
      </c>
      <c r="Z3236">
        <v>1006</v>
      </c>
      <c r="AA3236" s="5">
        <f>IFERROR(VLOOKUP(X3236,$AF$2:$AG$35,2,FALSE),0)</f>
        <v>0</v>
      </c>
      <c r="AB3236" s="5" t="e">
        <f>VLOOKUP(X3236,$AF$2:$AG$35,1,FALSE)</f>
        <v>#N/A</v>
      </c>
      <c r="AN3236"/>
      <c r="AO3236"/>
      <c r="AP3236"/>
      <c r="AQ3236">
        <v>95752</v>
      </c>
      <c r="AR3236">
        <v>0</v>
      </c>
      <c r="AS3236" s="2">
        <v>2.8971974655939001E-4</v>
      </c>
      <c r="AT3236" t="s">
        <v>31</v>
      </c>
      <c r="AU3236" t="s">
        <v>202</v>
      </c>
      <c r="AV3236">
        <v>226</v>
      </c>
      <c r="AX3236" t="s">
        <v>434</v>
      </c>
    </row>
    <row r="3237" spans="1:50" x14ac:dyDescent="0.25">
      <c r="A3237">
        <v>95752</v>
      </c>
      <c r="B3237">
        <v>22071</v>
      </c>
      <c r="C3237" t="s">
        <v>626</v>
      </c>
      <c r="D3237" t="s">
        <v>584</v>
      </c>
      <c r="E3237" t="s">
        <v>593</v>
      </c>
      <c r="F3237">
        <v>64.898200000000003</v>
      </c>
      <c r="G3237" t="s">
        <v>25</v>
      </c>
      <c r="H3237" t="s">
        <v>26</v>
      </c>
      <c r="I3237" t="s">
        <v>27</v>
      </c>
      <c r="J3237" t="s">
        <v>23</v>
      </c>
      <c r="K3237">
        <v>2003</v>
      </c>
      <c r="L3237">
        <v>4</v>
      </c>
      <c r="M3237">
        <v>4</v>
      </c>
      <c r="N3237">
        <v>0</v>
      </c>
      <c r="O3237">
        <v>2.5</v>
      </c>
      <c r="P3237" t="s">
        <v>596</v>
      </c>
      <c r="Q3237">
        <v>0</v>
      </c>
      <c r="R3237" s="2">
        <v>2.8971974655939001E-4</v>
      </c>
      <c r="S3237" t="s">
        <v>31</v>
      </c>
      <c r="T3237" t="s">
        <v>202</v>
      </c>
      <c r="U3237">
        <v>227</v>
      </c>
      <c r="W3237" t="s">
        <v>436</v>
      </c>
      <c r="X3237" t="s">
        <v>437</v>
      </c>
      <c r="Z3237">
        <v>1402</v>
      </c>
      <c r="AA3237" s="5">
        <f>IFERROR(VLOOKUP(X3237,$AF$2:$AG$35,2,FALSE),0)</f>
        <v>0</v>
      </c>
      <c r="AB3237" s="5" t="e">
        <f>VLOOKUP(X3237,$AF$2:$AG$35,1,FALSE)</f>
        <v>#N/A</v>
      </c>
      <c r="AN3237"/>
      <c r="AO3237"/>
      <c r="AP3237"/>
      <c r="AQ3237">
        <v>95752</v>
      </c>
      <c r="AR3237">
        <v>0</v>
      </c>
      <c r="AS3237" s="2">
        <v>2.8971974655939001E-4</v>
      </c>
      <c r="AT3237" t="s">
        <v>31</v>
      </c>
      <c r="AU3237" t="s">
        <v>202</v>
      </c>
      <c r="AV3237">
        <v>227</v>
      </c>
      <c r="AX3237" t="s">
        <v>436</v>
      </c>
    </row>
    <row r="3238" spans="1:50" x14ac:dyDescent="0.25">
      <c r="A3238">
        <v>95752</v>
      </c>
      <c r="B3238">
        <v>22071</v>
      </c>
      <c r="C3238" t="s">
        <v>626</v>
      </c>
      <c r="D3238" t="s">
        <v>584</v>
      </c>
      <c r="E3238" t="s">
        <v>593</v>
      </c>
      <c r="F3238">
        <v>64.898200000000003</v>
      </c>
      <c r="G3238" t="s">
        <v>25</v>
      </c>
      <c r="H3238" t="s">
        <v>26</v>
      </c>
      <c r="I3238" t="s">
        <v>27</v>
      </c>
      <c r="J3238" t="s">
        <v>23</v>
      </c>
      <c r="K3238">
        <v>2003</v>
      </c>
      <c r="L3238">
        <v>4</v>
      </c>
      <c r="M3238">
        <v>4</v>
      </c>
      <c r="N3238">
        <v>0</v>
      </c>
      <c r="O3238">
        <v>2.5</v>
      </c>
      <c r="P3238" t="s">
        <v>596</v>
      </c>
      <c r="Q3238">
        <v>0</v>
      </c>
      <c r="R3238" s="2">
        <v>2.8971974655939001E-4</v>
      </c>
      <c r="S3238" t="s">
        <v>31</v>
      </c>
      <c r="T3238" t="s">
        <v>202</v>
      </c>
      <c r="U3238">
        <v>228</v>
      </c>
      <c r="W3238" t="s">
        <v>438</v>
      </c>
      <c r="X3238" t="s">
        <v>439</v>
      </c>
      <c r="Z3238">
        <v>1008</v>
      </c>
      <c r="AA3238" s="5">
        <f>IFERROR(VLOOKUP(X3238,$AF$2:$AG$35,2,FALSE),0)</f>
        <v>0</v>
      </c>
      <c r="AB3238" s="5" t="e">
        <f>VLOOKUP(X3238,$AF$2:$AG$35,1,FALSE)</f>
        <v>#N/A</v>
      </c>
      <c r="AN3238"/>
      <c r="AO3238"/>
      <c r="AP3238"/>
      <c r="AQ3238">
        <v>95752</v>
      </c>
      <c r="AR3238">
        <v>0</v>
      </c>
      <c r="AS3238" s="2">
        <v>2.8971974655939001E-4</v>
      </c>
      <c r="AT3238" t="s">
        <v>31</v>
      </c>
      <c r="AU3238" t="s">
        <v>202</v>
      </c>
      <c r="AV3238">
        <v>228</v>
      </c>
      <c r="AX3238" t="s">
        <v>438</v>
      </c>
    </row>
    <row r="3239" spans="1:50" x14ac:dyDescent="0.25">
      <c r="A3239">
        <v>95752</v>
      </c>
      <c r="B3239">
        <v>22071</v>
      </c>
      <c r="C3239" t="s">
        <v>626</v>
      </c>
      <c r="D3239" t="s">
        <v>584</v>
      </c>
      <c r="E3239" t="s">
        <v>593</v>
      </c>
      <c r="F3239">
        <v>64.898200000000003</v>
      </c>
      <c r="G3239" t="s">
        <v>25</v>
      </c>
      <c r="H3239" t="s">
        <v>26</v>
      </c>
      <c r="I3239" t="s">
        <v>27</v>
      </c>
      <c r="J3239" t="s">
        <v>23</v>
      </c>
      <c r="K3239">
        <v>2003</v>
      </c>
      <c r="L3239">
        <v>4</v>
      </c>
      <c r="M3239">
        <v>4</v>
      </c>
      <c r="N3239">
        <v>0</v>
      </c>
      <c r="O3239">
        <v>2.5</v>
      </c>
      <c r="P3239" t="s">
        <v>596</v>
      </c>
      <c r="Q3239" s="2">
        <v>9.3935032739677802E-4</v>
      </c>
      <c r="R3239" s="2">
        <v>6.23059510465839E-4</v>
      </c>
      <c r="S3239" t="s">
        <v>31</v>
      </c>
      <c r="T3239" t="s">
        <v>202</v>
      </c>
      <c r="U3239">
        <v>229</v>
      </c>
      <c r="W3239" t="s">
        <v>405</v>
      </c>
      <c r="X3239" t="s">
        <v>440</v>
      </c>
      <c r="Z3239">
        <v>989</v>
      </c>
      <c r="AA3239" s="5">
        <f>IFERROR(VLOOKUP(X3239,$AF$2:$AG$35,2,FALSE),0)</f>
        <v>0</v>
      </c>
      <c r="AB3239" s="5" t="e">
        <f>VLOOKUP(X3239,$AF$2:$AG$35,1,FALSE)</f>
        <v>#N/A</v>
      </c>
      <c r="AN3239"/>
      <c r="AO3239"/>
      <c r="AP3239"/>
      <c r="AQ3239">
        <v>95752</v>
      </c>
      <c r="AR3239" s="2">
        <v>9.3935032739677802E-4</v>
      </c>
      <c r="AS3239" s="2">
        <v>6.23059510465839E-4</v>
      </c>
      <c r="AT3239" t="s">
        <v>31</v>
      </c>
      <c r="AU3239" t="s">
        <v>202</v>
      </c>
      <c r="AV3239">
        <v>229</v>
      </c>
      <c r="AX3239" t="s">
        <v>405</v>
      </c>
    </row>
    <row r="3240" spans="1:50" x14ac:dyDescent="0.25">
      <c r="A3240">
        <v>95752</v>
      </c>
      <c r="B3240">
        <v>22071</v>
      </c>
      <c r="C3240" t="s">
        <v>626</v>
      </c>
      <c r="D3240" t="s">
        <v>584</v>
      </c>
      <c r="E3240" t="s">
        <v>593</v>
      </c>
      <c r="F3240">
        <v>64.898200000000003</v>
      </c>
      <c r="G3240" t="s">
        <v>25</v>
      </c>
      <c r="H3240" t="s">
        <v>26</v>
      </c>
      <c r="I3240" t="s">
        <v>27</v>
      </c>
      <c r="J3240" t="s">
        <v>23</v>
      </c>
      <c r="K3240">
        <v>2003</v>
      </c>
      <c r="L3240">
        <v>4</v>
      </c>
      <c r="M3240">
        <v>4</v>
      </c>
      <c r="N3240">
        <v>0</v>
      </c>
      <c r="O3240">
        <v>2.5</v>
      </c>
      <c r="P3240" t="s">
        <v>596</v>
      </c>
      <c r="Q3240" s="2">
        <v>4.0242060175702202E-3</v>
      </c>
      <c r="R3240" s="2">
        <v>3.7331940360051099E-3</v>
      </c>
      <c r="S3240" t="s">
        <v>31</v>
      </c>
      <c r="T3240" t="s">
        <v>202</v>
      </c>
      <c r="U3240">
        <v>230</v>
      </c>
      <c r="W3240" t="s">
        <v>441</v>
      </c>
      <c r="X3240" t="s">
        <v>442</v>
      </c>
      <c r="Z3240">
        <v>1010</v>
      </c>
      <c r="AA3240" s="5">
        <f>IFERROR(VLOOKUP(X3240,$AF$2:$AG$35,2,FALSE),0)</f>
        <v>0</v>
      </c>
      <c r="AB3240" s="5" t="e">
        <f>VLOOKUP(X3240,$AF$2:$AG$35,1,FALSE)</f>
        <v>#N/A</v>
      </c>
      <c r="AN3240"/>
      <c r="AO3240"/>
      <c r="AP3240"/>
      <c r="AQ3240">
        <v>95752</v>
      </c>
      <c r="AR3240" s="2">
        <v>4.0242060175702202E-3</v>
      </c>
      <c r="AS3240" s="2">
        <v>3.7331940360051099E-3</v>
      </c>
      <c r="AT3240" t="s">
        <v>31</v>
      </c>
      <c r="AU3240" t="s">
        <v>202</v>
      </c>
      <c r="AV3240">
        <v>230</v>
      </c>
      <c r="AX3240" t="s">
        <v>441</v>
      </c>
    </row>
    <row r="3241" spans="1:50" x14ac:dyDescent="0.25">
      <c r="A3241">
        <v>95752</v>
      </c>
      <c r="B3241">
        <v>22071</v>
      </c>
      <c r="C3241" t="s">
        <v>626</v>
      </c>
      <c r="D3241" t="s">
        <v>584</v>
      </c>
      <c r="E3241" t="s">
        <v>593</v>
      </c>
      <c r="F3241">
        <v>64.898200000000003</v>
      </c>
      <c r="G3241" t="s">
        <v>25</v>
      </c>
      <c r="H3241" t="s">
        <v>26</v>
      </c>
      <c r="I3241" t="s">
        <v>27</v>
      </c>
      <c r="J3241" t="s">
        <v>23</v>
      </c>
      <c r="K3241">
        <v>2003</v>
      </c>
      <c r="L3241">
        <v>4</v>
      </c>
      <c r="M3241">
        <v>4</v>
      </c>
      <c r="N3241">
        <v>0</v>
      </c>
      <c r="O3241">
        <v>2.5</v>
      </c>
      <c r="P3241" t="s">
        <v>596</v>
      </c>
      <c r="Q3241" s="2">
        <v>1.99623169941881E-3</v>
      </c>
      <c r="R3241" s="2">
        <v>1.3934518619758099E-3</v>
      </c>
      <c r="S3241" t="s">
        <v>31</v>
      </c>
      <c r="T3241" t="s">
        <v>202</v>
      </c>
      <c r="U3241">
        <v>231</v>
      </c>
      <c r="W3241" t="s">
        <v>443</v>
      </c>
      <c r="X3241" t="s">
        <v>444</v>
      </c>
      <c r="Z3241">
        <v>1011</v>
      </c>
      <c r="AA3241" s="5">
        <f>IFERROR(VLOOKUP(X3241,$AF$2:$AG$35,2,FALSE),0)</f>
        <v>0</v>
      </c>
      <c r="AB3241" s="5" t="e">
        <f>VLOOKUP(X3241,$AF$2:$AG$35,1,FALSE)</f>
        <v>#N/A</v>
      </c>
      <c r="AN3241"/>
      <c r="AO3241"/>
      <c r="AP3241"/>
      <c r="AQ3241">
        <v>95752</v>
      </c>
      <c r="AR3241" s="2">
        <v>1.99623169941881E-3</v>
      </c>
      <c r="AS3241" s="2">
        <v>1.3934518619758099E-3</v>
      </c>
      <c r="AT3241" t="s">
        <v>31</v>
      </c>
      <c r="AU3241" t="s">
        <v>202</v>
      </c>
      <c r="AV3241">
        <v>231</v>
      </c>
      <c r="AX3241" t="s">
        <v>443</v>
      </c>
    </row>
    <row r="3242" spans="1:50" x14ac:dyDescent="0.25">
      <c r="A3242">
        <v>95752</v>
      </c>
      <c r="B3242">
        <v>22071</v>
      </c>
      <c r="C3242" t="s">
        <v>626</v>
      </c>
      <c r="D3242" t="s">
        <v>584</v>
      </c>
      <c r="E3242" t="s">
        <v>593</v>
      </c>
      <c r="F3242">
        <v>64.898200000000003</v>
      </c>
      <c r="G3242" t="s">
        <v>25</v>
      </c>
      <c r="H3242" t="s">
        <v>26</v>
      </c>
      <c r="I3242" t="s">
        <v>27</v>
      </c>
      <c r="J3242" t="s">
        <v>23</v>
      </c>
      <c r="K3242">
        <v>2003</v>
      </c>
      <c r="L3242">
        <v>4</v>
      </c>
      <c r="M3242">
        <v>4</v>
      </c>
      <c r="N3242">
        <v>0</v>
      </c>
      <c r="O3242">
        <v>2.5</v>
      </c>
      <c r="P3242" t="s">
        <v>596</v>
      </c>
      <c r="Q3242" s="2">
        <v>4.2942636494943602E-4</v>
      </c>
      <c r="R3242" s="2">
        <v>5.2378598149806601E-4</v>
      </c>
      <c r="S3242" t="s">
        <v>31</v>
      </c>
      <c r="T3242" t="s">
        <v>202</v>
      </c>
      <c r="U3242">
        <v>232</v>
      </c>
      <c r="W3242" t="s">
        <v>445</v>
      </c>
      <c r="X3242" t="s">
        <v>446</v>
      </c>
      <c r="Z3242">
        <v>1407</v>
      </c>
      <c r="AA3242" s="5">
        <f>IFERROR(VLOOKUP(X3242,$AF$2:$AG$35,2,FALSE),0)</f>
        <v>0</v>
      </c>
      <c r="AB3242" s="5" t="e">
        <f>VLOOKUP(X3242,$AF$2:$AG$35,1,FALSE)</f>
        <v>#N/A</v>
      </c>
      <c r="AN3242"/>
      <c r="AO3242"/>
      <c r="AP3242"/>
      <c r="AQ3242">
        <v>95752</v>
      </c>
      <c r="AR3242" s="2">
        <v>4.2942636494943602E-4</v>
      </c>
      <c r="AS3242" s="2">
        <v>5.2378598149806601E-4</v>
      </c>
      <c r="AT3242" t="s">
        <v>31</v>
      </c>
      <c r="AU3242" t="s">
        <v>202</v>
      </c>
      <c r="AV3242">
        <v>232</v>
      </c>
      <c r="AX3242" t="s">
        <v>445</v>
      </c>
    </row>
    <row r="3243" spans="1:50" x14ac:dyDescent="0.25">
      <c r="A3243">
        <v>95752</v>
      </c>
      <c r="B3243">
        <v>22071</v>
      </c>
      <c r="C3243" t="s">
        <v>626</v>
      </c>
      <c r="D3243" t="s">
        <v>584</v>
      </c>
      <c r="E3243" t="s">
        <v>593</v>
      </c>
      <c r="F3243">
        <v>64.898200000000003</v>
      </c>
      <c r="G3243" t="s">
        <v>25</v>
      </c>
      <c r="H3243" t="s">
        <v>26</v>
      </c>
      <c r="I3243" t="s">
        <v>27</v>
      </c>
      <c r="J3243" t="s">
        <v>23</v>
      </c>
      <c r="K3243">
        <v>2003</v>
      </c>
      <c r="L3243">
        <v>4</v>
      </c>
      <c r="M3243">
        <v>4</v>
      </c>
      <c r="N3243">
        <v>0</v>
      </c>
      <c r="O3243">
        <v>2.5</v>
      </c>
      <c r="P3243" t="s">
        <v>596</v>
      </c>
      <c r="Q3243" s="2">
        <v>1.90479014021385E-3</v>
      </c>
      <c r="R3243" s="2">
        <v>2.2323252592212801E-3</v>
      </c>
      <c r="S3243" t="s">
        <v>31</v>
      </c>
      <c r="T3243" t="s">
        <v>202</v>
      </c>
      <c r="U3243">
        <v>233</v>
      </c>
      <c r="W3243" t="s">
        <v>447</v>
      </c>
      <c r="X3243" t="s">
        <v>448</v>
      </c>
      <c r="Z3243">
        <v>1408</v>
      </c>
      <c r="AA3243" s="5">
        <f>IFERROR(VLOOKUP(X3243,$AF$2:$AG$35,2,FALSE),0)</f>
        <v>0</v>
      </c>
      <c r="AB3243" s="5" t="e">
        <f>VLOOKUP(X3243,$AF$2:$AG$35,1,FALSE)</f>
        <v>#N/A</v>
      </c>
      <c r="AN3243"/>
      <c r="AO3243"/>
      <c r="AP3243"/>
      <c r="AQ3243">
        <v>95752</v>
      </c>
      <c r="AR3243" s="2">
        <v>1.90479014021385E-3</v>
      </c>
      <c r="AS3243" s="2">
        <v>2.2323252592212801E-3</v>
      </c>
      <c r="AT3243" t="s">
        <v>31</v>
      </c>
      <c r="AU3243" t="s">
        <v>202</v>
      </c>
      <c r="AV3243">
        <v>233</v>
      </c>
      <c r="AX3243" t="s">
        <v>447</v>
      </c>
    </row>
    <row r="3244" spans="1:50" x14ac:dyDescent="0.25">
      <c r="A3244">
        <v>95752</v>
      </c>
      <c r="B3244">
        <v>22071</v>
      </c>
      <c r="C3244" t="s">
        <v>626</v>
      </c>
      <c r="D3244" t="s">
        <v>584</v>
      </c>
      <c r="E3244" t="s">
        <v>593</v>
      </c>
      <c r="F3244">
        <v>64.898200000000003</v>
      </c>
      <c r="G3244" t="s">
        <v>25</v>
      </c>
      <c r="H3244" t="s">
        <v>26</v>
      </c>
      <c r="I3244" t="s">
        <v>27</v>
      </c>
      <c r="J3244" t="s">
        <v>23</v>
      </c>
      <c r="K3244">
        <v>2003</v>
      </c>
      <c r="L3244">
        <v>4</v>
      </c>
      <c r="M3244">
        <v>4</v>
      </c>
      <c r="N3244">
        <v>0</v>
      </c>
      <c r="O3244">
        <v>2.5</v>
      </c>
      <c r="P3244" t="s">
        <v>596</v>
      </c>
      <c r="Q3244" s="2">
        <v>7.7550197625493404E-4</v>
      </c>
      <c r="R3244" s="2">
        <v>1.02432407743153E-3</v>
      </c>
      <c r="S3244" t="s">
        <v>31</v>
      </c>
      <c r="T3244" t="s">
        <v>202</v>
      </c>
      <c r="U3244">
        <v>234</v>
      </c>
      <c r="W3244" t="s">
        <v>449</v>
      </c>
      <c r="X3244" t="s">
        <v>450</v>
      </c>
      <c r="Z3244">
        <v>1409</v>
      </c>
      <c r="AA3244" s="5">
        <f>IFERROR(VLOOKUP(X3244,$AF$2:$AG$35,2,FALSE),0)</f>
        <v>0</v>
      </c>
      <c r="AB3244" s="5" t="e">
        <f>VLOOKUP(X3244,$AF$2:$AG$35,1,FALSE)</f>
        <v>#N/A</v>
      </c>
      <c r="AN3244"/>
      <c r="AO3244"/>
      <c r="AP3244"/>
      <c r="AQ3244">
        <v>95752</v>
      </c>
      <c r="AR3244" s="2">
        <v>7.7550197625493404E-4</v>
      </c>
      <c r="AS3244" s="2">
        <v>1.02432407743153E-3</v>
      </c>
      <c r="AT3244" t="s">
        <v>31</v>
      </c>
      <c r="AU3244" t="s">
        <v>202</v>
      </c>
      <c r="AV3244">
        <v>234</v>
      </c>
      <c r="AX3244" t="s">
        <v>449</v>
      </c>
    </row>
    <row r="3245" spans="1:50" x14ac:dyDescent="0.25">
      <c r="A3245">
        <v>95752</v>
      </c>
      <c r="B3245">
        <v>22071</v>
      </c>
      <c r="C3245" t="s">
        <v>626</v>
      </c>
      <c r="D3245" t="s">
        <v>584</v>
      </c>
      <c r="E3245" t="s">
        <v>593</v>
      </c>
      <c r="F3245">
        <v>64.898200000000003</v>
      </c>
      <c r="G3245" t="s">
        <v>25</v>
      </c>
      <c r="H3245" t="s">
        <v>26</v>
      </c>
      <c r="I3245" t="s">
        <v>27</v>
      </c>
      <c r="J3245" t="s">
        <v>23</v>
      </c>
      <c r="K3245">
        <v>2003</v>
      </c>
      <c r="L3245">
        <v>4</v>
      </c>
      <c r="M3245">
        <v>4</v>
      </c>
      <c r="N3245">
        <v>0</v>
      </c>
      <c r="O3245">
        <v>2.5</v>
      </c>
      <c r="P3245" t="s">
        <v>596</v>
      </c>
      <c r="Q3245">
        <v>0</v>
      </c>
      <c r="R3245" s="2">
        <v>2.8971974655939001E-4</v>
      </c>
      <c r="S3245" t="s">
        <v>31</v>
      </c>
      <c r="T3245" t="s">
        <v>202</v>
      </c>
      <c r="U3245">
        <v>235</v>
      </c>
      <c r="W3245" t="s">
        <v>451</v>
      </c>
      <c r="X3245" t="s">
        <v>452</v>
      </c>
      <c r="Z3245">
        <v>1410</v>
      </c>
      <c r="AA3245" s="5">
        <f>IFERROR(VLOOKUP(X3245,$AF$2:$AG$35,2,FALSE),0)</f>
        <v>0</v>
      </c>
      <c r="AB3245" s="5" t="e">
        <f>VLOOKUP(X3245,$AF$2:$AG$35,1,FALSE)</f>
        <v>#N/A</v>
      </c>
      <c r="AN3245"/>
      <c r="AO3245"/>
      <c r="AP3245"/>
      <c r="AQ3245">
        <v>95752</v>
      </c>
      <c r="AR3245">
        <v>0</v>
      </c>
      <c r="AS3245" s="2">
        <v>2.8971974655939001E-4</v>
      </c>
      <c r="AT3245" t="s">
        <v>31</v>
      </c>
      <c r="AU3245" t="s">
        <v>202</v>
      </c>
      <c r="AV3245">
        <v>235</v>
      </c>
      <c r="AX3245" t="s">
        <v>451</v>
      </c>
    </row>
    <row r="3246" spans="1:50" x14ac:dyDescent="0.25">
      <c r="A3246">
        <v>95752</v>
      </c>
      <c r="B3246">
        <v>22071</v>
      </c>
      <c r="C3246" t="s">
        <v>626</v>
      </c>
      <c r="D3246" t="s">
        <v>584</v>
      </c>
      <c r="E3246" t="s">
        <v>593</v>
      </c>
      <c r="F3246">
        <v>64.898200000000003</v>
      </c>
      <c r="G3246" t="s">
        <v>25</v>
      </c>
      <c r="H3246" t="s">
        <v>26</v>
      </c>
      <c r="I3246" t="s">
        <v>27</v>
      </c>
      <c r="J3246" t="s">
        <v>23</v>
      </c>
      <c r="K3246">
        <v>2003</v>
      </c>
      <c r="L3246">
        <v>4</v>
      </c>
      <c r="M3246">
        <v>4</v>
      </c>
      <c r="N3246">
        <v>0</v>
      </c>
      <c r="O3246">
        <v>2.5</v>
      </c>
      <c r="P3246" t="s">
        <v>596</v>
      </c>
      <c r="Q3246" s="2">
        <v>1.1703421266579901E-3</v>
      </c>
      <c r="R3246" s="2">
        <v>6.0733866400252605E-4</v>
      </c>
      <c r="S3246" t="s">
        <v>31</v>
      </c>
      <c r="T3246" t="s">
        <v>202</v>
      </c>
      <c r="U3246">
        <v>236</v>
      </c>
      <c r="W3246" t="s">
        <v>453</v>
      </c>
      <c r="X3246" t="s">
        <v>454</v>
      </c>
      <c r="Z3246">
        <v>1411</v>
      </c>
      <c r="AA3246" s="5">
        <f>IFERROR(VLOOKUP(X3246,$AF$2:$AG$35,2,FALSE),0)</f>
        <v>0</v>
      </c>
      <c r="AB3246" s="5" t="e">
        <f>VLOOKUP(X3246,$AF$2:$AG$35,1,FALSE)</f>
        <v>#N/A</v>
      </c>
      <c r="AN3246"/>
      <c r="AO3246"/>
      <c r="AP3246"/>
      <c r="AQ3246">
        <v>95752</v>
      </c>
      <c r="AR3246" s="2">
        <v>1.1703421266579901E-3</v>
      </c>
      <c r="AS3246" s="2">
        <v>6.0733866400252605E-4</v>
      </c>
      <c r="AT3246" t="s">
        <v>31</v>
      </c>
      <c r="AU3246" t="s">
        <v>202</v>
      </c>
      <c r="AV3246">
        <v>236</v>
      </c>
      <c r="AX3246" t="s">
        <v>453</v>
      </c>
    </row>
    <row r="3247" spans="1:50" x14ac:dyDescent="0.25">
      <c r="A3247">
        <v>95752</v>
      </c>
      <c r="B3247">
        <v>22071</v>
      </c>
      <c r="C3247" t="s">
        <v>626</v>
      </c>
      <c r="D3247" t="s">
        <v>584</v>
      </c>
      <c r="E3247" t="s">
        <v>593</v>
      </c>
      <c r="F3247">
        <v>64.898200000000003</v>
      </c>
      <c r="G3247" t="s">
        <v>25</v>
      </c>
      <c r="H3247" t="s">
        <v>26</v>
      </c>
      <c r="I3247" t="s">
        <v>27</v>
      </c>
      <c r="J3247" t="s">
        <v>23</v>
      </c>
      <c r="K3247">
        <v>2003</v>
      </c>
      <c r="L3247">
        <v>4</v>
      </c>
      <c r="M3247">
        <v>4</v>
      </c>
      <c r="N3247">
        <v>0</v>
      </c>
      <c r="O3247">
        <v>2.5</v>
      </c>
      <c r="P3247" t="s">
        <v>596</v>
      </c>
      <c r="Q3247" s="2">
        <v>1.92690635328926E-3</v>
      </c>
      <c r="R3247" s="2">
        <v>1.0266161863113799E-3</v>
      </c>
      <c r="S3247" t="s">
        <v>31</v>
      </c>
      <c r="T3247" t="s">
        <v>202</v>
      </c>
      <c r="U3247">
        <v>237</v>
      </c>
      <c r="W3247" t="s">
        <v>455</v>
      </c>
      <c r="X3247" t="s">
        <v>456</v>
      </c>
      <c r="Z3247">
        <v>1017</v>
      </c>
      <c r="AA3247" s="5">
        <f>IFERROR(VLOOKUP(X3247,$AF$2:$AG$35,2,FALSE),0)</f>
        <v>0</v>
      </c>
      <c r="AB3247" s="5" t="e">
        <f>VLOOKUP(X3247,$AF$2:$AG$35,1,FALSE)</f>
        <v>#N/A</v>
      </c>
      <c r="AN3247"/>
      <c r="AO3247"/>
      <c r="AP3247"/>
      <c r="AQ3247">
        <v>95752</v>
      </c>
      <c r="AR3247" s="2">
        <v>1.92690635328926E-3</v>
      </c>
      <c r="AS3247" s="2">
        <v>1.0266161863113799E-3</v>
      </c>
      <c r="AT3247" t="s">
        <v>31</v>
      </c>
      <c r="AU3247" t="s">
        <v>202</v>
      </c>
      <c r="AV3247">
        <v>237</v>
      </c>
      <c r="AX3247" t="s">
        <v>455</v>
      </c>
    </row>
    <row r="3248" spans="1:50" x14ac:dyDescent="0.25">
      <c r="A3248">
        <v>95752</v>
      </c>
      <c r="B3248">
        <v>22071</v>
      </c>
      <c r="C3248" t="s">
        <v>626</v>
      </c>
      <c r="D3248" t="s">
        <v>584</v>
      </c>
      <c r="E3248" t="s">
        <v>593</v>
      </c>
      <c r="F3248">
        <v>64.898200000000003</v>
      </c>
      <c r="G3248" t="s">
        <v>25</v>
      </c>
      <c r="H3248" t="s">
        <v>26</v>
      </c>
      <c r="I3248" t="s">
        <v>27</v>
      </c>
      <c r="J3248" t="s">
        <v>23</v>
      </c>
      <c r="K3248">
        <v>2003</v>
      </c>
      <c r="L3248">
        <v>4</v>
      </c>
      <c r="M3248">
        <v>4</v>
      </c>
      <c r="N3248">
        <v>0</v>
      </c>
      <c r="O3248">
        <v>2.5</v>
      </c>
      <c r="P3248" t="s">
        <v>596</v>
      </c>
      <c r="Q3248" s="2">
        <v>4.3470087243153998E-4</v>
      </c>
      <c r="R3248" s="2">
        <v>5.3663450144707703E-4</v>
      </c>
      <c r="S3248" t="s">
        <v>31</v>
      </c>
      <c r="T3248" t="s">
        <v>202</v>
      </c>
      <c r="U3248">
        <v>238</v>
      </c>
      <c r="W3248" t="s">
        <v>457</v>
      </c>
      <c r="X3248" t="s">
        <v>458</v>
      </c>
      <c r="Z3248">
        <v>1413</v>
      </c>
      <c r="AA3248" s="5">
        <f>IFERROR(VLOOKUP(X3248,$AF$2:$AG$35,2,FALSE),0)</f>
        <v>0</v>
      </c>
      <c r="AB3248" s="5" t="e">
        <f>VLOOKUP(X3248,$AF$2:$AG$35,1,FALSE)</f>
        <v>#N/A</v>
      </c>
      <c r="AN3248"/>
      <c r="AO3248"/>
      <c r="AP3248"/>
      <c r="AQ3248">
        <v>95752</v>
      </c>
      <c r="AR3248" s="2">
        <v>4.3470087243153998E-4</v>
      </c>
      <c r="AS3248" s="2">
        <v>5.3663450144707703E-4</v>
      </c>
      <c r="AT3248" t="s">
        <v>31</v>
      </c>
      <c r="AU3248" t="s">
        <v>202</v>
      </c>
      <c r="AV3248">
        <v>238</v>
      </c>
      <c r="AX3248" t="s">
        <v>457</v>
      </c>
    </row>
    <row r="3249" spans="1:50" x14ac:dyDescent="0.25">
      <c r="A3249">
        <v>95752</v>
      </c>
      <c r="B3249">
        <v>22071</v>
      </c>
      <c r="C3249" t="s">
        <v>626</v>
      </c>
      <c r="D3249" t="s">
        <v>584</v>
      </c>
      <c r="E3249" t="s">
        <v>593</v>
      </c>
      <c r="F3249">
        <v>64.898200000000003</v>
      </c>
      <c r="G3249" t="s">
        <v>25</v>
      </c>
      <c r="H3249" t="s">
        <v>26</v>
      </c>
      <c r="I3249" t="s">
        <v>27</v>
      </c>
      <c r="J3249" t="s">
        <v>23</v>
      </c>
      <c r="K3249">
        <v>2003</v>
      </c>
      <c r="L3249">
        <v>4</v>
      </c>
      <c r="M3249">
        <v>4</v>
      </c>
      <c r="N3249">
        <v>0</v>
      </c>
      <c r="O3249">
        <v>2.5</v>
      </c>
      <c r="P3249" t="s">
        <v>596</v>
      </c>
      <c r="Q3249" s="2">
        <v>2.7436936906393302E-3</v>
      </c>
      <c r="R3249" s="2">
        <v>5.2614238395058601E-3</v>
      </c>
      <c r="S3249" t="s">
        <v>31</v>
      </c>
      <c r="T3249" t="s">
        <v>202</v>
      </c>
      <c r="U3249">
        <v>241</v>
      </c>
      <c r="W3249" t="s">
        <v>459</v>
      </c>
      <c r="X3249" t="s">
        <v>460</v>
      </c>
      <c r="Z3249">
        <v>1416</v>
      </c>
      <c r="AA3249" s="5">
        <f>IFERROR(VLOOKUP(X3249,$AF$2:$AG$35,2,FALSE),0)</f>
        <v>0</v>
      </c>
      <c r="AB3249" s="5" t="e">
        <f>VLOOKUP(X3249,$AF$2:$AG$35,1,FALSE)</f>
        <v>#N/A</v>
      </c>
      <c r="AN3249"/>
      <c r="AO3249"/>
      <c r="AP3249"/>
      <c r="AQ3249">
        <v>95752</v>
      </c>
      <c r="AR3249" s="2">
        <v>2.7436936906393302E-3</v>
      </c>
      <c r="AS3249" s="2">
        <v>5.2614238395058601E-3</v>
      </c>
      <c r="AT3249" t="s">
        <v>31</v>
      </c>
      <c r="AU3249" t="s">
        <v>202</v>
      </c>
      <c r="AV3249">
        <v>241</v>
      </c>
      <c r="AX3249" t="s">
        <v>459</v>
      </c>
    </row>
    <row r="3250" spans="1:50" x14ac:dyDescent="0.25">
      <c r="A3250">
        <v>95752</v>
      </c>
      <c r="B3250">
        <v>22071</v>
      </c>
      <c r="C3250" t="s">
        <v>626</v>
      </c>
      <c r="D3250" t="s">
        <v>584</v>
      </c>
      <c r="E3250" t="s">
        <v>593</v>
      </c>
      <c r="F3250">
        <v>64.898200000000003</v>
      </c>
      <c r="G3250" t="s">
        <v>25</v>
      </c>
      <c r="H3250" t="s">
        <v>26</v>
      </c>
      <c r="I3250" t="s">
        <v>27</v>
      </c>
      <c r="J3250" t="s">
        <v>23</v>
      </c>
      <c r="K3250">
        <v>2003</v>
      </c>
      <c r="L3250">
        <v>4</v>
      </c>
      <c r="M3250">
        <v>4</v>
      </c>
      <c r="N3250">
        <v>0</v>
      </c>
      <c r="O3250">
        <v>2.5</v>
      </c>
      <c r="P3250" t="s">
        <v>596</v>
      </c>
      <c r="Q3250" s="2">
        <v>3.62064289506752E-3</v>
      </c>
      <c r="R3250" s="2">
        <v>4.3417846807421298E-3</v>
      </c>
      <c r="S3250" t="s">
        <v>31</v>
      </c>
      <c r="T3250" t="s">
        <v>202</v>
      </c>
      <c r="U3250">
        <v>242</v>
      </c>
      <c r="W3250" t="s">
        <v>461</v>
      </c>
      <c r="X3250" t="s">
        <v>462</v>
      </c>
      <c r="Z3250">
        <v>1022</v>
      </c>
      <c r="AA3250" s="5">
        <f>IFERROR(VLOOKUP(X3250,$AF$2:$AG$35,2,FALSE),0)</f>
        <v>0</v>
      </c>
      <c r="AB3250" s="5" t="e">
        <f>VLOOKUP(X3250,$AF$2:$AG$35,1,FALSE)</f>
        <v>#N/A</v>
      </c>
      <c r="AN3250"/>
      <c r="AO3250"/>
      <c r="AP3250"/>
      <c r="AQ3250">
        <v>95752</v>
      </c>
      <c r="AR3250" s="2">
        <v>3.62064289506752E-3</v>
      </c>
      <c r="AS3250" s="2">
        <v>4.3417846807421298E-3</v>
      </c>
      <c r="AT3250" t="s">
        <v>31</v>
      </c>
      <c r="AU3250" t="s">
        <v>202</v>
      </c>
      <c r="AV3250">
        <v>242</v>
      </c>
      <c r="AX3250" t="s">
        <v>461</v>
      </c>
    </row>
    <row r="3251" spans="1:50" x14ac:dyDescent="0.25">
      <c r="A3251">
        <v>95752</v>
      </c>
      <c r="B3251">
        <v>22071</v>
      </c>
      <c r="C3251" t="s">
        <v>626</v>
      </c>
      <c r="D3251" t="s">
        <v>584</v>
      </c>
      <c r="E3251" t="s">
        <v>593</v>
      </c>
      <c r="F3251">
        <v>64.898200000000003</v>
      </c>
      <c r="G3251" t="s">
        <v>25</v>
      </c>
      <c r="H3251" t="s">
        <v>26</v>
      </c>
      <c r="I3251" t="s">
        <v>27</v>
      </c>
      <c r="J3251" t="s">
        <v>23</v>
      </c>
      <c r="K3251">
        <v>2003</v>
      </c>
      <c r="L3251">
        <v>4</v>
      </c>
      <c r="M3251">
        <v>4</v>
      </c>
      <c r="N3251">
        <v>0</v>
      </c>
      <c r="O3251">
        <v>2.5</v>
      </c>
      <c r="P3251" t="s">
        <v>596</v>
      </c>
      <c r="Q3251" s="2">
        <v>9.4046879898274996E-5</v>
      </c>
      <c r="R3251" s="2">
        <v>3.5671461868491401E-4</v>
      </c>
      <c r="S3251" t="s">
        <v>31</v>
      </c>
      <c r="T3251" t="s">
        <v>202</v>
      </c>
      <c r="U3251">
        <v>243</v>
      </c>
      <c r="W3251" t="s">
        <v>463</v>
      </c>
      <c r="X3251" t="s">
        <v>464</v>
      </c>
      <c r="Z3251">
        <v>1418</v>
      </c>
      <c r="AA3251" s="5">
        <f>IFERROR(VLOOKUP(X3251,$AF$2:$AG$35,2,FALSE),0)</f>
        <v>0</v>
      </c>
      <c r="AB3251" s="5" t="e">
        <f>VLOOKUP(X3251,$AF$2:$AG$35,1,FALSE)</f>
        <v>#N/A</v>
      </c>
      <c r="AN3251"/>
      <c r="AO3251"/>
      <c r="AP3251"/>
      <c r="AQ3251">
        <v>95752</v>
      </c>
      <c r="AR3251" s="2">
        <v>9.4046879898274996E-5</v>
      </c>
      <c r="AS3251" s="2">
        <v>3.5671461868491401E-4</v>
      </c>
      <c r="AT3251" t="s">
        <v>31</v>
      </c>
      <c r="AU3251" t="s">
        <v>202</v>
      </c>
      <c r="AV3251">
        <v>243</v>
      </c>
      <c r="AX3251" t="s">
        <v>463</v>
      </c>
    </row>
    <row r="3252" spans="1:50" x14ac:dyDescent="0.25">
      <c r="A3252">
        <v>95752</v>
      </c>
      <c r="B3252">
        <v>22071</v>
      </c>
      <c r="C3252" t="s">
        <v>626</v>
      </c>
      <c r="D3252" t="s">
        <v>584</v>
      </c>
      <c r="E3252" t="s">
        <v>593</v>
      </c>
      <c r="F3252">
        <v>64.898200000000003</v>
      </c>
      <c r="G3252" t="s">
        <v>25</v>
      </c>
      <c r="H3252" t="s">
        <v>26</v>
      </c>
      <c r="I3252" t="s">
        <v>27</v>
      </c>
      <c r="J3252" t="s">
        <v>23</v>
      </c>
      <c r="K3252">
        <v>2003</v>
      </c>
      <c r="L3252">
        <v>4</v>
      </c>
      <c r="M3252">
        <v>4</v>
      </c>
      <c r="N3252">
        <v>0</v>
      </c>
      <c r="O3252">
        <v>2.5</v>
      </c>
      <c r="P3252" t="s">
        <v>596</v>
      </c>
      <c r="Q3252" s="2">
        <v>6.2575323082514995E-4</v>
      </c>
      <c r="R3252" s="2">
        <v>6.8311650306378301E-4</v>
      </c>
      <c r="S3252" t="s">
        <v>31</v>
      </c>
      <c r="T3252" t="s">
        <v>202</v>
      </c>
      <c r="U3252">
        <v>244</v>
      </c>
      <c r="W3252" t="s">
        <v>465</v>
      </c>
      <c r="X3252" t="s">
        <v>466</v>
      </c>
      <c r="Z3252">
        <v>1024</v>
      </c>
      <c r="AA3252" s="5">
        <f>IFERROR(VLOOKUP(X3252,$AF$2:$AG$35,2,FALSE),0)</f>
        <v>0</v>
      </c>
      <c r="AB3252" s="5" t="e">
        <f>VLOOKUP(X3252,$AF$2:$AG$35,1,FALSE)</f>
        <v>#N/A</v>
      </c>
      <c r="AN3252"/>
      <c r="AO3252"/>
      <c r="AP3252"/>
      <c r="AQ3252">
        <v>95752</v>
      </c>
      <c r="AR3252" s="2">
        <v>6.2575323082514995E-4</v>
      </c>
      <c r="AS3252" s="2">
        <v>6.8311650306378301E-4</v>
      </c>
      <c r="AT3252" t="s">
        <v>31</v>
      </c>
      <c r="AU3252" t="s">
        <v>202</v>
      </c>
      <c r="AV3252">
        <v>244</v>
      </c>
      <c r="AX3252" t="s">
        <v>465</v>
      </c>
    </row>
    <row r="3253" spans="1:50" x14ac:dyDescent="0.25">
      <c r="A3253">
        <v>95752</v>
      </c>
      <c r="B3253">
        <v>22071</v>
      </c>
      <c r="C3253" t="s">
        <v>626</v>
      </c>
      <c r="D3253" t="s">
        <v>584</v>
      </c>
      <c r="E3253" t="s">
        <v>593</v>
      </c>
      <c r="F3253">
        <v>64.898200000000003</v>
      </c>
      <c r="G3253" t="s">
        <v>25</v>
      </c>
      <c r="H3253" t="s">
        <v>26</v>
      </c>
      <c r="I3253" t="s">
        <v>27</v>
      </c>
      <c r="J3253" t="s">
        <v>23</v>
      </c>
      <c r="K3253">
        <v>2003</v>
      </c>
      <c r="L3253">
        <v>4</v>
      </c>
      <c r="M3253">
        <v>4</v>
      </c>
      <c r="N3253">
        <v>0</v>
      </c>
      <c r="O3253">
        <v>2.5</v>
      </c>
      <c r="P3253" t="s">
        <v>596</v>
      </c>
      <c r="Q3253" s="2">
        <v>2.6300943316615001E-4</v>
      </c>
      <c r="R3253" s="2">
        <v>5.6475612771796405E-4</v>
      </c>
      <c r="S3253" t="s">
        <v>31</v>
      </c>
      <c r="T3253" t="s">
        <v>202</v>
      </c>
      <c r="U3253">
        <v>245</v>
      </c>
      <c r="W3253" t="s">
        <v>467</v>
      </c>
      <c r="X3253" t="s">
        <v>468</v>
      </c>
      <c r="Z3253">
        <v>1025</v>
      </c>
      <c r="AA3253" s="5">
        <f>IFERROR(VLOOKUP(X3253,$AF$2:$AG$35,2,FALSE),0)</f>
        <v>0</v>
      </c>
      <c r="AB3253" s="5" t="e">
        <f>VLOOKUP(X3253,$AF$2:$AG$35,1,FALSE)</f>
        <v>#N/A</v>
      </c>
      <c r="AN3253"/>
      <c r="AO3253"/>
      <c r="AP3253"/>
      <c r="AQ3253">
        <v>95752</v>
      </c>
      <c r="AR3253" s="2">
        <v>2.6300943316615001E-4</v>
      </c>
      <c r="AS3253" s="2">
        <v>5.6475612771796405E-4</v>
      </c>
      <c r="AT3253" t="s">
        <v>31</v>
      </c>
      <c r="AU3253" t="s">
        <v>202</v>
      </c>
      <c r="AV3253">
        <v>245</v>
      </c>
      <c r="AX3253" t="s">
        <v>467</v>
      </c>
    </row>
    <row r="3254" spans="1:50" x14ac:dyDescent="0.25">
      <c r="A3254">
        <v>95752</v>
      </c>
      <c r="B3254">
        <v>22071</v>
      </c>
      <c r="C3254" t="s">
        <v>626</v>
      </c>
      <c r="D3254" t="s">
        <v>584</v>
      </c>
      <c r="E3254" t="s">
        <v>593</v>
      </c>
      <c r="F3254">
        <v>64.898200000000003</v>
      </c>
      <c r="G3254" t="s">
        <v>25</v>
      </c>
      <c r="H3254" t="s">
        <v>26</v>
      </c>
      <c r="I3254" t="s">
        <v>27</v>
      </c>
      <c r="J3254" t="s">
        <v>23</v>
      </c>
      <c r="K3254">
        <v>2003</v>
      </c>
      <c r="L3254">
        <v>4</v>
      </c>
      <c r="M3254">
        <v>4</v>
      </c>
      <c r="N3254">
        <v>0</v>
      </c>
      <c r="O3254">
        <v>2.5</v>
      </c>
      <c r="P3254" t="s">
        <v>596</v>
      </c>
      <c r="Q3254" s="2">
        <v>1.8921553982997099E-4</v>
      </c>
      <c r="R3254" s="2">
        <v>3.2149101078316898E-4</v>
      </c>
      <c r="S3254" t="s">
        <v>31</v>
      </c>
      <c r="T3254" t="s">
        <v>202</v>
      </c>
      <c r="U3254">
        <v>246</v>
      </c>
      <c r="W3254" t="s">
        <v>469</v>
      </c>
      <c r="X3254" t="s">
        <v>470</v>
      </c>
      <c r="Z3254">
        <v>1026</v>
      </c>
      <c r="AA3254" s="5">
        <f>IFERROR(VLOOKUP(X3254,$AF$2:$AG$35,2,FALSE),0)</f>
        <v>0</v>
      </c>
      <c r="AB3254" s="5" t="e">
        <f>VLOOKUP(X3254,$AF$2:$AG$35,1,FALSE)</f>
        <v>#N/A</v>
      </c>
      <c r="AN3254"/>
      <c r="AO3254"/>
      <c r="AP3254"/>
      <c r="AQ3254">
        <v>95752</v>
      </c>
      <c r="AR3254" s="2">
        <v>1.8921553982997099E-4</v>
      </c>
      <c r="AS3254" s="2">
        <v>3.2149101078316898E-4</v>
      </c>
      <c r="AT3254" t="s">
        <v>31</v>
      </c>
      <c r="AU3254" t="s">
        <v>202</v>
      </c>
      <c r="AV3254">
        <v>246</v>
      </c>
      <c r="AX3254" t="s">
        <v>469</v>
      </c>
    </row>
    <row r="3255" spans="1:50" x14ac:dyDescent="0.25">
      <c r="A3255">
        <v>95752</v>
      </c>
      <c r="B3255">
        <v>22071</v>
      </c>
      <c r="C3255" t="s">
        <v>626</v>
      </c>
      <c r="D3255" t="s">
        <v>584</v>
      </c>
      <c r="E3255" t="s">
        <v>593</v>
      </c>
      <c r="F3255">
        <v>64.898200000000003</v>
      </c>
      <c r="G3255" t="s">
        <v>25</v>
      </c>
      <c r="H3255" t="s">
        <v>26</v>
      </c>
      <c r="I3255" t="s">
        <v>27</v>
      </c>
      <c r="J3255" t="s">
        <v>23</v>
      </c>
      <c r="K3255">
        <v>2003</v>
      </c>
      <c r="L3255">
        <v>4</v>
      </c>
      <c r="M3255">
        <v>4</v>
      </c>
      <c r="N3255">
        <v>0</v>
      </c>
      <c r="O3255">
        <v>2.5</v>
      </c>
      <c r="P3255" t="s">
        <v>596</v>
      </c>
      <c r="Q3255" s="2">
        <v>2.5568848858508702E-5</v>
      </c>
      <c r="R3255" s="2">
        <v>2.8975043752088402E-4</v>
      </c>
      <c r="S3255" t="s">
        <v>31</v>
      </c>
      <c r="T3255" t="s">
        <v>202</v>
      </c>
      <c r="U3255">
        <v>247</v>
      </c>
      <c r="W3255" t="s">
        <v>471</v>
      </c>
      <c r="X3255" t="s">
        <v>472</v>
      </c>
      <c r="Z3255">
        <v>1027</v>
      </c>
      <c r="AA3255" s="5">
        <f>IFERROR(VLOOKUP(X3255,$AF$2:$AG$35,2,FALSE),0)</f>
        <v>0</v>
      </c>
      <c r="AB3255" s="5" t="e">
        <f>VLOOKUP(X3255,$AF$2:$AG$35,1,FALSE)</f>
        <v>#N/A</v>
      </c>
      <c r="AN3255"/>
      <c r="AO3255"/>
      <c r="AP3255"/>
      <c r="AQ3255">
        <v>95752</v>
      </c>
      <c r="AR3255" s="2">
        <v>2.5568848858508702E-5</v>
      </c>
      <c r="AS3255" s="2">
        <v>2.8975043752088402E-4</v>
      </c>
      <c r="AT3255" t="s">
        <v>31</v>
      </c>
      <c r="AU3255" t="s">
        <v>202</v>
      </c>
      <c r="AV3255">
        <v>247</v>
      </c>
      <c r="AX3255" t="s">
        <v>471</v>
      </c>
    </row>
    <row r="3256" spans="1:50" x14ac:dyDescent="0.25">
      <c r="A3256">
        <v>95752</v>
      </c>
      <c r="B3256">
        <v>22071</v>
      </c>
      <c r="C3256" t="s">
        <v>626</v>
      </c>
      <c r="D3256" t="s">
        <v>584</v>
      </c>
      <c r="E3256" t="s">
        <v>593</v>
      </c>
      <c r="F3256">
        <v>64.898200000000003</v>
      </c>
      <c r="G3256" t="s">
        <v>25</v>
      </c>
      <c r="H3256" t="s">
        <v>26</v>
      </c>
      <c r="I3256" t="s">
        <v>27</v>
      </c>
      <c r="J3256" t="s">
        <v>23</v>
      </c>
      <c r="K3256">
        <v>2003</v>
      </c>
      <c r="L3256">
        <v>4</v>
      </c>
      <c r="M3256">
        <v>4</v>
      </c>
      <c r="N3256">
        <v>0</v>
      </c>
      <c r="O3256">
        <v>2.5</v>
      </c>
      <c r="P3256" t="s">
        <v>596</v>
      </c>
      <c r="Q3256" s="2">
        <v>7.2870943317867301E-3</v>
      </c>
      <c r="R3256" s="2">
        <v>1.2805055736283299E-2</v>
      </c>
      <c r="S3256" t="s">
        <v>31</v>
      </c>
      <c r="T3256" t="s">
        <v>202</v>
      </c>
      <c r="U3256">
        <v>248</v>
      </c>
      <c r="W3256" t="s">
        <v>473</v>
      </c>
      <c r="X3256" t="s">
        <v>474</v>
      </c>
      <c r="Z3256">
        <v>1423</v>
      </c>
      <c r="AA3256" s="5">
        <f>IFERROR(VLOOKUP(X3256,$AF$2:$AG$35,2,FALSE),0)</f>
        <v>0</v>
      </c>
      <c r="AB3256" s="5" t="e">
        <f>VLOOKUP(X3256,$AF$2:$AG$35,1,FALSE)</f>
        <v>#N/A</v>
      </c>
      <c r="AN3256"/>
      <c r="AO3256"/>
      <c r="AP3256"/>
      <c r="AQ3256">
        <v>95752</v>
      </c>
      <c r="AR3256" s="2">
        <v>7.2870943317867301E-3</v>
      </c>
      <c r="AS3256" s="2">
        <v>1.2805055736283299E-2</v>
      </c>
      <c r="AT3256" t="s">
        <v>31</v>
      </c>
      <c r="AU3256" t="s">
        <v>202</v>
      </c>
      <c r="AV3256">
        <v>248</v>
      </c>
      <c r="AX3256" t="s">
        <v>473</v>
      </c>
    </row>
    <row r="3257" spans="1:50" x14ac:dyDescent="0.25">
      <c r="A3257">
        <v>95752</v>
      </c>
      <c r="B3257">
        <v>22071</v>
      </c>
      <c r="C3257" t="s">
        <v>626</v>
      </c>
      <c r="D3257" t="s">
        <v>584</v>
      </c>
      <c r="E3257" t="s">
        <v>593</v>
      </c>
      <c r="F3257">
        <v>64.898200000000003</v>
      </c>
      <c r="G3257" t="s">
        <v>25</v>
      </c>
      <c r="H3257" t="s">
        <v>26</v>
      </c>
      <c r="I3257" t="s">
        <v>27</v>
      </c>
      <c r="J3257" t="s">
        <v>23</v>
      </c>
      <c r="K3257">
        <v>2003</v>
      </c>
      <c r="L3257">
        <v>4</v>
      </c>
      <c r="M3257">
        <v>4</v>
      </c>
      <c r="N3257">
        <v>0</v>
      </c>
      <c r="O3257">
        <v>2.5</v>
      </c>
      <c r="P3257" t="s">
        <v>596</v>
      </c>
      <c r="Q3257" s="2">
        <v>2.7596003545979899E-3</v>
      </c>
      <c r="R3257" s="2">
        <v>4.5446893353033504E-3</v>
      </c>
      <c r="S3257" t="s">
        <v>31</v>
      </c>
      <c r="T3257" t="s">
        <v>202</v>
      </c>
      <c r="U3257">
        <v>249</v>
      </c>
      <c r="V3257" t="s">
        <v>475</v>
      </c>
      <c r="W3257" t="s">
        <v>476</v>
      </c>
      <c r="X3257" t="s">
        <v>477</v>
      </c>
      <c r="Z3257">
        <v>933</v>
      </c>
      <c r="AA3257" s="5">
        <f>IFERROR(VLOOKUP(X3257,$AF$2:$AG$35,2,FALSE),0)</f>
        <v>0</v>
      </c>
      <c r="AB3257" s="5" t="e">
        <f>VLOOKUP(X3257,$AF$2:$AG$35,1,FALSE)</f>
        <v>#N/A</v>
      </c>
      <c r="AN3257"/>
      <c r="AO3257"/>
      <c r="AP3257"/>
      <c r="AQ3257">
        <v>95752</v>
      </c>
      <c r="AR3257" s="2">
        <v>2.7596003545979899E-3</v>
      </c>
      <c r="AS3257" s="2">
        <v>4.5446893353033504E-3</v>
      </c>
      <c r="AT3257" t="s">
        <v>31</v>
      </c>
      <c r="AU3257" t="s">
        <v>202</v>
      </c>
      <c r="AV3257">
        <v>249</v>
      </c>
      <c r="AW3257" t="s">
        <v>475</v>
      </c>
      <c r="AX3257" t="s">
        <v>476</v>
      </c>
    </row>
    <row r="3258" spans="1:50" x14ac:dyDescent="0.25">
      <c r="A3258">
        <v>95752</v>
      </c>
      <c r="B3258">
        <v>22071</v>
      </c>
      <c r="C3258" t="s">
        <v>626</v>
      </c>
      <c r="D3258" t="s">
        <v>584</v>
      </c>
      <c r="E3258" t="s">
        <v>593</v>
      </c>
      <c r="F3258">
        <v>64.898200000000003</v>
      </c>
      <c r="G3258" t="s">
        <v>25</v>
      </c>
      <c r="H3258" t="s">
        <v>26</v>
      </c>
      <c r="I3258" t="s">
        <v>27</v>
      </c>
      <c r="J3258" t="s">
        <v>23</v>
      </c>
      <c r="K3258">
        <v>2003</v>
      </c>
      <c r="L3258">
        <v>4</v>
      </c>
      <c r="M3258">
        <v>4</v>
      </c>
      <c r="N3258">
        <v>0</v>
      </c>
      <c r="O3258">
        <v>2.5</v>
      </c>
      <c r="P3258" t="s">
        <v>596</v>
      </c>
      <c r="Q3258">
        <v>0.13074397025916201</v>
      </c>
      <c r="R3258">
        <v>0.16290571274089799</v>
      </c>
      <c r="S3258" t="s">
        <v>31</v>
      </c>
      <c r="T3258" t="s">
        <v>202</v>
      </c>
      <c r="U3258">
        <v>250</v>
      </c>
      <c r="V3258" t="s">
        <v>478</v>
      </c>
      <c r="W3258" t="s">
        <v>479</v>
      </c>
      <c r="X3258" t="s">
        <v>480</v>
      </c>
      <c r="Y3258">
        <v>166.17</v>
      </c>
      <c r="Z3258">
        <v>934</v>
      </c>
      <c r="AA3258" s="5">
        <f>IFERROR(VLOOKUP(X3258,$AF$2:$AG$35,2,FALSE),0)</f>
        <v>0</v>
      </c>
      <c r="AB3258" s="5" t="e">
        <f>VLOOKUP(X3258,$AF$2:$AG$35,1,FALSE)</f>
        <v>#N/A</v>
      </c>
      <c r="AN3258"/>
      <c r="AO3258"/>
      <c r="AP3258"/>
      <c r="AQ3258">
        <v>95752</v>
      </c>
      <c r="AR3258">
        <v>0.13074397025916201</v>
      </c>
      <c r="AS3258">
        <v>0.16290571274089799</v>
      </c>
      <c r="AT3258" t="s">
        <v>31</v>
      </c>
      <c r="AU3258" t="s">
        <v>202</v>
      </c>
      <c r="AV3258">
        <v>250</v>
      </c>
      <c r="AW3258" t="s">
        <v>478</v>
      </c>
      <c r="AX3258" t="s">
        <v>479</v>
      </c>
    </row>
    <row r="3259" spans="1:50" x14ac:dyDescent="0.25">
      <c r="A3259">
        <v>95752</v>
      </c>
      <c r="B3259">
        <v>22071</v>
      </c>
      <c r="C3259" t="s">
        <v>626</v>
      </c>
      <c r="D3259" t="s">
        <v>584</v>
      </c>
      <c r="E3259" t="s">
        <v>593</v>
      </c>
      <c r="F3259">
        <v>64.898200000000003</v>
      </c>
      <c r="G3259" t="s">
        <v>25</v>
      </c>
      <c r="H3259" t="s">
        <v>26</v>
      </c>
      <c r="I3259" t="s">
        <v>27</v>
      </c>
      <c r="J3259" t="s">
        <v>23</v>
      </c>
      <c r="K3259">
        <v>2003</v>
      </c>
      <c r="L3259">
        <v>4</v>
      </c>
      <c r="M3259">
        <v>4</v>
      </c>
      <c r="N3259">
        <v>0</v>
      </c>
      <c r="O3259">
        <v>2.5</v>
      </c>
      <c r="P3259" t="s">
        <v>596</v>
      </c>
      <c r="Q3259" s="2">
        <v>2.62842913260979E-2</v>
      </c>
      <c r="R3259" s="2">
        <v>1.19353626238351E-2</v>
      </c>
      <c r="S3259" t="s">
        <v>31</v>
      </c>
      <c r="T3259" t="s">
        <v>202</v>
      </c>
      <c r="U3259">
        <v>251</v>
      </c>
      <c r="V3259" t="s">
        <v>481</v>
      </c>
      <c r="W3259" t="s">
        <v>482</v>
      </c>
      <c r="X3259" t="s">
        <v>483</v>
      </c>
      <c r="Y3259">
        <v>164.2</v>
      </c>
      <c r="Z3259">
        <v>935</v>
      </c>
      <c r="AA3259" s="5">
        <f>IFERROR(VLOOKUP(X3259,$AF$2:$AG$35,2,FALSE),0)</f>
        <v>0</v>
      </c>
      <c r="AB3259" s="5" t="e">
        <f>VLOOKUP(X3259,$AF$2:$AG$35,1,FALSE)</f>
        <v>#N/A</v>
      </c>
      <c r="AN3259"/>
      <c r="AO3259"/>
      <c r="AP3259"/>
      <c r="AQ3259">
        <v>95752</v>
      </c>
      <c r="AR3259" s="2">
        <v>2.62842913260979E-2</v>
      </c>
      <c r="AS3259" s="2">
        <v>1.19353626238351E-2</v>
      </c>
      <c r="AT3259" t="s">
        <v>31</v>
      </c>
      <c r="AU3259" t="s">
        <v>202</v>
      </c>
      <c r="AV3259">
        <v>251</v>
      </c>
      <c r="AW3259" t="s">
        <v>481</v>
      </c>
      <c r="AX3259" t="s">
        <v>482</v>
      </c>
    </row>
    <row r="3260" spans="1:50" x14ac:dyDescent="0.25">
      <c r="A3260">
        <v>95752</v>
      </c>
      <c r="B3260">
        <v>22071</v>
      </c>
      <c r="C3260" t="s">
        <v>626</v>
      </c>
      <c r="D3260" t="s">
        <v>584</v>
      </c>
      <c r="E3260" t="s">
        <v>593</v>
      </c>
      <c r="F3260">
        <v>64.898200000000003</v>
      </c>
      <c r="G3260" t="s">
        <v>25</v>
      </c>
      <c r="H3260" t="s">
        <v>26</v>
      </c>
      <c r="I3260" t="s">
        <v>27</v>
      </c>
      <c r="J3260" t="s">
        <v>23</v>
      </c>
      <c r="K3260">
        <v>2003</v>
      </c>
      <c r="L3260">
        <v>4</v>
      </c>
      <c r="M3260">
        <v>4</v>
      </c>
      <c r="N3260">
        <v>0</v>
      </c>
      <c r="O3260">
        <v>2.5</v>
      </c>
      <c r="P3260" t="s">
        <v>596</v>
      </c>
      <c r="Q3260" s="2">
        <v>9.4668330946566792E-3</v>
      </c>
      <c r="R3260" s="2">
        <v>9.8375953927600998E-3</v>
      </c>
      <c r="S3260" t="s">
        <v>31</v>
      </c>
      <c r="T3260" t="s">
        <v>202</v>
      </c>
      <c r="U3260">
        <v>252</v>
      </c>
      <c r="V3260" t="s">
        <v>484</v>
      </c>
      <c r="W3260" t="s">
        <v>485</v>
      </c>
      <c r="X3260" t="s">
        <v>486</v>
      </c>
      <c r="Y3260">
        <v>188.22</v>
      </c>
      <c r="Z3260">
        <v>936</v>
      </c>
      <c r="AA3260" s="5">
        <f>IFERROR(VLOOKUP(X3260,$AF$2:$AG$35,2,FALSE),0)</f>
        <v>0</v>
      </c>
      <c r="AB3260" s="5" t="e">
        <f>VLOOKUP(X3260,$AF$2:$AG$35,1,FALSE)</f>
        <v>#N/A</v>
      </c>
      <c r="AN3260"/>
      <c r="AO3260"/>
      <c r="AP3260"/>
      <c r="AQ3260">
        <v>95752</v>
      </c>
      <c r="AR3260" s="2">
        <v>9.4668330946566792E-3</v>
      </c>
      <c r="AS3260" s="2">
        <v>9.8375953927600998E-3</v>
      </c>
      <c r="AT3260" t="s">
        <v>31</v>
      </c>
      <c r="AU3260" t="s">
        <v>202</v>
      </c>
      <c r="AV3260">
        <v>252</v>
      </c>
      <c r="AW3260" t="s">
        <v>484</v>
      </c>
      <c r="AX3260" t="s">
        <v>485</v>
      </c>
    </row>
    <row r="3261" spans="1:50" x14ac:dyDescent="0.25">
      <c r="A3261">
        <v>95752</v>
      </c>
      <c r="B3261">
        <v>22071</v>
      </c>
      <c r="C3261" t="s">
        <v>626</v>
      </c>
      <c r="D3261" t="s">
        <v>584</v>
      </c>
      <c r="E3261" t="s">
        <v>593</v>
      </c>
      <c r="F3261">
        <v>64.898200000000003</v>
      </c>
      <c r="G3261" t="s">
        <v>25</v>
      </c>
      <c r="H3261" t="s">
        <v>26</v>
      </c>
      <c r="I3261" t="s">
        <v>27</v>
      </c>
      <c r="J3261" t="s">
        <v>23</v>
      </c>
      <c r="K3261">
        <v>2003</v>
      </c>
      <c r="L3261">
        <v>4</v>
      </c>
      <c r="M3261">
        <v>4</v>
      </c>
      <c r="N3261">
        <v>0</v>
      </c>
      <c r="O3261">
        <v>2.5</v>
      </c>
      <c r="P3261" t="s">
        <v>596</v>
      </c>
      <c r="Q3261">
        <v>0</v>
      </c>
      <c r="R3261" s="2">
        <v>2.7737976802322602E-2</v>
      </c>
      <c r="S3261" t="s">
        <v>31</v>
      </c>
      <c r="T3261" t="s">
        <v>202</v>
      </c>
      <c r="U3261">
        <v>253</v>
      </c>
      <c r="V3261" t="s">
        <v>487</v>
      </c>
      <c r="W3261" t="s">
        <v>488</v>
      </c>
      <c r="X3261" t="s">
        <v>489</v>
      </c>
      <c r="Y3261">
        <v>122.12</v>
      </c>
      <c r="Z3261">
        <v>937</v>
      </c>
      <c r="AA3261" s="5">
        <f>IFERROR(VLOOKUP(X3261,$AF$2:$AG$35,2,FALSE),0)</f>
        <v>0</v>
      </c>
      <c r="AB3261" s="5" t="e">
        <f>VLOOKUP(X3261,$AF$2:$AG$35,1,FALSE)</f>
        <v>#N/A</v>
      </c>
      <c r="AN3261"/>
      <c r="AO3261"/>
      <c r="AP3261"/>
      <c r="AQ3261">
        <v>95752</v>
      </c>
      <c r="AR3261">
        <v>0</v>
      </c>
      <c r="AS3261" s="2">
        <v>2.7737976802322602E-2</v>
      </c>
      <c r="AT3261" t="s">
        <v>31</v>
      </c>
      <c r="AU3261" t="s">
        <v>202</v>
      </c>
      <c r="AV3261">
        <v>253</v>
      </c>
      <c r="AW3261" t="s">
        <v>487</v>
      </c>
      <c r="AX3261" t="s">
        <v>488</v>
      </c>
    </row>
    <row r="3262" spans="1:50" x14ac:dyDescent="0.25">
      <c r="A3262">
        <v>95752</v>
      </c>
      <c r="B3262">
        <v>22071</v>
      </c>
      <c r="C3262" t="s">
        <v>626</v>
      </c>
      <c r="D3262" t="s">
        <v>584</v>
      </c>
      <c r="E3262" t="s">
        <v>593</v>
      </c>
      <c r="F3262">
        <v>64.898200000000003</v>
      </c>
      <c r="G3262" t="s">
        <v>25</v>
      </c>
      <c r="H3262" t="s">
        <v>26</v>
      </c>
      <c r="I3262" t="s">
        <v>27</v>
      </c>
      <c r="J3262" t="s">
        <v>23</v>
      </c>
      <c r="K3262">
        <v>2003</v>
      </c>
      <c r="L3262">
        <v>4</v>
      </c>
      <c r="M3262">
        <v>4</v>
      </c>
      <c r="N3262">
        <v>0</v>
      </c>
      <c r="O3262">
        <v>2.5</v>
      </c>
      <c r="P3262" t="s">
        <v>596</v>
      </c>
      <c r="Q3262" s="2">
        <v>1.6207681220378401E-2</v>
      </c>
      <c r="R3262" s="2">
        <v>2.3983098786688702E-2</v>
      </c>
      <c r="S3262" t="s">
        <v>31</v>
      </c>
      <c r="T3262" t="s">
        <v>202</v>
      </c>
      <c r="U3262">
        <v>255</v>
      </c>
      <c r="V3262" t="s">
        <v>490</v>
      </c>
      <c r="W3262" t="s">
        <v>491</v>
      </c>
      <c r="X3262" t="s">
        <v>492</v>
      </c>
      <c r="Y3262">
        <v>386.65</v>
      </c>
      <c r="Z3262">
        <v>939</v>
      </c>
      <c r="AA3262" s="5">
        <f>IFERROR(VLOOKUP(X3262,$AF$2:$AG$35,2,FALSE),0)</f>
        <v>0</v>
      </c>
      <c r="AB3262" s="5" t="e">
        <f>VLOOKUP(X3262,$AF$2:$AG$35,1,FALSE)</f>
        <v>#N/A</v>
      </c>
      <c r="AN3262"/>
      <c r="AO3262"/>
      <c r="AP3262"/>
      <c r="AQ3262">
        <v>95752</v>
      </c>
      <c r="AR3262" s="2">
        <v>1.6207681220378401E-2</v>
      </c>
      <c r="AS3262" s="2">
        <v>2.3983098786688702E-2</v>
      </c>
      <c r="AT3262" t="s">
        <v>31</v>
      </c>
      <c r="AU3262" t="s">
        <v>202</v>
      </c>
      <c r="AV3262">
        <v>255</v>
      </c>
      <c r="AW3262" t="s">
        <v>490</v>
      </c>
      <c r="AX3262" t="s">
        <v>491</v>
      </c>
    </row>
    <row r="3263" spans="1:50" x14ac:dyDescent="0.25">
      <c r="A3263">
        <v>95752</v>
      </c>
      <c r="B3263">
        <v>22071</v>
      </c>
      <c r="C3263" t="s">
        <v>626</v>
      </c>
      <c r="D3263" t="s">
        <v>584</v>
      </c>
      <c r="E3263" t="s">
        <v>593</v>
      </c>
      <c r="F3263">
        <v>64.898200000000003</v>
      </c>
      <c r="G3263" t="s">
        <v>25</v>
      </c>
      <c r="H3263" t="s">
        <v>26</v>
      </c>
      <c r="I3263" t="s">
        <v>27</v>
      </c>
      <c r="J3263" t="s">
        <v>23</v>
      </c>
      <c r="K3263">
        <v>2003</v>
      </c>
      <c r="L3263">
        <v>4</v>
      </c>
      <c r="M3263">
        <v>4</v>
      </c>
      <c r="N3263">
        <v>0</v>
      </c>
      <c r="O3263">
        <v>2.5</v>
      </c>
      <c r="P3263" t="s">
        <v>596</v>
      </c>
      <c r="Q3263" s="2">
        <v>5.53818159496796E-3</v>
      </c>
      <c r="R3263" s="2">
        <v>6.7606198862831604E-3</v>
      </c>
      <c r="S3263" t="s">
        <v>31</v>
      </c>
      <c r="T3263" t="s">
        <v>202</v>
      </c>
      <c r="U3263">
        <v>257</v>
      </c>
      <c r="V3263" t="s">
        <v>493</v>
      </c>
      <c r="W3263" t="s">
        <v>494</v>
      </c>
      <c r="X3263" t="s">
        <v>495</v>
      </c>
      <c r="Y3263">
        <v>172.26</v>
      </c>
      <c r="Z3263">
        <v>941</v>
      </c>
      <c r="AA3263" s="5">
        <f>IFERROR(VLOOKUP(X3263,$AF$2:$AG$35,2,FALSE),0)</f>
        <v>0</v>
      </c>
      <c r="AB3263" s="5" t="e">
        <f>VLOOKUP(X3263,$AF$2:$AG$35,1,FALSE)</f>
        <v>#N/A</v>
      </c>
      <c r="AN3263"/>
      <c r="AO3263"/>
      <c r="AP3263"/>
      <c r="AQ3263">
        <v>95752</v>
      </c>
      <c r="AR3263" s="2">
        <v>5.53818159496796E-3</v>
      </c>
      <c r="AS3263" s="2">
        <v>6.7606198862831604E-3</v>
      </c>
      <c r="AT3263" t="s">
        <v>31</v>
      </c>
      <c r="AU3263" t="s">
        <v>202</v>
      </c>
      <c r="AV3263">
        <v>257</v>
      </c>
      <c r="AW3263" t="s">
        <v>493</v>
      </c>
      <c r="AX3263" t="s">
        <v>494</v>
      </c>
    </row>
    <row r="3264" spans="1:50" x14ac:dyDescent="0.25">
      <c r="A3264">
        <v>95752</v>
      </c>
      <c r="B3264">
        <v>22071</v>
      </c>
      <c r="C3264" t="s">
        <v>626</v>
      </c>
      <c r="D3264" t="s">
        <v>584</v>
      </c>
      <c r="E3264" t="s">
        <v>593</v>
      </c>
      <c r="F3264">
        <v>64.898200000000003</v>
      </c>
      <c r="G3264" t="s">
        <v>25</v>
      </c>
      <c r="H3264" t="s">
        <v>26</v>
      </c>
      <c r="I3264" t="s">
        <v>27</v>
      </c>
      <c r="J3264" t="s">
        <v>23</v>
      </c>
      <c r="K3264">
        <v>2003</v>
      </c>
      <c r="L3264">
        <v>4</v>
      </c>
      <c r="M3264">
        <v>4</v>
      </c>
      <c r="N3264">
        <v>0</v>
      </c>
      <c r="O3264">
        <v>2.5</v>
      </c>
      <c r="P3264" t="s">
        <v>596</v>
      </c>
      <c r="Q3264" s="2">
        <v>2.5531018807431399E-2</v>
      </c>
      <c r="R3264">
        <v>2.3799846489820999E-2</v>
      </c>
      <c r="S3264" t="s">
        <v>31</v>
      </c>
      <c r="T3264" t="s">
        <v>202</v>
      </c>
      <c r="U3264">
        <v>258</v>
      </c>
      <c r="V3264" t="s">
        <v>496</v>
      </c>
      <c r="W3264" t="s">
        <v>497</v>
      </c>
      <c r="X3264" t="s">
        <v>498</v>
      </c>
      <c r="Y3264">
        <v>300.44</v>
      </c>
      <c r="Z3264">
        <v>942</v>
      </c>
      <c r="AA3264" s="5">
        <f>IFERROR(VLOOKUP(X3264,$AF$2:$AG$35,2,FALSE),0)</f>
        <v>0</v>
      </c>
      <c r="AB3264" s="5" t="e">
        <f>VLOOKUP(X3264,$AF$2:$AG$35,1,FALSE)</f>
        <v>#N/A</v>
      </c>
      <c r="AN3264"/>
      <c r="AO3264"/>
      <c r="AP3264"/>
      <c r="AQ3264">
        <v>95752</v>
      </c>
      <c r="AR3264" s="2">
        <v>2.5531018807431399E-2</v>
      </c>
      <c r="AS3264">
        <v>2.3799846489820999E-2</v>
      </c>
      <c r="AT3264" t="s">
        <v>31</v>
      </c>
      <c r="AU3264" t="s">
        <v>202</v>
      </c>
      <c r="AV3264">
        <v>258</v>
      </c>
      <c r="AW3264" t="s">
        <v>496</v>
      </c>
      <c r="AX3264" t="s">
        <v>497</v>
      </c>
    </row>
    <row r="3265" spans="1:50" x14ac:dyDescent="0.25">
      <c r="A3265">
        <v>95752</v>
      </c>
      <c r="B3265">
        <v>22071</v>
      </c>
      <c r="C3265" t="s">
        <v>626</v>
      </c>
      <c r="D3265" t="s">
        <v>584</v>
      </c>
      <c r="E3265" t="s">
        <v>593</v>
      </c>
      <c r="F3265">
        <v>64.898200000000003</v>
      </c>
      <c r="G3265" t="s">
        <v>25</v>
      </c>
      <c r="H3265" t="s">
        <v>26</v>
      </c>
      <c r="I3265" t="s">
        <v>27</v>
      </c>
      <c r="J3265" t="s">
        <v>23</v>
      </c>
      <c r="K3265">
        <v>2003</v>
      </c>
      <c r="L3265">
        <v>4</v>
      </c>
      <c r="M3265">
        <v>4</v>
      </c>
      <c r="N3265">
        <v>0</v>
      </c>
      <c r="O3265">
        <v>2.5</v>
      </c>
      <c r="P3265" t="s">
        <v>596</v>
      </c>
      <c r="Q3265" s="2">
        <v>2.6165310881300301E-2</v>
      </c>
      <c r="R3265" s="2">
        <v>2.1919282502924499E-2</v>
      </c>
      <c r="S3265" t="s">
        <v>31</v>
      </c>
      <c r="T3265" t="s">
        <v>202</v>
      </c>
      <c r="U3265">
        <v>260</v>
      </c>
      <c r="V3265" t="s">
        <v>499</v>
      </c>
      <c r="W3265" t="s">
        <v>500</v>
      </c>
      <c r="X3265" t="s">
        <v>501</v>
      </c>
      <c r="Y3265">
        <v>312.52999999999997</v>
      </c>
      <c r="Z3265">
        <v>944</v>
      </c>
      <c r="AA3265" s="5">
        <f>IFERROR(VLOOKUP(X3265,$AF$2:$AG$35,2,FALSE),0)</f>
        <v>0</v>
      </c>
      <c r="AB3265" s="5" t="e">
        <f>VLOOKUP(X3265,$AF$2:$AG$35,1,FALSE)</f>
        <v>#N/A</v>
      </c>
      <c r="AN3265"/>
      <c r="AO3265"/>
      <c r="AP3265"/>
      <c r="AQ3265">
        <v>95752</v>
      </c>
      <c r="AR3265" s="2">
        <v>2.6165310881300301E-2</v>
      </c>
      <c r="AS3265" s="2">
        <v>2.1919282502924499E-2</v>
      </c>
      <c r="AT3265" t="s">
        <v>31</v>
      </c>
      <c r="AU3265" t="s">
        <v>202</v>
      </c>
      <c r="AV3265">
        <v>260</v>
      </c>
      <c r="AW3265" t="s">
        <v>499</v>
      </c>
      <c r="AX3265" t="s">
        <v>500</v>
      </c>
    </row>
    <row r="3266" spans="1:50" x14ac:dyDescent="0.25">
      <c r="A3266">
        <v>95752</v>
      </c>
      <c r="B3266">
        <v>22071</v>
      </c>
      <c r="C3266" t="s">
        <v>626</v>
      </c>
      <c r="D3266" t="s">
        <v>584</v>
      </c>
      <c r="E3266" t="s">
        <v>593</v>
      </c>
      <c r="F3266">
        <v>64.898200000000003</v>
      </c>
      <c r="G3266" t="s">
        <v>25</v>
      </c>
      <c r="H3266" t="s">
        <v>26</v>
      </c>
      <c r="I3266" t="s">
        <v>27</v>
      </c>
      <c r="J3266" t="s">
        <v>23</v>
      </c>
      <c r="K3266">
        <v>2003</v>
      </c>
      <c r="L3266">
        <v>4</v>
      </c>
      <c r="M3266">
        <v>4</v>
      </c>
      <c r="N3266">
        <v>0</v>
      </c>
      <c r="O3266">
        <v>2.5</v>
      </c>
      <c r="P3266" t="s">
        <v>596</v>
      </c>
      <c r="Q3266" s="2">
        <v>2.1606708587029799E-2</v>
      </c>
      <c r="R3266" s="2">
        <v>3.57300432682306E-2</v>
      </c>
      <c r="S3266" t="s">
        <v>31</v>
      </c>
      <c r="T3266" t="s">
        <v>202</v>
      </c>
      <c r="U3266">
        <v>261</v>
      </c>
      <c r="V3266" t="s">
        <v>502</v>
      </c>
      <c r="W3266" t="s">
        <v>503</v>
      </c>
      <c r="X3266" t="s">
        <v>504</v>
      </c>
      <c r="Y3266">
        <v>282.45999999999998</v>
      </c>
      <c r="Z3266">
        <v>945</v>
      </c>
      <c r="AA3266" s="5">
        <f>IFERROR(VLOOKUP(X3266,$AF$2:$AG$35,2,FALSE),0)</f>
        <v>0</v>
      </c>
      <c r="AB3266" s="5" t="e">
        <f>VLOOKUP(X3266,$AF$2:$AG$35,1,FALSE)</f>
        <v>#N/A</v>
      </c>
      <c r="AN3266"/>
      <c r="AO3266"/>
      <c r="AP3266"/>
      <c r="AQ3266">
        <v>95752</v>
      </c>
      <c r="AR3266" s="2">
        <v>2.1606708587029799E-2</v>
      </c>
      <c r="AS3266" s="2">
        <v>3.57300432682306E-2</v>
      </c>
      <c r="AT3266" t="s">
        <v>31</v>
      </c>
      <c r="AU3266" t="s">
        <v>202</v>
      </c>
      <c r="AV3266">
        <v>261</v>
      </c>
      <c r="AW3266" t="s">
        <v>502</v>
      </c>
      <c r="AX3266" t="s">
        <v>503</v>
      </c>
    </row>
    <row r="3267" spans="1:50" x14ac:dyDescent="0.25">
      <c r="A3267">
        <v>95752</v>
      </c>
      <c r="B3267">
        <v>22071</v>
      </c>
      <c r="C3267" t="s">
        <v>626</v>
      </c>
      <c r="D3267" t="s">
        <v>584</v>
      </c>
      <c r="E3267" t="s">
        <v>593</v>
      </c>
      <c r="F3267">
        <v>64.898200000000003</v>
      </c>
      <c r="G3267" t="s">
        <v>25</v>
      </c>
      <c r="H3267" t="s">
        <v>26</v>
      </c>
      <c r="I3267" t="s">
        <v>27</v>
      </c>
      <c r="J3267" t="s">
        <v>23</v>
      </c>
      <c r="K3267">
        <v>2003</v>
      </c>
      <c r="L3267">
        <v>4</v>
      </c>
      <c r="M3267">
        <v>4</v>
      </c>
      <c r="N3267">
        <v>0</v>
      </c>
      <c r="O3267">
        <v>2.5</v>
      </c>
      <c r="P3267" t="s">
        <v>596</v>
      </c>
      <c r="Q3267" s="2">
        <v>3.9602173806375797E-2</v>
      </c>
      <c r="R3267" s="2">
        <v>3.2081068436495899E-2</v>
      </c>
      <c r="S3267" t="s">
        <v>31</v>
      </c>
      <c r="T3267" t="s">
        <v>202</v>
      </c>
      <c r="U3267">
        <v>263</v>
      </c>
      <c r="W3267" t="s">
        <v>505</v>
      </c>
      <c r="X3267" t="s">
        <v>506</v>
      </c>
      <c r="Z3267">
        <v>1438</v>
      </c>
      <c r="AA3267" s="5">
        <f>IFERROR(VLOOKUP(X3267,$AF$2:$AG$35,2,FALSE),0)</f>
        <v>0</v>
      </c>
      <c r="AB3267" s="5" t="e">
        <f>VLOOKUP(X3267,$AF$2:$AG$35,1,FALSE)</f>
        <v>#N/A</v>
      </c>
      <c r="AN3267"/>
      <c r="AO3267"/>
      <c r="AP3267"/>
      <c r="AQ3267">
        <v>95752</v>
      </c>
      <c r="AR3267" s="2">
        <v>3.9602173806375797E-2</v>
      </c>
      <c r="AS3267" s="2">
        <v>3.2081068436495899E-2</v>
      </c>
      <c r="AT3267" t="s">
        <v>31</v>
      </c>
      <c r="AU3267" t="s">
        <v>202</v>
      </c>
      <c r="AV3267">
        <v>263</v>
      </c>
      <c r="AX3267" t="s">
        <v>505</v>
      </c>
    </row>
    <row r="3268" spans="1:50" x14ac:dyDescent="0.25">
      <c r="A3268">
        <v>95752</v>
      </c>
      <c r="B3268">
        <v>22071</v>
      </c>
      <c r="C3268" t="s">
        <v>626</v>
      </c>
      <c r="D3268" t="s">
        <v>584</v>
      </c>
      <c r="E3268" t="s">
        <v>593</v>
      </c>
      <c r="F3268">
        <v>64.898200000000003</v>
      </c>
      <c r="G3268" t="s">
        <v>25</v>
      </c>
      <c r="H3268" t="s">
        <v>26</v>
      </c>
      <c r="I3268" t="s">
        <v>27</v>
      </c>
      <c r="J3268" t="s">
        <v>23</v>
      </c>
      <c r="K3268">
        <v>2003</v>
      </c>
      <c r="L3268">
        <v>4</v>
      </c>
      <c r="M3268">
        <v>4</v>
      </c>
      <c r="N3268">
        <v>0</v>
      </c>
      <c r="O3268">
        <v>2.5</v>
      </c>
      <c r="P3268" t="s">
        <v>596</v>
      </c>
      <c r="Q3268">
        <v>0.11446500911224899</v>
      </c>
      <c r="R3268">
        <v>0.186092064409251</v>
      </c>
      <c r="S3268" t="s">
        <v>31</v>
      </c>
      <c r="T3268" t="s">
        <v>202</v>
      </c>
      <c r="U3268">
        <v>264</v>
      </c>
      <c r="W3268" t="s">
        <v>507</v>
      </c>
      <c r="X3268" t="s">
        <v>508</v>
      </c>
      <c r="Z3268">
        <v>1044</v>
      </c>
      <c r="AA3268" s="5">
        <f>IFERROR(VLOOKUP(X3268,$AF$2:$AG$35,2,FALSE),0)</f>
        <v>0</v>
      </c>
      <c r="AB3268" s="5" t="e">
        <f>VLOOKUP(X3268,$AF$2:$AG$35,1,FALSE)</f>
        <v>#N/A</v>
      </c>
      <c r="AN3268"/>
      <c r="AO3268"/>
      <c r="AP3268"/>
      <c r="AQ3268">
        <v>95752</v>
      </c>
      <c r="AR3268">
        <v>0.11446500911224899</v>
      </c>
      <c r="AS3268">
        <v>0.186092064409251</v>
      </c>
      <c r="AT3268" t="s">
        <v>31</v>
      </c>
      <c r="AU3268" t="s">
        <v>202</v>
      </c>
      <c r="AV3268">
        <v>264</v>
      </c>
      <c r="AX3268" t="s">
        <v>507</v>
      </c>
    </row>
    <row r="3269" spans="1:50" x14ac:dyDescent="0.25">
      <c r="A3269">
        <v>95752</v>
      </c>
      <c r="B3269">
        <v>22071</v>
      </c>
      <c r="C3269" t="s">
        <v>626</v>
      </c>
      <c r="D3269" t="s">
        <v>584</v>
      </c>
      <c r="E3269" t="s">
        <v>593</v>
      </c>
      <c r="F3269">
        <v>64.898200000000003</v>
      </c>
      <c r="G3269" t="s">
        <v>25</v>
      </c>
      <c r="H3269" t="s">
        <v>26</v>
      </c>
      <c r="I3269" t="s">
        <v>27</v>
      </c>
      <c r="J3269" t="s">
        <v>23</v>
      </c>
      <c r="K3269">
        <v>2003</v>
      </c>
      <c r="L3269">
        <v>4</v>
      </c>
      <c r="M3269">
        <v>4</v>
      </c>
      <c r="N3269">
        <v>0</v>
      </c>
      <c r="O3269">
        <v>2.5</v>
      </c>
      <c r="P3269" t="s">
        <v>596</v>
      </c>
      <c r="Q3269">
        <v>0.25783377934203799</v>
      </c>
      <c r="R3269">
        <v>0.163412696048475</v>
      </c>
      <c r="S3269" t="s">
        <v>31</v>
      </c>
      <c r="T3269" t="s">
        <v>202</v>
      </c>
      <c r="U3269">
        <v>266</v>
      </c>
      <c r="V3269" t="s">
        <v>509</v>
      </c>
      <c r="W3269" t="s">
        <v>510</v>
      </c>
      <c r="X3269" t="s">
        <v>511</v>
      </c>
      <c r="Y3269">
        <v>124.14</v>
      </c>
      <c r="Z3269">
        <v>947</v>
      </c>
      <c r="AA3269" s="5">
        <f>IFERROR(VLOOKUP(X3269,$AF$2:$AG$35,2,FALSE),0)</f>
        <v>0</v>
      </c>
      <c r="AB3269" s="5" t="e">
        <f>VLOOKUP(X3269,$AF$2:$AG$35,1,FALSE)</f>
        <v>#N/A</v>
      </c>
      <c r="AN3269"/>
      <c r="AO3269"/>
      <c r="AP3269"/>
      <c r="AQ3269">
        <v>95752</v>
      </c>
      <c r="AR3269">
        <v>0.25783377934203799</v>
      </c>
      <c r="AS3269">
        <v>0.163412696048475</v>
      </c>
      <c r="AT3269" t="s">
        <v>31</v>
      </c>
      <c r="AU3269" t="s">
        <v>202</v>
      </c>
      <c r="AV3269">
        <v>266</v>
      </c>
      <c r="AW3269" t="s">
        <v>509</v>
      </c>
      <c r="AX3269" t="s">
        <v>510</v>
      </c>
    </row>
    <row r="3270" spans="1:50" x14ac:dyDescent="0.25">
      <c r="A3270">
        <v>95752</v>
      </c>
      <c r="B3270">
        <v>22071</v>
      </c>
      <c r="C3270" t="s">
        <v>626</v>
      </c>
      <c r="D3270" t="s">
        <v>584</v>
      </c>
      <c r="E3270" t="s">
        <v>593</v>
      </c>
      <c r="F3270">
        <v>64.898200000000003</v>
      </c>
      <c r="G3270" t="s">
        <v>25</v>
      </c>
      <c r="H3270" t="s">
        <v>26</v>
      </c>
      <c r="I3270" t="s">
        <v>27</v>
      </c>
      <c r="J3270" t="s">
        <v>23</v>
      </c>
      <c r="K3270">
        <v>2003</v>
      </c>
      <c r="L3270">
        <v>4</v>
      </c>
      <c r="M3270">
        <v>4</v>
      </c>
      <c r="N3270">
        <v>0</v>
      </c>
      <c r="O3270">
        <v>2.5</v>
      </c>
      <c r="P3270" t="s">
        <v>596</v>
      </c>
      <c r="Q3270" s="2">
        <v>3.1114159924281699E-2</v>
      </c>
      <c r="R3270" s="2">
        <v>2.19921793626069E-2</v>
      </c>
      <c r="S3270" t="s">
        <v>31</v>
      </c>
      <c r="T3270" t="s">
        <v>202</v>
      </c>
      <c r="U3270">
        <v>267</v>
      </c>
      <c r="V3270" t="s">
        <v>512</v>
      </c>
      <c r="W3270" t="s">
        <v>513</v>
      </c>
      <c r="X3270" t="s">
        <v>514</v>
      </c>
      <c r="Y3270">
        <v>326.56</v>
      </c>
      <c r="Z3270">
        <v>948</v>
      </c>
      <c r="AA3270" s="5">
        <f>IFERROR(VLOOKUP(X3270,$AF$2:$AG$35,2,FALSE),0)</f>
        <v>0</v>
      </c>
      <c r="AB3270" s="5" t="e">
        <f>VLOOKUP(X3270,$AF$2:$AG$35,1,FALSE)</f>
        <v>#N/A</v>
      </c>
      <c r="AN3270"/>
      <c r="AO3270"/>
      <c r="AP3270"/>
      <c r="AQ3270">
        <v>95752</v>
      </c>
      <c r="AR3270" s="2">
        <v>3.1114159924281699E-2</v>
      </c>
      <c r="AS3270" s="2">
        <v>2.19921793626069E-2</v>
      </c>
      <c r="AT3270" t="s">
        <v>31</v>
      </c>
      <c r="AU3270" t="s">
        <v>202</v>
      </c>
      <c r="AV3270">
        <v>267</v>
      </c>
      <c r="AW3270" t="s">
        <v>512</v>
      </c>
      <c r="AX3270" t="s">
        <v>513</v>
      </c>
    </row>
    <row r="3271" spans="1:50" x14ac:dyDescent="0.25">
      <c r="A3271">
        <v>95752</v>
      </c>
      <c r="B3271">
        <v>22071</v>
      </c>
      <c r="C3271" t="s">
        <v>626</v>
      </c>
      <c r="D3271" t="s">
        <v>584</v>
      </c>
      <c r="E3271" t="s">
        <v>593</v>
      </c>
      <c r="F3271">
        <v>64.898200000000003</v>
      </c>
      <c r="G3271" t="s">
        <v>25</v>
      </c>
      <c r="H3271" t="s">
        <v>26</v>
      </c>
      <c r="I3271" t="s">
        <v>27</v>
      </c>
      <c r="J3271" t="s">
        <v>23</v>
      </c>
      <c r="K3271">
        <v>2003</v>
      </c>
      <c r="L3271">
        <v>4</v>
      </c>
      <c r="M3271">
        <v>4</v>
      </c>
      <c r="N3271">
        <v>0</v>
      </c>
      <c r="O3271">
        <v>2.5</v>
      </c>
      <c r="P3271" t="s">
        <v>596</v>
      </c>
      <c r="Q3271" s="2">
        <v>2.62135095679637E-2</v>
      </c>
      <c r="R3271" s="2">
        <v>2.7681031709190399E-2</v>
      </c>
      <c r="S3271" t="s">
        <v>31</v>
      </c>
      <c r="T3271" t="s">
        <v>202</v>
      </c>
      <c r="U3271">
        <v>268</v>
      </c>
      <c r="V3271" t="s">
        <v>515</v>
      </c>
      <c r="W3271" t="s">
        <v>516</v>
      </c>
      <c r="X3271" t="s">
        <v>517</v>
      </c>
      <c r="Y3271">
        <v>160.16999999999999</v>
      </c>
      <c r="Z3271">
        <v>949</v>
      </c>
      <c r="AA3271" s="5">
        <f>IFERROR(VLOOKUP(X3271,$AF$2:$AG$35,2,FALSE),0)</f>
        <v>0</v>
      </c>
      <c r="AB3271" s="5" t="e">
        <f>VLOOKUP(X3271,$AF$2:$AG$35,1,FALSE)</f>
        <v>#N/A</v>
      </c>
      <c r="AN3271"/>
      <c r="AO3271"/>
      <c r="AP3271"/>
      <c r="AQ3271">
        <v>95752</v>
      </c>
      <c r="AR3271" s="2">
        <v>2.62135095679637E-2</v>
      </c>
      <c r="AS3271" s="2">
        <v>2.7681031709190399E-2</v>
      </c>
      <c r="AT3271" t="s">
        <v>31</v>
      </c>
      <c r="AU3271" t="s">
        <v>202</v>
      </c>
      <c r="AV3271">
        <v>268</v>
      </c>
      <c r="AW3271" t="s">
        <v>515</v>
      </c>
      <c r="AX3271" t="s">
        <v>516</v>
      </c>
    </row>
    <row r="3272" spans="1:50" x14ac:dyDescent="0.25">
      <c r="A3272">
        <v>95752</v>
      </c>
      <c r="B3272">
        <v>22071</v>
      </c>
      <c r="C3272" t="s">
        <v>626</v>
      </c>
      <c r="D3272" t="s">
        <v>584</v>
      </c>
      <c r="E3272" t="s">
        <v>593</v>
      </c>
      <c r="F3272">
        <v>64.898200000000003</v>
      </c>
      <c r="G3272" t="s">
        <v>25</v>
      </c>
      <c r="H3272" t="s">
        <v>26</v>
      </c>
      <c r="I3272" t="s">
        <v>27</v>
      </c>
      <c r="J3272" t="s">
        <v>23</v>
      </c>
      <c r="K3272">
        <v>2003</v>
      </c>
      <c r="L3272">
        <v>4</v>
      </c>
      <c r="M3272">
        <v>4</v>
      </c>
      <c r="N3272">
        <v>0</v>
      </c>
      <c r="O3272">
        <v>2.5</v>
      </c>
      <c r="P3272" t="s">
        <v>596</v>
      </c>
      <c r="Q3272">
        <v>0.10009576189188001</v>
      </c>
      <c r="R3272" s="2">
        <v>5.15162028595453E-2</v>
      </c>
      <c r="S3272" t="s">
        <v>31</v>
      </c>
      <c r="T3272" t="s">
        <v>202</v>
      </c>
      <c r="U3272">
        <v>269</v>
      </c>
      <c r="V3272" t="s">
        <v>518</v>
      </c>
      <c r="W3272" t="s">
        <v>519</v>
      </c>
      <c r="X3272" t="s">
        <v>520</v>
      </c>
      <c r="Y3272">
        <v>116.16</v>
      </c>
      <c r="Z3272">
        <v>950</v>
      </c>
      <c r="AA3272" s="5">
        <f>IFERROR(VLOOKUP(X3272,$AF$2:$AG$35,2,FALSE),0)</f>
        <v>0</v>
      </c>
      <c r="AB3272" s="5" t="e">
        <f>VLOOKUP(X3272,$AF$2:$AG$35,1,FALSE)</f>
        <v>#N/A</v>
      </c>
      <c r="AN3272"/>
      <c r="AO3272"/>
      <c r="AP3272"/>
      <c r="AQ3272">
        <v>95752</v>
      </c>
      <c r="AR3272">
        <v>0.10009576189188001</v>
      </c>
      <c r="AS3272" s="2">
        <v>5.15162028595453E-2</v>
      </c>
      <c r="AT3272" t="s">
        <v>31</v>
      </c>
      <c r="AU3272" t="s">
        <v>202</v>
      </c>
      <c r="AV3272">
        <v>269</v>
      </c>
      <c r="AW3272" t="s">
        <v>518</v>
      </c>
      <c r="AX3272" t="s">
        <v>519</v>
      </c>
    </row>
    <row r="3273" spans="1:50" x14ac:dyDescent="0.25">
      <c r="A3273">
        <v>95752</v>
      </c>
      <c r="B3273">
        <v>22071</v>
      </c>
      <c r="C3273" t="s">
        <v>626</v>
      </c>
      <c r="D3273" t="s">
        <v>584</v>
      </c>
      <c r="E3273" t="s">
        <v>593</v>
      </c>
      <c r="F3273">
        <v>64.898200000000003</v>
      </c>
      <c r="G3273" t="s">
        <v>25</v>
      </c>
      <c r="H3273" t="s">
        <v>26</v>
      </c>
      <c r="I3273" t="s">
        <v>27</v>
      </c>
      <c r="J3273" t="s">
        <v>23</v>
      </c>
      <c r="K3273">
        <v>2003</v>
      </c>
      <c r="L3273">
        <v>4</v>
      </c>
      <c r="M3273">
        <v>4</v>
      </c>
      <c r="N3273">
        <v>0</v>
      </c>
      <c r="O3273">
        <v>2.5</v>
      </c>
      <c r="P3273" t="s">
        <v>596</v>
      </c>
      <c r="Q3273">
        <v>0</v>
      </c>
      <c r="R3273" s="2">
        <v>4.1117252748934199E-4</v>
      </c>
      <c r="S3273" t="s">
        <v>31</v>
      </c>
      <c r="T3273" t="s">
        <v>202</v>
      </c>
      <c r="U3273">
        <v>270</v>
      </c>
      <c r="V3273" t="s">
        <v>521</v>
      </c>
      <c r="W3273" t="s">
        <v>522</v>
      </c>
      <c r="X3273" t="s">
        <v>523</v>
      </c>
      <c r="Y3273">
        <v>146.13999999999999</v>
      </c>
      <c r="Z3273">
        <v>951</v>
      </c>
      <c r="AA3273" s="5">
        <f>IFERROR(VLOOKUP(X3273,$AF$2:$AG$35,2,FALSE),0)</f>
        <v>0</v>
      </c>
      <c r="AB3273" s="5" t="e">
        <f>VLOOKUP(X3273,$AF$2:$AG$35,1,FALSE)</f>
        <v>#N/A</v>
      </c>
      <c r="AN3273"/>
      <c r="AO3273"/>
      <c r="AP3273"/>
      <c r="AQ3273">
        <v>95752</v>
      </c>
      <c r="AR3273">
        <v>0</v>
      </c>
      <c r="AS3273" s="2">
        <v>4.1117252748934199E-4</v>
      </c>
      <c r="AT3273" t="s">
        <v>31</v>
      </c>
      <c r="AU3273" t="s">
        <v>202</v>
      </c>
      <c r="AV3273">
        <v>270</v>
      </c>
      <c r="AW3273" t="s">
        <v>521</v>
      </c>
      <c r="AX3273" t="s">
        <v>522</v>
      </c>
    </row>
    <row r="3274" spans="1:50" x14ac:dyDescent="0.25">
      <c r="A3274">
        <v>95752</v>
      </c>
      <c r="B3274">
        <v>22071</v>
      </c>
      <c r="C3274" t="s">
        <v>626</v>
      </c>
      <c r="D3274" t="s">
        <v>584</v>
      </c>
      <c r="E3274" t="s">
        <v>593</v>
      </c>
      <c r="F3274">
        <v>64.898200000000003</v>
      </c>
      <c r="G3274" t="s">
        <v>25</v>
      </c>
      <c r="H3274" t="s">
        <v>26</v>
      </c>
      <c r="I3274" t="s">
        <v>27</v>
      </c>
      <c r="J3274" t="s">
        <v>23</v>
      </c>
      <c r="K3274">
        <v>2003</v>
      </c>
      <c r="L3274">
        <v>4</v>
      </c>
      <c r="M3274">
        <v>4</v>
      </c>
      <c r="N3274">
        <v>0</v>
      </c>
      <c r="O3274">
        <v>2.5</v>
      </c>
      <c r="P3274" t="s">
        <v>596</v>
      </c>
      <c r="Q3274">
        <v>0.185951608605125</v>
      </c>
      <c r="R3274">
        <v>0.17323697582891101</v>
      </c>
      <c r="S3274" t="s">
        <v>31</v>
      </c>
      <c r="T3274" t="s">
        <v>202</v>
      </c>
      <c r="U3274">
        <v>271</v>
      </c>
      <c r="V3274" t="s">
        <v>524</v>
      </c>
      <c r="W3274" t="s">
        <v>525</v>
      </c>
      <c r="X3274" t="s">
        <v>526</v>
      </c>
      <c r="Y3274">
        <v>164.2</v>
      </c>
      <c r="Z3274">
        <v>952</v>
      </c>
      <c r="AA3274" s="5">
        <f>IFERROR(VLOOKUP(X3274,$AF$2:$AG$35,2,FALSE),0)</f>
        <v>0</v>
      </c>
      <c r="AB3274" s="5" t="e">
        <f>VLOOKUP(X3274,$AF$2:$AG$35,1,FALSE)</f>
        <v>#N/A</v>
      </c>
      <c r="AN3274"/>
      <c r="AO3274"/>
      <c r="AP3274"/>
      <c r="AQ3274">
        <v>95752</v>
      </c>
      <c r="AR3274">
        <v>0.185951608605125</v>
      </c>
      <c r="AS3274">
        <v>0.17323697582891101</v>
      </c>
      <c r="AT3274" t="s">
        <v>31</v>
      </c>
      <c r="AU3274" t="s">
        <v>202</v>
      </c>
      <c r="AV3274">
        <v>271</v>
      </c>
      <c r="AW3274" t="s">
        <v>524</v>
      </c>
      <c r="AX3274" t="s">
        <v>525</v>
      </c>
    </row>
    <row r="3275" spans="1:50" x14ac:dyDescent="0.25">
      <c r="A3275">
        <v>95752</v>
      </c>
      <c r="B3275">
        <v>22071</v>
      </c>
      <c r="C3275" t="s">
        <v>626</v>
      </c>
      <c r="D3275" t="s">
        <v>584</v>
      </c>
      <c r="E3275" t="s">
        <v>593</v>
      </c>
      <c r="F3275">
        <v>64.898200000000003</v>
      </c>
      <c r="G3275" t="s">
        <v>25</v>
      </c>
      <c r="H3275" t="s">
        <v>26</v>
      </c>
      <c r="I3275" t="s">
        <v>27</v>
      </c>
      <c r="J3275" t="s">
        <v>23</v>
      </c>
      <c r="K3275">
        <v>2003</v>
      </c>
      <c r="L3275">
        <v>4</v>
      </c>
      <c r="M3275">
        <v>4</v>
      </c>
      <c r="N3275">
        <v>0</v>
      </c>
      <c r="O3275">
        <v>2.5</v>
      </c>
      <c r="P3275" t="s">
        <v>596</v>
      </c>
      <c r="Q3275">
        <v>0</v>
      </c>
      <c r="R3275" s="2">
        <v>5.2152899014428703E-4</v>
      </c>
      <c r="S3275" t="s">
        <v>31</v>
      </c>
      <c r="T3275" t="s">
        <v>202</v>
      </c>
      <c r="U3275">
        <v>272</v>
      </c>
      <c r="V3275" t="s">
        <v>527</v>
      </c>
      <c r="W3275" t="s">
        <v>528</v>
      </c>
      <c r="X3275" t="s">
        <v>529</v>
      </c>
      <c r="Y3275">
        <v>166.13</v>
      </c>
      <c r="Z3275">
        <v>953</v>
      </c>
      <c r="AA3275" s="5">
        <f>IFERROR(VLOOKUP(X3275,$AF$2:$AG$35,2,FALSE),0)</f>
        <v>0</v>
      </c>
      <c r="AB3275" s="5" t="e">
        <f>VLOOKUP(X3275,$AF$2:$AG$35,1,FALSE)</f>
        <v>#N/A</v>
      </c>
      <c r="AN3275"/>
      <c r="AO3275"/>
      <c r="AP3275"/>
      <c r="AQ3275">
        <v>95752</v>
      </c>
      <c r="AR3275">
        <v>0</v>
      </c>
      <c r="AS3275" s="2">
        <v>5.2152899014428703E-4</v>
      </c>
      <c r="AT3275" t="s">
        <v>31</v>
      </c>
      <c r="AU3275" t="s">
        <v>202</v>
      </c>
      <c r="AV3275">
        <v>272</v>
      </c>
      <c r="AW3275" t="s">
        <v>527</v>
      </c>
      <c r="AX3275" t="s">
        <v>528</v>
      </c>
    </row>
    <row r="3276" spans="1:50" x14ac:dyDescent="0.25">
      <c r="A3276">
        <v>95752</v>
      </c>
      <c r="B3276">
        <v>22071</v>
      </c>
      <c r="C3276" t="s">
        <v>626</v>
      </c>
      <c r="D3276" t="s">
        <v>584</v>
      </c>
      <c r="E3276" t="s">
        <v>593</v>
      </c>
      <c r="F3276">
        <v>64.898200000000003</v>
      </c>
      <c r="G3276" t="s">
        <v>25</v>
      </c>
      <c r="H3276" t="s">
        <v>26</v>
      </c>
      <c r="I3276" t="s">
        <v>27</v>
      </c>
      <c r="J3276" t="s">
        <v>23</v>
      </c>
      <c r="K3276">
        <v>2003</v>
      </c>
      <c r="L3276">
        <v>4</v>
      </c>
      <c r="M3276">
        <v>4</v>
      </c>
      <c r="N3276">
        <v>0</v>
      </c>
      <c r="O3276">
        <v>2.5</v>
      </c>
      <c r="P3276" t="s">
        <v>596</v>
      </c>
      <c r="Q3276" s="2">
        <v>2.1205006170727399E-2</v>
      </c>
      <c r="R3276" s="2">
        <v>2.1575711979722401E-2</v>
      </c>
      <c r="S3276" t="s">
        <v>31</v>
      </c>
      <c r="T3276" t="s">
        <v>202</v>
      </c>
      <c r="U3276">
        <v>273</v>
      </c>
      <c r="V3276" t="s">
        <v>530</v>
      </c>
      <c r="W3276" t="s">
        <v>531</v>
      </c>
      <c r="X3276" t="s">
        <v>532</v>
      </c>
      <c r="Y3276">
        <v>200.32</v>
      </c>
      <c r="Z3276">
        <v>954</v>
      </c>
      <c r="AA3276" s="5">
        <f>IFERROR(VLOOKUP(X3276,$AF$2:$AG$35,2,FALSE),0)</f>
        <v>0</v>
      </c>
      <c r="AB3276" s="5" t="e">
        <f>VLOOKUP(X3276,$AF$2:$AG$35,1,FALSE)</f>
        <v>#N/A</v>
      </c>
      <c r="AN3276"/>
      <c r="AO3276"/>
      <c r="AP3276"/>
      <c r="AQ3276">
        <v>95752</v>
      </c>
      <c r="AR3276" s="2">
        <v>2.1205006170727399E-2</v>
      </c>
      <c r="AS3276" s="2">
        <v>2.1575711979722401E-2</v>
      </c>
      <c r="AT3276" t="s">
        <v>31</v>
      </c>
      <c r="AU3276" t="s">
        <v>202</v>
      </c>
      <c r="AV3276">
        <v>273</v>
      </c>
      <c r="AW3276" t="s">
        <v>530</v>
      </c>
      <c r="AX3276" t="s">
        <v>531</v>
      </c>
    </row>
    <row r="3277" spans="1:50" x14ac:dyDescent="0.25">
      <c r="A3277">
        <v>95752</v>
      </c>
      <c r="B3277">
        <v>22071</v>
      </c>
      <c r="C3277" t="s">
        <v>626</v>
      </c>
      <c r="D3277" t="s">
        <v>584</v>
      </c>
      <c r="E3277" t="s">
        <v>593</v>
      </c>
      <c r="F3277">
        <v>64.898200000000003</v>
      </c>
      <c r="G3277" t="s">
        <v>25</v>
      </c>
      <c r="H3277" t="s">
        <v>26</v>
      </c>
      <c r="I3277" t="s">
        <v>27</v>
      </c>
      <c r="J3277" t="s">
        <v>23</v>
      </c>
      <c r="K3277">
        <v>2003</v>
      </c>
      <c r="L3277">
        <v>4</v>
      </c>
      <c r="M3277">
        <v>4</v>
      </c>
      <c r="N3277">
        <v>0</v>
      </c>
      <c r="O3277">
        <v>2.5</v>
      </c>
      <c r="P3277" t="s">
        <v>596</v>
      </c>
      <c r="Q3277" s="3">
        <v>31.261684234854101</v>
      </c>
      <c r="R3277">
        <v>34.3646822463026</v>
      </c>
      <c r="S3277" t="s">
        <v>31</v>
      </c>
      <c r="T3277" t="s">
        <v>202</v>
      </c>
      <c r="U3277">
        <v>274</v>
      </c>
      <c r="V3277" t="s">
        <v>533</v>
      </c>
      <c r="W3277" s="3" t="s">
        <v>534</v>
      </c>
      <c r="X3277" t="s">
        <v>535</v>
      </c>
      <c r="Y3277">
        <v>162.13999999999999</v>
      </c>
      <c r="Z3277">
        <v>955</v>
      </c>
      <c r="AA3277" s="5">
        <f>IFERROR(VLOOKUP(X3277,$AF$2:$AG$35,2,FALSE),0)</f>
        <v>0</v>
      </c>
      <c r="AB3277" s="5" t="e">
        <f>VLOOKUP(X3277,$AF$2:$AG$35,1,FALSE)</f>
        <v>#N/A</v>
      </c>
      <c r="AN3277"/>
      <c r="AO3277"/>
      <c r="AP3277"/>
      <c r="AQ3277">
        <v>95752</v>
      </c>
      <c r="AR3277" s="3">
        <v>31.261684234854101</v>
      </c>
      <c r="AS3277">
        <v>34.3646822463026</v>
      </c>
      <c r="AT3277" t="s">
        <v>31</v>
      </c>
      <c r="AU3277" t="s">
        <v>202</v>
      </c>
      <c r="AV3277">
        <v>274</v>
      </c>
      <c r="AW3277" t="s">
        <v>533</v>
      </c>
      <c r="AX3277" s="3" t="s">
        <v>534</v>
      </c>
    </row>
    <row r="3278" spans="1:50" x14ac:dyDescent="0.25">
      <c r="A3278">
        <v>95752</v>
      </c>
      <c r="B3278">
        <v>22071</v>
      </c>
      <c r="C3278" t="s">
        <v>626</v>
      </c>
      <c r="D3278" t="s">
        <v>584</v>
      </c>
      <c r="E3278" t="s">
        <v>593</v>
      </c>
      <c r="F3278">
        <v>64.898200000000003</v>
      </c>
      <c r="G3278" t="s">
        <v>25</v>
      </c>
      <c r="H3278" t="s">
        <v>26</v>
      </c>
      <c r="I3278" t="s">
        <v>27</v>
      </c>
      <c r="J3278" t="s">
        <v>23</v>
      </c>
      <c r="K3278">
        <v>2003</v>
      </c>
      <c r="L3278">
        <v>4</v>
      </c>
      <c r="M3278">
        <v>4</v>
      </c>
      <c r="N3278">
        <v>0</v>
      </c>
      <c r="O3278">
        <v>2.5</v>
      </c>
      <c r="P3278" t="s">
        <v>596</v>
      </c>
      <c r="Q3278" s="2">
        <v>7.3070348729877596E-2</v>
      </c>
      <c r="R3278" s="2">
        <v>5.1121247855140099E-2</v>
      </c>
      <c r="S3278" t="s">
        <v>31</v>
      </c>
      <c r="T3278" t="s">
        <v>202</v>
      </c>
      <c r="U3278">
        <v>275</v>
      </c>
      <c r="V3278" t="s">
        <v>536</v>
      </c>
      <c r="W3278" t="s">
        <v>537</v>
      </c>
      <c r="X3278" t="s">
        <v>538</v>
      </c>
      <c r="Y3278">
        <v>138.16</v>
      </c>
      <c r="Z3278">
        <v>956</v>
      </c>
      <c r="AA3278" s="5">
        <f>IFERROR(VLOOKUP(X3278,$AF$2:$AG$35,2,FALSE),0)</f>
        <v>0</v>
      </c>
      <c r="AB3278" s="5" t="e">
        <f>VLOOKUP(X3278,$AF$2:$AG$35,1,FALSE)</f>
        <v>#N/A</v>
      </c>
      <c r="AN3278"/>
      <c r="AO3278"/>
      <c r="AP3278"/>
      <c r="AQ3278">
        <v>95752</v>
      </c>
      <c r="AR3278" s="2">
        <v>7.3070348729877596E-2</v>
      </c>
      <c r="AS3278" s="2">
        <v>5.1121247855140099E-2</v>
      </c>
      <c r="AT3278" t="s">
        <v>31</v>
      </c>
      <c r="AU3278" t="s">
        <v>202</v>
      </c>
      <c r="AV3278">
        <v>275</v>
      </c>
      <c r="AW3278" t="s">
        <v>536</v>
      </c>
      <c r="AX3278" t="s">
        <v>537</v>
      </c>
    </row>
    <row r="3279" spans="1:50" x14ac:dyDescent="0.25">
      <c r="A3279">
        <v>95752</v>
      </c>
      <c r="B3279">
        <v>22071</v>
      </c>
      <c r="C3279" t="s">
        <v>626</v>
      </c>
      <c r="D3279" t="s">
        <v>584</v>
      </c>
      <c r="E3279" t="s">
        <v>593</v>
      </c>
      <c r="F3279">
        <v>64.898200000000003</v>
      </c>
      <c r="G3279" t="s">
        <v>25</v>
      </c>
      <c r="H3279" t="s">
        <v>26</v>
      </c>
      <c r="I3279" t="s">
        <v>27</v>
      </c>
      <c r="J3279" t="s">
        <v>23</v>
      </c>
      <c r="K3279">
        <v>2003</v>
      </c>
      <c r="L3279">
        <v>4</v>
      </c>
      <c r="M3279">
        <v>4</v>
      </c>
      <c r="N3279">
        <v>0</v>
      </c>
      <c r="O3279">
        <v>2.5</v>
      </c>
      <c r="P3279" t="s">
        <v>596</v>
      </c>
      <c r="Q3279" s="2">
        <v>3.3726746083189603E-2</v>
      </c>
      <c r="R3279" s="2">
        <v>3.7784459037680698E-2</v>
      </c>
      <c r="S3279" t="s">
        <v>31</v>
      </c>
      <c r="T3279" t="s">
        <v>202</v>
      </c>
      <c r="U3279">
        <v>276</v>
      </c>
      <c r="W3279" t="s">
        <v>539</v>
      </c>
      <c r="X3279" t="s">
        <v>540</v>
      </c>
      <c r="Z3279">
        <v>1056</v>
      </c>
      <c r="AA3279" s="5">
        <f>IFERROR(VLOOKUP(X3279,$AF$2:$AG$35,2,FALSE),0)</f>
        <v>0</v>
      </c>
      <c r="AB3279" s="5" t="e">
        <f>VLOOKUP(X3279,$AF$2:$AG$35,1,FALSE)</f>
        <v>#N/A</v>
      </c>
      <c r="AN3279"/>
      <c r="AO3279"/>
      <c r="AP3279"/>
      <c r="AQ3279">
        <v>95752</v>
      </c>
      <c r="AR3279" s="2">
        <v>3.3726746083189603E-2</v>
      </c>
      <c r="AS3279" s="2">
        <v>3.7784459037680698E-2</v>
      </c>
      <c r="AT3279" t="s">
        <v>31</v>
      </c>
      <c r="AU3279" t="s">
        <v>202</v>
      </c>
      <c r="AV3279">
        <v>276</v>
      </c>
      <c r="AX3279" t="s">
        <v>539</v>
      </c>
    </row>
    <row r="3280" spans="1:50" x14ac:dyDescent="0.25">
      <c r="A3280">
        <v>95752</v>
      </c>
      <c r="B3280">
        <v>22071</v>
      </c>
      <c r="C3280" t="s">
        <v>626</v>
      </c>
      <c r="D3280" t="s">
        <v>584</v>
      </c>
      <c r="E3280" t="s">
        <v>593</v>
      </c>
      <c r="F3280">
        <v>64.898200000000003</v>
      </c>
      <c r="G3280" t="s">
        <v>25</v>
      </c>
      <c r="H3280" t="s">
        <v>26</v>
      </c>
      <c r="I3280" t="s">
        <v>27</v>
      </c>
      <c r="J3280" t="s">
        <v>23</v>
      </c>
      <c r="K3280">
        <v>2003</v>
      </c>
      <c r="L3280">
        <v>4</v>
      </c>
      <c r="M3280">
        <v>4</v>
      </c>
      <c r="N3280">
        <v>0</v>
      </c>
      <c r="O3280">
        <v>2.5</v>
      </c>
      <c r="P3280" t="s">
        <v>596</v>
      </c>
      <c r="Q3280">
        <v>0.389294409483885</v>
      </c>
      <c r="R3280">
        <v>0.70423711687694601</v>
      </c>
      <c r="S3280" t="s">
        <v>31</v>
      </c>
      <c r="T3280" t="s">
        <v>202</v>
      </c>
      <c r="U3280">
        <v>277</v>
      </c>
      <c r="V3280" s="1">
        <v>1730647</v>
      </c>
      <c r="W3280" t="s">
        <v>541</v>
      </c>
      <c r="X3280" t="s">
        <v>542</v>
      </c>
      <c r="Y3280">
        <v>168.19</v>
      </c>
      <c r="Z3280">
        <v>957</v>
      </c>
      <c r="AA3280" s="5">
        <f>IFERROR(VLOOKUP(X3280,$AF$2:$AG$35,2,FALSE),0)</f>
        <v>0</v>
      </c>
      <c r="AB3280" s="5" t="e">
        <f>VLOOKUP(X3280,$AF$2:$AG$35,1,FALSE)</f>
        <v>#N/A</v>
      </c>
      <c r="AN3280"/>
      <c r="AO3280"/>
      <c r="AP3280"/>
      <c r="AQ3280">
        <v>95752</v>
      </c>
      <c r="AR3280">
        <v>0.389294409483885</v>
      </c>
      <c r="AS3280">
        <v>0.70423711687694601</v>
      </c>
      <c r="AT3280" t="s">
        <v>31</v>
      </c>
      <c r="AU3280" t="s">
        <v>202</v>
      </c>
      <c r="AV3280">
        <v>277</v>
      </c>
      <c r="AW3280" s="1">
        <v>1730647</v>
      </c>
      <c r="AX3280" t="s">
        <v>541</v>
      </c>
    </row>
    <row r="3281" spans="1:50" x14ac:dyDescent="0.25">
      <c r="A3281">
        <v>95752</v>
      </c>
      <c r="B3281">
        <v>22071</v>
      </c>
      <c r="C3281" t="s">
        <v>626</v>
      </c>
      <c r="D3281" t="s">
        <v>584</v>
      </c>
      <c r="E3281" t="s">
        <v>593</v>
      </c>
      <c r="F3281">
        <v>64.898200000000003</v>
      </c>
      <c r="G3281" t="s">
        <v>25</v>
      </c>
      <c r="H3281" t="s">
        <v>26</v>
      </c>
      <c r="I3281" t="s">
        <v>27</v>
      </c>
      <c r="J3281" t="s">
        <v>23</v>
      </c>
      <c r="K3281">
        <v>2003</v>
      </c>
      <c r="L3281">
        <v>4</v>
      </c>
      <c r="M3281">
        <v>4</v>
      </c>
      <c r="N3281">
        <v>0</v>
      </c>
      <c r="O3281">
        <v>2.5</v>
      </c>
      <c r="P3281" t="s">
        <v>596</v>
      </c>
      <c r="Q3281" s="2">
        <v>1.6096229568451199E-2</v>
      </c>
      <c r="R3281" s="2">
        <v>1.5179147175241599E-2</v>
      </c>
      <c r="S3281" t="s">
        <v>31</v>
      </c>
      <c r="T3281" t="s">
        <v>202</v>
      </c>
      <c r="U3281">
        <v>278</v>
      </c>
      <c r="V3281" t="s">
        <v>543</v>
      </c>
      <c r="W3281" t="s">
        <v>544</v>
      </c>
      <c r="X3281" t="s">
        <v>545</v>
      </c>
      <c r="Y3281">
        <v>228.37</v>
      </c>
      <c r="Z3281">
        <v>958</v>
      </c>
      <c r="AA3281" s="5">
        <f>IFERROR(VLOOKUP(X3281,$AF$2:$AG$35,2,FALSE),0)</f>
        <v>0</v>
      </c>
      <c r="AB3281" s="5" t="e">
        <f>VLOOKUP(X3281,$AF$2:$AG$35,1,FALSE)</f>
        <v>#N/A</v>
      </c>
      <c r="AQ3281">
        <v>95752</v>
      </c>
      <c r="AR3281" s="2">
        <v>1.6096229568451199E-2</v>
      </c>
      <c r="AS3281" s="2">
        <v>1.5179147175241599E-2</v>
      </c>
      <c r="AT3281" t="s">
        <v>31</v>
      </c>
      <c r="AU3281" t="s">
        <v>202</v>
      </c>
      <c r="AV3281">
        <v>278</v>
      </c>
      <c r="AW3281" t="s">
        <v>543</v>
      </c>
      <c r="AX3281" t="s">
        <v>544</v>
      </c>
    </row>
    <row r="3282" spans="1:50" x14ac:dyDescent="0.25">
      <c r="A3282">
        <v>95752</v>
      </c>
      <c r="B3282">
        <v>22071</v>
      </c>
      <c r="C3282" t="s">
        <v>626</v>
      </c>
      <c r="D3282" t="s">
        <v>584</v>
      </c>
      <c r="E3282" t="s">
        <v>593</v>
      </c>
      <c r="F3282">
        <v>64.898200000000003</v>
      </c>
      <c r="G3282" t="s">
        <v>25</v>
      </c>
      <c r="H3282" t="s">
        <v>26</v>
      </c>
      <c r="I3282" t="s">
        <v>27</v>
      </c>
      <c r="J3282" t="s">
        <v>23</v>
      </c>
      <c r="K3282">
        <v>2003</v>
      </c>
      <c r="L3282">
        <v>4</v>
      </c>
      <c r="M3282">
        <v>4</v>
      </c>
      <c r="N3282">
        <v>0</v>
      </c>
      <c r="O3282">
        <v>2.5</v>
      </c>
      <c r="P3282" t="s">
        <v>596</v>
      </c>
      <c r="Q3282" s="2">
        <v>1.6090719329082799E-2</v>
      </c>
      <c r="R3282" s="2">
        <v>1.6966287171253699E-2</v>
      </c>
      <c r="S3282" t="s">
        <v>31</v>
      </c>
      <c r="T3282" t="s">
        <v>202</v>
      </c>
      <c r="U3282">
        <v>279</v>
      </c>
      <c r="V3282" t="s">
        <v>546</v>
      </c>
      <c r="W3282" t="s">
        <v>547</v>
      </c>
      <c r="X3282" t="s">
        <v>548</v>
      </c>
      <c r="Y3282">
        <v>298.5</v>
      </c>
      <c r="Z3282">
        <v>959</v>
      </c>
      <c r="AA3282" s="5">
        <f>IFERROR(VLOOKUP(X3282,$AF$2:$AG$35,2,FALSE),0)</f>
        <v>0</v>
      </c>
      <c r="AB3282" s="5" t="e">
        <f>VLOOKUP(X3282,$AF$2:$AG$35,1,FALSE)</f>
        <v>#N/A</v>
      </c>
      <c r="AQ3282">
        <v>95752</v>
      </c>
      <c r="AR3282" s="2">
        <v>1.6090719329082799E-2</v>
      </c>
      <c r="AS3282" s="2">
        <v>1.6966287171253699E-2</v>
      </c>
      <c r="AT3282" t="s">
        <v>31</v>
      </c>
      <c r="AU3282" t="s">
        <v>202</v>
      </c>
      <c r="AV3282">
        <v>279</v>
      </c>
      <c r="AW3282" t="s">
        <v>546</v>
      </c>
      <c r="AX3282" t="s">
        <v>547</v>
      </c>
    </row>
    <row r="3283" spans="1:50" x14ac:dyDescent="0.25">
      <c r="A3283">
        <v>95752</v>
      </c>
      <c r="B3283">
        <v>22071</v>
      </c>
      <c r="C3283" t="s">
        <v>626</v>
      </c>
      <c r="D3283" t="s">
        <v>584</v>
      </c>
      <c r="E3283" t="s">
        <v>593</v>
      </c>
      <c r="F3283">
        <v>64.898200000000003</v>
      </c>
      <c r="G3283" t="s">
        <v>25</v>
      </c>
      <c r="H3283" t="s">
        <v>26</v>
      </c>
      <c r="I3283" t="s">
        <v>27</v>
      </c>
      <c r="J3283" t="s">
        <v>23</v>
      </c>
      <c r="K3283">
        <v>2003</v>
      </c>
      <c r="L3283">
        <v>4</v>
      </c>
      <c r="M3283">
        <v>4</v>
      </c>
      <c r="N3283">
        <v>0</v>
      </c>
      <c r="O3283">
        <v>2.5</v>
      </c>
      <c r="P3283" t="s">
        <v>596</v>
      </c>
      <c r="Q3283">
        <v>0.124375461415141</v>
      </c>
      <c r="R3283">
        <v>0.187260418693837</v>
      </c>
      <c r="S3283" t="s">
        <v>31</v>
      </c>
      <c r="T3283" t="s">
        <v>202</v>
      </c>
      <c r="U3283">
        <v>280</v>
      </c>
      <c r="V3283" t="s">
        <v>549</v>
      </c>
      <c r="W3283" t="s">
        <v>550</v>
      </c>
      <c r="X3283" t="s">
        <v>551</v>
      </c>
      <c r="Y3283">
        <v>282.45999999999998</v>
      </c>
      <c r="Z3283">
        <v>960</v>
      </c>
      <c r="AA3283" s="5">
        <f>IFERROR(VLOOKUP(X3283,$AF$2:$AG$35,2,FALSE),0)</f>
        <v>0</v>
      </c>
      <c r="AB3283" s="5" t="e">
        <f>VLOOKUP(X3283,$AF$2:$AG$35,1,FALSE)</f>
        <v>#N/A</v>
      </c>
      <c r="AQ3283">
        <v>95752</v>
      </c>
      <c r="AR3283">
        <v>0.124375461415141</v>
      </c>
      <c r="AS3283">
        <v>0.187260418693837</v>
      </c>
      <c r="AT3283" t="s">
        <v>31</v>
      </c>
      <c r="AU3283" t="s">
        <v>202</v>
      </c>
      <c r="AV3283">
        <v>280</v>
      </c>
      <c r="AW3283" t="s">
        <v>549</v>
      </c>
      <c r="AX3283" t="s">
        <v>550</v>
      </c>
    </row>
    <row r="3284" spans="1:50" x14ac:dyDescent="0.25">
      <c r="A3284">
        <v>95752</v>
      </c>
      <c r="B3284">
        <v>22071</v>
      </c>
      <c r="C3284" t="s">
        <v>626</v>
      </c>
      <c r="D3284" t="s">
        <v>584</v>
      </c>
      <c r="E3284" t="s">
        <v>593</v>
      </c>
      <c r="F3284">
        <v>64.898200000000003</v>
      </c>
      <c r="G3284" t="s">
        <v>25</v>
      </c>
      <c r="H3284" t="s">
        <v>26</v>
      </c>
      <c r="I3284" t="s">
        <v>27</v>
      </c>
      <c r="J3284" t="s">
        <v>23</v>
      </c>
      <c r="K3284">
        <v>2003</v>
      </c>
      <c r="L3284">
        <v>4</v>
      </c>
      <c r="M3284">
        <v>4</v>
      </c>
      <c r="N3284">
        <v>0</v>
      </c>
      <c r="O3284">
        <v>2.5</v>
      </c>
      <c r="P3284" t="s">
        <v>596</v>
      </c>
      <c r="Q3284">
        <v>0.171393243822581</v>
      </c>
      <c r="R3284">
        <v>0.16712056559119501</v>
      </c>
      <c r="S3284" t="s">
        <v>31</v>
      </c>
      <c r="T3284" t="s">
        <v>202</v>
      </c>
      <c r="U3284">
        <v>281</v>
      </c>
      <c r="V3284" t="s">
        <v>552</v>
      </c>
      <c r="W3284" t="s">
        <v>553</v>
      </c>
      <c r="X3284" t="s">
        <v>554</v>
      </c>
      <c r="Y3284">
        <v>256.42</v>
      </c>
      <c r="Z3284">
        <v>961</v>
      </c>
      <c r="AA3284" s="5">
        <f>IFERROR(VLOOKUP(X3284,$AF$2:$AG$35,2,FALSE),0)</f>
        <v>0</v>
      </c>
      <c r="AB3284" s="5" t="e">
        <f>VLOOKUP(X3284,$AF$2:$AG$35,1,FALSE)</f>
        <v>#N/A</v>
      </c>
      <c r="AQ3284">
        <v>95752</v>
      </c>
      <c r="AR3284">
        <v>0.171393243822581</v>
      </c>
      <c r="AS3284">
        <v>0.16712056559119501</v>
      </c>
      <c r="AT3284" t="s">
        <v>31</v>
      </c>
      <c r="AU3284" t="s">
        <v>202</v>
      </c>
      <c r="AV3284">
        <v>281</v>
      </c>
      <c r="AW3284" t="s">
        <v>552</v>
      </c>
      <c r="AX3284" t="s">
        <v>553</v>
      </c>
    </row>
    <row r="3285" spans="1:50" x14ac:dyDescent="0.25">
      <c r="A3285">
        <v>95752</v>
      </c>
      <c r="B3285">
        <v>22071</v>
      </c>
      <c r="C3285" t="s">
        <v>626</v>
      </c>
      <c r="D3285" t="s">
        <v>584</v>
      </c>
      <c r="E3285" t="s">
        <v>593</v>
      </c>
      <c r="F3285">
        <v>64.898200000000003</v>
      </c>
      <c r="G3285" t="s">
        <v>25</v>
      </c>
      <c r="H3285" t="s">
        <v>26</v>
      </c>
      <c r="I3285" t="s">
        <v>27</v>
      </c>
      <c r="J3285" t="s">
        <v>23</v>
      </c>
      <c r="K3285">
        <v>2003</v>
      </c>
      <c r="L3285">
        <v>4</v>
      </c>
      <c r="M3285">
        <v>4</v>
      </c>
      <c r="N3285">
        <v>0</v>
      </c>
      <c r="O3285">
        <v>2.5</v>
      </c>
      <c r="P3285" t="s">
        <v>596</v>
      </c>
      <c r="Q3285" s="2">
        <v>6.73877142783527E-3</v>
      </c>
      <c r="R3285" s="2">
        <v>6.0280428746816604E-3</v>
      </c>
      <c r="S3285" t="s">
        <v>31</v>
      </c>
      <c r="T3285" t="s">
        <v>202</v>
      </c>
      <c r="U3285">
        <v>282</v>
      </c>
      <c r="V3285" t="s">
        <v>555</v>
      </c>
      <c r="W3285" t="s">
        <v>556</v>
      </c>
      <c r="X3285" t="s">
        <v>557</v>
      </c>
      <c r="Y3285">
        <v>242.4</v>
      </c>
      <c r="Z3285">
        <v>962</v>
      </c>
      <c r="AA3285" s="5">
        <f>IFERROR(VLOOKUP(X3285,$AF$2:$AG$35,2,FALSE),0)</f>
        <v>0</v>
      </c>
      <c r="AB3285" s="5" t="e">
        <f>VLOOKUP(X3285,$AF$2:$AG$35,1,FALSE)</f>
        <v>#N/A</v>
      </c>
      <c r="AQ3285">
        <v>95752</v>
      </c>
      <c r="AR3285" s="2">
        <v>6.73877142783527E-3</v>
      </c>
      <c r="AS3285" s="2">
        <v>6.0280428746816604E-3</v>
      </c>
      <c r="AT3285" t="s">
        <v>31</v>
      </c>
      <c r="AU3285" t="s">
        <v>202</v>
      </c>
      <c r="AV3285">
        <v>282</v>
      </c>
      <c r="AW3285" t="s">
        <v>555</v>
      </c>
      <c r="AX3285" t="s">
        <v>556</v>
      </c>
    </row>
    <row r="3286" spans="1:50" x14ac:dyDescent="0.25">
      <c r="A3286">
        <v>95752</v>
      </c>
      <c r="B3286">
        <v>22071</v>
      </c>
      <c r="C3286" t="s">
        <v>626</v>
      </c>
      <c r="D3286" t="s">
        <v>584</v>
      </c>
      <c r="E3286" t="s">
        <v>593</v>
      </c>
      <c r="F3286">
        <v>64.898200000000003</v>
      </c>
      <c r="G3286" t="s">
        <v>25</v>
      </c>
      <c r="H3286" t="s">
        <v>26</v>
      </c>
      <c r="I3286" t="s">
        <v>27</v>
      </c>
      <c r="J3286" t="s">
        <v>23</v>
      </c>
      <c r="K3286">
        <v>2003</v>
      </c>
      <c r="L3286">
        <v>4</v>
      </c>
      <c r="M3286">
        <v>4</v>
      </c>
      <c r="N3286">
        <v>0</v>
      </c>
      <c r="O3286">
        <v>2.5</v>
      </c>
      <c r="P3286" t="s">
        <v>596</v>
      </c>
      <c r="Q3286" s="2">
        <v>2.2492738821994901E-2</v>
      </c>
      <c r="R3286" s="2">
        <v>2.34196958860848E-2</v>
      </c>
      <c r="S3286" t="s">
        <v>31</v>
      </c>
      <c r="T3286" t="s">
        <v>202</v>
      </c>
      <c r="U3286">
        <v>283</v>
      </c>
      <c r="V3286" t="s">
        <v>558</v>
      </c>
      <c r="W3286" t="s">
        <v>559</v>
      </c>
      <c r="X3286" t="s">
        <v>560</v>
      </c>
      <c r="Y3286">
        <v>166.13</v>
      </c>
      <c r="Z3286">
        <v>963</v>
      </c>
      <c r="AA3286" s="5">
        <f>IFERROR(VLOOKUP(X3286,$AF$2:$AG$35,2,FALSE),0)</f>
        <v>0</v>
      </c>
      <c r="AB3286" s="5" t="e">
        <f>VLOOKUP(X3286,$AF$2:$AG$35,1,FALSE)</f>
        <v>#N/A</v>
      </c>
      <c r="AQ3286">
        <v>95752</v>
      </c>
      <c r="AR3286" s="2">
        <v>2.2492738821994901E-2</v>
      </c>
      <c r="AS3286" s="2">
        <v>2.34196958860848E-2</v>
      </c>
      <c r="AT3286" t="s">
        <v>31</v>
      </c>
      <c r="AU3286" t="s">
        <v>202</v>
      </c>
      <c r="AV3286">
        <v>283</v>
      </c>
      <c r="AW3286" t="s">
        <v>558</v>
      </c>
      <c r="AX3286" t="s">
        <v>559</v>
      </c>
    </row>
    <row r="3287" spans="1:50" x14ac:dyDescent="0.25">
      <c r="A3287">
        <v>95752</v>
      </c>
      <c r="B3287">
        <v>22071</v>
      </c>
      <c r="C3287" t="s">
        <v>626</v>
      </c>
      <c r="D3287" t="s">
        <v>584</v>
      </c>
      <c r="E3287" t="s">
        <v>593</v>
      </c>
      <c r="F3287">
        <v>64.898200000000003</v>
      </c>
      <c r="G3287" t="s">
        <v>25</v>
      </c>
      <c r="H3287" t="s">
        <v>26</v>
      </c>
      <c r="I3287" t="s">
        <v>27</v>
      </c>
      <c r="J3287" t="s">
        <v>23</v>
      </c>
      <c r="K3287">
        <v>2003</v>
      </c>
      <c r="L3287">
        <v>4</v>
      </c>
      <c r="M3287">
        <v>4</v>
      </c>
      <c r="N3287">
        <v>0</v>
      </c>
      <c r="O3287">
        <v>2.5</v>
      </c>
      <c r="P3287" t="s">
        <v>596</v>
      </c>
      <c r="Q3287" s="2">
        <v>4.5178221182799599E-2</v>
      </c>
      <c r="R3287" s="2">
        <v>4.2409333909968698E-2</v>
      </c>
      <c r="S3287" t="s">
        <v>31</v>
      </c>
      <c r="T3287" t="s">
        <v>202</v>
      </c>
      <c r="U3287">
        <v>284</v>
      </c>
      <c r="V3287" t="s">
        <v>561</v>
      </c>
      <c r="W3287" t="s">
        <v>562</v>
      </c>
      <c r="X3287" t="s">
        <v>563</v>
      </c>
      <c r="Y3287">
        <v>123.11</v>
      </c>
      <c r="Z3287">
        <v>964</v>
      </c>
      <c r="AA3287" s="5">
        <f>IFERROR(VLOOKUP(X3287,$AF$2:$AG$35,2,FALSE),0)</f>
        <v>0</v>
      </c>
      <c r="AB3287" s="5" t="e">
        <f>VLOOKUP(X3287,$AF$2:$AG$35,1,FALSE)</f>
        <v>#N/A</v>
      </c>
      <c r="AQ3287">
        <v>95752</v>
      </c>
      <c r="AR3287" s="2">
        <v>4.5178221182799599E-2</v>
      </c>
      <c r="AS3287" s="2">
        <v>4.2409333909968698E-2</v>
      </c>
      <c r="AT3287" t="s">
        <v>31</v>
      </c>
      <c r="AU3287" t="s">
        <v>202</v>
      </c>
      <c r="AV3287">
        <v>284</v>
      </c>
      <c r="AW3287" t="s">
        <v>561</v>
      </c>
      <c r="AX3287" t="s">
        <v>562</v>
      </c>
    </row>
    <row r="3288" spans="1:50" x14ac:dyDescent="0.25">
      <c r="A3288">
        <v>95752</v>
      </c>
      <c r="B3288">
        <v>22071</v>
      </c>
      <c r="C3288" t="s">
        <v>626</v>
      </c>
      <c r="D3288" t="s">
        <v>584</v>
      </c>
      <c r="E3288" t="s">
        <v>593</v>
      </c>
      <c r="F3288">
        <v>64.898200000000003</v>
      </c>
      <c r="G3288" t="s">
        <v>25</v>
      </c>
      <c r="H3288" t="s">
        <v>26</v>
      </c>
      <c r="I3288" t="s">
        <v>27</v>
      </c>
      <c r="J3288" t="s">
        <v>23</v>
      </c>
      <c r="K3288">
        <v>2003</v>
      </c>
      <c r="L3288">
        <v>4</v>
      </c>
      <c r="M3288">
        <v>4</v>
      </c>
      <c r="N3288">
        <v>0</v>
      </c>
      <c r="O3288">
        <v>2.5</v>
      </c>
      <c r="P3288" t="s">
        <v>596</v>
      </c>
      <c r="Q3288" s="2">
        <v>6.7414638640001301E-2</v>
      </c>
      <c r="R3288" s="2">
        <v>7.2182941625568695E-2</v>
      </c>
      <c r="S3288" t="s">
        <v>31</v>
      </c>
      <c r="T3288" t="s">
        <v>202</v>
      </c>
      <c r="U3288">
        <v>288</v>
      </c>
      <c r="V3288" t="s">
        <v>564</v>
      </c>
      <c r="W3288" t="s">
        <v>565</v>
      </c>
      <c r="X3288" t="s">
        <v>566</v>
      </c>
      <c r="Y3288">
        <v>284.48</v>
      </c>
      <c r="Z3288">
        <v>966</v>
      </c>
      <c r="AA3288" s="5">
        <f>IFERROR(VLOOKUP(X3288,$AF$2:$AG$35,2,FALSE),0)</f>
        <v>0</v>
      </c>
      <c r="AB3288" s="5" t="e">
        <f>VLOOKUP(X3288,$AF$2:$AG$35,1,FALSE)</f>
        <v>#N/A</v>
      </c>
      <c r="AQ3288">
        <v>95752</v>
      </c>
      <c r="AR3288" s="2">
        <v>6.7414638640001301E-2</v>
      </c>
      <c r="AS3288" s="2">
        <v>7.2182941625568695E-2</v>
      </c>
      <c r="AT3288" t="s">
        <v>31</v>
      </c>
      <c r="AU3288" t="s">
        <v>202</v>
      </c>
      <c r="AV3288">
        <v>288</v>
      </c>
      <c r="AW3288" t="s">
        <v>564</v>
      </c>
      <c r="AX3288" t="s">
        <v>565</v>
      </c>
    </row>
    <row r="3289" spans="1:50" x14ac:dyDescent="0.25">
      <c r="A3289">
        <v>95752</v>
      </c>
      <c r="B3289">
        <v>22071</v>
      </c>
      <c r="C3289" t="s">
        <v>626</v>
      </c>
      <c r="D3289" t="s">
        <v>584</v>
      </c>
      <c r="E3289" t="s">
        <v>593</v>
      </c>
      <c r="F3289">
        <v>64.898200000000003</v>
      </c>
      <c r="G3289" t="s">
        <v>25</v>
      </c>
      <c r="H3289" t="s">
        <v>26</v>
      </c>
      <c r="I3289" t="s">
        <v>27</v>
      </c>
      <c r="J3289" t="s">
        <v>23</v>
      </c>
      <c r="K3289">
        <v>2003</v>
      </c>
      <c r="L3289">
        <v>4</v>
      </c>
      <c r="M3289">
        <v>4</v>
      </c>
      <c r="N3289">
        <v>0</v>
      </c>
      <c r="O3289">
        <v>2.5</v>
      </c>
      <c r="P3289" t="s">
        <v>596</v>
      </c>
      <c r="Q3289" s="2">
        <v>4.7667792038052097E-2</v>
      </c>
      <c r="R3289" s="2">
        <v>6.7412437988593504E-2</v>
      </c>
      <c r="S3289" t="s">
        <v>31</v>
      </c>
      <c r="T3289" t="s">
        <v>202</v>
      </c>
      <c r="U3289">
        <v>289</v>
      </c>
      <c r="V3289" t="s">
        <v>567</v>
      </c>
      <c r="W3289" t="s">
        <v>568</v>
      </c>
      <c r="X3289" t="s">
        <v>569</v>
      </c>
      <c r="Y3289">
        <v>118.09</v>
      </c>
      <c r="Z3289">
        <v>967</v>
      </c>
      <c r="AA3289" s="5">
        <f>IFERROR(VLOOKUP(X3289,$AF$2:$AG$35,2,FALSE),0)</f>
        <v>0</v>
      </c>
      <c r="AB3289" s="5" t="e">
        <f>VLOOKUP(X3289,$AF$2:$AG$35,1,FALSE)</f>
        <v>#N/A</v>
      </c>
      <c r="AQ3289">
        <v>95752</v>
      </c>
      <c r="AR3289" s="2">
        <v>4.7667792038052097E-2</v>
      </c>
      <c r="AS3289" s="2">
        <v>6.7412437988593504E-2</v>
      </c>
      <c r="AT3289" t="s">
        <v>31</v>
      </c>
      <c r="AU3289" t="s">
        <v>202</v>
      </c>
      <c r="AV3289">
        <v>289</v>
      </c>
      <c r="AW3289" t="s">
        <v>567</v>
      </c>
      <c r="AX3289" t="s">
        <v>568</v>
      </c>
    </row>
    <row r="3290" spans="1:50" x14ac:dyDescent="0.25">
      <c r="A3290">
        <v>95752</v>
      </c>
      <c r="B3290">
        <v>22071</v>
      </c>
      <c r="C3290" t="s">
        <v>626</v>
      </c>
      <c r="D3290" t="s">
        <v>584</v>
      </c>
      <c r="E3290" t="s">
        <v>593</v>
      </c>
      <c r="F3290">
        <v>64.898200000000003</v>
      </c>
      <c r="G3290" t="s">
        <v>25</v>
      </c>
      <c r="H3290" t="s">
        <v>26</v>
      </c>
      <c r="I3290" t="s">
        <v>27</v>
      </c>
      <c r="J3290" t="s">
        <v>23</v>
      </c>
      <c r="K3290">
        <v>2003</v>
      </c>
      <c r="L3290">
        <v>4</v>
      </c>
      <c r="M3290">
        <v>4</v>
      </c>
      <c r="N3290">
        <v>0</v>
      </c>
      <c r="O3290">
        <v>2.5</v>
      </c>
      <c r="P3290" t="s">
        <v>596</v>
      </c>
      <c r="Q3290">
        <v>0.13071710480889601</v>
      </c>
      <c r="R3290">
        <v>0.198836543981603</v>
      </c>
      <c r="S3290" t="s">
        <v>31</v>
      </c>
      <c r="T3290" t="s">
        <v>202</v>
      </c>
      <c r="U3290">
        <v>290</v>
      </c>
      <c r="V3290" t="s">
        <v>570</v>
      </c>
      <c r="W3290" t="s">
        <v>571</v>
      </c>
      <c r="X3290" t="s">
        <v>572</v>
      </c>
      <c r="Y3290">
        <v>182.17</v>
      </c>
      <c r="Z3290">
        <v>968</v>
      </c>
      <c r="AA3290" s="5">
        <f>IFERROR(VLOOKUP(X3290,$AF$2:$AG$35,2,FALSE),0)</f>
        <v>0</v>
      </c>
      <c r="AB3290" s="5" t="e">
        <f>VLOOKUP(X3290,$AF$2:$AG$35,1,FALSE)</f>
        <v>#N/A</v>
      </c>
      <c r="AQ3290">
        <v>95752</v>
      </c>
      <c r="AR3290">
        <v>0.13071710480889601</v>
      </c>
      <c r="AS3290">
        <v>0.198836543981603</v>
      </c>
      <c r="AT3290" t="s">
        <v>31</v>
      </c>
      <c r="AU3290" t="s">
        <v>202</v>
      </c>
      <c r="AV3290">
        <v>290</v>
      </c>
      <c r="AW3290" t="s">
        <v>570</v>
      </c>
      <c r="AX3290" t="s">
        <v>571</v>
      </c>
    </row>
    <row r="3291" spans="1:50" x14ac:dyDescent="0.25">
      <c r="A3291">
        <v>95752</v>
      </c>
      <c r="B3291">
        <v>22071</v>
      </c>
      <c r="C3291" t="s">
        <v>626</v>
      </c>
      <c r="D3291" t="s">
        <v>584</v>
      </c>
      <c r="E3291" t="s">
        <v>593</v>
      </c>
      <c r="F3291">
        <v>64.898200000000003</v>
      </c>
      <c r="G3291" t="s">
        <v>25</v>
      </c>
      <c r="H3291" t="s">
        <v>26</v>
      </c>
      <c r="I3291" t="s">
        <v>27</v>
      </c>
      <c r="J3291" t="s">
        <v>23</v>
      </c>
      <c r="K3291">
        <v>2003</v>
      </c>
      <c r="L3291">
        <v>4</v>
      </c>
      <c r="M3291">
        <v>4</v>
      </c>
      <c r="N3291">
        <v>0</v>
      </c>
      <c r="O3291">
        <v>2.5</v>
      </c>
      <c r="P3291" t="s">
        <v>596</v>
      </c>
      <c r="Q3291">
        <v>0.58296740957937998</v>
      </c>
      <c r="R3291">
        <v>1.0496003644521501</v>
      </c>
      <c r="S3291" t="s">
        <v>31</v>
      </c>
      <c r="T3291" t="s">
        <v>202</v>
      </c>
      <c r="U3291">
        <v>291</v>
      </c>
      <c r="V3291" t="s">
        <v>573</v>
      </c>
      <c r="W3291" t="s">
        <v>574</v>
      </c>
      <c r="X3291" t="s">
        <v>575</v>
      </c>
      <c r="Y3291">
        <v>154.16</v>
      </c>
      <c r="Z3291">
        <v>969</v>
      </c>
      <c r="AA3291" s="5">
        <f>IFERROR(VLOOKUP(X3291,$AF$2:$AG$35,2,FALSE),0)</f>
        <v>0</v>
      </c>
      <c r="AB3291" s="5" t="e">
        <f>VLOOKUP(X3291,$AF$2:$AG$35,1,FALSE)</f>
        <v>#N/A</v>
      </c>
      <c r="AQ3291">
        <v>95752</v>
      </c>
      <c r="AR3291">
        <v>0.58296740957937998</v>
      </c>
      <c r="AS3291">
        <v>1.0496003644521501</v>
      </c>
      <c r="AT3291" t="s">
        <v>31</v>
      </c>
      <c r="AU3291" t="s">
        <v>202</v>
      </c>
      <c r="AV3291">
        <v>291</v>
      </c>
      <c r="AW3291" t="s">
        <v>573</v>
      </c>
      <c r="AX3291" t="s">
        <v>574</v>
      </c>
    </row>
    <row r="3292" spans="1:50" x14ac:dyDescent="0.25">
      <c r="A3292">
        <v>95752</v>
      </c>
      <c r="B3292">
        <v>22071</v>
      </c>
      <c r="C3292" t="s">
        <v>626</v>
      </c>
      <c r="D3292" t="s">
        <v>584</v>
      </c>
      <c r="E3292" t="s">
        <v>593</v>
      </c>
      <c r="F3292">
        <v>64.898200000000003</v>
      </c>
      <c r="G3292" t="s">
        <v>25</v>
      </c>
      <c r="H3292" t="s">
        <v>26</v>
      </c>
      <c r="I3292" t="s">
        <v>27</v>
      </c>
      <c r="J3292" t="s">
        <v>23</v>
      </c>
      <c r="K3292">
        <v>2003</v>
      </c>
      <c r="L3292">
        <v>4</v>
      </c>
      <c r="M3292">
        <v>4</v>
      </c>
      <c r="N3292">
        <v>0</v>
      </c>
      <c r="O3292">
        <v>2.5</v>
      </c>
      <c r="P3292" t="s">
        <v>596</v>
      </c>
      <c r="Q3292" s="2">
        <v>3.7176880170250301E-3</v>
      </c>
      <c r="R3292" s="2">
        <v>3.92294900723916E-3</v>
      </c>
      <c r="S3292" t="s">
        <v>31</v>
      </c>
      <c r="T3292" t="s">
        <v>202</v>
      </c>
      <c r="U3292">
        <v>292</v>
      </c>
      <c r="V3292" t="s">
        <v>576</v>
      </c>
      <c r="W3292" t="s">
        <v>577</v>
      </c>
      <c r="X3292" t="s">
        <v>578</v>
      </c>
      <c r="Y3292">
        <v>214.34</v>
      </c>
      <c r="Z3292">
        <v>970</v>
      </c>
      <c r="AA3292" s="5">
        <f>IFERROR(VLOOKUP(X3292,$AF$2:$AG$35,2,FALSE),0)</f>
        <v>0</v>
      </c>
      <c r="AB3292" s="5" t="e">
        <f>VLOOKUP(X3292,$AF$2:$AG$35,1,FALSE)</f>
        <v>#N/A</v>
      </c>
      <c r="AQ3292">
        <v>95752</v>
      </c>
      <c r="AR3292" s="2">
        <v>3.7176880170250301E-3</v>
      </c>
      <c r="AS3292" s="2">
        <v>3.92294900723916E-3</v>
      </c>
      <c r="AT3292" t="s">
        <v>31</v>
      </c>
      <c r="AU3292" t="s">
        <v>202</v>
      </c>
      <c r="AV3292">
        <v>292</v>
      </c>
      <c r="AW3292" t="s">
        <v>576</v>
      </c>
      <c r="AX3292" t="s">
        <v>577</v>
      </c>
    </row>
    <row r="3293" spans="1:50" x14ac:dyDescent="0.25">
      <c r="A3293">
        <v>95753</v>
      </c>
      <c r="B3293">
        <v>22072</v>
      </c>
      <c r="C3293" t="s">
        <v>624</v>
      </c>
      <c r="D3293" t="s">
        <v>579</v>
      </c>
      <c r="E3293" t="s">
        <v>594</v>
      </c>
      <c r="F3293">
        <v>28.367979999999999</v>
      </c>
      <c r="G3293" t="s">
        <v>25</v>
      </c>
      <c r="H3293" t="s">
        <v>26</v>
      </c>
      <c r="I3293" t="s">
        <v>27</v>
      </c>
      <c r="J3293" t="s">
        <v>23</v>
      </c>
      <c r="K3293">
        <v>2003</v>
      </c>
      <c r="L3293">
        <v>4</v>
      </c>
      <c r="M3293">
        <v>3</v>
      </c>
      <c r="N3293">
        <v>0</v>
      </c>
      <c r="O3293">
        <v>2.5</v>
      </c>
      <c r="P3293" t="s">
        <v>597</v>
      </c>
      <c r="Q3293">
        <v>0.14125208224347999</v>
      </c>
      <c r="R3293">
        <v>0.199760610422169</v>
      </c>
      <c r="S3293" t="s">
        <v>31</v>
      </c>
      <c r="T3293" t="s">
        <v>32</v>
      </c>
      <c r="U3293">
        <v>1</v>
      </c>
      <c r="V3293" t="s">
        <v>33</v>
      </c>
      <c r="W3293" t="s">
        <v>34</v>
      </c>
      <c r="X3293" t="s">
        <v>35</v>
      </c>
      <c r="Y3293">
        <v>35.453000000000003</v>
      </c>
      <c r="Z3293">
        <v>337</v>
      </c>
      <c r="AA3293" s="5">
        <f>IFERROR(VLOOKUP(X3293,$AF$2:$AG$35,2,FALSE),0)</f>
        <v>0</v>
      </c>
      <c r="AB3293" s="5" t="e">
        <f>VLOOKUP(X3293,$AF$2:$AG$35,1,FALSE)</f>
        <v>#N/A</v>
      </c>
      <c r="AK3293">
        <v>2668</v>
      </c>
      <c r="AL3293" s="3" t="s">
        <v>613</v>
      </c>
      <c r="AM3293" t="s">
        <v>614</v>
      </c>
      <c r="AN3293" s="10">
        <v>0</v>
      </c>
    </row>
    <row r="3294" spans="1:50" x14ac:dyDescent="0.25">
      <c r="A3294">
        <v>95753</v>
      </c>
      <c r="B3294">
        <v>22072</v>
      </c>
      <c r="C3294" t="s">
        <v>624</v>
      </c>
      <c r="D3294" t="s">
        <v>579</v>
      </c>
      <c r="E3294" t="s">
        <v>594</v>
      </c>
      <c r="F3294">
        <v>28.367979999999999</v>
      </c>
      <c r="G3294" t="s">
        <v>25</v>
      </c>
      <c r="H3294" t="s">
        <v>26</v>
      </c>
      <c r="I3294" t="s">
        <v>27</v>
      </c>
      <c r="J3294" t="s">
        <v>23</v>
      </c>
      <c r="K3294">
        <v>2003</v>
      </c>
      <c r="L3294">
        <v>4</v>
      </c>
      <c r="M3294">
        <v>3</v>
      </c>
      <c r="N3294">
        <v>0</v>
      </c>
      <c r="O3294">
        <v>2.5</v>
      </c>
      <c r="P3294" t="s">
        <v>597</v>
      </c>
      <c r="Q3294" s="33">
        <v>4.9185711193850498E-2</v>
      </c>
      <c r="R3294">
        <v>0.118042752819326</v>
      </c>
      <c r="S3294" t="s">
        <v>31</v>
      </c>
      <c r="T3294" t="s">
        <v>32</v>
      </c>
      <c r="U3294">
        <v>2</v>
      </c>
      <c r="V3294" t="s">
        <v>36</v>
      </c>
      <c r="W3294" t="s">
        <v>37</v>
      </c>
      <c r="X3294" t="s">
        <v>38</v>
      </c>
      <c r="Y3294">
        <v>62.004899999999999</v>
      </c>
      <c r="Z3294">
        <v>613</v>
      </c>
      <c r="AA3294" s="5">
        <f>IFERROR(VLOOKUP(X3294,$AF$2:$AG$35,2,FALSE),0)</f>
        <v>0</v>
      </c>
      <c r="AB3294" s="5" t="e">
        <f>VLOOKUP(X3294,$AF$2:$AG$35,1,FALSE)</f>
        <v>#N/A</v>
      </c>
      <c r="AK3294">
        <v>2669</v>
      </c>
      <c r="AL3294" s="3" t="s">
        <v>615</v>
      </c>
      <c r="AM3294" t="s">
        <v>614</v>
      </c>
      <c r="AN3294" s="10">
        <f>0.7*Q3305</f>
        <v>15.60880316689701</v>
      </c>
    </row>
    <row r="3295" spans="1:50" x14ac:dyDescent="0.25">
      <c r="A3295">
        <v>95753</v>
      </c>
      <c r="B3295">
        <v>22072</v>
      </c>
      <c r="C3295" t="s">
        <v>624</v>
      </c>
      <c r="D3295" t="s">
        <v>579</v>
      </c>
      <c r="E3295" t="s">
        <v>594</v>
      </c>
      <c r="F3295">
        <v>28.367979999999999</v>
      </c>
      <c r="G3295" t="s">
        <v>25</v>
      </c>
      <c r="H3295" t="s">
        <v>26</v>
      </c>
      <c r="I3295" t="s">
        <v>27</v>
      </c>
      <c r="J3295" t="s">
        <v>23</v>
      </c>
      <c r="K3295">
        <v>2003</v>
      </c>
      <c r="L3295">
        <v>4</v>
      </c>
      <c r="M3295">
        <v>3</v>
      </c>
      <c r="N3295">
        <v>0</v>
      </c>
      <c r="O3295">
        <v>2.5</v>
      </c>
      <c r="P3295" t="s">
        <v>597</v>
      </c>
      <c r="Q3295">
        <v>0</v>
      </c>
      <c r="R3295" s="2">
        <v>6.7052457121230105E-2</v>
      </c>
      <c r="S3295" t="s">
        <v>31</v>
      </c>
      <c r="T3295" t="s">
        <v>32</v>
      </c>
      <c r="U3295">
        <v>3</v>
      </c>
      <c r="V3295" t="s">
        <v>39</v>
      </c>
      <c r="W3295" t="s">
        <v>40</v>
      </c>
      <c r="X3295" t="s">
        <v>41</v>
      </c>
      <c r="Y3295">
        <v>94.971360000000004</v>
      </c>
      <c r="Z3295">
        <v>665</v>
      </c>
      <c r="AA3295" s="5">
        <f>IFERROR(VLOOKUP(X3295,$AF$2:$AG$35,2,FALSE),0)</f>
        <v>0</v>
      </c>
      <c r="AB3295" s="5" t="e">
        <f>VLOOKUP(X3295,$AF$2:$AG$35,1,FALSE)</f>
        <v>#N/A</v>
      </c>
      <c r="AK3295">
        <v>2670</v>
      </c>
      <c r="AL3295" s="3" t="s">
        <v>616</v>
      </c>
      <c r="AM3295" t="s">
        <v>614</v>
      </c>
      <c r="AN3295" s="11">
        <f>IF(AN3298&lt;0, AN3299, AN3299-AN3298/96*16)</f>
        <v>0.21926480682913913</v>
      </c>
      <c r="AO3295" s="11"/>
      <c r="AP3295" s="11"/>
      <c r="AQ3295" s="11"/>
    </row>
    <row r="3296" spans="1:50" x14ac:dyDescent="0.25">
      <c r="A3296">
        <v>95753</v>
      </c>
      <c r="B3296">
        <v>22072</v>
      </c>
      <c r="C3296" t="s">
        <v>624</v>
      </c>
      <c r="D3296" t="s">
        <v>579</v>
      </c>
      <c r="E3296" t="s">
        <v>594</v>
      </c>
      <c r="F3296">
        <v>28.367979999999999</v>
      </c>
      <c r="G3296" t="s">
        <v>25</v>
      </c>
      <c r="H3296" t="s">
        <v>26</v>
      </c>
      <c r="I3296" t="s">
        <v>27</v>
      </c>
      <c r="J3296" t="s">
        <v>23</v>
      </c>
      <c r="K3296">
        <v>2003</v>
      </c>
      <c r="L3296">
        <v>4</v>
      </c>
      <c r="M3296">
        <v>3</v>
      </c>
      <c r="N3296">
        <v>0</v>
      </c>
      <c r="O3296">
        <v>2.5</v>
      </c>
      <c r="P3296" t="s">
        <v>597</v>
      </c>
      <c r="Q3296" s="32">
        <v>0.13102966150998199</v>
      </c>
      <c r="R3296">
        <v>0.185303924380573</v>
      </c>
      <c r="S3296" t="s">
        <v>31</v>
      </c>
      <c r="T3296" t="s">
        <v>32</v>
      </c>
      <c r="U3296">
        <v>4</v>
      </c>
      <c r="V3296" t="s">
        <v>42</v>
      </c>
      <c r="W3296" t="s">
        <v>43</v>
      </c>
      <c r="X3296" t="s">
        <v>44</v>
      </c>
      <c r="Y3296">
        <v>96.057599999999994</v>
      </c>
      <c r="Z3296">
        <v>699</v>
      </c>
      <c r="AA3296" s="5">
        <f>IFERROR(VLOOKUP(X3296,$AF$2:$AG$35,2,FALSE),0)</f>
        <v>0</v>
      </c>
      <c r="AB3296" s="5" t="e">
        <f>VLOOKUP(X3296,$AF$2:$AG$35,1,FALSE)</f>
        <v>#N/A</v>
      </c>
      <c r="AK3296">
        <v>2671</v>
      </c>
      <c r="AL3296" s="3" t="s">
        <v>617</v>
      </c>
      <c r="AM3296" t="s">
        <v>614</v>
      </c>
      <c r="AN3296" s="10">
        <f>100-(SUM(AN3293:AN3295)+Q3294+SUM(Q3296:Q3297)+Q3305+Q3309+SUM(Q3311:Q3315)+SUM(Q3317:Q3350))</f>
        <v>55.801790424438735</v>
      </c>
    </row>
    <row r="3297" spans="1:43" x14ac:dyDescent="0.25">
      <c r="A3297">
        <v>95753</v>
      </c>
      <c r="B3297">
        <v>22072</v>
      </c>
      <c r="C3297" t="s">
        <v>624</v>
      </c>
      <c r="D3297" t="s">
        <v>579</v>
      </c>
      <c r="E3297" t="s">
        <v>594</v>
      </c>
      <c r="F3297">
        <v>28.367979999999999</v>
      </c>
      <c r="G3297" t="s">
        <v>25</v>
      </c>
      <c r="H3297" t="s">
        <v>26</v>
      </c>
      <c r="I3297" t="s">
        <v>27</v>
      </c>
      <c r="J3297" t="s">
        <v>23</v>
      </c>
      <c r="K3297">
        <v>2003</v>
      </c>
      <c r="L3297">
        <v>4</v>
      </c>
      <c r="M3297">
        <v>3</v>
      </c>
      <c r="N3297">
        <v>0</v>
      </c>
      <c r="O3297">
        <v>2.5</v>
      </c>
      <c r="P3297" t="s">
        <v>597</v>
      </c>
      <c r="Q3297" s="32">
        <v>0.112364727205558</v>
      </c>
      <c r="R3297" s="2">
        <v>7.3836947663083796E-2</v>
      </c>
      <c r="S3297" t="s">
        <v>31</v>
      </c>
      <c r="T3297" t="s">
        <v>45</v>
      </c>
      <c r="U3297">
        <v>5</v>
      </c>
      <c r="V3297" t="s">
        <v>46</v>
      </c>
      <c r="W3297" t="s">
        <v>47</v>
      </c>
      <c r="X3297" t="s">
        <v>48</v>
      </c>
      <c r="Y3297">
        <v>18.0383</v>
      </c>
      <c r="Z3297">
        <v>784</v>
      </c>
      <c r="AA3297" s="5">
        <f>IFERROR(VLOOKUP(X3297,$AF$2:$AG$35,2,FALSE),0)</f>
        <v>0</v>
      </c>
      <c r="AB3297" s="5" t="e">
        <f>VLOOKUP(X3297,$AF$2:$AG$35,1,FALSE)</f>
        <v>#N/A</v>
      </c>
      <c r="AL3297" s="3" t="s">
        <v>780</v>
      </c>
      <c r="AN3297" s="10">
        <f>(SUM(AN3293:AN3295)+Q3294+SUM(Q3296:Q3297)+Q3305+Q3309+SUM(Q3311:Q3315)+SUM(Q3317:Q3350))</f>
        <v>44.198209575561265</v>
      </c>
    </row>
    <row r="3298" spans="1:43" x14ac:dyDescent="0.25">
      <c r="A3298">
        <v>95753</v>
      </c>
      <c r="B3298">
        <v>22072</v>
      </c>
      <c r="C3298" t="s">
        <v>624</v>
      </c>
      <c r="D3298" t="s">
        <v>579</v>
      </c>
      <c r="E3298" t="s">
        <v>594</v>
      </c>
      <c r="F3298">
        <v>28.367979999999999</v>
      </c>
      <c r="G3298" t="s">
        <v>25</v>
      </c>
      <c r="H3298" t="s">
        <v>26</v>
      </c>
      <c r="I3298" t="s">
        <v>27</v>
      </c>
      <c r="J3298" t="s">
        <v>23</v>
      </c>
      <c r="K3298">
        <v>2003</v>
      </c>
      <c r="L3298">
        <v>4</v>
      </c>
      <c r="M3298">
        <v>3</v>
      </c>
      <c r="N3298">
        <v>0</v>
      </c>
      <c r="O3298">
        <v>2.5</v>
      </c>
      <c r="P3298" t="s">
        <v>597</v>
      </c>
      <c r="Q3298" s="40">
        <v>1.46416757575373E-2</v>
      </c>
      <c r="R3298" s="2">
        <v>1.5807997522098799E-2</v>
      </c>
      <c r="S3298" t="s">
        <v>31</v>
      </c>
      <c r="T3298" t="s">
        <v>49</v>
      </c>
      <c r="U3298">
        <v>6</v>
      </c>
      <c r="V3298" t="s">
        <v>50</v>
      </c>
      <c r="W3298" t="s">
        <v>51</v>
      </c>
      <c r="X3298" t="s">
        <v>52</v>
      </c>
      <c r="Y3298">
        <v>22.98977</v>
      </c>
      <c r="Z3298">
        <v>785</v>
      </c>
      <c r="AA3298" s="5">
        <f>IFERROR(VLOOKUP(X3298,$AF$2:$AG$35,2,FALSE),0)</f>
        <v>0</v>
      </c>
      <c r="AB3298" s="5" t="e">
        <f>VLOOKUP(X3298,$AF$2:$AG$35,1,FALSE)</f>
        <v>#N/A</v>
      </c>
      <c r="AL3298" s="3" t="s">
        <v>618</v>
      </c>
      <c r="AM3298" s="5"/>
      <c r="AN3298" s="10">
        <f>IF(Q3296=0,0,Q3296-Q3297/18/2*96)</f>
        <v>-0.16860961103817265</v>
      </c>
    </row>
    <row r="3299" spans="1:43" x14ac:dyDescent="0.25">
      <c r="A3299">
        <v>95753</v>
      </c>
      <c r="B3299">
        <v>22072</v>
      </c>
      <c r="C3299" t="s">
        <v>624</v>
      </c>
      <c r="D3299" t="s">
        <v>579</v>
      </c>
      <c r="E3299" t="s">
        <v>594</v>
      </c>
      <c r="F3299">
        <v>28.367979999999999</v>
      </c>
      <c r="G3299" t="s">
        <v>25</v>
      </c>
      <c r="H3299" t="s">
        <v>26</v>
      </c>
      <c r="I3299" t="s">
        <v>27</v>
      </c>
      <c r="J3299" t="s">
        <v>23</v>
      </c>
      <c r="K3299">
        <v>2003</v>
      </c>
      <c r="L3299">
        <v>4</v>
      </c>
      <c r="M3299">
        <v>3</v>
      </c>
      <c r="N3299">
        <v>0</v>
      </c>
      <c r="O3299">
        <v>2.5</v>
      </c>
      <c r="P3299" t="s">
        <v>597</v>
      </c>
      <c r="Q3299">
        <v>0.32231049295386699</v>
      </c>
      <c r="R3299">
        <v>0.35587511801441002</v>
      </c>
      <c r="S3299" t="s">
        <v>31</v>
      </c>
      <c r="T3299" t="s">
        <v>53</v>
      </c>
      <c r="U3299">
        <v>7</v>
      </c>
      <c r="V3299" t="s">
        <v>54</v>
      </c>
      <c r="W3299" t="s">
        <v>55</v>
      </c>
      <c r="X3299" t="s">
        <v>56</v>
      </c>
      <c r="Y3299">
        <v>39.098300000000002</v>
      </c>
      <c r="Z3299">
        <v>2302</v>
      </c>
      <c r="AA3299" s="5">
        <f>IFERROR(VLOOKUP(X3299,$AF$2:$AG$35,2,FALSE),0)</f>
        <v>0</v>
      </c>
      <c r="AB3299" s="5" t="e">
        <f>VLOOKUP(X3299,$AF$2:$AG$35,1,FALSE)</f>
        <v>#N/A</v>
      </c>
      <c r="AL3299" s="3" t="s">
        <v>619</v>
      </c>
      <c r="AM3299" s="8"/>
      <c r="AN3299" s="11">
        <f>SUMPRODUCT(Q3293:Q3498,AA3293:AA3498)+(Q3318-Q3299)*0.205</f>
        <v>0.21926480682913913</v>
      </c>
      <c r="AO3299" s="11"/>
      <c r="AP3299" s="11"/>
      <c r="AQ3299" s="11"/>
    </row>
    <row r="3300" spans="1:43" x14ac:dyDescent="0.25">
      <c r="A3300">
        <v>95753</v>
      </c>
      <c r="B3300">
        <v>22072</v>
      </c>
      <c r="C3300" t="s">
        <v>624</v>
      </c>
      <c r="D3300" t="s">
        <v>579</v>
      </c>
      <c r="E3300" t="s">
        <v>594</v>
      </c>
      <c r="F3300">
        <v>28.367979999999999</v>
      </c>
      <c r="G3300" t="s">
        <v>25</v>
      </c>
      <c r="H3300" t="s">
        <v>26</v>
      </c>
      <c r="I3300" t="s">
        <v>27</v>
      </c>
      <c r="J3300" t="s">
        <v>23</v>
      </c>
      <c r="K3300">
        <v>2003</v>
      </c>
      <c r="L3300">
        <v>4</v>
      </c>
      <c r="M3300">
        <v>3</v>
      </c>
      <c r="N3300">
        <v>0</v>
      </c>
      <c r="O3300">
        <v>2.5</v>
      </c>
      <c r="P3300" t="s">
        <v>597</v>
      </c>
      <c r="Q3300">
        <v>7.7344906362075498</v>
      </c>
      <c r="R3300">
        <v>6.7660523002684201</v>
      </c>
      <c r="S3300" t="s">
        <v>31</v>
      </c>
      <c r="T3300" t="s">
        <v>57</v>
      </c>
      <c r="U3300">
        <v>8</v>
      </c>
      <c r="W3300" t="s">
        <v>58</v>
      </c>
      <c r="X3300" t="s">
        <v>59</v>
      </c>
      <c r="Y3300">
        <v>12.010999999999999</v>
      </c>
      <c r="Z3300">
        <v>1183</v>
      </c>
      <c r="AA3300" s="5">
        <f>IFERROR(VLOOKUP(X3300,$AF$2:$AG$35,2,FALSE),0)</f>
        <v>0</v>
      </c>
      <c r="AB3300" s="5" t="e">
        <f>VLOOKUP(X3300,$AF$2:$AG$35,1,FALSE)</f>
        <v>#N/A</v>
      </c>
    </row>
    <row r="3301" spans="1:43" x14ac:dyDescent="0.25">
      <c r="A3301">
        <v>95753</v>
      </c>
      <c r="B3301">
        <v>22072</v>
      </c>
      <c r="C3301" t="s">
        <v>624</v>
      </c>
      <c r="D3301" t="s">
        <v>579</v>
      </c>
      <c r="E3301" t="s">
        <v>594</v>
      </c>
      <c r="F3301">
        <v>28.367979999999999</v>
      </c>
      <c r="G3301" t="s">
        <v>25</v>
      </c>
      <c r="H3301" t="s">
        <v>26</v>
      </c>
      <c r="I3301" t="s">
        <v>27</v>
      </c>
      <c r="J3301" t="s">
        <v>23</v>
      </c>
      <c r="K3301">
        <v>2003</v>
      </c>
      <c r="L3301">
        <v>4</v>
      </c>
      <c r="M3301">
        <v>3</v>
      </c>
      <c r="N3301">
        <v>0</v>
      </c>
      <c r="O3301">
        <v>2.5</v>
      </c>
      <c r="P3301" t="s">
        <v>597</v>
      </c>
      <c r="Q3301">
        <v>3.62195540790916</v>
      </c>
      <c r="R3301">
        <v>2.6468458755931499</v>
      </c>
      <c r="S3301" t="s">
        <v>31</v>
      </c>
      <c r="T3301" t="s">
        <v>57</v>
      </c>
      <c r="U3301">
        <v>9</v>
      </c>
      <c r="W3301" t="s">
        <v>60</v>
      </c>
      <c r="X3301" t="s">
        <v>61</v>
      </c>
      <c r="Y3301">
        <v>12.010999999999999</v>
      </c>
      <c r="Z3301">
        <v>789</v>
      </c>
      <c r="AA3301" s="5">
        <f>IFERROR(VLOOKUP(X3301,$AF$2:$AG$35,2,FALSE),0)</f>
        <v>0</v>
      </c>
      <c r="AB3301" s="5" t="e">
        <f>VLOOKUP(X3301,$AF$2:$AG$35,1,FALSE)</f>
        <v>#N/A</v>
      </c>
    </row>
    <row r="3302" spans="1:43" x14ac:dyDescent="0.25">
      <c r="A3302">
        <v>95753</v>
      </c>
      <c r="B3302">
        <v>22072</v>
      </c>
      <c r="C3302" t="s">
        <v>624</v>
      </c>
      <c r="D3302" t="s">
        <v>579</v>
      </c>
      <c r="E3302" t="s">
        <v>594</v>
      </c>
      <c r="F3302">
        <v>28.367979999999999</v>
      </c>
      <c r="G3302" t="s">
        <v>25</v>
      </c>
      <c r="H3302" t="s">
        <v>26</v>
      </c>
      <c r="I3302" t="s">
        <v>27</v>
      </c>
      <c r="J3302" t="s">
        <v>23</v>
      </c>
      <c r="K3302">
        <v>2003</v>
      </c>
      <c r="L3302">
        <v>4</v>
      </c>
      <c r="M3302">
        <v>3</v>
      </c>
      <c r="N3302">
        <v>0</v>
      </c>
      <c r="O3302">
        <v>2.5</v>
      </c>
      <c r="P3302" t="s">
        <v>597</v>
      </c>
      <c r="Q3302">
        <v>6.7843625992465197</v>
      </c>
      <c r="R3302">
        <v>4.5930402381401398</v>
      </c>
      <c r="S3302" t="s">
        <v>31</v>
      </c>
      <c r="T3302" t="s">
        <v>57</v>
      </c>
      <c r="U3302">
        <v>10</v>
      </c>
      <c r="W3302" t="s">
        <v>62</v>
      </c>
      <c r="X3302" t="s">
        <v>63</v>
      </c>
      <c r="Y3302">
        <v>12.010999999999999</v>
      </c>
      <c r="Z3302">
        <v>790</v>
      </c>
      <c r="AA3302" s="5">
        <f>IFERROR(VLOOKUP(X3302,$AF$2:$AG$35,2,FALSE),0)</f>
        <v>0</v>
      </c>
      <c r="AB3302" s="5" t="e">
        <f>VLOOKUP(X3302,$AF$2:$AG$35,1,FALSE)</f>
        <v>#N/A</v>
      </c>
    </row>
    <row r="3303" spans="1:43" x14ac:dyDescent="0.25">
      <c r="A3303">
        <v>95753</v>
      </c>
      <c r="B3303">
        <v>22072</v>
      </c>
      <c r="C3303" t="s">
        <v>624</v>
      </c>
      <c r="D3303" t="s">
        <v>579</v>
      </c>
      <c r="E3303" t="s">
        <v>594</v>
      </c>
      <c r="F3303">
        <v>28.367979999999999</v>
      </c>
      <c r="G3303" t="s">
        <v>25</v>
      </c>
      <c r="H3303" t="s">
        <v>26</v>
      </c>
      <c r="I3303" t="s">
        <v>27</v>
      </c>
      <c r="J3303" t="s">
        <v>23</v>
      </c>
      <c r="K3303">
        <v>2003</v>
      </c>
      <c r="L3303">
        <v>4</v>
      </c>
      <c r="M3303">
        <v>3</v>
      </c>
      <c r="N3303">
        <v>0</v>
      </c>
      <c r="O3303">
        <v>2.5</v>
      </c>
      <c r="P3303" t="s">
        <v>597</v>
      </c>
      <c r="Q3303">
        <v>2.4609027947833599</v>
      </c>
      <c r="R3303">
        <v>1.25656425148106</v>
      </c>
      <c r="S3303" t="s">
        <v>31</v>
      </c>
      <c r="T3303" t="s">
        <v>57</v>
      </c>
      <c r="U3303">
        <v>11</v>
      </c>
      <c r="W3303" t="s">
        <v>64</v>
      </c>
      <c r="X3303" t="s">
        <v>65</v>
      </c>
      <c r="Y3303">
        <v>12.010999999999999</v>
      </c>
      <c r="Z3303">
        <v>791</v>
      </c>
      <c r="AA3303" s="5">
        <f>IFERROR(VLOOKUP(X3303,$AF$2:$AG$35,2,FALSE),0)</f>
        <v>0</v>
      </c>
      <c r="AB3303" s="5" t="e">
        <f>VLOOKUP(X3303,$AF$2:$AG$35,1,FALSE)</f>
        <v>#N/A</v>
      </c>
    </row>
    <row r="3304" spans="1:43" x14ac:dyDescent="0.25">
      <c r="A3304">
        <v>95753</v>
      </c>
      <c r="B3304">
        <v>22072</v>
      </c>
      <c r="C3304" t="s">
        <v>624</v>
      </c>
      <c r="D3304" t="s">
        <v>579</v>
      </c>
      <c r="E3304" t="s">
        <v>594</v>
      </c>
      <c r="F3304">
        <v>28.367979999999999</v>
      </c>
      <c r="G3304" t="s">
        <v>25</v>
      </c>
      <c r="H3304" t="s">
        <v>26</v>
      </c>
      <c r="I3304" t="s">
        <v>27</v>
      </c>
      <c r="J3304" t="s">
        <v>23</v>
      </c>
      <c r="K3304">
        <v>2003</v>
      </c>
      <c r="L3304">
        <v>4</v>
      </c>
      <c r="M3304">
        <v>3</v>
      </c>
      <c r="N3304">
        <v>0</v>
      </c>
      <c r="O3304">
        <v>2.5</v>
      </c>
      <c r="P3304" t="s">
        <v>597</v>
      </c>
      <c r="Q3304">
        <v>1.6965788002776701</v>
      </c>
      <c r="R3304">
        <v>1.1981055172033099</v>
      </c>
      <c r="S3304" t="s">
        <v>31</v>
      </c>
      <c r="T3304" t="s">
        <v>57</v>
      </c>
      <c r="U3304">
        <v>12</v>
      </c>
      <c r="W3304" t="s">
        <v>66</v>
      </c>
      <c r="X3304" t="s">
        <v>67</v>
      </c>
      <c r="Y3304">
        <v>12.010999999999999</v>
      </c>
      <c r="Z3304">
        <v>792</v>
      </c>
      <c r="AA3304" s="5">
        <f>IFERROR(VLOOKUP(X3304,$AF$2:$AG$35,2,FALSE),0)</f>
        <v>0</v>
      </c>
      <c r="AB3304" s="5" t="e">
        <f>VLOOKUP(X3304,$AF$2:$AG$35,1,FALSE)</f>
        <v>#N/A</v>
      </c>
    </row>
    <row r="3305" spans="1:43" x14ac:dyDescent="0.25">
      <c r="A3305">
        <v>95753</v>
      </c>
      <c r="B3305">
        <v>22072</v>
      </c>
      <c r="C3305" t="s">
        <v>624</v>
      </c>
      <c r="D3305" t="s">
        <v>579</v>
      </c>
      <c r="E3305" t="s">
        <v>594</v>
      </c>
      <c r="F3305">
        <v>28.367979999999999</v>
      </c>
      <c r="G3305" t="s">
        <v>25</v>
      </c>
      <c r="H3305" t="s">
        <v>26</v>
      </c>
      <c r="I3305" t="s">
        <v>27</v>
      </c>
      <c r="J3305" t="s">
        <v>23</v>
      </c>
      <c r="K3305">
        <v>2003</v>
      </c>
      <c r="L3305">
        <v>4</v>
      </c>
      <c r="M3305">
        <v>3</v>
      </c>
      <c r="N3305">
        <v>0</v>
      </c>
      <c r="O3305">
        <v>2.5</v>
      </c>
      <c r="P3305" t="s">
        <v>597</v>
      </c>
      <c r="Q3305" s="32">
        <v>22.2982902384243</v>
      </c>
      <c r="R3305">
        <v>13.594923412758</v>
      </c>
      <c r="S3305" t="s">
        <v>31</v>
      </c>
      <c r="T3305" t="s">
        <v>57</v>
      </c>
      <c r="U3305">
        <v>13</v>
      </c>
      <c r="W3305" s="3" t="s">
        <v>68</v>
      </c>
      <c r="X3305" t="s">
        <v>69</v>
      </c>
      <c r="Y3305">
        <v>12.010999999999999</v>
      </c>
      <c r="Z3305">
        <v>626</v>
      </c>
      <c r="AA3305" s="5">
        <f>IFERROR(VLOOKUP(X3305,$AF$2:$AG$35,2,FALSE),0)</f>
        <v>0</v>
      </c>
      <c r="AB3305" s="5" t="e">
        <f>VLOOKUP(X3305,$AF$2:$AG$35,1,FALSE)</f>
        <v>#N/A</v>
      </c>
    </row>
    <row r="3306" spans="1:43" x14ac:dyDescent="0.25">
      <c r="A3306">
        <v>95753</v>
      </c>
      <c r="B3306">
        <v>22072</v>
      </c>
      <c r="C3306" t="s">
        <v>624</v>
      </c>
      <c r="D3306" t="s">
        <v>579</v>
      </c>
      <c r="E3306" t="s">
        <v>594</v>
      </c>
      <c r="F3306">
        <v>28.367979999999999</v>
      </c>
      <c r="G3306" t="s">
        <v>25</v>
      </c>
      <c r="H3306" t="s">
        <v>26</v>
      </c>
      <c r="I3306" t="s">
        <v>27</v>
      </c>
      <c r="J3306" t="s">
        <v>23</v>
      </c>
      <c r="K3306">
        <v>2003</v>
      </c>
      <c r="L3306">
        <v>4</v>
      </c>
      <c r="M3306">
        <v>3</v>
      </c>
      <c r="N3306">
        <v>0</v>
      </c>
      <c r="O3306">
        <v>2.5</v>
      </c>
      <c r="P3306" t="s">
        <v>597</v>
      </c>
      <c r="Q3306">
        <v>4.9838443525816496</v>
      </c>
      <c r="R3306">
        <v>5.0100712084029597</v>
      </c>
      <c r="S3306" t="s">
        <v>31</v>
      </c>
      <c r="T3306" t="s">
        <v>57</v>
      </c>
      <c r="U3306">
        <v>14</v>
      </c>
      <c r="W3306" t="s">
        <v>70</v>
      </c>
      <c r="X3306" t="s">
        <v>71</v>
      </c>
      <c r="Y3306">
        <v>12.010999999999999</v>
      </c>
      <c r="Z3306">
        <v>794</v>
      </c>
      <c r="AA3306" s="5">
        <f>IFERROR(VLOOKUP(X3306,$AF$2:$AG$35,2,FALSE),0)</f>
        <v>0</v>
      </c>
      <c r="AB3306" s="5" t="e">
        <f>VLOOKUP(X3306,$AF$2:$AG$35,1,FALSE)</f>
        <v>#N/A</v>
      </c>
    </row>
    <row r="3307" spans="1:43" x14ac:dyDescent="0.25">
      <c r="A3307">
        <v>95753</v>
      </c>
      <c r="B3307">
        <v>22072</v>
      </c>
      <c r="C3307" t="s">
        <v>624</v>
      </c>
      <c r="D3307" t="s">
        <v>579</v>
      </c>
      <c r="E3307" t="s">
        <v>594</v>
      </c>
      <c r="F3307">
        <v>28.367979999999999</v>
      </c>
      <c r="G3307" t="s">
        <v>25</v>
      </c>
      <c r="H3307" t="s">
        <v>26</v>
      </c>
      <c r="I3307" t="s">
        <v>27</v>
      </c>
      <c r="J3307" t="s">
        <v>23</v>
      </c>
      <c r="K3307">
        <v>2003</v>
      </c>
      <c r="L3307">
        <v>4</v>
      </c>
      <c r="M3307">
        <v>3</v>
      </c>
      <c r="N3307">
        <v>0</v>
      </c>
      <c r="O3307">
        <v>2.5</v>
      </c>
      <c r="P3307" t="s">
        <v>597</v>
      </c>
      <c r="Q3307">
        <v>0.85270389350494502</v>
      </c>
      <c r="R3307">
        <v>0.61739895576074799</v>
      </c>
      <c r="S3307" t="s">
        <v>31</v>
      </c>
      <c r="T3307" t="s">
        <v>57</v>
      </c>
      <c r="U3307">
        <v>15</v>
      </c>
      <c r="W3307" t="s">
        <v>72</v>
      </c>
      <c r="X3307" t="s">
        <v>73</v>
      </c>
      <c r="Y3307">
        <v>12.010999999999999</v>
      </c>
      <c r="Z3307">
        <v>1190</v>
      </c>
      <c r="AA3307" s="5">
        <f>IFERROR(VLOOKUP(X3307,$AF$2:$AG$35,2,FALSE),0)</f>
        <v>0</v>
      </c>
      <c r="AB3307" s="5" t="e">
        <f>VLOOKUP(X3307,$AF$2:$AG$35,1,FALSE)</f>
        <v>#N/A</v>
      </c>
    </row>
    <row r="3308" spans="1:43" x14ac:dyDescent="0.25">
      <c r="A3308">
        <v>95753</v>
      </c>
      <c r="B3308">
        <v>22072</v>
      </c>
      <c r="C3308" t="s">
        <v>624</v>
      </c>
      <c r="D3308" t="s">
        <v>579</v>
      </c>
      <c r="E3308" t="s">
        <v>594</v>
      </c>
      <c r="F3308">
        <v>28.367979999999999</v>
      </c>
      <c r="G3308" t="s">
        <v>25</v>
      </c>
      <c r="H3308" t="s">
        <v>26</v>
      </c>
      <c r="I3308" t="s">
        <v>27</v>
      </c>
      <c r="J3308" t="s">
        <v>23</v>
      </c>
      <c r="K3308">
        <v>2003</v>
      </c>
      <c r="L3308">
        <v>4</v>
      </c>
      <c r="M3308">
        <v>3</v>
      </c>
      <c r="N3308">
        <v>0</v>
      </c>
      <c r="O3308">
        <v>2.5</v>
      </c>
      <c r="P3308" t="s">
        <v>597</v>
      </c>
      <c r="Q3308" s="2">
        <v>8.5060783462542103E-2</v>
      </c>
      <c r="R3308" s="2">
        <v>7.8558775872092895E-2</v>
      </c>
      <c r="S3308" t="s">
        <v>31</v>
      </c>
      <c r="T3308" t="s">
        <v>57</v>
      </c>
      <c r="U3308">
        <v>16</v>
      </c>
      <c r="W3308" t="s">
        <v>74</v>
      </c>
      <c r="X3308" t="s">
        <v>75</v>
      </c>
      <c r="Y3308">
        <v>12.010999999999999</v>
      </c>
      <c r="Z3308">
        <v>796</v>
      </c>
      <c r="AA3308" s="5">
        <f>IFERROR(VLOOKUP(X3308,$AF$2:$AG$35,2,FALSE),0)</f>
        <v>0</v>
      </c>
      <c r="AB3308" s="5" t="e">
        <f>VLOOKUP(X3308,$AF$2:$AG$35,1,FALSE)</f>
        <v>#N/A</v>
      </c>
    </row>
    <row r="3309" spans="1:43" x14ac:dyDescent="0.25">
      <c r="A3309">
        <v>95753</v>
      </c>
      <c r="B3309">
        <v>22072</v>
      </c>
      <c r="C3309" t="s">
        <v>624</v>
      </c>
      <c r="D3309" t="s">
        <v>579</v>
      </c>
      <c r="E3309" t="s">
        <v>594</v>
      </c>
      <c r="F3309">
        <v>28.367979999999999</v>
      </c>
      <c r="G3309" t="s">
        <v>25</v>
      </c>
      <c r="H3309" t="s">
        <v>26</v>
      </c>
      <c r="I3309" t="s">
        <v>27</v>
      </c>
      <c r="J3309" t="s">
        <v>23</v>
      </c>
      <c r="K3309">
        <v>2003</v>
      </c>
      <c r="L3309">
        <v>4</v>
      </c>
      <c r="M3309">
        <v>3</v>
      </c>
      <c r="N3309">
        <v>0</v>
      </c>
      <c r="O3309">
        <v>2.5</v>
      </c>
      <c r="P3309" t="s">
        <v>597</v>
      </c>
      <c r="Q3309" s="32">
        <v>4.2250302292714599</v>
      </c>
      <c r="R3309">
        <v>3.6808045132077498</v>
      </c>
      <c r="S3309" t="s">
        <v>31</v>
      </c>
      <c r="T3309" t="s">
        <v>57</v>
      </c>
      <c r="U3309">
        <v>17</v>
      </c>
      <c r="W3309" s="3" t="s">
        <v>76</v>
      </c>
      <c r="X3309" t="s">
        <v>77</v>
      </c>
      <c r="Y3309">
        <v>12.010999999999999</v>
      </c>
      <c r="Z3309">
        <v>797</v>
      </c>
      <c r="AA3309" s="5">
        <f>IFERROR(VLOOKUP(X3309,$AF$2:$AG$35,2,FALSE),0)</f>
        <v>0</v>
      </c>
      <c r="AB3309" s="5" t="e">
        <f>VLOOKUP(X3309,$AF$2:$AG$35,1,FALSE)</f>
        <v>#N/A</v>
      </c>
    </row>
    <row r="3310" spans="1:43" x14ac:dyDescent="0.25">
      <c r="A3310">
        <v>95753</v>
      </c>
      <c r="B3310">
        <v>22072</v>
      </c>
      <c r="C3310" t="s">
        <v>624</v>
      </c>
      <c r="D3310" t="s">
        <v>579</v>
      </c>
      <c r="E3310" t="s">
        <v>594</v>
      </c>
      <c r="F3310">
        <v>28.367979999999999</v>
      </c>
      <c r="G3310" t="s">
        <v>25</v>
      </c>
      <c r="H3310" t="s">
        <v>26</v>
      </c>
      <c r="I3310" t="s">
        <v>27</v>
      </c>
      <c r="J3310" t="s">
        <v>23</v>
      </c>
      <c r="K3310">
        <v>2003</v>
      </c>
      <c r="L3310">
        <v>4</v>
      </c>
      <c r="M3310">
        <v>3</v>
      </c>
      <c r="N3310">
        <v>0</v>
      </c>
      <c r="O3310">
        <v>2.5</v>
      </c>
      <c r="P3310" t="s">
        <v>597</v>
      </c>
      <c r="Q3310">
        <v>26.523320467695701</v>
      </c>
      <c r="R3310">
        <v>15.930671684419501</v>
      </c>
      <c r="S3310" t="s">
        <v>31</v>
      </c>
      <c r="T3310" t="s">
        <v>57</v>
      </c>
      <c r="U3310">
        <v>18</v>
      </c>
      <c r="V3310" t="s">
        <v>78</v>
      </c>
      <c r="W3310" t="s">
        <v>79</v>
      </c>
      <c r="X3310" t="s">
        <v>80</v>
      </c>
      <c r="Y3310">
        <v>12.010999999999999</v>
      </c>
      <c r="Z3310">
        <v>436</v>
      </c>
      <c r="AA3310" s="5">
        <f>IFERROR(VLOOKUP(X3310,$AF$2:$AG$35,2,FALSE),0)</f>
        <v>0</v>
      </c>
      <c r="AB3310" s="5" t="e">
        <f>VLOOKUP(X3310,$AF$2:$AG$35,1,FALSE)</f>
        <v>#N/A</v>
      </c>
    </row>
    <row r="3311" spans="1:43" x14ac:dyDescent="0.25">
      <c r="A3311">
        <v>95753</v>
      </c>
      <c r="B3311">
        <v>22072</v>
      </c>
      <c r="C3311" t="s">
        <v>624</v>
      </c>
      <c r="D3311" t="s">
        <v>579</v>
      </c>
      <c r="E3311" t="s">
        <v>594</v>
      </c>
      <c r="F3311">
        <v>28.367979999999999</v>
      </c>
      <c r="G3311" t="s">
        <v>25</v>
      </c>
      <c r="H3311" t="s">
        <v>26</v>
      </c>
      <c r="I3311" t="s">
        <v>27</v>
      </c>
      <c r="J3311" t="s">
        <v>23</v>
      </c>
      <c r="K3311">
        <v>2003</v>
      </c>
      <c r="L3311">
        <v>4</v>
      </c>
      <c r="M3311">
        <v>3</v>
      </c>
      <c r="N3311">
        <v>0</v>
      </c>
      <c r="O3311">
        <v>2.5</v>
      </c>
      <c r="P3311" t="s">
        <v>597</v>
      </c>
      <c r="Q3311" s="38">
        <v>1.3811865687078999E-2</v>
      </c>
      <c r="R3311">
        <v>0.42358564276690303</v>
      </c>
      <c r="S3311" t="s">
        <v>31</v>
      </c>
      <c r="T3311" t="s">
        <v>81</v>
      </c>
      <c r="U3311">
        <v>20</v>
      </c>
      <c r="V3311" t="s">
        <v>82</v>
      </c>
      <c r="W3311" t="s">
        <v>83</v>
      </c>
      <c r="X3311" t="s">
        <v>84</v>
      </c>
      <c r="Y3311">
        <v>22.98977</v>
      </c>
      <c r="Z3311">
        <v>696</v>
      </c>
      <c r="AA3311" s="5">
        <f>IFERROR(VLOOKUP(X3311,$AF$2:$AG$35,2,FALSE),0)</f>
        <v>0</v>
      </c>
      <c r="AB3311" s="5" t="e">
        <f>VLOOKUP(X3311,$AF$2:$AG$35,1,FALSE)</f>
        <v>#N/A</v>
      </c>
    </row>
    <row r="3312" spans="1:43" x14ac:dyDescent="0.25">
      <c r="A3312">
        <v>95753</v>
      </c>
      <c r="B3312">
        <v>22072</v>
      </c>
      <c r="C3312" t="s">
        <v>624</v>
      </c>
      <c r="D3312" t="s">
        <v>579</v>
      </c>
      <c r="E3312" t="s">
        <v>594</v>
      </c>
      <c r="F3312">
        <v>28.367979999999999</v>
      </c>
      <c r="G3312" t="s">
        <v>25</v>
      </c>
      <c r="H3312" t="s">
        <v>26</v>
      </c>
      <c r="I3312" t="s">
        <v>27</v>
      </c>
      <c r="J3312" t="s">
        <v>23</v>
      </c>
      <c r="K3312">
        <v>2003</v>
      </c>
      <c r="L3312">
        <v>4</v>
      </c>
      <c r="M3312">
        <v>3</v>
      </c>
      <c r="N3312">
        <v>0</v>
      </c>
      <c r="O3312">
        <v>2.5</v>
      </c>
      <c r="P3312" t="s">
        <v>597</v>
      </c>
      <c r="Q3312" s="39">
        <v>2.9876949954604202E-3</v>
      </c>
      <c r="R3312" s="2">
        <v>7.5167070817336104E-2</v>
      </c>
      <c r="S3312" t="s">
        <v>31</v>
      </c>
      <c r="T3312" t="s">
        <v>81</v>
      </c>
      <c r="U3312">
        <v>21</v>
      </c>
      <c r="V3312" t="s">
        <v>85</v>
      </c>
      <c r="W3312" t="s">
        <v>86</v>
      </c>
      <c r="X3312" t="s">
        <v>87</v>
      </c>
      <c r="Y3312">
        <v>24.305</v>
      </c>
      <c r="Z3312">
        <v>525</v>
      </c>
      <c r="AA3312" s="5">
        <f>IFERROR(VLOOKUP(X3312,$AF$2:$AG$35,2,FALSE),0)</f>
        <v>0</v>
      </c>
      <c r="AB3312" s="5" t="e">
        <f>VLOOKUP(X3312,$AF$2:$AG$35,1,FALSE)</f>
        <v>#N/A</v>
      </c>
    </row>
    <row r="3313" spans="1:43" x14ac:dyDescent="0.25">
      <c r="A3313">
        <v>95753</v>
      </c>
      <c r="B3313">
        <v>22072</v>
      </c>
      <c r="C3313" t="s">
        <v>624</v>
      </c>
      <c r="D3313" t="s">
        <v>579</v>
      </c>
      <c r="E3313" t="s">
        <v>594</v>
      </c>
      <c r="F3313">
        <v>28.367979999999999</v>
      </c>
      <c r="G3313" t="s">
        <v>25</v>
      </c>
      <c r="H3313" t="s">
        <v>26</v>
      </c>
      <c r="I3313" t="s">
        <v>27</v>
      </c>
      <c r="J3313" t="s">
        <v>23</v>
      </c>
      <c r="K3313">
        <v>2003</v>
      </c>
      <c r="L3313">
        <v>4</v>
      </c>
      <c r="M3313">
        <v>3</v>
      </c>
      <c r="N3313">
        <v>0</v>
      </c>
      <c r="O3313">
        <v>2.5</v>
      </c>
      <c r="P3313" t="s">
        <v>597</v>
      </c>
      <c r="Q3313" s="33">
        <v>1.44925502856262E-2</v>
      </c>
      <c r="R3313" s="2">
        <v>6.6497673964168905E-2</v>
      </c>
      <c r="S3313" t="s">
        <v>31</v>
      </c>
      <c r="T3313" t="s">
        <v>81</v>
      </c>
      <c r="U3313">
        <v>22</v>
      </c>
      <c r="V3313" t="s">
        <v>88</v>
      </c>
      <c r="W3313" t="s">
        <v>89</v>
      </c>
      <c r="X3313" t="s">
        <v>90</v>
      </c>
      <c r="Y3313">
        <v>26.981539999999999</v>
      </c>
      <c r="Z3313">
        <v>292</v>
      </c>
      <c r="AA3313" s="5">
        <f>IFERROR(VLOOKUP(X3313,$AF$2:$AG$35,2,FALSE),0)</f>
        <v>0.88900000000000001</v>
      </c>
      <c r="AB3313" s="5" t="str">
        <f>VLOOKUP(X3313,$AF$2:$AG$35,1,FALSE)</f>
        <v>Al</v>
      </c>
      <c r="AN3313"/>
      <c r="AO3313"/>
      <c r="AP3313"/>
      <c r="AQ3313"/>
    </row>
    <row r="3314" spans="1:43" x14ac:dyDescent="0.25">
      <c r="A3314">
        <v>95753</v>
      </c>
      <c r="B3314">
        <v>22072</v>
      </c>
      <c r="C3314" t="s">
        <v>624</v>
      </c>
      <c r="D3314" t="s">
        <v>579</v>
      </c>
      <c r="E3314" t="s">
        <v>594</v>
      </c>
      <c r="F3314">
        <v>28.367979999999999</v>
      </c>
      <c r="G3314" t="s">
        <v>25</v>
      </c>
      <c r="H3314" t="s">
        <v>26</v>
      </c>
      <c r="I3314" t="s">
        <v>27</v>
      </c>
      <c r="J3314" t="s">
        <v>23</v>
      </c>
      <c r="K3314">
        <v>2003</v>
      </c>
      <c r="L3314">
        <v>4</v>
      </c>
      <c r="M3314">
        <v>3</v>
      </c>
      <c r="N3314">
        <v>0</v>
      </c>
      <c r="O3314">
        <v>2.5</v>
      </c>
      <c r="P3314" t="s">
        <v>597</v>
      </c>
      <c r="Q3314" s="33">
        <v>5.0320084548178198E-2</v>
      </c>
      <c r="R3314" s="2">
        <v>5.8664182863513499E-2</v>
      </c>
      <c r="S3314" t="s">
        <v>31</v>
      </c>
      <c r="T3314" t="s">
        <v>81</v>
      </c>
      <c r="U3314">
        <v>23</v>
      </c>
      <c r="V3314" t="s">
        <v>91</v>
      </c>
      <c r="W3314" t="s">
        <v>92</v>
      </c>
      <c r="X3314" t="s">
        <v>93</v>
      </c>
      <c r="Y3314">
        <v>28.0855</v>
      </c>
      <c r="Z3314">
        <v>694</v>
      </c>
      <c r="AA3314" s="5">
        <f>IFERROR(VLOOKUP(X3314,$AF$2:$AG$35,2,FALSE),0)</f>
        <v>1.139</v>
      </c>
      <c r="AB3314" s="5" t="str">
        <f>VLOOKUP(X3314,$AF$2:$AG$35,1,FALSE)</f>
        <v>Si</v>
      </c>
      <c r="AN3314"/>
      <c r="AO3314"/>
      <c r="AP3314"/>
      <c r="AQ3314"/>
    </row>
    <row r="3315" spans="1:43" x14ac:dyDescent="0.25">
      <c r="A3315">
        <v>95753</v>
      </c>
      <c r="B3315">
        <v>22072</v>
      </c>
      <c r="C3315" t="s">
        <v>624</v>
      </c>
      <c r="D3315" t="s">
        <v>579</v>
      </c>
      <c r="E3315" t="s">
        <v>594</v>
      </c>
      <c r="F3315">
        <v>28.367979999999999</v>
      </c>
      <c r="G3315" t="s">
        <v>25</v>
      </c>
      <c r="H3315" t="s">
        <v>26</v>
      </c>
      <c r="I3315" t="s">
        <v>27</v>
      </c>
      <c r="J3315" t="s">
        <v>23</v>
      </c>
      <c r="K3315">
        <v>2003</v>
      </c>
      <c r="L3315">
        <v>4</v>
      </c>
      <c r="M3315">
        <v>3</v>
      </c>
      <c r="N3315">
        <v>0</v>
      </c>
      <c r="O3315">
        <v>2.5</v>
      </c>
      <c r="P3315" t="s">
        <v>597</v>
      </c>
      <c r="Q3315" s="33">
        <v>6.8096834939913604E-3</v>
      </c>
      <c r="R3315" s="2">
        <v>1.03573631794283E-2</v>
      </c>
      <c r="S3315" t="s">
        <v>31</v>
      </c>
      <c r="T3315" t="s">
        <v>81</v>
      </c>
      <c r="U3315">
        <v>24</v>
      </c>
      <c r="V3315" t="s">
        <v>94</v>
      </c>
      <c r="W3315" t="s">
        <v>95</v>
      </c>
      <c r="X3315" t="s">
        <v>29</v>
      </c>
      <c r="Y3315">
        <v>30.973759999999999</v>
      </c>
      <c r="Z3315">
        <v>666</v>
      </c>
      <c r="AA3315" s="5">
        <f>IFERROR(VLOOKUP(X3315,$AF$2:$AG$35,2,FALSE),0)</f>
        <v>1.0329999999999999</v>
      </c>
      <c r="AB3315" s="5" t="str">
        <f>VLOOKUP(X3315,$AF$2:$AG$35,1,FALSE)</f>
        <v>P</v>
      </c>
      <c r="AN3315"/>
      <c r="AO3315"/>
      <c r="AP3315"/>
      <c r="AQ3315"/>
    </row>
    <row r="3316" spans="1:43" x14ac:dyDescent="0.25">
      <c r="A3316">
        <v>95753</v>
      </c>
      <c r="B3316">
        <v>22072</v>
      </c>
      <c r="C3316" t="s">
        <v>624</v>
      </c>
      <c r="D3316" t="s">
        <v>579</v>
      </c>
      <c r="E3316" t="s">
        <v>594</v>
      </c>
      <c r="F3316">
        <v>28.367979999999999</v>
      </c>
      <c r="G3316" t="s">
        <v>25</v>
      </c>
      <c r="H3316" t="s">
        <v>26</v>
      </c>
      <c r="I3316" t="s">
        <v>27</v>
      </c>
      <c r="J3316" t="s">
        <v>23</v>
      </c>
      <c r="K3316">
        <v>2003</v>
      </c>
      <c r="L3316">
        <v>4</v>
      </c>
      <c r="M3316">
        <v>3</v>
      </c>
      <c r="N3316">
        <v>0</v>
      </c>
      <c r="O3316">
        <v>2.5</v>
      </c>
      <c r="P3316" t="s">
        <v>597</v>
      </c>
      <c r="Q3316">
        <v>0.12063861205708901</v>
      </c>
      <c r="R3316" s="2">
        <v>5.6295944875140697E-2</v>
      </c>
      <c r="S3316" t="s">
        <v>31</v>
      </c>
      <c r="T3316" t="s">
        <v>81</v>
      </c>
      <c r="U3316">
        <v>25</v>
      </c>
      <c r="V3316" t="s">
        <v>96</v>
      </c>
      <c r="W3316" t="s">
        <v>97</v>
      </c>
      <c r="X3316" t="s">
        <v>98</v>
      </c>
      <c r="Y3316">
        <v>32.06</v>
      </c>
      <c r="Z3316">
        <v>700</v>
      </c>
      <c r="AA3316" s="5">
        <f>IFERROR(VLOOKUP(X3316,$AF$2:$AG$35,2,FALSE),0)</f>
        <v>0</v>
      </c>
      <c r="AB3316" s="5" t="e">
        <f>VLOOKUP(X3316,$AF$2:$AG$35,1,FALSE)</f>
        <v>#N/A</v>
      </c>
      <c r="AN3316"/>
      <c r="AO3316"/>
      <c r="AP3316"/>
      <c r="AQ3316"/>
    </row>
    <row r="3317" spans="1:43" x14ac:dyDescent="0.25">
      <c r="A3317">
        <v>95753</v>
      </c>
      <c r="B3317">
        <v>22072</v>
      </c>
      <c r="C3317" t="s">
        <v>624</v>
      </c>
      <c r="D3317" t="s">
        <v>579</v>
      </c>
      <c r="E3317" t="s">
        <v>594</v>
      </c>
      <c r="F3317">
        <v>28.367979999999999</v>
      </c>
      <c r="G3317" t="s">
        <v>25</v>
      </c>
      <c r="H3317" t="s">
        <v>26</v>
      </c>
      <c r="I3317" t="s">
        <v>27</v>
      </c>
      <c r="J3317" t="s">
        <v>23</v>
      </c>
      <c r="K3317">
        <v>2003</v>
      </c>
      <c r="L3317">
        <v>4</v>
      </c>
      <c r="M3317">
        <v>3</v>
      </c>
      <c r="N3317">
        <v>0</v>
      </c>
      <c r="O3317">
        <v>2.5</v>
      </c>
      <c r="P3317" t="s">
        <v>597</v>
      </c>
      <c r="Q3317" s="32">
        <v>0.42133315253128101</v>
      </c>
      <c r="R3317">
        <v>0.31487761625884098</v>
      </c>
      <c r="S3317" t="s">
        <v>31</v>
      </c>
      <c r="T3317" t="s">
        <v>81</v>
      </c>
      <c r="U3317">
        <v>26</v>
      </c>
      <c r="V3317" t="s">
        <v>99</v>
      </c>
      <c r="W3317" t="s">
        <v>100</v>
      </c>
      <c r="X3317" t="s">
        <v>101</v>
      </c>
      <c r="Y3317">
        <v>35.453000000000003</v>
      </c>
      <c r="Z3317">
        <v>795</v>
      </c>
      <c r="AA3317" s="5">
        <f>IFERROR(VLOOKUP(X3317,$AF$2:$AG$35,2,FALSE),0)</f>
        <v>0</v>
      </c>
      <c r="AB3317" s="5" t="e">
        <f>VLOOKUP(X3317,$AF$2:$AG$35,1,FALSE)</f>
        <v>#N/A</v>
      </c>
      <c r="AN3317"/>
      <c r="AO3317"/>
      <c r="AP3317"/>
      <c r="AQ3317"/>
    </row>
    <row r="3318" spans="1:43" x14ac:dyDescent="0.25">
      <c r="A3318">
        <v>95753</v>
      </c>
      <c r="B3318">
        <v>22072</v>
      </c>
      <c r="C3318" t="s">
        <v>624</v>
      </c>
      <c r="D3318" t="s">
        <v>579</v>
      </c>
      <c r="E3318" t="s">
        <v>594</v>
      </c>
      <c r="F3318">
        <v>28.367979999999999</v>
      </c>
      <c r="G3318" t="s">
        <v>25</v>
      </c>
      <c r="H3318" t="s">
        <v>26</v>
      </c>
      <c r="I3318" t="s">
        <v>27</v>
      </c>
      <c r="J3318" t="s">
        <v>23</v>
      </c>
      <c r="K3318">
        <v>2003</v>
      </c>
      <c r="L3318">
        <v>4</v>
      </c>
      <c r="M3318">
        <v>3</v>
      </c>
      <c r="N3318">
        <v>0</v>
      </c>
      <c r="O3318">
        <v>2.5</v>
      </c>
      <c r="P3318" t="s">
        <v>597</v>
      </c>
      <c r="Q3318" s="32">
        <v>0.86384734854145395</v>
      </c>
      <c r="R3318">
        <v>0.528890226750379</v>
      </c>
      <c r="S3318" t="s">
        <v>31</v>
      </c>
      <c r="T3318" t="s">
        <v>81</v>
      </c>
      <c r="U3318">
        <v>27</v>
      </c>
      <c r="V3318" s="1">
        <v>2023695</v>
      </c>
      <c r="W3318" t="s">
        <v>102</v>
      </c>
      <c r="X3318" t="s">
        <v>103</v>
      </c>
      <c r="Y3318">
        <v>39.098300000000002</v>
      </c>
      <c r="Z3318">
        <v>669</v>
      </c>
      <c r="AA3318" s="5">
        <f>IFERROR(VLOOKUP(X3318,$AF$2:$AG$35,2,FALSE),0)</f>
        <v>0</v>
      </c>
      <c r="AB3318" s="5" t="e">
        <f>VLOOKUP(X3318,$AF$2:$AG$35,1,FALSE)</f>
        <v>#N/A</v>
      </c>
      <c r="AN3318"/>
      <c r="AO3318"/>
      <c r="AP3318"/>
      <c r="AQ3318"/>
    </row>
    <row r="3319" spans="1:43" x14ac:dyDescent="0.25">
      <c r="A3319">
        <v>95753</v>
      </c>
      <c r="B3319">
        <v>22072</v>
      </c>
      <c r="C3319" t="s">
        <v>624</v>
      </c>
      <c r="D3319" t="s">
        <v>579</v>
      </c>
      <c r="E3319" t="s">
        <v>594</v>
      </c>
      <c r="F3319">
        <v>28.367979999999999</v>
      </c>
      <c r="G3319" t="s">
        <v>25</v>
      </c>
      <c r="H3319" t="s">
        <v>26</v>
      </c>
      <c r="I3319" t="s">
        <v>27</v>
      </c>
      <c r="J3319" t="s">
        <v>23</v>
      </c>
      <c r="K3319">
        <v>2003</v>
      </c>
      <c r="L3319">
        <v>4</v>
      </c>
      <c r="M3319">
        <v>3</v>
      </c>
      <c r="N3319">
        <v>0</v>
      </c>
      <c r="O3319">
        <v>2.5</v>
      </c>
      <c r="P3319" t="s">
        <v>597</v>
      </c>
      <c r="Q3319" s="33">
        <v>6.1961091056163597E-2</v>
      </c>
      <c r="R3319">
        <v>7.4510978639917E-2</v>
      </c>
      <c r="S3319" t="s">
        <v>31</v>
      </c>
      <c r="T3319" t="s">
        <v>81</v>
      </c>
      <c r="U3319">
        <v>28</v>
      </c>
      <c r="V3319" t="s">
        <v>104</v>
      </c>
      <c r="W3319" t="s">
        <v>105</v>
      </c>
      <c r="X3319" t="s">
        <v>106</v>
      </c>
      <c r="Y3319">
        <v>40.08</v>
      </c>
      <c r="Z3319">
        <v>329</v>
      </c>
      <c r="AA3319" s="5">
        <f>IFERROR(VLOOKUP(X3319,$AF$2:$AG$35,2,FALSE),0)</f>
        <v>0</v>
      </c>
      <c r="AB3319" s="5" t="e">
        <f>VLOOKUP(X3319,$AF$2:$AG$35,1,FALSE)</f>
        <v>#N/A</v>
      </c>
      <c r="AN3319"/>
      <c r="AO3319"/>
      <c r="AP3319"/>
      <c r="AQ3319"/>
    </row>
    <row r="3320" spans="1:43" x14ac:dyDescent="0.25">
      <c r="A3320">
        <v>95753</v>
      </c>
      <c r="B3320">
        <v>22072</v>
      </c>
      <c r="C3320" t="s">
        <v>624</v>
      </c>
      <c r="D3320" t="s">
        <v>579</v>
      </c>
      <c r="E3320" t="s">
        <v>594</v>
      </c>
      <c r="F3320">
        <v>28.367979999999999</v>
      </c>
      <c r="G3320" t="s">
        <v>25</v>
      </c>
      <c r="H3320" t="s">
        <v>26</v>
      </c>
      <c r="I3320" t="s">
        <v>27</v>
      </c>
      <c r="J3320" t="s">
        <v>23</v>
      </c>
      <c r="K3320">
        <v>2003</v>
      </c>
      <c r="L3320">
        <v>4</v>
      </c>
      <c r="M3320">
        <v>3</v>
      </c>
      <c r="N3320">
        <v>0</v>
      </c>
      <c r="O3320">
        <v>2.5</v>
      </c>
      <c r="P3320" t="s">
        <v>597</v>
      </c>
      <c r="Q3320" s="33">
        <v>2.1688977787321199E-3</v>
      </c>
      <c r="R3320" s="2">
        <v>5.3625456312614603E-2</v>
      </c>
      <c r="S3320" t="s">
        <v>31</v>
      </c>
      <c r="T3320" t="s">
        <v>81</v>
      </c>
      <c r="U3320">
        <v>29</v>
      </c>
      <c r="V3320" t="s">
        <v>107</v>
      </c>
      <c r="W3320" t="s">
        <v>108</v>
      </c>
      <c r="X3320" t="s">
        <v>109</v>
      </c>
      <c r="Y3320">
        <v>47.88</v>
      </c>
      <c r="Z3320">
        <v>715</v>
      </c>
      <c r="AA3320" s="5">
        <f>IFERROR(VLOOKUP(X3320,$AF$2:$AG$35,2,FALSE),0)</f>
        <v>0.66900000000000004</v>
      </c>
      <c r="AB3320" s="5" t="str">
        <f>VLOOKUP(X3320,$AF$2:$AG$35,1,FALSE)</f>
        <v>Ti</v>
      </c>
      <c r="AN3320"/>
      <c r="AO3320"/>
      <c r="AP3320"/>
      <c r="AQ3320"/>
    </row>
    <row r="3321" spans="1:43" x14ac:dyDescent="0.25">
      <c r="A3321">
        <v>95753</v>
      </c>
      <c r="B3321">
        <v>22072</v>
      </c>
      <c r="C3321" t="s">
        <v>624</v>
      </c>
      <c r="D3321" t="s">
        <v>579</v>
      </c>
      <c r="E3321" t="s">
        <v>594</v>
      </c>
      <c r="F3321">
        <v>28.367979999999999</v>
      </c>
      <c r="G3321" t="s">
        <v>25</v>
      </c>
      <c r="H3321" t="s">
        <v>26</v>
      </c>
      <c r="I3321" t="s">
        <v>27</v>
      </c>
      <c r="J3321" t="s">
        <v>23</v>
      </c>
      <c r="K3321">
        <v>2003</v>
      </c>
      <c r="L3321">
        <v>4</v>
      </c>
      <c r="M3321">
        <v>3</v>
      </c>
      <c r="N3321">
        <v>0</v>
      </c>
      <c r="O3321">
        <v>2.5</v>
      </c>
      <c r="P3321" t="s">
        <v>597</v>
      </c>
      <c r="Q3321" s="32">
        <v>0</v>
      </c>
      <c r="R3321" s="2">
        <v>2.6642323222338098E-2</v>
      </c>
      <c r="S3321" t="s">
        <v>31</v>
      </c>
      <c r="T3321" t="s">
        <v>81</v>
      </c>
      <c r="U3321">
        <v>30</v>
      </c>
      <c r="V3321" t="s">
        <v>110</v>
      </c>
      <c r="W3321" t="s">
        <v>111</v>
      </c>
      <c r="X3321" t="s">
        <v>112</v>
      </c>
      <c r="Y3321">
        <v>50.941499999999998</v>
      </c>
      <c r="Z3321">
        <v>767</v>
      </c>
      <c r="AA3321" s="5">
        <f>IFERROR(VLOOKUP(X3321,$AF$2:$AG$35,2,FALSE),0)</f>
        <v>0</v>
      </c>
      <c r="AB3321" s="5" t="e">
        <f>VLOOKUP(X3321,$AF$2:$AG$35,1,FALSE)</f>
        <v>#N/A</v>
      </c>
      <c r="AN3321"/>
      <c r="AO3321"/>
      <c r="AP3321"/>
      <c r="AQ3321"/>
    </row>
    <row r="3322" spans="1:43" x14ac:dyDescent="0.25">
      <c r="A3322">
        <v>95753</v>
      </c>
      <c r="B3322">
        <v>22072</v>
      </c>
      <c r="C3322" t="s">
        <v>624</v>
      </c>
      <c r="D3322" t="s">
        <v>579</v>
      </c>
      <c r="E3322" t="s">
        <v>594</v>
      </c>
      <c r="F3322">
        <v>28.367979999999999</v>
      </c>
      <c r="G3322" t="s">
        <v>25</v>
      </c>
      <c r="H3322" t="s">
        <v>26</v>
      </c>
      <c r="I3322" t="s">
        <v>27</v>
      </c>
      <c r="J3322" t="s">
        <v>23</v>
      </c>
      <c r="K3322">
        <v>2003</v>
      </c>
      <c r="L3322">
        <v>4</v>
      </c>
      <c r="M3322">
        <v>3</v>
      </c>
      <c r="N3322">
        <v>0</v>
      </c>
      <c r="O3322">
        <v>2.5</v>
      </c>
      <c r="P3322" t="s">
        <v>597</v>
      </c>
      <c r="Q3322" s="33">
        <v>2.1494208600434701E-5</v>
      </c>
      <c r="R3322" s="2">
        <v>6.5969602496234996E-3</v>
      </c>
      <c r="S3322" t="s">
        <v>31</v>
      </c>
      <c r="T3322" t="s">
        <v>81</v>
      </c>
      <c r="U3322">
        <v>31</v>
      </c>
      <c r="V3322" t="s">
        <v>113</v>
      </c>
      <c r="W3322" t="s">
        <v>114</v>
      </c>
      <c r="X3322" t="s">
        <v>115</v>
      </c>
      <c r="Y3322">
        <v>51.996000000000002</v>
      </c>
      <c r="Z3322">
        <v>347</v>
      </c>
      <c r="AA3322" s="5">
        <f>IFERROR(VLOOKUP(X3322,$AF$2:$AG$35,2,FALSE),0)</f>
        <v>0.69199999999999995</v>
      </c>
      <c r="AB3322" s="5" t="str">
        <f>VLOOKUP(X3322,$AF$2:$AG$35,1,FALSE)</f>
        <v>Cr</v>
      </c>
      <c r="AN3322"/>
      <c r="AO3322"/>
      <c r="AP3322"/>
      <c r="AQ3322"/>
    </row>
    <row r="3323" spans="1:43" x14ac:dyDescent="0.25">
      <c r="A3323">
        <v>95753</v>
      </c>
      <c r="B3323">
        <v>22072</v>
      </c>
      <c r="C3323" t="s">
        <v>624</v>
      </c>
      <c r="D3323" t="s">
        <v>579</v>
      </c>
      <c r="E3323" t="s">
        <v>594</v>
      </c>
      <c r="F3323">
        <v>28.367979999999999</v>
      </c>
      <c r="G3323" t="s">
        <v>25</v>
      </c>
      <c r="H3323" t="s">
        <v>26</v>
      </c>
      <c r="I3323" t="s">
        <v>27</v>
      </c>
      <c r="J3323" t="s">
        <v>23</v>
      </c>
      <c r="K3323">
        <v>2003</v>
      </c>
      <c r="L3323">
        <v>4</v>
      </c>
      <c r="M3323">
        <v>3</v>
      </c>
      <c r="N3323">
        <v>0</v>
      </c>
      <c r="O3323">
        <v>2.5</v>
      </c>
      <c r="P3323" t="s">
        <v>597</v>
      </c>
      <c r="Q3323" s="33">
        <v>1.11450765019461E-3</v>
      </c>
      <c r="R3323" s="2">
        <v>2.6347278901139399E-3</v>
      </c>
      <c r="S3323" t="s">
        <v>31</v>
      </c>
      <c r="T3323" t="s">
        <v>81</v>
      </c>
      <c r="U3323">
        <v>32</v>
      </c>
      <c r="V3323" t="s">
        <v>116</v>
      </c>
      <c r="W3323" t="s">
        <v>117</v>
      </c>
      <c r="X3323" t="s">
        <v>118</v>
      </c>
      <c r="Y3323">
        <v>54.938000000000002</v>
      </c>
      <c r="Z3323">
        <v>526</v>
      </c>
      <c r="AA3323" s="5">
        <f>IFERROR(VLOOKUP(X3323,$AF$2:$AG$35,2,FALSE),0)</f>
        <v>0.63100000000000001</v>
      </c>
      <c r="AB3323" s="5" t="str">
        <f>VLOOKUP(X3323,$AF$2:$AG$35,1,FALSE)</f>
        <v>Mn</v>
      </c>
      <c r="AN3323"/>
      <c r="AO3323"/>
      <c r="AP3323"/>
      <c r="AQ3323"/>
    </row>
    <row r="3324" spans="1:43" x14ac:dyDescent="0.25">
      <c r="A3324">
        <v>95753</v>
      </c>
      <c r="B3324">
        <v>22072</v>
      </c>
      <c r="C3324" t="s">
        <v>624</v>
      </c>
      <c r="D3324" t="s">
        <v>579</v>
      </c>
      <c r="E3324" t="s">
        <v>594</v>
      </c>
      <c r="F3324">
        <v>28.367979999999999</v>
      </c>
      <c r="G3324" t="s">
        <v>25</v>
      </c>
      <c r="H3324" t="s">
        <v>26</v>
      </c>
      <c r="I3324" t="s">
        <v>27</v>
      </c>
      <c r="J3324" t="s">
        <v>23</v>
      </c>
      <c r="K3324">
        <v>2003</v>
      </c>
      <c r="L3324">
        <v>4</v>
      </c>
      <c r="M3324">
        <v>3</v>
      </c>
      <c r="N3324">
        <v>0</v>
      </c>
      <c r="O3324">
        <v>2.5</v>
      </c>
      <c r="P3324" t="s">
        <v>597</v>
      </c>
      <c r="Q3324" s="33">
        <v>2.77190218781363E-2</v>
      </c>
      <c r="R3324" s="2">
        <v>3.5495476408698802E-2</v>
      </c>
      <c r="S3324" t="s">
        <v>31</v>
      </c>
      <c r="T3324" t="s">
        <v>81</v>
      </c>
      <c r="U3324">
        <v>33</v>
      </c>
      <c r="V3324" t="s">
        <v>119</v>
      </c>
      <c r="W3324" t="s">
        <v>120</v>
      </c>
      <c r="X3324" t="s">
        <v>121</v>
      </c>
      <c r="Y3324">
        <v>55.847000000000001</v>
      </c>
      <c r="Z3324">
        <v>488</v>
      </c>
      <c r="AA3324" s="5">
        <f>IFERROR(VLOOKUP(X3324,$AF$2:$AG$35,2,FALSE),0)</f>
        <v>0.35799999999999998</v>
      </c>
      <c r="AB3324" s="5" t="str">
        <f>VLOOKUP(X3324,$AF$2:$AG$35,1,FALSE)</f>
        <v>Fe</v>
      </c>
      <c r="AN3324"/>
      <c r="AO3324"/>
      <c r="AP3324"/>
      <c r="AQ3324"/>
    </row>
    <row r="3325" spans="1:43" x14ac:dyDescent="0.25">
      <c r="A3325">
        <v>95753</v>
      </c>
      <c r="B3325">
        <v>22072</v>
      </c>
      <c r="C3325" t="s">
        <v>624</v>
      </c>
      <c r="D3325" t="s">
        <v>579</v>
      </c>
      <c r="E3325" t="s">
        <v>594</v>
      </c>
      <c r="F3325">
        <v>28.367979999999999</v>
      </c>
      <c r="G3325" t="s">
        <v>25</v>
      </c>
      <c r="H3325" t="s">
        <v>26</v>
      </c>
      <c r="I3325" t="s">
        <v>27</v>
      </c>
      <c r="J3325" t="s">
        <v>23</v>
      </c>
      <c r="K3325">
        <v>2003</v>
      </c>
      <c r="L3325">
        <v>4</v>
      </c>
      <c r="M3325">
        <v>3</v>
      </c>
      <c r="N3325">
        <v>0</v>
      </c>
      <c r="O3325">
        <v>2.5</v>
      </c>
      <c r="P3325" t="s">
        <v>597</v>
      </c>
      <c r="Q3325" s="33">
        <v>3.1449233954485001E-4</v>
      </c>
      <c r="R3325" s="2">
        <v>1.79400734045576E-3</v>
      </c>
      <c r="S3325" t="s">
        <v>31</v>
      </c>
      <c r="T3325" t="s">
        <v>81</v>
      </c>
      <c r="U3325">
        <v>34</v>
      </c>
      <c r="V3325" t="s">
        <v>122</v>
      </c>
      <c r="W3325" t="s">
        <v>123</v>
      </c>
      <c r="X3325" t="s">
        <v>124</v>
      </c>
      <c r="Y3325">
        <v>58.933199999999999</v>
      </c>
      <c r="Z3325">
        <v>379</v>
      </c>
      <c r="AA3325" s="5">
        <f>IFERROR(VLOOKUP(X3325,$AF$2:$AG$35,2,FALSE),0)</f>
        <v>0.33900000000000002</v>
      </c>
      <c r="AB3325" s="5" t="str">
        <f>VLOOKUP(X3325,$AF$2:$AG$35,1,FALSE)</f>
        <v>Co</v>
      </c>
      <c r="AN3325"/>
      <c r="AO3325"/>
      <c r="AP3325"/>
      <c r="AQ3325"/>
    </row>
    <row r="3326" spans="1:43" x14ac:dyDescent="0.25">
      <c r="A3326">
        <v>95753</v>
      </c>
      <c r="B3326">
        <v>22072</v>
      </c>
      <c r="C3326" t="s">
        <v>624</v>
      </c>
      <c r="D3326" t="s">
        <v>579</v>
      </c>
      <c r="E3326" t="s">
        <v>594</v>
      </c>
      <c r="F3326">
        <v>28.367979999999999</v>
      </c>
      <c r="G3326" t="s">
        <v>25</v>
      </c>
      <c r="H3326" t="s">
        <v>26</v>
      </c>
      <c r="I3326" t="s">
        <v>27</v>
      </c>
      <c r="J3326" t="s">
        <v>23</v>
      </c>
      <c r="K3326">
        <v>2003</v>
      </c>
      <c r="L3326">
        <v>4</v>
      </c>
      <c r="M3326">
        <v>3</v>
      </c>
      <c r="N3326">
        <v>0</v>
      </c>
      <c r="O3326">
        <v>2.5</v>
      </c>
      <c r="P3326" t="s">
        <v>597</v>
      </c>
      <c r="Q3326" s="33">
        <v>5.1071586424649795E-4</v>
      </c>
      <c r="R3326" s="2">
        <v>1.4371290081885201E-3</v>
      </c>
      <c r="S3326" t="s">
        <v>31</v>
      </c>
      <c r="T3326" t="s">
        <v>81</v>
      </c>
      <c r="U3326">
        <v>35</v>
      </c>
      <c r="V3326" t="s">
        <v>125</v>
      </c>
      <c r="W3326" t="s">
        <v>126</v>
      </c>
      <c r="X3326" t="s">
        <v>127</v>
      </c>
      <c r="Y3326">
        <v>58.69</v>
      </c>
      <c r="Z3326">
        <v>612</v>
      </c>
      <c r="AA3326" s="5">
        <f>IFERROR(VLOOKUP(X3326,$AF$2:$AG$35,2,FALSE),0)</f>
        <v>0.27300000000000002</v>
      </c>
      <c r="AB3326" s="5" t="str">
        <f>VLOOKUP(X3326,$AF$2:$AG$35,1,FALSE)</f>
        <v>Ni</v>
      </c>
      <c r="AN3326"/>
      <c r="AO3326"/>
      <c r="AP3326"/>
      <c r="AQ3326"/>
    </row>
    <row r="3327" spans="1:43" x14ac:dyDescent="0.25">
      <c r="A3327">
        <v>95753</v>
      </c>
      <c r="B3327">
        <v>22072</v>
      </c>
      <c r="C3327" t="s">
        <v>624</v>
      </c>
      <c r="D3327" t="s">
        <v>579</v>
      </c>
      <c r="E3327" t="s">
        <v>594</v>
      </c>
      <c r="F3327">
        <v>28.367979999999999</v>
      </c>
      <c r="G3327" t="s">
        <v>25</v>
      </c>
      <c r="H3327" t="s">
        <v>26</v>
      </c>
      <c r="I3327" t="s">
        <v>27</v>
      </c>
      <c r="J3327" t="s">
        <v>23</v>
      </c>
      <c r="K3327">
        <v>2003</v>
      </c>
      <c r="L3327">
        <v>4</v>
      </c>
      <c r="M3327">
        <v>3</v>
      </c>
      <c r="N3327">
        <v>0</v>
      </c>
      <c r="O3327">
        <v>2.5</v>
      </c>
      <c r="P3327" t="s">
        <v>597</v>
      </c>
      <c r="Q3327" s="32">
        <v>1.751093019883E-3</v>
      </c>
      <c r="R3327" s="2">
        <v>2.2358861591979802E-3</v>
      </c>
      <c r="S3327" t="s">
        <v>31</v>
      </c>
      <c r="T3327" t="s">
        <v>81</v>
      </c>
      <c r="U3327">
        <v>36</v>
      </c>
      <c r="V3327" t="s">
        <v>128</v>
      </c>
      <c r="W3327" t="s">
        <v>129</v>
      </c>
      <c r="X3327" t="s">
        <v>130</v>
      </c>
      <c r="Y3327">
        <v>63.545999999999999</v>
      </c>
      <c r="Z3327">
        <v>380</v>
      </c>
      <c r="AA3327" s="5">
        <f>IFERROR(VLOOKUP(X3327,$AF$2:$AG$35,2,FALSE),0)</f>
        <v>0.252</v>
      </c>
      <c r="AB3327" s="5" t="str">
        <f>VLOOKUP(X3327,$AF$2:$AG$35,1,FALSE)</f>
        <v>Cu</v>
      </c>
      <c r="AN3327"/>
      <c r="AO3327"/>
      <c r="AP3327"/>
      <c r="AQ3327"/>
    </row>
    <row r="3328" spans="1:43" x14ac:dyDescent="0.25">
      <c r="A3328">
        <v>95753</v>
      </c>
      <c r="B3328">
        <v>22072</v>
      </c>
      <c r="C3328" t="s">
        <v>624</v>
      </c>
      <c r="D3328" t="s">
        <v>579</v>
      </c>
      <c r="E3328" t="s">
        <v>594</v>
      </c>
      <c r="F3328">
        <v>28.367979999999999</v>
      </c>
      <c r="G3328" t="s">
        <v>25</v>
      </c>
      <c r="H3328" t="s">
        <v>26</v>
      </c>
      <c r="I3328" t="s">
        <v>27</v>
      </c>
      <c r="J3328" t="s">
        <v>23</v>
      </c>
      <c r="K3328">
        <v>2003</v>
      </c>
      <c r="L3328">
        <v>4</v>
      </c>
      <c r="M3328">
        <v>3</v>
      </c>
      <c r="N3328">
        <v>0</v>
      </c>
      <c r="O3328">
        <v>2.5</v>
      </c>
      <c r="P3328" t="s">
        <v>597</v>
      </c>
      <c r="Q3328" s="33">
        <v>4.7625903195298802E-2</v>
      </c>
      <c r="R3328" s="2">
        <v>4.3484224918138102E-2</v>
      </c>
      <c r="S3328" t="s">
        <v>31</v>
      </c>
      <c r="T3328" t="s">
        <v>81</v>
      </c>
      <c r="U3328">
        <v>37</v>
      </c>
      <c r="V3328" t="s">
        <v>131</v>
      </c>
      <c r="W3328" t="s">
        <v>132</v>
      </c>
      <c r="X3328" t="s">
        <v>133</v>
      </c>
      <c r="Y3328">
        <v>65.38</v>
      </c>
      <c r="Z3328">
        <v>778</v>
      </c>
      <c r="AA3328" s="5">
        <f>IFERROR(VLOOKUP(X3328,$AF$2:$AG$35,2,FALSE),0)</f>
        <v>0.245</v>
      </c>
      <c r="AB3328" s="5" t="str">
        <f>VLOOKUP(X3328,$AF$2:$AG$35,1,FALSE)</f>
        <v>Zn</v>
      </c>
      <c r="AN3328"/>
      <c r="AO3328"/>
      <c r="AP3328"/>
      <c r="AQ3328"/>
    </row>
    <row r="3329" spans="1:43" x14ac:dyDescent="0.25">
      <c r="A3329">
        <v>95753</v>
      </c>
      <c r="B3329">
        <v>22072</v>
      </c>
      <c r="C3329" t="s">
        <v>624</v>
      </c>
      <c r="D3329" t="s">
        <v>579</v>
      </c>
      <c r="E3329" t="s">
        <v>594</v>
      </c>
      <c r="F3329">
        <v>28.367979999999999</v>
      </c>
      <c r="G3329" t="s">
        <v>25</v>
      </c>
      <c r="H3329" t="s">
        <v>26</v>
      </c>
      <c r="I3329" t="s">
        <v>27</v>
      </c>
      <c r="J3329" t="s">
        <v>23</v>
      </c>
      <c r="K3329">
        <v>2003</v>
      </c>
      <c r="L3329">
        <v>4</v>
      </c>
      <c r="M3329">
        <v>3</v>
      </c>
      <c r="N3329">
        <v>0</v>
      </c>
      <c r="O3329">
        <v>2.5</v>
      </c>
      <c r="P3329" t="s">
        <v>597</v>
      </c>
      <c r="Q3329" s="33">
        <v>1.6369443235255501E-3</v>
      </c>
      <c r="R3329" s="2">
        <v>8.8894009259709392E-3</v>
      </c>
      <c r="S3329" t="s">
        <v>31</v>
      </c>
      <c r="T3329" t="s">
        <v>81</v>
      </c>
      <c r="U3329">
        <v>38</v>
      </c>
      <c r="V3329" t="s">
        <v>134</v>
      </c>
      <c r="W3329" t="s">
        <v>135</v>
      </c>
      <c r="X3329" t="s">
        <v>136</v>
      </c>
      <c r="Y3329">
        <v>69.72</v>
      </c>
      <c r="Z3329">
        <v>468</v>
      </c>
      <c r="AA3329" s="5">
        <f>IFERROR(VLOOKUP(X3329,$AF$2:$AG$35,2,FALSE),0)</f>
        <v>0.34399999999999997</v>
      </c>
      <c r="AB3329" s="5" t="str">
        <f>VLOOKUP(X3329,$AF$2:$AG$35,1,FALSE)</f>
        <v>Ga</v>
      </c>
      <c r="AN3329"/>
      <c r="AO3329"/>
      <c r="AP3329"/>
      <c r="AQ3329"/>
    </row>
    <row r="3330" spans="1:43" x14ac:dyDescent="0.25">
      <c r="A3330">
        <v>95753</v>
      </c>
      <c r="B3330">
        <v>22072</v>
      </c>
      <c r="C3330" t="s">
        <v>624</v>
      </c>
      <c r="D3330" t="s">
        <v>579</v>
      </c>
      <c r="E3330" t="s">
        <v>594</v>
      </c>
      <c r="F3330">
        <v>28.367979999999999</v>
      </c>
      <c r="G3330" t="s">
        <v>25</v>
      </c>
      <c r="H3330" t="s">
        <v>26</v>
      </c>
      <c r="I3330" t="s">
        <v>27</v>
      </c>
      <c r="J3330" t="s">
        <v>23</v>
      </c>
      <c r="K3330">
        <v>2003</v>
      </c>
      <c r="L3330">
        <v>4</v>
      </c>
      <c r="M3330">
        <v>3</v>
      </c>
      <c r="N3330">
        <v>0</v>
      </c>
      <c r="O3330">
        <v>2.5</v>
      </c>
      <c r="P3330" t="s">
        <v>597</v>
      </c>
      <c r="Q3330" s="33">
        <v>7.3149144658210704E-4</v>
      </c>
      <c r="R3330" s="2">
        <v>4.6378382926260302E-3</v>
      </c>
      <c r="S3330" t="s">
        <v>31</v>
      </c>
      <c r="T3330" t="s">
        <v>81</v>
      </c>
      <c r="U3330">
        <v>39</v>
      </c>
      <c r="V3330" t="s">
        <v>137</v>
      </c>
      <c r="W3330" t="s">
        <v>138</v>
      </c>
      <c r="X3330" t="s">
        <v>139</v>
      </c>
      <c r="Y3330">
        <v>74.921599999999998</v>
      </c>
      <c r="Z3330">
        <v>298</v>
      </c>
      <c r="AA3330" s="5">
        <f>IFERROR(VLOOKUP(X3330,$AF$2:$AG$35,2,FALSE),0)</f>
        <v>0.42699999999999999</v>
      </c>
      <c r="AB3330" s="5" t="str">
        <f>VLOOKUP(X3330,$AF$2:$AG$35,1,FALSE)</f>
        <v>As</v>
      </c>
      <c r="AN3330"/>
      <c r="AO3330"/>
      <c r="AP3330"/>
      <c r="AQ3330"/>
    </row>
    <row r="3331" spans="1:43" x14ac:dyDescent="0.25">
      <c r="A3331">
        <v>95753</v>
      </c>
      <c r="B3331">
        <v>22072</v>
      </c>
      <c r="C3331" t="s">
        <v>624</v>
      </c>
      <c r="D3331" t="s">
        <v>579</v>
      </c>
      <c r="E3331" t="s">
        <v>594</v>
      </c>
      <c r="F3331">
        <v>28.367979999999999</v>
      </c>
      <c r="G3331" t="s">
        <v>25</v>
      </c>
      <c r="H3331" t="s">
        <v>26</v>
      </c>
      <c r="I3331" t="s">
        <v>27</v>
      </c>
      <c r="J3331" t="s">
        <v>23</v>
      </c>
      <c r="K3331">
        <v>2003</v>
      </c>
      <c r="L3331">
        <v>4</v>
      </c>
      <c r="M3331">
        <v>3</v>
      </c>
      <c r="N3331">
        <v>0</v>
      </c>
      <c r="O3331">
        <v>2.5</v>
      </c>
      <c r="P3331" t="s">
        <v>597</v>
      </c>
      <c r="Q3331" s="33">
        <v>2.6708200899143799E-4</v>
      </c>
      <c r="R3331" s="2">
        <v>1.9267573030705E-3</v>
      </c>
      <c r="S3331" t="s">
        <v>31</v>
      </c>
      <c r="T3331" t="s">
        <v>81</v>
      </c>
      <c r="U3331">
        <v>40</v>
      </c>
      <c r="V3331" t="s">
        <v>140</v>
      </c>
      <c r="W3331" t="s">
        <v>141</v>
      </c>
      <c r="X3331" t="s">
        <v>142</v>
      </c>
      <c r="Y3331">
        <v>78.959999999999994</v>
      </c>
      <c r="Z3331">
        <v>693</v>
      </c>
      <c r="AA3331" s="5">
        <f>IFERROR(VLOOKUP(X3331,$AF$2:$AG$35,2,FALSE),0)</f>
        <v>0.40500000000000003</v>
      </c>
      <c r="AB3331" s="5" t="str">
        <f>VLOOKUP(X3331,$AF$2:$AG$35,1,FALSE)</f>
        <v>Se</v>
      </c>
      <c r="AN3331"/>
      <c r="AO3331"/>
      <c r="AP3331"/>
      <c r="AQ3331"/>
    </row>
    <row r="3332" spans="1:43" x14ac:dyDescent="0.25">
      <c r="A3332">
        <v>95753</v>
      </c>
      <c r="B3332">
        <v>22072</v>
      </c>
      <c r="C3332" t="s">
        <v>624</v>
      </c>
      <c r="D3332" t="s">
        <v>579</v>
      </c>
      <c r="E3332" t="s">
        <v>594</v>
      </c>
      <c r="F3332">
        <v>28.367979999999999</v>
      </c>
      <c r="G3332" t="s">
        <v>25</v>
      </c>
      <c r="H3332" t="s">
        <v>26</v>
      </c>
      <c r="I3332" t="s">
        <v>27</v>
      </c>
      <c r="J3332" t="s">
        <v>23</v>
      </c>
      <c r="K3332">
        <v>2003</v>
      </c>
      <c r="L3332">
        <v>4</v>
      </c>
      <c r="M3332">
        <v>3</v>
      </c>
      <c r="N3332">
        <v>0</v>
      </c>
      <c r="O3332">
        <v>2.5</v>
      </c>
      <c r="P3332" t="s">
        <v>597</v>
      </c>
      <c r="Q3332" s="33">
        <v>2.4142401968921998E-3</v>
      </c>
      <c r="R3332" s="2">
        <v>1.4783371193185699E-3</v>
      </c>
      <c r="S3332" t="s">
        <v>31</v>
      </c>
      <c r="T3332" t="s">
        <v>81</v>
      </c>
      <c r="U3332">
        <v>41</v>
      </c>
      <c r="V3332" t="s">
        <v>143</v>
      </c>
      <c r="W3332" t="s">
        <v>144</v>
      </c>
      <c r="X3332" t="s">
        <v>145</v>
      </c>
      <c r="Y3332">
        <v>79.903999999999996</v>
      </c>
      <c r="Z3332">
        <v>810</v>
      </c>
      <c r="AA3332" s="5">
        <f>IFERROR(VLOOKUP(X3332,$AF$2:$AG$35,2,FALSE),0)</f>
        <v>0</v>
      </c>
      <c r="AB3332" s="5" t="e">
        <f>VLOOKUP(X3332,$AF$2:$AG$35,1,FALSE)</f>
        <v>#N/A</v>
      </c>
      <c r="AN3332"/>
      <c r="AO3332"/>
      <c r="AP3332"/>
      <c r="AQ3332"/>
    </row>
    <row r="3333" spans="1:43" x14ac:dyDescent="0.25">
      <c r="A3333">
        <v>95753</v>
      </c>
      <c r="B3333">
        <v>22072</v>
      </c>
      <c r="C3333" t="s">
        <v>624</v>
      </c>
      <c r="D3333" t="s">
        <v>579</v>
      </c>
      <c r="E3333" t="s">
        <v>594</v>
      </c>
      <c r="F3333">
        <v>28.367979999999999</v>
      </c>
      <c r="G3333" t="s">
        <v>25</v>
      </c>
      <c r="H3333" t="s">
        <v>26</v>
      </c>
      <c r="I3333" t="s">
        <v>27</v>
      </c>
      <c r="J3333" t="s">
        <v>23</v>
      </c>
      <c r="K3333">
        <v>2003</v>
      </c>
      <c r="L3333">
        <v>4</v>
      </c>
      <c r="M3333">
        <v>3</v>
      </c>
      <c r="N3333">
        <v>0</v>
      </c>
      <c r="O3333">
        <v>2.5</v>
      </c>
      <c r="P3333" t="s">
        <v>597</v>
      </c>
      <c r="Q3333" s="33">
        <v>7.6517874829988303E-4</v>
      </c>
      <c r="R3333" s="2">
        <v>2.1696890422946099E-3</v>
      </c>
      <c r="S3333" t="s">
        <v>31</v>
      </c>
      <c r="T3333" t="s">
        <v>81</v>
      </c>
      <c r="U3333">
        <v>42</v>
      </c>
      <c r="V3333" t="s">
        <v>146</v>
      </c>
      <c r="W3333" t="s">
        <v>147</v>
      </c>
      <c r="X3333" t="s">
        <v>148</v>
      </c>
      <c r="Y3333">
        <v>85.467799999999997</v>
      </c>
      <c r="Z3333">
        <v>689</v>
      </c>
      <c r="AA3333" s="5">
        <f>IFERROR(VLOOKUP(X3333,$AF$2:$AG$35,2,FALSE),0)</f>
        <v>9.4E-2</v>
      </c>
      <c r="AB3333" s="5" t="str">
        <f>VLOOKUP(X3333,$AF$2:$AG$35,1,FALSE)</f>
        <v>Rb</v>
      </c>
      <c r="AN3333"/>
      <c r="AO3333"/>
      <c r="AP3333"/>
      <c r="AQ3333"/>
    </row>
    <row r="3334" spans="1:43" x14ac:dyDescent="0.25">
      <c r="A3334">
        <v>95753</v>
      </c>
      <c r="B3334">
        <v>22072</v>
      </c>
      <c r="C3334" t="s">
        <v>624</v>
      </c>
      <c r="D3334" t="s">
        <v>579</v>
      </c>
      <c r="E3334" t="s">
        <v>594</v>
      </c>
      <c r="F3334">
        <v>28.367979999999999</v>
      </c>
      <c r="G3334" t="s">
        <v>25</v>
      </c>
      <c r="H3334" t="s">
        <v>26</v>
      </c>
      <c r="I3334" t="s">
        <v>27</v>
      </c>
      <c r="J3334" t="s">
        <v>23</v>
      </c>
      <c r="K3334">
        <v>2003</v>
      </c>
      <c r="L3334">
        <v>4</v>
      </c>
      <c r="M3334">
        <v>3</v>
      </c>
      <c r="N3334">
        <v>0</v>
      </c>
      <c r="O3334">
        <v>2.5</v>
      </c>
      <c r="P3334" t="s">
        <v>597</v>
      </c>
      <c r="Q3334" s="33">
        <v>4.7102332836814799E-4</v>
      </c>
      <c r="R3334" s="2">
        <v>2.4900665226372598E-3</v>
      </c>
      <c r="S3334" t="s">
        <v>31</v>
      </c>
      <c r="T3334" t="s">
        <v>81</v>
      </c>
      <c r="U3334">
        <v>43</v>
      </c>
      <c r="V3334" t="s">
        <v>149</v>
      </c>
      <c r="W3334" t="s">
        <v>150</v>
      </c>
      <c r="X3334" t="s">
        <v>151</v>
      </c>
      <c r="Y3334">
        <v>87.62</v>
      </c>
      <c r="Z3334">
        <v>697</v>
      </c>
      <c r="AA3334" s="5">
        <f>IFERROR(VLOOKUP(X3334,$AF$2:$AG$35,2,FALSE),0)</f>
        <v>0.183</v>
      </c>
      <c r="AB3334" s="5" t="str">
        <f>VLOOKUP(X3334,$AF$2:$AG$35,1,FALSE)</f>
        <v>Sr</v>
      </c>
      <c r="AN3334"/>
      <c r="AO3334"/>
      <c r="AP3334"/>
      <c r="AQ3334"/>
    </row>
    <row r="3335" spans="1:43" x14ac:dyDescent="0.25">
      <c r="A3335">
        <v>95753</v>
      </c>
      <c r="B3335">
        <v>22072</v>
      </c>
      <c r="C3335" t="s">
        <v>624</v>
      </c>
      <c r="D3335" t="s">
        <v>579</v>
      </c>
      <c r="E3335" t="s">
        <v>594</v>
      </c>
      <c r="F3335">
        <v>28.367979999999999</v>
      </c>
      <c r="G3335" t="s">
        <v>25</v>
      </c>
      <c r="H3335" t="s">
        <v>26</v>
      </c>
      <c r="I3335" t="s">
        <v>27</v>
      </c>
      <c r="J3335" t="s">
        <v>23</v>
      </c>
      <c r="K3335">
        <v>2003</v>
      </c>
      <c r="L3335">
        <v>4</v>
      </c>
      <c r="M3335">
        <v>3</v>
      </c>
      <c r="N3335">
        <v>0</v>
      </c>
      <c r="O3335">
        <v>2.5</v>
      </c>
      <c r="P3335" t="s">
        <v>597</v>
      </c>
      <c r="Q3335" s="33">
        <v>1.03664487811907E-4</v>
      </c>
      <c r="R3335" s="2">
        <v>2.9814237343965102E-3</v>
      </c>
      <c r="S3335" t="s">
        <v>31</v>
      </c>
      <c r="T3335" t="s">
        <v>81</v>
      </c>
      <c r="U3335">
        <v>44</v>
      </c>
      <c r="V3335" t="s">
        <v>152</v>
      </c>
      <c r="W3335" t="s">
        <v>153</v>
      </c>
      <c r="X3335" t="s">
        <v>154</v>
      </c>
      <c r="Y3335">
        <v>88.905900000000003</v>
      </c>
      <c r="Z3335">
        <v>777</v>
      </c>
      <c r="AA3335" s="5">
        <f>IFERROR(VLOOKUP(X3335,$AF$2:$AG$35,2,FALSE),0)</f>
        <v>0</v>
      </c>
      <c r="AB3335" s="5" t="e">
        <f>VLOOKUP(X3335,$AF$2:$AG$35,1,FALSE)</f>
        <v>#N/A</v>
      </c>
      <c r="AN3335"/>
      <c r="AO3335"/>
      <c r="AP3335"/>
      <c r="AQ3335"/>
    </row>
    <row r="3336" spans="1:43" x14ac:dyDescent="0.25">
      <c r="A3336">
        <v>95753</v>
      </c>
      <c r="B3336">
        <v>22072</v>
      </c>
      <c r="C3336" t="s">
        <v>624</v>
      </c>
      <c r="D3336" t="s">
        <v>579</v>
      </c>
      <c r="E3336" t="s">
        <v>594</v>
      </c>
      <c r="F3336">
        <v>28.367979999999999</v>
      </c>
      <c r="G3336" t="s">
        <v>25</v>
      </c>
      <c r="H3336" t="s">
        <v>26</v>
      </c>
      <c r="I3336" t="s">
        <v>27</v>
      </c>
      <c r="J3336" t="s">
        <v>23</v>
      </c>
      <c r="K3336">
        <v>2003</v>
      </c>
      <c r="L3336">
        <v>4</v>
      </c>
      <c r="M3336">
        <v>3</v>
      </c>
      <c r="N3336">
        <v>0</v>
      </c>
      <c r="O3336">
        <v>2.5</v>
      </c>
      <c r="P3336" t="s">
        <v>597</v>
      </c>
      <c r="Q3336" s="33">
        <v>8.1635784151876795E-4</v>
      </c>
      <c r="R3336" s="2">
        <v>3.3774190640923599E-3</v>
      </c>
      <c r="S3336" t="s">
        <v>31</v>
      </c>
      <c r="T3336" t="s">
        <v>81</v>
      </c>
      <c r="U3336">
        <v>45</v>
      </c>
      <c r="V3336" t="s">
        <v>155</v>
      </c>
      <c r="W3336" t="s">
        <v>156</v>
      </c>
      <c r="X3336" t="s">
        <v>157</v>
      </c>
      <c r="Y3336">
        <v>91.22</v>
      </c>
      <c r="Z3336">
        <v>779</v>
      </c>
      <c r="AA3336" s="5">
        <f>IFERROR(VLOOKUP(X3336,$AF$2:$AG$35,2,FALSE),0)</f>
        <v>0.35099999999999998</v>
      </c>
      <c r="AB3336" s="5" t="str">
        <f>VLOOKUP(X3336,$AF$2:$AG$35,1,FALSE)</f>
        <v>Zr</v>
      </c>
      <c r="AN3336"/>
      <c r="AO3336"/>
      <c r="AP3336"/>
      <c r="AQ3336"/>
    </row>
    <row r="3337" spans="1:43" x14ac:dyDescent="0.25">
      <c r="A3337">
        <v>95753</v>
      </c>
      <c r="B3337">
        <v>22072</v>
      </c>
      <c r="C3337" t="s">
        <v>624</v>
      </c>
      <c r="D3337" t="s">
        <v>579</v>
      </c>
      <c r="E3337" t="s">
        <v>594</v>
      </c>
      <c r="F3337">
        <v>28.367979999999999</v>
      </c>
      <c r="G3337" t="s">
        <v>25</v>
      </c>
      <c r="H3337" t="s">
        <v>26</v>
      </c>
      <c r="I3337" t="s">
        <v>27</v>
      </c>
      <c r="J3337" t="s">
        <v>23</v>
      </c>
      <c r="K3337">
        <v>2003</v>
      </c>
      <c r="L3337">
        <v>4</v>
      </c>
      <c r="M3337">
        <v>3</v>
      </c>
      <c r="N3337">
        <v>0</v>
      </c>
      <c r="O3337">
        <v>2.5</v>
      </c>
      <c r="P3337" t="s">
        <v>597</v>
      </c>
      <c r="Q3337" s="33">
        <v>6.5809199807066699E-4</v>
      </c>
      <c r="R3337" s="2">
        <v>6.1975393616769897E-3</v>
      </c>
      <c r="S3337" t="s">
        <v>31</v>
      </c>
      <c r="T3337" t="s">
        <v>81</v>
      </c>
      <c r="U3337">
        <v>46</v>
      </c>
      <c r="V3337" t="s">
        <v>158</v>
      </c>
      <c r="W3337" t="s">
        <v>159</v>
      </c>
      <c r="X3337" t="s">
        <v>160</v>
      </c>
      <c r="Y3337">
        <v>95.94</v>
      </c>
      <c r="Z3337">
        <v>586</v>
      </c>
      <c r="AA3337" s="5">
        <f>IFERROR(VLOOKUP(X3337,$AF$2:$AG$35,2,FALSE),0)</f>
        <v>0.41699999999999998</v>
      </c>
      <c r="AB3337" s="5" t="str">
        <f>VLOOKUP(X3337,$AF$2:$AG$35,1,FALSE)</f>
        <v>Mo</v>
      </c>
      <c r="AN3337"/>
      <c r="AO3337"/>
      <c r="AP3337"/>
      <c r="AQ3337"/>
    </row>
    <row r="3338" spans="1:43" x14ac:dyDescent="0.25">
      <c r="A3338">
        <v>95753</v>
      </c>
      <c r="B3338">
        <v>22072</v>
      </c>
      <c r="C3338" t="s">
        <v>624</v>
      </c>
      <c r="D3338" t="s">
        <v>579</v>
      </c>
      <c r="E3338" t="s">
        <v>594</v>
      </c>
      <c r="F3338">
        <v>28.367979999999999</v>
      </c>
      <c r="G3338" t="s">
        <v>25</v>
      </c>
      <c r="H3338" t="s">
        <v>26</v>
      </c>
      <c r="I3338" t="s">
        <v>27</v>
      </c>
      <c r="J3338" t="s">
        <v>23</v>
      </c>
      <c r="K3338">
        <v>2003</v>
      </c>
      <c r="L3338">
        <v>4</v>
      </c>
      <c r="M3338">
        <v>3</v>
      </c>
      <c r="N3338">
        <v>0</v>
      </c>
      <c r="O3338">
        <v>2.5</v>
      </c>
      <c r="P3338" t="s">
        <v>597</v>
      </c>
      <c r="Q3338" s="33">
        <v>2.3174715256273101E-3</v>
      </c>
      <c r="R3338" s="2">
        <v>6.6137658319796299E-3</v>
      </c>
      <c r="S3338" t="s">
        <v>31</v>
      </c>
      <c r="T3338" t="s">
        <v>81</v>
      </c>
      <c r="U3338">
        <v>47</v>
      </c>
      <c r="V3338" s="1">
        <v>2023568</v>
      </c>
      <c r="W3338" t="s">
        <v>161</v>
      </c>
      <c r="X3338" t="s">
        <v>162</v>
      </c>
      <c r="Y3338">
        <v>106.42</v>
      </c>
      <c r="Z3338">
        <v>649</v>
      </c>
      <c r="AA3338" s="5">
        <f>IFERROR(VLOOKUP(X3338,$AF$2:$AG$35,2,FALSE),0)</f>
        <v>0.22600000000000001</v>
      </c>
      <c r="AB3338" s="5" t="str">
        <f>VLOOKUP(X3338,$AF$2:$AG$35,1,FALSE)</f>
        <v>Pd</v>
      </c>
      <c r="AN3338"/>
      <c r="AO3338"/>
      <c r="AP3338"/>
      <c r="AQ3338"/>
    </row>
    <row r="3339" spans="1:43" x14ac:dyDescent="0.25">
      <c r="A3339">
        <v>95753</v>
      </c>
      <c r="B3339">
        <v>22072</v>
      </c>
      <c r="C3339" t="s">
        <v>624</v>
      </c>
      <c r="D3339" t="s">
        <v>579</v>
      </c>
      <c r="E3339" t="s">
        <v>594</v>
      </c>
      <c r="F3339">
        <v>28.367979999999999</v>
      </c>
      <c r="G3339" t="s">
        <v>25</v>
      </c>
      <c r="H3339" t="s">
        <v>26</v>
      </c>
      <c r="I3339" t="s">
        <v>27</v>
      </c>
      <c r="J3339" t="s">
        <v>23</v>
      </c>
      <c r="K3339">
        <v>2003</v>
      </c>
      <c r="L3339">
        <v>4</v>
      </c>
      <c r="M3339">
        <v>3</v>
      </c>
      <c r="N3339">
        <v>0</v>
      </c>
      <c r="O3339">
        <v>2.5</v>
      </c>
      <c r="P3339" t="s">
        <v>597</v>
      </c>
      <c r="Q3339" s="32">
        <v>0</v>
      </c>
      <c r="R3339" s="2">
        <v>8.5147008518043008E-3</v>
      </c>
      <c r="S3339" t="s">
        <v>31</v>
      </c>
      <c r="T3339" t="s">
        <v>81</v>
      </c>
      <c r="U3339">
        <v>48</v>
      </c>
      <c r="V3339" t="s">
        <v>163</v>
      </c>
      <c r="W3339" t="s">
        <v>164</v>
      </c>
      <c r="X3339" t="s">
        <v>165</v>
      </c>
      <c r="Y3339">
        <v>107.8682</v>
      </c>
      <c r="Z3339">
        <v>695</v>
      </c>
      <c r="AA3339" s="5">
        <f>IFERROR(VLOOKUP(X3339,$AF$2:$AG$35,2,FALSE),0)</f>
        <v>7.3999999999999996E-2</v>
      </c>
      <c r="AB3339" s="5" t="str">
        <f>VLOOKUP(X3339,$AF$2:$AG$35,1,FALSE)</f>
        <v>Ag</v>
      </c>
      <c r="AN3339"/>
      <c r="AO3339"/>
      <c r="AP3339"/>
      <c r="AQ3339"/>
    </row>
    <row r="3340" spans="1:43" x14ac:dyDescent="0.25">
      <c r="A3340">
        <v>95753</v>
      </c>
      <c r="B3340">
        <v>22072</v>
      </c>
      <c r="C3340" t="s">
        <v>624</v>
      </c>
      <c r="D3340" t="s">
        <v>579</v>
      </c>
      <c r="E3340" t="s">
        <v>594</v>
      </c>
      <c r="F3340">
        <v>28.367979999999999</v>
      </c>
      <c r="G3340" t="s">
        <v>25</v>
      </c>
      <c r="H3340" t="s">
        <v>26</v>
      </c>
      <c r="I3340" t="s">
        <v>27</v>
      </c>
      <c r="J3340" t="s">
        <v>23</v>
      </c>
      <c r="K3340">
        <v>2003</v>
      </c>
      <c r="L3340">
        <v>4</v>
      </c>
      <c r="M3340">
        <v>3</v>
      </c>
      <c r="N3340">
        <v>0</v>
      </c>
      <c r="O3340">
        <v>2.5</v>
      </c>
      <c r="P3340" t="s">
        <v>597</v>
      </c>
      <c r="Q3340" s="33">
        <v>2.50038764612928E-3</v>
      </c>
      <c r="R3340" s="2">
        <v>8.0608373808732699E-3</v>
      </c>
      <c r="S3340" t="s">
        <v>31</v>
      </c>
      <c r="T3340" t="s">
        <v>81</v>
      </c>
      <c r="U3340">
        <v>49</v>
      </c>
      <c r="V3340" t="s">
        <v>166</v>
      </c>
      <c r="W3340" t="s">
        <v>167</v>
      </c>
      <c r="X3340" t="s">
        <v>168</v>
      </c>
      <c r="Y3340">
        <v>112.41</v>
      </c>
      <c r="Z3340">
        <v>328</v>
      </c>
      <c r="AA3340" s="5">
        <f>IFERROR(VLOOKUP(X3340,$AF$2:$AG$35,2,FALSE),0)</f>
        <v>0.14199999999999999</v>
      </c>
      <c r="AB3340" s="5" t="str">
        <f>VLOOKUP(X3340,$AF$2:$AG$35,1,FALSE)</f>
        <v>Cd</v>
      </c>
      <c r="AN3340"/>
      <c r="AO3340"/>
      <c r="AP3340"/>
      <c r="AQ3340"/>
    </row>
    <row r="3341" spans="1:43" x14ac:dyDescent="0.25">
      <c r="A3341">
        <v>95753</v>
      </c>
      <c r="B3341">
        <v>22072</v>
      </c>
      <c r="C3341" t="s">
        <v>624</v>
      </c>
      <c r="D3341" t="s">
        <v>579</v>
      </c>
      <c r="E3341" t="s">
        <v>594</v>
      </c>
      <c r="F3341">
        <v>28.367979999999999</v>
      </c>
      <c r="G3341" t="s">
        <v>25</v>
      </c>
      <c r="H3341" t="s">
        <v>26</v>
      </c>
      <c r="I3341" t="s">
        <v>27</v>
      </c>
      <c r="J3341" t="s">
        <v>23</v>
      </c>
      <c r="K3341">
        <v>2003</v>
      </c>
      <c r="L3341">
        <v>4</v>
      </c>
      <c r="M3341">
        <v>3</v>
      </c>
      <c r="N3341">
        <v>0</v>
      </c>
      <c r="O3341">
        <v>2.5</v>
      </c>
      <c r="P3341" t="s">
        <v>597</v>
      </c>
      <c r="Q3341" s="33">
        <v>2.3709531434288299E-3</v>
      </c>
      <c r="R3341" s="2">
        <v>1.0123949378212401E-2</v>
      </c>
      <c r="S3341" t="s">
        <v>31</v>
      </c>
      <c r="T3341" t="s">
        <v>81</v>
      </c>
      <c r="U3341">
        <v>50</v>
      </c>
      <c r="V3341" t="s">
        <v>169</v>
      </c>
      <c r="W3341" t="s">
        <v>170</v>
      </c>
      <c r="X3341" t="s">
        <v>171</v>
      </c>
      <c r="Y3341">
        <v>114.82</v>
      </c>
      <c r="Z3341">
        <v>487</v>
      </c>
      <c r="AA3341" s="5">
        <f>IFERROR(VLOOKUP(X3341,$AF$2:$AG$35,2,FALSE),0)</f>
        <v>0.20899999999999999</v>
      </c>
      <c r="AB3341" s="5" t="str">
        <f>VLOOKUP(X3341,$AF$2:$AG$35,1,FALSE)</f>
        <v>In</v>
      </c>
      <c r="AN3341"/>
      <c r="AO3341"/>
      <c r="AP3341"/>
      <c r="AQ3341"/>
    </row>
    <row r="3342" spans="1:43" x14ac:dyDescent="0.25">
      <c r="A3342">
        <v>95753</v>
      </c>
      <c r="B3342">
        <v>22072</v>
      </c>
      <c r="C3342" t="s">
        <v>624</v>
      </c>
      <c r="D3342" t="s">
        <v>579</v>
      </c>
      <c r="E3342" t="s">
        <v>594</v>
      </c>
      <c r="F3342">
        <v>28.367979999999999</v>
      </c>
      <c r="G3342" t="s">
        <v>25</v>
      </c>
      <c r="H3342" t="s">
        <v>26</v>
      </c>
      <c r="I3342" t="s">
        <v>27</v>
      </c>
      <c r="J3342" t="s">
        <v>23</v>
      </c>
      <c r="K3342">
        <v>2003</v>
      </c>
      <c r="L3342">
        <v>4</v>
      </c>
      <c r="M3342">
        <v>3</v>
      </c>
      <c r="N3342">
        <v>0</v>
      </c>
      <c r="O3342">
        <v>2.5</v>
      </c>
      <c r="P3342" t="s">
        <v>597</v>
      </c>
      <c r="Q3342" s="32">
        <v>0</v>
      </c>
      <c r="R3342" s="2">
        <v>1.5236229276499201E-2</v>
      </c>
      <c r="S3342" t="s">
        <v>31</v>
      </c>
      <c r="T3342" t="s">
        <v>81</v>
      </c>
      <c r="U3342">
        <v>51</v>
      </c>
      <c r="V3342" t="s">
        <v>172</v>
      </c>
      <c r="W3342" t="s">
        <v>173</v>
      </c>
      <c r="X3342" t="s">
        <v>174</v>
      </c>
      <c r="Y3342">
        <v>118.69</v>
      </c>
      <c r="Z3342">
        <v>714</v>
      </c>
      <c r="AA3342" s="5">
        <f>IFERROR(VLOOKUP(X3342,$AF$2:$AG$35,2,FALSE),0)</f>
        <v>0.20200000000000001</v>
      </c>
      <c r="AB3342" s="5" t="str">
        <f>VLOOKUP(X3342,$AF$2:$AG$35,1,FALSE)</f>
        <v>Sn</v>
      </c>
      <c r="AN3342"/>
      <c r="AO3342"/>
      <c r="AP3342"/>
      <c r="AQ3342"/>
    </row>
    <row r="3343" spans="1:43" x14ac:dyDescent="0.25">
      <c r="A3343">
        <v>95753</v>
      </c>
      <c r="B3343">
        <v>22072</v>
      </c>
      <c r="C3343" t="s">
        <v>624</v>
      </c>
      <c r="D3343" t="s">
        <v>579</v>
      </c>
      <c r="E3343" t="s">
        <v>594</v>
      </c>
      <c r="F3343">
        <v>28.367979999999999</v>
      </c>
      <c r="G3343" t="s">
        <v>25</v>
      </c>
      <c r="H3343" t="s">
        <v>26</v>
      </c>
      <c r="I3343" t="s">
        <v>27</v>
      </c>
      <c r="J3343" t="s">
        <v>23</v>
      </c>
      <c r="K3343">
        <v>2003</v>
      </c>
      <c r="L3343">
        <v>4</v>
      </c>
      <c r="M3343">
        <v>3</v>
      </c>
      <c r="N3343">
        <v>0</v>
      </c>
      <c r="O3343">
        <v>2.5</v>
      </c>
      <c r="P3343" t="s">
        <v>597</v>
      </c>
      <c r="Q3343" s="33">
        <v>9.0836729639563502E-4</v>
      </c>
      <c r="R3343" s="2">
        <v>1.7166344489220099E-2</v>
      </c>
      <c r="S3343" t="s">
        <v>31</v>
      </c>
      <c r="T3343" t="s">
        <v>81</v>
      </c>
      <c r="U3343">
        <v>52</v>
      </c>
      <c r="V3343" t="s">
        <v>175</v>
      </c>
      <c r="W3343" t="s">
        <v>176</v>
      </c>
      <c r="X3343" t="s">
        <v>177</v>
      </c>
      <c r="Y3343">
        <v>121.75</v>
      </c>
      <c r="Z3343">
        <v>296</v>
      </c>
      <c r="AA3343" s="5">
        <f>IFERROR(VLOOKUP(X3343,$AF$2:$AG$35,2,FALSE),0)</f>
        <v>0.26300000000000001</v>
      </c>
      <c r="AB3343" s="5" t="str">
        <f>VLOOKUP(X3343,$AF$2:$AG$35,1,FALSE)</f>
        <v>Sb</v>
      </c>
      <c r="AN3343"/>
      <c r="AO3343"/>
      <c r="AP3343"/>
      <c r="AQ3343"/>
    </row>
    <row r="3344" spans="1:43" x14ac:dyDescent="0.25">
      <c r="A3344">
        <v>95753</v>
      </c>
      <c r="B3344">
        <v>22072</v>
      </c>
      <c r="C3344" t="s">
        <v>624</v>
      </c>
      <c r="D3344" t="s">
        <v>579</v>
      </c>
      <c r="E3344" t="s">
        <v>594</v>
      </c>
      <c r="F3344">
        <v>28.367979999999999</v>
      </c>
      <c r="G3344" t="s">
        <v>25</v>
      </c>
      <c r="H3344" t="s">
        <v>26</v>
      </c>
      <c r="I3344" t="s">
        <v>27</v>
      </c>
      <c r="J3344" t="s">
        <v>23</v>
      </c>
      <c r="K3344">
        <v>2003</v>
      </c>
      <c r="L3344">
        <v>4</v>
      </c>
      <c r="M3344">
        <v>3</v>
      </c>
      <c r="N3344">
        <v>0</v>
      </c>
      <c r="O3344">
        <v>2.5</v>
      </c>
      <c r="P3344" t="s">
        <v>597</v>
      </c>
      <c r="Q3344" s="33">
        <v>1.3443363968328099E-3</v>
      </c>
      <c r="R3344" s="2">
        <v>8.4551981413485494E-2</v>
      </c>
      <c r="S3344" t="s">
        <v>31</v>
      </c>
      <c r="T3344" t="s">
        <v>81</v>
      </c>
      <c r="U3344">
        <v>53</v>
      </c>
      <c r="V3344" t="s">
        <v>178</v>
      </c>
      <c r="W3344" t="s">
        <v>179</v>
      </c>
      <c r="X3344" t="s">
        <v>180</v>
      </c>
      <c r="Y3344">
        <v>137.33000000000001</v>
      </c>
      <c r="Z3344">
        <v>300</v>
      </c>
      <c r="AA3344" s="5">
        <f>IFERROR(VLOOKUP(X3344,$AF$2:$AG$35,2,FALSE),0)</f>
        <v>0.11700000000000001</v>
      </c>
      <c r="AB3344" s="5" t="str">
        <f>VLOOKUP(X3344,$AF$2:$AG$35,1,FALSE)</f>
        <v>Ba</v>
      </c>
      <c r="AN3344"/>
      <c r="AO3344"/>
      <c r="AP3344"/>
      <c r="AQ3344"/>
    </row>
    <row r="3345" spans="1:43" x14ac:dyDescent="0.25">
      <c r="A3345">
        <v>95753</v>
      </c>
      <c r="B3345">
        <v>22072</v>
      </c>
      <c r="C3345" t="s">
        <v>624</v>
      </c>
      <c r="D3345" t="s">
        <v>579</v>
      </c>
      <c r="E3345" t="s">
        <v>594</v>
      </c>
      <c r="F3345">
        <v>28.367979999999999</v>
      </c>
      <c r="G3345" t="s">
        <v>25</v>
      </c>
      <c r="H3345" t="s">
        <v>26</v>
      </c>
      <c r="I3345" t="s">
        <v>27</v>
      </c>
      <c r="J3345" t="s">
        <v>23</v>
      </c>
      <c r="K3345">
        <v>2003</v>
      </c>
      <c r="L3345">
        <v>4</v>
      </c>
      <c r="M3345">
        <v>3</v>
      </c>
      <c r="N3345">
        <v>0</v>
      </c>
      <c r="O3345">
        <v>2.5</v>
      </c>
      <c r="P3345" t="s">
        <v>597</v>
      </c>
      <c r="Q3345" s="32">
        <v>1.7043774175627E-2</v>
      </c>
      <c r="R3345">
        <v>0.103716140753515</v>
      </c>
      <c r="S3345" t="s">
        <v>31</v>
      </c>
      <c r="T3345" t="s">
        <v>81</v>
      </c>
      <c r="U3345">
        <v>54</v>
      </c>
      <c r="V3345" t="s">
        <v>181</v>
      </c>
      <c r="W3345" t="s">
        <v>182</v>
      </c>
      <c r="X3345" t="s">
        <v>183</v>
      </c>
      <c r="Y3345">
        <v>138.90549999999999</v>
      </c>
      <c r="Z3345">
        <v>519</v>
      </c>
      <c r="AA3345" s="5">
        <f>IFERROR(VLOOKUP(X3345,$AF$2:$AG$35,2,FALSE),0)</f>
        <v>0.17299999999999999</v>
      </c>
      <c r="AB3345" s="5" t="str">
        <f>VLOOKUP(X3345,$AF$2:$AG$35,1,FALSE)</f>
        <v>La</v>
      </c>
      <c r="AN3345"/>
      <c r="AO3345"/>
      <c r="AP3345"/>
      <c r="AQ3345"/>
    </row>
    <row r="3346" spans="1:43" x14ac:dyDescent="0.25">
      <c r="A3346">
        <v>95753</v>
      </c>
      <c r="B3346">
        <v>22072</v>
      </c>
      <c r="C3346" t="s">
        <v>624</v>
      </c>
      <c r="D3346" t="s">
        <v>579</v>
      </c>
      <c r="E3346" t="s">
        <v>594</v>
      </c>
      <c r="F3346">
        <v>28.367979999999999</v>
      </c>
      <c r="G3346" t="s">
        <v>25</v>
      </c>
      <c r="H3346" t="s">
        <v>26</v>
      </c>
      <c r="I3346" t="s">
        <v>27</v>
      </c>
      <c r="J3346" t="s">
        <v>23</v>
      </c>
      <c r="K3346">
        <v>2003</v>
      </c>
      <c r="L3346">
        <v>4</v>
      </c>
      <c r="M3346">
        <v>3</v>
      </c>
      <c r="N3346">
        <v>0</v>
      </c>
      <c r="O3346">
        <v>2.5</v>
      </c>
      <c r="P3346" t="s">
        <v>597</v>
      </c>
      <c r="Q3346" s="33">
        <v>1.7840193138360799E-3</v>
      </c>
      <c r="R3346" s="2">
        <v>7.7574399485886899E-3</v>
      </c>
      <c r="S3346" t="s">
        <v>31</v>
      </c>
      <c r="T3346" t="s">
        <v>81</v>
      </c>
      <c r="U3346">
        <v>55</v>
      </c>
      <c r="V3346" t="s">
        <v>184</v>
      </c>
      <c r="W3346" t="s">
        <v>185</v>
      </c>
      <c r="X3346" t="s">
        <v>186</v>
      </c>
      <c r="Y3346">
        <v>196.9665</v>
      </c>
      <c r="Z3346">
        <v>477</v>
      </c>
      <c r="AA3346" s="5">
        <f>IFERROR(VLOOKUP(X3346,$AF$2:$AG$35,2,FALSE),0)</f>
        <v>0</v>
      </c>
      <c r="AB3346" s="5" t="e">
        <f>VLOOKUP(X3346,$AF$2:$AG$35,1,FALSE)</f>
        <v>#N/A</v>
      </c>
      <c r="AN3346"/>
      <c r="AO3346"/>
      <c r="AP3346"/>
      <c r="AQ3346"/>
    </row>
    <row r="3347" spans="1:43" x14ac:dyDescent="0.25">
      <c r="A3347">
        <v>95753</v>
      </c>
      <c r="B3347">
        <v>22072</v>
      </c>
      <c r="C3347" t="s">
        <v>624</v>
      </c>
      <c r="D3347" t="s">
        <v>579</v>
      </c>
      <c r="E3347" t="s">
        <v>594</v>
      </c>
      <c r="F3347">
        <v>28.367979999999999</v>
      </c>
      <c r="G3347" t="s">
        <v>25</v>
      </c>
      <c r="H3347" t="s">
        <v>26</v>
      </c>
      <c r="I3347" t="s">
        <v>27</v>
      </c>
      <c r="J3347" t="s">
        <v>23</v>
      </c>
      <c r="K3347">
        <v>2003</v>
      </c>
      <c r="L3347">
        <v>4</v>
      </c>
      <c r="M3347">
        <v>3</v>
      </c>
      <c r="N3347">
        <v>0</v>
      </c>
      <c r="O3347">
        <v>2.5</v>
      </c>
      <c r="P3347" t="s">
        <v>597</v>
      </c>
      <c r="Q3347" s="33">
        <v>5.65589746084139E-6</v>
      </c>
      <c r="R3347" s="2">
        <v>3.41066060839347E-3</v>
      </c>
      <c r="S3347" t="s">
        <v>31</v>
      </c>
      <c r="T3347" t="s">
        <v>81</v>
      </c>
      <c r="U3347">
        <v>56</v>
      </c>
      <c r="V3347" t="s">
        <v>187</v>
      </c>
      <c r="W3347" t="s">
        <v>188</v>
      </c>
      <c r="X3347" t="s">
        <v>189</v>
      </c>
      <c r="Y3347">
        <v>200.59</v>
      </c>
      <c r="Z3347">
        <v>528</v>
      </c>
      <c r="AA3347" s="5">
        <f>IFERROR(VLOOKUP(X3347,$AF$2:$AG$35,2,FALSE),0)</f>
        <v>0.06</v>
      </c>
      <c r="AB3347" s="5" t="str">
        <f>VLOOKUP(X3347,$AF$2:$AG$35,1,FALSE)</f>
        <v>Hg</v>
      </c>
      <c r="AN3347"/>
      <c r="AO3347"/>
      <c r="AP3347"/>
      <c r="AQ3347"/>
    </row>
    <row r="3348" spans="1:43" x14ac:dyDescent="0.25">
      <c r="A3348">
        <v>95753</v>
      </c>
      <c r="B3348">
        <v>22072</v>
      </c>
      <c r="C3348" t="s">
        <v>624</v>
      </c>
      <c r="D3348" t="s">
        <v>579</v>
      </c>
      <c r="E3348" t="s">
        <v>594</v>
      </c>
      <c r="F3348">
        <v>28.367979999999999</v>
      </c>
      <c r="G3348" t="s">
        <v>25</v>
      </c>
      <c r="H3348" t="s">
        <v>26</v>
      </c>
      <c r="I3348" t="s">
        <v>27</v>
      </c>
      <c r="J3348" t="s">
        <v>23</v>
      </c>
      <c r="K3348">
        <v>2003</v>
      </c>
      <c r="L3348">
        <v>4</v>
      </c>
      <c r="M3348">
        <v>3</v>
      </c>
      <c r="N3348">
        <v>0</v>
      </c>
      <c r="O3348">
        <v>2.5</v>
      </c>
      <c r="P3348" t="s">
        <v>597</v>
      </c>
      <c r="Q3348" s="33">
        <v>4.89745404861628E-5</v>
      </c>
      <c r="R3348" s="2">
        <v>3.1798635058939099E-3</v>
      </c>
      <c r="S3348" t="s">
        <v>31</v>
      </c>
      <c r="T3348" t="s">
        <v>81</v>
      </c>
      <c r="U3348">
        <v>57</v>
      </c>
      <c r="V3348" t="s">
        <v>190</v>
      </c>
      <c r="W3348" t="s">
        <v>191</v>
      </c>
      <c r="X3348" t="s">
        <v>192</v>
      </c>
      <c r="Y3348">
        <v>204.38300000000001</v>
      </c>
      <c r="Z3348">
        <v>712</v>
      </c>
      <c r="AA3348" s="5">
        <f>IFERROR(VLOOKUP(X3348,$AF$2:$AG$35,2,FALSE),0)</f>
        <v>0</v>
      </c>
      <c r="AB3348" s="5" t="e">
        <f>VLOOKUP(X3348,$AF$2:$AG$35,1,FALSE)</f>
        <v>#N/A</v>
      </c>
      <c r="AN3348"/>
      <c r="AO3348"/>
      <c r="AP3348"/>
      <c r="AQ3348"/>
    </row>
    <row r="3349" spans="1:43" x14ac:dyDescent="0.25">
      <c r="A3349">
        <v>95753</v>
      </c>
      <c r="B3349">
        <v>22072</v>
      </c>
      <c r="C3349" t="s">
        <v>624</v>
      </c>
      <c r="D3349" t="s">
        <v>579</v>
      </c>
      <c r="E3349" t="s">
        <v>594</v>
      </c>
      <c r="F3349">
        <v>28.367979999999999</v>
      </c>
      <c r="G3349" t="s">
        <v>25</v>
      </c>
      <c r="H3349" t="s">
        <v>26</v>
      </c>
      <c r="I3349" t="s">
        <v>27</v>
      </c>
      <c r="J3349" t="s">
        <v>23</v>
      </c>
      <c r="K3349">
        <v>2003</v>
      </c>
      <c r="L3349">
        <v>4</v>
      </c>
      <c r="M3349">
        <v>3</v>
      </c>
      <c r="N3349">
        <v>0</v>
      </c>
      <c r="O3349">
        <v>2.5</v>
      </c>
      <c r="P3349" t="s">
        <v>597</v>
      </c>
      <c r="Q3349" s="33">
        <v>1.2634228402164101E-3</v>
      </c>
      <c r="R3349" s="2">
        <v>6.6247774334362401E-3</v>
      </c>
      <c r="S3349" t="s">
        <v>31</v>
      </c>
      <c r="T3349" t="s">
        <v>81</v>
      </c>
      <c r="U3349">
        <v>58</v>
      </c>
      <c r="V3349" t="s">
        <v>193</v>
      </c>
      <c r="W3349" t="s">
        <v>194</v>
      </c>
      <c r="X3349" t="s">
        <v>195</v>
      </c>
      <c r="Y3349">
        <v>207.2</v>
      </c>
      <c r="Z3349">
        <v>520</v>
      </c>
      <c r="AA3349" s="5">
        <f>IFERROR(VLOOKUP(X3349,$AF$2:$AG$35,2,FALSE),0)</f>
        <v>0.11600000000000001</v>
      </c>
      <c r="AB3349" s="5" t="str">
        <f>VLOOKUP(X3349,$AF$2:$AG$35,1,FALSE)</f>
        <v>Pb</v>
      </c>
      <c r="AN3349"/>
      <c r="AO3349"/>
      <c r="AP3349"/>
      <c r="AQ3349"/>
    </row>
    <row r="3350" spans="1:43" x14ac:dyDescent="0.25">
      <c r="A3350">
        <v>95753</v>
      </c>
      <c r="B3350">
        <v>22072</v>
      </c>
      <c r="C3350" t="s">
        <v>624</v>
      </c>
      <c r="D3350" t="s">
        <v>579</v>
      </c>
      <c r="E3350" t="s">
        <v>594</v>
      </c>
      <c r="F3350">
        <v>28.367979999999999</v>
      </c>
      <c r="G3350" t="s">
        <v>25</v>
      </c>
      <c r="H3350" t="s">
        <v>26</v>
      </c>
      <c r="I3350" t="s">
        <v>27</v>
      </c>
      <c r="J3350" t="s">
        <v>23</v>
      </c>
      <c r="K3350">
        <v>2003</v>
      </c>
      <c r="L3350">
        <v>4</v>
      </c>
      <c r="M3350">
        <v>3</v>
      </c>
      <c r="N3350">
        <v>0</v>
      </c>
      <c r="O3350">
        <v>2.5</v>
      </c>
      <c r="P3350" t="s">
        <v>597</v>
      </c>
      <c r="Q3350" s="32">
        <v>0</v>
      </c>
      <c r="R3350" s="2">
        <v>5.1132668770460998E-3</v>
      </c>
      <c r="S3350" t="s">
        <v>31</v>
      </c>
      <c r="T3350" t="s">
        <v>81</v>
      </c>
      <c r="U3350">
        <v>59</v>
      </c>
      <c r="V3350" t="s">
        <v>196</v>
      </c>
      <c r="W3350" t="s">
        <v>197</v>
      </c>
      <c r="X3350" t="s">
        <v>198</v>
      </c>
      <c r="Y3350">
        <v>238.02889999999999</v>
      </c>
      <c r="Z3350">
        <v>765</v>
      </c>
      <c r="AA3350" s="5">
        <f>IFERROR(VLOOKUP(X3350,$AF$2:$AG$35,2,FALSE),0)</f>
        <v>0</v>
      </c>
      <c r="AB3350" s="5" t="e">
        <f>VLOOKUP(X3350,$AF$2:$AG$35,1,FALSE)</f>
        <v>#N/A</v>
      </c>
      <c r="AN3350"/>
      <c r="AO3350"/>
      <c r="AP3350"/>
      <c r="AQ3350"/>
    </row>
    <row r="3351" spans="1:43" x14ac:dyDescent="0.25">
      <c r="A3351">
        <v>95753</v>
      </c>
      <c r="B3351">
        <v>22072</v>
      </c>
      <c r="C3351" t="s">
        <v>624</v>
      </c>
      <c r="D3351" t="s">
        <v>579</v>
      </c>
      <c r="E3351" t="s">
        <v>594</v>
      </c>
      <c r="F3351">
        <v>28.367979999999999</v>
      </c>
      <c r="G3351" t="s">
        <v>25</v>
      </c>
      <c r="H3351" t="s">
        <v>26</v>
      </c>
      <c r="I3351" t="s">
        <v>27</v>
      </c>
      <c r="J3351" t="s">
        <v>23</v>
      </c>
      <c r="K3351">
        <v>2003</v>
      </c>
      <c r="L3351">
        <v>4</v>
      </c>
      <c r="M3351">
        <v>3</v>
      </c>
      <c r="N3351">
        <v>0</v>
      </c>
      <c r="O3351">
        <v>2.5</v>
      </c>
      <c r="P3351" t="s">
        <v>597</v>
      </c>
      <c r="Q3351">
        <v>4.0041441637862496</v>
      </c>
      <c r="R3351">
        <v>2.4555211500706702</v>
      </c>
      <c r="S3351" t="s">
        <v>31</v>
      </c>
      <c r="T3351" t="s">
        <v>45</v>
      </c>
      <c r="U3351">
        <v>60</v>
      </c>
      <c r="V3351" t="s">
        <v>199</v>
      </c>
      <c r="W3351" t="s">
        <v>200</v>
      </c>
      <c r="X3351" t="s">
        <v>201</v>
      </c>
      <c r="Y3351">
        <v>17.0304</v>
      </c>
      <c r="Z3351">
        <v>294</v>
      </c>
      <c r="AA3351" s="5">
        <f>IFERROR(VLOOKUP(X3351,$AF$2:$AG$35,2,FALSE),0)</f>
        <v>0</v>
      </c>
      <c r="AB3351" s="5" t="e">
        <f>VLOOKUP(X3351,$AF$2:$AG$35,1,FALSE)</f>
        <v>#N/A</v>
      </c>
      <c r="AN3351"/>
      <c r="AO3351"/>
      <c r="AP3351"/>
      <c r="AQ3351"/>
    </row>
    <row r="3352" spans="1:43" x14ac:dyDescent="0.25">
      <c r="A3352">
        <v>95753</v>
      </c>
      <c r="B3352">
        <v>22072</v>
      </c>
      <c r="C3352" t="s">
        <v>624</v>
      </c>
      <c r="D3352" t="s">
        <v>579</v>
      </c>
      <c r="E3352" t="s">
        <v>594</v>
      </c>
      <c r="F3352">
        <v>28.367979999999999</v>
      </c>
      <c r="G3352" t="s">
        <v>25</v>
      </c>
      <c r="H3352" t="s">
        <v>26</v>
      </c>
      <c r="I3352" t="s">
        <v>27</v>
      </c>
      <c r="J3352" t="s">
        <v>23</v>
      </c>
      <c r="K3352">
        <v>2003</v>
      </c>
      <c r="L3352">
        <v>4</v>
      </c>
      <c r="M3352">
        <v>3</v>
      </c>
      <c r="N3352">
        <v>0</v>
      </c>
      <c r="O3352">
        <v>2.5</v>
      </c>
      <c r="P3352" t="s">
        <v>597</v>
      </c>
      <c r="Q3352" s="2">
        <v>6.7375396937341804E-4</v>
      </c>
      <c r="R3352" s="2">
        <v>7.8251086171151002E-4</v>
      </c>
      <c r="S3352" t="s">
        <v>31</v>
      </c>
      <c r="T3352" t="s">
        <v>202</v>
      </c>
      <c r="U3352">
        <v>78</v>
      </c>
      <c r="W3352" t="s">
        <v>203</v>
      </c>
      <c r="X3352" t="s">
        <v>204</v>
      </c>
      <c r="Z3352">
        <v>1253</v>
      </c>
      <c r="AA3352" s="5">
        <f>IFERROR(VLOOKUP(X3352,$AF$2:$AG$35,2,FALSE),0)</f>
        <v>0</v>
      </c>
      <c r="AB3352" s="5" t="e">
        <f>VLOOKUP(X3352,$AF$2:$AG$35,1,FALSE)</f>
        <v>#N/A</v>
      </c>
      <c r="AN3352"/>
      <c r="AO3352"/>
      <c r="AP3352"/>
      <c r="AQ3352"/>
    </row>
    <row r="3353" spans="1:43" x14ac:dyDescent="0.25">
      <c r="A3353">
        <v>95753</v>
      </c>
      <c r="B3353">
        <v>22072</v>
      </c>
      <c r="C3353" t="s">
        <v>624</v>
      </c>
      <c r="D3353" t="s">
        <v>579</v>
      </c>
      <c r="E3353" t="s">
        <v>594</v>
      </c>
      <c r="F3353">
        <v>28.367979999999999</v>
      </c>
      <c r="G3353" t="s">
        <v>25</v>
      </c>
      <c r="H3353" t="s">
        <v>26</v>
      </c>
      <c r="I3353" t="s">
        <v>27</v>
      </c>
      <c r="J3353" t="s">
        <v>23</v>
      </c>
      <c r="K3353">
        <v>2003</v>
      </c>
      <c r="L3353">
        <v>4</v>
      </c>
      <c r="M3353">
        <v>3</v>
      </c>
      <c r="N3353">
        <v>0</v>
      </c>
      <c r="O3353">
        <v>2.5</v>
      </c>
      <c r="P3353" t="s">
        <v>597</v>
      </c>
      <c r="Q3353" s="2">
        <v>3.86262394900445E-3</v>
      </c>
      <c r="R3353" s="2">
        <v>3.7583424087787001E-3</v>
      </c>
      <c r="S3353" t="s">
        <v>31</v>
      </c>
      <c r="T3353" t="s">
        <v>202</v>
      </c>
      <c r="U3353">
        <v>80</v>
      </c>
      <c r="W3353" t="s">
        <v>205</v>
      </c>
      <c r="X3353" t="s">
        <v>206</v>
      </c>
      <c r="Z3353">
        <v>1255</v>
      </c>
      <c r="AA3353" s="5">
        <f>IFERROR(VLOOKUP(X3353,$AF$2:$AG$35,2,FALSE),0)</f>
        <v>0</v>
      </c>
      <c r="AB3353" s="5" t="e">
        <f>VLOOKUP(X3353,$AF$2:$AG$35,1,FALSE)</f>
        <v>#N/A</v>
      </c>
      <c r="AN3353"/>
      <c r="AO3353"/>
      <c r="AP3353"/>
      <c r="AQ3353"/>
    </row>
    <row r="3354" spans="1:43" x14ac:dyDescent="0.25">
      <c r="A3354">
        <v>95753</v>
      </c>
      <c r="B3354">
        <v>22072</v>
      </c>
      <c r="C3354" t="s">
        <v>624</v>
      </c>
      <c r="D3354" t="s">
        <v>579</v>
      </c>
      <c r="E3354" t="s">
        <v>594</v>
      </c>
      <c r="F3354">
        <v>28.367979999999999</v>
      </c>
      <c r="G3354" t="s">
        <v>25</v>
      </c>
      <c r="H3354" t="s">
        <v>26</v>
      </c>
      <c r="I3354" t="s">
        <v>27</v>
      </c>
      <c r="J3354" t="s">
        <v>23</v>
      </c>
      <c r="K3354">
        <v>2003</v>
      </c>
      <c r="L3354">
        <v>4</v>
      </c>
      <c r="M3354">
        <v>3</v>
      </c>
      <c r="N3354">
        <v>0</v>
      </c>
      <c r="O3354">
        <v>2.5</v>
      </c>
      <c r="P3354" t="s">
        <v>597</v>
      </c>
      <c r="Q3354" s="2">
        <v>7.4446934919216202E-3</v>
      </c>
      <c r="R3354" s="2">
        <v>3.1952868513832199E-3</v>
      </c>
      <c r="S3354" t="s">
        <v>31</v>
      </c>
      <c r="T3354" t="s">
        <v>202</v>
      </c>
      <c r="U3354">
        <v>81</v>
      </c>
      <c r="W3354" t="s">
        <v>207</v>
      </c>
      <c r="X3354" t="s">
        <v>208</v>
      </c>
      <c r="Z3354">
        <v>1256</v>
      </c>
      <c r="AA3354" s="5">
        <f>IFERROR(VLOOKUP(X3354,$AF$2:$AG$35,2,FALSE),0)</f>
        <v>0</v>
      </c>
      <c r="AB3354" s="5" t="e">
        <f>VLOOKUP(X3354,$AF$2:$AG$35,1,FALSE)</f>
        <v>#N/A</v>
      </c>
      <c r="AN3354"/>
      <c r="AO3354"/>
      <c r="AP3354"/>
      <c r="AQ3354"/>
    </row>
    <row r="3355" spans="1:43" x14ac:dyDescent="0.25">
      <c r="A3355">
        <v>95753</v>
      </c>
      <c r="B3355">
        <v>22072</v>
      </c>
      <c r="C3355" t="s">
        <v>624</v>
      </c>
      <c r="D3355" t="s">
        <v>579</v>
      </c>
      <c r="E3355" t="s">
        <v>594</v>
      </c>
      <c r="F3355">
        <v>28.367979999999999</v>
      </c>
      <c r="G3355" t="s">
        <v>25</v>
      </c>
      <c r="H3355" t="s">
        <v>26</v>
      </c>
      <c r="I3355" t="s">
        <v>27</v>
      </c>
      <c r="J3355" t="s">
        <v>23</v>
      </c>
      <c r="K3355">
        <v>2003</v>
      </c>
      <c r="L3355">
        <v>4</v>
      </c>
      <c r="M3355">
        <v>3</v>
      </c>
      <c r="N3355">
        <v>0</v>
      </c>
      <c r="O3355">
        <v>2.5</v>
      </c>
      <c r="P3355" t="s">
        <v>597</v>
      </c>
      <c r="Q3355" s="2">
        <v>2.5601862462208501E-4</v>
      </c>
      <c r="R3355" s="2">
        <v>1.35607235414381E-3</v>
      </c>
      <c r="S3355" t="s">
        <v>31</v>
      </c>
      <c r="T3355" t="s">
        <v>202</v>
      </c>
      <c r="U3355">
        <v>83</v>
      </c>
      <c r="V3355" t="s">
        <v>209</v>
      </c>
      <c r="W3355" t="s">
        <v>210</v>
      </c>
      <c r="X3355" t="s">
        <v>211</v>
      </c>
      <c r="Y3355">
        <v>154.21</v>
      </c>
      <c r="Z3355">
        <v>846</v>
      </c>
      <c r="AA3355" s="5">
        <f>IFERROR(VLOOKUP(X3355,$AF$2:$AG$35,2,FALSE),0)</f>
        <v>0</v>
      </c>
      <c r="AB3355" s="5" t="e">
        <f>VLOOKUP(X3355,$AF$2:$AG$35,1,FALSE)</f>
        <v>#N/A</v>
      </c>
      <c r="AN3355"/>
      <c r="AO3355"/>
      <c r="AP3355"/>
      <c r="AQ3355"/>
    </row>
    <row r="3356" spans="1:43" x14ac:dyDescent="0.25">
      <c r="A3356">
        <v>95753</v>
      </c>
      <c r="B3356">
        <v>22072</v>
      </c>
      <c r="C3356" t="s">
        <v>624</v>
      </c>
      <c r="D3356" t="s">
        <v>579</v>
      </c>
      <c r="E3356" t="s">
        <v>594</v>
      </c>
      <c r="F3356">
        <v>28.367979999999999</v>
      </c>
      <c r="G3356" t="s">
        <v>25</v>
      </c>
      <c r="H3356" t="s">
        <v>26</v>
      </c>
      <c r="I3356" t="s">
        <v>27</v>
      </c>
      <c r="J3356" t="s">
        <v>23</v>
      </c>
      <c r="K3356">
        <v>2003</v>
      </c>
      <c r="L3356">
        <v>4</v>
      </c>
      <c r="M3356">
        <v>3</v>
      </c>
      <c r="N3356">
        <v>0</v>
      </c>
      <c r="O3356">
        <v>2.5</v>
      </c>
      <c r="P3356" t="s">
        <v>597</v>
      </c>
      <c r="Q3356" s="2">
        <v>9.6900570709112996E-3</v>
      </c>
      <c r="R3356" s="2">
        <v>7.8044862353489003E-3</v>
      </c>
      <c r="S3356" t="s">
        <v>31</v>
      </c>
      <c r="T3356" t="s">
        <v>202</v>
      </c>
      <c r="U3356">
        <v>84</v>
      </c>
      <c r="V3356" t="s">
        <v>212</v>
      </c>
      <c r="W3356" t="s">
        <v>213</v>
      </c>
      <c r="X3356" t="s">
        <v>214</v>
      </c>
      <c r="Y3356">
        <v>152.19</v>
      </c>
      <c r="Z3356">
        <v>847</v>
      </c>
      <c r="AA3356" s="5">
        <f>IFERROR(VLOOKUP(X3356,$AF$2:$AG$35,2,FALSE),0)</f>
        <v>0</v>
      </c>
      <c r="AB3356" s="5" t="e">
        <f>VLOOKUP(X3356,$AF$2:$AG$35,1,FALSE)</f>
        <v>#N/A</v>
      </c>
      <c r="AN3356"/>
      <c r="AO3356"/>
      <c r="AP3356"/>
      <c r="AQ3356"/>
    </row>
    <row r="3357" spans="1:43" x14ac:dyDescent="0.25">
      <c r="A3357">
        <v>95753</v>
      </c>
      <c r="B3357">
        <v>22072</v>
      </c>
      <c r="C3357" t="s">
        <v>624</v>
      </c>
      <c r="D3357" t="s">
        <v>579</v>
      </c>
      <c r="E3357" t="s">
        <v>594</v>
      </c>
      <c r="F3357">
        <v>28.367979999999999</v>
      </c>
      <c r="G3357" t="s">
        <v>25</v>
      </c>
      <c r="H3357" t="s">
        <v>26</v>
      </c>
      <c r="I3357" t="s">
        <v>27</v>
      </c>
      <c r="J3357" t="s">
        <v>23</v>
      </c>
      <c r="K3357">
        <v>2003</v>
      </c>
      <c r="L3357">
        <v>4</v>
      </c>
      <c r="M3357">
        <v>3</v>
      </c>
      <c r="N3357">
        <v>0</v>
      </c>
      <c r="O3357">
        <v>2.5</v>
      </c>
      <c r="P3357" t="s">
        <v>597</v>
      </c>
      <c r="Q3357" s="2">
        <v>2.5053416818835898E-4</v>
      </c>
      <c r="R3357" s="2">
        <v>1.16691553418936E-3</v>
      </c>
      <c r="S3357" t="s">
        <v>31</v>
      </c>
      <c r="T3357" t="s">
        <v>202</v>
      </c>
      <c r="U3357">
        <v>85</v>
      </c>
      <c r="V3357" t="s">
        <v>215</v>
      </c>
      <c r="W3357" t="s">
        <v>216</v>
      </c>
      <c r="X3357" t="s">
        <v>217</v>
      </c>
      <c r="Y3357">
        <v>182.17</v>
      </c>
      <c r="Z3357">
        <v>848</v>
      </c>
      <c r="AA3357" s="5">
        <f>IFERROR(VLOOKUP(X3357,$AF$2:$AG$35,2,FALSE),0)</f>
        <v>0</v>
      </c>
      <c r="AB3357" s="5" t="e">
        <f>VLOOKUP(X3357,$AF$2:$AG$35,1,FALSE)</f>
        <v>#N/A</v>
      </c>
      <c r="AN3357"/>
      <c r="AO3357"/>
      <c r="AP3357"/>
      <c r="AQ3357"/>
    </row>
    <row r="3358" spans="1:43" x14ac:dyDescent="0.25">
      <c r="A3358">
        <v>95753</v>
      </c>
      <c r="B3358">
        <v>22072</v>
      </c>
      <c r="C3358" t="s">
        <v>624</v>
      </c>
      <c r="D3358" t="s">
        <v>579</v>
      </c>
      <c r="E3358" t="s">
        <v>594</v>
      </c>
      <c r="F3358">
        <v>28.367979999999999</v>
      </c>
      <c r="G3358" t="s">
        <v>25</v>
      </c>
      <c r="H3358" t="s">
        <v>26</v>
      </c>
      <c r="I3358" t="s">
        <v>27</v>
      </c>
      <c r="J3358" t="s">
        <v>23</v>
      </c>
      <c r="K3358">
        <v>2003</v>
      </c>
      <c r="L3358">
        <v>4</v>
      </c>
      <c r="M3358">
        <v>3</v>
      </c>
      <c r="N3358">
        <v>0</v>
      </c>
      <c r="O3358">
        <v>2.5</v>
      </c>
      <c r="P3358" t="s">
        <v>597</v>
      </c>
      <c r="Q3358" s="2">
        <v>8.9685175492350295E-3</v>
      </c>
      <c r="R3358" s="2">
        <v>7.5838176067632599E-3</v>
      </c>
      <c r="S3358" t="s">
        <v>31</v>
      </c>
      <c r="T3358" t="s">
        <v>202</v>
      </c>
      <c r="U3358">
        <v>86</v>
      </c>
      <c r="V3358" t="s">
        <v>218</v>
      </c>
      <c r="W3358" t="s">
        <v>219</v>
      </c>
      <c r="X3358" t="s">
        <v>220</v>
      </c>
      <c r="Y3358">
        <v>208.21</v>
      </c>
      <c r="Z3358">
        <v>849</v>
      </c>
      <c r="AA3358" s="5">
        <f>IFERROR(VLOOKUP(X3358,$AF$2:$AG$35,2,FALSE),0)</f>
        <v>0</v>
      </c>
      <c r="AB3358" s="5" t="e">
        <f>VLOOKUP(X3358,$AF$2:$AG$35,1,FALSE)</f>
        <v>#N/A</v>
      </c>
      <c r="AN3358"/>
      <c r="AO3358"/>
      <c r="AP3358"/>
      <c r="AQ3358"/>
    </row>
    <row r="3359" spans="1:43" x14ac:dyDescent="0.25">
      <c r="A3359">
        <v>95753</v>
      </c>
      <c r="B3359">
        <v>22072</v>
      </c>
      <c r="C3359" t="s">
        <v>624</v>
      </c>
      <c r="D3359" t="s">
        <v>579</v>
      </c>
      <c r="E3359" t="s">
        <v>594</v>
      </c>
      <c r="F3359">
        <v>28.367979999999999</v>
      </c>
      <c r="G3359" t="s">
        <v>25</v>
      </c>
      <c r="H3359" t="s">
        <v>26</v>
      </c>
      <c r="I3359" t="s">
        <v>27</v>
      </c>
      <c r="J3359" t="s">
        <v>23</v>
      </c>
      <c r="K3359">
        <v>2003</v>
      </c>
      <c r="L3359">
        <v>4</v>
      </c>
      <c r="M3359">
        <v>3</v>
      </c>
      <c r="N3359">
        <v>0</v>
      </c>
      <c r="O3359">
        <v>2.5</v>
      </c>
      <c r="P3359" t="s">
        <v>597</v>
      </c>
      <c r="Q3359" s="2">
        <v>5.3552499474863395E-4</v>
      </c>
      <c r="R3359" s="2">
        <v>1.3598677682813999E-3</v>
      </c>
      <c r="S3359" t="s">
        <v>31</v>
      </c>
      <c r="T3359" t="s">
        <v>202</v>
      </c>
      <c r="U3359">
        <v>87</v>
      </c>
      <c r="V3359" t="s">
        <v>221</v>
      </c>
      <c r="W3359" t="s">
        <v>222</v>
      </c>
      <c r="X3359" t="s">
        <v>223</v>
      </c>
      <c r="Y3359">
        <v>206.24</v>
      </c>
      <c r="Z3359">
        <v>850</v>
      </c>
      <c r="AA3359" s="5">
        <f>IFERROR(VLOOKUP(X3359,$AF$2:$AG$35,2,FALSE),0)</f>
        <v>0</v>
      </c>
      <c r="AB3359" s="5" t="e">
        <f>VLOOKUP(X3359,$AF$2:$AG$35,1,FALSE)</f>
        <v>#N/A</v>
      </c>
      <c r="AN3359"/>
      <c r="AO3359"/>
      <c r="AP3359"/>
      <c r="AQ3359"/>
    </row>
    <row r="3360" spans="1:43" x14ac:dyDescent="0.25">
      <c r="A3360">
        <v>95753</v>
      </c>
      <c r="B3360">
        <v>22072</v>
      </c>
      <c r="C3360" t="s">
        <v>624</v>
      </c>
      <c r="D3360" t="s">
        <v>579</v>
      </c>
      <c r="E3360" t="s">
        <v>594</v>
      </c>
      <c r="F3360">
        <v>28.367979999999999</v>
      </c>
      <c r="G3360" t="s">
        <v>25</v>
      </c>
      <c r="H3360" t="s">
        <v>26</v>
      </c>
      <c r="I3360" t="s">
        <v>27</v>
      </c>
      <c r="J3360" t="s">
        <v>23</v>
      </c>
      <c r="K3360">
        <v>2003</v>
      </c>
      <c r="L3360">
        <v>4</v>
      </c>
      <c r="M3360">
        <v>3</v>
      </c>
      <c r="N3360">
        <v>0</v>
      </c>
      <c r="O3360">
        <v>2.5</v>
      </c>
      <c r="P3360" t="s">
        <v>597</v>
      </c>
      <c r="Q3360" s="2">
        <v>1.8381548902893601E-2</v>
      </c>
      <c r="R3360" s="2">
        <v>1.75699343410466E-2</v>
      </c>
      <c r="S3360" t="s">
        <v>31</v>
      </c>
      <c r="T3360" t="s">
        <v>202</v>
      </c>
      <c r="U3360">
        <v>89</v>
      </c>
      <c r="V3360" t="s">
        <v>224</v>
      </c>
      <c r="W3360" t="s">
        <v>225</v>
      </c>
      <c r="X3360" t="s">
        <v>226</v>
      </c>
      <c r="Y3360">
        <v>178.23</v>
      </c>
      <c r="Z3360">
        <v>852</v>
      </c>
      <c r="AA3360" s="5">
        <f>IFERROR(VLOOKUP(X3360,$AF$2:$AG$35,2,FALSE),0)</f>
        <v>0</v>
      </c>
      <c r="AB3360" s="5" t="e">
        <f>VLOOKUP(X3360,$AF$2:$AG$35,1,FALSE)</f>
        <v>#N/A</v>
      </c>
      <c r="AN3360"/>
      <c r="AO3360"/>
      <c r="AP3360"/>
      <c r="AQ3360"/>
    </row>
    <row r="3361" spans="1:43" x14ac:dyDescent="0.25">
      <c r="A3361">
        <v>95753</v>
      </c>
      <c r="B3361">
        <v>22072</v>
      </c>
      <c r="C3361" t="s">
        <v>624</v>
      </c>
      <c r="D3361" t="s">
        <v>579</v>
      </c>
      <c r="E3361" t="s">
        <v>594</v>
      </c>
      <c r="F3361">
        <v>28.367979999999999</v>
      </c>
      <c r="G3361" t="s">
        <v>25</v>
      </c>
      <c r="H3361" t="s">
        <v>26</v>
      </c>
      <c r="I3361" t="s">
        <v>27</v>
      </c>
      <c r="J3361" t="s">
        <v>23</v>
      </c>
      <c r="K3361">
        <v>2003</v>
      </c>
      <c r="L3361">
        <v>4</v>
      </c>
      <c r="M3361">
        <v>3</v>
      </c>
      <c r="N3361">
        <v>0</v>
      </c>
      <c r="O3361">
        <v>2.5</v>
      </c>
      <c r="P3361" t="s">
        <v>597</v>
      </c>
      <c r="Q3361">
        <v>1.3422315278691E-2</v>
      </c>
      <c r="R3361" s="2">
        <v>1.6440665299899099E-2</v>
      </c>
      <c r="S3361" t="s">
        <v>31</v>
      </c>
      <c r="T3361" t="s">
        <v>202</v>
      </c>
      <c r="U3361">
        <v>90</v>
      </c>
      <c r="W3361" t="s">
        <v>227</v>
      </c>
      <c r="X3361" t="s">
        <v>228</v>
      </c>
      <c r="Z3361">
        <v>1265</v>
      </c>
      <c r="AA3361" s="5">
        <f>IFERROR(VLOOKUP(X3361,$AF$2:$AG$35,2,FALSE),0)</f>
        <v>0</v>
      </c>
      <c r="AB3361" s="5" t="e">
        <f>VLOOKUP(X3361,$AF$2:$AG$35,1,FALSE)</f>
        <v>#N/A</v>
      </c>
      <c r="AN3361"/>
      <c r="AO3361"/>
      <c r="AP3361"/>
      <c r="AQ3361"/>
    </row>
    <row r="3362" spans="1:43" x14ac:dyDescent="0.25">
      <c r="A3362">
        <v>95753</v>
      </c>
      <c r="B3362">
        <v>22072</v>
      </c>
      <c r="C3362" t="s">
        <v>624</v>
      </c>
      <c r="D3362" t="s">
        <v>579</v>
      </c>
      <c r="E3362" t="s">
        <v>594</v>
      </c>
      <c r="F3362">
        <v>28.367979999999999</v>
      </c>
      <c r="G3362" t="s">
        <v>25</v>
      </c>
      <c r="H3362" t="s">
        <v>26</v>
      </c>
      <c r="I3362" t="s">
        <v>27</v>
      </c>
      <c r="J3362" t="s">
        <v>23</v>
      </c>
      <c r="K3362">
        <v>2003</v>
      </c>
      <c r="L3362">
        <v>4</v>
      </c>
      <c r="M3362">
        <v>3</v>
      </c>
      <c r="N3362">
        <v>0</v>
      </c>
      <c r="O3362">
        <v>2.5</v>
      </c>
      <c r="P3362" t="s">
        <v>597</v>
      </c>
      <c r="Q3362" s="2">
        <v>1.19154583706741E-4</v>
      </c>
      <c r="R3362" s="2">
        <v>4.7844232109445E-4</v>
      </c>
      <c r="S3362" t="s">
        <v>31</v>
      </c>
      <c r="T3362" t="s">
        <v>202</v>
      </c>
      <c r="U3362">
        <v>91</v>
      </c>
      <c r="W3362" t="s">
        <v>229</v>
      </c>
      <c r="X3362" t="s">
        <v>230</v>
      </c>
      <c r="Z3362">
        <v>1266</v>
      </c>
      <c r="AA3362" s="5">
        <f>IFERROR(VLOOKUP(X3362,$AF$2:$AG$35,2,FALSE),0)</f>
        <v>0</v>
      </c>
      <c r="AB3362" s="5" t="e">
        <f>VLOOKUP(X3362,$AF$2:$AG$35,1,FALSE)</f>
        <v>#N/A</v>
      </c>
      <c r="AN3362"/>
      <c r="AO3362"/>
      <c r="AP3362"/>
      <c r="AQ3362"/>
    </row>
    <row r="3363" spans="1:43" x14ac:dyDescent="0.25">
      <c r="A3363">
        <v>95753</v>
      </c>
      <c r="B3363">
        <v>22072</v>
      </c>
      <c r="C3363" t="s">
        <v>624</v>
      </c>
      <c r="D3363" t="s">
        <v>579</v>
      </c>
      <c r="E3363" t="s">
        <v>594</v>
      </c>
      <c r="F3363">
        <v>28.367979999999999</v>
      </c>
      <c r="G3363" t="s">
        <v>25</v>
      </c>
      <c r="H3363" t="s">
        <v>26</v>
      </c>
      <c r="I3363" t="s">
        <v>27</v>
      </c>
      <c r="J3363" t="s">
        <v>23</v>
      </c>
      <c r="K3363">
        <v>2003</v>
      </c>
      <c r="L3363">
        <v>4</v>
      </c>
      <c r="M3363">
        <v>3</v>
      </c>
      <c r="N3363">
        <v>0</v>
      </c>
      <c r="O3363">
        <v>2.5</v>
      </c>
      <c r="P3363" t="s">
        <v>597</v>
      </c>
      <c r="Q3363" s="2">
        <v>1.9989613998404299E-5</v>
      </c>
      <c r="R3363" s="2">
        <v>6.3215173856791295E-4</v>
      </c>
      <c r="S3363" t="s">
        <v>31</v>
      </c>
      <c r="T3363" t="s">
        <v>202</v>
      </c>
      <c r="U3363">
        <v>93</v>
      </c>
      <c r="W3363" t="s">
        <v>231</v>
      </c>
      <c r="X3363" t="s">
        <v>232</v>
      </c>
      <c r="Z3363">
        <v>1268</v>
      </c>
      <c r="AA3363" s="5">
        <f>IFERROR(VLOOKUP(X3363,$AF$2:$AG$35,2,FALSE),0)</f>
        <v>0</v>
      </c>
      <c r="AB3363" s="5" t="e">
        <f>VLOOKUP(X3363,$AF$2:$AG$35,1,FALSE)</f>
        <v>#N/A</v>
      </c>
      <c r="AN3363"/>
      <c r="AO3363"/>
      <c r="AP3363"/>
      <c r="AQ3363"/>
    </row>
    <row r="3364" spans="1:43" x14ac:dyDescent="0.25">
      <c r="A3364">
        <v>95753</v>
      </c>
      <c r="B3364">
        <v>22072</v>
      </c>
      <c r="C3364" t="s">
        <v>624</v>
      </c>
      <c r="D3364" t="s">
        <v>579</v>
      </c>
      <c r="E3364" t="s">
        <v>594</v>
      </c>
      <c r="F3364">
        <v>28.367979999999999</v>
      </c>
      <c r="G3364" t="s">
        <v>25</v>
      </c>
      <c r="H3364" t="s">
        <v>26</v>
      </c>
      <c r="I3364" t="s">
        <v>27</v>
      </c>
      <c r="J3364" t="s">
        <v>23</v>
      </c>
      <c r="K3364">
        <v>2003</v>
      </c>
      <c r="L3364">
        <v>4</v>
      </c>
      <c r="M3364">
        <v>3</v>
      </c>
      <c r="N3364">
        <v>0</v>
      </c>
      <c r="O3364">
        <v>2.5</v>
      </c>
      <c r="P3364" t="s">
        <v>597</v>
      </c>
      <c r="Q3364" s="2">
        <v>4.0333201024841904E-3</v>
      </c>
      <c r="R3364" s="2">
        <v>3.3495657760292201E-3</v>
      </c>
      <c r="S3364" t="s">
        <v>31</v>
      </c>
      <c r="T3364" t="s">
        <v>202</v>
      </c>
      <c r="U3364">
        <v>94</v>
      </c>
      <c r="W3364" t="s">
        <v>233</v>
      </c>
      <c r="X3364" t="s">
        <v>234</v>
      </c>
      <c r="Z3364">
        <v>1269</v>
      </c>
      <c r="AA3364" s="5">
        <f>IFERROR(VLOOKUP(X3364,$AF$2:$AG$35,2,FALSE),0)</f>
        <v>0</v>
      </c>
      <c r="AB3364" s="5" t="e">
        <f>VLOOKUP(X3364,$AF$2:$AG$35,1,FALSE)</f>
        <v>#N/A</v>
      </c>
      <c r="AN3364"/>
      <c r="AO3364"/>
      <c r="AP3364"/>
      <c r="AQ3364"/>
    </row>
    <row r="3365" spans="1:43" x14ac:dyDescent="0.25">
      <c r="A3365">
        <v>95753</v>
      </c>
      <c r="B3365">
        <v>22072</v>
      </c>
      <c r="C3365" t="s">
        <v>624</v>
      </c>
      <c r="D3365" t="s">
        <v>579</v>
      </c>
      <c r="E3365" t="s">
        <v>594</v>
      </c>
      <c r="F3365">
        <v>28.367979999999999</v>
      </c>
      <c r="G3365" t="s">
        <v>25</v>
      </c>
      <c r="H3365" t="s">
        <v>26</v>
      </c>
      <c r="I3365" t="s">
        <v>27</v>
      </c>
      <c r="J3365" t="s">
        <v>23</v>
      </c>
      <c r="K3365">
        <v>2003</v>
      </c>
      <c r="L3365">
        <v>4</v>
      </c>
      <c r="M3365">
        <v>3</v>
      </c>
      <c r="N3365">
        <v>0</v>
      </c>
      <c r="O3365">
        <v>2.5</v>
      </c>
      <c r="P3365" t="s">
        <v>597</v>
      </c>
      <c r="Q3365" s="2">
        <v>5.0745553038246804E-3</v>
      </c>
      <c r="R3365" s="2">
        <v>9.3553108496162406E-3</v>
      </c>
      <c r="S3365" t="s">
        <v>31</v>
      </c>
      <c r="T3365" t="s">
        <v>202</v>
      </c>
      <c r="U3365">
        <v>96</v>
      </c>
      <c r="V3365" t="s">
        <v>235</v>
      </c>
      <c r="W3365" t="s">
        <v>236</v>
      </c>
      <c r="X3365" t="s">
        <v>237</v>
      </c>
      <c r="Y3365">
        <v>258.27</v>
      </c>
      <c r="Z3365">
        <v>853</v>
      </c>
      <c r="AA3365" s="5">
        <f>IFERROR(VLOOKUP(X3365,$AF$2:$AG$35,2,FALSE),0)</f>
        <v>0</v>
      </c>
      <c r="AB3365" s="5" t="e">
        <f>VLOOKUP(X3365,$AF$2:$AG$35,1,FALSE)</f>
        <v>#N/A</v>
      </c>
      <c r="AN3365"/>
      <c r="AO3365"/>
      <c r="AP3365"/>
      <c r="AQ3365"/>
    </row>
    <row r="3366" spans="1:43" x14ac:dyDescent="0.25">
      <c r="A3366">
        <v>95753</v>
      </c>
      <c r="B3366">
        <v>22072</v>
      </c>
      <c r="C3366" t="s">
        <v>624</v>
      </c>
      <c r="D3366" t="s">
        <v>579</v>
      </c>
      <c r="E3366" t="s">
        <v>594</v>
      </c>
      <c r="F3366">
        <v>28.367979999999999</v>
      </c>
      <c r="G3366" t="s">
        <v>25</v>
      </c>
      <c r="H3366" t="s">
        <v>26</v>
      </c>
      <c r="I3366" t="s">
        <v>27</v>
      </c>
      <c r="J3366" t="s">
        <v>23</v>
      </c>
      <c r="K3366">
        <v>2003</v>
      </c>
      <c r="L3366">
        <v>4</v>
      </c>
      <c r="M3366">
        <v>3</v>
      </c>
      <c r="N3366">
        <v>0</v>
      </c>
      <c r="O3366">
        <v>2.5</v>
      </c>
      <c r="P3366" t="s">
        <v>597</v>
      </c>
      <c r="Q3366" s="2">
        <v>7.7982522388084603E-3</v>
      </c>
      <c r="R3366" s="2">
        <v>1.32920555780202E-2</v>
      </c>
      <c r="S3366" t="s">
        <v>31</v>
      </c>
      <c r="T3366" t="s">
        <v>202</v>
      </c>
      <c r="U3366">
        <v>97</v>
      </c>
      <c r="V3366" t="s">
        <v>238</v>
      </c>
      <c r="W3366" t="s">
        <v>239</v>
      </c>
      <c r="X3366" t="s">
        <v>240</v>
      </c>
      <c r="Y3366">
        <v>228.29</v>
      </c>
      <c r="Z3366">
        <v>854</v>
      </c>
      <c r="AA3366" s="5">
        <f>IFERROR(VLOOKUP(X3366,$AF$2:$AG$35,2,FALSE),0)</f>
        <v>0</v>
      </c>
      <c r="AB3366" s="5" t="e">
        <f>VLOOKUP(X3366,$AF$2:$AG$35,1,FALSE)</f>
        <v>#N/A</v>
      </c>
      <c r="AN3366"/>
      <c r="AO3366"/>
      <c r="AP3366"/>
      <c r="AQ3366"/>
    </row>
    <row r="3367" spans="1:43" x14ac:dyDescent="0.25">
      <c r="A3367">
        <v>95753</v>
      </c>
      <c r="B3367">
        <v>22072</v>
      </c>
      <c r="C3367" t="s">
        <v>624</v>
      </c>
      <c r="D3367" t="s">
        <v>579</v>
      </c>
      <c r="E3367" t="s">
        <v>594</v>
      </c>
      <c r="F3367">
        <v>28.367979999999999</v>
      </c>
      <c r="G3367" t="s">
        <v>25</v>
      </c>
      <c r="H3367" t="s">
        <v>26</v>
      </c>
      <c r="I3367" t="s">
        <v>27</v>
      </c>
      <c r="J3367" t="s">
        <v>23</v>
      </c>
      <c r="K3367">
        <v>2003</v>
      </c>
      <c r="L3367">
        <v>4</v>
      </c>
      <c r="M3367">
        <v>3</v>
      </c>
      <c r="N3367">
        <v>0</v>
      </c>
      <c r="O3367">
        <v>2.5</v>
      </c>
      <c r="P3367" t="s">
        <v>597</v>
      </c>
      <c r="Q3367" s="2">
        <v>1.05681743423211E-2</v>
      </c>
      <c r="R3367" s="2">
        <v>8.04806948948706E-3</v>
      </c>
      <c r="S3367" t="s">
        <v>31</v>
      </c>
      <c r="T3367" t="s">
        <v>202</v>
      </c>
      <c r="U3367">
        <v>98</v>
      </c>
      <c r="V3367" t="s">
        <v>241</v>
      </c>
      <c r="W3367" t="s">
        <v>242</v>
      </c>
      <c r="X3367" t="s">
        <v>243</v>
      </c>
      <c r="Y3367">
        <v>252.31</v>
      </c>
      <c r="Z3367">
        <v>855</v>
      </c>
      <c r="AA3367" s="5">
        <f>IFERROR(VLOOKUP(X3367,$AF$2:$AG$35,2,FALSE),0)</f>
        <v>0</v>
      </c>
      <c r="AB3367" s="5" t="e">
        <f>VLOOKUP(X3367,$AF$2:$AG$35,1,FALSE)</f>
        <v>#N/A</v>
      </c>
      <c r="AN3367"/>
      <c r="AO3367"/>
      <c r="AP3367"/>
      <c r="AQ3367"/>
    </row>
    <row r="3368" spans="1:43" x14ac:dyDescent="0.25">
      <c r="A3368">
        <v>95753</v>
      </c>
      <c r="B3368">
        <v>22072</v>
      </c>
      <c r="C3368" t="s">
        <v>624</v>
      </c>
      <c r="D3368" t="s">
        <v>579</v>
      </c>
      <c r="E3368" t="s">
        <v>594</v>
      </c>
      <c r="F3368">
        <v>28.367979999999999</v>
      </c>
      <c r="G3368" t="s">
        <v>25</v>
      </c>
      <c r="H3368" t="s">
        <v>26</v>
      </c>
      <c r="I3368" t="s">
        <v>27</v>
      </c>
      <c r="J3368" t="s">
        <v>23</v>
      </c>
      <c r="K3368">
        <v>2003</v>
      </c>
      <c r="L3368">
        <v>4</v>
      </c>
      <c r="M3368">
        <v>3</v>
      </c>
      <c r="N3368">
        <v>0</v>
      </c>
      <c r="O3368">
        <v>2.5</v>
      </c>
      <c r="P3368" t="s">
        <v>597</v>
      </c>
      <c r="Q3368" s="2">
        <v>9.5330090755517995E-3</v>
      </c>
      <c r="R3368" s="2">
        <v>1.39352621868715E-2</v>
      </c>
      <c r="S3368" t="s">
        <v>31</v>
      </c>
      <c r="T3368" t="s">
        <v>202</v>
      </c>
      <c r="U3368">
        <v>100</v>
      </c>
      <c r="W3368" t="s">
        <v>244</v>
      </c>
      <c r="X3368" t="s">
        <v>245</v>
      </c>
      <c r="Z3368">
        <v>1275</v>
      </c>
      <c r="AA3368" s="5">
        <f>IFERROR(VLOOKUP(X3368,$AF$2:$AG$35,2,FALSE),0)</f>
        <v>0</v>
      </c>
      <c r="AB3368" s="5" t="e">
        <f>VLOOKUP(X3368,$AF$2:$AG$35,1,FALSE)</f>
        <v>#N/A</v>
      </c>
      <c r="AN3368"/>
      <c r="AO3368"/>
      <c r="AP3368"/>
      <c r="AQ3368"/>
    </row>
    <row r="3369" spans="1:43" x14ac:dyDescent="0.25">
      <c r="A3369">
        <v>95753</v>
      </c>
      <c r="B3369">
        <v>22072</v>
      </c>
      <c r="C3369" t="s">
        <v>624</v>
      </c>
      <c r="D3369" t="s">
        <v>579</v>
      </c>
      <c r="E3369" t="s">
        <v>594</v>
      </c>
      <c r="F3369">
        <v>28.367979999999999</v>
      </c>
      <c r="G3369" t="s">
        <v>25</v>
      </c>
      <c r="H3369" t="s">
        <v>26</v>
      </c>
      <c r="I3369" t="s">
        <v>27</v>
      </c>
      <c r="J3369" t="s">
        <v>23</v>
      </c>
      <c r="K3369">
        <v>2003</v>
      </c>
      <c r="L3369">
        <v>4</v>
      </c>
      <c r="M3369">
        <v>3</v>
      </c>
      <c r="N3369">
        <v>0</v>
      </c>
      <c r="O3369">
        <v>2.5</v>
      </c>
      <c r="P3369" t="s">
        <v>597</v>
      </c>
      <c r="Q3369" s="2">
        <v>6.5786048164612598E-3</v>
      </c>
      <c r="R3369" s="2">
        <v>6.7736670420217799E-3</v>
      </c>
      <c r="S3369" t="s">
        <v>31</v>
      </c>
      <c r="T3369" t="s">
        <v>202</v>
      </c>
      <c r="U3369">
        <v>101</v>
      </c>
      <c r="V3369" t="s">
        <v>246</v>
      </c>
      <c r="W3369" t="s">
        <v>247</v>
      </c>
      <c r="X3369" t="s">
        <v>248</v>
      </c>
      <c r="Y3369">
        <v>252.31</v>
      </c>
      <c r="Z3369">
        <v>857</v>
      </c>
      <c r="AA3369" s="5">
        <f>IFERROR(VLOOKUP(X3369,$AF$2:$AG$35,2,FALSE),0)</f>
        <v>0</v>
      </c>
      <c r="AB3369" s="5" t="e">
        <f>VLOOKUP(X3369,$AF$2:$AG$35,1,FALSE)</f>
        <v>#N/A</v>
      </c>
      <c r="AN3369"/>
      <c r="AO3369"/>
      <c r="AP3369"/>
      <c r="AQ3369"/>
    </row>
    <row r="3370" spans="1:43" x14ac:dyDescent="0.25">
      <c r="A3370">
        <v>95753</v>
      </c>
      <c r="B3370">
        <v>22072</v>
      </c>
      <c r="C3370" t="s">
        <v>624</v>
      </c>
      <c r="D3370" t="s">
        <v>579</v>
      </c>
      <c r="E3370" t="s">
        <v>594</v>
      </c>
      <c r="F3370">
        <v>28.367979999999999</v>
      </c>
      <c r="G3370" t="s">
        <v>25</v>
      </c>
      <c r="H3370" t="s">
        <v>26</v>
      </c>
      <c r="I3370" t="s">
        <v>27</v>
      </c>
      <c r="J3370" t="s">
        <v>23</v>
      </c>
      <c r="K3370">
        <v>2003</v>
      </c>
      <c r="L3370">
        <v>4</v>
      </c>
      <c r="M3370">
        <v>3</v>
      </c>
      <c r="N3370">
        <v>0</v>
      </c>
      <c r="O3370">
        <v>2.5</v>
      </c>
      <c r="P3370" t="s">
        <v>597</v>
      </c>
      <c r="Q3370" s="2">
        <v>5.7727579640410301E-3</v>
      </c>
      <c r="R3370" s="2">
        <v>1.16963906113475E-2</v>
      </c>
      <c r="S3370" t="s">
        <v>31</v>
      </c>
      <c r="T3370" t="s">
        <v>202</v>
      </c>
      <c r="U3370">
        <v>102</v>
      </c>
      <c r="V3370" t="s">
        <v>249</v>
      </c>
      <c r="W3370" t="s">
        <v>250</v>
      </c>
      <c r="X3370" t="s">
        <v>251</v>
      </c>
      <c r="Y3370">
        <v>276.33</v>
      </c>
      <c r="Z3370">
        <v>858</v>
      </c>
      <c r="AA3370" s="5">
        <f>IFERROR(VLOOKUP(X3370,$AF$2:$AG$35,2,FALSE),0)</f>
        <v>0</v>
      </c>
      <c r="AB3370" s="5" t="e">
        <f>VLOOKUP(X3370,$AF$2:$AG$35,1,FALSE)</f>
        <v>#N/A</v>
      </c>
      <c r="AN3370"/>
      <c r="AO3370"/>
      <c r="AP3370"/>
      <c r="AQ3370"/>
    </row>
    <row r="3371" spans="1:43" x14ac:dyDescent="0.25">
      <c r="A3371">
        <v>95753</v>
      </c>
      <c r="B3371">
        <v>22072</v>
      </c>
      <c r="C3371" t="s">
        <v>624</v>
      </c>
      <c r="D3371" t="s">
        <v>579</v>
      </c>
      <c r="E3371" t="s">
        <v>594</v>
      </c>
      <c r="F3371">
        <v>28.367979999999999</v>
      </c>
      <c r="G3371" t="s">
        <v>25</v>
      </c>
      <c r="H3371" t="s">
        <v>26</v>
      </c>
      <c r="I3371" t="s">
        <v>27</v>
      </c>
      <c r="J3371" t="s">
        <v>23</v>
      </c>
      <c r="K3371">
        <v>2003</v>
      </c>
      <c r="L3371">
        <v>4</v>
      </c>
      <c r="M3371">
        <v>3</v>
      </c>
      <c r="N3371">
        <v>0</v>
      </c>
      <c r="O3371">
        <v>2.5</v>
      </c>
      <c r="P3371" t="s">
        <v>597</v>
      </c>
      <c r="Q3371">
        <v>0</v>
      </c>
      <c r="R3371" s="2">
        <v>6.49915071634116E-4</v>
      </c>
      <c r="S3371" t="s">
        <v>31</v>
      </c>
      <c r="T3371" t="s">
        <v>202</v>
      </c>
      <c r="U3371">
        <v>103</v>
      </c>
      <c r="V3371" t="s">
        <v>252</v>
      </c>
      <c r="W3371" t="s">
        <v>253</v>
      </c>
      <c r="X3371" t="s">
        <v>254</v>
      </c>
      <c r="Y3371">
        <v>182.26</v>
      </c>
      <c r="Z3371">
        <v>859</v>
      </c>
      <c r="AA3371" s="5">
        <f>IFERROR(VLOOKUP(X3371,$AF$2:$AG$35,2,FALSE),0)</f>
        <v>0</v>
      </c>
      <c r="AB3371" s="5" t="e">
        <f>VLOOKUP(X3371,$AF$2:$AG$35,1,FALSE)</f>
        <v>#N/A</v>
      </c>
      <c r="AN3371"/>
      <c r="AO3371"/>
      <c r="AP3371"/>
      <c r="AQ3371"/>
    </row>
    <row r="3372" spans="1:43" x14ac:dyDescent="0.25">
      <c r="A3372">
        <v>95753</v>
      </c>
      <c r="B3372">
        <v>22072</v>
      </c>
      <c r="C3372" t="s">
        <v>624</v>
      </c>
      <c r="D3372" t="s">
        <v>579</v>
      </c>
      <c r="E3372" t="s">
        <v>594</v>
      </c>
      <c r="F3372">
        <v>28.367979999999999</v>
      </c>
      <c r="G3372" t="s">
        <v>25</v>
      </c>
      <c r="H3372" t="s">
        <v>26</v>
      </c>
      <c r="I3372" t="s">
        <v>27</v>
      </c>
      <c r="J3372" t="s">
        <v>23</v>
      </c>
      <c r="K3372">
        <v>2003</v>
      </c>
      <c r="L3372">
        <v>4</v>
      </c>
      <c r="M3372">
        <v>3</v>
      </c>
      <c r="N3372">
        <v>0</v>
      </c>
      <c r="O3372">
        <v>2.5</v>
      </c>
      <c r="P3372" t="s">
        <v>597</v>
      </c>
      <c r="Q3372">
        <v>0.21355452691391799</v>
      </c>
      <c r="R3372">
        <v>0.42064277114271098</v>
      </c>
      <c r="S3372" t="s">
        <v>31</v>
      </c>
      <c r="T3372" t="s">
        <v>202</v>
      </c>
      <c r="U3372">
        <v>104</v>
      </c>
      <c r="V3372" t="s">
        <v>255</v>
      </c>
      <c r="W3372" t="s">
        <v>256</v>
      </c>
      <c r="X3372" t="s">
        <v>257</v>
      </c>
      <c r="Y3372">
        <v>154.21</v>
      </c>
      <c r="Z3372">
        <v>860</v>
      </c>
      <c r="AA3372" s="5">
        <f>IFERROR(VLOOKUP(X3372,$AF$2:$AG$35,2,FALSE),0)</f>
        <v>0</v>
      </c>
      <c r="AB3372" s="5" t="e">
        <f>VLOOKUP(X3372,$AF$2:$AG$35,1,FALSE)</f>
        <v>#N/A</v>
      </c>
      <c r="AN3372"/>
      <c r="AO3372"/>
      <c r="AP3372"/>
      <c r="AQ3372"/>
    </row>
    <row r="3373" spans="1:43" x14ac:dyDescent="0.25">
      <c r="A3373">
        <v>95753</v>
      </c>
      <c r="B3373">
        <v>22072</v>
      </c>
      <c r="C3373" t="s">
        <v>624</v>
      </c>
      <c r="D3373" t="s">
        <v>579</v>
      </c>
      <c r="E3373" t="s">
        <v>594</v>
      </c>
      <c r="F3373">
        <v>28.367979999999999</v>
      </c>
      <c r="G3373" t="s">
        <v>25</v>
      </c>
      <c r="H3373" t="s">
        <v>26</v>
      </c>
      <c r="I3373" t="s">
        <v>27</v>
      </c>
      <c r="J3373" t="s">
        <v>23</v>
      </c>
      <c r="K3373">
        <v>2003</v>
      </c>
      <c r="L3373">
        <v>4</v>
      </c>
      <c r="M3373">
        <v>3</v>
      </c>
      <c r="N3373">
        <v>0</v>
      </c>
      <c r="O3373">
        <v>2.5</v>
      </c>
      <c r="P3373" t="s">
        <v>597</v>
      </c>
      <c r="Q3373" s="2">
        <v>1.89378664957621E-3</v>
      </c>
      <c r="R3373" s="2">
        <v>3.0553907993119099E-3</v>
      </c>
      <c r="S3373" t="s">
        <v>31</v>
      </c>
      <c r="T3373" t="s">
        <v>202</v>
      </c>
      <c r="U3373">
        <v>105</v>
      </c>
      <c r="W3373" t="s">
        <v>258</v>
      </c>
      <c r="X3373" t="s">
        <v>259</v>
      </c>
      <c r="Z3373">
        <v>1280</v>
      </c>
      <c r="AA3373" s="5">
        <f>IFERROR(VLOOKUP(X3373,$AF$2:$AG$35,2,FALSE),0)</f>
        <v>0</v>
      </c>
      <c r="AB3373" s="5" t="e">
        <f>VLOOKUP(X3373,$AF$2:$AG$35,1,FALSE)</f>
        <v>#N/A</v>
      </c>
      <c r="AN3373"/>
      <c r="AO3373"/>
      <c r="AP3373"/>
      <c r="AQ3373"/>
    </row>
    <row r="3374" spans="1:43" x14ac:dyDescent="0.25">
      <c r="A3374">
        <v>95753</v>
      </c>
      <c r="B3374">
        <v>22072</v>
      </c>
      <c r="C3374" t="s">
        <v>624</v>
      </c>
      <c r="D3374" t="s">
        <v>579</v>
      </c>
      <c r="E3374" t="s">
        <v>594</v>
      </c>
      <c r="F3374">
        <v>28.367979999999999</v>
      </c>
      <c r="G3374" t="s">
        <v>25</v>
      </c>
      <c r="H3374" t="s">
        <v>26</v>
      </c>
      <c r="I3374" t="s">
        <v>27</v>
      </c>
      <c r="J3374" t="s">
        <v>23</v>
      </c>
      <c r="K3374">
        <v>2003</v>
      </c>
      <c r="L3374">
        <v>4</v>
      </c>
      <c r="M3374">
        <v>3</v>
      </c>
      <c r="N3374">
        <v>0</v>
      </c>
      <c r="O3374">
        <v>2.5</v>
      </c>
      <c r="P3374" t="s">
        <v>597</v>
      </c>
      <c r="Q3374">
        <v>0</v>
      </c>
      <c r="R3374" s="2">
        <v>9.5582632510141704E-4</v>
      </c>
      <c r="S3374" t="s">
        <v>31</v>
      </c>
      <c r="T3374" t="s">
        <v>202</v>
      </c>
      <c r="U3374">
        <v>106</v>
      </c>
      <c r="W3374" t="s">
        <v>260</v>
      </c>
      <c r="X3374" t="s">
        <v>261</v>
      </c>
      <c r="Z3374">
        <v>1281</v>
      </c>
      <c r="AA3374" s="5">
        <f>IFERROR(VLOOKUP(X3374,$AF$2:$AG$35,2,FALSE),0)</f>
        <v>0</v>
      </c>
      <c r="AB3374" s="5" t="e">
        <f>VLOOKUP(X3374,$AF$2:$AG$35,1,FALSE)</f>
        <v>#N/A</v>
      </c>
      <c r="AN3374"/>
      <c r="AO3374"/>
      <c r="AP3374"/>
      <c r="AQ3374"/>
    </row>
    <row r="3375" spans="1:43" x14ac:dyDescent="0.25">
      <c r="A3375">
        <v>95753</v>
      </c>
      <c r="B3375">
        <v>22072</v>
      </c>
      <c r="C3375" t="s">
        <v>624</v>
      </c>
      <c r="D3375" t="s">
        <v>579</v>
      </c>
      <c r="E3375" t="s">
        <v>594</v>
      </c>
      <c r="F3375">
        <v>28.367979999999999</v>
      </c>
      <c r="G3375" t="s">
        <v>25</v>
      </c>
      <c r="H3375" t="s">
        <v>26</v>
      </c>
      <c r="I3375" t="s">
        <v>27</v>
      </c>
      <c r="J3375" t="s">
        <v>23</v>
      </c>
      <c r="K3375">
        <v>2003</v>
      </c>
      <c r="L3375">
        <v>4</v>
      </c>
      <c r="M3375">
        <v>3</v>
      </c>
      <c r="N3375">
        <v>0</v>
      </c>
      <c r="O3375">
        <v>2.5</v>
      </c>
      <c r="P3375" t="s">
        <v>597</v>
      </c>
      <c r="Q3375" s="2">
        <v>1.84987857888784E-4</v>
      </c>
      <c r="R3375" s="2">
        <v>4.8592060068079198E-4</v>
      </c>
      <c r="S3375" t="s">
        <v>31</v>
      </c>
      <c r="T3375" t="s">
        <v>202</v>
      </c>
      <c r="U3375">
        <v>108</v>
      </c>
      <c r="W3375" t="s">
        <v>262</v>
      </c>
      <c r="X3375" t="s">
        <v>263</v>
      </c>
      <c r="Z3375">
        <v>1461</v>
      </c>
      <c r="AA3375" s="5">
        <f>IFERROR(VLOOKUP(X3375,$AF$2:$AG$35,2,FALSE),0)</f>
        <v>0</v>
      </c>
      <c r="AB3375" s="5" t="e">
        <f>VLOOKUP(X3375,$AF$2:$AG$35,1,FALSE)</f>
        <v>#N/A</v>
      </c>
      <c r="AN3375"/>
      <c r="AO3375"/>
      <c r="AP3375"/>
      <c r="AQ3375"/>
    </row>
    <row r="3376" spans="1:43" x14ac:dyDescent="0.25">
      <c r="A3376">
        <v>95753</v>
      </c>
      <c r="B3376">
        <v>22072</v>
      </c>
      <c r="C3376" t="s">
        <v>624</v>
      </c>
      <c r="D3376" t="s">
        <v>579</v>
      </c>
      <c r="E3376" t="s">
        <v>594</v>
      </c>
      <c r="F3376">
        <v>28.367979999999999</v>
      </c>
      <c r="G3376" t="s">
        <v>25</v>
      </c>
      <c r="H3376" t="s">
        <v>26</v>
      </c>
      <c r="I3376" t="s">
        <v>27</v>
      </c>
      <c r="J3376" t="s">
        <v>23</v>
      </c>
      <c r="K3376">
        <v>2003</v>
      </c>
      <c r="L3376">
        <v>4</v>
      </c>
      <c r="M3376">
        <v>3</v>
      </c>
      <c r="N3376">
        <v>0</v>
      </c>
      <c r="O3376">
        <v>2.5</v>
      </c>
      <c r="P3376" t="s">
        <v>597</v>
      </c>
      <c r="Q3376" s="2">
        <v>6.47204648450203E-3</v>
      </c>
      <c r="R3376" s="2">
        <v>7.3363072120948601E-3</v>
      </c>
      <c r="S3376" t="s">
        <v>31</v>
      </c>
      <c r="T3376" t="s">
        <v>202</v>
      </c>
      <c r="U3376">
        <v>111</v>
      </c>
      <c r="V3376" t="s">
        <v>264</v>
      </c>
      <c r="W3376" t="s">
        <v>265</v>
      </c>
      <c r="X3376" t="s">
        <v>266</v>
      </c>
      <c r="Y3376">
        <v>228.29</v>
      </c>
      <c r="Z3376">
        <v>864</v>
      </c>
      <c r="AA3376" s="5">
        <f>IFERROR(VLOOKUP(X3376,$AF$2:$AG$35,2,FALSE),0)</f>
        <v>0</v>
      </c>
      <c r="AB3376" s="5" t="e">
        <f>VLOOKUP(X3376,$AF$2:$AG$35,1,FALSE)</f>
        <v>#N/A</v>
      </c>
      <c r="AN3376"/>
      <c r="AO3376"/>
      <c r="AP3376"/>
      <c r="AQ3376"/>
    </row>
    <row r="3377" spans="1:43" x14ac:dyDescent="0.25">
      <c r="A3377">
        <v>95753</v>
      </c>
      <c r="B3377">
        <v>22072</v>
      </c>
      <c r="C3377" t="s">
        <v>624</v>
      </c>
      <c r="D3377" t="s">
        <v>579</v>
      </c>
      <c r="E3377" t="s">
        <v>594</v>
      </c>
      <c r="F3377">
        <v>28.367979999999999</v>
      </c>
      <c r="G3377" t="s">
        <v>25</v>
      </c>
      <c r="H3377" t="s">
        <v>26</v>
      </c>
      <c r="I3377" t="s">
        <v>27</v>
      </c>
      <c r="J3377" t="s">
        <v>23</v>
      </c>
      <c r="K3377">
        <v>2003</v>
      </c>
      <c r="L3377">
        <v>4</v>
      </c>
      <c r="M3377">
        <v>3</v>
      </c>
      <c r="N3377">
        <v>0</v>
      </c>
      <c r="O3377">
        <v>2.5</v>
      </c>
      <c r="P3377" t="s">
        <v>597</v>
      </c>
      <c r="Q3377" s="2">
        <v>1.08685459523974E-3</v>
      </c>
      <c r="R3377" s="2">
        <v>1.3490117238566901E-3</v>
      </c>
      <c r="S3377" t="s">
        <v>31</v>
      </c>
      <c r="T3377" t="s">
        <v>202</v>
      </c>
      <c r="U3377">
        <v>113</v>
      </c>
      <c r="W3377" t="s">
        <v>267</v>
      </c>
      <c r="X3377" t="s">
        <v>268</v>
      </c>
      <c r="Z3377">
        <v>1288</v>
      </c>
      <c r="AA3377" s="5">
        <f>IFERROR(VLOOKUP(X3377,$AF$2:$AG$35,2,FALSE),0)</f>
        <v>0</v>
      </c>
      <c r="AB3377" s="5" t="e">
        <f>VLOOKUP(X3377,$AF$2:$AG$35,1,FALSE)</f>
        <v>#N/A</v>
      </c>
      <c r="AN3377"/>
      <c r="AO3377"/>
      <c r="AP3377"/>
      <c r="AQ3377"/>
    </row>
    <row r="3378" spans="1:43" x14ac:dyDescent="0.25">
      <c r="A3378">
        <v>95753</v>
      </c>
      <c r="B3378">
        <v>22072</v>
      </c>
      <c r="C3378" t="s">
        <v>624</v>
      </c>
      <c r="D3378" t="s">
        <v>579</v>
      </c>
      <c r="E3378" t="s">
        <v>594</v>
      </c>
      <c r="F3378">
        <v>28.367979999999999</v>
      </c>
      <c r="G3378" t="s">
        <v>25</v>
      </c>
      <c r="H3378" t="s">
        <v>26</v>
      </c>
      <c r="I3378" t="s">
        <v>27</v>
      </c>
      <c r="J3378" t="s">
        <v>23</v>
      </c>
      <c r="K3378">
        <v>2003</v>
      </c>
      <c r="L3378">
        <v>4</v>
      </c>
      <c r="M3378">
        <v>3</v>
      </c>
      <c r="N3378">
        <v>0</v>
      </c>
      <c r="O3378">
        <v>2.5</v>
      </c>
      <c r="P3378" t="s">
        <v>597</v>
      </c>
      <c r="Q3378" s="2">
        <v>8.4369923519105102E-3</v>
      </c>
      <c r="R3378" s="2">
        <v>6.4748123966328402E-3</v>
      </c>
      <c r="S3378" t="s">
        <v>31</v>
      </c>
      <c r="T3378" t="s">
        <v>202</v>
      </c>
      <c r="U3378">
        <v>116</v>
      </c>
      <c r="W3378" t="s">
        <v>269</v>
      </c>
      <c r="X3378" t="s">
        <v>270</v>
      </c>
      <c r="Z3378">
        <v>896</v>
      </c>
      <c r="AA3378" s="5">
        <f>IFERROR(VLOOKUP(X3378,$AF$2:$AG$35,2,FALSE),0)</f>
        <v>0</v>
      </c>
      <c r="AB3378" s="5" t="e">
        <f>VLOOKUP(X3378,$AF$2:$AG$35,1,FALSE)</f>
        <v>#N/A</v>
      </c>
      <c r="AN3378"/>
      <c r="AO3378"/>
      <c r="AP3378"/>
      <c r="AQ3378"/>
    </row>
    <row r="3379" spans="1:43" x14ac:dyDescent="0.25">
      <c r="A3379">
        <v>95753</v>
      </c>
      <c r="B3379">
        <v>22072</v>
      </c>
      <c r="C3379" t="s">
        <v>624</v>
      </c>
      <c r="D3379" t="s">
        <v>579</v>
      </c>
      <c r="E3379" t="s">
        <v>594</v>
      </c>
      <c r="F3379">
        <v>28.367979999999999</v>
      </c>
      <c r="G3379" t="s">
        <v>25</v>
      </c>
      <c r="H3379" t="s">
        <v>26</v>
      </c>
      <c r="I3379" t="s">
        <v>27</v>
      </c>
      <c r="J3379" t="s">
        <v>23</v>
      </c>
      <c r="K3379">
        <v>2003</v>
      </c>
      <c r="L3379">
        <v>4</v>
      </c>
      <c r="M3379">
        <v>3</v>
      </c>
      <c r="N3379">
        <v>0</v>
      </c>
      <c r="O3379">
        <v>2.5</v>
      </c>
      <c r="P3379" t="s">
        <v>597</v>
      </c>
      <c r="Q3379">
        <v>0</v>
      </c>
      <c r="R3379" s="2">
        <v>1.2805311977173101E-3</v>
      </c>
      <c r="S3379" t="s">
        <v>31</v>
      </c>
      <c r="T3379" t="s">
        <v>202</v>
      </c>
      <c r="U3379">
        <v>118</v>
      </c>
      <c r="W3379" t="s">
        <v>271</v>
      </c>
      <c r="X3379" t="s">
        <v>272</v>
      </c>
      <c r="Z3379">
        <v>1293</v>
      </c>
      <c r="AA3379" s="5">
        <f>IFERROR(VLOOKUP(X3379,$AF$2:$AG$35,2,FALSE),0)</f>
        <v>0</v>
      </c>
      <c r="AB3379" s="5" t="e">
        <f>VLOOKUP(X3379,$AF$2:$AG$35,1,FALSE)</f>
        <v>#N/A</v>
      </c>
      <c r="AN3379"/>
      <c r="AO3379"/>
      <c r="AP3379"/>
      <c r="AQ3379"/>
    </row>
    <row r="3380" spans="1:43" x14ac:dyDescent="0.25">
      <c r="A3380">
        <v>95753</v>
      </c>
      <c r="B3380">
        <v>22072</v>
      </c>
      <c r="C3380" t="s">
        <v>624</v>
      </c>
      <c r="D3380" t="s">
        <v>579</v>
      </c>
      <c r="E3380" t="s">
        <v>594</v>
      </c>
      <c r="F3380">
        <v>28.367979999999999</v>
      </c>
      <c r="G3380" t="s">
        <v>25</v>
      </c>
      <c r="H3380" t="s">
        <v>26</v>
      </c>
      <c r="I3380" t="s">
        <v>27</v>
      </c>
      <c r="J3380" t="s">
        <v>23</v>
      </c>
      <c r="K3380">
        <v>2003</v>
      </c>
      <c r="L3380">
        <v>4</v>
      </c>
      <c r="M3380">
        <v>3</v>
      </c>
      <c r="N3380">
        <v>0</v>
      </c>
      <c r="O3380">
        <v>2.5</v>
      </c>
      <c r="P3380" t="s">
        <v>597</v>
      </c>
      <c r="Q3380" s="2">
        <v>8.0173398079621397E-5</v>
      </c>
      <c r="R3380" s="2">
        <v>7.1905942315220704E-4</v>
      </c>
      <c r="S3380" t="s">
        <v>31</v>
      </c>
      <c r="T3380" t="s">
        <v>202</v>
      </c>
      <c r="U3380">
        <v>119</v>
      </c>
      <c r="V3380" t="s">
        <v>273</v>
      </c>
      <c r="W3380" t="s">
        <v>274</v>
      </c>
      <c r="X3380" t="s">
        <v>275</v>
      </c>
      <c r="Y3380">
        <v>242.31</v>
      </c>
      <c r="Z3380">
        <v>866</v>
      </c>
      <c r="AA3380" s="5">
        <f>IFERROR(VLOOKUP(X3380,$AF$2:$AG$35,2,FALSE),0)</f>
        <v>0</v>
      </c>
      <c r="AB3380" s="5" t="e">
        <f>VLOOKUP(X3380,$AF$2:$AG$35,1,FALSE)</f>
        <v>#N/A</v>
      </c>
      <c r="AN3380"/>
      <c r="AO3380"/>
      <c r="AP3380"/>
      <c r="AQ3380"/>
    </row>
    <row r="3381" spans="1:43" x14ac:dyDescent="0.25">
      <c r="A3381">
        <v>95753</v>
      </c>
      <c r="B3381">
        <v>22072</v>
      </c>
      <c r="C3381" t="s">
        <v>624</v>
      </c>
      <c r="D3381" t="s">
        <v>579</v>
      </c>
      <c r="E3381" t="s">
        <v>594</v>
      </c>
      <c r="F3381">
        <v>28.367979999999999</v>
      </c>
      <c r="G3381" t="s">
        <v>25</v>
      </c>
      <c r="H3381" t="s">
        <v>26</v>
      </c>
      <c r="I3381" t="s">
        <v>27</v>
      </c>
      <c r="J3381" t="s">
        <v>23</v>
      </c>
      <c r="K3381">
        <v>2003</v>
      </c>
      <c r="L3381">
        <v>4</v>
      </c>
      <c r="M3381">
        <v>3</v>
      </c>
      <c r="N3381">
        <v>0</v>
      </c>
      <c r="O3381">
        <v>2.5</v>
      </c>
      <c r="P3381" t="s">
        <v>597</v>
      </c>
      <c r="Q3381" s="2">
        <v>2.0674803185602601E-2</v>
      </c>
      <c r="R3381" s="2">
        <v>3.8727372598750101E-2</v>
      </c>
      <c r="S3381" t="s">
        <v>31</v>
      </c>
      <c r="T3381" t="s">
        <v>202</v>
      </c>
      <c r="U3381">
        <v>120</v>
      </c>
      <c r="V3381" t="s">
        <v>276</v>
      </c>
      <c r="W3381" t="s">
        <v>277</v>
      </c>
      <c r="X3381" t="s">
        <v>278</v>
      </c>
      <c r="Y3381">
        <v>228.29</v>
      </c>
      <c r="Z3381">
        <v>867</v>
      </c>
      <c r="AA3381" s="5">
        <f>IFERROR(VLOOKUP(X3381,$AF$2:$AG$35,2,FALSE),0)</f>
        <v>0</v>
      </c>
      <c r="AB3381" s="5" t="e">
        <f>VLOOKUP(X3381,$AF$2:$AG$35,1,FALSE)</f>
        <v>#N/A</v>
      </c>
      <c r="AN3381"/>
      <c r="AO3381"/>
      <c r="AP3381"/>
      <c r="AQ3381"/>
    </row>
    <row r="3382" spans="1:43" x14ac:dyDescent="0.25">
      <c r="A3382">
        <v>95753</v>
      </c>
      <c r="B3382">
        <v>22072</v>
      </c>
      <c r="C3382" t="s">
        <v>624</v>
      </c>
      <c r="D3382" t="s">
        <v>579</v>
      </c>
      <c r="E3382" t="s">
        <v>594</v>
      </c>
      <c r="F3382">
        <v>28.367979999999999</v>
      </c>
      <c r="G3382" t="s">
        <v>25</v>
      </c>
      <c r="H3382" t="s">
        <v>26</v>
      </c>
      <c r="I3382" t="s">
        <v>27</v>
      </c>
      <c r="J3382" t="s">
        <v>23</v>
      </c>
      <c r="K3382">
        <v>2003</v>
      </c>
      <c r="L3382">
        <v>4</v>
      </c>
      <c r="M3382">
        <v>3</v>
      </c>
      <c r="N3382">
        <v>0</v>
      </c>
      <c r="O3382">
        <v>2.5</v>
      </c>
      <c r="P3382" t="s">
        <v>597</v>
      </c>
      <c r="Q3382" s="2">
        <v>1.0920853940746601E-3</v>
      </c>
      <c r="R3382" s="2">
        <v>9.5755091664985199E-4</v>
      </c>
      <c r="S3382" t="s">
        <v>31</v>
      </c>
      <c r="T3382" t="s">
        <v>202</v>
      </c>
      <c r="U3382">
        <v>121</v>
      </c>
      <c r="W3382" t="s">
        <v>279</v>
      </c>
      <c r="X3382" t="s">
        <v>280</v>
      </c>
      <c r="Z3382">
        <v>1296</v>
      </c>
      <c r="AA3382" s="5">
        <f>IFERROR(VLOOKUP(X3382,$AF$2:$AG$35,2,FALSE),0)</f>
        <v>0</v>
      </c>
      <c r="AB3382" s="5" t="e">
        <f>VLOOKUP(X3382,$AF$2:$AG$35,1,FALSE)</f>
        <v>#N/A</v>
      </c>
      <c r="AN3382"/>
      <c r="AO3382"/>
      <c r="AP3382"/>
      <c r="AQ3382"/>
    </row>
    <row r="3383" spans="1:43" x14ac:dyDescent="0.25">
      <c r="A3383">
        <v>95753</v>
      </c>
      <c r="B3383">
        <v>22072</v>
      </c>
      <c r="C3383" t="s">
        <v>624</v>
      </c>
      <c r="D3383" t="s">
        <v>579</v>
      </c>
      <c r="E3383" t="s">
        <v>594</v>
      </c>
      <c r="F3383">
        <v>28.367979999999999</v>
      </c>
      <c r="G3383" t="s">
        <v>25</v>
      </c>
      <c r="H3383" t="s">
        <v>26</v>
      </c>
      <c r="I3383" t="s">
        <v>27</v>
      </c>
      <c r="J3383" t="s">
        <v>23</v>
      </c>
      <c r="K3383">
        <v>2003</v>
      </c>
      <c r="L3383">
        <v>4</v>
      </c>
      <c r="M3383">
        <v>3</v>
      </c>
      <c r="N3383">
        <v>0</v>
      </c>
      <c r="O3383">
        <v>2.5</v>
      </c>
      <c r="P3383" t="s">
        <v>597</v>
      </c>
      <c r="Q3383" s="2">
        <v>2.3035903195587501E-4</v>
      </c>
      <c r="R3383" s="2">
        <v>1.1802096851715601E-3</v>
      </c>
      <c r="S3383" t="s">
        <v>31</v>
      </c>
      <c r="T3383" t="s">
        <v>202</v>
      </c>
      <c r="U3383">
        <v>122</v>
      </c>
      <c r="V3383" t="s">
        <v>281</v>
      </c>
      <c r="W3383" t="s">
        <v>282</v>
      </c>
      <c r="X3383" t="s">
        <v>283</v>
      </c>
      <c r="Y3383">
        <v>300.35000000000002</v>
      </c>
      <c r="Z3383">
        <v>868</v>
      </c>
      <c r="AA3383" s="5">
        <f>IFERROR(VLOOKUP(X3383,$AF$2:$AG$35,2,FALSE),0)</f>
        <v>0</v>
      </c>
      <c r="AB3383" s="5" t="e">
        <f>VLOOKUP(X3383,$AF$2:$AG$35,1,FALSE)</f>
        <v>#N/A</v>
      </c>
      <c r="AN3383"/>
      <c r="AO3383"/>
      <c r="AP3383"/>
      <c r="AQ3383"/>
    </row>
    <row r="3384" spans="1:43" x14ac:dyDescent="0.25">
      <c r="A3384">
        <v>95753</v>
      </c>
      <c r="B3384">
        <v>22072</v>
      </c>
      <c r="C3384" t="s">
        <v>624</v>
      </c>
      <c r="D3384" t="s">
        <v>579</v>
      </c>
      <c r="E3384" t="s">
        <v>594</v>
      </c>
      <c r="F3384">
        <v>28.367979999999999</v>
      </c>
      <c r="G3384" t="s">
        <v>25</v>
      </c>
      <c r="H3384" t="s">
        <v>26</v>
      </c>
      <c r="I3384" t="s">
        <v>27</v>
      </c>
      <c r="J3384" t="s">
        <v>23</v>
      </c>
      <c r="K3384">
        <v>2003</v>
      </c>
      <c r="L3384">
        <v>4</v>
      </c>
      <c r="M3384">
        <v>3</v>
      </c>
      <c r="N3384">
        <v>0</v>
      </c>
      <c r="O3384">
        <v>2.5</v>
      </c>
      <c r="P3384" t="s">
        <v>597</v>
      </c>
      <c r="Q3384" s="2">
        <v>7.5739098011010802E-4</v>
      </c>
      <c r="R3384" s="2">
        <v>9.8466320356566692E-4</v>
      </c>
      <c r="S3384" t="s">
        <v>31</v>
      </c>
      <c r="T3384" t="s">
        <v>202</v>
      </c>
      <c r="U3384">
        <v>123</v>
      </c>
      <c r="W3384" t="s">
        <v>284</v>
      </c>
      <c r="X3384" t="s">
        <v>285</v>
      </c>
      <c r="Z3384">
        <v>1298</v>
      </c>
      <c r="AA3384" s="5">
        <f>IFERROR(VLOOKUP(X3384,$AF$2:$AG$35,2,FALSE),0)</f>
        <v>0</v>
      </c>
      <c r="AB3384" s="5" t="e">
        <f>VLOOKUP(X3384,$AF$2:$AG$35,1,FALSE)</f>
        <v>#N/A</v>
      </c>
      <c r="AN3384"/>
      <c r="AO3384"/>
      <c r="AP3384"/>
      <c r="AQ3384"/>
    </row>
    <row r="3385" spans="1:43" x14ac:dyDescent="0.25">
      <c r="A3385">
        <v>95753</v>
      </c>
      <c r="B3385">
        <v>22072</v>
      </c>
      <c r="C3385" t="s">
        <v>624</v>
      </c>
      <c r="D3385" t="s">
        <v>579</v>
      </c>
      <c r="E3385" t="s">
        <v>594</v>
      </c>
      <c r="F3385">
        <v>28.367979999999999</v>
      </c>
      <c r="G3385" t="s">
        <v>25</v>
      </c>
      <c r="H3385" t="s">
        <v>26</v>
      </c>
      <c r="I3385" t="s">
        <v>27</v>
      </c>
      <c r="J3385" t="s">
        <v>23</v>
      </c>
      <c r="K3385">
        <v>2003</v>
      </c>
      <c r="L3385">
        <v>4</v>
      </c>
      <c r="M3385">
        <v>3</v>
      </c>
      <c r="N3385">
        <v>0</v>
      </c>
      <c r="O3385">
        <v>2.5</v>
      </c>
      <c r="P3385" t="s">
        <v>597</v>
      </c>
      <c r="Q3385" s="2">
        <v>5.1035190013307002E-3</v>
      </c>
      <c r="R3385" s="2">
        <v>9.4400014560921206E-3</v>
      </c>
      <c r="S3385" t="s">
        <v>31</v>
      </c>
      <c r="T3385" t="s">
        <v>202</v>
      </c>
      <c r="U3385">
        <v>126</v>
      </c>
      <c r="W3385" t="s">
        <v>286</v>
      </c>
      <c r="X3385" t="s">
        <v>287</v>
      </c>
      <c r="Z3385">
        <v>1301</v>
      </c>
      <c r="AA3385" s="5">
        <f>IFERROR(VLOOKUP(X3385,$AF$2:$AG$35,2,FALSE),0)</f>
        <v>0</v>
      </c>
      <c r="AB3385" s="5" t="e">
        <f>VLOOKUP(X3385,$AF$2:$AG$35,1,FALSE)</f>
        <v>#N/A</v>
      </c>
      <c r="AN3385"/>
      <c r="AO3385"/>
      <c r="AP3385"/>
      <c r="AQ3385"/>
    </row>
    <row r="3386" spans="1:43" x14ac:dyDescent="0.25">
      <c r="A3386">
        <v>95753</v>
      </c>
      <c r="B3386">
        <v>22072</v>
      </c>
      <c r="C3386" t="s">
        <v>624</v>
      </c>
      <c r="D3386" t="s">
        <v>579</v>
      </c>
      <c r="E3386" t="s">
        <v>594</v>
      </c>
      <c r="F3386">
        <v>28.367979999999999</v>
      </c>
      <c r="G3386" t="s">
        <v>25</v>
      </c>
      <c r="H3386" t="s">
        <v>26</v>
      </c>
      <c r="I3386" t="s">
        <v>27</v>
      </c>
      <c r="J3386" t="s">
        <v>23</v>
      </c>
      <c r="K3386">
        <v>2003</v>
      </c>
      <c r="L3386">
        <v>4</v>
      </c>
      <c r="M3386">
        <v>3</v>
      </c>
      <c r="N3386">
        <v>0</v>
      </c>
      <c r="O3386">
        <v>2.5</v>
      </c>
      <c r="P3386" t="s">
        <v>597</v>
      </c>
      <c r="Q3386" s="2">
        <v>4.22399252792811E-4</v>
      </c>
      <c r="R3386" s="2">
        <v>4.8711022211271899E-3</v>
      </c>
      <c r="S3386" t="s">
        <v>31</v>
      </c>
      <c r="T3386" t="s">
        <v>202</v>
      </c>
      <c r="U3386">
        <v>128</v>
      </c>
      <c r="V3386" t="s">
        <v>288</v>
      </c>
      <c r="W3386" t="s">
        <v>289</v>
      </c>
      <c r="X3386" t="s">
        <v>290</v>
      </c>
      <c r="Y3386">
        <v>156.22</v>
      </c>
      <c r="Z3386">
        <v>871</v>
      </c>
      <c r="AA3386" s="5">
        <f>IFERROR(VLOOKUP(X3386,$AF$2:$AG$35,2,FALSE),0)</f>
        <v>0</v>
      </c>
      <c r="AB3386" s="5" t="e">
        <f>VLOOKUP(X3386,$AF$2:$AG$35,1,FALSE)</f>
        <v>#N/A</v>
      </c>
      <c r="AN3386"/>
      <c r="AO3386"/>
      <c r="AP3386"/>
      <c r="AQ3386"/>
    </row>
    <row r="3387" spans="1:43" x14ac:dyDescent="0.25">
      <c r="A3387">
        <v>95753</v>
      </c>
      <c r="B3387">
        <v>22072</v>
      </c>
      <c r="C3387" t="s">
        <v>624</v>
      </c>
      <c r="D3387" t="s">
        <v>579</v>
      </c>
      <c r="E3387" t="s">
        <v>594</v>
      </c>
      <c r="F3387">
        <v>28.367979999999999</v>
      </c>
      <c r="G3387" t="s">
        <v>25</v>
      </c>
      <c r="H3387" t="s">
        <v>26</v>
      </c>
      <c r="I3387" t="s">
        <v>27</v>
      </c>
      <c r="J3387" t="s">
        <v>23</v>
      </c>
      <c r="K3387">
        <v>2003</v>
      </c>
      <c r="L3387">
        <v>4</v>
      </c>
      <c r="M3387">
        <v>3</v>
      </c>
      <c r="N3387">
        <v>0</v>
      </c>
      <c r="O3387">
        <v>2.5</v>
      </c>
      <c r="P3387" t="s">
        <v>597</v>
      </c>
      <c r="Q3387" s="2">
        <v>6.4776172248508105E-4</v>
      </c>
      <c r="R3387" s="2">
        <v>2.3366577737578401E-3</v>
      </c>
      <c r="S3387" t="s">
        <v>31</v>
      </c>
      <c r="T3387" t="s">
        <v>202</v>
      </c>
      <c r="U3387">
        <v>129</v>
      </c>
      <c r="V3387" t="s">
        <v>291</v>
      </c>
      <c r="W3387" t="s">
        <v>292</v>
      </c>
      <c r="X3387" t="s">
        <v>293</v>
      </c>
      <c r="Z3387">
        <v>872</v>
      </c>
      <c r="AA3387" s="5">
        <f>IFERROR(VLOOKUP(X3387,$AF$2:$AG$35,2,FALSE),0)</f>
        <v>0</v>
      </c>
      <c r="AB3387" s="5" t="e">
        <f>VLOOKUP(X3387,$AF$2:$AG$35,1,FALSE)</f>
        <v>#N/A</v>
      </c>
      <c r="AN3387"/>
      <c r="AO3387"/>
      <c r="AP3387"/>
      <c r="AQ3387"/>
    </row>
    <row r="3388" spans="1:43" x14ac:dyDescent="0.25">
      <c r="A3388">
        <v>95753</v>
      </c>
      <c r="B3388">
        <v>22072</v>
      </c>
      <c r="C3388" t="s">
        <v>624</v>
      </c>
      <c r="D3388" t="s">
        <v>579</v>
      </c>
      <c r="E3388" t="s">
        <v>594</v>
      </c>
      <c r="F3388">
        <v>28.367979999999999</v>
      </c>
      <c r="G3388" t="s">
        <v>25</v>
      </c>
      <c r="H3388" t="s">
        <v>26</v>
      </c>
      <c r="I3388" t="s">
        <v>27</v>
      </c>
      <c r="J3388" t="s">
        <v>23</v>
      </c>
      <c r="K3388">
        <v>2003</v>
      </c>
      <c r="L3388">
        <v>4</v>
      </c>
      <c r="M3388">
        <v>3</v>
      </c>
      <c r="N3388">
        <v>0</v>
      </c>
      <c r="O3388">
        <v>2.5</v>
      </c>
      <c r="P3388" t="s">
        <v>597</v>
      </c>
      <c r="Q3388" s="2">
        <v>3.7484018515775998E-3</v>
      </c>
      <c r="R3388" s="2">
        <v>2.7010046276280701E-3</v>
      </c>
      <c r="S3388" t="s">
        <v>31</v>
      </c>
      <c r="T3388" t="s">
        <v>202</v>
      </c>
      <c r="U3388">
        <v>130</v>
      </c>
      <c r="V3388" t="s">
        <v>294</v>
      </c>
      <c r="W3388" t="s">
        <v>295</v>
      </c>
      <c r="X3388" t="s">
        <v>296</v>
      </c>
      <c r="Y3388">
        <v>168.19</v>
      </c>
      <c r="Z3388">
        <v>873</v>
      </c>
      <c r="AA3388" s="5">
        <f>IFERROR(VLOOKUP(X3388,$AF$2:$AG$35,2,FALSE),0)</f>
        <v>0</v>
      </c>
      <c r="AB3388" s="5" t="e">
        <f>VLOOKUP(X3388,$AF$2:$AG$35,1,FALSE)</f>
        <v>#N/A</v>
      </c>
      <c r="AN3388"/>
      <c r="AO3388"/>
      <c r="AP3388"/>
      <c r="AQ3388"/>
    </row>
    <row r="3389" spans="1:43" x14ac:dyDescent="0.25">
      <c r="A3389">
        <v>95753</v>
      </c>
      <c r="B3389">
        <v>22072</v>
      </c>
      <c r="C3389" t="s">
        <v>624</v>
      </c>
      <c r="D3389" t="s">
        <v>579</v>
      </c>
      <c r="E3389" t="s">
        <v>594</v>
      </c>
      <c r="F3389">
        <v>28.367979999999999</v>
      </c>
      <c r="G3389" t="s">
        <v>25</v>
      </c>
      <c r="H3389" t="s">
        <v>26</v>
      </c>
      <c r="I3389" t="s">
        <v>27</v>
      </c>
      <c r="J3389" t="s">
        <v>23</v>
      </c>
      <c r="K3389">
        <v>2003</v>
      </c>
      <c r="L3389">
        <v>4</v>
      </c>
      <c r="M3389">
        <v>3</v>
      </c>
      <c r="N3389">
        <v>0</v>
      </c>
      <c r="O3389">
        <v>2.5</v>
      </c>
      <c r="P3389" t="s">
        <v>597</v>
      </c>
      <c r="Q3389" s="2">
        <v>9.9295486422284495E-5</v>
      </c>
      <c r="R3389" s="2">
        <v>3.4400873282684099E-3</v>
      </c>
      <c r="S3389" t="s">
        <v>31</v>
      </c>
      <c r="T3389" t="s">
        <v>202</v>
      </c>
      <c r="U3389">
        <v>131</v>
      </c>
      <c r="V3389" t="s">
        <v>297</v>
      </c>
      <c r="W3389" t="s">
        <v>298</v>
      </c>
      <c r="X3389" t="s">
        <v>299</v>
      </c>
      <c r="Y3389">
        <v>156.22</v>
      </c>
      <c r="Z3389">
        <v>1106</v>
      </c>
      <c r="AA3389" s="5">
        <f>IFERROR(VLOOKUP(X3389,$AF$2:$AG$35,2,FALSE),0)</f>
        <v>0</v>
      </c>
      <c r="AB3389" s="5" t="e">
        <f>VLOOKUP(X3389,$AF$2:$AG$35,1,FALSE)</f>
        <v>#N/A</v>
      </c>
      <c r="AN3389"/>
      <c r="AO3389"/>
      <c r="AP3389"/>
      <c r="AQ3389"/>
    </row>
    <row r="3390" spans="1:43" x14ac:dyDescent="0.25">
      <c r="A3390">
        <v>95753</v>
      </c>
      <c r="B3390">
        <v>22072</v>
      </c>
      <c r="C3390" t="s">
        <v>624</v>
      </c>
      <c r="D3390" t="s">
        <v>579</v>
      </c>
      <c r="E3390" t="s">
        <v>594</v>
      </c>
      <c r="F3390">
        <v>28.367979999999999</v>
      </c>
      <c r="G3390" t="s">
        <v>25</v>
      </c>
      <c r="H3390" t="s">
        <v>26</v>
      </c>
      <c r="I3390" t="s">
        <v>27</v>
      </c>
      <c r="J3390" t="s">
        <v>23</v>
      </c>
      <c r="K3390">
        <v>2003</v>
      </c>
      <c r="L3390">
        <v>4</v>
      </c>
      <c r="M3390">
        <v>3</v>
      </c>
      <c r="N3390">
        <v>0</v>
      </c>
      <c r="O3390">
        <v>2.5</v>
      </c>
      <c r="P3390" t="s">
        <v>597</v>
      </c>
      <c r="Q3390" s="2">
        <v>1.1399745842646601E-3</v>
      </c>
      <c r="R3390">
        <v>2.186668942818E-3</v>
      </c>
      <c r="S3390" t="s">
        <v>31</v>
      </c>
      <c r="T3390" t="s">
        <v>202</v>
      </c>
      <c r="U3390">
        <v>132</v>
      </c>
      <c r="V3390" t="s">
        <v>300</v>
      </c>
      <c r="W3390" t="s">
        <v>301</v>
      </c>
      <c r="X3390" t="s">
        <v>302</v>
      </c>
      <c r="Y3390">
        <v>156.22</v>
      </c>
      <c r="Z3390">
        <v>875</v>
      </c>
      <c r="AA3390" s="5">
        <f>IFERROR(VLOOKUP(X3390,$AF$2:$AG$35,2,FALSE),0)</f>
        <v>0</v>
      </c>
      <c r="AB3390" s="5" t="e">
        <f>VLOOKUP(X3390,$AF$2:$AG$35,1,FALSE)</f>
        <v>#N/A</v>
      </c>
      <c r="AN3390"/>
      <c r="AO3390"/>
      <c r="AP3390"/>
      <c r="AQ3390"/>
    </row>
    <row r="3391" spans="1:43" x14ac:dyDescent="0.25">
      <c r="A3391">
        <v>95753</v>
      </c>
      <c r="B3391">
        <v>22072</v>
      </c>
      <c r="C3391" t="s">
        <v>624</v>
      </c>
      <c r="D3391" t="s">
        <v>579</v>
      </c>
      <c r="E3391" t="s">
        <v>594</v>
      </c>
      <c r="F3391">
        <v>28.367979999999999</v>
      </c>
      <c r="G3391" t="s">
        <v>25</v>
      </c>
      <c r="H3391" t="s">
        <v>26</v>
      </c>
      <c r="I3391" t="s">
        <v>27</v>
      </c>
      <c r="J3391" t="s">
        <v>23</v>
      </c>
      <c r="K3391">
        <v>2003</v>
      </c>
      <c r="L3391">
        <v>4</v>
      </c>
      <c r="M3391">
        <v>3</v>
      </c>
      <c r="N3391">
        <v>0</v>
      </c>
      <c r="O3391">
        <v>2.5</v>
      </c>
      <c r="P3391" t="s">
        <v>597</v>
      </c>
      <c r="Q3391">
        <v>0</v>
      </c>
      <c r="R3391" s="2">
        <v>7.3610534570477603E-4</v>
      </c>
      <c r="S3391" t="s">
        <v>31</v>
      </c>
      <c r="T3391" t="s">
        <v>202</v>
      </c>
      <c r="U3391">
        <v>133</v>
      </c>
      <c r="V3391" t="s">
        <v>303</v>
      </c>
      <c r="W3391" t="s">
        <v>304</v>
      </c>
      <c r="X3391" t="s">
        <v>305</v>
      </c>
      <c r="Y3391">
        <v>206.28</v>
      </c>
      <c r="Z3391">
        <v>876</v>
      </c>
      <c r="AA3391" s="5">
        <f>IFERROR(VLOOKUP(X3391,$AF$2:$AG$35,2,FALSE),0)</f>
        <v>0</v>
      </c>
      <c r="AB3391" s="5" t="e">
        <f>VLOOKUP(X3391,$AF$2:$AG$35,1,FALSE)</f>
        <v>#N/A</v>
      </c>
      <c r="AN3391"/>
      <c r="AO3391"/>
      <c r="AP3391"/>
      <c r="AQ3391"/>
    </row>
    <row r="3392" spans="1:43" x14ac:dyDescent="0.25">
      <c r="A3392">
        <v>95753</v>
      </c>
      <c r="B3392">
        <v>22072</v>
      </c>
      <c r="C3392" t="s">
        <v>624</v>
      </c>
      <c r="D3392" t="s">
        <v>579</v>
      </c>
      <c r="E3392" t="s">
        <v>594</v>
      </c>
      <c r="F3392">
        <v>28.367979999999999</v>
      </c>
      <c r="G3392" t="s">
        <v>25</v>
      </c>
      <c r="H3392" t="s">
        <v>26</v>
      </c>
      <c r="I3392" t="s">
        <v>27</v>
      </c>
      <c r="J3392" t="s">
        <v>23</v>
      </c>
      <c r="K3392">
        <v>2003</v>
      </c>
      <c r="L3392">
        <v>4</v>
      </c>
      <c r="M3392">
        <v>3</v>
      </c>
      <c r="N3392">
        <v>0</v>
      </c>
      <c r="O3392">
        <v>2.5</v>
      </c>
      <c r="P3392" t="s">
        <v>597</v>
      </c>
      <c r="Q3392" s="2">
        <v>3.1489070624467902E-4</v>
      </c>
      <c r="R3392" s="2">
        <v>2.9977378834649001E-3</v>
      </c>
      <c r="S3392" t="s">
        <v>31</v>
      </c>
      <c r="T3392" t="s">
        <v>202</v>
      </c>
      <c r="U3392">
        <v>134</v>
      </c>
      <c r="V3392" t="s">
        <v>306</v>
      </c>
      <c r="W3392" t="s">
        <v>307</v>
      </c>
      <c r="X3392" t="s">
        <v>308</v>
      </c>
      <c r="Y3392">
        <v>156.22</v>
      </c>
      <c r="Z3392">
        <v>877</v>
      </c>
      <c r="AA3392" s="5">
        <f>IFERROR(VLOOKUP(X3392,$AF$2:$AG$35,2,FALSE),0)</f>
        <v>0</v>
      </c>
      <c r="AB3392" s="5" t="e">
        <f>VLOOKUP(X3392,$AF$2:$AG$35,1,FALSE)</f>
        <v>#N/A</v>
      </c>
      <c r="AN3392"/>
      <c r="AO3392"/>
      <c r="AP3392"/>
      <c r="AQ3392"/>
    </row>
    <row r="3393" spans="1:43" x14ac:dyDescent="0.25">
      <c r="A3393">
        <v>95753</v>
      </c>
      <c r="B3393">
        <v>22072</v>
      </c>
      <c r="C3393" t="s">
        <v>624</v>
      </c>
      <c r="D3393" t="s">
        <v>579</v>
      </c>
      <c r="E3393" t="s">
        <v>594</v>
      </c>
      <c r="F3393">
        <v>28.367979999999999</v>
      </c>
      <c r="G3393" t="s">
        <v>25</v>
      </c>
      <c r="H3393" t="s">
        <v>26</v>
      </c>
      <c r="I3393" t="s">
        <v>27</v>
      </c>
      <c r="J3393" t="s">
        <v>23</v>
      </c>
      <c r="K3393">
        <v>2003</v>
      </c>
      <c r="L3393">
        <v>4</v>
      </c>
      <c r="M3393">
        <v>3</v>
      </c>
      <c r="N3393">
        <v>0</v>
      </c>
      <c r="O3393">
        <v>2.5</v>
      </c>
      <c r="P3393" t="s">
        <v>597</v>
      </c>
      <c r="Q3393" s="2">
        <v>2.0217429743932501E-3</v>
      </c>
      <c r="R3393" s="2">
        <v>2.65820066816818E-3</v>
      </c>
      <c r="S3393" t="s">
        <v>31</v>
      </c>
      <c r="T3393" t="s">
        <v>202</v>
      </c>
      <c r="U3393">
        <v>136</v>
      </c>
      <c r="V3393" t="s">
        <v>309</v>
      </c>
      <c r="W3393" t="s">
        <v>310</v>
      </c>
      <c r="X3393" t="s">
        <v>311</v>
      </c>
      <c r="Y3393">
        <v>156.22</v>
      </c>
      <c r="Z3393">
        <v>879</v>
      </c>
      <c r="AA3393" s="5">
        <f>IFERROR(VLOOKUP(X3393,$AF$2:$AG$35,2,FALSE),0)</f>
        <v>0</v>
      </c>
      <c r="AB3393" s="5" t="e">
        <f>VLOOKUP(X3393,$AF$2:$AG$35,1,FALSE)</f>
        <v>#N/A</v>
      </c>
      <c r="AN3393"/>
      <c r="AO3393"/>
      <c r="AP3393"/>
      <c r="AQ3393"/>
    </row>
    <row r="3394" spans="1:43" x14ac:dyDescent="0.25">
      <c r="A3394">
        <v>95753</v>
      </c>
      <c r="B3394">
        <v>22072</v>
      </c>
      <c r="C3394" t="s">
        <v>624</v>
      </c>
      <c r="D3394" t="s">
        <v>579</v>
      </c>
      <c r="E3394" t="s">
        <v>594</v>
      </c>
      <c r="F3394">
        <v>28.367979999999999</v>
      </c>
      <c r="G3394" t="s">
        <v>25</v>
      </c>
      <c r="H3394" t="s">
        <v>26</v>
      </c>
      <c r="I3394" t="s">
        <v>27</v>
      </c>
      <c r="J3394" t="s">
        <v>23</v>
      </c>
      <c r="K3394">
        <v>2003</v>
      </c>
      <c r="L3394">
        <v>4</v>
      </c>
      <c r="M3394">
        <v>3</v>
      </c>
      <c r="N3394">
        <v>0</v>
      </c>
      <c r="O3394">
        <v>2.5</v>
      </c>
      <c r="P3394" t="s">
        <v>597</v>
      </c>
      <c r="Q3394" s="2">
        <v>4.7339150222077298E-4</v>
      </c>
      <c r="R3394" s="2">
        <v>5.5717164437644703E-4</v>
      </c>
      <c r="S3394" t="s">
        <v>31</v>
      </c>
      <c r="T3394" t="s">
        <v>202</v>
      </c>
      <c r="U3394">
        <v>137</v>
      </c>
      <c r="W3394" t="s">
        <v>312</v>
      </c>
      <c r="X3394" t="s">
        <v>313</v>
      </c>
      <c r="Z3394">
        <v>1312</v>
      </c>
      <c r="AA3394" s="5">
        <f>IFERROR(VLOOKUP(X3394,$AF$2:$AG$35,2,FALSE),0)</f>
        <v>0</v>
      </c>
      <c r="AB3394" s="5" t="e">
        <f>VLOOKUP(X3394,$AF$2:$AG$35,1,FALSE)</f>
        <v>#N/A</v>
      </c>
      <c r="AN3394"/>
      <c r="AO3394"/>
      <c r="AP3394"/>
      <c r="AQ3394"/>
    </row>
    <row r="3395" spans="1:43" x14ac:dyDescent="0.25">
      <c r="A3395">
        <v>95753</v>
      </c>
      <c r="B3395">
        <v>22072</v>
      </c>
      <c r="C3395" t="s">
        <v>624</v>
      </c>
      <c r="D3395" t="s">
        <v>579</v>
      </c>
      <c r="E3395" t="s">
        <v>594</v>
      </c>
      <c r="F3395">
        <v>28.367979999999999</v>
      </c>
      <c r="G3395" t="s">
        <v>25</v>
      </c>
      <c r="H3395" t="s">
        <v>26</v>
      </c>
      <c r="I3395" t="s">
        <v>27</v>
      </c>
      <c r="J3395" t="s">
        <v>23</v>
      </c>
      <c r="K3395">
        <v>2003</v>
      </c>
      <c r="L3395">
        <v>4</v>
      </c>
      <c r="M3395">
        <v>3</v>
      </c>
      <c r="N3395">
        <v>0</v>
      </c>
      <c r="O3395">
        <v>2.5</v>
      </c>
      <c r="P3395" t="s">
        <v>597</v>
      </c>
      <c r="Q3395" s="2">
        <v>6.9380043281053302E-4</v>
      </c>
      <c r="R3395" s="2">
        <v>9.2464281521468595E-4</v>
      </c>
      <c r="S3395" t="s">
        <v>31</v>
      </c>
      <c r="T3395" t="s">
        <v>202</v>
      </c>
      <c r="U3395">
        <v>139</v>
      </c>
      <c r="W3395" t="s">
        <v>314</v>
      </c>
      <c r="X3395" t="s">
        <v>315</v>
      </c>
      <c r="Z3395">
        <v>1314</v>
      </c>
      <c r="AA3395" s="5">
        <f>IFERROR(VLOOKUP(X3395,$AF$2:$AG$35,2,FALSE),0)</f>
        <v>0</v>
      </c>
      <c r="AB3395" s="5" t="e">
        <f>VLOOKUP(X3395,$AF$2:$AG$35,1,FALSE)</f>
        <v>#N/A</v>
      </c>
      <c r="AN3395"/>
      <c r="AO3395"/>
      <c r="AP3395"/>
      <c r="AQ3395"/>
    </row>
    <row r="3396" spans="1:43" x14ac:dyDescent="0.25">
      <c r="A3396">
        <v>95753</v>
      </c>
      <c r="B3396">
        <v>22072</v>
      </c>
      <c r="C3396" t="s">
        <v>624</v>
      </c>
      <c r="D3396" t="s">
        <v>579</v>
      </c>
      <c r="E3396" t="s">
        <v>594</v>
      </c>
      <c r="F3396">
        <v>28.367979999999999</v>
      </c>
      <c r="G3396" t="s">
        <v>25</v>
      </c>
      <c r="H3396" t="s">
        <v>26</v>
      </c>
      <c r="I3396" t="s">
        <v>27</v>
      </c>
      <c r="J3396" t="s">
        <v>23</v>
      </c>
      <c r="K3396">
        <v>2003</v>
      </c>
      <c r="L3396">
        <v>4</v>
      </c>
      <c r="M3396">
        <v>3</v>
      </c>
      <c r="N3396">
        <v>0</v>
      </c>
      <c r="O3396">
        <v>2.5</v>
      </c>
      <c r="P3396" t="s">
        <v>597</v>
      </c>
      <c r="Q3396" s="2">
        <v>2.8675040575361702E-3</v>
      </c>
      <c r="R3396" s="2">
        <v>5.7014703027665299E-3</v>
      </c>
      <c r="S3396" t="s">
        <v>31</v>
      </c>
      <c r="T3396" t="s">
        <v>202</v>
      </c>
      <c r="U3396">
        <v>144</v>
      </c>
      <c r="V3396" t="s">
        <v>316</v>
      </c>
      <c r="W3396" t="s">
        <v>317</v>
      </c>
      <c r="X3396" t="s">
        <v>318</v>
      </c>
      <c r="Y3396">
        <v>156.22</v>
      </c>
      <c r="Z3396">
        <v>2806</v>
      </c>
      <c r="AA3396" s="5">
        <f>IFERROR(VLOOKUP(X3396,$AF$2:$AG$35,2,FALSE),0)</f>
        <v>0</v>
      </c>
      <c r="AB3396" s="5" t="e">
        <f>VLOOKUP(X3396,$AF$2:$AG$35,1,FALSE)</f>
        <v>#N/A</v>
      </c>
      <c r="AN3396"/>
      <c r="AO3396"/>
      <c r="AP3396"/>
      <c r="AQ3396"/>
    </row>
    <row r="3397" spans="1:43" x14ac:dyDescent="0.25">
      <c r="A3397">
        <v>95753</v>
      </c>
      <c r="B3397">
        <v>22072</v>
      </c>
      <c r="C3397" t="s">
        <v>624</v>
      </c>
      <c r="D3397" t="s">
        <v>579</v>
      </c>
      <c r="E3397" t="s">
        <v>594</v>
      </c>
      <c r="F3397">
        <v>28.367979999999999</v>
      </c>
      <c r="G3397" t="s">
        <v>25</v>
      </c>
      <c r="H3397" t="s">
        <v>26</v>
      </c>
      <c r="I3397" t="s">
        <v>27</v>
      </c>
      <c r="J3397" t="s">
        <v>23</v>
      </c>
      <c r="K3397">
        <v>2003</v>
      </c>
      <c r="L3397">
        <v>4</v>
      </c>
      <c r="M3397">
        <v>3</v>
      </c>
      <c r="N3397">
        <v>0</v>
      </c>
      <c r="O3397">
        <v>2.5</v>
      </c>
      <c r="P3397" t="s">
        <v>597</v>
      </c>
      <c r="Q3397" s="2">
        <v>1.2671921884335901E-4</v>
      </c>
      <c r="R3397" s="2">
        <v>4.7452143982621E-4</v>
      </c>
      <c r="S3397" t="s">
        <v>31</v>
      </c>
      <c r="T3397" t="s">
        <v>202</v>
      </c>
      <c r="U3397">
        <v>145</v>
      </c>
      <c r="W3397" t="s">
        <v>319</v>
      </c>
      <c r="X3397" t="s">
        <v>320</v>
      </c>
      <c r="Z3397">
        <v>1320</v>
      </c>
      <c r="AA3397" s="5">
        <f>IFERROR(VLOOKUP(X3397,$AF$2:$AG$35,2,FALSE),0)</f>
        <v>0</v>
      </c>
      <c r="AB3397" s="5" t="e">
        <f>VLOOKUP(X3397,$AF$2:$AG$35,1,FALSE)</f>
        <v>#N/A</v>
      </c>
      <c r="AN3397"/>
      <c r="AO3397"/>
      <c r="AP3397"/>
      <c r="AQ3397"/>
    </row>
    <row r="3398" spans="1:43" x14ac:dyDescent="0.25">
      <c r="A3398">
        <v>95753</v>
      </c>
      <c r="B3398">
        <v>22072</v>
      </c>
      <c r="C3398" t="s">
        <v>624</v>
      </c>
      <c r="D3398" t="s">
        <v>579</v>
      </c>
      <c r="E3398" t="s">
        <v>594</v>
      </c>
      <c r="F3398">
        <v>28.367979999999999</v>
      </c>
      <c r="G3398" t="s">
        <v>25</v>
      </c>
      <c r="H3398" t="s">
        <v>26</v>
      </c>
      <c r="I3398" t="s">
        <v>27</v>
      </c>
      <c r="J3398" t="s">
        <v>23</v>
      </c>
      <c r="K3398">
        <v>2003</v>
      </c>
      <c r="L3398">
        <v>4</v>
      </c>
      <c r="M3398">
        <v>3</v>
      </c>
      <c r="N3398">
        <v>0</v>
      </c>
      <c r="O3398">
        <v>2.5</v>
      </c>
      <c r="P3398" t="s">
        <v>597</v>
      </c>
      <c r="Q3398" s="2">
        <v>1.5683322349601202E-2</v>
      </c>
      <c r="R3398" s="2">
        <v>1.9595746736354301E-2</v>
      </c>
      <c r="S3398" t="s">
        <v>31</v>
      </c>
      <c r="T3398" t="s">
        <v>202</v>
      </c>
      <c r="U3398">
        <v>147</v>
      </c>
      <c r="V3398" t="s">
        <v>321</v>
      </c>
      <c r="W3398" t="s">
        <v>322</v>
      </c>
      <c r="X3398" t="s">
        <v>323</v>
      </c>
      <c r="Y3398">
        <v>180.2</v>
      </c>
      <c r="Z3398">
        <v>881</v>
      </c>
      <c r="AA3398" s="5">
        <f>IFERROR(VLOOKUP(X3398,$AF$2:$AG$35,2,FALSE),0)</f>
        <v>0</v>
      </c>
      <c r="AB3398" s="5" t="e">
        <f>VLOOKUP(X3398,$AF$2:$AG$35,1,FALSE)</f>
        <v>#N/A</v>
      </c>
      <c r="AN3398"/>
      <c r="AO3398"/>
      <c r="AP3398"/>
      <c r="AQ3398"/>
    </row>
    <row r="3399" spans="1:43" x14ac:dyDescent="0.25">
      <c r="A3399">
        <v>95753</v>
      </c>
      <c r="B3399">
        <v>22072</v>
      </c>
      <c r="C3399" t="s">
        <v>624</v>
      </c>
      <c r="D3399" t="s">
        <v>579</v>
      </c>
      <c r="E3399" t="s">
        <v>594</v>
      </c>
      <c r="F3399">
        <v>28.367979999999999</v>
      </c>
      <c r="G3399" t="s">
        <v>25</v>
      </c>
      <c r="H3399" t="s">
        <v>26</v>
      </c>
      <c r="I3399" t="s">
        <v>27</v>
      </c>
      <c r="J3399" t="s">
        <v>23</v>
      </c>
      <c r="K3399">
        <v>2003</v>
      </c>
      <c r="L3399">
        <v>4</v>
      </c>
      <c r="M3399">
        <v>3</v>
      </c>
      <c r="N3399">
        <v>0</v>
      </c>
      <c r="O3399">
        <v>2.5</v>
      </c>
      <c r="P3399" t="s">
        <v>597</v>
      </c>
      <c r="Q3399" s="2">
        <v>2.2480004115304101E-2</v>
      </c>
      <c r="R3399" s="2">
        <v>2.0493655096769502E-2</v>
      </c>
      <c r="S3399" t="s">
        <v>31</v>
      </c>
      <c r="T3399" t="s">
        <v>202</v>
      </c>
      <c r="U3399">
        <v>148</v>
      </c>
      <c r="V3399" t="s">
        <v>324</v>
      </c>
      <c r="W3399" t="s">
        <v>325</v>
      </c>
      <c r="X3399" t="s">
        <v>326</v>
      </c>
      <c r="Y3399">
        <v>202.25</v>
      </c>
      <c r="Z3399">
        <v>882</v>
      </c>
      <c r="AA3399" s="5">
        <f>IFERROR(VLOOKUP(X3399,$AF$2:$AG$35,2,FALSE),0)</f>
        <v>0</v>
      </c>
      <c r="AB3399" s="5" t="e">
        <f>VLOOKUP(X3399,$AF$2:$AG$35,1,FALSE)</f>
        <v>#N/A</v>
      </c>
      <c r="AN3399"/>
      <c r="AO3399"/>
      <c r="AP3399"/>
      <c r="AQ3399"/>
    </row>
    <row r="3400" spans="1:43" x14ac:dyDescent="0.25">
      <c r="A3400">
        <v>95753</v>
      </c>
      <c r="B3400">
        <v>22072</v>
      </c>
      <c r="C3400" t="s">
        <v>624</v>
      </c>
      <c r="D3400" t="s">
        <v>579</v>
      </c>
      <c r="E3400" t="s">
        <v>594</v>
      </c>
      <c r="F3400">
        <v>28.367979999999999</v>
      </c>
      <c r="G3400" t="s">
        <v>25</v>
      </c>
      <c r="H3400" t="s">
        <v>26</v>
      </c>
      <c r="I3400" t="s">
        <v>27</v>
      </c>
      <c r="J3400" t="s">
        <v>23</v>
      </c>
      <c r="K3400">
        <v>2003</v>
      </c>
      <c r="L3400">
        <v>4</v>
      </c>
      <c r="M3400">
        <v>3</v>
      </c>
      <c r="N3400">
        <v>0</v>
      </c>
      <c r="O3400">
        <v>2.5</v>
      </c>
      <c r="P3400" t="s">
        <v>597</v>
      </c>
      <c r="Q3400" s="2">
        <v>4.2857833682981902E-3</v>
      </c>
      <c r="R3400" s="2">
        <v>5.4431428610846998E-3</v>
      </c>
      <c r="S3400" t="s">
        <v>31</v>
      </c>
      <c r="T3400" t="s">
        <v>202</v>
      </c>
      <c r="U3400">
        <v>149</v>
      </c>
      <c r="V3400" t="s">
        <v>327</v>
      </c>
      <c r="W3400" t="s">
        <v>328</v>
      </c>
      <c r="X3400" t="s">
        <v>329</v>
      </c>
      <c r="Y3400">
        <v>166.22</v>
      </c>
      <c r="Z3400">
        <v>883</v>
      </c>
      <c r="AA3400" s="5">
        <f>IFERROR(VLOOKUP(X3400,$AF$2:$AG$35,2,FALSE),0)</f>
        <v>0</v>
      </c>
      <c r="AB3400" s="5" t="e">
        <f>VLOOKUP(X3400,$AF$2:$AG$35,1,FALSE)</f>
        <v>#N/A</v>
      </c>
      <c r="AN3400"/>
      <c r="AO3400"/>
      <c r="AP3400"/>
      <c r="AQ3400"/>
    </row>
    <row r="3401" spans="1:43" x14ac:dyDescent="0.25">
      <c r="A3401">
        <v>95753</v>
      </c>
      <c r="B3401">
        <v>22072</v>
      </c>
      <c r="C3401" t="s">
        <v>624</v>
      </c>
      <c r="D3401" t="s">
        <v>579</v>
      </c>
      <c r="E3401" t="s">
        <v>594</v>
      </c>
      <c r="F3401">
        <v>28.367979999999999</v>
      </c>
      <c r="G3401" t="s">
        <v>25</v>
      </c>
      <c r="H3401" t="s">
        <v>26</v>
      </c>
      <c r="I3401" t="s">
        <v>27</v>
      </c>
      <c r="J3401" t="s">
        <v>23</v>
      </c>
      <c r="K3401">
        <v>2003</v>
      </c>
      <c r="L3401">
        <v>4</v>
      </c>
      <c r="M3401">
        <v>3</v>
      </c>
      <c r="N3401">
        <v>0</v>
      </c>
      <c r="O3401">
        <v>2.5</v>
      </c>
      <c r="P3401" t="s">
        <v>597</v>
      </c>
      <c r="Q3401" s="2">
        <v>3.5964835633991201E-4</v>
      </c>
      <c r="R3401" s="2">
        <v>5.3126257126038395E-4</v>
      </c>
      <c r="S3401" t="s">
        <v>31</v>
      </c>
      <c r="T3401" t="s">
        <v>202</v>
      </c>
      <c r="U3401">
        <v>150</v>
      </c>
      <c r="W3401" t="s">
        <v>330</v>
      </c>
      <c r="X3401" t="s">
        <v>331</v>
      </c>
      <c r="Z3401">
        <v>1325</v>
      </c>
      <c r="AA3401" s="5">
        <f>IFERROR(VLOOKUP(X3401,$AF$2:$AG$35,2,FALSE),0)</f>
        <v>0</v>
      </c>
      <c r="AB3401" s="5" t="e">
        <f>VLOOKUP(X3401,$AF$2:$AG$35,1,FALSE)</f>
        <v>#N/A</v>
      </c>
      <c r="AN3401"/>
      <c r="AO3401"/>
      <c r="AP3401"/>
      <c r="AQ3401"/>
    </row>
    <row r="3402" spans="1:43" x14ac:dyDescent="0.25">
      <c r="A3402">
        <v>95753</v>
      </c>
      <c r="B3402">
        <v>22072</v>
      </c>
      <c r="C3402" t="s">
        <v>624</v>
      </c>
      <c r="D3402" t="s">
        <v>579</v>
      </c>
      <c r="E3402" t="s">
        <v>594</v>
      </c>
      <c r="F3402">
        <v>28.367979999999999</v>
      </c>
      <c r="G3402" t="s">
        <v>25</v>
      </c>
      <c r="H3402" t="s">
        <v>26</v>
      </c>
      <c r="I3402" t="s">
        <v>27</v>
      </c>
      <c r="J3402" t="s">
        <v>23</v>
      </c>
      <c r="K3402">
        <v>2003</v>
      </c>
      <c r="L3402">
        <v>4</v>
      </c>
      <c r="M3402">
        <v>3</v>
      </c>
      <c r="N3402">
        <v>0</v>
      </c>
      <c r="O3402">
        <v>2.5</v>
      </c>
      <c r="P3402" t="s">
        <v>597</v>
      </c>
      <c r="Q3402">
        <v>1.1779496998606E-2</v>
      </c>
      <c r="R3402" s="2">
        <v>8.3054876599952497E-3</v>
      </c>
      <c r="S3402" t="s">
        <v>31</v>
      </c>
      <c r="T3402" t="s">
        <v>202</v>
      </c>
      <c r="U3402">
        <v>154</v>
      </c>
      <c r="V3402" t="s">
        <v>332</v>
      </c>
      <c r="W3402" t="s">
        <v>333</v>
      </c>
      <c r="X3402" t="s">
        <v>334</v>
      </c>
      <c r="Y3402">
        <v>276.33</v>
      </c>
      <c r="Z3402">
        <v>884</v>
      </c>
      <c r="AA3402" s="5">
        <f>IFERROR(VLOOKUP(X3402,$AF$2:$AG$35,2,FALSE),0)</f>
        <v>0</v>
      </c>
      <c r="AB3402" s="5" t="e">
        <f>VLOOKUP(X3402,$AF$2:$AG$35,1,FALSE)</f>
        <v>#N/A</v>
      </c>
      <c r="AN3402"/>
      <c r="AO3402"/>
      <c r="AP3402"/>
      <c r="AQ3402"/>
    </row>
    <row r="3403" spans="1:43" x14ac:dyDescent="0.25">
      <c r="A3403">
        <v>95753</v>
      </c>
      <c r="B3403">
        <v>22072</v>
      </c>
      <c r="C3403" t="s">
        <v>624</v>
      </c>
      <c r="D3403" t="s">
        <v>579</v>
      </c>
      <c r="E3403" t="s">
        <v>594</v>
      </c>
      <c r="F3403">
        <v>28.367979999999999</v>
      </c>
      <c r="G3403" t="s">
        <v>25</v>
      </c>
      <c r="H3403" t="s">
        <v>26</v>
      </c>
      <c r="I3403" t="s">
        <v>27</v>
      </c>
      <c r="J3403" t="s">
        <v>23</v>
      </c>
      <c r="K3403">
        <v>2003</v>
      </c>
      <c r="L3403">
        <v>4</v>
      </c>
      <c r="M3403">
        <v>3</v>
      </c>
      <c r="N3403">
        <v>0</v>
      </c>
      <c r="O3403">
        <v>2.5</v>
      </c>
      <c r="P3403" t="s">
        <v>597</v>
      </c>
      <c r="Q3403" s="2">
        <v>1.9927785094680099E-4</v>
      </c>
      <c r="R3403" s="2">
        <v>5.1245650127017695E-4</v>
      </c>
      <c r="S3403" t="s">
        <v>31</v>
      </c>
      <c r="T3403" t="s">
        <v>202</v>
      </c>
      <c r="U3403">
        <v>155</v>
      </c>
      <c r="W3403" t="s">
        <v>335</v>
      </c>
      <c r="X3403" t="s">
        <v>336</v>
      </c>
      <c r="Z3403">
        <v>1330</v>
      </c>
      <c r="AA3403" s="5">
        <f>IFERROR(VLOOKUP(X3403,$AF$2:$AG$35,2,FALSE),0)</f>
        <v>0</v>
      </c>
      <c r="AB3403" s="5" t="e">
        <f>VLOOKUP(X3403,$AF$2:$AG$35,1,FALSE)</f>
        <v>#N/A</v>
      </c>
      <c r="AN3403"/>
      <c r="AO3403"/>
      <c r="AP3403"/>
      <c r="AQ3403"/>
    </row>
    <row r="3404" spans="1:43" x14ac:dyDescent="0.25">
      <c r="A3404">
        <v>95753</v>
      </c>
      <c r="B3404">
        <v>22072</v>
      </c>
      <c r="C3404" t="s">
        <v>624</v>
      </c>
      <c r="D3404" t="s">
        <v>579</v>
      </c>
      <c r="E3404" t="s">
        <v>594</v>
      </c>
      <c r="F3404">
        <v>28.367979999999999</v>
      </c>
      <c r="G3404" t="s">
        <v>25</v>
      </c>
      <c r="H3404" t="s">
        <v>26</v>
      </c>
      <c r="I3404" t="s">
        <v>27</v>
      </c>
      <c r="J3404" t="s">
        <v>23</v>
      </c>
      <c r="K3404">
        <v>2003</v>
      </c>
      <c r="L3404">
        <v>4</v>
      </c>
      <c r="M3404">
        <v>3</v>
      </c>
      <c r="N3404">
        <v>0</v>
      </c>
      <c r="O3404">
        <v>2.5</v>
      </c>
      <c r="P3404" t="s">
        <v>597</v>
      </c>
      <c r="Q3404">
        <v>0</v>
      </c>
      <c r="R3404" s="2">
        <v>4.6655665726755898E-4</v>
      </c>
      <c r="S3404" t="s">
        <v>31</v>
      </c>
      <c r="T3404" t="s">
        <v>202</v>
      </c>
      <c r="U3404">
        <v>156</v>
      </c>
      <c r="V3404" t="s">
        <v>337</v>
      </c>
      <c r="W3404" t="s">
        <v>338</v>
      </c>
      <c r="X3404" t="s">
        <v>339</v>
      </c>
      <c r="Y3404">
        <v>180.25</v>
      </c>
      <c r="Z3404">
        <v>885</v>
      </c>
      <c r="AA3404" s="5">
        <f>IFERROR(VLOOKUP(X3404,$AF$2:$AG$35,2,FALSE),0)</f>
        <v>0</v>
      </c>
      <c r="AB3404" s="5" t="e">
        <f>VLOOKUP(X3404,$AF$2:$AG$35,1,FALSE)</f>
        <v>#N/A</v>
      </c>
      <c r="AN3404"/>
      <c r="AO3404"/>
      <c r="AP3404"/>
      <c r="AQ3404"/>
    </row>
    <row r="3405" spans="1:43" x14ac:dyDescent="0.25">
      <c r="A3405">
        <v>95753</v>
      </c>
      <c r="B3405">
        <v>22072</v>
      </c>
      <c r="C3405" t="s">
        <v>624</v>
      </c>
      <c r="D3405" t="s">
        <v>579</v>
      </c>
      <c r="E3405" t="s">
        <v>594</v>
      </c>
      <c r="F3405">
        <v>28.367979999999999</v>
      </c>
      <c r="G3405" t="s">
        <v>25</v>
      </c>
      <c r="H3405" t="s">
        <v>26</v>
      </c>
      <c r="I3405" t="s">
        <v>27</v>
      </c>
      <c r="J3405" t="s">
        <v>23</v>
      </c>
      <c r="K3405">
        <v>2003</v>
      </c>
      <c r="L3405">
        <v>4</v>
      </c>
      <c r="M3405">
        <v>3</v>
      </c>
      <c r="N3405">
        <v>0</v>
      </c>
      <c r="O3405">
        <v>2.5</v>
      </c>
      <c r="P3405" t="s">
        <v>597</v>
      </c>
      <c r="Q3405" s="2">
        <v>1.8055135224365101E-4</v>
      </c>
      <c r="R3405" s="2">
        <v>8.2839002003400497E-4</v>
      </c>
      <c r="S3405" t="s">
        <v>31</v>
      </c>
      <c r="T3405" t="s">
        <v>202</v>
      </c>
      <c r="U3405">
        <v>157</v>
      </c>
      <c r="V3405" t="s">
        <v>340</v>
      </c>
      <c r="W3405" t="s">
        <v>341</v>
      </c>
      <c r="X3405" t="s">
        <v>342</v>
      </c>
      <c r="Y3405">
        <v>192.26</v>
      </c>
      <c r="Z3405">
        <v>886</v>
      </c>
      <c r="AA3405" s="5">
        <f>IFERROR(VLOOKUP(X3405,$AF$2:$AG$35,2,FALSE),0)</f>
        <v>0</v>
      </c>
      <c r="AB3405" s="5" t="e">
        <f>VLOOKUP(X3405,$AF$2:$AG$35,1,FALSE)</f>
        <v>#N/A</v>
      </c>
      <c r="AN3405"/>
      <c r="AO3405"/>
      <c r="AP3405"/>
      <c r="AQ3405"/>
    </row>
    <row r="3406" spans="1:43" x14ac:dyDescent="0.25">
      <c r="A3406">
        <v>95753</v>
      </c>
      <c r="B3406">
        <v>22072</v>
      </c>
      <c r="C3406" t="s">
        <v>624</v>
      </c>
      <c r="D3406" t="s">
        <v>579</v>
      </c>
      <c r="E3406" t="s">
        <v>594</v>
      </c>
      <c r="F3406">
        <v>28.367979999999999</v>
      </c>
      <c r="G3406" t="s">
        <v>25</v>
      </c>
      <c r="H3406" t="s">
        <v>26</v>
      </c>
      <c r="I3406" t="s">
        <v>27</v>
      </c>
      <c r="J3406" t="s">
        <v>23</v>
      </c>
      <c r="K3406">
        <v>2003</v>
      </c>
      <c r="L3406">
        <v>4</v>
      </c>
      <c r="M3406">
        <v>3</v>
      </c>
      <c r="N3406">
        <v>0</v>
      </c>
      <c r="O3406">
        <v>2.5</v>
      </c>
      <c r="P3406" t="s">
        <v>597</v>
      </c>
      <c r="Q3406" s="2">
        <v>7.6861921748125697E-4</v>
      </c>
      <c r="R3406" s="2">
        <v>1.1031759548294599E-3</v>
      </c>
      <c r="S3406" t="s">
        <v>31</v>
      </c>
      <c r="T3406" t="s">
        <v>202</v>
      </c>
      <c r="U3406">
        <v>158</v>
      </c>
      <c r="V3406" t="s">
        <v>343</v>
      </c>
      <c r="W3406" t="s">
        <v>344</v>
      </c>
      <c r="X3406" t="s">
        <v>345</v>
      </c>
      <c r="Y3406">
        <v>216.28</v>
      </c>
      <c r="Z3406">
        <v>887</v>
      </c>
      <c r="AA3406" s="5">
        <f>IFERROR(VLOOKUP(X3406,$AF$2:$AG$35,2,FALSE),0)</f>
        <v>0</v>
      </c>
      <c r="AB3406" s="5" t="e">
        <f>VLOOKUP(X3406,$AF$2:$AG$35,1,FALSE)</f>
        <v>#N/A</v>
      </c>
      <c r="AN3406"/>
      <c r="AO3406"/>
      <c r="AP3406"/>
      <c r="AQ3406"/>
    </row>
    <row r="3407" spans="1:43" x14ac:dyDescent="0.25">
      <c r="A3407">
        <v>95753</v>
      </c>
      <c r="B3407">
        <v>22072</v>
      </c>
      <c r="C3407" t="s">
        <v>624</v>
      </c>
      <c r="D3407" t="s">
        <v>579</v>
      </c>
      <c r="E3407" t="s">
        <v>594</v>
      </c>
      <c r="F3407">
        <v>28.367979999999999</v>
      </c>
      <c r="G3407" t="s">
        <v>25</v>
      </c>
      <c r="H3407" t="s">
        <v>26</v>
      </c>
      <c r="I3407" t="s">
        <v>27</v>
      </c>
      <c r="J3407" t="s">
        <v>23</v>
      </c>
      <c r="K3407">
        <v>2003</v>
      </c>
      <c r="L3407">
        <v>4</v>
      </c>
      <c r="M3407">
        <v>3</v>
      </c>
      <c r="N3407">
        <v>0</v>
      </c>
      <c r="O3407">
        <v>2.5</v>
      </c>
      <c r="P3407" t="s">
        <v>597</v>
      </c>
      <c r="Q3407" s="2">
        <v>6.9834647518352902E-2</v>
      </c>
      <c r="R3407">
        <v>6.9956091378312005E-2</v>
      </c>
      <c r="S3407" t="s">
        <v>31</v>
      </c>
      <c r="T3407" t="s">
        <v>202</v>
      </c>
      <c r="U3407">
        <v>159</v>
      </c>
      <c r="V3407" t="s">
        <v>346</v>
      </c>
      <c r="W3407" t="s">
        <v>347</v>
      </c>
      <c r="X3407" t="s">
        <v>348</v>
      </c>
      <c r="Y3407">
        <v>168.23</v>
      </c>
      <c r="Z3407">
        <v>888</v>
      </c>
      <c r="AA3407" s="5">
        <f>IFERROR(VLOOKUP(X3407,$AF$2:$AG$35,2,FALSE),0)</f>
        <v>0</v>
      </c>
      <c r="AB3407" s="5" t="e">
        <f>VLOOKUP(X3407,$AF$2:$AG$35,1,FALSE)</f>
        <v>#N/A</v>
      </c>
      <c r="AN3407"/>
      <c r="AO3407"/>
      <c r="AP3407"/>
      <c r="AQ3407"/>
    </row>
    <row r="3408" spans="1:43" x14ac:dyDescent="0.25">
      <c r="A3408">
        <v>95753</v>
      </c>
      <c r="B3408">
        <v>22072</v>
      </c>
      <c r="C3408" t="s">
        <v>624</v>
      </c>
      <c r="D3408" t="s">
        <v>579</v>
      </c>
      <c r="E3408" t="s">
        <v>594</v>
      </c>
      <c r="F3408">
        <v>28.367979999999999</v>
      </c>
      <c r="G3408" t="s">
        <v>25</v>
      </c>
      <c r="H3408" t="s">
        <v>26</v>
      </c>
      <c r="I3408" t="s">
        <v>27</v>
      </c>
      <c r="J3408" t="s">
        <v>23</v>
      </c>
      <c r="K3408">
        <v>2003</v>
      </c>
      <c r="L3408">
        <v>4</v>
      </c>
      <c r="M3408">
        <v>3</v>
      </c>
      <c r="N3408">
        <v>0</v>
      </c>
      <c r="O3408">
        <v>2.5</v>
      </c>
      <c r="P3408" t="s">
        <v>597</v>
      </c>
      <c r="Q3408" s="2">
        <v>9.6801914274564395E-3</v>
      </c>
      <c r="R3408" s="2">
        <v>9.3208720986111201E-3</v>
      </c>
      <c r="S3408" t="s">
        <v>31</v>
      </c>
      <c r="T3408" t="s">
        <v>202</v>
      </c>
      <c r="U3408">
        <v>160</v>
      </c>
      <c r="V3408" t="s">
        <v>349</v>
      </c>
      <c r="W3408" t="s">
        <v>350</v>
      </c>
      <c r="X3408" t="s">
        <v>351</v>
      </c>
      <c r="Y3408">
        <v>192.26</v>
      </c>
      <c r="Z3408">
        <v>889</v>
      </c>
      <c r="AA3408" s="5">
        <f>IFERROR(VLOOKUP(X3408,$AF$2:$AG$35,2,FALSE),0)</f>
        <v>0</v>
      </c>
      <c r="AB3408" s="5" t="e">
        <f>VLOOKUP(X3408,$AF$2:$AG$35,1,FALSE)</f>
        <v>#N/A</v>
      </c>
      <c r="AN3408"/>
      <c r="AO3408"/>
      <c r="AP3408"/>
      <c r="AQ3408"/>
    </row>
    <row r="3409" spans="1:43" x14ac:dyDescent="0.25">
      <c r="A3409">
        <v>95753</v>
      </c>
      <c r="B3409">
        <v>22072</v>
      </c>
      <c r="C3409" t="s">
        <v>624</v>
      </c>
      <c r="D3409" t="s">
        <v>579</v>
      </c>
      <c r="E3409" t="s">
        <v>594</v>
      </c>
      <c r="F3409">
        <v>28.367979999999999</v>
      </c>
      <c r="G3409" t="s">
        <v>25</v>
      </c>
      <c r="H3409" t="s">
        <v>26</v>
      </c>
      <c r="I3409" t="s">
        <v>27</v>
      </c>
      <c r="J3409" t="s">
        <v>23</v>
      </c>
      <c r="K3409">
        <v>2003</v>
      </c>
      <c r="L3409">
        <v>4</v>
      </c>
      <c r="M3409">
        <v>3</v>
      </c>
      <c r="N3409">
        <v>0</v>
      </c>
      <c r="O3409">
        <v>2.5</v>
      </c>
      <c r="P3409" t="s">
        <v>597</v>
      </c>
      <c r="Q3409" s="2">
        <v>1.60938271650801E-2</v>
      </c>
      <c r="R3409" s="2">
        <v>2.0990753350409699E-2</v>
      </c>
      <c r="S3409" t="s">
        <v>31</v>
      </c>
      <c r="T3409" t="s">
        <v>202</v>
      </c>
      <c r="U3409">
        <v>161</v>
      </c>
      <c r="V3409" t="s">
        <v>352</v>
      </c>
      <c r="W3409" t="s">
        <v>353</v>
      </c>
      <c r="X3409" t="s">
        <v>354</v>
      </c>
      <c r="Y3409">
        <v>168.23</v>
      </c>
      <c r="Z3409">
        <v>890</v>
      </c>
      <c r="AA3409" s="5">
        <f>IFERROR(VLOOKUP(X3409,$AF$2:$AG$35,2,FALSE),0)</f>
        <v>0</v>
      </c>
      <c r="AB3409" s="5" t="e">
        <f>VLOOKUP(X3409,$AF$2:$AG$35,1,FALSE)</f>
        <v>#N/A</v>
      </c>
      <c r="AN3409"/>
      <c r="AO3409"/>
      <c r="AP3409"/>
      <c r="AQ3409"/>
    </row>
    <row r="3410" spans="1:43" x14ac:dyDescent="0.25">
      <c r="A3410">
        <v>95753</v>
      </c>
      <c r="B3410">
        <v>22072</v>
      </c>
      <c r="C3410" t="s">
        <v>624</v>
      </c>
      <c r="D3410" t="s">
        <v>579</v>
      </c>
      <c r="E3410" t="s">
        <v>594</v>
      </c>
      <c r="F3410">
        <v>28.367979999999999</v>
      </c>
      <c r="G3410" t="s">
        <v>25</v>
      </c>
      <c r="H3410" t="s">
        <v>26</v>
      </c>
      <c r="I3410" t="s">
        <v>27</v>
      </c>
      <c r="J3410" t="s">
        <v>23</v>
      </c>
      <c r="K3410">
        <v>2003</v>
      </c>
      <c r="L3410">
        <v>4</v>
      </c>
      <c r="M3410">
        <v>3</v>
      </c>
      <c r="N3410">
        <v>0</v>
      </c>
      <c r="O3410">
        <v>2.5</v>
      </c>
      <c r="P3410" t="s">
        <v>597</v>
      </c>
      <c r="Q3410" s="2">
        <v>7.9047698322957608E-3</v>
      </c>
      <c r="R3410" s="2">
        <v>1.01005329056067E-2</v>
      </c>
      <c r="S3410" t="s">
        <v>31</v>
      </c>
      <c r="T3410" t="s">
        <v>202</v>
      </c>
      <c r="U3410">
        <v>162</v>
      </c>
      <c r="V3410" t="s">
        <v>355</v>
      </c>
      <c r="W3410" t="s">
        <v>356</v>
      </c>
      <c r="X3410" t="s">
        <v>357</v>
      </c>
      <c r="Y3410">
        <v>168.23</v>
      </c>
      <c r="Z3410">
        <v>891</v>
      </c>
      <c r="AA3410" s="5">
        <f>IFERROR(VLOOKUP(X3410,$AF$2:$AG$35,2,FALSE),0)</f>
        <v>0</v>
      </c>
      <c r="AB3410" s="5" t="e">
        <f>VLOOKUP(X3410,$AF$2:$AG$35,1,FALSE)</f>
        <v>#N/A</v>
      </c>
      <c r="AN3410"/>
      <c r="AO3410"/>
      <c r="AP3410"/>
      <c r="AQ3410"/>
    </row>
    <row r="3411" spans="1:43" x14ac:dyDescent="0.25">
      <c r="A3411">
        <v>95753</v>
      </c>
      <c r="B3411">
        <v>22072</v>
      </c>
      <c r="C3411" t="s">
        <v>624</v>
      </c>
      <c r="D3411" t="s">
        <v>579</v>
      </c>
      <c r="E3411" t="s">
        <v>594</v>
      </c>
      <c r="F3411">
        <v>28.367979999999999</v>
      </c>
      <c r="G3411" t="s">
        <v>25</v>
      </c>
      <c r="H3411" t="s">
        <v>26</v>
      </c>
      <c r="I3411" t="s">
        <v>27</v>
      </c>
      <c r="J3411" t="s">
        <v>23</v>
      </c>
      <c r="K3411">
        <v>2003</v>
      </c>
      <c r="L3411">
        <v>4</v>
      </c>
      <c r="M3411">
        <v>3</v>
      </c>
      <c r="N3411">
        <v>0</v>
      </c>
      <c r="O3411">
        <v>2.5</v>
      </c>
      <c r="P3411" t="s">
        <v>597</v>
      </c>
      <c r="Q3411" s="2">
        <v>2.01688213931342E-3</v>
      </c>
      <c r="R3411" s="2">
        <v>9.897978048057181E-4</v>
      </c>
      <c r="S3411" t="s">
        <v>31</v>
      </c>
      <c r="T3411" t="s">
        <v>202</v>
      </c>
      <c r="U3411">
        <v>163</v>
      </c>
      <c r="V3411" s="1">
        <v>531039</v>
      </c>
      <c r="W3411" t="s">
        <v>358</v>
      </c>
      <c r="X3411" t="s">
        <v>359</v>
      </c>
      <c r="Y3411">
        <v>216.28</v>
      </c>
      <c r="Z3411">
        <v>892</v>
      </c>
      <c r="AA3411" s="5">
        <f>IFERROR(VLOOKUP(X3411,$AF$2:$AG$35,2,FALSE),0)</f>
        <v>0</v>
      </c>
      <c r="AB3411" s="5" t="e">
        <f>VLOOKUP(X3411,$AF$2:$AG$35,1,FALSE)</f>
        <v>#N/A</v>
      </c>
      <c r="AN3411"/>
      <c r="AO3411"/>
      <c r="AP3411"/>
      <c r="AQ3411"/>
    </row>
    <row r="3412" spans="1:43" x14ac:dyDescent="0.25">
      <c r="A3412">
        <v>95753</v>
      </c>
      <c r="B3412">
        <v>22072</v>
      </c>
      <c r="C3412" t="s">
        <v>624</v>
      </c>
      <c r="D3412" t="s">
        <v>579</v>
      </c>
      <c r="E3412" t="s">
        <v>594</v>
      </c>
      <c r="F3412">
        <v>28.367979999999999</v>
      </c>
      <c r="G3412" t="s">
        <v>25</v>
      </c>
      <c r="H3412" t="s">
        <v>26</v>
      </c>
      <c r="I3412" t="s">
        <v>27</v>
      </c>
      <c r="J3412" t="s">
        <v>23</v>
      </c>
      <c r="K3412">
        <v>2003</v>
      </c>
      <c r="L3412">
        <v>4</v>
      </c>
      <c r="M3412">
        <v>3</v>
      </c>
      <c r="N3412">
        <v>0</v>
      </c>
      <c r="O3412">
        <v>2.5</v>
      </c>
      <c r="P3412" t="s">
        <v>597</v>
      </c>
      <c r="Q3412" s="2">
        <v>4.0165164551591198E-4</v>
      </c>
      <c r="R3412" s="2">
        <v>9.3789599337380997E-4</v>
      </c>
      <c r="S3412" t="s">
        <v>31</v>
      </c>
      <c r="T3412" t="s">
        <v>202</v>
      </c>
      <c r="U3412">
        <v>164</v>
      </c>
      <c r="V3412" t="s">
        <v>360</v>
      </c>
      <c r="W3412" t="s">
        <v>361</v>
      </c>
      <c r="X3412" t="s">
        <v>362</v>
      </c>
      <c r="Y3412">
        <v>242.31</v>
      </c>
      <c r="Z3412">
        <v>893</v>
      </c>
      <c r="AA3412" s="5">
        <f>IFERROR(VLOOKUP(X3412,$AF$2:$AG$35,2,FALSE),0)</f>
        <v>0</v>
      </c>
      <c r="AB3412" s="5" t="e">
        <f>VLOOKUP(X3412,$AF$2:$AG$35,1,FALSE)</f>
        <v>#N/A</v>
      </c>
      <c r="AN3412"/>
      <c r="AO3412"/>
      <c r="AP3412"/>
      <c r="AQ3412"/>
    </row>
    <row r="3413" spans="1:43" x14ac:dyDescent="0.25">
      <c r="A3413">
        <v>95753</v>
      </c>
      <c r="B3413">
        <v>22072</v>
      </c>
      <c r="C3413" t="s">
        <v>624</v>
      </c>
      <c r="D3413" t="s">
        <v>579</v>
      </c>
      <c r="E3413" t="s">
        <v>594</v>
      </c>
      <c r="F3413">
        <v>28.367979999999999</v>
      </c>
      <c r="G3413" t="s">
        <v>25</v>
      </c>
      <c r="H3413" t="s">
        <v>26</v>
      </c>
      <c r="I3413" t="s">
        <v>27</v>
      </c>
      <c r="J3413" t="s">
        <v>23</v>
      </c>
      <c r="K3413">
        <v>2003</v>
      </c>
      <c r="L3413">
        <v>4</v>
      </c>
      <c r="M3413">
        <v>3</v>
      </c>
      <c r="N3413">
        <v>0</v>
      </c>
      <c r="O3413">
        <v>2.5</v>
      </c>
      <c r="P3413" t="s">
        <v>597</v>
      </c>
      <c r="Q3413" s="2">
        <v>2.3626567388636201E-4</v>
      </c>
      <c r="R3413" s="2">
        <v>6.7167586406885504E-4</v>
      </c>
      <c r="S3413" t="s">
        <v>31</v>
      </c>
      <c r="T3413" t="s">
        <v>202</v>
      </c>
      <c r="U3413">
        <v>165</v>
      </c>
      <c r="V3413" t="s">
        <v>363</v>
      </c>
      <c r="W3413" t="s">
        <v>364</v>
      </c>
      <c r="X3413" t="s">
        <v>365</v>
      </c>
      <c r="Y3413">
        <v>266.33999999999997</v>
      </c>
      <c r="Z3413">
        <v>894</v>
      </c>
      <c r="AA3413" s="5">
        <f>IFERROR(VLOOKUP(X3413,$AF$2:$AG$35,2,FALSE),0)</f>
        <v>0</v>
      </c>
      <c r="AB3413" s="5" t="e">
        <f>VLOOKUP(X3413,$AF$2:$AG$35,1,FALSE)</f>
        <v>#N/A</v>
      </c>
      <c r="AN3413"/>
      <c r="AO3413"/>
      <c r="AP3413"/>
      <c r="AQ3413"/>
    </row>
    <row r="3414" spans="1:43" x14ac:dyDescent="0.25">
      <c r="A3414">
        <v>95753</v>
      </c>
      <c r="B3414">
        <v>22072</v>
      </c>
      <c r="C3414" t="s">
        <v>624</v>
      </c>
      <c r="D3414" t="s">
        <v>579</v>
      </c>
      <c r="E3414" t="s">
        <v>594</v>
      </c>
      <c r="F3414">
        <v>28.367979999999999</v>
      </c>
      <c r="G3414" t="s">
        <v>25</v>
      </c>
      <c r="H3414" t="s">
        <v>26</v>
      </c>
      <c r="I3414" t="s">
        <v>27</v>
      </c>
      <c r="J3414" t="s">
        <v>23</v>
      </c>
      <c r="K3414">
        <v>2003</v>
      </c>
      <c r="L3414">
        <v>4</v>
      </c>
      <c r="M3414">
        <v>3</v>
      </c>
      <c r="N3414">
        <v>0</v>
      </c>
      <c r="O3414">
        <v>2.5</v>
      </c>
      <c r="P3414" t="s">
        <v>597</v>
      </c>
      <c r="Q3414" s="2">
        <v>4.49659236518528E-4</v>
      </c>
      <c r="R3414" s="2">
        <v>5.7937502428454001E-4</v>
      </c>
      <c r="S3414" t="s">
        <v>31</v>
      </c>
      <c r="T3414" t="s">
        <v>202</v>
      </c>
      <c r="U3414">
        <v>166</v>
      </c>
      <c r="V3414" t="s">
        <v>366</v>
      </c>
      <c r="W3414" t="s">
        <v>367</v>
      </c>
      <c r="X3414" t="s">
        <v>368</v>
      </c>
      <c r="Y3414">
        <v>192.26</v>
      </c>
      <c r="Z3414">
        <v>895</v>
      </c>
      <c r="AA3414" s="5">
        <f>IFERROR(VLOOKUP(X3414,$AF$2:$AG$35,2,FALSE),0)</f>
        <v>0</v>
      </c>
      <c r="AB3414" s="5" t="e">
        <f>VLOOKUP(X3414,$AF$2:$AG$35,1,FALSE)</f>
        <v>#N/A</v>
      </c>
      <c r="AN3414"/>
      <c r="AO3414"/>
      <c r="AP3414"/>
      <c r="AQ3414"/>
    </row>
    <row r="3415" spans="1:43" x14ac:dyDescent="0.25">
      <c r="A3415">
        <v>95753</v>
      </c>
      <c r="B3415">
        <v>22072</v>
      </c>
      <c r="C3415" t="s">
        <v>624</v>
      </c>
      <c r="D3415" t="s">
        <v>579</v>
      </c>
      <c r="E3415" t="s">
        <v>594</v>
      </c>
      <c r="F3415">
        <v>28.367979999999999</v>
      </c>
      <c r="G3415" t="s">
        <v>25</v>
      </c>
      <c r="H3415" t="s">
        <v>26</v>
      </c>
      <c r="I3415" t="s">
        <v>27</v>
      </c>
      <c r="J3415" t="s">
        <v>23</v>
      </c>
      <c r="K3415">
        <v>2003</v>
      </c>
      <c r="L3415">
        <v>4</v>
      </c>
      <c r="M3415">
        <v>3</v>
      </c>
      <c r="N3415">
        <v>0</v>
      </c>
      <c r="O3415">
        <v>2.5</v>
      </c>
      <c r="P3415" t="s">
        <v>597</v>
      </c>
      <c r="Q3415" s="2">
        <v>2.0607662923442599E-2</v>
      </c>
      <c r="R3415" s="2">
        <v>3.4274268036314101E-2</v>
      </c>
      <c r="S3415" t="s">
        <v>31</v>
      </c>
      <c r="T3415" t="s">
        <v>202</v>
      </c>
      <c r="U3415">
        <v>167</v>
      </c>
      <c r="V3415" t="s">
        <v>369</v>
      </c>
      <c r="W3415" t="s">
        <v>370</v>
      </c>
      <c r="X3415" t="s">
        <v>371</v>
      </c>
      <c r="Y3415">
        <v>142.19999999999999</v>
      </c>
      <c r="Z3415">
        <v>105</v>
      </c>
      <c r="AA3415" s="5">
        <f>IFERROR(VLOOKUP(X3415,$AF$2:$AG$35,2,FALSE),0)</f>
        <v>0</v>
      </c>
      <c r="AB3415" s="5" t="e">
        <f>VLOOKUP(X3415,$AF$2:$AG$35,1,FALSE)</f>
        <v>#N/A</v>
      </c>
      <c r="AN3415"/>
      <c r="AO3415"/>
      <c r="AP3415"/>
      <c r="AQ3415"/>
    </row>
    <row r="3416" spans="1:43" x14ac:dyDescent="0.25">
      <c r="A3416">
        <v>95753</v>
      </c>
      <c r="B3416">
        <v>22072</v>
      </c>
      <c r="C3416" t="s">
        <v>624</v>
      </c>
      <c r="D3416" t="s">
        <v>579</v>
      </c>
      <c r="E3416" t="s">
        <v>594</v>
      </c>
      <c r="F3416">
        <v>28.367979999999999</v>
      </c>
      <c r="G3416" t="s">
        <v>25</v>
      </c>
      <c r="H3416" t="s">
        <v>26</v>
      </c>
      <c r="I3416" t="s">
        <v>27</v>
      </c>
      <c r="J3416" t="s">
        <v>23</v>
      </c>
      <c r="K3416">
        <v>2003</v>
      </c>
      <c r="L3416">
        <v>4</v>
      </c>
      <c r="M3416">
        <v>3</v>
      </c>
      <c r="N3416">
        <v>0</v>
      </c>
      <c r="O3416">
        <v>2.5</v>
      </c>
      <c r="P3416" t="s">
        <v>597</v>
      </c>
      <c r="Q3416" s="2">
        <v>3.0232912199983902E-2</v>
      </c>
      <c r="R3416">
        <v>4.3612032303618001E-2</v>
      </c>
      <c r="S3416" t="s">
        <v>31</v>
      </c>
      <c r="T3416" t="s">
        <v>202</v>
      </c>
      <c r="U3416">
        <v>168</v>
      </c>
      <c r="V3416" t="s">
        <v>372</v>
      </c>
      <c r="W3416" t="s">
        <v>373</v>
      </c>
      <c r="X3416" t="s">
        <v>374</v>
      </c>
      <c r="Y3416">
        <v>142.19999999999999</v>
      </c>
      <c r="Z3416">
        <v>196</v>
      </c>
      <c r="AA3416" s="5">
        <f>IFERROR(VLOOKUP(X3416,$AF$2:$AG$35,2,FALSE),0)</f>
        <v>0</v>
      </c>
      <c r="AB3416" s="5" t="e">
        <f>VLOOKUP(X3416,$AF$2:$AG$35,1,FALSE)</f>
        <v>#N/A</v>
      </c>
      <c r="AN3416"/>
      <c r="AO3416"/>
      <c r="AP3416"/>
      <c r="AQ3416"/>
    </row>
    <row r="3417" spans="1:43" x14ac:dyDescent="0.25">
      <c r="A3417">
        <v>95753</v>
      </c>
      <c r="B3417">
        <v>22072</v>
      </c>
      <c r="C3417" t="s">
        <v>624</v>
      </c>
      <c r="D3417" t="s">
        <v>579</v>
      </c>
      <c r="E3417" t="s">
        <v>594</v>
      </c>
      <c r="F3417">
        <v>28.367979999999999</v>
      </c>
      <c r="G3417" t="s">
        <v>25</v>
      </c>
      <c r="H3417" t="s">
        <v>26</v>
      </c>
      <c r="I3417" t="s">
        <v>27</v>
      </c>
      <c r="J3417" t="s">
        <v>23</v>
      </c>
      <c r="K3417">
        <v>2003</v>
      </c>
      <c r="L3417">
        <v>4</v>
      </c>
      <c r="M3417">
        <v>3</v>
      </c>
      <c r="N3417">
        <v>0</v>
      </c>
      <c r="O3417">
        <v>2.5</v>
      </c>
      <c r="P3417" t="s">
        <v>597</v>
      </c>
      <c r="Q3417">
        <v>0.51097608815380902</v>
      </c>
      <c r="R3417">
        <v>0.75237843004302696</v>
      </c>
      <c r="S3417" t="s">
        <v>31</v>
      </c>
      <c r="T3417" t="s">
        <v>202</v>
      </c>
      <c r="U3417">
        <v>171</v>
      </c>
      <c r="V3417" t="s">
        <v>375</v>
      </c>
      <c r="W3417" t="s">
        <v>376</v>
      </c>
      <c r="X3417" t="s">
        <v>377</v>
      </c>
      <c r="Y3417">
        <v>128.16999999999999</v>
      </c>
      <c r="Z3417">
        <v>611</v>
      </c>
      <c r="AA3417" s="5">
        <f>IFERROR(VLOOKUP(X3417,$AF$2:$AG$35,2,FALSE),0)</f>
        <v>0</v>
      </c>
      <c r="AB3417" s="5" t="e">
        <f>VLOOKUP(X3417,$AF$2:$AG$35,1,FALSE)</f>
        <v>#N/A</v>
      </c>
      <c r="AN3417"/>
      <c r="AO3417"/>
      <c r="AP3417"/>
      <c r="AQ3417"/>
    </row>
    <row r="3418" spans="1:43" x14ac:dyDescent="0.25">
      <c r="A3418">
        <v>95753</v>
      </c>
      <c r="B3418">
        <v>22072</v>
      </c>
      <c r="C3418" t="s">
        <v>624</v>
      </c>
      <c r="D3418" t="s">
        <v>579</v>
      </c>
      <c r="E3418" t="s">
        <v>594</v>
      </c>
      <c r="F3418">
        <v>28.367979999999999</v>
      </c>
      <c r="G3418" t="s">
        <v>25</v>
      </c>
      <c r="H3418" t="s">
        <v>26</v>
      </c>
      <c r="I3418" t="s">
        <v>27</v>
      </c>
      <c r="J3418" t="s">
        <v>23</v>
      </c>
      <c r="K3418">
        <v>2003</v>
      </c>
      <c r="L3418">
        <v>4</v>
      </c>
      <c r="M3418">
        <v>3</v>
      </c>
      <c r="N3418">
        <v>0</v>
      </c>
      <c r="O3418">
        <v>2.5</v>
      </c>
      <c r="P3418" t="s">
        <v>597</v>
      </c>
      <c r="Q3418" s="2">
        <v>5.6703761724646601E-4</v>
      </c>
      <c r="R3418" s="2">
        <v>1.2834411059048001E-3</v>
      </c>
      <c r="S3418" t="s">
        <v>31</v>
      </c>
      <c r="T3418" t="s">
        <v>202</v>
      </c>
      <c r="U3418">
        <v>172</v>
      </c>
      <c r="V3418" t="s">
        <v>378</v>
      </c>
      <c r="W3418" t="s">
        <v>379</v>
      </c>
      <c r="X3418" t="s">
        <v>380</v>
      </c>
      <c r="Y3418">
        <v>252.31</v>
      </c>
      <c r="Z3418">
        <v>901</v>
      </c>
      <c r="AA3418" s="5">
        <f>IFERROR(VLOOKUP(X3418,$AF$2:$AG$35,2,FALSE),0)</f>
        <v>0</v>
      </c>
      <c r="AB3418" s="5" t="e">
        <f>VLOOKUP(X3418,$AF$2:$AG$35,1,FALSE)</f>
        <v>#N/A</v>
      </c>
      <c r="AN3418"/>
      <c r="AO3418"/>
      <c r="AP3418"/>
      <c r="AQ3418"/>
    </row>
    <row r="3419" spans="1:43" x14ac:dyDescent="0.25">
      <c r="A3419">
        <v>95753</v>
      </c>
      <c r="B3419">
        <v>22072</v>
      </c>
      <c r="C3419" t="s">
        <v>624</v>
      </c>
      <c r="D3419" t="s">
        <v>579</v>
      </c>
      <c r="E3419" t="s">
        <v>594</v>
      </c>
      <c r="F3419">
        <v>28.367979999999999</v>
      </c>
      <c r="G3419" t="s">
        <v>25</v>
      </c>
      <c r="H3419" t="s">
        <v>26</v>
      </c>
      <c r="I3419" t="s">
        <v>27</v>
      </c>
      <c r="J3419" t="s">
        <v>23</v>
      </c>
      <c r="K3419">
        <v>2003</v>
      </c>
      <c r="L3419">
        <v>4</v>
      </c>
      <c r="M3419">
        <v>3</v>
      </c>
      <c r="N3419">
        <v>0</v>
      </c>
      <c r="O3419">
        <v>2.5</v>
      </c>
      <c r="P3419" t="s">
        <v>597</v>
      </c>
      <c r="Q3419" s="2">
        <v>6.3814808635518097E-2</v>
      </c>
      <c r="R3419" s="2">
        <v>4.62213167665377E-2</v>
      </c>
      <c r="S3419" t="s">
        <v>31</v>
      </c>
      <c r="T3419" t="s">
        <v>202</v>
      </c>
      <c r="U3419">
        <v>173</v>
      </c>
      <c r="V3419" t="s">
        <v>381</v>
      </c>
      <c r="W3419" t="s">
        <v>382</v>
      </c>
      <c r="X3419" t="s">
        <v>383</v>
      </c>
      <c r="Y3419">
        <v>178.23</v>
      </c>
      <c r="Z3419">
        <v>902</v>
      </c>
      <c r="AA3419" s="5">
        <f>IFERROR(VLOOKUP(X3419,$AF$2:$AG$35,2,FALSE),0)</f>
        <v>0</v>
      </c>
      <c r="AB3419" s="5" t="e">
        <f>VLOOKUP(X3419,$AF$2:$AG$35,1,FALSE)</f>
        <v>#N/A</v>
      </c>
      <c r="AN3419"/>
      <c r="AO3419"/>
      <c r="AP3419"/>
      <c r="AQ3419"/>
    </row>
    <row r="3420" spans="1:43" x14ac:dyDescent="0.25">
      <c r="A3420">
        <v>95753</v>
      </c>
      <c r="B3420">
        <v>22072</v>
      </c>
      <c r="C3420" t="s">
        <v>624</v>
      </c>
      <c r="D3420" t="s">
        <v>579</v>
      </c>
      <c r="E3420" t="s">
        <v>594</v>
      </c>
      <c r="F3420">
        <v>28.367979999999999</v>
      </c>
      <c r="G3420" t="s">
        <v>25</v>
      </c>
      <c r="H3420" t="s">
        <v>26</v>
      </c>
      <c r="I3420" t="s">
        <v>27</v>
      </c>
      <c r="J3420" t="s">
        <v>23</v>
      </c>
      <c r="K3420">
        <v>2003</v>
      </c>
      <c r="L3420">
        <v>4</v>
      </c>
      <c r="M3420">
        <v>3</v>
      </c>
      <c r="N3420">
        <v>0</v>
      </c>
      <c r="O3420">
        <v>2.5</v>
      </c>
      <c r="P3420" t="s">
        <v>597</v>
      </c>
      <c r="Q3420" s="2">
        <v>2.18136435894445E-3</v>
      </c>
      <c r="R3420" s="2">
        <v>3.8040856020073702E-3</v>
      </c>
      <c r="S3420" t="s">
        <v>31</v>
      </c>
      <c r="T3420" t="s">
        <v>202</v>
      </c>
      <c r="U3420">
        <v>174</v>
      </c>
      <c r="V3420" t="s">
        <v>384</v>
      </c>
      <c r="W3420" t="s">
        <v>385</v>
      </c>
      <c r="X3420" t="s">
        <v>386</v>
      </c>
      <c r="Y3420">
        <v>180.2</v>
      </c>
      <c r="Z3420">
        <v>903</v>
      </c>
      <c r="AA3420" s="5">
        <f>IFERROR(VLOOKUP(X3420,$AF$2:$AG$35,2,FALSE),0)</f>
        <v>0</v>
      </c>
      <c r="AB3420" s="5" t="e">
        <f>VLOOKUP(X3420,$AF$2:$AG$35,1,FALSE)</f>
        <v>#N/A</v>
      </c>
      <c r="AN3420"/>
      <c r="AO3420"/>
      <c r="AP3420"/>
      <c r="AQ3420"/>
    </row>
    <row r="3421" spans="1:43" x14ac:dyDescent="0.25">
      <c r="A3421">
        <v>95753</v>
      </c>
      <c r="B3421">
        <v>22072</v>
      </c>
      <c r="C3421" t="s">
        <v>624</v>
      </c>
      <c r="D3421" t="s">
        <v>579</v>
      </c>
      <c r="E3421" t="s">
        <v>594</v>
      </c>
      <c r="F3421">
        <v>28.367979999999999</v>
      </c>
      <c r="G3421" t="s">
        <v>25</v>
      </c>
      <c r="H3421" t="s">
        <v>26</v>
      </c>
      <c r="I3421" t="s">
        <v>27</v>
      </c>
      <c r="J3421" t="s">
        <v>23</v>
      </c>
      <c r="K3421">
        <v>2003</v>
      </c>
      <c r="L3421">
        <v>4</v>
      </c>
      <c r="M3421">
        <v>3</v>
      </c>
      <c r="N3421">
        <v>0</v>
      </c>
      <c r="O3421">
        <v>2.5</v>
      </c>
      <c r="P3421" t="s">
        <v>597</v>
      </c>
      <c r="Q3421" s="2">
        <v>1.9299897841639501E-2</v>
      </c>
      <c r="R3421" s="2">
        <v>1.8480178980699299E-2</v>
      </c>
      <c r="S3421" t="s">
        <v>31</v>
      </c>
      <c r="T3421" t="s">
        <v>202</v>
      </c>
      <c r="U3421">
        <v>175</v>
      </c>
      <c r="V3421" t="s">
        <v>387</v>
      </c>
      <c r="W3421" t="s">
        <v>388</v>
      </c>
      <c r="X3421" t="s">
        <v>389</v>
      </c>
      <c r="Y3421">
        <v>202.25</v>
      </c>
      <c r="Z3421">
        <v>904</v>
      </c>
      <c r="AA3421" s="5">
        <f>IFERROR(VLOOKUP(X3421,$AF$2:$AG$35,2,FALSE),0)</f>
        <v>0</v>
      </c>
      <c r="AB3421" s="5" t="e">
        <f>VLOOKUP(X3421,$AF$2:$AG$35,1,FALSE)</f>
        <v>#N/A</v>
      </c>
      <c r="AN3421"/>
      <c r="AO3421"/>
      <c r="AP3421"/>
      <c r="AQ3421"/>
    </row>
    <row r="3422" spans="1:43" x14ac:dyDescent="0.25">
      <c r="A3422">
        <v>95753</v>
      </c>
      <c r="B3422">
        <v>22072</v>
      </c>
      <c r="C3422" t="s">
        <v>624</v>
      </c>
      <c r="D3422" t="s">
        <v>579</v>
      </c>
      <c r="E3422" t="s">
        <v>594</v>
      </c>
      <c r="F3422">
        <v>28.367979999999999</v>
      </c>
      <c r="G3422" t="s">
        <v>25</v>
      </c>
      <c r="H3422" t="s">
        <v>26</v>
      </c>
      <c r="I3422" t="s">
        <v>27</v>
      </c>
      <c r="J3422" t="s">
        <v>23</v>
      </c>
      <c r="K3422">
        <v>2003</v>
      </c>
      <c r="L3422">
        <v>4</v>
      </c>
      <c r="M3422">
        <v>3</v>
      </c>
      <c r="N3422">
        <v>0</v>
      </c>
      <c r="O3422">
        <v>2.5</v>
      </c>
      <c r="P3422" t="s">
        <v>597</v>
      </c>
      <c r="Q3422" s="2">
        <v>2.6188206103001399E-3</v>
      </c>
      <c r="R3422" s="2">
        <v>3.47646234254372E-3</v>
      </c>
      <c r="S3422" t="s">
        <v>31</v>
      </c>
      <c r="T3422" t="s">
        <v>202</v>
      </c>
      <c r="U3422">
        <v>176</v>
      </c>
      <c r="V3422" t="s">
        <v>390</v>
      </c>
      <c r="W3422" t="s">
        <v>391</v>
      </c>
      <c r="X3422" t="s">
        <v>392</v>
      </c>
      <c r="Y3422">
        <v>234.34</v>
      </c>
      <c r="Z3422">
        <v>905</v>
      </c>
      <c r="AA3422" s="5">
        <f>IFERROR(VLOOKUP(X3422,$AF$2:$AG$35,2,FALSE),0)</f>
        <v>0</v>
      </c>
      <c r="AB3422" s="5" t="e">
        <f>VLOOKUP(X3422,$AF$2:$AG$35,1,FALSE)</f>
        <v>#N/A</v>
      </c>
      <c r="AN3422"/>
      <c r="AO3422"/>
      <c r="AP3422"/>
      <c r="AQ3422"/>
    </row>
    <row r="3423" spans="1:43" x14ac:dyDescent="0.25">
      <c r="A3423">
        <v>95753</v>
      </c>
      <c r="B3423">
        <v>22072</v>
      </c>
      <c r="C3423" t="s">
        <v>624</v>
      </c>
      <c r="D3423" t="s">
        <v>579</v>
      </c>
      <c r="E3423" t="s">
        <v>594</v>
      </c>
      <c r="F3423">
        <v>28.367979999999999</v>
      </c>
      <c r="G3423" t="s">
        <v>25</v>
      </c>
      <c r="H3423" t="s">
        <v>26</v>
      </c>
      <c r="I3423" t="s">
        <v>27</v>
      </c>
      <c r="J3423" t="s">
        <v>23</v>
      </c>
      <c r="K3423">
        <v>2003</v>
      </c>
      <c r="L3423">
        <v>4</v>
      </c>
      <c r="M3423">
        <v>3</v>
      </c>
      <c r="N3423">
        <v>0</v>
      </c>
      <c r="O3423">
        <v>2.5</v>
      </c>
      <c r="P3423" t="s">
        <v>597</v>
      </c>
      <c r="Q3423" s="2">
        <v>2.10123064275888E-5</v>
      </c>
      <c r="R3423" s="2">
        <v>4.5964586538861798E-4</v>
      </c>
      <c r="S3423" t="s">
        <v>31</v>
      </c>
      <c r="T3423" t="s">
        <v>202</v>
      </c>
      <c r="U3423">
        <v>178</v>
      </c>
      <c r="V3423" t="s">
        <v>393</v>
      </c>
      <c r="W3423" t="s">
        <v>394</v>
      </c>
      <c r="X3423" t="s">
        <v>395</v>
      </c>
      <c r="Y3423">
        <v>170.25</v>
      </c>
      <c r="Z3423">
        <v>906</v>
      </c>
      <c r="AA3423" s="5">
        <f>IFERROR(VLOOKUP(X3423,$AF$2:$AG$35,2,FALSE),0)</f>
        <v>0</v>
      </c>
      <c r="AB3423" s="5" t="e">
        <f>VLOOKUP(X3423,$AF$2:$AG$35,1,FALSE)</f>
        <v>#N/A</v>
      </c>
      <c r="AN3423"/>
      <c r="AO3423"/>
      <c r="AP3423"/>
      <c r="AQ3423"/>
    </row>
    <row r="3424" spans="1:43" x14ac:dyDescent="0.25">
      <c r="A3424">
        <v>95753</v>
      </c>
      <c r="B3424">
        <v>22072</v>
      </c>
      <c r="C3424" t="s">
        <v>624</v>
      </c>
      <c r="D3424" t="s">
        <v>579</v>
      </c>
      <c r="E3424" t="s">
        <v>594</v>
      </c>
      <c r="F3424">
        <v>28.367979999999999</v>
      </c>
      <c r="G3424" t="s">
        <v>25</v>
      </c>
      <c r="H3424" t="s">
        <v>26</v>
      </c>
      <c r="I3424" t="s">
        <v>27</v>
      </c>
      <c r="J3424" t="s">
        <v>23</v>
      </c>
      <c r="K3424">
        <v>2003</v>
      </c>
      <c r="L3424">
        <v>4</v>
      </c>
      <c r="M3424">
        <v>3</v>
      </c>
      <c r="N3424">
        <v>0</v>
      </c>
      <c r="O3424">
        <v>2.5</v>
      </c>
      <c r="P3424" t="s">
        <v>597</v>
      </c>
      <c r="Q3424">
        <v>1.5619180016493E-2</v>
      </c>
      <c r="R3424" s="2">
        <v>3.1238787366421199E-2</v>
      </c>
      <c r="S3424" t="s">
        <v>31</v>
      </c>
      <c r="T3424" t="s">
        <v>202</v>
      </c>
      <c r="U3424">
        <v>179</v>
      </c>
      <c r="V3424" t="s">
        <v>396</v>
      </c>
      <c r="W3424" t="s">
        <v>397</v>
      </c>
      <c r="X3424" t="s">
        <v>398</v>
      </c>
      <c r="Y3424">
        <v>170.25</v>
      </c>
      <c r="Z3424">
        <v>907</v>
      </c>
      <c r="AA3424" s="5">
        <f>IFERROR(VLOOKUP(X3424,$AF$2:$AG$35,2,FALSE),0)</f>
        <v>0</v>
      </c>
      <c r="AB3424" s="5" t="e">
        <f>VLOOKUP(X3424,$AF$2:$AG$35,1,FALSE)</f>
        <v>#N/A</v>
      </c>
      <c r="AN3424"/>
      <c r="AO3424"/>
      <c r="AP3424"/>
      <c r="AQ3424"/>
    </row>
    <row r="3425" spans="1:43" x14ac:dyDescent="0.25">
      <c r="A3425">
        <v>95753</v>
      </c>
      <c r="B3425">
        <v>22072</v>
      </c>
      <c r="C3425" t="s">
        <v>624</v>
      </c>
      <c r="D3425" t="s">
        <v>579</v>
      </c>
      <c r="E3425" t="s">
        <v>594</v>
      </c>
      <c r="F3425">
        <v>28.367979999999999</v>
      </c>
      <c r="G3425" t="s">
        <v>25</v>
      </c>
      <c r="H3425" t="s">
        <v>26</v>
      </c>
      <c r="I3425" t="s">
        <v>27</v>
      </c>
      <c r="J3425" t="s">
        <v>23</v>
      </c>
      <c r="K3425">
        <v>2003</v>
      </c>
      <c r="L3425">
        <v>4</v>
      </c>
      <c r="M3425">
        <v>3</v>
      </c>
      <c r="N3425">
        <v>0</v>
      </c>
      <c r="O3425">
        <v>2.5</v>
      </c>
      <c r="P3425" t="s">
        <v>597</v>
      </c>
      <c r="Q3425" s="2">
        <v>3.3558908069789603E-4</v>
      </c>
      <c r="R3425" s="2">
        <v>5.4906217655157599E-4</v>
      </c>
      <c r="S3425" t="s">
        <v>31</v>
      </c>
      <c r="T3425" t="s">
        <v>202</v>
      </c>
      <c r="U3425">
        <v>180</v>
      </c>
      <c r="V3425" t="s">
        <v>399</v>
      </c>
      <c r="W3425" t="s">
        <v>400</v>
      </c>
      <c r="X3425" t="s">
        <v>401</v>
      </c>
      <c r="Y3425">
        <v>170.25</v>
      </c>
      <c r="Z3425">
        <v>908</v>
      </c>
      <c r="AA3425" s="5">
        <f>IFERROR(VLOOKUP(X3425,$AF$2:$AG$35,2,FALSE),0)</f>
        <v>0</v>
      </c>
      <c r="AB3425" s="5" t="e">
        <f>VLOOKUP(X3425,$AF$2:$AG$35,1,FALSE)</f>
        <v>#N/A</v>
      </c>
      <c r="AN3425"/>
      <c r="AO3425"/>
      <c r="AP3425"/>
      <c r="AQ3425"/>
    </row>
    <row r="3426" spans="1:43" x14ac:dyDescent="0.25">
      <c r="A3426">
        <v>95753</v>
      </c>
      <c r="B3426">
        <v>22072</v>
      </c>
      <c r="C3426" t="s">
        <v>624</v>
      </c>
      <c r="D3426" t="s">
        <v>579</v>
      </c>
      <c r="E3426" t="s">
        <v>594</v>
      </c>
      <c r="F3426">
        <v>28.367979999999999</v>
      </c>
      <c r="G3426" t="s">
        <v>25</v>
      </c>
      <c r="H3426" t="s">
        <v>26</v>
      </c>
      <c r="I3426" t="s">
        <v>27</v>
      </c>
      <c r="J3426" t="s">
        <v>23</v>
      </c>
      <c r="K3426">
        <v>2003</v>
      </c>
      <c r="L3426">
        <v>4</v>
      </c>
      <c r="M3426">
        <v>3</v>
      </c>
      <c r="N3426">
        <v>0</v>
      </c>
      <c r="O3426">
        <v>2.5</v>
      </c>
      <c r="P3426" t="s">
        <v>597</v>
      </c>
      <c r="Q3426" s="2">
        <v>1.2036756816243401E-4</v>
      </c>
      <c r="R3426" s="2">
        <v>9.4637917349381297E-4</v>
      </c>
      <c r="S3426" t="s">
        <v>31</v>
      </c>
      <c r="T3426" t="s">
        <v>202</v>
      </c>
      <c r="U3426">
        <v>181</v>
      </c>
      <c r="V3426" t="s">
        <v>402</v>
      </c>
      <c r="W3426" t="s">
        <v>403</v>
      </c>
      <c r="X3426" t="s">
        <v>404</v>
      </c>
      <c r="Y3426">
        <v>196.2</v>
      </c>
      <c r="Z3426">
        <v>909</v>
      </c>
      <c r="AA3426" s="5">
        <f>IFERROR(VLOOKUP(X3426,$AF$2:$AG$35,2,FALSE),0)</f>
        <v>0</v>
      </c>
      <c r="AB3426" s="5" t="e">
        <f>VLOOKUP(X3426,$AF$2:$AG$35,1,FALSE)</f>
        <v>#N/A</v>
      </c>
      <c r="AN3426"/>
      <c r="AO3426"/>
      <c r="AP3426"/>
      <c r="AQ3426"/>
    </row>
    <row r="3427" spans="1:43" x14ac:dyDescent="0.25">
      <c r="A3427">
        <v>95753</v>
      </c>
      <c r="B3427">
        <v>22072</v>
      </c>
      <c r="C3427" t="s">
        <v>624</v>
      </c>
      <c r="D3427" t="s">
        <v>579</v>
      </c>
      <c r="E3427" t="s">
        <v>594</v>
      </c>
      <c r="F3427">
        <v>28.367979999999999</v>
      </c>
      <c r="G3427" t="s">
        <v>25</v>
      </c>
      <c r="H3427" t="s">
        <v>26</v>
      </c>
      <c r="I3427" t="s">
        <v>27</v>
      </c>
      <c r="J3427" t="s">
        <v>23</v>
      </c>
      <c r="K3427">
        <v>2003</v>
      </c>
      <c r="L3427">
        <v>4</v>
      </c>
      <c r="M3427">
        <v>3</v>
      </c>
      <c r="N3427">
        <v>0</v>
      </c>
      <c r="O3427">
        <v>2.5</v>
      </c>
      <c r="P3427" t="s">
        <v>597</v>
      </c>
      <c r="Q3427" s="2">
        <v>4.1895536744668998E-4</v>
      </c>
      <c r="R3427" s="2">
        <v>9.5012868236856005E-4</v>
      </c>
      <c r="S3427" t="s">
        <v>31</v>
      </c>
      <c r="T3427" t="s">
        <v>202</v>
      </c>
      <c r="U3427">
        <v>209</v>
      </c>
      <c r="W3427" t="s">
        <v>405</v>
      </c>
      <c r="X3427" t="s">
        <v>406</v>
      </c>
      <c r="Z3427">
        <v>989</v>
      </c>
      <c r="AA3427" s="5">
        <f>IFERROR(VLOOKUP(X3427,$AF$2:$AG$35,2,FALSE),0)</f>
        <v>0</v>
      </c>
      <c r="AB3427" s="5" t="e">
        <f>VLOOKUP(X3427,$AF$2:$AG$35,1,FALSE)</f>
        <v>#N/A</v>
      </c>
      <c r="AN3427"/>
      <c r="AO3427"/>
      <c r="AP3427"/>
      <c r="AQ3427"/>
    </row>
    <row r="3428" spans="1:43" x14ac:dyDescent="0.25">
      <c r="A3428">
        <v>95753</v>
      </c>
      <c r="B3428">
        <v>22072</v>
      </c>
      <c r="C3428" t="s">
        <v>624</v>
      </c>
      <c r="D3428" t="s">
        <v>579</v>
      </c>
      <c r="E3428" t="s">
        <v>594</v>
      </c>
      <c r="F3428">
        <v>28.367979999999999</v>
      </c>
      <c r="G3428" t="s">
        <v>25</v>
      </c>
      <c r="H3428" t="s">
        <v>26</v>
      </c>
      <c r="I3428" t="s">
        <v>27</v>
      </c>
      <c r="J3428" t="s">
        <v>23</v>
      </c>
      <c r="K3428">
        <v>2003</v>
      </c>
      <c r="L3428">
        <v>4</v>
      </c>
      <c r="M3428">
        <v>3</v>
      </c>
      <c r="N3428">
        <v>0</v>
      </c>
      <c r="O3428">
        <v>2.5</v>
      </c>
      <c r="P3428" t="s">
        <v>597</v>
      </c>
      <c r="Q3428" s="2">
        <v>4.4906595579928196E-3</v>
      </c>
      <c r="R3428" s="2">
        <v>3.2401667474251301E-3</v>
      </c>
      <c r="S3428" t="s">
        <v>31</v>
      </c>
      <c r="T3428" t="s">
        <v>202</v>
      </c>
      <c r="U3428">
        <v>210</v>
      </c>
      <c r="W3428" t="s">
        <v>407</v>
      </c>
      <c r="X3428" t="s">
        <v>408</v>
      </c>
      <c r="Z3428">
        <v>990</v>
      </c>
      <c r="AA3428" s="5">
        <f>IFERROR(VLOOKUP(X3428,$AF$2:$AG$35,2,FALSE),0)</f>
        <v>0</v>
      </c>
      <c r="AB3428" s="5" t="e">
        <f>VLOOKUP(X3428,$AF$2:$AG$35,1,FALSE)</f>
        <v>#N/A</v>
      </c>
      <c r="AN3428"/>
      <c r="AO3428"/>
      <c r="AP3428"/>
      <c r="AQ3428"/>
    </row>
    <row r="3429" spans="1:43" x14ac:dyDescent="0.25">
      <c r="A3429">
        <v>95753</v>
      </c>
      <c r="B3429">
        <v>22072</v>
      </c>
      <c r="C3429" t="s">
        <v>624</v>
      </c>
      <c r="D3429" t="s">
        <v>579</v>
      </c>
      <c r="E3429" t="s">
        <v>594</v>
      </c>
      <c r="F3429">
        <v>28.367979999999999</v>
      </c>
      <c r="G3429" t="s">
        <v>25</v>
      </c>
      <c r="H3429" t="s">
        <v>26</v>
      </c>
      <c r="I3429" t="s">
        <v>27</v>
      </c>
      <c r="J3429" t="s">
        <v>23</v>
      </c>
      <c r="K3429">
        <v>2003</v>
      </c>
      <c r="L3429">
        <v>4</v>
      </c>
      <c r="M3429">
        <v>3</v>
      </c>
      <c r="N3429">
        <v>0</v>
      </c>
      <c r="O3429">
        <v>2.5</v>
      </c>
      <c r="P3429" t="s">
        <v>597</v>
      </c>
      <c r="Q3429" s="2">
        <v>5.1435061960264398E-3</v>
      </c>
      <c r="R3429" s="2">
        <v>1.02875284131931E-2</v>
      </c>
      <c r="S3429" t="s">
        <v>31</v>
      </c>
      <c r="T3429" t="s">
        <v>202</v>
      </c>
      <c r="U3429">
        <v>211</v>
      </c>
      <c r="W3429" t="s">
        <v>407</v>
      </c>
      <c r="X3429" t="s">
        <v>409</v>
      </c>
      <c r="Z3429">
        <v>990</v>
      </c>
      <c r="AA3429" s="5">
        <f>IFERROR(VLOOKUP(X3429,$AF$2:$AG$35,2,FALSE),0)</f>
        <v>0</v>
      </c>
      <c r="AB3429" s="5" t="e">
        <f>VLOOKUP(X3429,$AF$2:$AG$35,1,FALSE)</f>
        <v>#N/A</v>
      </c>
      <c r="AN3429"/>
      <c r="AO3429"/>
      <c r="AP3429"/>
      <c r="AQ3429"/>
    </row>
    <row r="3430" spans="1:43" x14ac:dyDescent="0.25">
      <c r="A3430">
        <v>95753</v>
      </c>
      <c r="B3430">
        <v>22072</v>
      </c>
      <c r="C3430" t="s">
        <v>624</v>
      </c>
      <c r="D3430" t="s">
        <v>579</v>
      </c>
      <c r="E3430" t="s">
        <v>594</v>
      </c>
      <c r="F3430">
        <v>28.367979999999999</v>
      </c>
      <c r="G3430" t="s">
        <v>25</v>
      </c>
      <c r="H3430" t="s">
        <v>26</v>
      </c>
      <c r="I3430" t="s">
        <v>27</v>
      </c>
      <c r="J3430" t="s">
        <v>23</v>
      </c>
      <c r="K3430">
        <v>2003</v>
      </c>
      <c r="L3430">
        <v>4</v>
      </c>
      <c r="M3430">
        <v>3</v>
      </c>
      <c r="N3430">
        <v>0</v>
      </c>
      <c r="O3430">
        <v>2.5</v>
      </c>
      <c r="P3430" t="s">
        <v>597</v>
      </c>
      <c r="Q3430" s="2">
        <v>6.5912008192866101E-3</v>
      </c>
      <c r="R3430" s="2">
        <v>4.2150713416043003E-3</v>
      </c>
      <c r="S3430" t="s">
        <v>31</v>
      </c>
      <c r="T3430" t="s">
        <v>202</v>
      </c>
      <c r="U3430">
        <v>212</v>
      </c>
      <c r="W3430" t="s">
        <v>410</v>
      </c>
      <c r="X3430" t="s">
        <v>411</v>
      </c>
      <c r="Z3430">
        <v>1387</v>
      </c>
      <c r="AA3430" s="5">
        <f>IFERROR(VLOOKUP(X3430,$AF$2:$AG$35,2,FALSE),0)</f>
        <v>0</v>
      </c>
      <c r="AB3430" s="5" t="e">
        <f>VLOOKUP(X3430,$AF$2:$AG$35,1,FALSE)</f>
        <v>#N/A</v>
      </c>
      <c r="AN3430"/>
      <c r="AO3430"/>
      <c r="AP3430"/>
      <c r="AQ3430"/>
    </row>
    <row r="3431" spans="1:43" x14ac:dyDescent="0.25">
      <c r="A3431">
        <v>95753</v>
      </c>
      <c r="B3431">
        <v>22072</v>
      </c>
      <c r="C3431" t="s">
        <v>624</v>
      </c>
      <c r="D3431" t="s">
        <v>579</v>
      </c>
      <c r="E3431" t="s">
        <v>594</v>
      </c>
      <c r="F3431">
        <v>28.367979999999999</v>
      </c>
      <c r="G3431" t="s">
        <v>25</v>
      </c>
      <c r="H3431" t="s">
        <v>26</v>
      </c>
      <c r="I3431" t="s">
        <v>27</v>
      </c>
      <c r="J3431" t="s">
        <v>23</v>
      </c>
      <c r="K3431">
        <v>2003</v>
      </c>
      <c r="L3431">
        <v>4</v>
      </c>
      <c r="M3431">
        <v>3</v>
      </c>
      <c r="N3431">
        <v>0</v>
      </c>
      <c r="O3431">
        <v>2.5</v>
      </c>
      <c r="P3431" t="s">
        <v>597</v>
      </c>
      <c r="Q3431" s="2">
        <v>1.4450556442072199E-3</v>
      </c>
      <c r="R3431" s="2">
        <v>2.8919474679576498E-3</v>
      </c>
      <c r="S3431" t="s">
        <v>31</v>
      </c>
      <c r="T3431" t="s">
        <v>202</v>
      </c>
      <c r="U3431">
        <v>213</v>
      </c>
      <c r="W3431" t="s">
        <v>412</v>
      </c>
      <c r="X3431" t="s">
        <v>413</v>
      </c>
      <c r="Z3431">
        <v>993</v>
      </c>
      <c r="AA3431" s="5">
        <f>IFERROR(VLOOKUP(X3431,$AF$2:$AG$35,2,FALSE),0)</f>
        <v>0</v>
      </c>
      <c r="AB3431" s="5" t="e">
        <f>VLOOKUP(X3431,$AF$2:$AG$35,1,FALSE)</f>
        <v>#N/A</v>
      </c>
      <c r="AN3431"/>
      <c r="AO3431"/>
      <c r="AP3431"/>
      <c r="AQ3431"/>
    </row>
    <row r="3432" spans="1:43" x14ac:dyDescent="0.25">
      <c r="A3432">
        <v>95753</v>
      </c>
      <c r="B3432">
        <v>22072</v>
      </c>
      <c r="C3432" t="s">
        <v>624</v>
      </c>
      <c r="D3432" t="s">
        <v>579</v>
      </c>
      <c r="E3432" t="s">
        <v>594</v>
      </c>
      <c r="F3432">
        <v>28.367979999999999</v>
      </c>
      <c r="G3432" t="s">
        <v>25</v>
      </c>
      <c r="H3432" t="s">
        <v>26</v>
      </c>
      <c r="I3432" t="s">
        <v>27</v>
      </c>
      <c r="J3432" t="s">
        <v>23</v>
      </c>
      <c r="K3432">
        <v>2003</v>
      </c>
      <c r="L3432">
        <v>4</v>
      </c>
      <c r="M3432">
        <v>3</v>
      </c>
      <c r="N3432">
        <v>0</v>
      </c>
      <c r="O3432">
        <v>2.5</v>
      </c>
      <c r="P3432" t="s">
        <v>597</v>
      </c>
      <c r="Q3432">
        <v>0</v>
      </c>
      <c r="R3432" s="2">
        <v>4.5963791337954202E-4</v>
      </c>
      <c r="S3432" t="s">
        <v>31</v>
      </c>
      <c r="T3432" t="s">
        <v>202</v>
      </c>
      <c r="U3432">
        <v>214</v>
      </c>
      <c r="W3432" t="s">
        <v>414</v>
      </c>
      <c r="X3432" t="s">
        <v>415</v>
      </c>
      <c r="Z3432">
        <v>994</v>
      </c>
      <c r="AA3432" s="5">
        <f>IFERROR(VLOOKUP(X3432,$AF$2:$AG$35,2,FALSE),0)</f>
        <v>0</v>
      </c>
      <c r="AB3432" s="5" t="e">
        <f>VLOOKUP(X3432,$AF$2:$AG$35,1,FALSE)</f>
        <v>#N/A</v>
      </c>
      <c r="AN3432"/>
      <c r="AO3432"/>
      <c r="AP3432"/>
      <c r="AQ3432"/>
    </row>
    <row r="3433" spans="1:43" x14ac:dyDescent="0.25">
      <c r="A3433">
        <v>95753</v>
      </c>
      <c r="B3433">
        <v>22072</v>
      </c>
      <c r="C3433" t="s">
        <v>624</v>
      </c>
      <c r="D3433" t="s">
        <v>579</v>
      </c>
      <c r="E3433" t="s">
        <v>594</v>
      </c>
      <c r="F3433">
        <v>28.367979999999999</v>
      </c>
      <c r="G3433" t="s">
        <v>25</v>
      </c>
      <c r="H3433" t="s">
        <v>26</v>
      </c>
      <c r="I3433" t="s">
        <v>27</v>
      </c>
      <c r="J3433" t="s">
        <v>23</v>
      </c>
      <c r="K3433">
        <v>2003</v>
      </c>
      <c r="L3433">
        <v>4</v>
      </c>
      <c r="M3433">
        <v>3</v>
      </c>
      <c r="N3433">
        <v>0</v>
      </c>
      <c r="O3433">
        <v>2.5</v>
      </c>
      <c r="P3433" t="s">
        <v>597</v>
      </c>
      <c r="Q3433" s="2">
        <v>6.3818485239076298E-3</v>
      </c>
      <c r="R3433" s="2">
        <v>9.35644900772418E-3</v>
      </c>
      <c r="S3433" t="s">
        <v>31</v>
      </c>
      <c r="T3433" t="s">
        <v>202</v>
      </c>
      <c r="U3433">
        <v>215</v>
      </c>
      <c r="W3433" t="s">
        <v>416</v>
      </c>
      <c r="X3433" t="s">
        <v>417</v>
      </c>
      <c r="Z3433">
        <v>1390</v>
      </c>
      <c r="AA3433" s="5">
        <f>IFERROR(VLOOKUP(X3433,$AF$2:$AG$35,2,FALSE),0)</f>
        <v>0</v>
      </c>
      <c r="AB3433" s="5" t="e">
        <f>VLOOKUP(X3433,$AF$2:$AG$35,1,FALSE)</f>
        <v>#N/A</v>
      </c>
      <c r="AN3433"/>
      <c r="AO3433"/>
      <c r="AP3433"/>
      <c r="AQ3433"/>
    </row>
    <row r="3434" spans="1:43" x14ac:dyDescent="0.25">
      <c r="A3434">
        <v>95753</v>
      </c>
      <c r="B3434">
        <v>22072</v>
      </c>
      <c r="C3434" t="s">
        <v>624</v>
      </c>
      <c r="D3434" t="s">
        <v>579</v>
      </c>
      <c r="E3434" t="s">
        <v>594</v>
      </c>
      <c r="F3434">
        <v>28.367979999999999</v>
      </c>
      <c r="G3434" t="s">
        <v>25</v>
      </c>
      <c r="H3434" t="s">
        <v>26</v>
      </c>
      <c r="I3434" t="s">
        <v>27</v>
      </c>
      <c r="J3434" t="s">
        <v>23</v>
      </c>
      <c r="K3434">
        <v>2003</v>
      </c>
      <c r="L3434">
        <v>4</v>
      </c>
      <c r="M3434">
        <v>3</v>
      </c>
      <c r="N3434">
        <v>0</v>
      </c>
      <c r="O3434">
        <v>2.5</v>
      </c>
      <c r="P3434" t="s">
        <v>597</v>
      </c>
      <c r="Q3434" s="2">
        <v>7.1877565099007701E-3</v>
      </c>
      <c r="R3434" s="2">
        <v>5.7482614899923897E-3</v>
      </c>
      <c r="S3434" t="s">
        <v>31</v>
      </c>
      <c r="T3434" t="s">
        <v>202</v>
      </c>
      <c r="U3434">
        <v>216</v>
      </c>
      <c r="W3434" t="s">
        <v>418</v>
      </c>
      <c r="X3434" t="s">
        <v>419</v>
      </c>
      <c r="Z3434">
        <v>1391</v>
      </c>
      <c r="AA3434" s="5">
        <f>IFERROR(VLOOKUP(X3434,$AF$2:$AG$35,2,FALSE),0)</f>
        <v>0</v>
      </c>
      <c r="AB3434" s="5" t="e">
        <f>VLOOKUP(X3434,$AF$2:$AG$35,1,FALSE)</f>
        <v>#N/A</v>
      </c>
      <c r="AN3434"/>
      <c r="AO3434"/>
      <c r="AP3434"/>
      <c r="AQ3434"/>
    </row>
    <row r="3435" spans="1:43" x14ac:dyDescent="0.25">
      <c r="A3435">
        <v>95753</v>
      </c>
      <c r="B3435">
        <v>22072</v>
      </c>
      <c r="C3435" t="s">
        <v>624</v>
      </c>
      <c r="D3435" t="s">
        <v>579</v>
      </c>
      <c r="E3435" t="s">
        <v>594</v>
      </c>
      <c r="F3435">
        <v>28.367979999999999</v>
      </c>
      <c r="G3435" t="s">
        <v>25</v>
      </c>
      <c r="H3435" t="s">
        <v>26</v>
      </c>
      <c r="I3435" t="s">
        <v>27</v>
      </c>
      <c r="J3435" t="s">
        <v>23</v>
      </c>
      <c r="K3435">
        <v>2003</v>
      </c>
      <c r="L3435">
        <v>4</v>
      </c>
      <c r="M3435">
        <v>3</v>
      </c>
      <c r="N3435">
        <v>0</v>
      </c>
      <c r="O3435">
        <v>2.5</v>
      </c>
      <c r="P3435" t="s">
        <v>597</v>
      </c>
      <c r="Q3435">
        <v>0</v>
      </c>
      <c r="R3435" s="2">
        <v>4.5963791337954202E-4</v>
      </c>
      <c r="S3435" t="s">
        <v>31</v>
      </c>
      <c r="T3435" t="s">
        <v>202</v>
      </c>
      <c r="U3435">
        <v>218</v>
      </c>
      <c r="W3435" t="s">
        <v>420</v>
      </c>
      <c r="X3435" t="s">
        <v>421</v>
      </c>
      <c r="Z3435">
        <v>1393</v>
      </c>
      <c r="AA3435" s="5">
        <f>IFERROR(VLOOKUP(X3435,$AF$2:$AG$35,2,FALSE),0)</f>
        <v>0</v>
      </c>
      <c r="AB3435" s="5" t="e">
        <f>VLOOKUP(X3435,$AF$2:$AG$35,1,FALSE)</f>
        <v>#N/A</v>
      </c>
      <c r="AN3435"/>
      <c r="AO3435"/>
      <c r="AP3435"/>
      <c r="AQ3435"/>
    </row>
    <row r="3436" spans="1:43" x14ac:dyDescent="0.25">
      <c r="A3436">
        <v>95753</v>
      </c>
      <c r="B3436">
        <v>22072</v>
      </c>
      <c r="C3436" t="s">
        <v>624</v>
      </c>
      <c r="D3436" t="s">
        <v>579</v>
      </c>
      <c r="E3436" t="s">
        <v>594</v>
      </c>
      <c r="F3436">
        <v>28.367979999999999</v>
      </c>
      <c r="G3436" t="s">
        <v>25</v>
      </c>
      <c r="H3436" t="s">
        <v>26</v>
      </c>
      <c r="I3436" t="s">
        <v>27</v>
      </c>
      <c r="J3436" t="s">
        <v>23</v>
      </c>
      <c r="K3436">
        <v>2003</v>
      </c>
      <c r="L3436">
        <v>4</v>
      </c>
      <c r="M3436">
        <v>3</v>
      </c>
      <c r="N3436">
        <v>0</v>
      </c>
      <c r="O3436">
        <v>2.5</v>
      </c>
      <c r="P3436" t="s">
        <v>597</v>
      </c>
      <c r="Q3436">
        <v>8.4552233266060005E-3</v>
      </c>
      <c r="R3436" s="2">
        <v>3.80913517029545E-3</v>
      </c>
      <c r="S3436" t="s">
        <v>31</v>
      </c>
      <c r="T3436" t="s">
        <v>202</v>
      </c>
      <c r="U3436">
        <v>219</v>
      </c>
      <c r="W3436" t="s">
        <v>422</v>
      </c>
      <c r="X3436" t="s">
        <v>423</v>
      </c>
      <c r="Z3436">
        <v>999</v>
      </c>
      <c r="AA3436" s="5">
        <f>IFERROR(VLOOKUP(X3436,$AF$2:$AG$35,2,FALSE),0)</f>
        <v>0</v>
      </c>
      <c r="AB3436" s="5" t="e">
        <f>VLOOKUP(X3436,$AF$2:$AG$35,1,FALSE)</f>
        <v>#N/A</v>
      </c>
      <c r="AN3436"/>
      <c r="AO3436"/>
      <c r="AP3436"/>
      <c r="AQ3436"/>
    </row>
    <row r="3437" spans="1:43" x14ac:dyDescent="0.25">
      <c r="A3437">
        <v>95753</v>
      </c>
      <c r="B3437">
        <v>22072</v>
      </c>
      <c r="C3437" t="s">
        <v>624</v>
      </c>
      <c r="D3437" t="s">
        <v>579</v>
      </c>
      <c r="E3437" t="s">
        <v>594</v>
      </c>
      <c r="F3437">
        <v>28.367979999999999</v>
      </c>
      <c r="G3437" t="s">
        <v>25</v>
      </c>
      <c r="H3437" t="s">
        <v>26</v>
      </c>
      <c r="I3437" t="s">
        <v>27</v>
      </c>
      <c r="J3437" t="s">
        <v>23</v>
      </c>
      <c r="K3437">
        <v>2003</v>
      </c>
      <c r="L3437">
        <v>4</v>
      </c>
      <c r="M3437">
        <v>3</v>
      </c>
      <c r="N3437">
        <v>0</v>
      </c>
      <c r="O3437">
        <v>2.5</v>
      </c>
      <c r="P3437" t="s">
        <v>597</v>
      </c>
      <c r="Q3437">
        <v>0</v>
      </c>
      <c r="R3437" s="2">
        <v>4.5963791337954202E-4</v>
      </c>
      <c r="S3437" t="s">
        <v>31</v>
      </c>
      <c r="T3437" t="s">
        <v>202</v>
      </c>
      <c r="U3437">
        <v>221</v>
      </c>
      <c r="W3437" t="s">
        <v>424</v>
      </c>
      <c r="X3437" t="s">
        <v>425</v>
      </c>
      <c r="Z3437">
        <v>1396</v>
      </c>
      <c r="AA3437" s="5">
        <f>IFERROR(VLOOKUP(X3437,$AF$2:$AG$35,2,FALSE),0)</f>
        <v>0</v>
      </c>
      <c r="AB3437" s="5" t="e">
        <f>VLOOKUP(X3437,$AF$2:$AG$35,1,FALSE)</f>
        <v>#N/A</v>
      </c>
      <c r="AN3437"/>
      <c r="AO3437"/>
      <c r="AP3437"/>
      <c r="AQ3437"/>
    </row>
    <row r="3438" spans="1:43" x14ac:dyDescent="0.25">
      <c r="A3438">
        <v>95753</v>
      </c>
      <c r="B3438">
        <v>22072</v>
      </c>
      <c r="C3438" t="s">
        <v>624</v>
      </c>
      <c r="D3438" t="s">
        <v>579</v>
      </c>
      <c r="E3438" t="s">
        <v>594</v>
      </c>
      <c r="F3438">
        <v>28.367979999999999</v>
      </c>
      <c r="G3438" t="s">
        <v>25</v>
      </c>
      <c r="H3438" t="s">
        <v>26</v>
      </c>
      <c r="I3438" t="s">
        <v>27</v>
      </c>
      <c r="J3438" t="s">
        <v>23</v>
      </c>
      <c r="K3438">
        <v>2003</v>
      </c>
      <c r="L3438">
        <v>4</v>
      </c>
      <c r="M3438">
        <v>3</v>
      </c>
      <c r="N3438">
        <v>0</v>
      </c>
      <c r="O3438">
        <v>2.5</v>
      </c>
      <c r="P3438" t="s">
        <v>597</v>
      </c>
      <c r="Q3438">
        <v>0</v>
      </c>
      <c r="R3438" s="2">
        <v>4.5963791337954202E-4</v>
      </c>
      <c r="S3438" t="s">
        <v>31</v>
      </c>
      <c r="T3438" t="s">
        <v>202</v>
      </c>
      <c r="U3438">
        <v>222</v>
      </c>
      <c r="W3438" t="s">
        <v>426</v>
      </c>
      <c r="X3438" t="s">
        <v>427</v>
      </c>
      <c r="Z3438">
        <v>1397</v>
      </c>
      <c r="AA3438" s="5">
        <f>IFERROR(VLOOKUP(X3438,$AF$2:$AG$35,2,FALSE),0)</f>
        <v>0</v>
      </c>
      <c r="AB3438" s="5" t="e">
        <f>VLOOKUP(X3438,$AF$2:$AG$35,1,FALSE)</f>
        <v>#N/A</v>
      </c>
      <c r="AN3438"/>
      <c r="AO3438"/>
      <c r="AP3438"/>
      <c r="AQ3438"/>
    </row>
    <row r="3439" spans="1:43" x14ac:dyDescent="0.25">
      <c r="A3439">
        <v>95753</v>
      </c>
      <c r="B3439">
        <v>22072</v>
      </c>
      <c r="C3439" t="s">
        <v>624</v>
      </c>
      <c r="D3439" t="s">
        <v>579</v>
      </c>
      <c r="E3439" t="s">
        <v>594</v>
      </c>
      <c r="F3439">
        <v>28.367979999999999</v>
      </c>
      <c r="G3439" t="s">
        <v>25</v>
      </c>
      <c r="H3439" t="s">
        <v>26</v>
      </c>
      <c r="I3439" t="s">
        <v>27</v>
      </c>
      <c r="J3439" t="s">
        <v>23</v>
      </c>
      <c r="K3439">
        <v>2003</v>
      </c>
      <c r="L3439">
        <v>4</v>
      </c>
      <c r="M3439">
        <v>3</v>
      </c>
      <c r="N3439">
        <v>0</v>
      </c>
      <c r="O3439">
        <v>2.5</v>
      </c>
      <c r="P3439" t="s">
        <v>597</v>
      </c>
      <c r="Q3439">
        <v>0</v>
      </c>
      <c r="R3439" s="2">
        <v>4.5963791337954202E-4</v>
      </c>
      <c r="S3439" t="s">
        <v>31</v>
      </c>
      <c r="T3439" t="s">
        <v>202</v>
      </c>
      <c r="U3439">
        <v>223</v>
      </c>
      <c r="W3439" t="s">
        <v>428</v>
      </c>
      <c r="X3439" t="s">
        <v>429</v>
      </c>
      <c r="Z3439">
        <v>1398</v>
      </c>
      <c r="AA3439" s="5">
        <f>IFERROR(VLOOKUP(X3439,$AF$2:$AG$35,2,FALSE),0)</f>
        <v>0</v>
      </c>
      <c r="AB3439" s="5" t="e">
        <f>VLOOKUP(X3439,$AF$2:$AG$35,1,FALSE)</f>
        <v>#N/A</v>
      </c>
      <c r="AN3439"/>
      <c r="AO3439"/>
      <c r="AP3439"/>
      <c r="AQ3439"/>
    </row>
    <row r="3440" spans="1:43" x14ac:dyDescent="0.25">
      <c r="A3440">
        <v>95753</v>
      </c>
      <c r="B3440">
        <v>22072</v>
      </c>
      <c r="C3440" t="s">
        <v>624</v>
      </c>
      <c r="D3440" t="s">
        <v>579</v>
      </c>
      <c r="E3440" t="s">
        <v>594</v>
      </c>
      <c r="F3440">
        <v>28.367979999999999</v>
      </c>
      <c r="G3440" t="s">
        <v>25</v>
      </c>
      <c r="H3440" t="s">
        <v>26</v>
      </c>
      <c r="I3440" t="s">
        <v>27</v>
      </c>
      <c r="J3440" t="s">
        <v>23</v>
      </c>
      <c r="K3440">
        <v>2003</v>
      </c>
      <c r="L3440">
        <v>4</v>
      </c>
      <c r="M3440">
        <v>3</v>
      </c>
      <c r="N3440">
        <v>0</v>
      </c>
      <c r="O3440">
        <v>2.5</v>
      </c>
      <c r="P3440" t="s">
        <v>597</v>
      </c>
      <c r="Q3440">
        <v>0</v>
      </c>
      <c r="R3440" s="2">
        <v>4.5963791337954202E-4</v>
      </c>
      <c r="S3440" t="s">
        <v>31</v>
      </c>
      <c r="T3440" t="s">
        <v>202</v>
      </c>
      <c r="U3440">
        <v>224</v>
      </c>
      <c r="W3440" t="s">
        <v>430</v>
      </c>
      <c r="X3440" t="s">
        <v>431</v>
      </c>
      <c r="Z3440">
        <v>1004</v>
      </c>
      <c r="AA3440" s="5">
        <f>IFERROR(VLOOKUP(X3440,$AF$2:$AG$35,2,FALSE),0)</f>
        <v>0</v>
      </c>
      <c r="AB3440" s="5" t="e">
        <f>VLOOKUP(X3440,$AF$2:$AG$35,1,FALSE)</f>
        <v>#N/A</v>
      </c>
      <c r="AN3440"/>
      <c r="AO3440"/>
      <c r="AP3440"/>
      <c r="AQ3440"/>
    </row>
    <row r="3441" spans="1:43" x14ac:dyDescent="0.25">
      <c r="A3441">
        <v>95753</v>
      </c>
      <c r="B3441">
        <v>22072</v>
      </c>
      <c r="C3441" t="s">
        <v>624</v>
      </c>
      <c r="D3441" t="s">
        <v>579</v>
      </c>
      <c r="E3441" t="s">
        <v>594</v>
      </c>
      <c r="F3441">
        <v>28.367979999999999</v>
      </c>
      <c r="G3441" t="s">
        <v>25</v>
      </c>
      <c r="H3441" t="s">
        <v>26</v>
      </c>
      <c r="I3441" t="s">
        <v>27</v>
      </c>
      <c r="J3441" t="s">
        <v>23</v>
      </c>
      <c r="K3441">
        <v>2003</v>
      </c>
      <c r="L3441">
        <v>4</v>
      </c>
      <c r="M3441">
        <v>3</v>
      </c>
      <c r="N3441">
        <v>0</v>
      </c>
      <c r="O3441">
        <v>2.5</v>
      </c>
      <c r="P3441" t="s">
        <v>597</v>
      </c>
      <c r="Q3441">
        <v>0</v>
      </c>
      <c r="R3441" s="2">
        <v>4.5963791337954202E-4</v>
      </c>
      <c r="S3441" t="s">
        <v>31</v>
      </c>
      <c r="T3441" t="s">
        <v>202</v>
      </c>
      <c r="U3441">
        <v>225</v>
      </c>
      <c r="W3441" t="s">
        <v>432</v>
      </c>
      <c r="X3441" t="s">
        <v>433</v>
      </c>
      <c r="Z3441">
        <v>1005</v>
      </c>
      <c r="AA3441" s="5">
        <f>IFERROR(VLOOKUP(X3441,$AF$2:$AG$35,2,FALSE),0)</f>
        <v>0</v>
      </c>
      <c r="AB3441" s="5" t="e">
        <f>VLOOKUP(X3441,$AF$2:$AG$35,1,FALSE)</f>
        <v>#N/A</v>
      </c>
      <c r="AN3441"/>
      <c r="AO3441"/>
      <c r="AP3441"/>
      <c r="AQ3441"/>
    </row>
    <row r="3442" spans="1:43" x14ac:dyDescent="0.25">
      <c r="A3442">
        <v>95753</v>
      </c>
      <c r="B3442">
        <v>22072</v>
      </c>
      <c r="C3442" t="s">
        <v>624</v>
      </c>
      <c r="D3442" t="s">
        <v>579</v>
      </c>
      <c r="E3442" t="s">
        <v>594</v>
      </c>
      <c r="F3442">
        <v>28.367979999999999</v>
      </c>
      <c r="G3442" t="s">
        <v>25</v>
      </c>
      <c r="H3442" t="s">
        <v>26</v>
      </c>
      <c r="I3442" t="s">
        <v>27</v>
      </c>
      <c r="J3442" t="s">
        <v>23</v>
      </c>
      <c r="K3442">
        <v>2003</v>
      </c>
      <c r="L3442">
        <v>4</v>
      </c>
      <c r="M3442">
        <v>3</v>
      </c>
      <c r="N3442">
        <v>0</v>
      </c>
      <c r="O3442">
        <v>2.5</v>
      </c>
      <c r="P3442" t="s">
        <v>597</v>
      </c>
      <c r="Q3442">
        <v>0</v>
      </c>
      <c r="R3442" s="2">
        <v>4.5963791337954202E-4</v>
      </c>
      <c r="S3442" t="s">
        <v>31</v>
      </c>
      <c r="T3442" t="s">
        <v>202</v>
      </c>
      <c r="U3442">
        <v>226</v>
      </c>
      <c r="W3442" t="s">
        <v>434</v>
      </c>
      <c r="X3442" t="s">
        <v>435</v>
      </c>
      <c r="Z3442">
        <v>1006</v>
      </c>
      <c r="AA3442" s="5">
        <f>IFERROR(VLOOKUP(X3442,$AF$2:$AG$35,2,FALSE),0)</f>
        <v>0</v>
      </c>
      <c r="AB3442" s="5" t="e">
        <f>VLOOKUP(X3442,$AF$2:$AG$35,1,FALSE)</f>
        <v>#N/A</v>
      </c>
      <c r="AN3442"/>
      <c r="AO3442"/>
      <c r="AP3442"/>
      <c r="AQ3442"/>
    </row>
    <row r="3443" spans="1:43" x14ac:dyDescent="0.25">
      <c r="A3443">
        <v>95753</v>
      </c>
      <c r="B3443">
        <v>22072</v>
      </c>
      <c r="C3443" t="s">
        <v>624</v>
      </c>
      <c r="D3443" t="s">
        <v>579</v>
      </c>
      <c r="E3443" t="s">
        <v>594</v>
      </c>
      <c r="F3443">
        <v>28.367979999999999</v>
      </c>
      <c r="G3443" t="s">
        <v>25</v>
      </c>
      <c r="H3443" t="s">
        <v>26</v>
      </c>
      <c r="I3443" t="s">
        <v>27</v>
      </c>
      <c r="J3443" t="s">
        <v>23</v>
      </c>
      <c r="K3443">
        <v>2003</v>
      </c>
      <c r="L3443">
        <v>4</v>
      </c>
      <c r="M3443">
        <v>3</v>
      </c>
      <c r="N3443">
        <v>0</v>
      </c>
      <c r="O3443">
        <v>2.5</v>
      </c>
      <c r="P3443" t="s">
        <v>597</v>
      </c>
      <c r="Q3443" s="2">
        <v>1.18411595179795E-3</v>
      </c>
      <c r="R3443" s="2">
        <v>2.37047236795021E-3</v>
      </c>
      <c r="S3443" t="s">
        <v>31</v>
      </c>
      <c r="T3443" t="s">
        <v>202</v>
      </c>
      <c r="U3443">
        <v>227</v>
      </c>
      <c r="W3443" t="s">
        <v>436</v>
      </c>
      <c r="X3443" t="s">
        <v>437</v>
      </c>
      <c r="Z3443">
        <v>1402</v>
      </c>
      <c r="AA3443" s="5">
        <f>IFERROR(VLOOKUP(X3443,$AF$2:$AG$35,2,FALSE),0)</f>
        <v>0</v>
      </c>
      <c r="AB3443" s="5" t="e">
        <f>VLOOKUP(X3443,$AF$2:$AG$35,1,FALSE)</f>
        <v>#N/A</v>
      </c>
      <c r="AN3443"/>
      <c r="AO3443"/>
      <c r="AP3443"/>
      <c r="AQ3443"/>
    </row>
    <row r="3444" spans="1:43" x14ac:dyDescent="0.25">
      <c r="A3444">
        <v>95753</v>
      </c>
      <c r="B3444">
        <v>22072</v>
      </c>
      <c r="C3444" t="s">
        <v>624</v>
      </c>
      <c r="D3444" t="s">
        <v>579</v>
      </c>
      <c r="E3444" t="s">
        <v>594</v>
      </c>
      <c r="F3444">
        <v>28.367979999999999</v>
      </c>
      <c r="G3444" t="s">
        <v>25</v>
      </c>
      <c r="H3444" t="s">
        <v>26</v>
      </c>
      <c r="I3444" t="s">
        <v>27</v>
      </c>
      <c r="J3444" t="s">
        <v>23</v>
      </c>
      <c r="K3444">
        <v>2003</v>
      </c>
      <c r="L3444">
        <v>4</v>
      </c>
      <c r="M3444">
        <v>3</v>
      </c>
      <c r="N3444">
        <v>0</v>
      </c>
      <c r="O3444">
        <v>2.5</v>
      </c>
      <c r="P3444" t="s">
        <v>597</v>
      </c>
      <c r="Q3444">
        <v>0</v>
      </c>
      <c r="R3444" s="2">
        <v>4.5963791337954202E-4</v>
      </c>
      <c r="S3444" t="s">
        <v>31</v>
      </c>
      <c r="T3444" t="s">
        <v>202</v>
      </c>
      <c r="U3444">
        <v>228</v>
      </c>
      <c r="W3444" t="s">
        <v>438</v>
      </c>
      <c r="X3444" t="s">
        <v>439</v>
      </c>
      <c r="Z3444">
        <v>1008</v>
      </c>
      <c r="AA3444" s="5">
        <f>IFERROR(VLOOKUP(X3444,$AF$2:$AG$35,2,FALSE),0)</f>
        <v>0</v>
      </c>
      <c r="AB3444" s="5" t="e">
        <f>VLOOKUP(X3444,$AF$2:$AG$35,1,FALSE)</f>
        <v>#N/A</v>
      </c>
      <c r="AN3444"/>
      <c r="AO3444"/>
      <c r="AP3444"/>
      <c r="AQ3444"/>
    </row>
    <row r="3445" spans="1:43" x14ac:dyDescent="0.25">
      <c r="A3445">
        <v>95753</v>
      </c>
      <c r="B3445">
        <v>22072</v>
      </c>
      <c r="C3445" t="s">
        <v>624</v>
      </c>
      <c r="D3445" t="s">
        <v>579</v>
      </c>
      <c r="E3445" t="s">
        <v>594</v>
      </c>
      <c r="F3445">
        <v>28.367979999999999</v>
      </c>
      <c r="G3445" t="s">
        <v>25</v>
      </c>
      <c r="H3445" t="s">
        <v>26</v>
      </c>
      <c r="I3445" t="s">
        <v>27</v>
      </c>
      <c r="J3445" t="s">
        <v>23</v>
      </c>
      <c r="K3445">
        <v>2003</v>
      </c>
      <c r="L3445">
        <v>4</v>
      </c>
      <c r="M3445">
        <v>3</v>
      </c>
      <c r="N3445">
        <v>0</v>
      </c>
      <c r="O3445">
        <v>2.5</v>
      </c>
      <c r="P3445" t="s">
        <v>597</v>
      </c>
      <c r="Q3445" s="2">
        <v>1.5046873478232099E-3</v>
      </c>
      <c r="R3445" s="2">
        <v>1.8964037287656601E-3</v>
      </c>
      <c r="S3445" t="s">
        <v>31</v>
      </c>
      <c r="T3445" t="s">
        <v>202</v>
      </c>
      <c r="U3445">
        <v>229</v>
      </c>
      <c r="W3445" t="s">
        <v>405</v>
      </c>
      <c r="X3445" t="s">
        <v>440</v>
      </c>
      <c r="Z3445">
        <v>989</v>
      </c>
      <c r="AA3445" s="5">
        <f>IFERROR(VLOOKUP(X3445,$AF$2:$AG$35,2,FALSE),0)</f>
        <v>0</v>
      </c>
      <c r="AB3445" s="5" t="e">
        <f>VLOOKUP(X3445,$AF$2:$AG$35,1,FALSE)</f>
        <v>#N/A</v>
      </c>
      <c r="AN3445"/>
      <c r="AO3445"/>
      <c r="AP3445"/>
      <c r="AQ3445"/>
    </row>
    <row r="3446" spans="1:43" x14ac:dyDescent="0.25">
      <c r="A3446">
        <v>95753</v>
      </c>
      <c r="B3446">
        <v>22072</v>
      </c>
      <c r="C3446" t="s">
        <v>624</v>
      </c>
      <c r="D3446" t="s">
        <v>579</v>
      </c>
      <c r="E3446" t="s">
        <v>594</v>
      </c>
      <c r="F3446">
        <v>28.367979999999999</v>
      </c>
      <c r="G3446" t="s">
        <v>25</v>
      </c>
      <c r="H3446" t="s">
        <v>26</v>
      </c>
      <c r="I3446" t="s">
        <v>27</v>
      </c>
      <c r="J3446" t="s">
        <v>23</v>
      </c>
      <c r="K3446">
        <v>2003</v>
      </c>
      <c r="L3446">
        <v>4</v>
      </c>
      <c r="M3446">
        <v>3</v>
      </c>
      <c r="N3446">
        <v>0</v>
      </c>
      <c r="O3446">
        <v>2.5</v>
      </c>
      <c r="P3446" t="s">
        <v>597</v>
      </c>
      <c r="Q3446" s="2">
        <v>1.54876819775198E-3</v>
      </c>
      <c r="R3446" s="2">
        <v>2.6518557476231299E-3</v>
      </c>
      <c r="S3446" t="s">
        <v>31</v>
      </c>
      <c r="T3446" t="s">
        <v>202</v>
      </c>
      <c r="U3446">
        <v>230</v>
      </c>
      <c r="W3446" t="s">
        <v>441</v>
      </c>
      <c r="X3446" t="s">
        <v>442</v>
      </c>
      <c r="Z3446">
        <v>1010</v>
      </c>
      <c r="AA3446" s="5">
        <f>IFERROR(VLOOKUP(X3446,$AF$2:$AG$35,2,FALSE),0)</f>
        <v>0</v>
      </c>
      <c r="AB3446" s="5" t="e">
        <f>VLOOKUP(X3446,$AF$2:$AG$35,1,FALSE)</f>
        <v>#N/A</v>
      </c>
      <c r="AN3446"/>
      <c r="AO3446"/>
      <c r="AP3446"/>
      <c r="AQ3446"/>
    </row>
    <row r="3447" spans="1:43" x14ac:dyDescent="0.25">
      <c r="A3447">
        <v>95753</v>
      </c>
      <c r="B3447">
        <v>22072</v>
      </c>
      <c r="C3447" t="s">
        <v>624</v>
      </c>
      <c r="D3447" t="s">
        <v>579</v>
      </c>
      <c r="E3447" t="s">
        <v>594</v>
      </c>
      <c r="F3447">
        <v>28.367979999999999</v>
      </c>
      <c r="G3447" t="s">
        <v>25</v>
      </c>
      <c r="H3447" t="s">
        <v>26</v>
      </c>
      <c r="I3447" t="s">
        <v>27</v>
      </c>
      <c r="J3447" t="s">
        <v>23</v>
      </c>
      <c r="K3447">
        <v>2003</v>
      </c>
      <c r="L3447">
        <v>4</v>
      </c>
      <c r="M3447">
        <v>3</v>
      </c>
      <c r="N3447">
        <v>0</v>
      </c>
      <c r="O3447">
        <v>2.5</v>
      </c>
      <c r="P3447" t="s">
        <v>597</v>
      </c>
      <c r="Q3447" s="2">
        <v>5.1234877209067001E-3</v>
      </c>
      <c r="R3447" s="2">
        <v>4.6378494934967499E-3</v>
      </c>
      <c r="S3447" t="s">
        <v>31</v>
      </c>
      <c r="T3447" t="s">
        <v>202</v>
      </c>
      <c r="U3447">
        <v>231</v>
      </c>
      <c r="W3447" t="s">
        <v>443</v>
      </c>
      <c r="X3447" t="s">
        <v>444</v>
      </c>
      <c r="Z3447">
        <v>1011</v>
      </c>
      <c r="AA3447" s="5">
        <f>IFERROR(VLOOKUP(X3447,$AF$2:$AG$35,2,FALSE),0)</f>
        <v>0</v>
      </c>
      <c r="AB3447" s="5" t="e">
        <f>VLOOKUP(X3447,$AF$2:$AG$35,1,FALSE)</f>
        <v>#N/A</v>
      </c>
      <c r="AN3447"/>
      <c r="AO3447"/>
      <c r="AP3447"/>
      <c r="AQ3447"/>
    </row>
    <row r="3448" spans="1:43" x14ac:dyDescent="0.25">
      <c r="A3448">
        <v>95753</v>
      </c>
      <c r="B3448">
        <v>22072</v>
      </c>
      <c r="C3448" t="s">
        <v>624</v>
      </c>
      <c r="D3448" t="s">
        <v>579</v>
      </c>
      <c r="E3448" t="s">
        <v>594</v>
      </c>
      <c r="F3448">
        <v>28.367979999999999</v>
      </c>
      <c r="G3448" t="s">
        <v>25</v>
      </c>
      <c r="H3448" t="s">
        <v>26</v>
      </c>
      <c r="I3448" t="s">
        <v>27</v>
      </c>
      <c r="J3448" t="s">
        <v>23</v>
      </c>
      <c r="K3448">
        <v>2003</v>
      </c>
      <c r="L3448">
        <v>4</v>
      </c>
      <c r="M3448">
        <v>3</v>
      </c>
      <c r="N3448">
        <v>0</v>
      </c>
      <c r="O3448">
        <v>2.5</v>
      </c>
      <c r="P3448" t="s">
        <v>597</v>
      </c>
      <c r="Q3448" s="2">
        <v>4.4960879474449603E-3</v>
      </c>
      <c r="R3448" s="2">
        <v>6.4917264898132904E-3</v>
      </c>
      <c r="S3448" t="s">
        <v>31</v>
      </c>
      <c r="T3448" t="s">
        <v>202</v>
      </c>
      <c r="U3448">
        <v>232</v>
      </c>
      <c r="W3448" t="s">
        <v>445</v>
      </c>
      <c r="X3448" t="s">
        <v>446</v>
      </c>
      <c r="Z3448">
        <v>1407</v>
      </c>
      <c r="AA3448" s="5">
        <f>IFERROR(VLOOKUP(X3448,$AF$2:$AG$35,2,FALSE),0)</f>
        <v>0</v>
      </c>
      <c r="AB3448" s="5" t="e">
        <f>VLOOKUP(X3448,$AF$2:$AG$35,1,FALSE)</f>
        <v>#N/A</v>
      </c>
      <c r="AN3448"/>
      <c r="AO3448"/>
      <c r="AP3448"/>
      <c r="AQ3448"/>
    </row>
    <row r="3449" spans="1:43" x14ac:dyDescent="0.25">
      <c r="A3449">
        <v>95753</v>
      </c>
      <c r="B3449">
        <v>22072</v>
      </c>
      <c r="C3449" t="s">
        <v>624</v>
      </c>
      <c r="D3449" t="s">
        <v>579</v>
      </c>
      <c r="E3449" t="s">
        <v>594</v>
      </c>
      <c r="F3449">
        <v>28.367979999999999</v>
      </c>
      <c r="G3449" t="s">
        <v>25</v>
      </c>
      <c r="H3449" t="s">
        <v>26</v>
      </c>
      <c r="I3449" t="s">
        <v>27</v>
      </c>
      <c r="J3449" t="s">
        <v>23</v>
      </c>
      <c r="K3449">
        <v>2003</v>
      </c>
      <c r="L3449">
        <v>4</v>
      </c>
      <c r="M3449">
        <v>3</v>
      </c>
      <c r="N3449">
        <v>0</v>
      </c>
      <c r="O3449">
        <v>2.5</v>
      </c>
      <c r="P3449" t="s">
        <v>597</v>
      </c>
      <c r="Q3449" s="2">
        <v>6.3319390791972702E-4</v>
      </c>
      <c r="R3449" s="2">
        <v>1.3432751816052E-3</v>
      </c>
      <c r="S3449" t="s">
        <v>31</v>
      </c>
      <c r="T3449" t="s">
        <v>202</v>
      </c>
      <c r="U3449">
        <v>233</v>
      </c>
      <c r="W3449" t="s">
        <v>447</v>
      </c>
      <c r="X3449" t="s">
        <v>448</v>
      </c>
      <c r="Z3449">
        <v>1408</v>
      </c>
      <c r="AA3449" s="5">
        <f>IFERROR(VLOOKUP(X3449,$AF$2:$AG$35,2,FALSE),0)</f>
        <v>0</v>
      </c>
      <c r="AB3449" s="5" t="e">
        <f>VLOOKUP(X3449,$AF$2:$AG$35,1,FALSE)</f>
        <v>#N/A</v>
      </c>
      <c r="AN3449"/>
      <c r="AO3449"/>
      <c r="AP3449"/>
      <c r="AQ3449"/>
    </row>
    <row r="3450" spans="1:43" x14ac:dyDescent="0.25">
      <c r="A3450">
        <v>95753</v>
      </c>
      <c r="B3450">
        <v>22072</v>
      </c>
      <c r="C3450" t="s">
        <v>624</v>
      </c>
      <c r="D3450" t="s">
        <v>579</v>
      </c>
      <c r="E3450" t="s">
        <v>594</v>
      </c>
      <c r="F3450">
        <v>28.367979999999999</v>
      </c>
      <c r="G3450" t="s">
        <v>25</v>
      </c>
      <c r="H3450" t="s">
        <v>26</v>
      </c>
      <c r="I3450" t="s">
        <v>27</v>
      </c>
      <c r="J3450" t="s">
        <v>23</v>
      </c>
      <c r="K3450">
        <v>2003</v>
      </c>
      <c r="L3450">
        <v>4</v>
      </c>
      <c r="M3450">
        <v>3</v>
      </c>
      <c r="N3450">
        <v>0</v>
      </c>
      <c r="O3450">
        <v>2.5</v>
      </c>
      <c r="P3450" t="s">
        <v>597</v>
      </c>
      <c r="Q3450" s="2">
        <v>7.1888932370171702E-4</v>
      </c>
      <c r="R3450" s="2">
        <v>1.5059407532632501E-3</v>
      </c>
      <c r="S3450" t="s">
        <v>31</v>
      </c>
      <c r="T3450" t="s">
        <v>202</v>
      </c>
      <c r="U3450">
        <v>234</v>
      </c>
      <c r="W3450" t="s">
        <v>449</v>
      </c>
      <c r="X3450" t="s">
        <v>450</v>
      </c>
      <c r="Z3450">
        <v>1409</v>
      </c>
      <c r="AA3450" s="5">
        <f>IFERROR(VLOOKUP(X3450,$AF$2:$AG$35,2,FALSE),0)</f>
        <v>0</v>
      </c>
      <c r="AB3450" s="5" t="e">
        <f>VLOOKUP(X3450,$AF$2:$AG$35,1,FALSE)</f>
        <v>#N/A</v>
      </c>
      <c r="AN3450"/>
      <c r="AO3450"/>
      <c r="AP3450"/>
      <c r="AQ3450"/>
    </row>
    <row r="3451" spans="1:43" x14ac:dyDescent="0.25">
      <c r="A3451">
        <v>95753</v>
      </c>
      <c r="B3451">
        <v>22072</v>
      </c>
      <c r="C3451" t="s">
        <v>624</v>
      </c>
      <c r="D3451" t="s">
        <v>579</v>
      </c>
      <c r="E3451" t="s">
        <v>594</v>
      </c>
      <c r="F3451">
        <v>28.367979999999999</v>
      </c>
      <c r="G3451" t="s">
        <v>25</v>
      </c>
      <c r="H3451" t="s">
        <v>26</v>
      </c>
      <c r="I3451" t="s">
        <v>27</v>
      </c>
      <c r="J3451" t="s">
        <v>23</v>
      </c>
      <c r="K3451">
        <v>2003</v>
      </c>
      <c r="L3451">
        <v>4</v>
      </c>
      <c r="M3451">
        <v>3</v>
      </c>
      <c r="N3451">
        <v>0</v>
      </c>
      <c r="O3451">
        <v>2.5</v>
      </c>
      <c r="P3451" t="s">
        <v>597</v>
      </c>
      <c r="Q3451">
        <v>0</v>
      </c>
      <c r="R3451" s="2">
        <v>4.5963791337954202E-4</v>
      </c>
      <c r="S3451" t="s">
        <v>31</v>
      </c>
      <c r="T3451" t="s">
        <v>202</v>
      </c>
      <c r="U3451">
        <v>235</v>
      </c>
      <c r="W3451" t="s">
        <v>451</v>
      </c>
      <c r="X3451" t="s">
        <v>452</v>
      </c>
      <c r="Z3451">
        <v>1410</v>
      </c>
      <c r="AA3451" s="5">
        <f>IFERROR(VLOOKUP(X3451,$AF$2:$AG$35,2,FALSE),0)</f>
        <v>0</v>
      </c>
      <c r="AB3451" s="5" t="e">
        <f>VLOOKUP(X3451,$AF$2:$AG$35,1,FALSE)</f>
        <v>#N/A</v>
      </c>
      <c r="AN3451"/>
      <c r="AO3451"/>
      <c r="AP3451"/>
      <c r="AQ3451"/>
    </row>
    <row r="3452" spans="1:43" x14ac:dyDescent="0.25">
      <c r="A3452">
        <v>95753</v>
      </c>
      <c r="B3452">
        <v>22072</v>
      </c>
      <c r="C3452" t="s">
        <v>624</v>
      </c>
      <c r="D3452" t="s">
        <v>579</v>
      </c>
      <c r="E3452" t="s">
        <v>594</v>
      </c>
      <c r="F3452">
        <v>28.367979999999999</v>
      </c>
      <c r="G3452" t="s">
        <v>25</v>
      </c>
      <c r="H3452" t="s">
        <v>26</v>
      </c>
      <c r="I3452" t="s">
        <v>27</v>
      </c>
      <c r="J3452" t="s">
        <v>23</v>
      </c>
      <c r="K3452">
        <v>2003</v>
      </c>
      <c r="L3452">
        <v>4</v>
      </c>
      <c r="M3452">
        <v>3</v>
      </c>
      <c r="N3452">
        <v>0</v>
      </c>
      <c r="O3452">
        <v>2.5</v>
      </c>
      <c r="P3452" t="s">
        <v>597</v>
      </c>
      <c r="Q3452" s="2">
        <v>2.5122075281619298E-3</v>
      </c>
      <c r="R3452" s="2">
        <v>2.7842986810700599E-3</v>
      </c>
      <c r="S3452" t="s">
        <v>31</v>
      </c>
      <c r="T3452" t="s">
        <v>202</v>
      </c>
      <c r="U3452">
        <v>236</v>
      </c>
      <c r="W3452" t="s">
        <v>453</v>
      </c>
      <c r="X3452" t="s">
        <v>454</v>
      </c>
      <c r="Z3452">
        <v>1411</v>
      </c>
      <c r="AA3452" s="5">
        <f>IFERROR(VLOOKUP(X3452,$AF$2:$AG$35,2,FALSE),0)</f>
        <v>0</v>
      </c>
      <c r="AB3452" s="5" t="e">
        <f>VLOOKUP(X3452,$AF$2:$AG$35,1,FALSE)</f>
        <v>#N/A</v>
      </c>
      <c r="AN3452"/>
      <c r="AO3452"/>
      <c r="AP3452"/>
      <c r="AQ3452"/>
    </row>
    <row r="3453" spans="1:43" x14ac:dyDescent="0.25">
      <c r="A3453">
        <v>95753</v>
      </c>
      <c r="B3453">
        <v>22072</v>
      </c>
      <c r="C3453" t="s">
        <v>624</v>
      </c>
      <c r="D3453" t="s">
        <v>579</v>
      </c>
      <c r="E3453" t="s">
        <v>594</v>
      </c>
      <c r="F3453">
        <v>28.367979999999999</v>
      </c>
      <c r="G3453" t="s">
        <v>25</v>
      </c>
      <c r="H3453" t="s">
        <v>26</v>
      </c>
      <c r="I3453" t="s">
        <v>27</v>
      </c>
      <c r="J3453" t="s">
        <v>23</v>
      </c>
      <c r="K3453">
        <v>2003</v>
      </c>
      <c r="L3453">
        <v>4</v>
      </c>
      <c r="M3453">
        <v>3</v>
      </c>
      <c r="N3453">
        <v>0</v>
      </c>
      <c r="O3453">
        <v>2.5</v>
      </c>
      <c r="P3453" t="s">
        <v>597</v>
      </c>
      <c r="Q3453" s="2">
        <v>4.7425136010249402E-3</v>
      </c>
      <c r="R3453" s="2">
        <v>3.5648769710913499E-3</v>
      </c>
      <c r="S3453" t="s">
        <v>31</v>
      </c>
      <c r="T3453" t="s">
        <v>202</v>
      </c>
      <c r="U3453">
        <v>237</v>
      </c>
      <c r="W3453" t="s">
        <v>455</v>
      </c>
      <c r="X3453" t="s">
        <v>456</v>
      </c>
      <c r="Z3453">
        <v>1017</v>
      </c>
      <c r="AA3453" s="5">
        <f>IFERROR(VLOOKUP(X3453,$AF$2:$AG$35,2,FALSE),0)</f>
        <v>0</v>
      </c>
      <c r="AB3453" s="5" t="e">
        <f>VLOOKUP(X3453,$AF$2:$AG$35,1,FALSE)</f>
        <v>#N/A</v>
      </c>
      <c r="AN3453"/>
      <c r="AO3453"/>
      <c r="AP3453"/>
      <c r="AQ3453"/>
    </row>
    <row r="3454" spans="1:43" x14ac:dyDescent="0.25">
      <c r="A3454">
        <v>95753</v>
      </c>
      <c r="B3454">
        <v>22072</v>
      </c>
      <c r="C3454" t="s">
        <v>624</v>
      </c>
      <c r="D3454" t="s">
        <v>579</v>
      </c>
      <c r="E3454" t="s">
        <v>594</v>
      </c>
      <c r="F3454">
        <v>28.367979999999999</v>
      </c>
      <c r="G3454" t="s">
        <v>25</v>
      </c>
      <c r="H3454" t="s">
        <v>26</v>
      </c>
      <c r="I3454" t="s">
        <v>27</v>
      </c>
      <c r="J3454" t="s">
        <v>23</v>
      </c>
      <c r="K3454">
        <v>2003</v>
      </c>
      <c r="L3454">
        <v>4</v>
      </c>
      <c r="M3454">
        <v>3</v>
      </c>
      <c r="N3454">
        <v>0</v>
      </c>
      <c r="O3454">
        <v>2.5</v>
      </c>
      <c r="P3454" t="s">
        <v>597</v>
      </c>
      <c r="Q3454" s="2">
        <v>6.9967669619162998E-3</v>
      </c>
      <c r="R3454" s="2">
        <v>1.1305746471092899E-2</v>
      </c>
      <c r="S3454" t="s">
        <v>31</v>
      </c>
      <c r="T3454" t="s">
        <v>202</v>
      </c>
      <c r="U3454">
        <v>238</v>
      </c>
      <c r="W3454" t="s">
        <v>457</v>
      </c>
      <c r="X3454" t="s">
        <v>458</v>
      </c>
      <c r="Z3454">
        <v>1413</v>
      </c>
      <c r="AA3454" s="5">
        <f>IFERROR(VLOOKUP(X3454,$AF$2:$AG$35,2,FALSE),0)</f>
        <v>0</v>
      </c>
      <c r="AB3454" s="5" t="e">
        <f>VLOOKUP(X3454,$AF$2:$AG$35,1,FALSE)</f>
        <v>#N/A</v>
      </c>
      <c r="AN3454"/>
      <c r="AO3454"/>
      <c r="AP3454"/>
      <c r="AQ3454"/>
    </row>
    <row r="3455" spans="1:43" x14ac:dyDescent="0.25">
      <c r="A3455">
        <v>95753</v>
      </c>
      <c r="B3455">
        <v>22072</v>
      </c>
      <c r="C3455" t="s">
        <v>624</v>
      </c>
      <c r="D3455" t="s">
        <v>579</v>
      </c>
      <c r="E3455" t="s">
        <v>594</v>
      </c>
      <c r="F3455">
        <v>28.367979999999999</v>
      </c>
      <c r="G3455" t="s">
        <v>25</v>
      </c>
      <c r="H3455" t="s">
        <v>26</v>
      </c>
      <c r="I3455" t="s">
        <v>27</v>
      </c>
      <c r="J3455" t="s">
        <v>23</v>
      </c>
      <c r="K3455">
        <v>2003</v>
      </c>
      <c r="L3455">
        <v>4</v>
      </c>
      <c r="M3455">
        <v>3</v>
      </c>
      <c r="N3455">
        <v>0</v>
      </c>
      <c r="O3455">
        <v>2.5</v>
      </c>
      <c r="P3455" t="s">
        <v>597</v>
      </c>
      <c r="Q3455" s="2">
        <v>2.74170009829237E-3</v>
      </c>
      <c r="R3455" s="2">
        <v>2.60395750919739E-3</v>
      </c>
      <c r="S3455" t="s">
        <v>31</v>
      </c>
      <c r="T3455" t="s">
        <v>202</v>
      </c>
      <c r="U3455">
        <v>241</v>
      </c>
      <c r="W3455" t="s">
        <v>459</v>
      </c>
      <c r="X3455" t="s">
        <v>460</v>
      </c>
      <c r="Z3455">
        <v>1416</v>
      </c>
      <c r="AA3455" s="5">
        <f>IFERROR(VLOOKUP(X3455,$AF$2:$AG$35,2,FALSE),0)</f>
        <v>0</v>
      </c>
      <c r="AB3455" s="5" t="e">
        <f>VLOOKUP(X3455,$AF$2:$AG$35,1,FALSE)</f>
        <v>#N/A</v>
      </c>
      <c r="AN3455"/>
      <c r="AO3455"/>
      <c r="AP3455"/>
      <c r="AQ3455"/>
    </row>
    <row r="3456" spans="1:43" x14ac:dyDescent="0.25">
      <c r="A3456">
        <v>95753</v>
      </c>
      <c r="B3456">
        <v>22072</v>
      </c>
      <c r="C3456" t="s">
        <v>624</v>
      </c>
      <c r="D3456" t="s">
        <v>579</v>
      </c>
      <c r="E3456" t="s">
        <v>594</v>
      </c>
      <c r="F3456">
        <v>28.367979999999999</v>
      </c>
      <c r="G3456" t="s">
        <v>25</v>
      </c>
      <c r="H3456" t="s">
        <v>26</v>
      </c>
      <c r="I3456" t="s">
        <v>27</v>
      </c>
      <c r="J3456" t="s">
        <v>23</v>
      </c>
      <c r="K3456">
        <v>2003</v>
      </c>
      <c r="L3456">
        <v>4</v>
      </c>
      <c r="M3456">
        <v>3</v>
      </c>
      <c r="N3456">
        <v>0</v>
      </c>
      <c r="O3456">
        <v>2.5</v>
      </c>
      <c r="P3456" t="s">
        <v>597</v>
      </c>
      <c r="Q3456">
        <v>0</v>
      </c>
      <c r="R3456" s="2">
        <v>4.5963791337954202E-4</v>
      </c>
      <c r="S3456" t="s">
        <v>31</v>
      </c>
      <c r="T3456" t="s">
        <v>202</v>
      </c>
      <c r="U3456">
        <v>242</v>
      </c>
      <c r="W3456" t="s">
        <v>461</v>
      </c>
      <c r="X3456" t="s">
        <v>462</v>
      </c>
      <c r="Z3456">
        <v>1022</v>
      </c>
      <c r="AA3456" s="5">
        <f>IFERROR(VLOOKUP(X3456,$AF$2:$AG$35,2,FALSE),0)</f>
        <v>0</v>
      </c>
      <c r="AB3456" s="5" t="e">
        <f>VLOOKUP(X3456,$AF$2:$AG$35,1,FALSE)</f>
        <v>#N/A</v>
      </c>
      <c r="AN3456"/>
      <c r="AO3456"/>
      <c r="AP3456"/>
      <c r="AQ3456"/>
    </row>
    <row r="3457" spans="1:43" x14ac:dyDescent="0.25">
      <c r="A3457">
        <v>95753</v>
      </c>
      <c r="B3457">
        <v>22072</v>
      </c>
      <c r="C3457" t="s">
        <v>624</v>
      </c>
      <c r="D3457" t="s">
        <v>579</v>
      </c>
      <c r="E3457" t="s">
        <v>594</v>
      </c>
      <c r="F3457">
        <v>28.367979999999999</v>
      </c>
      <c r="G3457" t="s">
        <v>25</v>
      </c>
      <c r="H3457" t="s">
        <v>26</v>
      </c>
      <c r="I3457" t="s">
        <v>27</v>
      </c>
      <c r="J3457" t="s">
        <v>23</v>
      </c>
      <c r="K3457">
        <v>2003</v>
      </c>
      <c r="L3457">
        <v>4</v>
      </c>
      <c r="M3457">
        <v>3</v>
      </c>
      <c r="N3457">
        <v>0</v>
      </c>
      <c r="O3457">
        <v>2.5</v>
      </c>
      <c r="P3457" t="s">
        <v>597</v>
      </c>
      <c r="Q3457">
        <v>0</v>
      </c>
      <c r="R3457" s="2">
        <v>4.5963791337954202E-4</v>
      </c>
      <c r="S3457" t="s">
        <v>31</v>
      </c>
      <c r="T3457" t="s">
        <v>202</v>
      </c>
      <c r="U3457">
        <v>243</v>
      </c>
      <c r="W3457" t="s">
        <v>463</v>
      </c>
      <c r="X3457" t="s">
        <v>464</v>
      </c>
      <c r="Z3457">
        <v>1418</v>
      </c>
      <c r="AA3457" s="5">
        <f>IFERROR(VLOOKUP(X3457,$AF$2:$AG$35,2,FALSE),0)</f>
        <v>0</v>
      </c>
      <c r="AB3457" s="5" t="e">
        <f>VLOOKUP(X3457,$AF$2:$AG$35,1,FALSE)</f>
        <v>#N/A</v>
      </c>
      <c r="AN3457"/>
      <c r="AO3457"/>
      <c r="AP3457"/>
      <c r="AQ3457"/>
    </row>
    <row r="3458" spans="1:43" x14ac:dyDescent="0.25">
      <c r="A3458">
        <v>95753</v>
      </c>
      <c r="B3458">
        <v>22072</v>
      </c>
      <c r="C3458" t="s">
        <v>624</v>
      </c>
      <c r="D3458" t="s">
        <v>579</v>
      </c>
      <c r="E3458" t="s">
        <v>594</v>
      </c>
      <c r="F3458">
        <v>28.367979999999999</v>
      </c>
      <c r="G3458" t="s">
        <v>25</v>
      </c>
      <c r="H3458" t="s">
        <v>26</v>
      </c>
      <c r="I3458" t="s">
        <v>27</v>
      </c>
      <c r="J3458" t="s">
        <v>23</v>
      </c>
      <c r="K3458">
        <v>2003</v>
      </c>
      <c r="L3458">
        <v>4</v>
      </c>
      <c r="M3458">
        <v>3</v>
      </c>
      <c r="N3458">
        <v>0</v>
      </c>
      <c r="O3458">
        <v>2.5</v>
      </c>
      <c r="P3458" t="s">
        <v>597</v>
      </c>
      <c r="Q3458">
        <v>0</v>
      </c>
      <c r="R3458" s="2">
        <v>4.5963791337954202E-4</v>
      </c>
      <c r="S3458" t="s">
        <v>31</v>
      </c>
      <c r="T3458" t="s">
        <v>202</v>
      </c>
      <c r="U3458">
        <v>244</v>
      </c>
      <c r="W3458" t="s">
        <v>465</v>
      </c>
      <c r="X3458" t="s">
        <v>466</v>
      </c>
      <c r="Z3458">
        <v>1024</v>
      </c>
      <c r="AA3458" s="5">
        <f>IFERROR(VLOOKUP(X3458,$AF$2:$AG$35,2,FALSE),0)</f>
        <v>0</v>
      </c>
      <c r="AB3458" s="5" t="e">
        <f>VLOOKUP(X3458,$AF$2:$AG$35,1,FALSE)</f>
        <v>#N/A</v>
      </c>
      <c r="AN3458"/>
      <c r="AO3458"/>
      <c r="AP3458"/>
      <c r="AQ3458"/>
    </row>
    <row r="3459" spans="1:43" x14ac:dyDescent="0.25">
      <c r="A3459">
        <v>95753</v>
      </c>
      <c r="B3459">
        <v>22072</v>
      </c>
      <c r="C3459" t="s">
        <v>624</v>
      </c>
      <c r="D3459" t="s">
        <v>579</v>
      </c>
      <c r="E3459" t="s">
        <v>594</v>
      </c>
      <c r="F3459">
        <v>28.367979999999999</v>
      </c>
      <c r="G3459" t="s">
        <v>25</v>
      </c>
      <c r="H3459" t="s">
        <v>26</v>
      </c>
      <c r="I3459" t="s">
        <v>27</v>
      </c>
      <c r="J3459" t="s">
        <v>23</v>
      </c>
      <c r="K3459">
        <v>2003</v>
      </c>
      <c r="L3459">
        <v>4</v>
      </c>
      <c r="M3459">
        <v>3</v>
      </c>
      <c r="N3459">
        <v>0</v>
      </c>
      <c r="O3459">
        <v>2.5</v>
      </c>
      <c r="P3459" t="s">
        <v>597</v>
      </c>
      <c r="Q3459">
        <v>0</v>
      </c>
      <c r="R3459" s="2">
        <v>4.5963791337954202E-4</v>
      </c>
      <c r="S3459" t="s">
        <v>31</v>
      </c>
      <c r="T3459" t="s">
        <v>202</v>
      </c>
      <c r="U3459">
        <v>245</v>
      </c>
      <c r="W3459" t="s">
        <v>467</v>
      </c>
      <c r="X3459" t="s">
        <v>468</v>
      </c>
      <c r="Z3459">
        <v>1025</v>
      </c>
      <c r="AA3459" s="5">
        <f>IFERROR(VLOOKUP(X3459,$AF$2:$AG$35,2,FALSE),0)</f>
        <v>0</v>
      </c>
      <c r="AB3459" s="5" t="e">
        <f>VLOOKUP(X3459,$AF$2:$AG$35,1,FALSE)</f>
        <v>#N/A</v>
      </c>
      <c r="AN3459"/>
      <c r="AO3459"/>
      <c r="AP3459"/>
      <c r="AQ3459"/>
    </row>
    <row r="3460" spans="1:43" x14ac:dyDescent="0.25">
      <c r="A3460">
        <v>95753</v>
      </c>
      <c r="B3460">
        <v>22072</v>
      </c>
      <c r="C3460" t="s">
        <v>624</v>
      </c>
      <c r="D3460" t="s">
        <v>579</v>
      </c>
      <c r="E3460" t="s">
        <v>594</v>
      </c>
      <c r="F3460">
        <v>28.367979999999999</v>
      </c>
      <c r="G3460" t="s">
        <v>25</v>
      </c>
      <c r="H3460" t="s">
        <v>26</v>
      </c>
      <c r="I3460" t="s">
        <v>27</v>
      </c>
      <c r="J3460" t="s">
        <v>23</v>
      </c>
      <c r="K3460">
        <v>2003</v>
      </c>
      <c r="L3460">
        <v>4</v>
      </c>
      <c r="M3460">
        <v>3</v>
      </c>
      <c r="N3460">
        <v>0</v>
      </c>
      <c r="O3460">
        <v>2.5</v>
      </c>
      <c r="P3460" t="s">
        <v>597</v>
      </c>
      <c r="Q3460">
        <v>0</v>
      </c>
      <c r="R3460" s="2">
        <v>4.5963791337954202E-4</v>
      </c>
      <c r="S3460" t="s">
        <v>31</v>
      </c>
      <c r="T3460" t="s">
        <v>202</v>
      </c>
      <c r="U3460">
        <v>246</v>
      </c>
      <c r="W3460" t="s">
        <v>469</v>
      </c>
      <c r="X3460" t="s">
        <v>470</v>
      </c>
      <c r="Z3460">
        <v>1026</v>
      </c>
      <c r="AA3460" s="5">
        <f>IFERROR(VLOOKUP(X3460,$AF$2:$AG$35,2,FALSE),0)</f>
        <v>0</v>
      </c>
      <c r="AB3460" s="5" t="e">
        <f>VLOOKUP(X3460,$AF$2:$AG$35,1,FALSE)</f>
        <v>#N/A</v>
      </c>
      <c r="AN3460"/>
      <c r="AO3460"/>
      <c r="AP3460"/>
      <c r="AQ3460"/>
    </row>
    <row r="3461" spans="1:43" x14ac:dyDescent="0.25">
      <c r="A3461">
        <v>95753</v>
      </c>
      <c r="B3461">
        <v>22072</v>
      </c>
      <c r="C3461" t="s">
        <v>624</v>
      </c>
      <c r="D3461" t="s">
        <v>579</v>
      </c>
      <c r="E3461" t="s">
        <v>594</v>
      </c>
      <c r="F3461">
        <v>28.367979999999999</v>
      </c>
      <c r="G3461" t="s">
        <v>25</v>
      </c>
      <c r="H3461" t="s">
        <v>26</v>
      </c>
      <c r="I3461" t="s">
        <v>27</v>
      </c>
      <c r="J3461" t="s">
        <v>23</v>
      </c>
      <c r="K3461">
        <v>2003</v>
      </c>
      <c r="L3461">
        <v>4</v>
      </c>
      <c r="M3461">
        <v>3</v>
      </c>
      <c r="N3461">
        <v>0</v>
      </c>
      <c r="O3461">
        <v>2.5</v>
      </c>
      <c r="P3461" t="s">
        <v>597</v>
      </c>
      <c r="Q3461">
        <v>0</v>
      </c>
      <c r="R3461" s="2">
        <v>4.5963791337954202E-4</v>
      </c>
      <c r="S3461" t="s">
        <v>31</v>
      </c>
      <c r="T3461" t="s">
        <v>202</v>
      </c>
      <c r="U3461">
        <v>247</v>
      </c>
      <c r="W3461" t="s">
        <v>471</v>
      </c>
      <c r="X3461" t="s">
        <v>472</v>
      </c>
      <c r="Z3461">
        <v>1027</v>
      </c>
      <c r="AA3461" s="5">
        <f>IFERROR(VLOOKUP(X3461,$AF$2:$AG$35,2,FALSE),0)</f>
        <v>0</v>
      </c>
      <c r="AB3461" s="5" t="e">
        <f>VLOOKUP(X3461,$AF$2:$AG$35,1,FALSE)</f>
        <v>#N/A</v>
      </c>
      <c r="AN3461"/>
      <c r="AO3461"/>
      <c r="AP3461"/>
      <c r="AQ3461"/>
    </row>
    <row r="3462" spans="1:43" x14ac:dyDescent="0.25">
      <c r="A3462">
        <v>95753</v>
      </c>
      <c r="B3462">
        <v>22072</v>
      </c>
      <c r="C3462" t="s">
        <v>624</v>
      </c>
      <c r="D3462" t="s">
        <v>579</v>
      </c>
      <c r="E3462" t="s">
        <v>594</v>
      </c>
      <c r="F3462">
        <v>28.367979999999999</v>
      </c>
      <c r="G3462" t="s">
        <v>25</v>
      </c>
      <c r="H3462" t="s">
        <v>26</v>
      </c>
      <c r="I3462" t="s">
        <v>27</v>
      </c>
      <c r="J3462" t="s">
        <v>23</v>
      </c>
      <c r="K3462">
        <v>2003</v>
      </c>
      <c r="L3462">
        <v>4</v>
      </c>
      <c r="M3462">
        <v>3</v>
      </c>
      <c r="N3462">
        <v>0</v>
      </c>
      <c r="O3462">
        <v>2.5</v>
      </c>
      <c r="P3462" t="s">
        <v>597</v>
      </c>
      <c r="Q3462">
        <v>0</v>
      </c>
      <c r="R3462" s="2">
        <v>4.5963791337954202E-4</v>
      </c>
      <c r="S3462" t="s">
        <v>31</v>
      </c>
      <c r="T3462" t="s">
        <v>202</v>
      </c>
      <c r="U3462">
        <v>248</v>
      </c>
      <c r="W3462" t="s">
        <v>473</v>
      </c>
      <c r="X3462" t="s">
        <v>474</v>
      </c>
      <c r="Z3462">
        <v>1423</v>
      </c>
      <c r="AA3462" s="5">
        <f>IFERROR(VLOOKUP(X3462,$AF$2:$AG$35,2,FALSE),0)</f>
        <v>0</v>
      </c>
      <c r="AB3462" s="5" t="e">
        <f>VLOOKUP(X3462,$AF$2:$AG$35,1,FALSE)</f>
        <v>#N/A</v>
      </c>
      <c r="AN3462"/>
      <c r="AO3462"/>
      <c r="AP3462"/>
      <c r="AQ3462"/>
    </row>
    <row r="3463" spans="1:43" x14ac:dyDescent="0.25">
      <c r="A3463">
        <v>95753</v>
      </c>
      <c r="B3463">
        <v>22072</v>
      </c>
      <c r="C3463" t="s">
        <v>624</v>
      </c>
      <c r="D3463" t="s">
        <v>579</v>
      </c>
      <c r="E3463" t="s">
        <v>594</v>
      </c>
      <c r="F3463">
        <v>28.367979999999999</v>
      </c>
      <c r="G3463" t="s">
        <v>25</v>
      </c>
      <c r="H3463" t="s">
        <v>26</v>
      </c>
      <c r="I3463" t="s">
        <v>27</v>
      </c>
      <c r="J3463" t="s">
        <v>23</v>
      </c>
      <c r="K3463">
        <v>2003</v>
      </c>
      <c r="L3463">
        <v>4</v>
      </c>
      <c r="M3463">
        <v>3</v>
      </c>
      <c r="N3463">
        <v>0</v>
      </c>
      <c r="O3463">
        <v>2.5</v>
      </c>
      <c r="P3463" t="s">
        <v>597</v>
      </c>
      <c r="Q3463">
        <v>0.14482849227110001</v>
      </c>
      <c r="R3463">
        <v>0.131932415268914</v>
      </c>
      <c r="S3463" t="s">
        <v>31</v>
      </c>
      <c r="T3463" t="s">
        <v>202</v>
      </c>
      <c r="U3463">
        <v>249</v>
      </c>
      <c r="V3463" t="s">
        <v>475</v>
      </c>
      <c r="W3463" t="s">
        <v>476</v>
      </c>
      <c r="X3463" t="s">
        <v>477</v>
      </c>
      <c r="Z3463">
        <v>933</v>
      </c>
      <c r="AA3463" s="5">
        <f>IFERROR(VLOOKUP(X3463,$AF$2:$AG$35,2,FALSE),0)</f>
        <v>0</v>
      </c>
      <c r="AB3463" s="5" t="e">
        <f>VLOOKUP(X3463,$AF$2:$AG$35,1,FALSE)</f>
        <v>#N/A</v>
      </c>
      <c r="AN3463"/>
      <c r="AO3463"/>
      <c r="AP3463"/>
      <c r="AQ3463"/>
    </row>
    <row r="3464" spans="1:43" x14ac:dyDescent="0.25">
      <c r="A3464">
        <v>95753</v>
      </c>
      <c r="B3464">
        <v>22072</v>
      </c>
      <c r="C3464" t="s">
        <v>624</v>
      </c>
      <c r="D3464" t="s">
        <v>579</v>
      </c>
      <c r="E3464" t="s">
        <v>594</v>
      </c>
      <c r="F3464">
        <v>28.367979999999999</v>
      </c>
      <c r="G3464" t="s">
        <v>25</v>
      </c>
      <c r="H3464" t="s">
        <v>26</v>
      </c>
      <c r="I3464" t="s">
        <v>27</v>
      </c>
      <c r="J3464" t="s">
        <v>23</v>
      </c>
      <c r="K3464">
        <v>2003</v>
      </c>
      <c r="L3464">
        <v>4</v>
      </c>
      <c r="M3464">
        <v>3</v>
      </c>
      <c r="N3464">
        <v>0</v>
      </c>
      <c r="O3464">
        <v>2.5</v>
      </c>
      <c r="P3464" t="s">
        <v>597</v>
      </c>
      <c r="Q3464">
        <v>0.18137100874867601</v>
      </c>
      <c r="R3464">
        <v>0.15350098046702601</v>
      </c>
      <c r="S3464" t="s">
        <v>31</v>
      </c>
      <c r="T3464" t="s">
        <v>202</v>
      </c>
      <c r="U3464">
        <v>250</v>
      </c>
      <c r="V3464" t="s">
        <v>478</v>
      </c>
      <c r="W3464" t="s">
        <v>479</v>
      </c>
      <c r="X3464" t="s">
        <v>480</v>
      </c>
      <c r="Y3464">
        <v>166.17</v>
      </c>
      <c r="Z3464">
        <v>934</v>
      </c>
      <c r="AA3464" s="5">
        <f>IFERROR(VLOOKUP(X3464,$AF$2:$AG$35,2,FALSE),0)</f>
        <v>0</v>
      </c>
      <c r="AB3464" s="5" t="e">
        <f>VLOOKUP(X3464,$AF$2:$AG$35,1,FALSE)</f>
        <v>#N/A</v>
      </c>
      <c r="AN3464"/>
      <c r="AO3464"/>
      <c r="AP3464"/>
      <c r="AQ3464"/>
    </row>
    <row r="3465" spans="1:43" x14ac:dyDescent="0.25">
      <c r="A3465">
        <v>95753</v>
      </c>
      <c r="B3465">
        <v>22072</v>
      </c>
      <c r="C3465" t="s">
        <v>624</v>
      </c>
      <c r="D3465" t="s">
        <v>579</v>
      </c>
      <c r="E3465" t="s">
        <v>594</v>
      </c>
      <c r="F3465">
        <v>28.367979999999999</v>
      </c>
      <c r="G3465" t="s">
        <v>25</v>
      </c>
      <c r="H3465" t="s">
        <v>26</v>
      </c>
      <c r="I3465" t="s">
        <v>27</v>
      </c>
      <c r="J3465" t="s">
        <v>23</v>
      </c>
      <c r="K3465">
        <v>2003</v>
      </c>
      <c r="L3465">
        <v>4</v>
      </c>
      <c r="M3465">
        <v>3</v>
      </c>
      <c r="N3465">
        <v>0</v>
      </c>
      <c r="O3465">
        <v>2.5</v>
      </c>
      <c r="P3465" t="s">
        <v>597</v>
      </c>
      <c r="Q3465" s="2">
        <v>7.1749364613692204E-3</v>
      </c>
      <c r="R3465" s="2">
        <v>7.4220693989380396E-3</v>
      </c>
      <c r="S3465" t="s">
        <v>31</v>
      </c>
      <c r="T3465" t="s">
        <v>202</v>
      </c>
      <c r="U3465">
        <v>251</v>
      </c>
      <c r="V3465" t="s">
        <v>481</v>
      </c>
      <c r="W3465" t="s">
        <v>482</v>
      </c>
      <c r="X3465" t="s">
        <v>483</v>
      </c>
      <c r="Y3465">
        <v>164.2</v>
      </c>
      <c r="Z3465">
        <v>935</v>
      </c>
      <c r="AA3465" s="5">
        <f>IFERROR(VLOOKUP(X3465,$AF$2:$AG$35,2,FALSE),0)</f>
        <v>0</v>
      </c>
      <c r="AB3465" s="5" t="e">
        <f>VLOOKUP(X3465,$AF$2:$AG$35,1,FALSE)</f>
        <v>#N/A</v>
      </c>
      <c r="AN3465"/>
      <c r="AO3465"/>
      <c r="AP3465"/>
      <c r="AQ3465"/>
    </row>
    <row r="3466" spans="1:43" x14ac:dyDescent="0.25">
      <c r="A3466">
        <v>95753</v>
      </c>
      <c r="B3466">
        <v>22072</v>
      </c>
      <c r="C3466" t="s">
        <v>624</v>
      </c>
      <c r="D3466" t="s">
        <v>579</v>
      </c>
      <c r="E3466" t="s">
        <v>594</v>
      </c>
      <c r="F3466">
        <v>28.367979999999999</v>
      </c>
      <c r="G3466" t="s">
        <v>25</v>
      </c>
      <c r="H3466" t="s">
        <v>26</v>
      </c>
      <c r="I3466" t="s">
        <v>27</v>
      </c>
      <c r="J3466" t="s">
        <v>23</v>
      </c>
      <c r="K3466">
        <v>2003</v>
      </c>
      <c r="L3466">
        <v>4</v>
      </c>
      <c r="M3466">
        <v>3</v>
      </c>
      <c r="N3466">
        <v>0</v>
      </c>
      <c r="O3466">
        <v>2.5</v>
      </c>
      <c r="P3466" t="s">
        <v>597</v>
      </c>
      <c r="Q3466">
        <v>0.19640231633478999</v>
      </c>
      <c r="R3466">
        <v>0.145459266345115</v>
      </c>
      <c r="S3466" t="s">
        <v>31</v>
      </c>
      <c r="T3466" t="s">
        <v>202</v>
      </c>
      <c r="U3466">
        <v>252</v>
      </c>
      <c r="V3466" t="s">
        <v>484</v>
      </c>
      <c r="W3466" t="s">
        <v>485</v>
      </c>
      <c r="X3466" t="s">
        <v>486</v>
      </c>
      <c r="Y3466">
        <v>188.22</v>
      </c>
      <c r="Z3466">
        <v>936</v>
      </c>
      <c r="AA3466" s="5">
        <f>IFERROR(VLOOKUP(X3466,$AF$2:$AG$35,2,FALSE),0)</f>
        <v>0</v>
      </c>
      <c r="AB3466" s="5" t="e">
        <f>VLOOKUP(X3466,$AF$2:$AG$35,1,FALSE)</f>
        <v>#N/A</v>
      </c>
      <c r="AN3466"/>
      <c r="AO3466"/>
      <c r="AP3466"/>
      <c r="AQ3466"/>
    </row>
    <row r="3467" spans="1:43" x14ac:dyDescent="0.25">
      <c r="A3467">
        <v>95753</v>
      </c>
      <c r="B3467">
        <v>22072</v>
      </c>
      <c r="C3467" t="s">
        <v>624</v>
      </c>
      <c r="D3467" t="s">
        <v>579</v>
      </c>
      <c r="E3467" t="s">
        <v>594</v>
      </c>
      <c r="F3467">
        <v>28.367979999999999</v>
      </c>
      <c r="G3467" t="s">
        <v>25</v>
      </c>
      <c r="H3467" t="s">
        <v>26</v>
      </c>
      <c r="I3467" t="s">
        <v>27</v>
      </c>
      <c r="J3467" t="s">
        <v>23</v>
      </c>
      <c r="K3467">
        <v>2003</v>
      </c>
      <c r="L3467">
        <v>4</v>
      </c>
      <c r="M3467">
        <v>3</v>
      </c>
      <c r="N3467">
        <v>0</v>
      </c>
      <c r="O3467">
        <v>2.5</v>
      </c>
      <c r="P3467" t="s">
        <v>597</v>
      </c>
      <c r="Q3467" s="2">
        <v>9.5730476380444102E-2</v>
      </c>
      <c r="R3467">
        <v>0.240290661615713</v>
      </c>
      <c r="S3467" t="s">
        <v>31</v>
      </c>
      <c r="T3467" t="s">
        <v>202</v>
      </c>
      <c r="U3467">
        <v>253</v>
      </c>
      <c r="V3467" t="s">
        <v>487</v>
      </c>
      <c r="W3467" t="s">
        <v>488</v>
      </c>
      <c r="X3467" t="s">
        <v>489</v>
      </c>
      <c r="Y3467">
        <v>122.12</v>
      </c>
      <c r="Z3467">
        <v>937</v>
      </c>
      <c r="AA3467" s="5">
        <f>IFERROR(VLOOKUP(X3467,$AF$2:$AG$35,2,FALSE),0)</f>
        <v>0</v>
      </c>
      <c r="AB3467" s="5" t="e">
        <f>VLOOKUP(X3467,$AF$2:$AG$35,1,FALSE)</f>
        <v>#N/A</v>
      </c>
      <c r="AN3467"/>
      <c r="AO3467"/>
      <c r="AP3467"/>
      <c r="AQ3467"/>
    </row>
    <row r="3468" spans="1:43" x14ac:dyDescent="0.25">
      <c r="A3468">
        <v>95753</v>
      </c>
      <c r="B3468">
        <v>22072</v>
      </c>
      <c r="C3468" t="s">
        <v>624</v>
      </c>
      <c r="D3468" t="s">
        <v>579</v>
      </c>
      <c r="E3468" t="s">
        <v>594</v>
      </c>
      <c r="F3468">
        <v>28.367979999999999</v>
      </c>
      <c r="G3468" t="s">
        <v>25</v>
      </c>
      <c r="H3468" t="s">
        <v>26</v>
      </c>
      <c r="I3468" t="s">
        <v>27</v>
      </c>
      <c r="J3468" t="s">
        <v>23</v>
      </c>
      <c r="K3468">
        <v>2003</v>
      </c>
      <c r="L3468">
        <v>4</v>
      </c>
      <c r="M3468">
        <v>3</v>
      </c>
      <c r="N3468">
        <v>0</v>
      </c>
      <c r="O3468">
        <v>2.5</v>
      </c>
      <c r="P3468" t="s">
        <v>597</v>
      </c>
      <c r="Q3468" s="2">
        <v>1.02374938221515E-2</v>
      </c>
      <c r="R3468" s="2">
        <v>1.37681540157107E-2</v>
      </c>
      <c r="S3468" t="s">
        <v>31</v>
      </c>
      <c r="T3468" t="s">
        <v>202</v>
      </c>
      <c r="U3468">
        <v>255</v>
      </c>
      <c r="V3468" t="s">
        <v>490</v>
      </c>
      <c r="W3468" t="s">
        <v>491</v>
      </c>
      <c r="X3468" t="s">
        <v>492</v>
      </c>
      <c r="Y3468">
        <v>386.65</v>
      </c>
      <c r="Z3468">
        <v>939</v>
      </c>
      <c r="AA3468" s="5">
        <f>IFERROR(VLOOKUP(X3468,$AF$2:$AG$35,2,FALSE),0)</f>
        <v>0</v>
      </c>
      <c r="AB3468" s="5" t="e">
        <f>VLOOKUP(X3468,$AF$2:$AG$35,1,FALSE)</f>
        <v>#N/A</v>
      </c>
      <c r="AN3468"/>
      <c r="AO3468"/>
      <c r="AP3468"/>
      <c r="AQ3468"/>
    </row>
    <row r="3469" spans="1:43" x14ac:dyDescent="0.25">
      <c r="A3469">
        <v>95753</v>
      </c>
      <c r="B3469">
        <v>22072</v>
      </c>
      <c r="C3469" t="s">
        <v>624</v>
      </c>
      <c r="D3469" t="s">
        <v>579</v>
      </c>
      <c r="E3469" t="s">
        <v>594</v>
      </c>
      <c r="F3469">
        <v>28.367979999999999</v>
      </c>
      <c r="G3469" t="s">
        <v>25</v>
      </c>
      <c r="H3469" t="s">
        <v>26</v>
      </c>
      <c r="I3469" t="s">
        <v>27</v>
      </c>
      <c r="J3469" t="s">
        <v>23</v>
      </c>
      <c r="K3469">
        <v>2003</v>
      </c>
      <c r="L3469">
        <v>4</v>
      </c>
      <c r="M3469">
        <v>3</v>
      </c>
      <c r="N3469">
        <v>0</v>
      </c>
      <c r="O3469">
        <v>2.5</v>
      </c>
      <c r="P3469" t="s">
        <v>597</v>
      </c>
      <c r="Q3469" s="2">
        <v>6.6223656697939298E-4</v>
      </c>
      <c r="R3469" s="2">
        <v>2.6441098005187702E-3</v>
      </c>
      <c r="S3469" t="s">
        <v>31</v>
      </c>
      <c r="T3469" t="s">
        <v>202</v>
      </c>
      <c r="U3469">
        <v>257</v>
      </c>
      <c r="V3469" t="s">
        <v>493</v>
      </c>
      <c r="W3469" t="s">
        <v>494</v>
      </c>
      <c r="X3469" t="s">
        <v>495</v>
      </c>
      <c r="Y3469">
        <v>172.26</v>
      </c>
      <c r="Z3469">
        <v>941</v>
      </c>
      <c r="AA3469" s="5">
        <f>IFERROR(VLOOKUP(X3469,$AF$2:$AG$35,2,FALSE),0)</f>
        <v>0</v>
      </c>
      <c r="AB3469" s="5" t="e">
        <f>VLOOKUP(X3469,$AF$2:$AG$35,1,FALSE)</f>
        <v>#N/A</v>
      </c>
      <c r="AN3469"/>
      <c r="AO3469"/>
      <c r="AP3469"/>
      <c r="AQ3469"/>
    </row>
    <row r="3470" spans="1:43" x14ac:dyDescent="0.25">
      <c r="A3470">
        <v>95753</v>
      </c>
      <c r="B3470">
        <v>22072</v>
      </c>
      <c r="C3470" t="s">
        <v>624</v>
      </c>
      <c r="D3470" t="s">
        <v>579</v>
      </c>
      <c r="E3470" t="s">
        <v>594</v>
      </c>
      <c r="F3470">
        <v>28.367979999999999</v>
      </c>
      <c r="G3470" t="s">
        <v>25</v>
      </c>
      <c r="H3470" t="s">
        <v>26</v>
      </c>
      <c r="I3470" t="s">
        <v>27</v>
      </c>
      <c r="J3470" t="s">
        <v>23</v>
      </c>
      <c r="K3470">
        <v>2003</v>
      </c>
      <c r="L3470">
        <v>4</v>
      </c>
      <c r="M3470">
        <v>3</v>
      </c>
      <c r="N3470">
        <v>0</v>
      </c>
      <c r="O3470">
        <v>2.5</v>
      </c>
      <c r="P3470" t="s">
        <v>597</v>
      </c>
      <c r="Q3470">
        <v>1.38281215823161</v>
      </c>
      <c r="R3470">
        <v>1.8252879775078701</v>
      </c>
      <c r="S3470" t="s">
        <v>31</v>
      </c>
      <c r="T3470" t="s">
        <v>202</v>
      </c>
      <c r="U3470">
        <v>258</v>
      </c>
      <c r="V3470" t="s">
        <v>496</v>
      </c>
      <c r="W3470" t="s">
        <v>497</v>
      </c>
      <c r="X3470" t="s">
        <v>498</v>
      </c>
      <c r="Y3470">
        <v>300.44</v>
      </c>
      <c r="Z3470">
        <v>942</v>
      </c>
      <c r="AA3470" s="5">
        <f>IFERROR(VLOOKUP(X3470,$AF$2:$AG$35,2,FALSE),0)</f>
        <v>0</v>
      </c>
      <c r="AB3470" s="5" t="e">
        <f>VLOOKUP(X3470,$AF$2:$AG$35,1,FALSE)</f>
        <v>#N/A</v>
      </c>
      <c r="AN3470"/>
      <c r="AO3470"/>
      <c r="AP3470"/>
      <c r="AQ3470"/>
    </row>
    <row r="3471" spans="1:43" x14ac:dyDescent="0.25">
      <c r="A3471">
        <v>95753</v>
      </c>
      <c r="B3471">
        <v>22072</v>
      </c>
      <c r="C3471" t="s">
        <v>624</v>
      </c>
      <c r="D3471" t="s">
        <v>579</v>
      </c>
      <c r="E3471" t="s">
        <v>594</v>
      </c>
      <c r="F3471">
        <v>28.367979999999999</v>
      </c>
      <c r="G3471" t="s">
        <v>25</v>
      </c>
      <c r="H3471" t="s">
        <v>26</v>
      </c>
      <c r="I3471" t="s">
        <v>27</v>
      </c>
      <c r="J3471" t="s">
        <v>23</v>
      </c>
      <c r="K3471">
        <v>2003</v>
      </c>
      <c r="L3471">
        <v>4</v>
      </c>
      <c r="M3471">
        <v>3</v>
      </c>
      <c r="N3471">
        <v>0</v>
      </c>
      <c r="O3471">
        <v>2.5</v>
      </c>
      <c r="P3471" t="s">
        <v>597</v>
      </c>
      <c r="Q3471">
        <v>0.12386092838519901</v>
      </c>
      <c r="R3471" s="2">
        <v>8.1128879263866902E-2</v>
      </c>
      <c r="S3471" t="s">
        <v>31</v>
      </c>
      <c r="T3471" t="s">
        <v>202</v>
      </c>
      <c r="U3471">
        <v>260</v>
      </c>
      <c r="V3471" t="s">
        <v>499</v>
      </c>
      <c r="W3471" t="s">
        <v>500</v>
      </c>
      <c r="X3471" t="s">
        <v>501</v>
      </c>
      <c r="Y3471">
        <v>312.52999999999997</v>
      </c>
      <c r="Z3471">
        <v>944</v>
      </c>
      <c r="AA3471" s="5">
        <f>IFERROR(VLOOKUP(X3471,$AF$2:$AG$35,2,FALSE),0)</f>
        <v>0</v>
      </c>
      <c r="AB3471" s="5" t="e">
        <f>VLOOKUP(X3471,$AF$2:$AG$35,1,FALSE)</f>
        <v>#N/A</v>
      </c>
      <c r="AN3471"/>
      <c r="AO3471"/>
      <c r="AP3471"/>
      <c r="AQ3471"/>
    </row>
    <row r="3472" spans="1:43" x14ac:dyDescent="0.25">
      <c r="A3472">
        <v>95753</v>
      </c>
      <c r="B3472">
        <v>22072</v>
      </c>
      <c r="C3472" t="s">
        <v>624</v>
      </c>
      <c r="D3472" t="s">
        <v>579</v>
      </c>
      <c r="E3472" t="s">
        <v>594</v>
      </c>
      <c r="F3472">
        <v>28.367979999999999</v>
      </c>
      <c r="G3472" t="s">
        <v>25</v>
      </c>
      <c r="H3472" t="s">
        <v>26</v>
      </c>
      <c r="I3472" t="s">
        <v>27</v>
      </c>
      <c r="J3472" t="s">
        <v>23</v>
      </c>
      <c r="K3472">
        <v>2003</v>
      </c>
      <c r="L3472">
        <v>4</v>
      </c>
      <c r="M3472">
        <v>3</v>
      </c>
      <c r="N3472">
        <v>0</v>
      </c>
      <c r="O3472">
        <v>2.5</v>
      </c>
      <c r="P3472" t="s">
        <v>597</v>
      </c>
      <c r="Q3472">
        <v>6.9299948498520003E-2</v>
      </c>
      <c r="R3472" s="2">
        <v>1.8984220261826199E-2</v>
      </c>
      <c r="S3472" t="s">
        <v>31</v>
      </c>
      <c r="T3472" t="s">
        <v>202</v>
      </c>
      <c r="U3472">
        <v>261</v>
      </c>
      <c r="V3472" t="s">
        <v>502</v>
      </c>
      <c r="W3472" t="s">
        <v>503</v>
      </c>
      <c r="X3472" t="s">
        <v>504</v>
      </c>
      <c r="Y3472">
        <v>282.45999999999998</v>
      </c>
      <c r="Z3472">
        <v>945</v>
      </c>
      <c r="AA3472" s="5">
        <f>IFERROR(VLOOKUP(X3472,$AF$2:$AG$35,2,FALSE),0)</f>
        <v>0</v>
      </c>
      <c r="AB3472" s="5" t="e">
        <f>VLOOKUP(X3472,$AF$2:$AG$35,1,FALSE)</f>
        <v>#N/A</v>
      </c>
      <c r="AN3472"/>
      <c r="AO3472"/>
      <c r="AP3472"/>
      <c r="AQ3472"/>
    </row>
    <row r="3473" spans="1:43" x14ac:dyDescent="0.25">
      <c r="A3473">
        <v>95753</v>
      </c>
      <c r="B3473">
        <v>22072</v>
      </c>
      <c r="C3473" t="s">
        <v>624</v>
      </c>
      <c r="D3473" t="s">
        <v>579</v>
      </c>
      <c r="E3473" t="s">
        <v>594</v>
      </c>
      <c r="F3473">
        <v>28.367979999999999</v>
      </c>
      <c r="G3473" t="s">
        <v>25</v>
      </c>
      <c r="H3473" t="s">
        <v>26</v>
      </c>
      <c r="I3473" t="s">
        <v>27</v>
      </c>
      <c r="J3473" t="s">
        <v>23</v>
      </c>
      <c r="K3473">
        <v>2003</v>
      </c>
      <c r="L3473">
        <v>4</v>
      </c>
      <c r="M3473">
        <v>3</v>
      </c>
      <c r="N3473">
        <v>0</v>
      </c>
      <c r="O3473">
        <v>2.5</v>
      </c>
      <c r="P3473" t="s">
        <v>597</v>
      </c>
      <c r="Q3473">
        <v>6.4580855723130007E-2</v>
      </c>
      <c r="R3473" s="2">
        <v>9.4451470645522395E-2</v>
      </c>
      <c r="S3473" t="s">
        <v>31</v>
      </c>
      <c r="T3473" t="s">
        <v>202</v>
      </c>
      <c r="U3473">
        <v>263</v>
      </c>
      <c r="W3473" t="s">
        <v>505</v>
      </c>
      <c r="X3473" t="s">
        <v>506</v>
      </c>
      <c r="Z3473">
        <v>1438</v>
      </c>
      <c r="AA3473" s="5">
        <f>IFERROR(VLOOKUP(X3473,$AF$2:$AG$35,2,FALSE),0)</f>
        <v>0</v>
      </c>
      <c r="AB3473" s="5" t="e">
        <f>VLOOKUP(X3473,$AF$2:$AG$35,1,FALSE)</f>
        <v>#N/A</v>
      </c>
      <c r="AN3473"/>
      <c r="AO3473"/>
      <c r="AP3473"/>
      <c r="AQ3473"/>
    </row>
    <row r="3474" spans="1:43" x14ac:dyDescent="0.25">
      <c r="A3474">
        <v>95753</v>
      </c>
      <c r="B3474">
        <v>22072</v>
      </c>
      <c r="C3474" t="s">
        <v>624</v>
      </c>
      <c r="D3474" t="s">
        <v>579</v>
      </c>
      <c r="E3474" t="s">
        <v>594</v>
      </c>
      <c r="F3474">
        <v>28.367979999999999</v>
      </c>
      <c r="G3474" t="s">
        <v>25</v>
      </c>
      <c r="H3474" t="s">
        <v>26</v>
      </c>
      <c r="I3474" t="s">
        <v>27</v>
      </c>
      <c r="J3474" t="s">
        <v>23</v>
      </c>
      <c r="K3474">
        <v>2003</v>
      </c>
      <c r="L3474">
        <v>4</v>
      </c>
      <c r="M3474">
        <v>3</v>
      </c>
      <c r="N3474">
        <v>0</v>
      </c>
      <c r="O3474">
        <v>2.5</v>
      </c>
      <c r="P3474" t="s">
        <v>597</v>
      </c>
      <c r="Q3474">
        <v>0.40461952280846097</v>
      </c>
      <c r="R3474">
        <v>0.475162643670134</v>
      </c>
      <c r="S3474" t="s">
        <v>31</v>
      </c>
      <c r="T3474" t="s">
        <v>202</v>
      </c>
      <c r="U3474">
        <v>264</v>
      </c>
      <c r="W3474" t="s">
        <v>507</v>
      </c>
      <c r="X3474" t="s">
        <v>508</v>
      </c>
      <c r="Z3474">
        <v>1044</v>
      </c>
      <c r="AA3474" s="5">
        <f>IFERROR(VLOOKUP(X3474,$AF$2:$AG$35,2,FALSE),0)</f>
        <v>0</v>
      </c>
      <c r="AB3474" s="5" t="e">
        <f>VLOOKUP(X3474,$AF$2:$AG$35,1,FALSE)</f>
        <v>#N/A</v>
      </c>
      <c r="AN3474"/>
      <c r="AO3474"/>
      <c r="AP3474"/>
      <c r="AQ3474"/>
    </row>
    <row r="3475" spans="1:43" x14ac:dyDescent="0.25">
      <c r="A3475">
        <v>95753</v>
      </c>
      <c r="B3475">
        <v>22072</v>
      </c>
      <c r="C3475" t="s">
        <v>624</v>
      </c>
      <c r="D3475" t="s">
        <v>579</v>
      </c>
      <c r="E3475" t="s">
        <v>594</v>
      </c>
      <c r="F3475">
        <v>28.367979999999999</v>
      </c>
      <c r="G3475" t="s">
        <v>25</v>
      </c>
      <c r="H3475" t="s">
        <v>26</v>
      </c>
      <c r="I3475" t="s">
        <v>27</v>
      </c>
      <c r="J3475" t="s">
        <v>23</v>
      </c>
      <c r="K3475">
        <v>2003</v>
      </c>
      <c r="L3475">
        <v>4</v>
      </c>
      <c r="M3475">
        <v>3</v>
      </c>
      <c r="N3475">
        <v>0</v>
      </c>
      <c r="O3475">
        <v>2.5</v>
      </c>
      <c r="P3475" t="s">
        <v>597</v>
      </c>
      <c r="Q3475">
        <v>0.65014651961092895</v>
      </c>
      <c r="R3475">
        <v>0.96538034702109399</v>
      </c>
      <c r="S3475" t="s">
        <v>31</v>
      </c>
      <c r="T3475" t="s">
        <v>202</v>
      </c>
      <c r="U3475">
        <v>266</v>
      </c>
      <c r="V3475" t="s">
        <v>509</v>
      </c>
      <c r="W3475" t="s">
        <v>510</v>
      </c>
      <c r="X3475" t="s">
        <v>511</v>
      </c>
      <c r="Y3475">
        <v>124.14</v>
      </c>
      <c r="Z3475">
        <v>947</v>
      </c>
      <c r="AA3475" s="5">
        <f>IFERROR(VLOOKUP(X3475,$AF$2:$AG$35,2,FALSE),0)</f>
        <v>0</v>
      </c>
      <c r="AB3475" s="5" t="e">
        <f>VLOOKUP(X3475,$AF$2:$AG$35,1,FALSE)</f>
        <v>#N/A</v>
      </c>
      <c r="AN3475"/>
      <c r="AO3475"/>
      <c r="AP3475"/>
      <c r="AQ3475"/>
    </row>
    <row r="3476" spans="1:43" x14ac:dyDescent="0.25">
      <c r="A3476">
        <v>95753</v>
      </c>
      <c r="B3476">
        <v>22072</v>
      </c>
      <c r="C3476" t="s">
        <v>624</v>
      </c>
      <c r="D3476" t="s">
        <v>579</v>
      </c>
      <c r="E3476" t="s">
        <v>594</v>
      </c>
      <c r="F3476">
        <v>28.367979999999999</v>
      </c>
      <c r="G3476" t="s">
        <v>25</v>
      </c>
      <c r="H3476" t="s">
        <v>26</v>
      </c>
      <c r="I3476" t="s">
        <v>27</v>
      </c>
      <c r="J3476" t="s">
        <v>23</v>
      </c>
      <c r="K3476">
        <v>2003</v>
      </c>
      <c r="L3476">
        <v>4</v>
      </c>
      <c r="M3476">
        <v>3</v>
      </c>
      <c r="N3476">
        <v>0</v>
      </c>
      <c r="O3476">
        <v>2.5</v>
      </c>
      <c r="P3476" t="s">
        <v>597</v>
      </c>
      <c r="Q3476">
        <v>0.14376197359182799</v>
      </c>
      <c r="R3476" s="2">
        <v>8.0536619264210907E-2</v>
      </c>
      <c r="S3476" t="s">
        <v>31</v>
      </c>
      <c r="T3476" t="s">
        <v>202</v>
      </c>
      <c r="U3476">
        <v>267</v>
      </c>
      <c r="V3476" t="s">
        <v>512</v>
      </c>
      <c r="W3476" t="s">
        <v>513</v>
      </c>
      <c r="X3476" t="s">
        <v>514</v>
      </c>
      <c r="Y3476">
        <v>326.56</v>
      </c>
      <c r="Z3476">
        <v>948</v>
      </c>
      <c r="AA3476" s="5">
        <f>IFERROR(VLOOKUP(X3476,$AF$2:$AG$35,2,FALSE),0)</f>
        <v>0</v>
      </c>
      <c r="AB3476" s="5" t="e">
        <f>VLOOKUP(X3476,$AF$2:$AG$35,1,FALSE)</f>
        <v>#N/A</v>
      </c>
      <c r="AN3476"/>
      <c r="AO3476"/>
      <c r="AP3476"/>
      <c r="AQ3476"/>
    </row>
    <row r="3477" spans="1:43" x14ac:dyDescent="0.25">
      <c r="A3477">
        <v>95753</v>
      </c>
      <c r="B3477">
        <v>22072</v>
      </c>
      <c r="C3477" t="s">
        <v>624</v>
      </c>
      <c r="D3477" t="s">
        <v>579</v>
      </c>
      <c r="E3477" t="s">
        <v>594</v>
      </c>
      <c r="F3477">
        <v>28.367979999999999</v>
      </c>
      <c r="G3477" t="s">
        <v>25</v>
      </c>
      <c r="H3477" t="s">
        <v>26</v>
      </c>
      <c r="I3477" t="s">
        <v>27</v>
      </c>
      <c r="J3477" t="s">
        <v>23</v>
      </c>
      <c r="K3477">
        <v>2003</v>
      </c>
      <c r="L3477">
        <v>4</v>
      </c>
      <c r="M3477">
        <v>3</v>
      </c>
      <c r="N3477">
        <v>0</v>
      </c>
      <c r="O3477">
        <v>2.5</v>
      </c>
      <c r="P3477" t="s">
        <v>597</v>
      </c>
      <c r="Q3477" s="2">
        <v>2.9002824803196901E-2</v>
      </c>
      <c r="R3477" s="2">
        <v>4.96100599608831E-2</v>
      </c>
      <c r="S3477" t="s">
        <v>31</v>
      </c>
      <c r="T3477" t="s">
        <v>202</v>
      </c>
      <c r="U3477">
        <v>268</v>
      </c>
      <c r="V3477" t="s">
        <v>515</v>
      </c>
      <c r="W3477" t="s">
        <v>516</v>
      </c>
      <c r="X3477" t="s">
        <v>517</v>
      </c>
      <c r="Y3477">
        <v>160.16999999999999</v>
      </c>
      <c r="Z3477">
        <v>949</v>
      </c>
      <c r="AA3477" s="5">
        <f>IFERROR(VLOOKUP(X3477,$AF$2:$AG$35,2,FALSE),0)</f>
        <v>0</v>
      </c>
      <c r="AB3477" s="5" t="e">
        <f>VLOOKUP(X3477,$AF$2:$AG$35,1,FALSE)</f>
        <v>#N/A</v>
      </c>
      <c r="AN3477"/>
      <c r="AO3477"/>
      <c r="AP3477"/>
      <c r="AQ3477"/>
    </row>
    <row r="3478" spans="1:43" x14ac:dyDescent="0.25">
      <c r="A3478">
        <v>95753</v>
      </c>
      <c r="B3478">
        <v>22072</v>
      </c>
      <c r="C3478" t="s">
        <v>624</v>
      </c>
      <c r="D3478" t="s">
        <v>579</v>
      </c>
      <c r="E3478" t="s">
        <v>594</v>
      </c>
      <c r="F3478">
        <v>28.367979999999999</v>
      </c>
      <c r="G3478" t="s">
        <v>25</v>
      </c>
      <c r="H3478" t="s">
        <v>26</v>
      </c>
      <c r="I3478" t="s">
        <v>27</v>
      </c>
      <c r="J3478" t="s">
        <v>23</v>
      </c>
      <c r="K3478">
        <v>2003</v>
      </c>
      <c r="L3478">
        <v>4</v>
      </c>
      <c r="M3478">
        <v>3</v>
      </c>
      <c r="N3478">
        <v>0</v>
      </c>
      <c r="O3478">
        <v>2.5</v>
      </c>
      <c r="P3478" t="s">
        <v>597</v>
      </c>
      <c r="Q3478" s="2">
        <v>4.7063342917537604E-3</v>
      </c>
      <c r="R3478" s="2">
        <v>1.6677234073354599E-2</v>
      </c>
      <c r="S3478" t="s">
        <v>31</v>
      </c>
      <c r="T3478" t="s">
        <v>202</v>
      </c>
      <c r="U3478">
        <v>269</v>
      </c>
      <c r="V3478" t="s">
        <v>518</v>
      </c>
      <c r="W3478" t="s">
        <v>519</v>
      </c>
      <c r="X3478" t="s">
        <v>520</v>
      </c>
      <c r="Y3478">
        <v>116.16</v>
      </c>
      <c r="Z3478">
        <v>950</v>
      </c>
      <c r="AA3478" s="5">
        <f>IFERROR(VLOOKUP(X3478,$AF$2:$AG$35,2,FALSE),0)</f>
        <v>0</v>
      </c>
      <c r="AB3478" s="5" t="e">
        <f>VLOOKUP(X3478,$AF$2:$AG$35,1,FALSE)</f>
        <v>#N/A</v>
      </c>
      <c r="AN3478"/>
      <c r="AO3478"/>
      <c r="AP3478"/>
      <c r="AQ3478"/>
    </row>
    <row r="3479" spans="1:43" x14ac:dyDescent="0.25">
      <c r="A3479">
        <v>95753</v>
      </c>
      <c r="B3479">
        <v>22072</v>
      </c>
      <c r="C3479" t="s">
        <v>624</v>
      </c>
      <c r="D3479" t="s">
        <v>579</v>
      </c>
      <c r="E3479" t="s">
        <v>594</v>
      </c>
      <c r="F3479">
        <v>28.367979999999999</v>
      </c>
      <c r="G3479" t="s">
        <v>25</v>
      </c>
      <c r="H3479" t="s">
        <v>26</v>
      </c>
      <c r="I3479" t="s">
        <v>27</v>
      </c>
      <c r="J3479" t="s">
        <v>23</v>
      </c>
      <c r="K3479">
        <v>2003</v>
      </c>
      <c r="L3479">
        <v>4</v>
      </c>
      <c r="M3479">
        <v>3</v>
      </c>
      <c r="N3479">
        <v>0</v>
      </c>
      <c r="O3479">
        <v>2.5</v>
      </c>
      <c r="P3479" t="s">
        <v>597</v>
      </c>
      <c r="Q3479" s="2">
        <v>7.0824805534743698E-2</v>
      </c>
      <c r="R3479">
        <v>0.100161400539672</v>
      </c>
      <c r="S3479" t="s">
        <v>31</v>
      </c>
      <c r="T3479" t="s">
        <v>202</v>
      </c>
      <c r="U3479">
        <v>270</v>
      </c>
      <c r="V3479" t="s">
        <v>521</v>
      </c>
      <c r="W3479" t="s">
        <v>522</v>
      </c>
      <c r="X3479" t="s">
        <v>523</v>
      </c>
      <c r="Y3479">
        <v>146.13999999999999</v>
      </c>
      <c r="Z3479">
        <v>951</v>
      </c>
      <c r="AA3479" s="5">
        <f>IFERROR(VLOOKUP(X3479,$AF$2:$AG$35,2,FALSE),0)</f>
        <v>0</v>
      </c>
      <c r="AB3479" s="5" t="e">
        <f>VLOOKUP(X3479,$AF$2:$AG$35,1,FALSE)</f>
        <v>#N/A</v>
      </c>
      <c r="AN3479"/>
      <c r="AO3479"/>
      <c r="AP3479"/>
      <c r="AQ3479"/>
    </row>
    <row r="3480" spans="1:43" x14ac:dyDescent="0.25">
      <c r="A3480">
        <v>95753</v>
      </c>
      <c r="B3480">
        <v>22072</v>
      </c>
      <c r="C3480" t="s">
        <v>624</v>
      </c>
      <c r="D3480" t="s">
        <v>579</v>
      </c>
      <c r="E3480" t="s">
        <v>594</v>
      </c>
      <c r="F3480">
        <v>28.367979999999999</v>
      </c>
      <c r="G3480" t="s">
        <v>25</v>
      </c>
      <c r="H3480" t="s">
        <v>26</v>
      </c>
      <c r="I3480" t="s">
        <v>27</v>
      </c>
      <c r="J3480" t="s">
        <v>23</v>
      </c>
      <c r="K3480">
        <v>2003</v>
      </c>
      <c r="L3480">
        <v>4</v>
      </c>
      <c r="M3480">
        <v>3</v>
      </c>
      <c r="N3480">
        <v>0</v>
      </c>
      <c r="O3480">
        <v>2.5</v>
      </c>
      <c r="P3480" t="s">
        <v>597</v>
      </c>
      <c r="Q3480">
        <v>0.121657331445213</v>
      </c>
      <c r="R3480">
        <v>0.12813365187126699</v>
      </c>
      <c r="S3480" t="s">
        <v>31</v>
      </c>
      <c r="T3480" t="s">
        <v>202</v>
      </c>
      <c r="U3480">
        <v>271</v>
      </c>
      <c r="V3480" t="s">
        <v>524</v>
      </c>
      <c r="W3480" t="s">
        <v>525</v>
      </c>
      <c r="X3480" t="s">
        <v>526</v>
      </c>
      <c r="Y3480">
        <v>164.2</v>
      </c>
      <c r="Z3480">
        <v>952</v>
      </c>
      <c r="AA3480" s="5">
        <f>IFERROR(VLOOKUP(X3480,$AF$2:$AG$35,2,FALSE),0)</f>
        <v>0</v>
      </c>
      <c r="AB3480" s="5" t="e">
        <f>VLOOKUP(X3480,$AF$2:$AG$35,1,FALSE)</f>
        <v>#N/A</v>
      </c>
      <c r="AN3480"/>
      <c r="AO3480"/>
      <c r="AP3480"/>
      <c r="AQ3480"/>
    </row>
    <row r="3481" spans="1:43" x14ac:dyDescent="0.25">
      <c r="A3481">
        <v>95753</v>
      </c>
      <c r="B3481">
        <v>22072</v>
      </c>
      <c r="C3481" t="s">
        <v>624</v>
      </c>
      <c r="D3481" t="s">
        <v>579</v>
      </c>
      <c r="E3481" t="s">
        <v>594</v>
      </c>
      <c r="F3481">
        <v>28.367979999999999</v>
      </c>
      <c r="G3481" t="s">
        <v>25</v>
      </c>
      <c r="H3481" t="s">
        <v>26</v>
      </c>
      <c r="I3481" t="s">
        <v>27</v>
      </c>
      <c r="J3481" t="s">
        <v>23</v>
      </c>
      <c r="K3481">
        <v>2003</v>
      </c>
      <c r="L3481">
        <v>4</v>
      </c>
      <c r="M3481">
        <v>3</v>
      </c>
      <c r="N3481">
        <v>0</v>
      </c>
      <c r="O3481">
        <v>2.5</v>
      </c>
      <c r="P3481" t="s">
        <v>597</v>
      </c>
      <c r="Q3481" s="2">
        <v>7.2281904060878199E-2</v>
      </c>
      <c r="R3481">
        <v>0.13451818657414</v>
      </c>
      <c r="S3481" t="s">
        <v>31</v>
      </c>
      <c r="T3481" t="s">
        <v>202</v>
      </c>
      <c r="U3481">
        <v>272</v>
      </c>
      <c r="V3481" t="s">
        <v>527</v>
      </c>
      <c r="W3481" t="s">
        <v>528</v>
      </c>
      <c r="X3481" t="s">
        <v>529</v>
      </c>
      <c r="Y3481">
        <v>166.13</v>
      </c>
      <c r="Z3481">
        <v>953</v>
      </c>
      <c r="AA3481" s="5">
        <f>IFERROR(VLOOKUP(X3481,$AF$2:$AG$35,2,FALSE),0)</f>
        <v>0</v>
      </c>
      <c r="AB3481" s="5" t="e">
        <f>VLOOKUP(X3481,$AF$2:$AG$35,1,FALSE)</f>
        <v>#N/A</v>
      </c>
      <c r="AN3481"/>
      <c r="AO3481"/>
      <c r="AP3481"/>
      <c r="AQ3481"/>
    </row>
    <row r="3482" spans="1:43" x14ac:dyDescent="0.25">
      <c r="A3482">
        <v>95753</v>
      </c>
      <c r="B3482">
        <v>22072</v>
      </c>
      <c r="C3482" t="s">
        <v>624</v>
      </c>
      <c r="D3482" t="s">
        <v>579</v>
      </c>
      <c r="E3482" t="s">
        <v>594</v>
      </c>
      <c r="F3482">
        <v>28.367979999999999</v>
      </c>
      <c r="G3482" t="s">
        <v>25</v>
      </c>
      <c r="H3482" t="s">
        <v>26</v>
      </c>
      <c r="I3482" t="s">
        <v>27</v>
      </c>
      <c r="J3482" t="s">
        <v>23</v>
      </c>
      <c r="K3482">
        <v>2003</v>
      </c>
      <c r="L3482">
        <v>4</v>
      </c>
      <c r="M3482">
        <v>3</v>
      </c>
      <c r="N3482">
        <v>0</v>
      </c>
      <c r="O3482">
        <v>2.5</v>
      </c>
      <c r="P3482" t="s">
        <v>597</v>
      </c>
      <c r="Q3482">
        <v>0.69184214530913402</v>
      </c>
      <c r="R3482">
        <v>0.34675266132850002</v>
      </c>
      <c r="S3482" t="s">
        <v>31</v>
      </c>
      <c r="T3482" t="s">
        <v>202</v>
      </c>
      <c r="U3482">
        <v>273</v>
      </c>
      <c r="V3482" t="s">
        <v>530</v>
      </c>
      <c r="W3482" t="s">
        <v>531</v>
      </c>
      <c r="X3482" t="s">
        <v>532</v>
      </c>
      <c r="Y3482">
        <v>200.32</v>
      </c>
      <c r="Z3482">
        <v>954</v>
      </c>
      <c r="AA3482" s="5">
        <f>IFERROR(VLOOKUP(X3482,$AF$2:$AG$35,2,FALSE),0)</f>
        <v>0</v>
      </c>
      <c r="AB3482" s="5" t="e">
        <f>VLOOKUP(X3482,$AF$2:$AG$35,1,FALSE)</f>
        <v>#N/A</v>
      </c>
      <c r="AN3482"/>
      <c r="AO3482"/>
      <c r="AP3482"/>
      <c r="AQ3482"/>
    </row>
    <row r="3483" spans="1:43" x14ac:dyDescent="0.25">
      <c r="A3483">
        <v>95753</v>
      </c>
      <c r="B3483">
        <v>22072</v>
      </c>
      <c r="C3483" t="s">
        <v>624</v>
      </c>
      <c r="D3483" t="s">
        <v>579</v>
      </c>
      <c r="E3483" t="s">
        <v>594</v>
      </c>
      <c r="F3483">
        <v>28.367979999999999</v>
      </c>
      <c r="G3483" t="s">
        <v>25</v>
      </c>
      <c r="H3483" t="s">
        <v>26</v>
      </c>
      <c r="I3483" t="s">
        <v>27</v>
      </c>
      <c r="J3483" t="s">
        <v>23</v>
      </c>
      <c r="K3483">
        <v>2003</v>
      </c>
      <c r="L3483">
        <v>4</v>
      </c>
      <c r="M3483">
        <v>3</v>
      </c>
      <c r="N3483">
        <v>0</v>
      </c>
      <c r="O3483">
        <v>2.5</v>
      </c>
      <c r="P3483" t="s">
        <v>597</v>
      </c>
      <c r="Q3483" s="3">
        <v>17.600365444935399</v>
      </c>
      <c r="R3483">
        <v>11.8890330128736</v>
      </c>
      <c r="S3483" t="s">
        <v>31</v>
      </c>
      <c r="T3483" t="s">
        <v>202</v>
      </c>
      <c r="U3483">
        <v>274</v>
      </c>
      <c r="V3483" t="s">
        <v>533</v>
      </c>
      <c r="W3483" s="3" t="s">
        <v>534</v>
      </c>
      <c r="X3483" t="s">
        <v>535</v>
      </c>
      <c r="Y3483">
        <v>162.13999999999999</v>
      </c>
      <c r="Z3483">
        <v>955</v>
      </c>
      <c r="AA3483" s="5">
        <f>IFERROR(VLOOKUP(X3483,$AF$2:$AG$35,2,FALSE),0)</f>
        <v>0</v>
      </c>
      <c r="AB3483" s="5" t="e">
        <f>VLOOKUP(X3483,$AF$2:$AG$35,1,FALSE)</f>
        <v>#N/A</v>
      </c>
      <c r="AN3483"/>
      <c r="AO3483"/>
      <c r="AP3483"/>
      <c r="AQ3483"/>
    </row>
    <row r="3484" spans="1:43" x14ac:dyDescent="0.25">
      <c r="A3484">
        <v>95753</v>
      </c>
      <c r="B3484">
        <v>22072</v>
      </c>
      <c r="C3484" t="s">
        <v>624</v>
      </c>
      <c r="D3484" t="s">
        <v>579</v>
      </c>
      <c r="E3484" t="s">
        <v>594</v>
      </c>
      <c r="F3484">
        <v>28.367979999999999</v>
      </c>
      <c r="G3484" t="s">
        <v>25</v>
      </c>
      <c r="H3484" t="s">
        <v>26</v>
      </c>
      <c r="I3484" t="s">
        <v>27</v>
      </c>
      <c r="J3484" t="s">
        <v>23</v>
      </c>
      <c r="K3484">
        <v>2003</v>
      </c>
      <c r="L3484">
        <v>4</v>
      </c>
      <c r="M3484">
        <v>3</v>
      </c>
      <c r="N3484">
        <v>0</v>
      </c>
      <c r="O3484">
        <v>2.5</v>
      </c>
      <c r="P3484" t="s">
        <v>597</v>
      </c>
      <c r="Q3484">
        <v>0.16335325997567501</v>
      </c>
      <c r="R3484">
        <v>0.26758048802866002</v>
      </c>
      <c r="S3484" t="s">
        <v>31</v>
      </c>
      <c r="T3484" t="s">
        <v>202</v>
      </c>
      <c r="U3484">
        <v>275</v>
      </c>
      <c r="V3484" t="s">
        <v>536</v>
      </c>
      <c r="W3484" t="s">
        <v>537</v>
      </c>
      <c r="X3484" t="s">
        <v>538</v>
      </c>
      <c r="Y3484">
        <v>138.16</v>
      </c>
      <c r="Z3484">
        <v>956</v>
      </c>
      <c r="AA3484" s="5">
        <f>IFERROR(VLOOKUP(X3484,$AF$2:$AG$35,2,FALSE),0)</f>
        <v>0</v>
      </c>
      <c r="AB3484" s="5" t="e">
        <f>VLOOKUP(X3484,$AF$2:$AG$35,1,FALSE)</f>
        <v>#N/A</v>
      </c>
      <c r="AN3484"/>
      <c r="AO3484"/>
      <c r="AP3484"/>
      <c r="AQ3484"/>
    </row>
    <row r="3485" spans="1:43" x14ac:dyDescent="0.25">
      <c r="A3485">
        <v>95753</v>
      </c>
      <c r="B3485">
        <v>22072</v>
      </c>
      <c r="C3485" t="s">
        <v>624</v>
      </c>
      <c r="D3485" t="s">
        <v>579</v>
      </c>
      <c r="E3485" t="s">
        <v>594</v>
      </c>
      <c r="F3485">
        <v>28.367979999999999</v>
      </c>
      <c r="G3485" t="s">
        <v>25</v>
      </c>
      <c r="H3485" t="s">
        <v>26</v>
      </c>
      <c r="I3485" t="s">
        <v>27</v>
      </c>
      <c r="J3485" t="s">
        <v>23</v>
      </c>
      <c r="K3485">
        <v>2003</v>
      </c>
      <c r="L3485">
        <v>4</v>
      </c>
      <c r="M3485">
        <v>3</v>
      </c>
      <c r="N3485">
        <v>0</v>
      </c>
      <c r="O3485">
        <v>2.5</v>
      </c>
      <c r="P3485" t="s">
        <v>597</v>
      </c>
      <c r="Q3485">
        <v>0.117250993256425</v>
      </c>
      <c r="R3485">
        <v>0.122446406468465</v>
      </c>
      <c r="S3485" t="s">
        <v>31</v>
      </c>
      <c r="T3485" t="s">
        <v>202</v>
      </c>
      <c r="U3485">
        <v>276</v>
      </c>
      <c r="W3485" t="s">
        <v>539</v>
      </c>
      <c r="X3485" t="s">
        <v>540</v>
      </c>
      <c r="Z3485">
        <v>1056</v>
      </c>
      <c r="AA3485" s="5">
        <f>IFERROR(VLOOKUP(X3485,$AF$2:$AG$35,2,FALSE),0)</f>
        <v>0</v>
      </c>
      <c r="AB3485" s="5" t="e">
        <f>VLOOKUP(X3485,$AF$2:$AG$35,1,FALSE)</f>
        <v>#N/A</v>
      </c>
      <c r="AN3485"/>
      <c r="AO3485"/>
      <c r="AP3485"/>
      <c r="AQ3485"/>
    </row>
    <row r="3486" spans="1:43" x14ac:dyDescent="0.25">
      <c r="A3486">
        <v>95753</v>
      </c>
      <c r="B3486">
        <v>22072</v>
      </c>
      <c r="C3486" t="s">
        <v>624</v>
      </c>
      <c r="D3486" t="s">
        <v>579</v>
      </c>
      <c r="E3486" t="s">
        <v>594</v>
      </c>
      <c r="F3486">
        <v>28.367979999999999</v>
      </c>
      <c r="G3486" t="s">
        <v>25</v>
      </c>
      <c r="H3486" t="s">
        <v>26</v>
      </c>
      <c r="I3486" t="s">
        <v>27</v>
      </c>
      <c r="J3486" t="s">
        <v>23</v>
      </c>
      <c r="K3486">
        <v>2003</v>
      </c>
      <c r="L3486">
        <v>4</v>
      </c>
      <c r="M3486">
        <v>3</v>
      </c>
      <c r="N3486">
        <v>0</v>
      </c>
      <c r="O3486">
        <v>2.5</v>
      </c>
      <c r="P3486" t="s">
        <v>597</v>
      </c>
      <c r="Q3486">
        <v>0.222350792262764</v>
      </c>
      <c r="R3486">
        <v>0.26767184189533999</v>
      </c>
      <c r="S3486" t="s">
        <v>31</v>
      </c>
      <c r="T3486" t="s">
        <v>202</v>
      </c>
      <c r="U3486">
        <v>277</v>
      </c>
      <c r="V3486" s="1">
        <v>1730647</v>
      </c>
      <c r="W3486" t="s">
        <v>541</v>
      </c>
      <c r="X3486" t="s">
        <v>542</v>
      </c>
      <c r="Y3486">
        <v>168.19</v>
      </c>
      <c r="Z3486">
        <v>957</v>
      </c>
      <c r="AA3486" s="5">
        <f>IFERROR(VLOOKUP(X3486,$AF$2:$AG$35,2,FALSE),0)</f>
        <v>0</v>
      </c>
      <c r="AB3486" s="5" t="e">
        <f>VLOOKUP(X3486,$AF$2:$AG$35,1,FALSE)</f>
        <v>#N/A</v>
      </c>
      <c r="AN3486"/>
      <c r="AO3486"/>
      <c r="AP3486"/>
      <c r="AQ3486"/>
    </row>
    <row r="3487" spans="1:43" x14ac:dyDescent="0.25">
      <c r="A3487">
        <v>95753</v>
      </c>
      <c r="B3487">
        <v>22072</v>
      </c>
      <c r="C3487" t="s">
        <v>624</v>
      </c>
      <c r="D3487" t="s">
        <v>579</v>
      </c>
      <c r="E3487" t="s">
        <v>594</v>
      </c>
      <c r="F3487">
        <v>28.367979999999999</v>
      </c>
      <c r="G3487" t="s">
        <v>25</v>
      </c>
      <c r="H3487" t="s">
        <v>26</v>
      </c>
      <c r="I3487" t="s">
        <v>27</v>
      </c>
      <c r="J3487" t="s">
        <v>23</v>
      </c>
      <c r="K3487">
        <v>2003</v>
      </c>
      <c r="L3487">
        <v>4</v>
      </c>
      <c r="M3487">
        <v>3</v>
      </c>
      <c r="N3487">
        <v>0</v>
      </c>
      <c r="O3487">
        <v>2.5</v>
      </c>
      <c r="P3487" t="s">
        <v>597</v>
      </c>
      <c r="Q3487" s="2">
        <v>1.9888591217982199E-2</v>
      </c>
      <c r="R3487" s="2">
        <v>4.1152781128827601E-2</v>
      </c>
      <c r="S3487" t="s">
        <v>31</v>
      </c>
      <c r="T3487" t="s">
        <v>202</v>
      </c>
      <c r="U3487">
        <v>278</v>
      </c>
      <c r="V3487" t="s">
        <v>543</v>
      </c>
      <c r="W3487" t="s">
        <v>544</v>
      </c>
      <c r="X3487" t="s">
        <v>545</v>
      </c>
      <c r="Y3487">
        <v>228.37</v>
      </c>
      <c r="Z3487">
        <v>958</v>
      </c>
      <c r="AA3487" s="5">
        <f>IFERROR(VLOOKUP(X3487,$AF$2:$AG$35,2,FALSE),0)</f>
        <v>0</v>
      </c>
      <c r="AB3487" s="5" t="e">
        <f>VLOOKUP(X3487,$AF$2:$AG$35,1,FALSE)</f>
        <v>#N/A</v>
      </c>
      <c r="AN3487"/>
      <c r="AO3487"/>
      <c r="AP3487"/>
      <c r="AQ3487"/>
    </row>
    <row r="3488" spans="1:43" x14ac:dyDescent="0.25">
      <c r="A3488">
        <v>95753</v>
      </c>
      <c r="B3488">
        <v>22072</v>
      </c>
      <c r="C3488" t="s">
        <v>624</v>
      </c>
      <c r="D3488" t="s">
        <v>579</v>
      </c>
      <c r="E3488" t="s">
        <v>594</v>
      </c>
      <c r="F3488">
        <v>28.367979999999999</v>
      </c>
      <c r="G3488" t="s">
        <v>25</v>
      </c>
      <c r="H3488" t="s">
        <v>26</v>
      </c>
      <c r="I3488" t="s">
        <v>27</v>
      </c>
      <c r="J3488" t="s">
        <v>23</v>
      </c>
      <c r="K3488">
        <v>2003</v>
      </c>
      <c r="L3488">
        <v>4</v>
      </c>
      <c r="M3488">
        <v>3</v>
      </c>
      <c r="N3488">
        <v>0</v>
      </c>
      <c r="O3488">
        <v>2.5</v>
      </c>
      <c r="P3488" t="s">
        <v>597</v>
      </c>
      <c r="Q3488" s="2">
        <v>5.0068848191738798E-2</v>
      </c>
      <c r="R3488" s="2">
        <v>3.57800508400214E-2</v>
      </c>
      <c r="S3488" t="s">
        <v>31</v>
      </c>
      <c r="T3488" t="s">
        <v>202</v>
      </c>
      <c r="U3488">
        <v>279</v>
      </c>
      <c r="V3488" t="s">
        <v>546</v>
      </c>
      <c r="W3488" t="s">
        <v>547</v>
      </c>
      <c r="X3488" t="s">
        <v>548</v>
      </c>
      <c r="Y3488">
        <v>298.5</v>
      </c>
      <c r="Z3488">
        <v>959</v>
      </c>
      <c r="AA3488" s="5">
        <f>IFERROR(VLOOKUP(X3488,$AF$2:$AG$35,2,FALSE),0)</f>
        <v>0</v>
      </c>
      <c r="AB3488" s="5" t="e">
        <f>VLOOKUP(X3488,$AF$2:$AG$35,1,FALSE)</f>
        <v>#N/A</v>
      </c>
      <c r="AN3488"/>
      <c r="AO3488"/>
      <c r="AP3488"/>
      <c r="AQ3488"/>
    </row>
    <row r="3489" spans="1:43" x14ac:dyDescent="0.25">
      <c r="A3489">
        <v>95753</v>
      </c>
      <c r="B3489">
        <v>22072</v>
      </c>
      <c r="C3489" t="s">
        <v>624</v>
      </c>
      <c r="D3489" t="s">
        <v>579</v>
      </c>
      <c r="E3489" t="s">
        <v>594</v>
      </c>
      <c r="F3489">
        <v>28.367979999999999</v>
      </c>
      <c r="G3489" t="s">
        <v>25</v>
      </c>
      <c r="H3489" t="s">
        <v>26</v>
      </c>
      <c r="I3489" t="s">
        <v>27</v>
      </c>
      <c r="J3489" t="s">
        <v>23</v>
      </c>
      <c r="K3489">
        <v>2003</v>
      </c>
      <c r="L3489">
        <v>4</v>
      </c>
      <c r="M3489">
        <v>3</v>
      </c>
      <c r="N3489">
        <v>0</v>
      </c>
      <c r="O3489">
        <v>2.5</v>
      </c>
      <c r="P3489" t="s">
        <v>597</v>
      </c>
      <c r="Q3489">
        <v>0.77367027360358698</v>
      </c>
      <c r="R3489">
        <v>0.79770696911950201</v>
      </c>
      <c r="S3489" t="s">
        <v>31</v>
      </c>
      <c r="T3489" t="s">
        <v>202</v>
      </c>
      <c r="U3489">
        <v>280</v>
      </c>
      <c r="V3489" t="s">
        <v>549</v>
      </c>
      <c r="W3489" t="s">
        <v>550</v>
      </c>
      <c r="X3489" t="s">
        <v>551</v>
      </c>
      <c r="Y3489">
        <v>282.45999999999998</v>
      </c>
      <c r="Z3489">
        <v>960</v>
      </c>
      <c r="AA3489" s="5">
        <f>IFERROR(VLOOKUP(X3489,$AF$2:$AG$35,2,FALSE),0)</f>
        <v>0</v>
      </c>
      <c r="AB3489" s="5" t="e">
        <f>VLOOKUP(X3489,$AF$2:$AG$35,1,FALSE)</f>
        <v>#N/A</v>
      </c>
    </row>
    <row r="3490" spans="1:43" x14ac:dyDescent="0.25">
      <c r="A3490">
        <v>95753</v>
      </c>
      <c r="B3490">
        <v>22072</v>
      </c>
      <c r="C3490" t="s">
        <v>624</v>
      </c>
      <c r="D3490" t="s">
        <v>579</v>
      </c>
      <c r="E3490" t="s">
        <v>594</v>
      </c>
      <c r="F3490">
        <v>28.367979999999999</v>
      </c>
      <c r="G3490" t="s">
        <v>25</v>
      </c>
      <c r="H3490" t="s">
        <v>26</v>
      </c>
      <c r="I3490" t="s">
        <v>27</v>
      </c>
      <c r="J3490" t="s">
        <v>23</v>
      </c>
      <c r="K3490">
        <v>2003</v>
      </c>
      <c r="L3490">
        <v>4</v>
      </c>
      <c r="M3490">
        <v>3</v>
      </c>
      <c r="N3490">
        <v>0</v>
      </c>
      <c r="O3490">
        <v>2.5</v>
      </c>
      <c r="P3490" t="s">
        <v>597</v>
      </c>
      <c r="Q3490" s="2">
        <v>4.5396628332462101E-2</v>
      </c>
      <c r="R3490" s="2">
        <v>9.10379189326877E-2</v>
      </c>
      <c r="S3490" t="s">
        <v>31</v>
      </c>
      <c r="T3490" t="s">
        <v>202</v>
      </c>
      <c r="U3490">
        <v>281</v>
      </c>
      <c r="V3490" t="s">
        <v>552</v>
      </c>
      <c r="W3490" t="s">
        <v>553</v>
      </c>
      <c r="X3490" t="s">
        <v>554</v>
      </c>
      <c r="Y3490">
        <v>256.42</v>
      </c>
      <c r="Z3490">
        <v>961</v>
      </c>
      <c r="AA3490" s="5">
        <f>IFERROR(VLOOKUP(X3490,$AF$2:$AG$35,2,FALSE),0)</f>
        <v>0</v>
      </c>
      <c r="AB3490" s="5" t="e">
        <f>VLOOKUP(X3490,$AF$2:$AG$35,1,FALSE)</f>
        <v>#N/A</v>
      </c>
    </row>
    <row r="3491" spans="1:43" x14ac:dyDescent="0.25">
      <c r="A3491">
        <v>95753</v>
      </c>
      <c r="B3491">
        <v>22072</v>
      </c>
      <c r="C3491" t="s">
        <v>624</v>
      </c>
      <c r="D3491" t="s">
        <v>579</v>
      </c>
      <c r="E3491" t="s">
        <v>594</v>
      </c>
      <c r="F3491">
        <v>28.367979999999999</v>
      </c>
      <c r="G3491" t="s">
        <v>25</v>
      </c>
      <c r="H3491" t="s">
        <v>26</v>
      </c>
      <c r="I3491" t="s">
        <v>27</v>
      </c>
      <c r="J3491" t="s">
        <v>23</v>
      </c>
      <c r="K3491">
        <v>2003</v>
      </c>
      <c r="L3491">
        <v>4</v>
      </c>
      <c r="M3491">
        <v>3</v>
      </c>
      <c r="N3491">
        <v>0</v>
      </c>
      <c r="O3491">
        <v>2.5</v>
      </c>
      <c r="P3491" t="s">
        <v>597</v>
      </c>
      <c r="Q3491" s="2">
        <v>2.3349499200085701E-2</v>
      </c>
      <c r="R3491" s="2">
        <v>1.8148945875900699E-2</v>
      </c>
      <c r="S3491" t="s">
        <v>31</v>
      </c>
      <c r="T3491" t="s">
        <v>202</v>
      </c>
      <c r="U3491">
        <v>282</v>
      </c>
      <c r="V3491" t="s">
        <v>555</v>
      </c>
      <c r="W3491" t="s">
        <v>556</v>
      </c>
      <c r="X3491" t="s">
        <v>557</v>
      </c>
      <c r="Y3491">
        <v>242.4</v>
      </c>
      <c r="Z3491">
        <v>962</v>
      </c>
      <c r="AA3491" s="5">
        <f>IFERROR(VLOOKUP(X3491,$AF$2:$AG$35,2,FALSE),0)</f>
        <v>0</v>
      </c>
      <c r="AB3491" s="5" t="e">
        <f>VLOOKUP(X3491,$AF$2:$AG$35,1,FALSE)</f>
        <v>#N/A</v>
      </c>
    </row>
    <row r="3492" spans="1:43" x14ac:dyDescent="0.25">
      <c r="A3492">
        <v>95753</v>
      </c>
      <c r="B3492">
        <v>22072</v>
      </c>
      <c r="C3492" t="s">
        <v>624</v>
      </c>
      <c r="D3492" t="s">
        <v>579</v>
      </c>
      <c r="E3492" t="s">
        <v>594</v>
      </c>
      <c r="F3492">
        <v>28.367979999999999</v>
      </c>
      <c r="G3492" t="s">
        <v>25</v>
      </c>
      <c r="H3492" t="s">
        <v>26</v>
      </c>
      <c r="I3492" t="s">
        <v>27</v>
      </c>
      <c r="J3492" t="s">
        <v>23</v>
      </c>
      <c r="K3492">
        <v>2003</v>
      </c>
      <c r="L3492">
        <v>4</v>
      </c>
      <c r="M3492">
        <v>3</v>
      </c>
      <c r="N3492">
        <v>0</v>
      </c>
      <c r="O3492">
        <v>2.5</v>
      </c>
      <c r="P3492" t="s">
        <v>597</v>
      </c>
      <c r="Q3492" s="2">
        <v>2.0868121864775501E-2</v>
      </c>
      <c r="R3492" s="2">
        <v>2.9511980962420099E-2</v>
      </c>
      <c r="S3492" t="s">
        <v>31</v>
      </c>
      <c r="T3492" t="s">
        <v>202</v>
      </c>
      <c r="U3492">
        <v>283</v>
      </c>
      <c r="V3492" t="s">
        <v>558</v>
      </c>
      <c r="W3492" t="s">
        <v>559</v>
      </c>
      <c r="X3492" t="s">
        <v>560</v>
      </c>
      <c r="Y3492">
        <v>166.13</v>
      </c>
      <c r="Z3492">
        <v>963</v>
      </c>
      <c r="AA3492" s="5">
        <f>IFERROR(VLOOKUP(X3492,$AF$2:$AG$35,2,FALSE),0)</f>
        <v>0</v>
      </c>
      <c r="AB3492" s="5" t="e">
        <f>VLOOKUP(X3492,$AF$2:$AG$35,1,FALSE)</f>
        <v>#N/A</v>
      </c>
    </row>
    <row r="3493" spans="1:43" x14ac:dyDescent="0.25">
      <c r="A3493">
        <v>95753</v>
      </c>
      <c r="B3493">
        <v>22072</v>
      </c>
      <c r="C3493" t="s">
        <v>624</v>
      </c>
      <c r="D3493" t="s">
        <v>579</v>
      </c>
      <c r="E3493" t="s">
        <v>594</v>
      </c>
      <c r="F3493">
        <v>28.367979999999999</v>
      </c>
      <c r="G3493" t="s">
        <v>25</v>
      </c>
      <c r="H3493" t="s">
        <v>26</v>
      </c>
      <c r="I3493" t="s">
        <v>27</v>
      </c>
      <c r="J3493" t="s">
        <v>23</v>
      </c>
      <c r="K3493">
        <v>2003</v>
      </c>
      <c r="L3493">
        <v>4</v>
      </c>
      <c r="M3493">
        <v>3</v>
      </c>
      <c r="N3493">
        <v>0</v>
      </c>
      <c r="O3493">
        <v>2.5</v>
      </c>
      <c r="P3493" t="s">
        <v>597</v>
      </c>
      <c r="Q3493" s="2">
        <v>7.5500740841144706E-2</v>
      </c>
      <c r="R3493">
        <v>0.12445077793987799</v>
      </c>
      <c r="S3493" t="s">
        <v>31</v>
      </c>
      <c r="T3493" t="s">
        <v>202</v>
      </c>
      <c r="U3493">
        <v>284</v>
      </c>
      <c r="V3493" t="s">
        <v>561</v>
      </c>
      <c r="W3493" t="s">
        <v>562</v>
      </c>
      <c r="X3493" t="s">
        <v>563</v>
      </c>
      <c r="Y3493">
        <v>123.11</v>
      </c>
      <c r="Z3493">
        <v>964</v>
      </c>
      <c r="AA3493" s="5">
        <f>IFERROR(VLOOKUP(X3493,$AF$2:$AG$35,2,FALSE),0)</f>
        <v>0</v>
      </c>
      <c r="AB3493" s="5" t="e">
        <f>VLOOKUP(X3493,$AF$2:$AG$35,1,FALSE)</f>
        <v>#N/A</v>
      </c>
    </row>
    <row r="3494" spans="1:43" x14ac:dyDescent="0.25">
      <c r="A3494">
        <v>95753</v>
      </c>
      <c r="B3494">
        <v>22072</v>
      </c>
      <c r="C3494" t="s">
        <v>624</v>
      </c>
      <c r="D3494" t="s">
        <v>579</v>
      </c>
      <c r="E3494" t="s">
        <v>594</v>
      </c>
      <c r="F3494">
        <v>28.367979999999999</v>
      </c>
      <c r="G3494" t="s">
        <v>25</v>
      </c>
      <c r="H3494" t="s">
        <v>26</v>
      </c>
      <c r="I3494" t="s">
        <v>27</v>
      </c>
      <c r="J3494" t="s">
        <v>23</v>
      </c>
      <c r="K3494">
        <v>2003</v>
      </c>
      <c r="L3494">
        <v>4</v>
      </c>
      <c r="M3494">
        <v>3</v>
      </c>
      <c r="N3494">
        <v>0</v>
      </c>
      <c r="O3494">
        <v>2.5</v>
      </c>
      <c r="P3494" t="s">
        <v>597</v>
      </c>
      <c r="Q3494" s="2">
        <v>3.5984314386331699E-2</v>
      </c>
      <c r="R3494">
        <v>7.3637196918868997E-2</v>
      </c>
      <c r="S3494" t="s">
        <v>31</v>
      </c>
      <c r="T3494" t="s">
        <v>202</v>
      </c>
      <c r="U3494">
        <v>288</v>
      </c>
      <c r="V3494" t="s">
        <v>564</v>
      </c>
      <c r="W3494" t="s">
        <v>565</v>
      </c>
      <c r="X3494" t="s">
        <v>566</v>
      </c>
      <c r="Y3494">
        <v>284.48</v>
      </c>
      <c r="Z3494">
        <v>966</v>
      </c>
      <c r="AA3494" s="5">
        <f>IFERROR(VLOOKUP(X3494,$AF$2:$AG$35,2,FALSE),0)</f>
        <v>0</v>
      </c>
      <c r="AB3494" s="5" t="e">
        <f>VLOOKUP(X3494,$AF$2:$AG$35,1,FALSE)</f>
        <v>#N/A</v>
      </c>
    </row>
    <row r="3495" spans="1:43" x14ac:dyDescent="0.25">
      <c r="A3495">
        <v>95753</v>
      </c>
      <c r="B3495">
        <v>22072</v>
      </c>
      <c r="C3495" t="s">
        <v>624</v>
      </c>
      <c r="D3495" t="s">
        <v>579</v>
      </c>
      <c r="E3495" t="s">
        <v>594</v>
      </c>
      <c r="F3495">
        <v>28.367979999999999</v>
      </c>
      <c r="G3495" t="s">
        <v>25</v>
      </c>
      <c r="H3495" t="s">
        <v>26</v>
      </c>
      <c r="I3495" t="s">
        <v>27</v>
      </c>
      <c r="J3495" t="s">
        <v>23</v>
      </c>
      <c r="K3495">
        <v>2003</v>
      </c>
      <c r="L3495">
        <v>4</v>
      </c>
      <c r="M3495">
        <v>3</v>
      </c>
      <c r="N3495">
        <v>0</v>
      </c>
      <c r="O3495">
        <v>2.5</v>
      </c>
      <c r="P3495" t="s">
        <v>597</v>
      </c>
      <c r="Q3495">
        <v>0.12609387407091699</v>
      </c>
      <c r="R3495">
        <v>0.121774840515969</v>
      </c>
      <c r="S3495" t="s">
        <v>31</v>
      </c>
      <c r="T3495" t="s">
        <v>202</v>
      </c>
      <c r="U3495">
        <v>289</v>
      </c>
      <c r="V3495" t="s">
        <v>567</v>
      </c>
      <c r="W3495" t="s">
        <v>568</v>
      </c>
      <c r="X3495" t="s">
        <v>569</v>
      </c>
      <c r="Y3495">
        <v>118.09</v>
      </c>
      <c r="Z3495">
        <v>967</v>
      </c>
      <c r="AA3495" s="5">
        <f>IFERROR(VLOOKUP(X3495,$AF$2:$AG$35,2,FALSE),0)</f>
        <v>0</v>
      </c>
      <c r="AB3495" s="5" t="e">
        <f>VLOOKUP(X3495,$AF$2:$AG$35,1,FALSE)</f>
        <v>#N/A</v>
      </c>
    </row>
    <row r="3496" spans="1:43" x14ac:dyDescent="0.25">
      <c r="A3496">
        <v>95753</v>
      </c>
      <c r="B3496">
        <v>22072</v>
      </c>
      <c r="C3496" t="s">
        <v>624</v>
      </c>
      <c r="D3496" t="s">
        <v>579</v>
      </c>
      <c r="E3496" t="s">
        <v>594</v>
      </c>
      <c r="F3496">
        <v>28.367979999999999</v>
      </c>
      <c r="G3496" t="s">
        <v>25</v>
      </c>
      <c r="H3496" t="s">
        <v>26</v>
      </c>
      <c r="I3496" t="s">
        <v>27</v>
      </c>
      <c r="J3496" t="s">
        <v>23</v>
      </c>
      <c r="K3496">
        <v>2003</v>
      </c>
      <c r="L3496">
        <v>4</v>
      </c>
      <c r="M3496">
        <v>3</v>
      </c>
      <c r="N3496">
        <v>0</v>
      </c>
      <c r="O3496">
        <v>2.5</v>
      </c>
      <c r="P3496" t="s">
        <v>597</v>
      </c>
      <c r="Q3496" s="2">
        <v>8.5332995242819801E-2</v>
      </c>
      <c r="R3496">
        <v>0.112889250202326</v>
      </c>
      <c r="S3496" t="s">
        <v>31</v>
      </c>
      <c r="T3496" t="s">
        <v>202</v>
      </c>
      <c r="U3496">
        <v>290</v>
      </c>
      <c r="V3496" t="s">
        <v>570</v>
      </c>
      <c r="W3496" t="s">
        <v>571</v>
      </c>
      <c r="X3496" t="s">
        <v>572</v>
      </c>
      <c r="Y3496">
        <v>182.17</v>
      </c>
      <c r="Z3496">
        <v>968</v>
      </c>
      <c r="AA3496" s="5">
        <f>IFERROR(VLOOKUP(X3496,$AF$2:$AG$35,2,FALSE),0)</f>
        <v>0</v>
      </c>
      <c r="AB3496" s="5" t="e">
        <f>VLOOKUP(X3496,$AF$2:$AG$35,1,FALSE)</f>
        <v>#N/A</v>
      </c>
    </row>
    <row r="3497" spans="1:43" x14ac:dyDescent="0.25">
      <c r="A3497">
        <v>95753</v>
      </c>
      <c r="B3497">
        <v>22072</v>
      </c>
      <c r="C3497" t="s">
        <v>624</v>
      </c>
      <c r="D3497" t="s">
        <v>579</v>
      </c>
      <c r="E3497" t="s">
        <v>594</v>
      </c>
      <c r="F3497">
        <v>28.367979999999999</v>
      </c>
      <c r="G3497" t="s">
        <v>25</v>
      </c>
      <c r="H3497" t="s">
        <v>26</v>
      </c>
      <c r="I3497" t="s">
        <v>27</v>
      </c>
      <c r="J3497" t="s">
        <v>23</v>
      </c>
      <c r="K3497">
        <v>2003</v>
      </c>
      <c r="L3497">
        <v>4</v>
      </c>
      <c r="M3497">
        <v>3</v>
      </c>
      <c r="N3497">
        <v>0</v>
      </c>
      <c r="O3497">
        <v>2.5</v>
      </c>
      <c r="P3497" t="s">
        <v>597</v>
      </c>
      <c r="Q3497">
        <v>0.27370722196741598</v>
      </c>
      <c r="R3497">
        <v>0.259967734085914</v>
      </c>
      <c r="S3497" t="s">
        <v>31</v>
      </c>
      <c r="T3497" t="s">
        <v>202</v>
      </c>
      <c r="U3497">
        <v>291</v>
      </c>
      <c r="V3497" t="s">
        <v>573</v>
      </c>
      <c r="W3497" t="s">
        <v>574</v>
      </c>
      <c r="X3497" t="s">
        <v>575</v>
      </c>
      <c r="Y3497">
        <v>154.16</v>
      </c>
      <c r="Z3497">
        <v>969</v>
      </c>
      <c r="AA3497" s="5">
        <f>IFERROR(VLOOKUP(X3497,$AF$2:$AG$35,2,FALSE),0)</f>
        <v>0</v>
      </c>
      <c r="AB3497" s="5" t="e">
        <f>VLOOKUP(X3497,$AF$2:$AG$35,1,FALSE)</f>
        <v>#N/A</v>
      </c>
    </row>
    <row r="3498" spans="1:43" x14ac:dyDescent="0.25">
      <c r="A3498">
        <v>95753</v>
      </c>
      <c r="B3498">
        <v>22072</v>
      </c>
      <c r="C3498" t="s">
        <v>624</v>
      </c>
      <c r="D3498" t="s">
        <v>579</v>
      </c>
      <c r="E3498" t="s">
        <v>594</v>
      </c>
      <c r="F3498">
        <v>28.367979999999999</v>
      </c>
      <c r="G3498" t="s">
        <v>25</v>
      </c>
      <c r="H3498" t="s">
        <v>26</v>
      </c>
      <c r="I3498" t="s">
        <v>27</v>
      </c>
      <c r="J3498" t="s">
        <v>23</v>
      </c>
      <c r="K3498">
        <v>2003</v>
      </c>
      <c r="L3498">
        <v>4</v>
      </c>
      <c r="M3498">
        <v>3</v>
      </c>
      <c r="N3498">
        <v>0</v>
      </c>
      <c r="O3498">
        <v>2.5</v>
      </c>
      <c r="P3498" t="s">
        <v>597</v>
      </c>
      <c r="Q3498" s="2">
        <v>1.5252290422868499E-3</v>
      </c>
      <c r="R3498" s="2">
        <v>4.3035338532065098E-3</v>
      </c>
      <c r="S3498" t="s">
        <v>31</v>
      </c>
      <c r="T3498" t="s">
        <v>202</v>
      </c>
      <c r="U3498">
        <v>292</v>
      </c>
      <c r="V3498" t="s">
        <v>576</v>
      </c>
      <c r="W3498" t="s">
        <v>577</v>
      </c>
      <c r="X3498" t="s">
        <v>578</v>
      </c>
      <c r="Y3498">
        <v>214.34</v>
      </c>
      <c r="Z3498">
        <v>970</v>
      </c>
      <c r="AA3498" s="5">
        <f>IFERROR(VLOOKUP(X3498,$AF$2:$AG$35,2,FALSE),0)</f>
        <v>0</v>
      </c>
      <c r="AB3498" s="5" t="e">
        <f>VLOOKUP(X3498,$AF$2:$AG$35,1,FALSE)</f>
        <v>#N/A</v>
      </c>
    </row>
    <row r="3499" spans="1:43" x14ac:dyDescent="0.25">
      <c r="A3499">
        <v>95754</v>
      </c>
      <c r="B3499">
        <v>22073</v>
      </c>
      <c r="C3499" t="s">
        <v>625</v>
      </c>
      <c r="D3499" t="s">
        <v>584</v>
      </c>
      <c r="E3499" t="s">
        <v>595</v>
      </c>
      <c r="F3499">
        <v>46.633090000000003</v>
      </c>
      <c r="G3499" t="s">
        <v>25</v>
      </c>
      <c r="H3499" t="s">
        <v>26</v>
      </c>
      <c r="I3499" t="s">
        <v>27</v>
      </c>
      <c r="J3499" t="s">
        <v>23</v>
      </c>
      <c r="K3499">
        <v>2003</v>
      </c>
      <c r="L3499">
        <v>4</v>
      </c>
      <c r="M3499">
        <v>4</v>
      </c>
      <c r="N3499">
        <v>0</v>
      </c>
      <c r="O3499">
        <v>2.5</v>
      </c>
      <c r="P3499" t="s">
        <v>598</v>
      </c>
      <c r="Q3499">
        <v>0.12058703859641801</v>
      </c>
      <c r="R3499">
        <v>0.17768820445413999</v>
      </c>
      <c r="S3499" t="s">
        <v>31</v>
      </c>
      <c r="T3499" t="s">
        <v>32</v>
      </c>
      <c r="U3499">
        <v>1</v>
      </c>
      <c r="V3499" t="s">
        <v>33</v>
      </c>
      <c r="W3499" t="s">
        <v>34</v>
      </c>
      <c r="X3499" t="s">
        <v>35</v>
      </c>
      <c r="Y3499">
        <v>35.453000000000003</v>
      </c>
      <c r="Z3499">
        <v>337</v>
      </c>
      <c r="AA3499" s="5">
        <f>IFERROR(VLOOKUP(X3499,$AF$2:$AG$35,2,FALSE),0)</f>
        <v>0</v>
      </c>
      <c r="AB3499" s="5" t="e">
        <f>VLOOKUP(X3499,$AF$2:$AG$35,1,FALSE)</f>
        <v>#N/A</v>
      </c>
      <c r="AK3499">
        <v>2668</v>
      </c>
      <c r="AL3499" s="3" t="s">
        <v>613</v>
      </c>
      <c r="AM3499" t="s">
        <v>614</v>
      </c>
      <c r="AN3499" s="10">
        <v>0</v>
      </c>
    </row>
    <row r="3500" spans="1:43" x14ac:dyDescent="0.25">
      <c r="A3500">
        <v>95754</v>
      </c>
      <c r="B3500">
        <v>22073</v>
      </c>
      <c r="C3500" t="s">
        <v>625</v>
      </c>
      <c r="D3500" t="s">
        <v>584</v>
      </c>
      <c r="E3500" t="s">
        <v>595</v>
      </c>
      <c r="F3500">
        <v>46.633090000000003</v>
      </c>
      <c r="G3500" t="s">
        <v>25</v>
      </c>
      <c r="H3500" t="s">
        <v>26</v>
      </c>
      <c r="I3500" t="s">
        <v>27</v>
      </c>
      <c r="J3500" t="s">
        <v>23</v>
      </c>
      <c r="K3500">
        <v>2003</v>
      </c>
      <c r="L3500">
        <v>4</v>
      </c>
      <c r="M3500">
        <v>4</v>
      </c>
      <c r="N3500">
        <v>0</v>
      </c>
      <c r="O3500">
        <v>2.5</v>
      </c>
      <c r="P3500" t="s">
        <v>598</v>
      </c>
      <c r="Q3500" s="32">
        <v>0.108960958091701</v>
      </c>
      <c r="R3500">
        <v>0.10282693979032299</v>
      </c>
      <c r="S3500" t="s">
        <v>31</v>
      </c>
      <c r="T3500" t="s">
        <v>32</v>
      </c>
      <c r="U3500">
        <v>2</v>
      </c>
      <c r="V3500" t="s">
        <v>36</v>
      </c>
      <c r="W3500" t="s">
        <v>37</v>
      </c>
      <c r="X3500" t="s">
        <v>38</v>
      </c>
      <c r="Y3500">
        <v>62.004899999999999</v>
      </c>
      <c r="Z3500">
        <v>613</v>
      </c>
      <c r="AA3500" s="5">
        <f>IFERROR(VLOOKUP(X3500,$AF$2:$AG$35,2,FALSE),0)</f>
        <v>0</v>
      </c>
      <c r="AB3500" s="5" t="e">
        <f>VLOOKUP(X3500,$AF$2:$AG$35,1,FALSE)</f>
        <v>#N/A</v>
      </c>
      <c r="AK3500">
        <v>2669</v>
      </c>
      <c r="AL3500" s="3" t="s">
        <v>615</v>
      </c>
      <c r="AM3500" t="s">
        <v>614</v>
      </c>
      <c r="AN3500" s="10">
        <f>0.7*Q3511</f>
        <v>27.998902650641156</v>
      </c>
    </row>
    <row r="3501" spans="1:43" x14ac:dyDescent="0.25">
      <c r="A3501">
        <v>95754</v>
      </c>
      <c r="B3501">
        <v>22073</v>
      </c>
      <c r="C3501" t="s">
        <v>625</v>
      </c>
      <c r="D3501" t="s">
        <v>584</v>
      </c>
      <c r="E3501" t="s">
        <v>595</v>
      </c>
      <c r="F3501">
        <v>46.633090000000003</v>
      </c>
      <c r="G3501" t="s">
        <v>25</v>
      </c>
      <c r="H3501" t="s">
        <v>26</v>
      </c>
      <c r="I3501" t="s">
        <v>27</v>
      </c>
      <c r="J3501" t="s">
        <v>23</v>
      </c>
      <c r="K3501">
        <v>2003</v>
      </c>
      <c r="L3501">
        <v>4</v>
      </c>
      <c r="M3501">
        <v>4</v>
      </c>
      <c r="N3501">
        <v>0</v>
      </c>
      <c r="O3501">
        <v>2.5</v>
      </c>
      <c r="P3501" t="s">
        <v>598</v>
      </c>
      <c r="Q3501">
        <v>0</v>
      </c>
      <c r="R3501" s="2">
        <v>5.4748101982287301E-2</v>
      </c>
      <c r="S3501" t="s">
        <v>31</v>
      </c>
      <c r="T3501" t="s">
        <v>32</v>
      </c>
      <c r="U3501">
        <v>3</v>
      </c>
      <c r="V3501" t="s">
        <v>39</v>
      </c>
      <c r="W3501" t="s">
        <v>40</v>
      </c>
      <c r="X3501" t="s">
        <v>41</v>
      </c>
      <c r="Y3501">
        <v>94.971360000000004</v>
      </c>
      <c r="Z3501">
        <v>665</v>
      </c>
      <c r="AA3501" s="5">
        <f>IFERROR(VLOOKUP(X3501,$AF$2:$AG$35,2,FALSE),0)</f>
        <v>0</v>
      </c>
      <c r="AB3501" s="5" t="e">
        <f>VLOOKUP(X3501,$AF$2:$AG$35,1,FALSE)</f>
        <v>#N/A</v>
      </c>
      <c r="AK3501">
        <v>2670</v>
      </c>
      <c r="AL3501" s="3" t="s">
        <v>616</v>
      </c>
      <c r="AM3501" t="s">
        <v>614</v>
      </c>
      <c r="AN3501" s="11">
        <f>IF(AN3504&lt;0, AN3505, AN3505-AN3504/96*16)</f>
        <v>0.18770948045482122</v>
      </c>
      <c r="AO3501" s="11"/>
      <c r="AP3501" s="11"/>
      <c r="AQ3501" s="11"/>
    </row>
    <row r="3502" spans="1:43" x14ac:dyDescent="0.25">
      <c r="A3502">
        <v>95754</v>
      </c>
      <c r="B3502">
        <v>22073</v>
      </c>
      <c r="C3502" t="s">
        <v>625</v>
      </c>
      <c r="D3502" t="s">
        <v>584</v>
      </c>
      <c r="E3502" t="s">
        <v>595</v>
      </c>
      <c r="F3502">
        <v>46.633090000000003</v>
      </c>
      <c r="G3502" t="s">
        <v>25</v>
      </c>
      <c r="H3502" t="s">
        <v>26</v>
      </c>
      <c r="I3502" t="s">
        <v>27</v>
      </c>
      <c r="J3502" t="s">
        <v>23</v>
      </c>
      <c r="K3502">
        <v>2003</v>
      </c>
      <c r="L3502">
        <v>4</v>
      </c>
      <c r="M3502">
        <v>4</v>
      </c>
      <c r="N3502">
        <v>0</v>
      </c>
      <c r="O3502">
        <v>2.5</v>
      </c>
      <c r="P3502" t="s">
        <v>598</v>
      </c>
      <c r="Q3502" s="32">
        <v>0.21787430656531501</v>
      </c>
      <c r="R3502">
        <v>0.249187330552438</v>
      </c>
      <c r="S3502" t="s">
        <v>31</v>
      </c>
      <c r="T3502" t="s">
        <v>32</v>
      </c>
      <c r="U3502">
        <v>4</v>
      </c>
      <c r="V3502" t="s">
        <v>42</v>
      </c>
      <c r="W3502" t="s">
        <v>43</v>
      </c>
      <c r="X3502" t="s">
        <v>44</v>
      </c>
      <c r="Y3502">
        <v>96.057599999999994</v>
      </c>
      <c r="Z3502">
        <v>699</v>
      </c>
      <c r="AA3502" s="5">
        <f>IFERROR(VLOOKUP(X3502,$AF$2:$AG$35,2,FALSE),0)</f>
        <v>0</v>
      </c>
      <c r="AB3502" s="5" t="e">
        <f>VLOOKUP(X3502,$AF$2:$AG$35,1,FALSE)</f>
        <v>#N/A</v>
      </c>
      <c r="AK3502">
        <v>2671</v>
      </c>
      <c r="AL3502" s="3" t="s">
        <v>617</v>
      </c>
      <c r="AM3502" t="s">
        <v>614</v>
      </c>
      <c r="AN3502" s="10">
        <f>100-(SUM(AN3499:AN3501)+Q3500+SUM(Q3502:Q3503)+Q3511+Q3515+SUM(Q3517:Q3521)+SUM(Q3523:Q3556))</f>
        <v>25.200421370176855</v>
      </c>
    </row>
    <row r="3503" spans="1:43" x14ac:dyDescent="0.25">
      <c r="A3503">
        <v>95754</v>
      </c>
      <c r="B3503">
        <v>22073</v>
      </c>
      <c r="C3503" t="s">
        <v>625</v>
      </c>
      <c r="D3503" t="s">
        <v>584</v>
      </c>
      <c r="E3503" t="s">
        <v>595</v>
      </c>
      <c r="F3503">
        <v>46.633090000000003</v>
      </c>
      <c r="G3503" t="s">
        <v>25</v>
      </c>
      <c r="H3503" t="s">
        <v>26</v>
      </c>
      <c r="I3503" t="s">
        <v>27</v>
      </c>
      <c r="J3503" t="s">
        <v>23</v>
      </c>
      <c r="K3503">
        <v>2003</v>
      </c>
      <c r="L3503">
        <v>4</v>
      </c>
      <c r="M3503">
        <v>4</v>
      </c>
      <c r="N3503">
        <v>0</v>
      </c>
      <c r="O3503">
        <v>2.5</v>
      </c>
      <c r="P3503" t="s">
        <v>598</v>
      </c>
      <c r="Q3503" s="32">
        <v>0.154895899967746</v>
      </c>
      <c r="R3503" s="2">
        <v>7.1684162431776097E-2</v>
      </c>
      <c r="S3503" t="s">
        <v>31</v>
      </c>
      <c r="T3503" t="s">
        <v>45</v>
      </c>
      <c r="U3503">
        <v>5</v>
      </c>
      <c r="V3503" t="s">
        <v>46</v>
      </c>
      <c r="W3503" t="s">
        <v>47</v>
      </c>
      <c r="X3503" t="s">
        <v>48</v>
      </c>
      <c r="Y3503">
        <v>18.0383</v>
      </c>
      <c r="Z3503">
        <v>784</v>
      </c>
      <c r="AA3503" s="5">
        <f>IFERROR(VLOOKUP(X3503,$AF$2:$AG$35,2,FALSE),0)</f>
        <v>0</v>
      </c>
      <c r="AB3503" s="5" t="e">
        <f>VLOOKUP(X3503,$AF$2:$AG$35,1,FALSE)</f>
        <v>#N/A</v>
      </c>
      <c r="AL3503" s="3" t="s">
        <v>780</v>
      </c>
      <c r="AN3503" s="10">
        <f>(SUM(AN3499:AN3501)+Q3500+SUM(Q3502:Q3503)+Q3511+Q3515+SUM(Q3517:Q3521)+SUM(Q3523:Q3556))</f>
        <v>74.799578629823145</v>
      </c>
    </row>
    <row r="3504" spans="1:43" x14ac:dyDescent="0.25">
      <c r="A3504">
        <v>95754</v>
      </c>
      <c r="B3504">
        <v>22073</v>
      </c>
      <c r="C3504" t="s">
        <v>625</v>
      </c>
      <c r="D3504" t="s">
        <v>584</v>
      </c>
      <c r="E3504" t="s">
        <v>595</v>
      </c>
      <c r="F3504">
        <v>46.633090000000003</v>
      </c>
      <c r="G3504" t="s">
        <v>25</v>
      </c>
      <c r="H3504" t="s">
        <v>26</v>
      </c>
      <c r="I3504" t="s">
        <v>27</v>
      </c>
      <c r="J3504" t="s">
        <v>23</v>
      </c>
      <c r="K3504">
        <v>2003</v>
      </c>
      <c r="L3504">
        <v>4</v>
      </c>
      <c r="M3504">
        <v>4</v>
      </c>
      <c r="N3504">
        <v>0</v>
      </c>
      <c r="O3504">
        <v>2.5</v>
      </c>
      <c r="P3504" t="s">
        <v>598</v>
      </c>
      <c r="Q3504" s="41">
        <v>4.5700213891387002E-2</v>
      </c>
      <c r="R3504" s="2">
        <v>9.1905695416873101E-2</v>
      </c>
      <c r="S3504" t="s">
        <v>31</v>
      </c>
      <c r="T3504" t="s">
        <v>49</v>
      </c>
      <c r="U3504">
        <v>6</v>
      </c>
      <c r="V3504" t="s">
        <v>50</v>
      </c>
      <c r="W3504" t="s">
        <v>51</v>
      </c>
      <c r="X3504" t="s">
        <v>52</v>
      </c>
      <c r="Y3504">
        <v>22.98977</v>
      </c>
      <c r="Z3504">
        <v>785</v>
      </c>
      <c r="AA3504" s="5">
        <f>IFERROR(VLOOKUP(X3504,$AF$2:$AG$35,2,FALSE),0)</f>
        <v>0</v>
      </c>
      <c r="AB3504" s="5" t="e">
        <f>VLOOKUP(X3504,$AF$2:$AG$35,1,FALSE)</f>
        <v>#N/A</v>
      </c>
      <c r="AL3504" s="3" t="s">
        <v>618</v>
      </c>
      <c r="AM3504" s="5"/>
      <c r="AN3504" s="10">
        <f>IF(Q3502=0,0,Q3502-Q3503/18/2*96)</f>
        <v>-0.19518142668200769</v>
      </c>
    </row>
    <row r="3505" spans="1:43" x14ac:dyDescent="0.25">
      <c r="A3505">
        <v>95754</v>
      </c>
      <c r="B3505">
        <v>22073</v>
      </c>
      <c r="C3505" t="s">
        <v>625</v>
      </c>
      <c r="D3505" t="s">
        <v>584</v>
      </c>
      <c r="E3505" t="s">
        <v>595</v>
      </c>
      <c r="F3505">
        <v>46.633090000000003</v>
      </c>
      <c r="G3505" t="s">
        <v>25</v>
      </c>
      <c r="H3505" t="s">
        <v>26</v>
      </c>
      <c r="I3505" t="s">
        <v>27</v>
      </c>
      <c r="J3505" t="s">
        <v>23</v>
      </c>
      <c r="K3505">
        <v>2003</v>
      </c>
      <c r="L3505">
        <v>4</v>
      </c>
      <c r="M3505">
        <v>4</v>
      </c>
      <c r="N3505">
        <v>0</v>
      </c>
      <c r="O3505">
        <v>2.5</v>
      </c>
      <c r="P3505" t="s">
        <v>598</v>
      </c>
      <c r="Q3505">
        <v>0.313420719621616</v>
      </c>
      <c r="R3505">
        <v>0.27434086168920102</v>
      </c>
      <c r="S3505" t="s">
        <v>31</v>
      </c>
      <c r="T3505" t="s">
        <v>53</v>
      </c>
      <c r="U3505">
        <v>7</v>
      </c>
      <c r="V3505" t="s">
        <v>54</v>
      </c>
      <c r="W3505" t="s">
        <v>55</v>
      </c>
      <c r="X3505" t="s">
        <v>56</v>
      </c>
      <c r="Y3505">
        <v>39.098300000000002</v>
      </c>
      <c r="Z3505">
        <v>2302</v>
      </c>
      <c r="AA3505" s="5">
        <f>IFERROR(VLOOKUP(X3505,$AF$2:$AG$35,2,FALSE),0)</f>
        <v>0</v>
      </c>
      <c r="AB3505" s="5" t="e">
        <f>VLOOKUP(X3505,$AF$2:$AG$35,1,FALSE)</f>
        <v>#N/A</v>
      </c>
      <c r="AL3505" s="3" t="s">
        <v>619</v>
      </c>
      <c r="AM3505" s="8"/>
      <c r="AN3505" s="11">
        <f>SUMPRODUCT(Q3499:Q3704,AA3499:AA3704)+(Q3524-Q3505)*0.205</f>
        <v>0.18770948045482122</v>
      </c>
      <c r="AO3505" s="11"/>
      <c r="AP3505" s="11"/>
      <c r="AQ3505" s="11"/>
    </row>
    <row r="3506" spans="1:43" x14ac:dyDescent="0.25">
      <c r="A3506">
        <v>95754</v>
      </c>
      <c r="B3506">
        <v>22073</v>
      </c>
      <c r="C3506" t="s">
        <v>625</v>
      </c>
      <c r="D3506" t="s">
        <v>584</v>
      </c>
      <c r="E3506" t="s">
        <v>595</v>
      </c>
      <c r="F3506">
        <v>46.633090000000003</v>
      </c>
      <c r="G3506" t="s">
        <v>25</v>
      </c>
      <c r="H3506" t="s">
        <v>26</v>
      </c>
      <c r="I3506" t="s">
        <v>27</v>
      </c>
      <c r="J3506" t="s">
        <v>23</v>
      </c>
      <c r="K3506">
        <v>2003</v>
      </c>
      <c r="L3506">
        <v>4</v>
      </c>
      <c r="M3506">
        <v>4</v>
      </c>
      <c r="N3506">
        <v>0</v>
      </c>
      <c r="O3506">
        <v>2.5</v>
      </c>
      <c r="P3506" t="s">
        <v>598</v>
      </c>
      <c r="Q3506">
        <v>15.5471424781714</v>
      </c>
      <c r="R3506">
        <v>10.2169230513058</v>
      </c>
      <c r="S3506" t="s">
        <v>31</v>
      </c>
      <c r="T3506" t="s">
        <v>57</v>
      </c>
      <c r="U3506">
        <v>8</v>
      </c>
      <c r="W3506" t="s">
        <v>58</v>
      </c>
      <c r="X3506" t="s">
        <v>59</v>
      </c>
      <c r="Y3506">
        <v>12.010999999999999</v>
      </c>
      <c r="Z3506">
        <v>1183</v>
      </c>
      <c r="AA3506" s="5">
        <f>IFERROR(VLOOKUP(X3506,$AF$2:$AG$35,2,FALSE),0)</f>
        <v>0</v>
      </c>
      <c r="AB3506" s="5" t="e">
        <f>VLOOKUP(X3506,$AF$2:$AG$35,1,FALSE)</f>
        <v>#N/A</v>
      </c>
    </row>
    <row r="3507" spans="1:43" x14ac:dyDescent="0.25">
      <c r="A3507">
        <v>95754</v>
      </c>
      <c r="B3507">
        <v>22073</v>
      </c>
      <c r="C3507" t="s">
        <v>625</v>
      </c>
      <c r="D3507" t="s">
        <v>584</v>
      </c>
      <c r="E3507" t="s">
        <v>595</v>
      </c>
      <c r="F3507">
        <v>46.633090000000003</v>
      </c>
      <c r="G3507" t="s">
        <v>25</v>
      </c>
      <c r="H3507" t="s">
        <v>26</v>
      </c>
      <c r="I3507" t="s">
        <v>27</v>
      </c>
      <c r="J3507" t="s">
        <v>23</v>
      </c>
      <c r="K3507">
        <v>2003</v>
      </c>
      <c r="L3507">
        <v>4</v>
      </c>
      <c r="M3507">
        <v>4</v>
      </c>
      <c r="N3507">
        <v>0</v>
      </c>
      <c r="O3507">
        <v>2.5</v>
      </c>
      <c r="P3507" t="s">
        <v>598</v>
      </c>
      <c r="Q3507">
        <v>6.5934424428892804</v>
      </c>
      <c r="R3507">
        <v>4.3053033325864103</v>
      </c>
      <c r="S3507" t="s">
        <v>31</v>
      </c>
      <c r="T3507" t="s">
        <v>57</v>
      </c>
      <c r="U3507">
        <v>9</v>
      </c>
      <c r="W3507" t="s">
        <v>60</v>
      </c>
      <c r="X3507" t="s">
        <v>61</v>
      </c>
      <c r="Y3507">
        <v>12.010999999999999</v>
      </c>
      <c r="Z3507">
        <v>789</v>
      </c>
      <c r="AA3507" s="5">
        <f>IFERROR(VLOOKUP(X3507,$AF$2:$AG$35,2,FALSE),0)</f>
        <v>0</v>
      </c>
      <c r="AB3507" s="5" t="e">
        <f>VLOOKUP(X3507,$AF$2:$AG$35,1,FALSE)</f>
        <v>#N/A</v>
      </c>
    </row>
    <row r="3508" spans="1:43" x14ac:dyDescent="0.25">
      <c r="A3508">
        <v>95754</v>
      </c>
      <c r="B3508">
        <v>22073</v>
      </c>
      <c r="C3508" t="s">
        <v>625</v>
      </c>
      <c r="D3508" t="s">
        <v>584</v>
      </c>
      <c r="E3508" t="s">
        <v>595</v>
      </c>
      <c r="F3508">
        <v>46.633090000000003</v>
      </c>
      <c r="G3508" t="s">
        <v>25</v>
      </c>
      <c r="H3508" t="s">
        <v>26</v>
      </c>
      <c r="I3508" t="s">
        <v>27</v>
      </c>
      <c r="J3508" t="s">
        <v>23</v>
      </c>
      <c r="K3508">
        <v>2003</v>
      </c>
      <c r="L3508">
        <v>4</v>
      </c>
      <c r="M3508">
        <v>4</v>
      </c>
      <c r="N3508">
        <v>0</v>
      </c>
      <c r="O3508">
        <v>2.5</v>
      </c>
      <c r="P3508" t="s">
        <v>598</v>
      </c>
      <c r="Q3508">
        <v>11.1011055558976</v>
      </c>
      <c r="R3508">
        <v>8.1743380385322393</v>
      </c>
      <c r="S3508" t="s">
        <v>31</v>
      </c>
      <c r="T3508" t="s">
        <v>57</v>
      </c>
      <c r="U3508">
        <v>10</v>
      </c>
      <c r="W3508" t="s">
        <v>62</v>
      </c>
      <c r="X3508" t="s">
        <v>63</v>
      </c>
      <c r="Y3508">
        <v>12.010999999999999</v>
      </c>
      <c r="Z3508">
        <v>790</v>
      </c>
      <c r="AA3508" s="5">
        <f>IFERROR(VLOOKUP(X3508,$AF$2:$AG$35,2,FALSE),0)</f>
        <v>0</v>
      </c>
      <c r="AB3508" s="5" t="e">
        <f>VLOOKUP(X3508,$AF$2:$AG$35,1,FALSE)</f>
        <v>#N/A</v>
      </c>
    </row>
    <row r="3509" spans="1:43" x14ac:dyDescent="0.25">
      <c r="A3509">
        <v>95754</v>
      </c>
      <c r="B3509">
        <v>22073</v>
      </c>
      <c r="C3509" t="s">
        <v>625</v>
      </c>
      <c r="D3509" t="s">
        <v>584</v>
      </c>
      <c r="E3509" t="s">
        <v>595</v>
      </c>
      <c r="F3509">
        <v>46.633090000000003</v>
      </c>
      <c r="G3509" t="s">
        <v>25</v>
      </c>
      <c r="H3509" t="s">
        <v>26</v>
      </c>
      <c r="I3509" t="s">
        <v>27</v>
      </c>
      <c r="J3509" t="s">
        <v>23</v>
      </c>
      <c r="K3509">
        <v>2003</v>
      </c>
      <c r="L3509">
        <v>4</v>
      </c>
      <c r="M3509">
        <v>4</v>
      </c>
      <c r="N3509">
        <v>0</v>
      </c>
      <c r="O3509">
        <v>2.5</v>
      </c>
      <c r="P3509" t="s">
        <v>598</v>
      </c>
      <c r="Q3509">
        <v>4.77350788818514</v>
      </c>
      <c r="R3509">
        <v>3.7006371333869801</v>
      </c>
      <c r="S3509" t="s">
        <v>31</v>
      </c>
      <c r="T3509" t="s">
        <v>57</v>
      </c>
      <c r="U3509">
        <v>11</v>
      </c>
      <c r="W3509" t="s">
        <v>64</v>
      </c>
      <c r="X3509" t="s">
        <v>65</v>
      </c>
      <c r="Y3509">
        <v>12.010999999999999</v>
      </c>
      <c r="Z3509">
        <v>791</v>
      </c>
      <c r="AA3509" s="5">
        <f>IFERROR(VLOOKUP(X3509,$AF$2:$AG$35,2,FALSE),0)</f>
        <v>0</v>
      </c>
      <c r="AB3509" s="5" t="e">
        <f>VLOOKUP(X3509,$AF$2:$AG$35,1,FALSE)</f>
        <v>#N/A</v>
      </c>
    </row>
    <row r="3510" spans="1:43" x14ac:dyDescent="0.25">
      <c r="A3510">
        <v>95754</v>
      </c>
      <c r="B3510">
        <v>22073</v>
      </c>
      <c r="C3510" t="s">
        <v>625</v>
      </c>
      <c r="D3510" t="s">
        <v>584</v>
      </c>
      <c r="E3510" t="s">
        <v>595</v>
      </c>
      <c r="F3510">
        <v>46.633090000000003</v>
      </c>
      <c r="G3510" t="s">
        <v>25</v>
      </c>
      <c r="H3510" t="s">
        <v>26</v>
      </c>
      <c r="I3510" t="s">
        <v>27</v>
      </c>
      <c r="J3510" t="s">
        <v>23</v>
      </c>
      <c r="K3510">
        <v>2003</v>
      </c>
      <c r="L3510">
        <v>4</v>
      </c>
      <c r="M3510">
        <v>4</v>
      </c>
      <c r="N3510">
        <v>0</v>
      </c>
      <c r="O3510">
        <v>2.5</v>
      </c>
      <c r="P3510" t="s">
        <v>598</v>
      </c>
      <c r="Q3510">
        <v>1.98323399291529</v>
      </c>
      <c r="R3510">
        <v>1.7132539892995899</v>
      </c>
      <c r="S3510" t="s">
        <v>31</v>
      </c>
      <c r="T3510" t="s">
        <v>57</v>
      </c>
      <c r="U3510">
        <v>12</v>
      </c>
      <c r="W3510" t="s">
        <v>66</v>
      </c>
      <c r="X3510" t="s">
        <v>67</v>
      </c>
      <c r="Y3510">
        <v>12.010999999999999</v>
      </c>
      <c r="Z3510">
        <v>792</v>
      </c>
      <c r="AA3510" s="5">
        <f>IFERROR(VLOOKUP(X3510,$AF$2:$AG$35,2,FALSE),0)</f>
        <v>0</v>
      </c>
      <c r="AB3510" s="5" t="e">
        <f>VLOOKUP(X3510,$AF$2:$AG$35,1,FALSE)</f>
        <v>#N/A</v>
      </c>
    </row>
    <row r="3511" spans="1:43" x14ac:dyDescent="0.25">
      <c r="A3511">
        <v>95754</v>
      </c>
      <c r="B3511">
        <v>22073</v>
      </c>
      <c r="C3511" t="s">
        <v>625</v>
      </c>
      <c r="D3511" t="s">
        <v>584</v>
      </c>
      <c r="E3511" t="s">
        <v>595</v>
      </c>
      <c r="F3511">
        <v>46.633090000000003</v>
      </c>
      <c r="G3511" t="s">
        <v>25</v>
      </c>
      <c r="H3511" t="s">
        <v>26</v>
      </c>
      <c r="I3511" t="s">
        <v>27</v>
      </c>
      <c r="J3511" t="s">
        <v>23</v>
      </c>
      <c r="K3511">
        <v>2003</v>
      </c>
      <c r="L3511">
        <v>4</v>
      </c>
      <c r="M3511">
        <v>4</v>
      </c>
      <c r="N3511">
        <v>0</v>
      </c>
      <c r="O3511">
        <v>2.5</v>
      </c>
      <c r="P3511" t="s">
        <v>598</v>
      </c>
      <c r="Q3511" s="32">
        <v>39.9984323580588</v>
      </c>
      <c r="R3511">
        <v>23.595746094995398</v>
      </c>
      <c r="S3511" t="s">
        <v>31</v>
      </c>
      <c r="T3511" t="s">
        <v>57</v>
      </c>
      <c r="U3511">
        <v>13</v>
      </c>
      <c r="W3511" s="3" t="s">
        <v>68</v>
      </c>
      <c r="X3511" t="s">
        <v>69</v>
      </c>
      <c r="Y3511">
        <v>12.010999999999999</v>
      </c>
      <c r="Z3511">
        <v>626</v>
      </c>
      <c r="AA3511" s="5">
        <f>IFERROR(VLOOKUP(X3511,$AF$2:$AG$35,2,FALSE),0)</f>
        <v>0</v>
      </c>
      <c r="AB3511" s="5" t="e">
        <f>VLOOKUP(X3511,$AF$2:$AG$35,1,FALSE)</f>
        <v>#N/A</v>
      </c>
    </row>
    <row r="3512" spans="1:43" x14ac:dyDescent="0.25">
      <c r="A3512">
        <v>95754</v>
      </c>
      <c r="B3512">
        <v>22073</v>
      </c>
      <c r="C3512" t="s">
        <v>625</v>
      </c>
      <c r="D3512" t="s">
        <v>584</v>
      </c>
      <c r="E3512" t="s">
        <v>595</v>
      </c>
      <c r="F3512">
        <v>46.633090000000003</v>
      </c>
      <c r="G3512" t="s">
        <v>25</v>
      </c>
      <c r="H3512" t="s">
        <v>26</v>
      </c>
      <c r="I3512" t="s">
        <v>27</v>
      </c>
      <c r="J3512" t="s">
        <v>23</v>
      </c>
      <c r="K3512">
        <v>2003</v>
      </c>
      <c r="L3512">
        <v>4</v>
      </c>
      <c r="M3512">
        <v>4</v>
      </c>
      <c r="N3512">
        <v>0</v>
      </c>
      <c r="O3512">
        <v>2.5</v>
      </c>
      <c r="P3512" t="s">
        <v>598</v>
      </c>
      <c r="Q3512">
        <v>5.3105611552428602</v>
      </c>
      <c r="R3512">
        <v>3.68811812000971</v>
      </c>
      <c r="S3512" t="s">
        <v>31</v>
      </c>
      <c r="T3512" t="s">
        <v>57</v>
      </c>
      <c r="U3512">
        <v>14</v>
      </c>
      <c r="W3512" t="s">
        <v>70</v>
      </c>
      <c r="X3512" t="s">
        <v>71</v>
      </c>
      <c r="Y3512">
        <v>12.010999999999999</v>
      </c>
      <c r="Z3512">
        <v>794</v>
      </c>
      <c r="AA3512" s="5">
        <f>IFERROR(VLOOKUP(X3512,$AF$2:$AG$35,2,FALSE),0)</f>
        <v>0</v>
      </c>
      <c r="AB3512" s="5" t="e">
        <f>VLOOKUP(X3512,$AF$2:$AG$35,1,FALSE)</f>
        <v>#N/A</v>
      </c>
    </row>
    <row r="3513" spans="1:43" x14ac:dyDescent="0.25">
      <c r="A3513">
        <v>95754</v>
      </c>
      <c r="B3513">
        <v>22073</v>
      </c>
      <c r="C3513" t="s">
        <v>625</v>
      </c>
      <c r="D3513" t="s">
        <v>584</v>
      </c>
      <c r="E3513" t="s">
        <v>595</v>
      </c>
      <c r="F3513">
        <v>46.633090000000003</v>
      </c>
      <c r="G3513" t="s">
        <v>25</v>
      </c>
      <c r="H3513" t="s">
        <v>26</v>
      </c>
      <c r="I3513" t="s">
        <v>27</v>
      </c>
      <c r="J3513" t="s">
        <v>23</v>
      </c>
      <c r="K3513">
        <v>2003</v>
      </c>
      <c r="L3513">
        <v>4</v>
      </c>
      <c r="M3513">
        <v>4</v>
      </c>
      <c r="N3513">
        <v>0</v>
      </c>
      <c r="O3513">
        <v>2.5</v>
      </c>
      <c r="P3513" t="s">
        <v>598</v>
      </c>
      <c r="Q3513">
        <v>1.4690184400663699</v>
      </c>
      <c r="R3513">
        <v>1.23522857949577</v>
      </c>
      <c r="S3513" t="s">
        <v>31</v>
      </c>
      <c r="T3513" t="s">
        <v>57</v>
      </c>
      <c r="U3513">
        <v>15</v>
      </c>
      <c r="W3513" t="s">
        <v>72</v>
      </c>
      <c r="X3513" t="s">
        <v>73</v>
      </c>
      <c r="Y3513">
        <v>12.010999999999999</v>
      </c>
      <c r="Z3513">
        <v>1190</v>
      </c>
      <c r="AA3513" s="5">
        <f>IFERROR(VLOOKUP(X3513,$AF$2:$AG$35,2,FALSE),0)</f>
        <v>0</v>
      </c>
      <c r="AB3513" s="5" t="e">
        <f>VLOOKUP(X3513,$AF$2:$AG$35,1,FALSE)</f>
        <v>#N/A</v>
      </c>
    </row>
    <row r="3514" spans="1:43" x14ac:dyDescent="0.25">
      <c r="A3514">
        <v>95754</v>
      </c>
      <c r="B3514">
        <v>22073</v>
      </c>
      <c r="C3514" t="s">
        <v>625</v>
      </c>
      <c r="D3514" t="s">
        <v>584</v>
      </c>
      <c r="E3514" t="s">
        <v>595</v>
      </c>
      <c r="F3514">
        <v>46.633090000000003</v>
      </c>
      <c r="G3514" t="s">
        <v>25</v>
      </c>
      <c r="H3514" t="s">
        <v>26</v>
      </c>
      <c r="I3514" t="s">
        <v>27</v>
      </c>
      <c r="J3514" t="s">
        <v>23</v>
      </c>
      <c r="K3514">
        <v>2003</v>
      </c>
      <c r="L3514">
        <v>4</v>
      </c>
      <c r="M3514">
        <v>4</v>
      </c>
      <c r="N3514">
        <v>0</v>
      </c>
      <c r="O3514">
        <v>2.5</v>
      </c>
      <c r="P3514" t="s">
        <v>598</v>
      </c>
      <c r="Q3514">
        <v>0.14389042309264</v>
      </c>
      <c r="R3514" s="2">
        <v>8.3667801991194696E-2</v>
      </c>
      <c r="S3514" t="s">
        <v>31</v>
      </c>
      <c r="T3514" t="s">
        <v>57</v>
      </c>
      <c r="U3514">
        <v>16</v>
      </c>
      <c r="W3514" t="s">
        <v>74</v>
      </c>
      <c r="X3514" t="s">
        <v>75</v>
      </c>
      <c r="Y3514">
        <v>12.010999999999999</v>
      </c>
      <c r="Z3514">
        <v>796</v>
      </c>
      <c r="AA3514" s="5">
        <f>IFERROR(VLOOKUP(X3514,$AF$2:$AG$35,2,FALSE),0)</f>
        <v>0</v>
      </c>
      <c r="AB3514" s="5" t="e">
        <f>VLOOKUP(X3514,$AF$2:$AG$35,1,FALSE)</f>
        <v>#N/A</v>
      </c>
    </row>
    <row r="3515" spans="1:43" x14ac:dyDescent="0.25">
      <c r="A3515">
        <v>95754</v>
      </c>
      <c r="B3515">
        <v>22073</v>
      </c>
      <c r="C3515" t="s">
        <v>625</v>
      </c>
      <c r="D3515" t="s">
        <v>584</v>
      </c>
      <c r="E3515" t="s">
        <v>595</v>
      </c>
      <c r="F3515">
        <v>46.633090000000003</v>
      </c>
      <c r="G3515" t="s">
        <v>25</v>
      </c>
      <c r="H3515" t="s">
        <v>26</v>
      </c>
      <c r="I3515" t="s">
        <v>27</v>
      </c>
      <c r="J3515" t="s">
        <v>23</v>
      </c>
      <c r="K3515">
        <v>2003</v>
      </c>
      <c r="L3515">
        <v>4</v>
      </c>
      <c r="M3515">
        <v>4</v>
      </c>
      <c r="N3515">
        <v>0</v>
      </c>
      <c r="O3515">
        <v>2.5</v>
      </c>
      <c r="P3515" t="s">
        <v>598</v>
      </c>
      <c r="Q3515" s="32">
        <v>4.9402360254865796</v>
      </c>
      <c r="R3515">
        <v>3.09970519777925</v>
      </c>
      <c r="S3515" t="s">
        <v>31</v>
      </c>
      <c r="T3515" t="s">
        <v>57</v>
      </c>
      <c r="U3515">
        <v>17</v>
      </c>
      <c r="W3515" s="3" t="s">
        <v>76</v>
      </c>
      <c r="X3515" t="s">
        <v>77</v>
      </c>
      <c r="Y3515">
        <v>12.010999999999999</v>
      </c>
      <c r="Z3515">
        <v>797</v>
      </c>
      <c r="AA3515" s="5">
        <f>IFERROR(VLOOKUP(X3515,$AF$2:$AG$35,2,FALSE),0)</f>
        <v>0</v>
      </c>
      <c r="AB3515" s="5" t="e">
        <f>VLOOKUP(X3515,$AF$2:$AG$35,1,FALSE)</f>
        <v>#N/A</v>
      </c>
    </row>
    <row r="3516" spans="1:43" x14ac:dyDescent="0.25">
      <c r="A3516">
        <v>95754</v>
      </c>
      <c r="B3516">
        <v>22073</v>
      </c>
      <c r="C3516" t="s">
        <v>625</v>
      </c>
      <c r="D3516" t="s">
        <v>584</v>
      </c>
      <c r="E3516" t="s">
        <v>595</v>
      </c>
      <c r="F3516">
        <v>46.633090000000003</v>
      </c>
      <c r="G3516" t="s">
        <v>25</v>
      </c>
      <c r="H3516" t="s">
        <v>26</v>
      </c>
      <c r="I3516" t="s">
        <v>27</v>
      </c>
      <c r="J3516" t="s">
        <v>23</v>
      </c>
      <c r="K3516">
        <v>2003</v>
      </c>
      <c r="L3516">
        <v>4</v>
      </c>
      <c r="M3516">
        <v>4</v>
      </c>
      <c r="N3516">
        <v>0</v>
      </c>
      <c r="O3516">
        <v>2.5</v>
      </c>
      <c r="P3516" t="s">
        <v>598</v>
      </c>
      <c r="Q3516">
        <v>44.938668383545398</v>
      </c>
      <c r="R3516">
        <v>24.739182526741601</v>
      </c>
      <c r="S3516" t="s">
        <v>31</v>
      </c>
      <c r="T3516" t="s">
        <v>57</v>
      </c>
      <c r="U3516">
        <v>18</v>
      </c>
      <c r="V3516" t="s">
        <v>78</v>
      </c>
      <c r="W3516" t="s">
        <v>79</v>
      </c>
      <c r="X3516" t="s">
        <v>80</v>
      </c>
      <c r="Y3516">
        <v>12.010999999999999</v>
      </c>
      <c r="Z3516">
        <v>436</v>
      </c>
      <c r="AA3516" s="5">
        <f>IFERROR(VLOOKUP(X3516,$AF$2:$AG$35,2,FALSE),0)</f>
        <v>0</v>
      </c>
      <c r="AB3516" s="5" t="e">
        <f>VLOOKUP(X3516,$AF$2:$AG$35,1,FALSE)</f>
        <v>#N/A</v>
      </c>
    </row>
    <row r="3517" spans="1:43" x14ac:dyDescent="0.25">
      <c r="A3517">
        <v>95754</v>
      </c>
      <c r="B3517">
        <v>22073</v>
      </c>
      <c r="C3517" t="s">
        <v>625</v>
      </c>
      <c r="D3517" t="s">
        <v>584</v>
      </c>
      <c r="E3517" t="s">
        <v>595</v>
      </c>
      <c r="F3517">
        <v>46.633090000000003</v>
      </c>
      <c r="G3517" t="s">
        <v>25</v>
      </c>
      <c r="H3517" t="s">
        <v>26</v>
      </c>
      <c r="I3517" t="s">
        <v>27</v>
      </c>
      <c r="J3517" t="s">
        <v>23</v>
      </c>
      <c r="K3517">
        <v>2003</v>
      </c>
      <c r="L3517">
        <v>4</v>
      </c>
      <c r="M3517">
        <v>4</v>
      </c>
      <c r="N3517">
        <v>0</v>
      </c>
      <c r="O3517">
        <v>2.5</v>
      </c>
      <c r="P3517" t="s">
        <v>598</v>
      </c>
      <c r="Q3517" s="39">
        <v>2.33326987320727E-2</v>
      </c>
      <c r="R3517">
        <v>0.35189292412353901</v>
      </c>
      <c r="S3517" t="s">
        <v>31</v>
      </c>
      <c r="T3517" t="s">
        <v>81</v>
      </c>
      <c r="U3517">
        <v>20</v>
      </c>
      <c r="V3517" t="s">
        <v>82</v>
      </c>
      <c r="W3517" t="s">
        <v>83</v>
      </c>
      <c r="X3517" t="s">
        <v>84</v>
      </c>
      <c r="Y3517">
        <v>22.98977</v>
      </c>
      <c r="Z3517">
        <v>696</v>
      </c>
      <c r="AA3517" s="5">
        <f>IFERROR(VLOOKUP(X3517,$AF$2:$AG$35,2,FALSE),0)</f>
        <v>0</v>
      </c>
      <c r="AB3517" s="5" t="e">
        <f>VLOOKUP(X3517,$AF$2:$AG$35,1,FALSE)</f>
        <v>#N/A</v>
      </c>
    </row>
    <row r="3518" spans="1:43" x14ac:dyDescent="0.25">
      <c r="A3518">
        <v>95754</v>
      </c>
      <c r="B3518">
        <v>22073</v>
      </c>
      <c r="C3518" t="s">
        <v>625</v>
      </c>
      <c r="D3518" t="s">
        <v>584</v>
      </c>
      <c r="E3518" t="s">
        <v>595</v>
      </c>
      <c r="F3518">
        <v>46.633090000000003</v>
      </c>
      <c r="G3518" t="s">
        <v>25</v>
      </c>
      <c r="H3518" t="s">
        <v>26</v>
      </c>
      <c r="I3518" t="s">
        <v>27</v>
      </c>
      <c r="J3518" t="s">
        <v>23</v>
      </c>
      <c r="K3518">
        <v>2003</v>
      </c>
      <c r="L3518">
        <v>4</v>
      </c>
      <c r="M3518">
        <v>4</v>
      </c>
      <c r="N3518">
        <v>0</v>
      </c>
      <c r="O3518">
        <v>2.5</v>
      </c>
      <c r="P3518" t="s">
        <v>598</v>
      </c>
      <c r="Q3518" s="39">
        <v>2.2421745636128101E-3</v>
      </c>
      <c r="R3518" s="2">
        <v>6.4175965416907899E-2</v>
      </c>
      <c r="S3518" t="s">
        <v>31</v>
      </c>
      <c r="T3518" t="s">
        <v>81</v>
      </c>
      <c r="U3518">
        <v>21</v>
      </c>
      <c r="V3518" t="s">
        <v>85</v>
      </c>
      <c r="W3518" t="s">
        <v>86</v>
      </c>
      <c r="X3518" t="s">
        <v>87</v>
      </c>
      <c r="Y3518">
        <v>24.305</v>
      </c>
      <c r="Z3518">
        <v>525</v>
      </c>
      <c r="AA3518" s="5">
        <f>IFERROR(VLOOKUP(X3518,$AF$2:$AG$35,2,FALSE),0)</f>
        <v>0</v>
      </c>
      <c r="AB3518" s="5" t="e">
        <f>VLOOKUP(X3518,$AF$2:$AG$35,1,FALSE)</f>
        <v>#N/A</v>
      </c>
    </row>
    <row r="3519" spans="1:43" x14ac:dyDescent="0.25">
      <c r="A3519">
        <v>95754</v>
      </c>
      <c r="B3519">
        <v>22073</v>
      </c>
      <c r="C3519" t="s">
        <v>625</v>
      </c>
      <c r="D3519" t="s">
        <v>584</v>
      </c>
      <c r="E3519" t="s">
        <v>595</v>
      </c>
      <c r="F3519">
        <v>46.633090000000003</v>
      </c>
      <c r="G3519" t="s">
        <v>25</v>
      </c>
      <c r="H3519" t="s">
        <v>26</v>
      </c>
      <c r="I3519" t="s">
        <v>27</v>
      </c>
      <c r="J3519" t="s">
        <v>23</v>
      </c>
      <c r="K3519">
        <v>2003</v>
      </c>
      <c r="L3519">
        <v>4</v>
      </c>
      <c r="M3519">
        <v>4</v>
      </c>
      <c r="N3519">
        <v>0</v>
      </c>
      <c r="O3519">
        <v>2.5</v>
      </c>
      <c r="P3519" t="s">
        <v>598</v>
      </c>
      <c r="Q3519" s="33">
        <v>1.6169694573487301E-2</v>
      </c>
      <c r="R3519" s="2">
        <v>5.9604217154527399E-2</v>
      </c>
      <c r="S3519" t="s">
        <v>31</v>
      </c>
      <c r="T3519" t="s">
        <v>81</v>
      </c>
      <c r="U3519">
        <v>22</v>
      </c>
      <c r="V3519" t="s">
        <v>88</v>
      </c>
      <c r="W3519" t="s">
        <v>89</v>
      </c>
      <c r="X3519" t="s">
        <v>90</v>
      </c>
      <c r="Y3519">
        <v>26.981539999999999</v>
      </c>
      <c r="Z3519">
        <v>292</v>
      </c>
      <c r="AA3519" s="5">
        <f>IFERROR(VLOOKUP(X3519,$AF$2:$AG$35,2,FALSE),0)</f>
        <v>0.88900000000000001</v>
      </c>
      <c r="AB3519" s="5" t="str">
        <f>VLOOKUP(X3519,$AF$2:$AG$35,1,FALSE)</f>
        <v>Al</v>
      </c>
    </row>
    <row r="3520" spans="1:43" x14ac:dyDescent="0.25">
      <c r="A3520">
        <v>95754</v>
      </c>
      <c r="B3520">
        <v>22073</v>
      </c>
      <c r="C3520" t="s">
        <v>625</v>
      </c>
      <c r="D3520" t="s">
        <v>584</v>
      </c>
      <c r="E3520" t="s">
        <v>595</v>
      </c>
      <c r="F3520">
        <v>46.633090000000003</v>
      </c>
      <c r="G3520" t="s">
        <v>25</v>
      </c>
      <c r="H3520" t="s">
        <v>26</v>
      </c>
      <c r="I3520" t="s">
        <v>27</v>
      </c>
      <c r="J3520" t="s">
        <v>23</v>
      </c>
      <c r="K3520">
        <v>2003</v>
      </c>
      <c r="L3520">
        <v>4</v>
      </c>
      <c r="M3520">
        <v>4</v>
      </c>
      <c r="N3520">
        <v>0</v>
      </c>
      <c r="O3520">
        <v>2.5</v>
      </c>
      <c r="P3520" t="s">
        <v>598</v>
      </c>
      <c r="Q3520" s="33">
        <v>6.1561221406611098E-2</v>
      </c>
      <c r="R3520" s="2">
        <v>7.9879000832281499E-2</v>
      </c>
      <c r="S3520" t="s">
        <v>31</v>
      </c>
      <c r="T3520" t="s">
        <v>81</v>
      </c>
      <c r="U3520">
        <v>23</v>
      </c>
      <c r="V3520" t="s">
        <v>91</v>
      </c>
      <c r="W3520" t="s">
        <v>92</v>
      </c>
      <c r="X3520" t="s">
        <v>93</v>
      </c>
      <c r="Y3520">
        <v>28.0855</v>
      </c>
      <c r="Z3520">
        <v>694</v>
      </c>
      <c r="AA3520" s="5">
        <f>IFERROR(VLOOKUP(X3520,$AF$2:$AG$35,2,FALSE),0)</f>
        <v>1.139</v>
      </c>
      <c r="AB3520" s="5" t="str">
        <f>VLOOKUP(X3520,$AF$2:$AG$35,1,FALSE)</f>
        <v>Si</v>
      </c>
    </row>
    <row r="3521" spans="1:43" x14ac:dyDescent="0.25">
      <c r="A3521">
        <v>95754</v>
      </c>
      <c r="B3521">
        <v>22073</v>
      </c>
      <c r="C3521" t="s">
        <v>625</v>
      </c>
      <c r="D3521" t="s">
        <v>584</v>
      </c>
      <c r="E3521" t="s">
        <v>595</v>
      </c>
      <c r="F3521">
        <v>46.633090000000003</v>
      </c>
      <c r="G3521" t="s">
        <v>25</v>
      </c>
      <c r="H3521" t="s">
        <v>26</v>
      </c>
      <c r="I3521" t="s">
        <v>27</v>
      </c>
      <c r="J3521" t="s">
        <v>23</v>
      </c>
      <c r="K3521">
        <v>2003</v>
      </c>
      <c r="L3521">
        <v>4</v>
      </c>
      <c r="M3521">
        <v>4</v>
      </c>
      <c r="N3521">
        <v>0</v>
      </c>
      <c r="O3521">
        <v>2.5</v>
      </c>
      <c r="P3521" t="s">
        <v>598</v>
      </c>
      <c r="Q3521" s="33">
        <v>4.1623113534996099E-3</v>
      </c>
      <c r="R3521" s="2">
        <v>9.7389135364430394E-3</v>
      </c>
      <c r="S3521" t="s">
        <v>31</v>
      </c>
      <c r="T3521" t="s">
        <v>81</v>
      </c>
      <c r="U3521">
        <v>24</v>
      </c>
      <c r="V3521" t="s">
        <v>94</v>
      </c>
      <c r="W3521" t="s">
        <v>95</v>
      </c>
      <c r="X3521" t="s">
        <v>29</v>
      </c>
      <c r="Y3521">
        <v>30.973759999999999</v>
      </c>
      <c r="Z3521">
        <v>666</v>
      </c>
      <c r="AA3521" s="5">
        <f>IFERROR(VLOOKUP(X3521,$AF$2:$AG$35,2,FALSE),0)</f>
        <v>1.0329999999999999</v>
      </c>
      <c r="AB3521" s="5" t="str">
        <f>VLOOKUP(X3521,$AF$2:$AG$35,1,FALSE)</f>
        <v>P</v>
      </c>
      <c r="AN3521"/>
      <c r="AO3521"/>
      <c r="AP3521"/>
      <c r="AQ3521"/>
    </row>
    <row r="3522" spans="1:43" x14ac:dyDescent="0.25">
      <c r="A3522">
        <v>95754</v>
      </c>
      <c r="B3522">
        <v>22073</v>
      </c>
      <c r="C3522" t="s">
        <v>625</v>
      </c>
      <c r="D3522" t="s">
        <v>584</v>
      </c>
      <c r="E3522" t="s">
        <v>595</v>
      </c>
      <c r="F3522">
        <v>46.633090000000003</v>
      </c>
      <c r="G3522" t="s">
        <v>25</v>
      </c>
      <c r="H3522" t="s">
        <v>26</v>
      </c>
      <c r="I3522" t="s">
        <v>27</v>
      </c>
      <c r="J3522" t="s">
        <v>23</v>
      </c>
      <c r="K3522">
        <v>2003</v>
      </c>
      <c r="L3522">
        <v>4</v>
      </c>
      <c r="M3522">
        <v>4</v>
      </c>
      <c r="N3522">
        <v>0</v>
      </c>
      <c r="O3522">
        <v>2.5</v>
      </c>
      <c r="P3522" t="s">
        <v>598</v>
      </c>
      <c r="Q3522">
        <v>0.101063250819993</v>
      </c>
      <c r="R3522" s="2">
        <v>4.9306023355959502E-2</v>
      </c>
      <c r="S3522" t="s">
        <v>31</v>
      </c>
      <c r="T3522" t="s">
        <v>81</v>
      </c>
      <c r="U3522">
        <v>25</v>
      </c>
      <c r="V3522" t="s">
        <v>96</v>
      </c>
      <c r="W3522" t="s">
        <v>97</v>
      </c>
      <c r="X3522" t="s">
        <v>98</v>
      </c>
      <c r="Y3522">
        <v>32.06</v>
      </c>
      <c r="Z3522">
        <v>700</v>
      </c>
      <c r="AA3522" s="5">
        <f>IFERROR(VLOOKUP(X3522,$AF$2:$AG$35,2,FALSE),0)</f>
        <v>0</v>
      </c>
      <c r="AB3522" s="5" t="e">
        <f>VLOOKUP(X3522,$AF$2:$AG$35,1,FALSE)</f>
        <v>#N/A</v>
      </c>
      <c r="AN3522"/>
      <c r="AO3522"/>
      <c r="AP3522"/>
      <c r="AQ3522"/>
    </row>
    <row r="3523" spans="1:43" x14ac:dyDescent="0.25">
      <c r="A3523">
        <v>95754</v>
      </c>
      <c r="B3523">
        <v>22073</v>
      </c>
      <c r="C3523" t="s">
        <v>625</v>
      </c>
      <c r="D3523" t="s">
        <v>584</v>
      </c>
      <c r="E3523" t="s">
        <v>595</v>
      </c>
      <c r="F3523">
        <v>46.633090000000003</v>
      </c>
      <c r="G3523" t="s">
        <v>25</v>
      </c>
      <c r="H3523" t="s">
        <v>26</v>
      </c>
      <c r="I3523" t="s">
        <v>27</v>
      </c>
      <c r="J3523" t="s">
        <v>23</v>
      </c>
      <c r="K3523">
        <v>2003</v>
      </c>
      <c r="L3523">
        <v>4</v>
      </c>
      <c r="M3523">
        <v>4</v>
      </c>
      <c r="N3523">
        <v>0</v>
      </c>
      <c r="O3523">
        <v>2.5</v>
      </c>
      <c r="P3523" t="s">
        <v>598</v>
      </c>
      <c r="Q3523" s="32">
        <v>0.26302747020363698</v>
      </c>
      <c r="R3523">
        <v>0.25918812625161303</v>
      </c>
      <c r="S3523" t="s">
        <v>31</v>
      </c>
      <c r="T3523" t="s">
        <v>81</v>
      </c>
      <c r="U3523">
        <v>26</v>
      </c>
      <c r="V3523" t="s">
        <v>99</v>
      </c>
      <c r="W3523" t="s">
        <v>100</v>
      </c>
      <c r="X3523" t="s">
        <v>101</v>
      </c>
      <c r="Y3523">
        <v>35.453000000000003</v>
      </c>
      <c r="Z3523">
        <v>795</v>
      </c>
      <c r="AA3523" s="5">
        <f>IFERROR(VLOOKUP(X3523,$AF$2:$AG$35,2,FALSE),0)</f>
        <v>0</v>
      </c>
      <c r="AB3523" s="5" t="e">
        <f>VLOOKUP(X3523,$AF$2:$AG$35,1,FALSE)</f>
        <v>#N/A</v>
      </c>
      <c r="AN3523"/>
      <c r="AO3523"/>
      <c r="AP3523"/>
      <c r="AQ3523"/>
    </row>
    <row r="3524" spans="1:43" x14ac:dyDescent="0.25">
      <c r="A3524">
        <v>95754</v>
      </c>
      <c r="B3524">
        <v>22073</v>
      </c>
      <c r="C3524" t="s">
        <v>625</v>
      </c>
      <c r="D3524" t="s">
        <v>584</v>
      </c>
      <c r="E3524" t="s">
        <v>595</v>
      </c>
      <c r="F3524">
        <v>46.633090000000003</v>
      </c>
      <c r="G3524" t="s">
        <v>25</v>
      </c>
      <c r="H3524" t="s">
        <v>26</v>
      </c>
      <c r="I3524" t="s">
        <v>27</v>
      </c>
      <c r="J3524" t="s">
        <v>23</v>
      </c>
      <c r="K3524">
        <v>2003</v>
      </c>
      <c r="L3524">
        <v>4</v>
      </c>
      <c r="M3524">
        <v>4</v>
      </c>
      <c r="N3524">
        <v>0</v>
      </c>
      <c r="O3524">
        <v>2.5</v>
      </c>
      <c r="P3524" t="s">
        <v>598</v>
      </c>
      <c r="Q3524" s="32">
        <v>0.58914500404548698</v>
      </c>
      <c r="R3524">
        <v>0.46140630212138301</v>
      </c>
      <c r="S3524" t="s">
        <v>31</v>
      </c>
      <c r="T3524" t="s">
        <v>81</v>
      </c>
      <c r="U3524">
        <v>27</v>
      </c>
      <c r="V3524" s="1">
        <v>2023695</v>
      </c>
      <c r="W3524" t="s">
        <v>102</v>
      </c>
      <c r="X3524" t="s">
        <v>103</v>
      </c>
      <c r="Y3524">
        <v>39.098300000000002</v>
      </c>
      <c r="Z3524">
        <v>669</v>
      </c>
      <c r="AA3524" s="5">
        <f>IFERROR(VLOOKUP(X3524,$AF$2:$AG$35,2,FALSE),0)</f>
        <v>0</v>
      </c>
      <c r="AB3524" s="5" t="e">
        <f>VLOOKUP(X3524,$AF$2:$AG$35,1,FALSE)</f>
        <v>#N/A</v>
      </c>
      <c r="AN3524"/>
      <c r="AO3524"/>
      <c r="AP3524"/>
      <c r="AQ3524"/>
    </row>
    <row r="3525" spans="1:43" x14ac:dyDescent="0.25">
      <c r="A3525">
        <v>95754</v>
      </c>
      <c r="B3525">
        <v>22073</v>
      </c>
      <c r="C3525" t="s">
        <v>625</v>
      </c>
      <c r="D3525" t="s">
        <v>584</v>
      </c>
      <c r="E3525" t="s">
        <v>595</v>
      </c>
      <c r="F3525">
        <v>46.633090000000003</v>
      </c>
      <c r="G3525" t="s">
        <v>25</v>
      </c>
      <c r="H3525" t="s">
        <v>26</v>
      </c>
      <c r="I3525" t="s">
        <v>27</v>
      </c>
      <c r="J3525" t="s">
        <v>23</v>
      </c>
      <c r="K3525">
        <v>2003</v>
      </c>
      <c r="L3525">
        <v>4</v>
      </c>
      <c r="M3525">
        <v>4</v>
      </c>
      <c r="N3525">
        <v>0</v>
      </c>
      <c r="O3525">
        <v>2.5</v>
      </c>
      <c r="P3525" t="s">
        <v>598</v>
      </c>
      <c r="Q3525" s="33">
        <v>9.4026400301922705E-2</v>
      </c>
      <c r="R3525" s="2">
        <v>9.7852787320224593E-2</v>
      </c>
      <c r="S3525" t="s">
        <v>31</v>
      </c>
      <c r="T3525" t="s">
        <v>81</v>
      </c>
      <c r="U3525">
        <v>28</v>
      </c>
      <c r="V3525" t="s">
        <v>104</v>
      </c>
      <c r="W3525" t="s">
        <v>105</v>
      </c>
      <c r="X3525" t="s">
        <v>106</v>
      </c>
      <c r="Y3525">
        <v>40.08</v>
      </c>
      <c r="Z3525">
        <v>329</v>
      </c>
      <c r="AA3525" s="5">
        <f>IFERROR(VLOOKUP(X3525,$AF$2:$AG$35,2,FALSE),0)</f>
        <v>0</v>
      </c>
      <c r="AB3525" s="5" t="e">
        <f>VLOOKUP(X3525,$AF$2:$AG$35,1,FALSE)</f>
        <v>#N/A</v>
      </c>
      <c r="AN3525"/>
      <c r="AO3525"/>
      <c r="AP3525"/>
      <c r="AQ3525"/>
    </row>
    <row r="3526" spans="1:43" x14ac:dyDescent="0.25">
      <c r="A3526">
        <v>95754</v>
      </c>
      <c r="B3526">
        <v>22073</v>
      </c>
      <c r="C3526" t="s">
        <v>625</v>
      </c>
      <c r="D3526" t="s">
        <v>584</v>
      </c>
      <c r="E3526" t="s">
        <v>595</v>
      </c>
      <c r="F3526">
        <v>46.633090000000003</v>
      </c>
      <c r="G3526" t="s">
        <v>25</v>
      </c>
      <c r="H3526" t="s">
        <v>26</v>
      </c>
      <c r="I3526" t="s">
        <v>27</v>
      </c>
      <c r="J3526" t="s">
        <v>23</v>
      </c>
      <c r="K3526">
        <v>2003</v>
      </c>
      <c r="L3526">
        <v>4</v>
      </c>
      <c r="M3526">
        <v>4</v>
      </c>
      <c r="N3526">
        <v>0</v>
      </c>
      <c r="O3526">
        <v>2.5</v>
      </c>
      <c r="P3526" t="s">
        <v>598</v>
      </c>
      <c r="Q3526" s="33">
        <v>4.4052620764254103E-3</v>
      </c>
      <c r="R3526" s="2">
        <v>4.7749325712436799E-2</v>
      </c>
      <c r="S3526" t="s">
        <v>31</v>
      </c>
      <c r="T3526" t="s">
        <v>81</v>
      </c>
      <c r="U3526">
        <v>29</v>
      </c>
      <c r="V3526" t="s">
        <v>107</v>
      </c>
      <c r="W3526" t="s">
        <v>108</v>
      </c>
      <c r="X3526" t="s">
        <v>109</v>
      </c>
      <c r="Y3526">
        <v>47.88</v>
      </c>
      <c r="Z3526">
        <v>715</v>
      </c>
      <c r="AA3526" s="5">
        <f>IFERROR(VLOOKUP(X3526,$AF$2:$AG$35,2,FALSE),0)</f>
        <v>0.66900000000000004</v>
      </c>
      <c r="AB3526" s="5" t="str">
        <f>VLOOKUP(X3526,$AF$2:$AG$35,1,FALSE)</f>
        <v>Ti</v>
      </c>
      <c r="AN3526"/>
      <c r="AO3526"/>
      <c r="AP3526"/>
      <c r="AQ3526"/>
    </row>
    <row r="3527" spans="1:43" x14ac:dyDescent="0.25">
      <c r="A3527">
        <v>95754</v>
      </c>
      <c r="B3527">
        <v>22073</v>
      </c>
      <c r="C3527" t="s">
        <v>625</v>
      </c>
      <c r="D3527" t="s">
        <v>584</v>
      </c>
      <c r="E3527" t="s">
        <v>595</v>
      </c>
      <c r="F3527">
        <v>46.633090000000003</v>
      </c>
      <c r="G3527" t="s">
        <v>25</v>
      </c>
      <c r="H3527" t="s">
        <v>26</v>
      </c>
      <c r="I3527" t="s">
        <v>27</v>
      </c>
      <c r="J3527" t="s">
        <v>23</v>
      </c>
      <c r="K3527">
        <v>2003</v>
      </c>
      <c r="L3527">
        <v>4</v>
      </c>
      <c r="M3527">
        <v>4</v>
      </c>
      <c r="N3527">
        <v>0</v>
      </c>
      <c r="O3527">
        <v>2.5</v>
      </c>
      <c r="P3527" t="s">
        <v>598</v>
      </c>
      <c r="Q3527" s="33">
        <v>2.35999157161974E-4</v>
      </c>
      <c r="R3527" s="2">
        <v>2.34018826723148E-2</v>
      </c>
      <c r="S3527" t="s">
        <v>31</v>
      </c>
      <c r="T3527" t="s">
        <v>81</v>
      </c>
      <c r="U3527">
        <v>30</v>
      </c>
      <c r="V3527" t="s">
        <v>110</v>
      </c>
      <c r="W3527" t="s">
        <v>111</v>
      </c>
      <c r="X3527" t="s">
        <v>112</v>
      </c>
      <c r="Y3527">
        <v>50.941499999999998</v>
      </c>
      <c r="Z3527">
        <v>767</v>
      </c>
      <c r="AA3527" s="5">
        <f>IFERROR(VLOOKUP(X3527,$AF$2:$AG$35,2,FALSE),0)</f>
        <v>0</v>
      </c>
      <c r="AB3527" s="5" t="e">
        <f>VLOOKUP(X3527,$AF$2:$AG$35,1,FALSE)</f>
        <v>#N/A</v>
      </c>
      <c r="AN3527"/>
      <c r="AO3527"/>
      <c r="AP3527"/>
      <c r="AQ3527"/>
    </row>
    <row r="3528" spans="1:43" x14ac:dyDescent="0.25">
      <c r="A3528">
        <v>95754</v>
      </c>
      <c r="B3528">
        <v>22073</v>
      </c>
      <c r="C3528" t="s">
        <v>625</v>
      </c>
      <c r="D3528" t="s">
        <v>584</v>
      </c>
      <c r="E3528" t="s">
        <v>595</v>
      </c>
      <c r="F3528">
        <v>46.633090000000003</v>
      </c>
      <c r="G3528" t="s">
        <v>25</v>
      </c>
      <c r="H3528" t="s">
        <v>26</v>
      </c>
      <c r="I3528" t="s">
        <v>27</v>
      </c>
      <c r="J3528" t="s">
        <v>23</v>
      </c>
      <c r="K3528">
        <v>2003</v>
      </c>
      <c r="L3528">
        <v>4</v>
      </c>
      <c r="M3528">
        <v>4</v>
      </c>
      <c r="N3528">
        <v>0</v>
      </c>
      <c r="O3528">
        <v>2.5</v>
      </c>
      <c r="P3528" t="s">
        <v>598</v>
      </c>
      <c r="Q3528" s="33">
        <v>3.6954511550927101E-3</v>
      </c>
      <c r="R3528" s="2">
        <v>1.1439448769196701E-2</v>
      </c>
      <c r="S3528" t="s">
        <v>31</v>
      </c>
      <c r="T3528" t="s">
        <v>81</v>
      </c>
      <c r="U3528">
        <v>31</v>
      </c>
      <c r="V3528" t="s">
        <v>113</v>
      </c>
      <c r="W3528" t="s">
        <v>114</v>
      </c>
      <c r="X3528" t="s">
        <v>115</v>
      </c>
      <c r="Y3528">
        <v>51.996000000000002</v>
      </c>
      <c r="Z3528">
        <v>347</v>
      </c>
      <c r="AA3528" s="5">
        <f>IFERROR(VLOOKUP(X3528,$AF$2:$AG$35,2,FALSE),0)</f>
        <v>0.69199999999999995</v>
      </c>
      <c r="AB3528" s="5" t="str">
        <f>VLOOKUP(X3528,$AF$2:$AG$35,1,FALSE)</f>
        <v>Cr</v>
      </c>
      <c r="AN3528"/>
      <c r="AO3528"/>
      <c r="AP3528"/>
      <c r="AQ3528"/>
    </row>
    <row r="3529" spans="1:43" x14ac:dyDescent="0.25">
      <c r="A3529">
        <v>95754</v>
      </c>
      <c r="B3529">
        <v>22073</v>
      </c>
      <c r="C3529" t="s">
        <v>625</v>
      </c>
      <c r="D3529" t="s">
        <v>584</v>
      </c>
      <c r="E3529" t="s">
        <v>595</v>
      </c>
      <c r="F3529">
        <v>46.633090000000003</v>
      </c>
      <c r="G3529" t="s">
        <v>25</v>
      </c>
      <c r="H3529" t="s">
        <v>26</v>
      </c>
      <c r="I3529" t="s">
        <v>27</v>
      </c>
      <c r="J3529" t="s">
        <v>23</v>
      </c>
      <c r="K3529">
        <v>2003</v>
      </c>
      <c r="L3529">
        <v>4</v>
      </c>
      <c r="M3529">
        <v>4</v>
      </c>
      <c r="N3529">
        <v>0</v>
      </c>
      <c r="O3529">
        <v>2.5</v>
      </c>
      <c r="P3529" t="s">
        <v>598</v>
      </c>
      <c r="Q3529" s="33">
        <v>3.5424096664561601E-3</v>
      </c>
      <c r="R3529" s="2">
        <v>5.3282420842398898E-3</v>
      </c>
      <c r="S3529" t="s">
        <v>31</v>
      </c>
      <c r="T3529" t="s">
        <v>81</v>
      </c>
      <c r="U3529">
        <v>32</v>
      </c>
      <c r="V3529" t="s">
        <v>116</v>
      </c>
      <c r="W3529" t="s">
        <v>117</v>
      </c>
      <c r="X3529" t="s">
        <v>118</v>
      </c>
      <c r="Y3529">
        <v>54.938000000000002</v>
      </c>
      <c r="Z3529">
        <v>526</v>
      </c>
      <c r="AA3529" s="5">
        <f>IFERROR(VLOOKUP(X3529,$AF$2:$AG$35,2,FALSE),0)</f>
        <v>0.63100000000000001</v>
      </c>
      <c r="AB3529" s="5" t="str">
        <f>VLOOKUP(X3529,$AF$2:$AG$35,1,FALSE)</f>
        <v>Mn</v>
      </c>
      <c r="AN3529"/>
      <c r="AO3529"/>
      <c r="AP3529"/>
      <c r="AQ3529"/>
    </row>
    <row r="3530" spans="1:43" x14ac:dyDescent="0.25">
      <c r="A3530">
        <v>95754</v>
      </c>
      <c r="B3530">
        <v>22073</v>
      </c>
      <c r="C3530" t="s">
        <v>625</v>
      </c>
      <c r="D3530" t="s">
        <v>584</v>
      </c>
      <c r="E3530" t="s">
        <v>595</v>
      </c>
      <c r="F3530">
        <v>46.633090000000003</v>
      </c>
      <c r="G3530" t="s">
        <v>25</v>
      </c>
      <c r="H3530" t="s">
        <v>26</v>
      </c>
      <c r="I3530" t="s">
        <v>27</v>
      </c>
      <c r="J3530" t="s">
        <v>23</v>
      </c>
      <c r="K3530">
        <v>2003</v>
      </c>
      <c r="L3530">
        <v>4</v>
      </c>
      <c r="M3530">
        <v>4</v>
      </c>
      <c r="N3530">
        <v>0</v>
      </c>
      <c r="O3530">
        <v>2.5</v>
      </c>
      <c r="P3530" t="s">
        <v>598</v>
      </c>
      <c r="Q3530" s="33">
        <v>5.2244953715055102E-2</v>
      </c>
      <c r="R3530" s="2">
        <v>8.7794001117958806E-2</v>
      </c>
      <c r="S3530" t="s">
        <v>31</v>
      </c>
      <c r="T3530" t="s">
        <v>81</v>
      </c>
      <c r="U3530">
        <v>33</v>
      </c>
      <c r="V3530" t="s">
        <v>119</v>
      </c>
      <c r="W3530" t="s">
        <v>120</v>
      </c>
      <c r="X3530" t="s">
        <v>121</v>
      </c>
      <c r="Y3530">
        <v>55.847000000000001</v>
      </c>
      <c r="Z3530">
        <v>488</v>
      </c>
      <c r="AA3530" s="5">
        <f>IFERROR(VLOOKUP(X3530,$AF$2:$AG$35,2,FALSE),0)</f>
        <v>0.35799999999999998</v>
      </c>
      <c r="AB3530" s="5" t="str">
        <f>VLOOKUP(X3530,$AF$2:$AG$35,1,FALSE)</f>
        <v>Fe</v>
      </c>
      <c r="AN3530"/>
      <c r="AO3530"/>
      <c r="AP3530"/>
      <c r="AQ3530"/>
    </row>
    <row r="3531" spans="1:43" x14ac:dyDescent="0.25">
      <c r="A3531">
        <v>95754</v>
      </c>
      <c r="B3531">
        <v>22073</v>
      </c>
      <c r="C3531" t="s">
        <v>625</v>
      </c>
      <c r="D3531" t="s">
        <v>584</v>
      </c>
      <c r="E3531" t="s">
        <v>595</v>
      </c>
      <c r="F3531">
        <v>46.633090000000003</v>
      </c>
      <c r="G3531" t="s">
        <v>25</v>
      </c>
      <c r="H3531" t="s">
        <v>26</v>
      </c>
      <c r="I3531" t="s">
        <v>27</v>
      </c>
      <c r="J3531" t="s">
        <v>23</v>
      </c>
      <c r="K3531">
        <v>2003</v>
      </c>
      <c r="L3531">
        <v>4</v>
      </c>
      <c r="M3531">
        <v>4</v>
      </c>
      <c r="N3531">
        <v>0</v>
      </c>
      <c r="O3531">
        <v>2.5</v>
      </c>
      <c r="P3531" t="s">
        <v>598</v>
      </c>
      <c r="Q3531" s="33">
        <v>6.6749470462261896E-4</v>
      </c>
      <c r="R3531" s="2">
        <v>2.2162544901348298E-3</v>
      </c>
      <c r="S3531" t="s">
        <v>31</v>
      </c>
      <c r="T3531" t="s">
        <v>81</v>
      </c>
      <c r="U3531">
        <v>34</v>
      </c>
      <c r="V3531" t="s">
        <v>122</v>
      </c>
      <c r="W3531" t="s">
        <v>123</v>
      </c>
      <c r="X3531" t="s">
        <v>124</v>
      </c>
      <c r="Y3531">
        <v>58.933199999999999</v>
      </c>
      <c r="Z3531">
        <v>379</v>
      </c>
      <c r="AA3531" s="5">
        <f>IFERROR(VLOOKUP(X3531,$AF$2:$AG$35,2,FALSE),0)</f>
        <v>0.33900000000000002</v>
      </c>
      <c r="AB3531" s="5" t="str">
        <f>VLOOKUP(X3531,$AF$2:$AG$35,1,FALSE)</f>
        <v>Co</v>
      </c>
      <c r="AN3531"/>
      <c r="AO3531"/>
      <c r="AP3531"/>
      <c r="AQ3531"/>
    </row>
    <row r="3532" spans="1:43" x14ac:dyDescent="0.25">
      <c r="A3532">
        <v>95754</v>
      </c>
      <c r="B3532">
        <v>22073</v>
      </c>
      <c r="C3532" t="s">
        <v>625</v>
      </c>
      <c r="D3532" t="s">
        <v>584</v>
      </c>
      <c r="E3532" t="s">
        <v>595</v>
      </c>
      <c r="F3532">
        <v>46.633090000000003</v>
      </c>
      <c r="G3532" t="s">
        <v>25</v>
      </c>
      <c r="H3532" t="s">
        <v>26</v>
      </c>
      <c r="I3532" t="s">
        <v>27</v>
      </c>
      <c r="J3532" t="s">
        <v>23</v>
      </c>
      <c r="K3532">
        <v>2003</v>
      </c>
      <c r="L3532">
        <v>4</v>
      </c>
      <c r="M3532">
        <v>4</v>
      </c>
      <c r="N3532">
        <v>0</v>
      </c>
      <c r="O3532">
        <v>2.5</v>
      </c>
      <c r="P3532" t="s">
        <v>598</v>
      </c>
      <c r="Q3532" s="33">
        <v>1.07486187960955E-3</v>
      </c>
      <c r="R3532">
        <v>2.529640507965E-3</v>
      </c>
      <c r="S3532" t="s">
        <v>31</v>
      </c>
      <c r="T3532" t="s">
        <v>81</v>
      </c>
      <c r="U3532">
        <v>35</v>
      </c>
      <c r="V3532" t="s">
        <v>125</v>
      </c>
      <c r="W3532" t="s">
        <v>126</v>
      </c>
      <c r="X3532" t="s">
        <v>127</v>
      </c>
      <c r="Y3532">
        <v>58.69</v>
      </c>
      <c r="Z3532">
        <v>612</v>
      </c>
      <c r="AA3532" s="5">
        <f>IFERROR(VLOOKUP(X3532,$AF$2:$AG$35,2,FALSE),0)</f>
        <v>0.27300000000000002</v>
      </c>
      <c r="AB3532" s="5" t="str">
        <f>VLOOKUP(X3532,$AF$2:$AG$35,1,FALSE)</f>
        <v>Ni</v>
      </c>
      <c r="AN3532"/>
      <c r="AO3532"/>
      <c r="AP3532"/>
      <c r="AQ3532"/>
    </row>
    <row r="3533" spans="1:43" x14ac:dyDescent="0.25">
      <c r="A3533">
        <v>95754</v>
      </c>
      <c r="B3533">
        <v>22073</v>
      </c>
      <c r="C3533" t="s">
        <v>625</v>
      </c>
      <c r="D3533" t="s">
        <v>584</v>
      </c>
      <c r="E3533" t="s">
        <v>595</v>
      </c>
      <c r="F3533">
        <v>46.633090000000003</v>
      </c>
      <c r="G3533" t="s">
        <v>25</v>
      </c>
      <c r="H3533" t="s">
        <v>26</v>
      </c>
      <c r="I3533" t="s">
        <v>27</v>
      </c>
      <c r="J3533" t="s">
        <v>23</v>
      </c>
      <c r="K3533">
        <v>2003</v>
      </c>
      <c r="L3533">
        <v>4</v>
      </c>
      <c r="M3533">
        <v>4</v>
      </c>
      <c r="N3533">
        <v>0</v>
      </c>
      <c r="O3533">
        <v>2.5</v>
      </c>
      <c r="P3533" t="s">
        <v>598</v>
      </c>
      <c r="Q3533" s="33">
        <v>2.4100399998818198E-3</v>
      </c>
      <c r="R3533" s="2">
        <v>3.2969218183081898E-3</v>
      </c>
      <c r="S3533" t="s">
        <v>31</v>
      </c>
      <c r="T3533" t="s">
        <v>81</v>
      </c>
      <c r="U3533">
        <v>36</v>
      </c>
      <c r="V3533" t="s">
        <v>128</v>
      </c>
      <c r="W3533" t="s">
        <v>129</v>
      </c>
      <c r="X3533" t="s">
        <v>130</v>
      </c>
      <c r="Y3533">
        <v>63.545999999999999</v>
      </c>
      <c r="Z3533">
        <v>380</v>
      </c>
      <c r="AA3533" s="5">
        <f>IFERROR(VLOOKUP(X3533,$AF$2:$AG$35,2,FALSE),0)</f>
        <v>0.252</v>
      </c>
      <c r="AB3533" s="5" t="str">
        <f>VLOOKUP(X3533,$AF$2:$AG$35,1,FALSE)</f>
        <v>Cu</v>
      </c>
      <c r="AN3533"/>
      <c r="AO3533"/>
      <c r="AP3533"/>
      <c r="AQ3533"/>
    </row>
    <row r="3534" spans="1:43" x14ac:dyDescent="0.25">
      <c r="A3534">
        <v>95754</v>
      </c>
      <c r="B3534">
        <v>22073</v>
      </c>
      <c r="C3534" t="s">
        <v>625</v>
      </c>
      <c r="D3534" t="s">
        <v>584</v>
      </c>
      <c r="E3534" t="s">
        <v>595</v>
      </c>
      <c r="F3534">
        <v>46.633090000000003</v>
      </c>
      <c r="G3534" t="s">
        <v>25</v>
      </c>
      <c r="H3534" t="s">
        <v>26</v>
      </c>
      <c r="I3534" t="s">
        <v>27</v>
      </c>
      <c r="J3534" t="s">
        <v>23</v>
      </c>
      <c r="K3534">
        <v>2003</v>
      </c>
      <c r="L3534">
        <v>4</v>
      </c>
      <c r="M3534">
        <v>4</v>
      </c>
      <c r="N3534">
        <v>0</v>
      </c>
      <c r="O3534">
        <v>2.5</v>
      </c>
      <c r="P3534" t="s">
        <v>598</v>
      </c>
      <c r="Q3534" s="33">
        <v>3.8925115488792503E-2</v>
      </c>
      <c r="R3534" s="2">
        <v>4.43103967057739E-2</v>
      </c>
      <c r="S3534" t="s">
        <v>31</v>
      </c>
      <c r="T3534" t="s">
        <v>81</v>
      </c>
      <c r="U3534">
        <v>37</v>
      </c>
      <c r="V3534" t="s">
        <v>131</v>
      </c>
      <c r="W3534" t="s">
        <v>132</v>
      </c>
      <c r="X3534" t="s">
        <v>133</v>
      </c>
      <c r="Y3534">
        <v>65.38</v>
      </c>
      <c r="Z3534">
        <v>778</v>
      </c>
      <c r="AA3534" s="5">
        <f>IFERROR(VLOOKUP(X3534,$AF$2:$AG$35,2,FALSE),0)</f>
        <v>0.245</v>
      </c>
      <c r="AB3534" s="5" t="str">
        <f>VLOOKUP(X3534,$AF$2:$AG$35,1,FALSE)</f>
        <v>Zn</v>
      </c>
      <c r="AN3534"/>
      <c r="AO3534"/>
      <c r="AP3534"/>
      <c r="AQ3534"/>
    </row>
    <row r="3535" spans="1:43" x14ac:dyDescent="0.25">
      <c r="A3535">
        <v>95754</v>
      </c>
      <c r="B3535">
        <v>22073</v>
      </c>
      <c r="C3535" t="s">
        <v>625</v>
      </c>
      <c r="D3535" t="s">
        <v>584</v>
      </c>
      <c r="E3535" t="s">
        <v>595</v>
      </c>
      <c r="F3535">
        <v>46.633090000000003</v>
      </c>
      <c r="G3535" t="s">
        <v>25</v>
      </c>
      <c r="H3535" t="s">
        <v>26</v>
      </c>
      <c r="I3535" t="s">
        <v>27</v>
      </c>
      <c r="J3535" t="s">
        <v>23</v>
      </c>
      <c r="K3535">
        <v>2003</v>
      </c>
      <c r="L3535">
        <v>4</v>
      </c>
      <c r="M3535">
        <v>4</v>
      </c>
      <c r="N3535">
        <v>0</v>
      </c>
      <c r="O3535">
        <v>2.5</v>
      </c>
      <c r="P3535" t="s">
        <v>598</v>
      </c>
      <c r="Q3535" s="33">
        <v>8.1847216176277602E-4</v>
      </c>
      <c r="R3535" s="2">
        <v>7.9138289918233191E-3</v>
      </c>
      <c r="S3535" t="s">
        <v>31</v>
      </c>
      <c r="T3535" t="s">
        <v>81</v>
      </c>
      <c r="U3535">
        <v>38</v>
      </c>
      <c r="V3535" t="s">
        <v>134</v>
      </c>
      <c r="W3535" t="s">
        <v>135</v>
      </c>
      <c r="X3535" t="s">
        <v>136</v>
      </c>
      <c r="Y3535">
        <v>69.72</v>
      </c>
      <c r="Z3535">
        <v>468</v>
      </c>
      <c r="AA3535" s="5">
        <f>IFERROR(VLOOKUP(X3535,$AF$2:$AG$35,2,FALSE),0)</f>
        <v>0.34399999999999997</v>
      </c>
      <c r="AB3535" s="5" t="str">
        <f>VLOOKUP(X3535,$AF$2:$AG$35,1,FALSE)</f>
        <v>Ga</v>
      </c>
      <c r="AN3535"/>
      <c r="AO3535"/>
      <c r="AP3535"/>
      <c r="AQ3535"/>
    </row>
    <row r="3536" spans="1:43" x14ac:dyDescent="0.25">
      <c r="A3536">
        <v>95754</v>
      </c>
      <c r="B3536">
        <v>22073</v>
      </c>
      <c r="C3536" t="s">
        <v>625</v>
      </c>
      <c r="D3536" t="s">
        <v>584</v>
      </c>
      <c r="E3536" t="s">
        <v>595</v>
      </c>
      <c r="F3536">
        <v>46.633090000000003</v>
      </c>
      <c r="G3536" t="s">
        <v>25</v>
      </c>
      <c r="H3536" t="s">
        <v>26</v>
      </c>
      <c r="I3536" t="s">
        <v>27</v>
      </c>
      <c r="J3536" t="s">
        <v>23</v>
      </c>
      <c r="K3536">
        <v>2003</v>
      </c>
      <c r="L3536">
        <v>4</v>
      </c>
      <c r="M3536">
        <v>4</v>
      </c>
      <c r="N3536">
        <v>0</v>
      </c>
      <c r="O3536">
        <v>2.5</v>
      </c>
      <c r="P3536" t="s">
        <v>598</v>
      </c>
      <c r="Q3536" s="33">
        <v>4.9195955214858297E-4</v>
      </c>
      <c r="R3536" s="2">
        <v>4.1660834315306499E-3</v>
      </c>
      <c r="S3536" t="s">
        <v>31</v>
      </c>
      <c r="T3536" t="s">
        <v>81</v>
      </c>
      <c r="U3536">
        <v>39</v>
      </c>
      <c r="V3536" t="s">
        <v>137</v>
      </c>
      <c r="W3536" t="s">
        <v>138</v>
      </c>
      <c r="X3536" t="s">
        <v>139</v>
      </c>
      <c r="Y3536">
        <v>74.921599999999998</v>
      </c>
      <c r="Z3536">
        <v>298</v>
      </c>
      <c r="AA3536" s="5">
        <f>IFERROR(VLOOKUP(X3536,$AF$2:$AG$35,2,FALSE),0)</f>
        <v>0.42699999999999999</v>
      </c>
      <c r="AB3536" s="5" t="str">
        <f>VLOOKUP(X3536,$AF$2:$AG$35,1,FALSE)</f>
        <v>As</v>
      </c>
      <c r="AN3536"/>
      <c r="AO3536"/>
      <c r="AP3536"/>
      <c r="AQ3536"/>
    </row>
    <row r="3537" spans="1:43" x14ac:dyDescent="0.25">
      <c r="A3537">
        <v>95754</v>
      </c>
      <c r="B3537">
        <v>22073</v>
      </c>
      <c r="C3537" t="s">
        <v>625</v>
      </c>
      <c r="D3537" t="s">
        <v>584</v>
      </c>
      <c r="E3537" t="s">
        <v>595</v>
      </c>
      <c r="F3537">
        <v>46.633090000000003</v>
      </c>
      <c r="G3537" t="s">
        <v>25</v>
      </c>
      <c r="H3537" t="s">
        <v>26</v>
      </c>
      <c r="I3537" t="s">
        <v>27</v>
      </c>
      <c r="J3537" t="s">
        <v>23</v>
      </c>
      <c r="K3537">
        <v>2003</v>
      </c>
      <c r="L3537">
        <v>4</v>
      </c>
      <c r="M3537">
        <v>4</v>
      </c>
      <c r="N3537">
        <v>0</v>
      </c>
      <c r="O3537">
        <v>2.5</v>
      </c>
      <c r="P3537" t="s">
        <v>598</v>
      </c>
      <c r="Q3537" s="33">
        <v>1.9882401942202801E-4</v>
      </c>
      <c r="R3537" s="2">
        <v>1.7391211439378999E-3</v>
      </c>
      <c r="S3537" t="s">
        <v>31</v>
      </c>
      <c r="T3537" t="s">
        <v>81</v>
      </c>
      <c r="U3537">
        <v>40</v>
      </c>
      <c r="V3537" t="s">
        <v>140</v>
      </c>
      <c r="W3537" t="s">
        <v>141</v>
      </c>
      <c r="X3537" t="s">
        <v>142</v>
      </c>
      <c r="Y3537">
        <v>78.959999999999994</v>
      </c>
      <c r="Z3537">
        <v>693</v>
      </c>
      <c r="AA3537" s="5">
        <f>IFERROR(VLOOKUP(X3537,$AF$2:$AG$35,2,FALSE),0)</f>
        <v>0.40500000000000003</v>
      </c>
      <c r="AB3537" s="5" t="str">
        <f>VLOOKUP(X3537,$AF$2:$AG$35,1,FALSE)</f>
        <v>Se</v>
      </c>
      <c r="AN3537"/>
      <c r="AO3537"/>
      <c r="AP3537"/>
      <c r="AQ3537"/>
    </row>
    <row r="3538" spans="1:43" x14ac:dyDescent="0.25">
      <c r="A3538">
        <v>95754</v>
      </c>
      <c r="B3538">
        <v>22073</v>
      </c>
      <c r="C3538" t="s">
        <v>625</v>
      </c>
      <c r="D3538" t="s">
        <v>584</v>
      </c>
      <c r="E3538" t="s">
        <v>595</v>
      </c>
      <c r="F3538">
        <v>46.633090000000003</v>
      </c>
      <c r="G3538" t="s">
        <v>25</v>
      </c>
      <c r="H3538" t="s">
        <v>26</v>
      </c>
      <c r="I3538" t="s">
        <v>27</v>
      </c>
      <c r="J3538" t="s">
        <v>23</v>
      </c>
      <c r="K3538">
        <v>2003</v>
      </c>
      <c r="L3538">
        <v>4</v>
      </c>
      <c r="M3538">
        <v>4</v>
      </c>
      <c r="N3538">
        <v>0</v>
      </c>
      <c r="O3538">
        <v>2.5</v>
      </c>
      <c r="P3538" t="s">
        <v>598</v>
      </c>
      <c r="Q3538" s="33">
        <v>1.6051298362774E-3</v>
      </c>
      <c r="R3538" s="2">
        <v>1.3390878903679301E-3</v>
      </c>
      <c r="S3538" t="s">
        <v>31</v>
      </c>
      <c r="T3538" t="s">
        <v>81</v>
      </c>
      <c r="U3538">
        <v>41</v>
      </c>
      <c r="V3538" t="s">
        <v>143</v>
      </c>
      <c r="W3538" t="s">
        <v>144</v>
      </c>
      <c r="X3538" t="s">
        <v>145</v>
      </c>
      <c r="Y3538">
        <v>79.903999999999996</v>
      </c>
      <c r="Z3538">
        <v>810</v>
      </c>
      <c r="AA3538" s="5">
        <f>IFERROR(VLOOKUP(X3538,$AF$2:$AG$35,2,FALSE),0)</f>
        <v>0</v>
      </c>
      <c r="AB3538" s="5" t="e">
        <f>VLOOKUP(X3538,$AF$2:$AG$35,1,FALSE)</f>
        <v>#N/A</v>
      </c>
      <c r="AN3538"/>
      <c r="AO3538"/>
      <c r="AP3538"/>
      <c r="AQ3538"/>
    </row>
    <row r="3539" spans="1:43" x14ac:dyDescent="0.25">
      <c r="A3539">
        <v>95754</v>
      </c>
      <c r="B3539">
        <v>22073</v>
      </c>
      <c r="C3539" t="s">
        <v>625</v>
      </c>
      <c r="D3539" t="s">
        <v>584</v>
      </c>
      <c r="E3539" t="s">
        <v>595</v>
      </c>
      <c r="F3539">
        <v>46.633090000000003</v>
      </c>
      <c r="G3539" t="s">
        <v>25</v>
      </c>
      <c r="H3539" t="s">
        <v>26</v>
      </c>
      <c r="I3539" t="s">
        <v>27</v>
      </c>
      <c r="J3539" t="s">
        <v>23</v>
      </c>
      <c r="K3539">
        <v>2003</v>
      </c>
      <c r="L3539">
        <v>4</v>
      </c>
      <c r="M3539">
        <v>4</v>
      </c>
      <c r="N3539">
        <v>0</v>
      </c>
      <c r="O3539">
        <v>2.5</v>
      </c>
      <c r="P3539" t="s">
        <v>598</v>
      </c>
      <c r="Q3539" s="33">
        <v>7.7917681269719504E-4</v>
      </c>
      <c r="R3539" s="2">
        <v>1.9367670522232299E-3</v>
      </c>
      <c r="S3539" t="s">
        <v>31</v>
      </c>
      <c r="T3539" t="s">
        <v>81</v>
      </c>
      <c r="U3539">
        <v>42</v>
      </c>
      <c r="V3539" t="s">
        <v>146</v>
      </c>
      <c r="W3539" t="s">
        <v>147</v>
      </c>
      <c r="X3539" t="s">
        <v>148</v>
      </c>
      <c r="Y3539">
        <v>85.467799999999997</v>
      </c>
      <c r="Z3539">
        <v>689</v>
      </c>
      <c r="AA3539" s="5">
        <f>IFERROR(VLOOKUP(X3539,$AF$2:$AG$35,2,FALSE),0)</f>
        <v>9.4E-2</v>
      </c>
      <c r="AB3539" s="5" t="str">
        <f>VLOOKUP(X3539,$AF$2:$AG$35,1,FALSE)</f>
        <v>Rb</v>
      </c>
      <c r="AN3539"/>
      <c r="AO3539"/>
      <c r="AP3539"/>
      <c r="AQ3539"/>
    </row>
    <row r="3540" spans="1:43" x14ac:dyDescent="0.25">
      <c r="A3540">
        <v>95754</v>
      </c>
      <c r="B3540">
        <v>22073</v>
      </c>
      <c r="C3540" t="s">
        <v>625</v>
      </c>
      <c r="D3540" t="s">
        <v>584</v>
      </c>
      <c r="E3540" t="s">
        <v>595</v>
      </c>
      <c r="F3540">
        <v>46.633090000000003</v>
      </c>
      <c r="G3540" t="s">
        <v>25</v>
      </c>
      <c r="H3540" t="s">
        <v>26</v>
      </c>
      <c r="I3540" t="s">
        <v>27</v>
      </c>
      <c r="J3540" t="s">
        <v>23</v>
      </c>
      <c r="K3540">
        <v>2003</v>
      </c>
      <c r="L3540">
        <v>4</v>
      </c>
      <c r="M3540">
        <v>4</v>
      </c>
      <c r="N3540">
        <v>0</v>
      </c>
      <c r="O3540">
        <v>2.5</v>
      </c>
      <c r="P3540" t="s">
        <v>598</v>
      </c>
      <c r="Q3540" s="33">
        <v>8.6766036219986301E-4</v>
      </c>
      <c r="R3540" s="2">
        <v>2.0497147846717601E-3</v>
      </c>
      <c r="S3540" t="s">
        <v>31</v>
      </c>
      <c r="T3540" t="s">
        <v>81</v>
      </c>
      <c r="U3540">
        <v>43</v>
      </c>
      <c r="V3540" t="s">
        <v>149</v>
      </c>
      <c r="W3540" t="s">
        <v>150</v>
      </c>
      <c r="X3540" t="s">
        <v>151</v>
      </c>
      <c r="Y3540">
        <v>87.62</v>
      </c>
      <c r="Z3540">
        <v>697</v>
      </c>
      <c r="AA3540" s="5">
        <f>IFERROR(VLOOKUP(X3540,$AF$2:$AG$35,2,FALSE),0)</f>
        <v>0.183</v>
      </c>
      <c r="AB3540" s="5" t="str">
        <f>VLOOKUP(X3540,$AF$2:$AG$35,1,FALSE)</f>
        <v>Sr</v>
      </c>
      <c r="AN3540"/>
      <c r="AO3540"/>
      <c r="AP3540"/>
      <c r="AQ3540"/>
    </row>
    <row r="3541" spans="1:43" x14ac:dyDescent="0.25">
      <c r="A3541">
        <v>95754</v>
      </c>
      <c r="B3541">
        <v>22073</v>
      </c>
      <c r="C3541" t="s">
        <v>625</v>
      </c>
      <c r="D3541" t="s">
        <v>584</v>
      </c>
      <c r="E3541" t="s">
        <v>595</v>
      </c>
      <c r="F3541">
        <v>46.633090000000003</v>
      </c>
      <c r="G3541" t="s">
        <v>25</v>
      </c>
      <c r="H3541" t="s">
        <v>26</v>
      </c>
      <c r="I3541" t="s">
        <v>27</v>
      </c>
      <c r="J3541" t="s">
        <v>23</v>
      </c>
      <c r="K3541">
        <v>2003</v>
      </c>
      <c r="L3541">
        <v>4</v>
      </c>
      <c r="M3541">
        <v>4</v>
      </c>
      <c r="N3541">
        <v>0</v>
      </c>
      <c r="O3541">
        <v>2.5</v>
      </c>
      <c r="P3541" t="s">
        <v>598</v>
      </c>
      <c r="Q3541" s="33">
        <v>3.0425990162101301E-4</v>
      </c>
      <c r="R3541" s="2">
        <v>2.6898406489652298E-3</v>
      </c>
      <c r="S3541" t="s">
        <v>31</v>
      </c>
      <c r="T3541" t="s">
        <v>81</v>
      </c>
      <c r="U3541">
        <v>44</v>
      </c>
      <c r="V3541" t="s">
        <v>152</v>
      </c>
      <c r="W3541" t="s">
        <v>153</v>
      </c>
      <c r="X3541" t="s">
        <v>154</v>
      </c>
      <c r="Y3541">
        <v>88.905900000000003</v>
      </c>
      <c r="Z3541">
        <v>777</v>
      </c>
      <c r="AA3541" s="5">
        <f>IFERROR(VLOOKUP(X3541,$AF$2:$AG$35,2,FALSE),0)</f>
        <v>0</v>
      </c>
      <c r="AB3541" s="5" t="e">
        <f>VLOOKUP(X3541,$AF$2:$AG$35,1,FALSE)</f>
        <v>#N/A</v>
      </c>
      <c r="AN3541"/>
      <c r="AO3541"/>
      <c r="AP3541"/>
      <c r="AQ3541"/>
    </row>
    <row r="3542" spans="1:43" x14ac:dyDescent="0.25">
      <c r="A3542">
        <v>95754</v>
      </c>
      <c r="B3542">
        <v>22073</v>
      </c>
      <c r="C3542" t="s">
        <v>625</v>
      </c>
      <c r="D3542" t="s">
        <v>584</v>
      </c>
      <c r="E3542" t="s">
        <v>595</v>
      </c>
      <c r="F3542">
        <v>46.633090000000003</v>
      </c>
      <c r="G3542" t="s">
        <v>25</v>
      </c>
      <c r="H3542" t="s">
        <v>26</v>
      </c>
      <c r="I3542" t="s">
        <v>27</v>
      </c>
      <c r="J3542" t="s">
        <v>23</v>
      </c>
      <c r="K3542">
        <v>2003</v>
      </c>
      <c r="L3542">
        <v>4</v>
      </c>
      <c r="M3542">
        <v>4</v>
      </c>
      <c r="N3542">
        <v>0</v>
      </c>
      <c r="O3542">
        <v>2.5</v>
      </c>
      <c r="P3542" t="s">
        <v>598</v>
      </c>
      <c r="Q3542" s="33">
        <v>6.9542418643514102E-4</v>
      </c>
      <c r="R3542" s="2">
        <v>3.0993950835089099E-3</v>
      </c>
      <c r="S3542" t="s">
        <v>31</v>
      </c>
      <c r="T3542" t="s">
        <v>81</v>
      </c>
      <c r="U3542">
        <v>45</v>
      </c>
      <c r="V3542" t="s">
        <v>155</v>
      </c>
      <c r="W3542" t="s">
        <v>156</v>
      </c>
      <c r="X3542" t="s">
        <v>157</v>
      </c>
      <c r="Y3542">
        <v>91.22</v>
      </c>
      <c r="Z3542">
        <v>779</v>
      </c>
      <c r="AA3542" s="5">
        <f>IFERROR(VLOOKUP(X3542,$AF$2:$AG$35,2,FALSE),0)</f>
        <v>0.35099999999999998</v>
      </c>
      <c r="AB3542" s="5" t="str">
        <f>VLOOKUP(X3542,$AF$2:$AG$35,1,FALSE)</f>
        <v>Zr</v>
      </c>
      <c r="AN3542"/>
      <c r="AO3542"/>
      <c r="AP3542"/>
      <c r="AQ3542"/>
    </row>
    <row r="3543" spans="1:43" x14ac:dyDescent="0.25">
      <c r="A3543">
        <v>95754</v>
      </c>
      <c r="B3543">
        <v>22073</v>
      </c>
      <c r="C3543" t="s">
        <v>625</v>
      </c>
      <c r="D3543" t="s">
        <v>584</v>
      </c>
      <c r="E3543" t="s">
        <v>595</v>
      </c>
      <c r="F3543">
        <v>46.633090000000003</v>
      </c>
      <c r="G3543" t="s">
        <v>25</v>
      </c>
      <c r="H3543" t="s">
        <v>26</v>
      </c>
      <c r="I3543" t="s">
        <v>27</v>
      </c>
      <c r="J3543" t="s">
        <v>23</v>
      </c>
      <c r="K3543">
        <v>2003</v>
      </c>
      <c r="L3543">
        <v>4</v>
      </c>
      <c r="M3543">
        <v>4</v>
      </c>
      <c r="N3543">
        <v>0</v>
      </c>
      <c r="O3543">
        <v>2.5</v>
      </c>
      <c r="P3543" t="s">
        <v>598</v>
      </c>
      <c r="Q3543" s="33">
        <v>3.2904599903533398E-4</v>
      </c>
      <c r="R3543" s="2">
        <v>5.5705733459692998E-3</v>
      </c>
      <c r="S3543" t="s">
        <v>31</v>
      </c>
      <c r="T3543" t="s">
        <v>81</v>
      </c>
      <c r="U3543">
        <v>46</v>
      </c>
      <c r="V3543" t="s">
        <v>158</v>
      </c>
      <c r="W3543" t="s">
        <v>159</v>
      </c>
      <c r="X3543" t="s">
        <v>160</v>
      </c>
      <c r="Y3543">
        <v>95.94</v>
      </c>
      <c r="Z3543">
        <v>586</v>
      </c>
      <c r="AA3543" s="5">
        <f>IFERROR(VLOOKUP(X3543,$AF$2:$AG$35,2,FALSE),0)</f>
        <v>0.41699999999999998</v>
      </c>
      <c r="AB3543" s="5" t="str">
        <f>VLOOKUP(X3543,$AF$2:$AG$35,1,FALSE)</f>
        <v>Mo</v>
      </c>
      <c r="AN3543"/>
      <c r="AO3543"/>
      <c r="AP3543"/>
      <c r="AQ3543"/>
    </row>
    <row r="3544" spans="1:43" x14ac:dyDescent="0.25">
      <c r="A3544">
        <v>95754</v>
      </c>
      <c r="B3544">
        <v>22073</v>
      </c>
      <c r="C3544" t="s">
        <v>625</v>
      </c>
      <c r="D3544" t="s">
        <v>584</v>
      </c>
      <c r="E3544" t="s">
        <v>595</v>
      </c>
      <c r="F3544">
        <v>46.633090000000003</v>
      </c>
      <c r="G3544" t="s">
        <v>25</v>
      </c>
      <c r="H3544" t="s">
        <v>26</v>
      </c>
      <c r="I3544" t="s">
        <v>27</v>
      </c>
      <c r="J3544" t="s">
        <v>23</v>
      </c>
      <c r="K3544">
        <v>2003</v>
      </c>
      <c r="L3544">
        <v>4</v>
      </c>
      <c r="M3544">
        <v>4</v>
      </c>
      <c r="N3544">
        <v>0</v>
      </c>
      <c r="O3544">
        <v>2.5</v>
      </c>
      <c r="P3544" t="s">
        <v>598</v>
      </c>
      <c r="Q3544" s="33">
        <v>1.15873576281366E-3</v>
      </c>
      <c r="R3544" s="2">
        <v>5.8977645903672497E-3</v>
      </c>
      <c r="S3544" t="s">
        <v>31</v>
      </c>
      <c r="T3544" t="s">
        <v>81</v>
      </c>
      <c r="U3544">
        <v>47</v>
      </c>
      <c r="V3544" s="1">
        <v>2023568</v>
      </c>
      <c r="W3544" t="s">
        <v>161</v>
      </c>
      <c r="X3544" t="s">
        <v>162</v>
      </c>
      <c r="Y3544">
        <v>106.42</v>
      </c>
      <c r="Z3544">
        <v>649</v>
      </c>
      <c r="AA3544" s="5">
        <f>IFERROR(VLOOKUP(X3544,$AF$2:$AG$35,2,FALSE),0)</f>
        <v>0.22600000000000001</v>
      </c>
      <c r="AB3544" s="5" t="str">
        <f>VLOOKUP(X3544,$AF$2:$AG$35,1,FALSE)</f>
        <v>Pd</v>
      </c>
      <c r="AN3544"/>
      <c r="AO3544"/>
      <c r="AP3544"/>
      <c r="AQ3544"/>
    </row>
    <row r="3545" spans="1:43" x14ac:dyDescent="0.25">
      <c r="A3545">
        <v>95754</v>
      </c>
      <c r="B3545">
        <v>22073</v>
      </c>
      <c r="C3545" t="s">
        <v>625</v>
      </c>
      <c r="D3545" t="s">
        <v>584</v>
      </c>
      <c r="E3545" t="s">
        <v>595</v>
      </c>
      <c r="F3545">
        <v>46.633090000000003</v>
      </c>
      <c r="G3545" t="s">
        <v>25</v>
      </c>
      <c r="H3545" t="s">
        <v>26</v>
      </c>
      <c r="I3545" t="s">
        <v>27</v>
      </c>
      <c r="J3545" t="s">
        <v>23</v>
      </c>
      <c r="K3545">
        <v>2003</v>
      </c>
      <c r="L3545">
        <v>4</v>
      </c>
      <c r="M3545">
        <v>4</v>
      </c>
      <c r="N3545">
        <v>0</v>
      </c>
      <c r="O3545">
        <v>2.5</v>
      </c>
      <c r="P3545" t="s">
        <v>598</v>
      </c>
      <c r="Q3545" s="33">
        <v>2.13257848759275E-4</v>
      </c>
      <c r="R3545" s="2">
        <v>7.5939160345334803E-3</v>
      </c>
      <c r="S3545" t="s">
        <v>31</v>
      </c>
      <c r="T3545" t="s">
        <v>81</v>
      </c>
      <c r="U3545">
        <v>48</v>
      </c>
      <c r="V3545" t="s">
        <v>163</v>
      </c>
      <c r="W3545" t="s">
        <v>164</v>
      </c>
      <c r="X3545" t="s">
        <v>165</v>
      </c>
      <c r="Y3545">
        <v>107.8682</v>
      </c>
      <c r="Z3545">
        <v>695</v>
      </c>
      <c r="AA3545" s="5">
        <f>IFERROR(VLOOKUP(X3545,$AF$2:$AG$35,2,FALSE),0)</f>
        <v>7.3999999999999996E-2</v>
      </c>
      <c r="AB3545" s="5" t="str">
        <f>VLOOKUP(X3545,$AF$2:$AG$35,1,FALSE)</f>
        <v>Ag</v>
      </c>
      <c r="AN3545"/>
      <c r="AO3545"/>
      <c r="AP3545"/>
      <c r="AQ3545"/>
    </row>
    <row r="3546" spans="1:43" x14ac:dyDescent="0.25">
      <c r="A3546">
        <v>95754</v>
      </c>
      <c r="B3546">
        <v>22073</v>
      </c>
      <c r="C3546" t="s">
        <v>625</v>
      </c>
      <c r="D3546" t="s">
        <v>584</v>
      </c>
      <c r="E3546" t="s">
        <v>595</v>
      </c>
      <c r="F3546">
        <v>46.633090000000003</v>
      </c>
      <c r="G3546" t="s">
        <v>25</v>
      </c>
      <c r="H3546" t="s">
        <v>26</v>
      </c>
      <c r="I3546" t="s">
        <v>27</v>
      </c>
      <c r="J3546" t="s">
        <v>23</v>
      </c>
      <c r="K3546">
        <v>2003</v>
      </c>
      <c r="L3546">
        <v>4</v>
      </c>
      <c r="M3546">
        <v>4</v>
      </c>
      <c r="N3546">
        <v>0</v>
      </c>
      <c r="O3546">
        <v>2.5</v>
      </c>
      <c r="P3546" t="s">
        <v>598</v>
      </c>
      <c r="Q3546" s="33">
        <v>2.6109920129364999E-3</v>
      </c>
      <c r="R3546" s="2">
        <v>7.06341884046904E-3</v>
      </c>
      <c r="S3546" t="s">
        <v>31</v>
      </c>
      <c r="T3546" t="s">
        <v>81</v>
      </c>
      <c r="U3546">
        <v>49</v>
      </c>
      <c r="V3546" t="s">
        <v>166</v>
      </c>
      <c r="W3546" t="s">
        <v>167</v>
      </c>
      <c r="X3546" t="s">
        <v>168</v>
      </c>
      <c r="Y3546">
        <v>112.41</v>
      </c>
      <c r="Z3546">
        <v>328</v>
      </c>
      <c r="AA3546" s="5">
        <f>IFERROR(VLOOKUP(X3546,$AF$2:$AG$35,2,FALSE),0)</f>
        <v>0.14199999999999999</v>
      </c>
      <c r="AB3546" s="5" t="str">
        <f>VLOOKUP(X3546,$AF$2:$AG$35,1,FALSE)</f>
        <v>Cd</v>
      </c>
      <c r="AN3546"/>
      <c r="AO3546"/>
      <c r="AP3546"/>
      <c r="AQ3546"/>
    </row>
    <row r="3547" spans="1:43" x14ac:dyDescent="0.25">
      <c r="A3547">
        <v>95754</v>
      </c>
      <c r="B3547">
        <v>22073</v>
      </c>
      <c r="C3547" t="s">
        <v>625</v>
      </c>
      <c r="D3547" t="s">
        <v>584</v>
      </c>
      <c r="E3547" t="s">
        <v>595</v>
      </c>
      <c r="F3547">
        <v>46.633090000000003</v>
      </c>
      <c r="G3547" t="s">
        <v>25</v>
      </c>
      <c r="H3547" t="s">
        <v>26</v>
      </c>
      <c r="I3547" t="s">
        <v>27</v>
      </c>
      <c r="J3547" t="s">
        <v>23</v>
      </c>
      <c r="K3547">
        <v>2003</v>
      </c>
      <c r="L3547">
        <v>4</v>
      </c>
      <c r="M3547">
        <v>4</v>
      </c>
      <c r="N3547">
        <v>0</v>
      </c>
      <c r="O3547">
        <v>2.5</v>
      </c>
      <c r="P3547" t="s">
        <v>598</v>
      </c>
      <c r="Q3547" s="33">
        <v>1.6321031514614499E-3</v>
      </c>
      <c r="R3547" s="2">
        <v>9.0029175232154302E-3</v>
      </c>
      <c r="S3547" t="s">
        <v>31</v>
      </c>
      <c r="T3547" t="s">
        <v>81</v>
      </c>
      <c r="U3547">
        <v>50</v>
      </c>
      <c r="V3547" t="s">
        <v>169</v>
      </c>
      <c r="W3547" t="s">
        <v>170</v>
      </c>
      <c r="X3547" t="s">
        <v>171</v>
      </c>
      <c r="Y3547">
        <v>114.82</v>
      </c>
      <c r="Z3547">
        <v>487</v>
      </c>
      <c r="AA3547" s="5">
        <f>IFERROR(VLOOKUP(X3547,$AF$2:$AG$35,2,FALSE),0)</f>
        <v>0.20899999999999999</v>
      </c>
      <c r="AB3547" s="5" t="str">
        <f>VLOOKUP(X3547,$AF$2:$AG$35,1,FALSE)</f>
        <v>In</v>
      </c>
      <c r="AN3547"/>
      <c r="AO3547"/>
      <c r="AP3547"/>
      <c r="AQ3547"/>
    </row>
    <row r="3548" spans="1:43" x14ac:dyDescent="0.25">
      <c r="A3548">
        <v>95754</v>
      </c>
      <c r="B3548">
        <v>22073</v>
      </c>
      <c r="C3548" t="s">
        <v>625</v>
      </c>
      <c r="D3548" t="s">
        <v>584</v>
      </c>
      <c r="E3548" t="s">
        <v>595</v>
      </c>
      <c r="F3548">
        <v>46.633090000000003</v>
      </c>
      <c r="G3548" t="s">
        <v>25</v>
      </c>
      <c r="H3548" t="s">
        <v>26</v>
      </c>
      <c r="I3548" t="s">
        <v>27</v>
      </c>
      <c r="J3548" t="s">
        <v>23</v>
      </c>
      <c r="K3548">
        <v>2003</v>
      </c>
      <c r="L3548">
        <v>4</v>
      </c>
      <c r="M3548">
        <v>4</v>
      </c>
      <c r="N3548">
        <v>0</v>
      </c>
      <c r="O3548">
        <v>2.5</v>
      </c>
      <c r="P3548" t="s">
        <v>598</v>
      </c>
      <c r="Q3548" s="33">
        <v>7.1286641628189897E-4</v>
      </c>
      <c r="R3548" s="2">
        <v>1.37328957280477E-2</v>
      </c>
      <c r="S3548" t="s">
        <v>31</v>
      </c>
      <c r="T3548" t="s">
        <v>81</v>
      </c>
      <c r="U3548">
        <v>51</v>
      </c>
      <c r="V3548" t="s">
        <v>172</v>
      </c>
      <c r="W3548" t="s">
        <v>173</v>
      </c>
      <c r="X3548" t="s">
        <v>174</v>
      </c>
      <c r="Y3548">
        <v>118.69</v>
      </c>
      <c r="Z3548">
        <v>714</v>
      </c>
      <c r="AA3548" s="5">
        <f>IFERROR(VLOOKUP(X3548,$AF$2:$AG$35,2,FALSE),0)</f>
        <v>0.20200000000000001</v>
      </c>
      <c r="AB3548" s="5" t="str">
        <f>VLOOKUP(X3548,$AF$2:$AG$35,1,FALSE)</f>
        <v>Sn</v>
      </c>
      <c r="AN3548"/>
      <c r="AO3548"/>
      <c r="AP3548"/>
      <c r="AQ3548"/>
    </row>
    <row r="3549" spans="1:43" x14ac:dyDescent="0.25">
      <c r="A3549">
        <v>95754</v>
      </c>
      <c r="B3549">
        <v>22073</v>
      </c>
      <c r="C3549" t="s">
        <v>625</v>
      </c>
      <c r="D3549" t="s">
        <v>584</v>
      </c>
      <c r="E3549" t="s">
        <v>595</v>
      </c>
      <c r="F3549">
        <v>46.633090000000003</v>
      </c>
      <c r="G3549" t="s">
        <v>25</v>
      </c>
      <c r="H3549" t="s">
        <v>26</v>
      </c>
      <c r="I3549" t="s">
        <v>27</v>
      </c>
      <c r="J3549" t="s">
        <v>23</v>
      </c>
      <c r="K3549">
        <v>2003</v>
      </c>
      <c r="L3549">
        <v>4</v>
      </c>
      <c r="M3549">
        <v>4</v>
      </c>
      <c r="N3549">
        <v>0</v>
      </c>
      <c r="O3549">
        <v>2.5</v>
      </c>
      <c r="P3549" t="s">
        <v>598</v>
      </c>
      <c r="Q3549" s="33">
        <v>1.3001420137875601E-3</v>
      </c>
      <c r="R3549" s="2">
        <v>1.54239270463403E-2</v>
      </c>
      <c r="S3549" t="s">
        <v>31</v>
      </c>
      <c r="T3549" t="s">
        <v>81</v>
      </c>
      <c r="U3549">
        <v>52</v>
      </c>
      <c r="V3549" t="s">
        <v>175</v>
      </c>
      <c r="W3549" t="s">
        <v>176</v>
      </c>
      <c r="X3549" t="s">
        <v>177</v>
      </c>
      <c r="Y3549">
        <v>121.75</v>
      </c>
      <c r="Z3549">
        <v>296</v>
      </c>
      <c r="AA3549" s="5">
        <f>IFERROR(VLOOKUP(X3549,$AF$2:$AG$35,2,FALSE),0)</f>
        <v>0.26300000000000001</v>
      </c>
      <c r="AB3549" s="5" t="str">
        <f>VLOOKUP(X3549,$AF$2:$AG$35,1,FALSE)</f>
        <v>Sb</v>
      </c>
      <c r="AN3549"/>
      <c r="AO3549"/>
      <c r="AP3549"/>
      <c r="AQ3549"/>
    </row>
    <row r="3550" spans="1:43" x14ac:dyDescent="0.25">
      <c r="A3550">
        <v>95754</v>
      </c>
      <c r="B3550">
        <v>22073</v>
      </c>
      <c r="C3550" t="s">
        <v>625</v>
      </c>
      <c r="D3550" t="s">
        <v>584</v>
      </c>
      <c r="E3550" t="s">
        <v>595</v>
      </c>
      <c r="F3550">
        <v>46.633090000000003</v>
      </c>
      <c r="G3550" t="s">
        <v>25</v>
      </c>
      <c r="H3550" t="s">
        <v>26</v>
      </c>
      <c r="I3550" t="s">
        <v>27</v>
      </c>
      <c r="J3550" t="s">
        <v>23</v>
      </c>
      <c r="K3550">
        <v>2003</v>
      </c>
      <c r="L3550">
        <v>4</v>
      </c>
      <c r="M3550">
        <v>4</v>
      </c>
      <c r="N3550">
        <v>0</v>
      </c>
      <c r="O3550">
        <v>2.5</v>
      </c>
      <c r="P3550" t="s">
        <v>598</v>
      </c>
      <c r="Q3550" s="33">
        <v>2.06388448400684E-3</v>
      </c>
      <c r="R3550" s="2">
        <v>7.5501477849329507E-2</v>
      </c>
      <c r="S3550" t="s">
        <v>31</v>
      </c>
      <c r="T3550" t="s">
        <v>81</v>
      </c>
      <c r="U3550">
        <v>53</v>
      </c>
      <c r="V3550" t="s">
        <v>178</v>
      </c>
      <c r="W3550" t="s">
        <v>179</v>
      </c>
      <c r="X3550" t="s">
        <v>180</v>
      </c>
      <c r="Y3550">
        <v>137.33000000000001</v>
      </c>
      <c r="Z3550">
        <v>300</v>
      </c>
      <c r="AA3550" s="5">
        <f>IFERROR(VLOOKUP(X3550,$AF$2:$AG$35,2,FALSE),0)</f>
        <v>0.11700000000000001</v>
      </c>
      <c r="AB3550" s="5" t="str">
        <f>VLOOKUP(X3550,$AF$2:$AG$35,1,FALSE)</f>
        <v>Ba</v>
      </c>
      <c r="AN3550"/>
      <c r="AO3550"/>
      <c r="AP3550"/>
      <c r="AQ3550"/>
    </row>
    <row r="3551" spans="1:43" x14ac:dyDescent="0.25">
      <c r="A3551">
        <v>95754</v>
      </c>
      <c r="B3551">
        <v>22073</v>
      </c>
      <c r="C3551" t="s">
        <v>625</v>
      </c>
      <c r="D3551" t="s">
        <v>584</v>
      </c>
      <c r="E3551" t="s">
        <v>595</v>
      </c>
      <c r="F3551">
        <v>46.633090000000003</v>
      </c>
      <c r="G3551" t="s">
        <v>25</v>
      </c>
      <c r="H3551" t="s">
        <v>26</v>
      </c>
      <c r="I3551" t="s">
        <v>27</v>
      </c>
      <c r="J3551" t="s">
        <v>23</v>
      </c>
      <c r="K3551">
        <v>2003</v>
      </c>
      <c r="L3551">
        <v>4</v>
      </c>
      <c r="M3551">
        <v>4</v>
      </c>
      <c r="N3551">
        <v>0</v>
      </c>
      <c r="O3551">
        <v>2.5</v>
      </c>
      <c r="P3551" t="s">
        <v>598</v>
      </c>
      <c r="Q3551" s="33">
        <v>1.31941602951644E-2</v>
      </c>
      <c r="R3551" s="2">
        <v>9.3211547067113196E-2</v>
      </c>
      <c r="S3551" t="s">
        <v>31</v>
      </c>
      <c r="T3551" t="s">
        <v>81</v>
      </c>
      <c r="U3551">
        <v>54</v>
      </c>
      <c r="V3551" t="s">
        <v>181</v>
      </c>
      <c r="W3551" t="s">
        <v>182</v>
      </c>
      <c r="X3551" t="s">
        <v>183</v>
      </c>
      <c r="Y3551">
        <v>138.90549999999999</v>
      </c>
      <c r="Z3551">
        <v>519</v>
      </c>
      <c r="AA3551" s="5">
        <f>IFERROR(VLOOKUP(X3551,$AF$2:$AG$35,2,FALSE),0)</f>
        <v>0.17299999999999999</v>
      </c>
      <c r="AB3551" s="5" t="str">
        <f>VLOOKUP(X3551,$AF$2:$AG$35,1,FALSE)</f>
        <v>La</v>
      </c>
      <c r="AN3551"/>
      <c r="AO3551"/>
      <c r="AP3551"/>
      <c r="AQ3551"/>
    </row>
    <row r="3552" spans="1:43" x14ac:dyDescent="0.25">
      <c r="A3552">
        <v>95754</v>
      </c>
      <c r="B3552">
        <v>22073</v>
      </c>
      <c r="C3552" t="s">
        <v>625</v>
      </c>
      <c r="D3552" t="s">
        <v>584</v>
      </c>
      <c r="E3552" t="s">
        <v>595</v>
      </c>
      <c r="F3552">
        <v>46.633090000000003</v>
      </c>
      <c r="G3552" t="s">
        <v>25</v>
      </c>
      <c r="H3552" t="s">
        <v>26</v>
      </c>
      <c r="I3552" t="s">
        <v>27</v>
      </c>
      <c r="J3552" t="s">
        <v>23</v>
      </c>
      <c r="K3552">
        <v>2003</v>
      </c>
      <c r="L3552">
        <v>4</v>
      </c>
      <c r="M3552">
        <v>4</v>
      </c>
      <c r="N3552">
        <v>0</v>
      </c>
      <c r="O3552">
        <v>2.5</v>
      </c>
      <c r="P3552" t="s">
        <v>598</v>
      </c>
      <c r="Q3552" s="33">
        <v>1.7232800469797001E-3</v>
      </c>
      <c r="R3552" s="2">
        <v>6.9306751047909102E-3</v>
      </c>
      <c r="S3552" t="s">
        <v>31</v>
      </c>
      <c r="T3552" t="s">
        <v>81</v>
      </c>
      <c r="U3552">
        <v>55</v>
      </c>
      <c r="V3552" t="s">
        <v>184</v>
      </c>
      <c r="W3552" t="s">
        <v>185</v>
      </c>
      <c r="X3552" t="s">
        <v>186</v>
      </c>
      <c r="Y3552">
        <v>196.9665</v>
      </c>
      <c r="Z3552">
        <v>477</v>
      </c>
      <c r="AA3552" s="5">
        <f>IFERROR(VLOOKUP(X3552,$AF$2:$AG$35,2,FALSE),0)</f>
        <v>0</v>
      </c>
      <c r="AB3552" s="5" t="e">
        <f>VLOOKUP(X3552,$AF$2:$AG$35,1,FALSE)</f>
        <v>#N/A</v>
      </c>
      <c r="AN3552"/>
      <c r="AO3552"/>
      <c r="AP3552"/>
      <c r="AQ3552"/>
    </row>
    <row r="3553" spans="1:43" x14ac:dyDescent="0.25">
      <c r="A3553">
        <v>95754</v>
      </c>
      <c r="B3553">
        <v>22073</v>
      </c>
      <c r="C3553" t="s">
        <v>625</v>
      </c>
      <c r="D3553" t="s">
        <v>584</v>
      </c>
      <c r="E3553" t="s">
        <v>595</v>
      </c>
      <c r="F3553">
        <v>46.633090000000003</v>
      </c>
      <c r="G3553" t="s">
        <v>25</v>
      </c>
      <c r="H3553" t="s">
        <v>26</v>
      </c>
      <c r="I3553" t="s">
        <v>27</v>
      </c>
      <c r="J3553" t="s">
        <v>23</v>
      </c>
      <c r="K3553">
        <v>2003</v>
      </c>
      <c r="L3553">
        <v>4</v>
      </c>
      <c r="M3553">
        <v>4</v>
      </c>
      <c r="N3553">
        <v>0</v>
      </c>
      <c r="O3553">
        <v>2.5</v>
      </c>
      <c r="P3553" t="s">
        <v>598</v>
      </c>
      <c r="Q3553" s="33">
        <v>2.8279487304207001E-6</v>
      </c>
      <c r="R3553" s="2">
        <v>3.08314220835416E-3</v>
      </c>
      <c r="S3553" t="s">
        <v>31</v>
      </c>
      <c r="T3553" t="s">
        <v>81</v>
      </c>
      <c r="U3553">
        <v>56</v>
      </c>
      <c r="V3553" t="s">
        <v>187</v>
      </c>
      <c r="W3553" t="s">
        <v>188</v>
      </c>
      <c r="X3553" t="s">
        <v>189</v>
      </c>
      <c r="Y3553">
        <v>200.59</v>
      </c>
      <c r="Z3553">
        <v>528</v>
      </c>
      <c r="AA3553" s="5">
        <f>IFERROR(VLOOKUP(X3553,$AF$2:$AG$35,2,FALSE),0)</f>
        <v>0.06</v>
      </c>
      <c r="AB3553" s="5" t="str">
        <f>VLOOKUP(X3553,$AF$2:$AG$35,1,FALSE)</f>
        <v>Hg</v>
      </c>
      <c r="AN3553"/>
      <c r="AO3553"/>
      <c r="AP3553"/>
      <c r="AQ3553"/>
    </row>
    <row r="3554" spans="1:43" x14ac:dyDescent="0.25">
      <c r="A3554">
        <v>95754</v>
      </c>
      <c r="B3554">
        <v>22073</v>
      </c>
      <c r="C3554" t="s">
        <v>625</v>
      </c>
      <c r="D3554" t="s">
        <v>584</v>
      </c>
      <c r="E3554" t="s">
        <v>595</v>
      </c>
      <c r="F3554">
        <v>46.633090000000003</v>
      </c>
      <c r="G3554" t="s">
        <v>25</v>
      </c>
      <c r="H3554" t="s">
        <v>26</v>
      </c>
      <c r="I3554" t="s">
        <v>27</v>
      </c>
      <c r="J3554" t="s">
        <v>23</v>
      </c>
      <c r="K3554">
        <v>2003</v>
      </c>
      <c r="L3554">
        <v>4</v>
      </c>
      <c r="M3554">
        <v>4</v>
      </c>
      <c r="N3554">
        <v>0</v>
      </c>
      <c r="O3554">
        <v>2.5</v>
      </c>
      <c r="P3554" t="s">
        <v>598</v>
      </c>
      <c r="Q3554" s="33">
        <v>7.5518549590127901E-5</v>
      </c>
      <c r="R3554" s="2">
        <v>2.8780963489091001E-3</v>
      </c>
      <c r="S3554" t="s">
        <v>31</v>
      </c>
      <c r="T3554" t="s">
        <v>81</v>
      </c>
      <c r="U3554">
        <v>57</v>
      </c>
      <c r="V3554" t="s">
        <v>190</v>
      </c>
      <c r="W3554" t="s">
        <v>191</v>
      </c>
      <c r="X3554" t="s">
        <v>192</v>
      </c>
      <c r="Y3554">
        <v>204.38300000000001</v>
      </c>
      <c r="Z3554">
        <v>712</v>
      </c>
      <c r="AA3554" s="5">
        <f>IFERROR(VLOOKUP(X3554,$AF$2:$AG$35,2,FALSE),0)</f>
        <v>0</v>
      </c>
      <c r="AB3554" s="5" t="e">
        <f>VLOOKUP(X3554,$AF$2:$AG$35,1,FALSE)</f>
        <v>#N/A</v>
      </c>
      <c r="AN3554"/>
      <c r="AO3554"/>
      <c r="AP3554"/>
      <c r="AQ3554"/>
    </row>
    <row r="3555" spans="1:43" x14ac:dyDescent="0.25">
      <c r="A3555">
        <v>95754</v>
      </c>
      <c r="B3555">
        <v>22073</v>
      </c>
      <c r="C3555" t="s">
        <v>625</v>
      </c>
      <c r="D3555" t="s">
        <v>584</v>
      </c>
      <c r="E3555" t="s">
        <v>595</v>
      </c>
      <c r="F3555">
        <v>46.633090000000003</v>
      </c>
      <c r="G3555" t="s">
        <v>25</v>
      </c>
      <c r="H3555" t="s">
        <v>26</v>
      </c>
      <c r="I3555" t="s">
        <v>27</v>
      </c>
      <c r="J3555" t="s">
        <v>23</v>
      </c>
      <c r="K3555">
        <v>2003</v>
      </c>
      <c r="L3555">
        <v>4</v>
      </c>
      <c r="M3555">
        <v>4</v>
      </c>
      <c r="N3555">
        <v>0</v>
      </c>
      <c r="O3555">
        <v>2.5</v>
      </c>
      <c r="P3555" t="s">
        <v>598</v>
      </c>
      <c r="Q3555" s="33">
        <v>8.7108247483800303E-4</v>
      </c>
      <c r="R3555" s="2">
        <v>5.9628825875145198E-3</v>
      </c>
      <c r="S3555" t="s">
        <v>31</v>
      </c>
      <c r="T3555" t="s">
        <v>81</v>
      </c>
      <c r="U3555">
        <v>58</v>
      </c>
      <c r="V3555" t="s">
        <v>193</v>
      </c>
      <c r="W3555" t="s">
        <v>194</v>
      </c>
      <c r="X3555" t="s">
        <v>195</v>
      </c>
      <c r="Y3555">
        <v>207.2</v>
      </c>
      <c r="Z3555">
        <v>520</v>
      </c>
      <c r="AA3555" s="5">
        <f>IFERROR(VLOOKUP(X3555,$AF$2:$AG$35,2,FALSE),0)</f>
        <v>0.11600000000000001</v>
      </c>
      <c r="AB3555" s="5" t="str">
        <f>VLOOKUP(X3555,$AF$2:$AG$35,1,FALSE)</f>
        <v>Pb</v>
      </c>
      <c r="AN3555"/>
      <c r="AO3555"/>
      <c r="AP3555"/>
      <c r="AQ3555"/>
    </row>
    <row r="3556" spans="1:43" x14ac:dyDescent="0.25">
      <c r="A3556">
        <v>95754</v>
      </c>
      <c r="B3556">
        <v>22073</v>
      </c>
      <c r="C3556" t="s">
        <v>625</v>
      </c>
      <c r="D3556" t="s">
        <v>584</v>
      </c>
      <c r="E3556" t="s">
        <v>595</v>
      </c>
      <c r="F3556">
        <v>46.633090000000003</v>
      </c>
      <c r="G3556" t="s">
        <v>25</v>
      </c>
      <c r="H3556" t="s">
        <v>26</v>
      </c>
      <c r="I3556" t="s">
        <v>27</v>
      </c>
      <c r="J3556" t="s">
        <v>23</v>
      </c>
      <c r="K3556">
        <v>2003</v>
      </c>
      <c r="L3556">
        <v>4</v>
      </c>
      <c r="M3556">
        <v>4</v>
      </c>
      <c r="N3556">
        <v>0</v>
      </c>
      <c r="O3556">
        <v>2.5</v>
      </c>
      <c r="P3556" t="s">
        <v>598</v>
      </c>
      <c r="Q3556" s="33">
        <v>4.9583696639423701E-5</v>
      </c>
      <c r="R3556" s="2">
        <v>4.5982416076328098E-3</v>
      </c>
      <c r="S3556" t="s">
        <v>31</v>
      </c>
      <c r="T3556" t="s">
        <v>81</v>
      </c>
      <c r="U3556">
        <v>59</v>
      </c>
      <c r="V3556" t="s">
        <v>196</v>
      </c>
      <c r="W3556" t="s">
        <v>197</v>
      </c>
      <c r="X3556" t="s">
        <v>198</v>
      </c>
      <c r="Y3556">
        <v>238.02889999999999</v>
      </c>
      <c r="Z3556">
        <v>765</v>
      </c>
      <c r="AA3556" s="5">
        <f>IFERROR(VLOOKUP(X3556,$AF$2:$AG$35,2,FALSE),0)</f>
        <v>0</v>
      </c>
      <c r="AB3556" s="5" t="e">
        <f>VLOOKUP(X3556,$AF$2:$AG$35,1,FALSE)</f>
        <v>#N/A</v>
      </c>
      <c r="AN3556"/>
      <c r="AO3556"/>
      <c r="AP3556"/>
      <c r="AQ3556"/>
    </row>
    <row r="3557" spans="1:43" x14ac:dyDescent="0.25">
      <c r="A3557">
        <v>95754</v>
      </c>
      <c r="B3557">
        <v>22073</v>
      </c>
      <c r="C3557" t="s">
        <v>625</v>
      </c>
      <c r="D3557" t="s">
        <v>584</v>
      </c>
      <c r="E3557" t="s">
        <v>595</v>
      </c>
      <c r="F3557">
        <v>46.633090000000003</v>
      </c>
      <c r="G3557" t="s">
        <v>25</v>
      </c>
      <c r="H3557" t="s">
        <v>26</v>
      </c>
      <c r="I3557" t="s">
        <v>27</v>
      </c>
      <c r="J3557" t="s">
        <v>23</v>
      </c>
      <c r="K3557">
        <v>2003</v>
      </c>
      <c r="L3557">
        <v>4</v>
      </c>
      <c r="M3557">
        <v>4</v>
      </c>
      <c r="N3557">
        <v>0</v>
      </c>
      <c r="O3557">
        <v>2.5</v>
      </c>
      <c r="P3557" t="s">
        <v>598</v>
      </c>
      <c r="Q3557">
        <v>2.49567734695668</v>
      </c>
      <c r="R3557">
        <v>1.8032699365798801</v>
      </c>
      <c r="S3557" t="s">
        <v>31</v>
      </c>
      <c r="T3557" t="s">
        <v>45</v>
      </c>
      <c r="U3557">
        <v>60</v>
      </c>
      <c r="V3557" t="s">
        <v>199</v>
      </c>
      <c r="W3557" t="s">
        <v>200</v>
      </c>
      <c r="X3557" t="s">
        <v>201</v>
      </c>
      <c r="Y3557">
        <v>17.0304</v>
      </c>
      <c r="Z3557">
        <v>294</v>
      </c>
      <c r="AA3557" s="5">
        <f>IFERROR(VLOOKUP(X3557,$AF$2:$AG$35,2,FALSE),0)</f>
        <v>0</v>
      </c>
      <c r="AB3557" s="5" t="e">
        <f>VLOOKUP(X3557,$AF$2:$AG$35,1,FALSE)</f>
        <v>#N/A</v>
      </c>
      <c r="AN3557"/>
      <c r="AO3557"/>
      <c r="AP3557"/>
      <c r="AQ3557"/>
    </row>
    <row r="3558" spans="1:43" x14ac:dyDescent="0.25">
      <c r="A3558">
        <v>95754</v>
      </c>
      <c r="B3558">
        <v>22073</v>
      </c>
      <c r="C3558" t="s">
        <v>625</v>
      </c>
      <c r="D3558" t="s">
        <v>584</v>
      </c>
      <c r="E3558" t="s">
        <v>595</v>
      </c>
      <c r="F3558">
        <v>46.633090000000003</v>
      </c>
      <c r="G3558" t="s">
        <v>25</v>
      </c>
      <c r="H3558" t="s">
        <v>26</v>
      </c>
      <c r="I3558" t="s">
        <v>27</v>
      </c>
      <c r="J3558" t="s">
        <v>23</v>
      </c>
      <c r="K3558">
        <v>2003</v>
      </c>
      <c r="L3558">
        <v>4</v>
      </c>
      <c r="M3558">
        <v>4</v>
      </c>
      <c r="N3558">
        <v>0</v>
      </c>
      <c r="O3558">
        <v>2.5</v>
      </c>
      <c r="P3558" t="s">
        <v>598</v>
      </c>
      <c r="Q3558" s="2">
        <v>3.3687698468670902E-4</v>
      </c>
      <c r="R3558" s="2">
        <v>5.9607571968811005E-4</v>
      </c>
      <c r="S3558" t="s">
        <v>31</v>
      </c>
      <c r="T3558" t="s">
        <v>202</v>
      </c>
      <c r="U3558">
        <v>78</v>
      </c>
      <c r="W3558" t="s">
        <v>203</v>
      </c>
      <c r="X3558" t="s">
        <v>204</v>
      </c>
      <c r="Z3558">
        <v>1253</v>
      </c>
      <c r="AA3558" s="5">
        <f>IFERROR(VLOOKUP(X3558,$AF$2:$AG$35,2,FALSE),0)</f>
        <v>0</v>
      </c>
      <c r="AB3558" s="5" t="e">
        <f>VLOOKUP(X3558,$AF$2:$AG$35,1,FALSE)</f>
        <v>#N/A</v>
      </c>
      <c r="AN3558"/>
      <c r="AO3558"/>
      <c r="AP3558"/>
      <c r="AQ3558"/>
    </row>
    <row r="3559" spans="1:43" x14ac:dyDescent="0.25">
      <c r="A3559">
        <v>95754</v>
      </c>
      <c r="B3559">
        <v>22073</v>
      </c>
      <c r="C3559" t="s">
        <v>625</v>
      </c>
      <c r="D3559" t="s">
        <v>584</v>
      </c>
      <c r="E3559" t="s">
        <v>595</v>
      </c>
      <c r="F3559">
        <v>46.633090000000003</v>
      </c>
      <c r="G3559" t="s">
        <v>25</v>
      </c>
      <c r="H3559" t="s">
        <v>26</v>
      </c>
      <c r="I3559" t="s">
        <v>27</v>
      </c>
      <c r="J3559" t="s">
        <v>23</v>
      </c>
      <c r="K3559">
        <v>2003</v>
      </c>
      <c r="L3559">
        <v>4</v>
      </c>
      <c r="M3559">
        <v>4</v>
      </c>
      <c r="N3559">
        <v>0</v>
      </c>
      <c r="O3559">
        <v>2.5</v>
      </c>
      <c r="P3559" t="s">
        <v>598</v>
      </c>
      <c r="Q3559" s="2">
        <v>2.1104307061432901E-3</v>
      </c>
      <c r="R3559" s="2">
        <v>2.72921837048489E-3</v>
      </c>
      <c r="S3559" t="s">
        <v>31</v>
      </c>
      <c r="T3559" t="s">
        <v>202</v>
      </c>
      <c r="U3559">
        <v>80</v>
      </c>
      <c r="W3559" t="s">
        <v>205</v>
      </c>
      <c r="X3559" t="s">
        <v>206</v>
      </c>
      <c r="Z3559">
        <v>1255</v>
      </c>
      <c r="AA3559" s="5">
        <f>IFERROR(VLOOKUP(X3559,$AF$2:$AG$35,2,FALSE),0)</f>
        <v>0</v>
      </c>
      <c r="AB3559" s="5" t="e">
        <f>VLOOKUP(X3559,$AF$2:$AG$35,1,FALSE)</f>
        <v>#N/A</v>
      </c>
      <c r="AN3559"/>
      <c r="AO3559"/>
      <c r="AP3559"/>
      <c r="AQ3559"/>
    </row>
    <row r="3560" spans="1:43" x14ac:dyDescent="0.25">
      <c r="A3560">
        <v>95754</v>
      </c>
      <c r="B3560">
        <v>22073</v>
      </c>
      <c r="C3560" t="s">
        <v>625</v>
      </c>
      <c r="D3560" t="s">
        <v>584</v>
      </c>
      <c r="E3560" t="s">
        <v>595</v>
      </c>
      <c r="F3560">
        <v>46.633090000000003</v>
      </c>
      <c r="G3560" t="s">
        <v>25</v>
      </c>
      <c r="H3560" t="s">
        <v>26</v>
      </c>
      <c r="I3560" t="s">
        <v>27</v>
      </c>
      <c r="J3560" t="s">
        <v>23</v>
      </c>
      <c r="K3560">
        <v>2003</v>
      </c>
      <c r="L3560">
        <v>4</v>
      </c>
      <c r="M3560">
        <v>4</v>
      </c>
      <c r="N3560">
        <v>0</v>
      </c>
      <c r="O3560">
        <v>2.5</v>
      </c>
      <c r="P3560" t="s">
        <v>598</v>
      </c>
      <c r="Q3560" s="2">
        <v>5.9312568112026296E-3</v>
      </c>
      <c r="R3560" s="2">
        <v>4.2226730444743102E-3</v>
      </c>
      <c r="S3560" t="s">
        <v>31</v>
      </c>
      <c r="T3560" t="s">
        <v>202</v>
      </c>
      <c r="U3560">
        <v>81</v>
      </c>
      <c r="W3560" t="s">
        <v>207</v>
      </c>
      <c r="X3560" t="s">
        <v>208</v>
      </c>
      <c r="Z3560">
        <v>1256</v>
      </c>
      <c r="AA3560" s="5">
        <f>IFERROR(VLOOKUP(X3560,$AF$2:$AG$35,2,FALSE),0)</f>
        <v>0</v>
      </c>
      <c r="AB3560" s="5" t="e">
        <f>VLOOKUP(X3560,$AF$2:$AG$35,1,FALSE)</f>
        <v>#N/A</v>
      </c>
      <c r="AN3560"/>
      <c r="AO3560"/>
      <c r="AP3560"/>
      <c r="AQ3560"/>
    </row>
    <row r="3561" spans="1:43" x14ac:dyDescent="0.25">
      <c r="A3561">
        <v>95754</v>
      </c>
      <c r="B3561">
        <v>22073</v>
      </c>
      <c r="C3561" t="s">
        <v>625</v>
      </c>
      <c r="D3561" t="s">
        <v>584</v>
      </c>
      <c r="E3561" t="s">
        <v>595</v>
      </c>
      <c r="F3561">
        <v>46.633090000000003</v>
      </c>
      <c r="G3561" t="s">
        <v>25</v>
      </c>
      <c r="H3561" t="s">
        <v>26</v>
      </c>
      <c r="I3561" t="s">
        <v>27</v>
      </c>
      <c r="J3561" t="s">
        <v>23</v>
      </c>
      <c r="K3561">
        <v>2003</v>
      </c>
      <c r="L3561">
        <v>4</v>
      </c>
      <c r="M3561">
        <v>4</v>
      </c>
      <c r="N3561">
        <v>0</v>
      </c>
      <c r="O3561">
        <v>2.5</v>
      </c>
      <c r="P3561" t="s">
        <v>598</v>
      </c>
      <c r="Q3561" s="2">
        <v>2.1759295793863899E-4</v>
      </c>
      <c r="R3561" s="2">
        <v>1.12840363503676E-3</v>
      </c>
      <c r="S3561" t="s">
        <v>31</v>
      </c>
      <c r="T3561" t="s">
        <v>202</v>
      </c>
      <c r="U3561">
        <v>83</v>
      </c>
      <c r="V3561" t="s">
        <v>209</v>
      </c>
      <c r="W3561" t="s">
        <v>210</v>
      </c>
      <c r="X3561" t="s">
        <v>211</v>
      </c>
      <c r="Y3561">
        <v>154.21</v>
      </c>
      <c r="Z3561">
        <v>846</v>
      </c>
      <c r="AA3561" s="5">
        <f>IFERROR(VLOOKUP(X3561,$AF$2:$AG$35,2,FALSE),0)</f>
        <v>0</v>
      </c>
      <c r="AB3561" s="5" t="e">
        <f>VLOOKUP(X3561,$AF$2:$AG$35,1,FALSE)</f>
        <v>#N/A</v>
      </c>
      <c r="AN3561"/>
      <c r="AO3561"/>
      <c r="AP3561"/>
      <c r="AQ3561"/>
    </row>
    <row r="3562" spans="1:43" x14ac:dyDescent="0.25">
      <c r="A3562">
        <v>95754</v>
      </c>
      <c r="B3562">
        <v>22073</v>
      </c>
      <c r="C3562" t="s">
        <v>625</v>
      </c>
      <c r="D3562" t="s">
        <v>584</v>
      </c>
      <c r="E3562" t="s">
        <v>595</v>
      </c>
      <c r="F3562">
        <v>46.633090000000003</v>
      </c>
      <c r="G3562" t="s">
        <v>25</v>
      </c>
      <c r="H3562" t="s">
        <v>26</v>
      </c>
      <c r="I3562" t="s">
        <v>27</v>
      </c>
      <c r="J3562" t="s">
        <v>23</v>
      </c>
      <c r="K3562">
        <v>2003</v>
      </c>
      <c r="L3562">
        <v>4</v>
      </c>
      <c r="M3562">
        <v>4</v>
      </c>
      <c r="N3562">
        <v>0</v>
      </c>
      <c r="O3562">
        <v>2.5</v>
      </c>
      <c r="P3562" t="s">
        <v>598</v>
      </c>
      <c r="Q3562" s="2">
        <v>6.44333432466653E-3</v>
      </c>
      <c r="R3562" s="2">
        <v>5.8600042202779602E-3</v>
      </c>
      <c r="S3562" t="s">
        <v>31</v>
      </c>
      <c r="T3562" t="s">
        <v>202</v>
      </c>
      <c r="U3562">
        <v>84</v>
      </c>
      <c r="V3562" t="s">
        <v>212</v>
      </c>
      <c r="W3562" t="s">
        <v>213</v>
      </c>
      <c r="X3562" t="s">
        <v>214</v>
      </c>
      <c r="Y3562">
        <v>152.19</v>
      </c>
      <c r="Z3562">
        <v>847</v>
      </c>
      <c r="AA3562" s="5">
        <f>IFERROR(VLOOKUP(X3562,$AF$2:$AG$35,2,FALSE),0)</f>
        <v>0</v>
      </c>
      <c r="AB3562" s="5" t="e">
        <f>VLOOKUP(X3562,$AF$2:$AG$35,1,FALSE)</f>
        <v>#N/A</v>
      </c>
      <c r="AN3562"/>
      <c r="AO3562"/>
      <c r="AP3562"/>
      <c r="AQ3562"/>
    </row>
    <row r="3563" spans="1:43" x14ac:dyDescent="0.25">
      <c r="A3563">
        <v>95754</v>
      </c>
      <c r="B3563">
        <v>22073</v>
      </c>
      <c r="C3563" t="s">
        <v>625</v>
      </c>
      <c r="D3563" t="s">
        <v>584</v>
      </c>
      <c r="E3563" t="s">
        <v>595</v>
      </c>
      <c r="F3563">
        <v>46.633090000000003</v>
      </c>
      <c r="G3563" t="s">
        <v>25</v>
      </c>
      <c r="H3563" t="s">
        <v>26</v>
      </c>
      <c r="I3563" t="s">
        <v>27</v>
      </c>
      <c r="J3563" t="s">
        <v>23</v>
      </c>
      <c r="K3563">
        <v>2003</v>
      </c>
      <c r="L3563">
        <v>4</v>
      </c>
      <c r="M3563">
        <v>4</v>
      </c>
      <c r="N3563">
        <v>0</v>
      </c>
      <c r="O3563">
        <v>2.5</v>
      </c>
      <c r="P3563" t="s">
        <v>598</v>
      </c>
      <c r="Q3563" s="2">
        <v>2.4762279061756802E-4</v>
      </c>
      <c r="R3563" s="2">
        <v>1.01291987161421E-3</v>
      </c>
      <c r="S3563" t="s">
        <v>31</v>
      </c>
      <c r="T3563" t="s">
        <v>202</v>
      </c>
      <c r="U3563">
        <v>85</v>
      </c>
      <c r="V3563" t="s">
        <v>215</v>
      </c>
      <c r="W3563" t="s">
        <v>216</v>
      </c>
      <c r="X3563" t="s">
        <v>217</v>
      </c>
      <c r="Y3563">
        <v>182.17</v>
      </c>
      <c r="Z3563">
        <v>848</v>
      </c>
      <c r="AA3563" s="5">
        <f>IFERROR(VLOOKUP(X3563,$AF$2:$AG$35,2,FALSE),0)</f>
        <v>0</v>
      </c>
      <c r="AB3563" s="5" t="e">
        <f>VLOOKUP(X3563,$AF$2:$AG$35,1,FALSE)</f>
        <v>#N/A</v>
      </c>
      <c r="AN3563"/>
      <c r="AO3563"/>
      <c r="AP3563"/>
      <c r="AQ3563"/>
    </row>
    <row r="3564" spans="1:43" x14ac:dyDescent="0.25">
      <c r="A3564">
        <v>95754</v>
      </c>
      <c r="B3564">
        <v>22073</v>
      </c>
      <c r="C3564" t="s">
        <v>625</v>
      </c>
      <c r="D3564" t="s">
        <v>584</v>
      </c>
      <c r="E3564" t="s">
        <v>595</v>
      </c>
      <c r="F3564">
        <v>46.633090000000003</v>
      </c>
      <c r="G3564" t="s">
        <v>25</v>
      </c>
      <c r="H3564" t="s">
        <v>26</v>
      </c>
      <c r="I3564" t="s">
        <v>27</v>
      </c>
      <c r="J3564" t="s">
        <v>23</v>
      </c>
      <c r="K3564">
        <v>2003</v>
      </c>
      <c r="L3564">
        <v>4</v>
      </c>
      <c r="M3564">
        <v>4</v>
      </c>
      <c r="N3564">
        <v>0</v>
      </c>
      <c r="O3564">
        <v>2.5</v>
      </c>
      <c r="P3564" t="s">
        <v>598</v>
      </c>
      <c r="Q3564" s="2">
        <v>5.1668783721084697E-3</v>
      </c>
      <c r="R3564" s="2">
        <v>5.4447369484532304E-3</v>
      </c>
      <c r="S3564" t="s">
        <v>31</v>
      </c>
      <c r="T3564" t="s">
        <v>202</v>
      </c>
      <c r="U3564">
        <v>86</v>
      </c>
      <c r="V3564" t="s">
        <v>218</v>
      </c>
      <c r="W3564" t="s">
        <v>219</v>
      </c>
      <c r="X3564" t="s">
        <v>220</v>
      </c>
      <c r="Y3564">
        <v>208.21</v>
      </c>
      <c r="Z3564">
        <v>849</v>
      </c>
      <c r="AA3564" s="5">
        <f>IFERROR(VLOOKUP(X3564,$AF$2:$AG$35,2,FALSE),0)</f>
        <v>0</v>
      </c>
      <c r="AB3564" s="5" t="e">
        <f>VLOOKUP(X3564,$AF$2:$AG$35,1,FALSE)</f>
        <v>#N/A</v>
      </c>
      <c r="AN3564"/>
      <c r="AO3564"/>
      <c r="AP3564"/>
      <c r="AQ3564"/>
    </row>
    <row r="3565" spans="1:43" x14ac:dyDescent="0.25">
      <c r="A3565">
        <v>95754</v>
      </c>
      <c r="B3565">
        <v>22073</v>
      </c>
      <c r="C3565" t="s">
        <v>625</v>
      </c>
      <c r="D3565" t="s">
        <v>584</v>
      </c>
      <c r="E3565" t="s">
        <v>595</v>
      </c>
      <c r="F3565">
        <v>46.633090000000003</v>
      </c>
      <c r="G3565" t="s">
        <v>25</v>
      </c>
      <c r="H3565" t="s">
        <v>26</v>
      </c>
      <c r="I3565" t="s">
        <v>27</v>
      </c>
      <c r="J3565" t="s">
        <v>23</v>
      </c>
      <c r="K3565">
        <v>2003</v>
      </c>
      <c r="L3565">
        <v>4</v>
      </c>
      <c r="M3565">
        <v>4</v>
      </c>
      <c r="N3565">
        <v>0</v>
      </c>
      <c r="O3565">
        <v>2.5</v>
      </c>
      <c r="P3565" t="s">
        <v>598</v>
      </c>
      <c r="Q3565" s="2">
        <v>3.0821812404228802E-4</v>
      </c>
      <c r="R3565" s="2">
        <v>9.9215132562658899E-4</v>
      </c>
      <c r="S3565" t="s">
        <v>31</v>
      </c>
      <c r="T3565" t="s">
        <v>202</v>
      </c>
      <c r="U3565">
        <v>87</v>
      </c>
      <c r="V3565" t="s">
        <v>221</v>
      </c>
      <c r="W3565" t="s">
        <v>222</v>
      </c>
      <c r="X3565" t="s">
        <v>223</v>
      </c>
      <c r="Y3565">
        <v>206.24</v>
      </c>
      <c r="Z3565">
        <v>850</v>
      </c>
      <c r="AA3565" s="5">
        <f>IFERROR(VLOOKUP(X3565,$AF$2:$AG$35,2,FALSE),0)</f>
        <v>0</v>
      </c>
      <c r="AB3565" s="5" t="e">
        <f>VLOOKUP(X3565,$AF$2:$AG$35,1,FALSE)</f>
        <v>#N/A</v>
      </c>
      <c r="AN3565"/>
      <c r="AO3565"/>
      <c r="AP3565"/>
      <c r="AQ3565"/>
    </row>
    <row r="3566" spans="1:43" x14ac:dyDescent="0.25">
      <c r="A3566">
        <v>95754</v>
      </c>
      <c r="B3566">
        <v>22073</v>
      </c>
      <c r="C3566" t="s">
        <v>625</v>
      </c>
      <c r="D3566" t="s">
        <v>584</v>
      </c>
      <c r="E3566" t="s">
        <v>595</v>
      </c>
      <c r="F3566">
        <v>46.633090000000003</v>
      </c>
      <c r="G3566" t="s">
        <v>25</v>
      </c>
      <c r="H3566" t="s">
        <v>26</v>
      </c>
      <c r="I3566" t="s">
        <v>27</v>
      </c>
      <c r="J3566" t="s">
        <v>23</v>
      </c>
      <c r="K3566">
        <v>2003</v>
      </c>
      <c r="L3566">
        <v>4</v>
      </c>
      <c r="M3566">
        <v>4</v>
      </c>
      <c r="N3566">
        <v>0</v>
      </c>
      <c r="O3566">
        <v>2.5</v>
      </c>
      <c r="P3566" t="s">
        <v>598</v>
      </c>
      <c r="Q3566" s="2">
        <v>1.3007532646317099E-2</v>
      </c>
      <c r="R3566" s="2">
        <v>1.20774951591806E-2</v>
      </c>
      <c r="S3566" t="s">
        <v>31</v>
      </c>
      <c r="T3566" t="s">
        <v>202</v>
      </c>
      <c r="U3566">
        <v>89</v>
      </c>
      <c r="V3566" t="s">
        <v>224</v>
      </c>
      <c r="W3566" t="s">
        <v>225</v>
      </c>
      <c r="X3566" t="s">
        <v>226</v>
      </c>
      <c r="Y3566">
        <v>178.23</v>
      </c>
      <c r="Z3566">
        <v>852</v>
      </c>
      <c r="AA3566" s="5">
        <f>IFERROR(VLOOKUP(X3566,$AF$2:$AG$35,2,FALSE),0)</f>
        <v>0</v>
      </c>
      <c r="AB3566" s="5" t="e">
        <f>VLOOKUP(X3566,$AF$2:$AG$35,1,FALSE)</f>
        <v>#N/A</v>
      </c>
      <c r="AN3566"/>
      <c r="AO3566"/>
      <c r="AP3566"/>
      <c r="AQ3566"/>
    </row>
    <row r="3567" spans="1:43" x14ac:dyDescent="0.25">
      <c r="A3567">
        <v>95754</v>
      </c>
      <c r="B3567">
        <v>22073</v>
      </c>
      <c r="C3567" t="s">
        <v>625</v>
      </c>
      <c r="D3567" t="s">
        <v>584</v>
      </c>
      <c r="E3567" t="s">
        <v>595</v>
      </c>
      <c r="F3567">
        <v>46.633090000000003</v>
      </c>
      <c r="G3567" t="s">
        <v>25</v>
      </c>
      <c r="H3567" t="s">
        <v>26</v>
      </c>
      <c r="I3567" t="s">
        <v>27</v>
      </c>
      <c r="J3567" t="s">
        <v>23</v>
      </c>
      <c r="K3567">
        <v>2003</v>
      </c>
      <c r="L3567">
        <v>4</v>
      </c>
      <c r="M3567">
        <v>4</v>
      </c>
      <c r="N3567">
        <v>0</v>
      </c>
      <c r="O3567">
        <v>2.5</v>
      </c>
      <c r="P3567" t="s">
        <v>598</v>
      </c>
      <c r="Q3567" s="2">
        <v>1.9966762878985501E-2</v>
      </c>
      <c r="R3567" s="2">
        <v>1.8165017100217201E-2</v>
      </c>
      <c r="S3567" t="s">
        <v>31</v>
      </c>
      <c r="T3567" t="s">
        <v>202</v>
      </c>
      <c r="U3567">
        <v>90</v>
      </c>
      <c r="W3567" t="s">
        <v>227</v>
      </c>
      <c r="X3567" t="s">
        <v>228</v>
      </c>
      <c r="Z3567">
        <v>1265</v>
      </c>
      <c r="AA3567" s="5">
        <f>IFERROR(VLOOKUP(X3567,$AF$2:$AG$35,2,FALSE),0)</f>
        <v>0</v>
      </c>
      <c r="AB3567" s="5" t="e">
        <f>VLOOKUP(X3567,$AF$2:$AG$35,1,FALSE)</f>
        <v>#N/A</v>
      </c>
      <c r="AN3567"/>
      <c r="AO3567"/>
      <c r="AP3567"/>
      <c r="AQ3567"/>
    </row>
    <row r="3568" spans="1:43" x14ac:dyDescent="0.25">
      <c r="A3568">
        <v>95754</v>
      </c>
      <c r="B3568">
        <v>22073</v>
      </c>
      <c r="C3568" t="s">
        <v>625</v>
      </c>
      <c r="D3568" t="s">
        <v>584</v>
      </c>
      <c r="E3568" t="s">
        <v>595</v>
      </c>
      <c r="F3568">
        <v>46.633090000000003</v>
      </c>
      <c r="G3568" t="s">
        <v>25</v>
      </c>
      <c r="H3568" t="s">
        <v>26</v>
      </c>
      <c r="I3568" t="s">
        <v>27</v>
      </c>
      <c r="J3568" t="s">
        <v>23</v>
      </c>
      <c r="K3568">
        <v>2003</v>
      </c>
      <c r="L3568">
        <v>4</v>
      </c>
      <c r="M3568">
        <v>4</v>
      </c>
      <c r="N3568">
        <v>0</v>
      </c>
      <c r="O3568">
        <v>2.5</v>
      </c>
      <c r="P3568" t="s">
        <v>598</v>
      </c>
      <c r="Q3568" s="2">
        <v>1.7108927852956299E-4</v>
      </c>
      <c r="R3568" s="2">
        <v>4.0838880439334E-4</v>
      </c>
      <c r="S3568" t="s">
        <v>31</v>
      </c>
      <c r="T3568" t="s">
        <v>202</v>
      </c>
      <c r="U3568">
        <v>91</v>
      </c>
      <c r="W3568" t="s">
        <v>229</v>
      </c>
      <c r="X3568" t="s">
        <v>230</v>
      </c>
      <c r="Z3568">
        <v>1266</v>
      </c>
      <c r="AA3568" s="5">
        <f>IFERROR(VLOOKUP(X3568,$AF$2:$AG$35,2,FALSE),0)</f>
        <v>0</v>
      </c>
      <c r="AB3568" s="5" t="e">
        <f>VLOOKUP(X3568,$AF$2:$AG$35,1,FALSE)</f>
        <v>#N/A</v>
      </c>
      <c r="AN3568"/>
      <c r="AO3568"/>
      <c r="AP3568"/>
      <c r="AQ3568"/>
    </row>
    <row r="3569" spans="1:43" x14ac:dyDescent="0.25">
      <c r="A3569">
        <v>95754</v>
      </c>
      <c r="B3569">
        <v>22073</v>
      </c>
      <c r="C3569" t="s">
        <v>625</v>
      </c>
      <c r="D3569" t="s">
        <v>584</v>
      </c>
      <c r="E3569" t="s">
        <v>595</v>
      </c>
      <c r="F3569">
        <v>46.633090000000003</v>
      </c>
      <c r="G3569" t="s">
        <v>25</v>
      </c>
      <c r="H3569" t="s">
        <v>26</v>
      </c>
      <c r="I3569" t="s">
        <v>27</v>
      </c>
      <c r="J3569" t="s">
        <v>23</v>
      </c>
      <c r="K3569">
        <v>2003</v>
      </c>
      <c r="L3569">
        <v>4</v>
      </c>
      <c r="M3569">
        <v>4</v>
      </c>
      <c r="N3569">
        <v>0</v>
      </c>
      <c r="O3569">
        <v>2.5</v>
      </c>
      <c r="P3569" t="s">
        <v>598</v>
      </c>
      <c r="Q3569" s="2">
        <v>3.6038004600526702E-4</v>
      </c>
      <c r="R3569" s="2">
        <v>8.0099316025323902E-4</v>
      </c>
      <c r="S3569" t="s">
        <v>31</v>
      </c>
      <c r="T3569" t="s">
        <v>202</v>
      </c>
      <c r="U3569">
        <v>93</v>
      </c>
      <c r="W3569" t="s">
        <v>231</v>
      </c>
      <c r="X3569" t="s">
        <v>232</v>
      </c>
      <c r="Z3569">
        <v>1268</v>
      </c>
      <c r="AA3569" s="5">
        <f>IFERROR(VLOOKUP(X3569,$AF$2:$AG$35,2,FALSE),0)</f>
        <v>0</v>
      </c>
      <c r="AB3569" s="5" t="e">
        <f>VLOOKUP(X3569,$AF$2:$AG$35,1,FALSE)</f>
        <v>#N/A</v>
      </c>
      <c r="AN3569"/>
      <c r="AO3569"/>
      <c r="AP3569"/>
      <c r="AQ3569"/>
    </row>
    <row r="3570" spans="1:43" x14ac:dyDescent="0.25">
      <c r="A3570">
        <v>95754</v>
      </c>
      <c r="B3570">
        <v>22073</v>
      </c>
      <c r="C3570" t="s">
        <v>625</v>
      </c>
      <c r="D3570" t="s">
        <v>584</v>
      </c>
      <c r="E3570" t="s">
        <v>595</v>
      </c>
      <c r="F3570">
        <v>46.633090000000003</v>
      </c>
      <c r="G3570" t="s">
        <v>25</v>
      </c>
      <c r="H3570" t="s">
        <v>26</v>
      </c>
      <c r="I3570" t="s">
        <v>27</v>
      </c>
      <c r="J3570" t="s">
        <v>23</v>
      </c>
      <c r="K3570">
        <v>2003</v>
      </c>
      <c r="L3570">
        <v>4</v>
      </c>
      <c r="M3570">
        <v>4</v>
      </c>
      <c r="N3570">
        <v>0</v>
      </c>
      <c r="O3570">
        <v>2.5</v>
      </c>
      <c r="P3570" t="s">
        <v>598</v>
      </c>
      <c r="Q3570" s="2">
        <v>2.9766028658754699E-3</v>
      </c>
      <c r="R3570" s="2">
        <v>2.7117428370042398E-3</v>
      </c>
      <c r="S3570" t="s">
        <v>31</v>
      </c>
      <c r="T3570" t="s">
        <v>202</v>
      </c>
      <c r="U3570">
        <v>94</v>
      </c>
      <c r="W3570" t="s">
        <v>233</v>
      </c>
      <c r="X3570" t="s">
        <v>234</v>
      </c>
      <c r="Z3570">
        <v>1269</v>
      </c>
      <c r="AA3570" s="5">
        <f>IFERROR(VLOOKUP(X3570,$AF$2:$AG$35,2,FALSE),0)</f>
        <v>0</v>
      </c>
      <c r="AB3570" s="5" t="e">
        <f>VLOOKUP(X3570,$AF$2:$AG$35,1,FALSE)</f>
        <v>#N/A</v>
      </c>
      <c r="AN3570"/>
      <c r="AO3570"/>
      <c r="AP3570"/>
      <c r="AQ3570"/>
    </row>
    <row r="3571" spans="1:43" x14ac:dyDescent="0.25">
      <c r="A3571">
        <v>95754</v>
      </c>
      <c r="B3571">
        <v>22073</v>
      </c>
      <c r="C3571" t="s">
        <v>625</v>
      </c>
      <c r="D3571" t="s">
        <v>584</v>
      </c>
      <c r="E3571" t="s">
        <v>595</v>
      </c>
      <c r="F3571">
        <v>46.633090000000003</v>
      </c>
      <c r="G3571" t="s">
        <v>25</v>
      </c>
      <c r="H3571" t="s">
        <v>26</v>
      </c>
      <c r="I3571" t="s">
        <v>27</v>
      </c>
      <c r="J3571" t="s">
        <v>23</v>
      </c>
      <c r="K3571">
        <v>2003</v>
      </c>
      <c r="L3571">
        <v>4</v>
      </c>
      <c r="M3571">
        <v>4</v>
      </c>
      <c r="N3571">
        <v>0</v>
      </c>
      <c r="O3571">
        <v>2.5</v>
      </c>
      <c r="P3571" t="s">
        <v>598</v>
      </c>
      <c r="Q3571" s="2">
        <v>2.8835345266058402E-3</v>
      </c>
      <c r="R3571" s="2">
        <v>6.6481156654674602E-3</v>
      </c>
      <c r="S3571" t="s">
        <v>31</v>
      </c>
      <c r="T3571" t="s">
        <v>202</v>
      </c>
      <c r="U3571">
        <v>96</v>
      </c>
      <c r="V3571" t="s">
        <v>235</v>
      </c>
      <c r="W3571" t="s">
        <v>236</v>
      </c>
      <c r="X3571" t="s">
        <v>237</v>
      </c>
      <c r="Y3571">
        <v>258.27</v>
      </c>
      <c r="Z3571">
        <v>853</v>
      </c>
      <c r="AA3571" s="5">
        <f>IFERROR(VLOOKUP(X3571,$AF$2:$AG$35,2,FALSE),0)</f>
        <v>0</v>
      </c>
      <c r="AB3571" s="5" t="e">
        <f>VLOOKUP(X3571,$AF$2:$AG$35,1,FALSE)</f>
        <v>#N/A</v>
      </c>
      <c r="AN3571"/>
      <c r="AO3571"/>
      <c r="AP3571"/>
      <c r="AQ3571"/>
    </row>
    <row r="3572" spans="1:43" x14ac:dyDescent="0.25">
      <c r="A3572">
        <v>95754</v>
      </c>
      <c r="B3572">
        <v>22073</v>
      </c>
      <c r="C3572" t="s">
        <v>625</v>
      </c>
      <c r="D3572" t="s">
        <v>584</v>
      </c>
      <c r="E3572" t="s">
        <v>595</v>
      </c>
      <c r="F3572">
        <v>46.633090000000003</v>
      </c>
      <c r="G3572" t="s">
        <v>25</v>
      </c>
      <c r="H3572" t="s">
        <v>26</v>
      </c>
      <c r="I3572" t="s">
        <v>27</v>
      </c>
      <c r="J3572" t="s">
        <v>23</v>
      </c>
      <c r="K3572">
        <v>2003</v>
      </c>
      <c r="L3572">
        <v>4</v>
      </c>
      <c r="M3572">
        <v>4</v>
      </c>
      <c r="N3572">
        <v>0</v>
      </c>
      <c r="O3572">
        <v>2.5</v>
      </c>
      <c r="P3572" t="s">
        <v>598</v>
      </c>
      <c r="Q3572" s="2">
        <v>5.1270044658283196E-3</v>
      </c>
      <c r="R3572" s="2">
        <v>9.46077551641894E-3</v>
      </c>
      <c r="S3572" t="s">
        <v>31</v>
      </c>
      <c r="T3572" t="s">
        <v>202</v>
      </c>
      <c r="U3572">
        <v>97</v>
      </c>
      <c r="V3572" t="s">
        <v>238</v>
      </c>
      <c r="W3572" t="s">
        <v>239</v>
      </c>
      <c r="X3572" t="s">
        <v>240</v>
      </c>
      <c r="Y3572">
        <v>228.29</v>
      </c>
      <c r="Z3572">
        <v>854</v>
      </c>
      <c r="AA3572" s="5">
        <f>IFERROR(VLOOKUP(X3572,$AF$2:$AG$35,2,FALSE),0)</f>
        <v>0</v>
      </c>
      <c r="AB3572" s="5" t="e">
        <f>VLOOKUP(X3572,$AF$2:$AG$35,1,FALSE)</f>
        <v>#N/A</v>
      </c>
      <c r="AN3572"/>
      <c r="AO3572"/>
      <c r="AP3572"/>
      <c r="AQ3572"/>
    </row>
    <row r="3573" spans="1:43" x14ac:dyDescent="0.25">
      <c r="A3573">
        <v>95754</v>
      </c>
      <c r="B3573">
        <v>22073</v>
      </c>
      <c r="C3573" t="s">
        <v>625</v>
      </c>
      <c r="D3573" t="s">
        <v>584</v>
      </c>
      <c r="E3573" t="s">
        <v>595</v>
      </c>
      <c r="F3573">
        <v>46.633090000000003</v>
      </c>
      <c r="G3573" t="s">
        <v>25</v>
      </c>
      <c r="H3573" t="s">
        <v>26</v>
      </c>
      <c r="I3573" t="s">
        <v>27</v>
      </c>
      <c r="J3573" t="s">
        <v>23</v>
      </c>
      <c r="K3573">
        <v>2003</v>
      </c>
      <c r="L3573">
        <v>4</v>
      </c>
      <c r="M3573">
        <v>4</v>
      </c>
      <c r="N3573">
        <v>0</v>
      </c>
      <c r="O3573">
        <v>2.5</v>
      </c>
      <c r="P3573" t="s">
        <v>598</v>
      </c>
      <c r="Q3573" s="2">
        <v>6.1512941990883602E-3</v>
      </c>
      <c r="R3573" s="2">
        <v>6.4667774977735298E-3</v>
      </c>
      <c r="S3573" t="s">
        <v>31</v>
      </c>
      <c r="T3573" t="s">
        <v>202</v>
      </c>
      <c r="U3573">
        <v>98</v>
      </c>
      <c r="V3573" t="s">
        <v>241</v>
      </c>
      <c r="W3573" t="s">
        <v>242</v>
      </c>
      <c r="X3573" t="s">
        <v>243</v>
      </c>
      <c r="Y3573">
        <v>252.31</v>
      </c>
      <c r="Z3573">
        <v>855</v>
      </c>
      <c r="AA3573" s="5">
        <f>IFERROR(VLOOKUP(X3573,$AF$2:$AG$35,2,FALSE),0)</f>
        <v>0</v>
      </c>
      <c r="AB3573" s="5" t="e">
        <f>VLOOKUP(X3573,$AF$2:$AG$35,1,FALSE)</f>
        <v>#N/A</v>
      </c>
      <c r="AN3573"/>
      <c r="AO3573"/>
      <c r="AP3573"/>
      <c r="AQ3573"/>
    </row>
    <row r="3574" spans="1:43" x14ac:dyDescent="0.25">
      <c r="A3574">
        <v>95754</v>
      </c>
      <c r="B3574">
        <v>22073</v>
      </c>
      <c r="C3574" t="s">
        <v>625</v>
      </c>
      <c r="D3574" t="s">
        <v>584</v>
      </c>
      <c r="E3574" t="s">
        <v>595</v>
      </c>
      <c r="F3574">
        <v>46.633090000000003</v>
      </c>
      <c r="G3574" t="s">
        <v>25</v>
      </c>
      <c r="H3574" t="s">
        <v>26</v>
      </c>
      <c r="I3574" t="s">
        <v>27</v>
      </c>
      <c r="J3574" t="s">
        <v>23</v>
      </c>
      <c r="K3574">
        <v>2003</v>
      </c>
      <c r="L3574">
        <v>4</v>
      </c>
      <c r="M3574">
        <v>4</v>
      </c>
      <c r="N3574">
        <v>0</v>
      </c>
      <c r="O3574">
        <v>2.5</v>
      </c>
      <c r="P3574" t="s">
        <v>598</v>
      </c>
      <c r="Q3574" s="2">
        <v>6.4258659098180501E-3</v>
      </c>
      <c r="R3574" s="2">
        <v>1.1281797642538401E-2</v>
      </c>
      <c r="S3574" t="s">
        <v>31</v>
      </c>
      <c r="T3574" t="s">
        <v>202</v>
      </c>
      <c r="U3574">
        <v>100</v>
      </c>
      <c r="W3574" t="s">
        <v>244</v>
      </c>
      <c r="X3574" t="s">
        <v>245</v>
      </c>
      <c r="Z3574">
        <v>1275</v>
      </c>
      <c r="AA3574" s="5">
        <f>IFERROR(VLOOKUP(X3574,$AF$2:$AG$35,2,FALSE),0)</f>
        <v>0</v>
      </c>
      <c r="AB3574" s="5" t="e">
        <f>VLOOKUP(X3574,$AF$2:$AG$35,1,FALSE)</f>
        <v>#N/A</v>
      </c>
      <c r="AN3574"/>
      <c r="AO3574"/>
      <c r="AP3574"/>
      <c r="AQ3574"/>
    </row>
    <row r="3575" spans="1:43" x14ac:dyDescent="0.25">
      <c r="A3575">
        <v>95754</v>
      </c>
      <c r="B3575">
        <v>22073</v>
      </c>
      <c r="C3575" t="s">
        <v>625</v>
      </c>
      <c r="D3575" t="s">
        <v>584</v>
      </c>
      <c r="E3575" t="s">
        <v>595</v>
      </c>
      <c r="F3575">
        <v>46.633090000000003</v>
      </c>
      <c r="G3575" t="s">
        <v>25</v>
      </c>
      <c r="H3575" t="s">
        <v>26</v>
      </c>
      <c r="I3575" t="s">
        <v>27</v>
      </c>
      <c r="J3575" t="s">
        <v>23</v>
      </c>
      <c r="K3575">
        <v>2003</v>
      </c>
      <c r="L3575">
        <v>4</v>
      </c>
      <c r="M3575">
        <v>4</v>
      </c>
      <c r="N3575">
        <v>0</v>
      </c>
      <c r="O3575">
        <v>2.5</v>
      </c>
      <c r="P3575" t="s">
        <v>598</v>
      </c>
      <c r="Q3575" s="2">
        <v>3.5133502504144602E-3</v>
      </c>
      <c r="R3575" s="2">
        <v>4.8106331310329596E-3</v>
      </c>
      <c r="S3575" t="s">
        <v>31</v>
      </c>
      <c r="T3575" t="s">
        <v>202</v>
      </c>
      <c r="U3575">
        <v>101</v>
      </c>
      <c r="V3575" t="s">
        <v>246</v>
      </c>
      <c r="W3575" t="s">
        <v>247</v>
      </c>
      <c r="X3575" t="s">
        <v>248</v>
      </c>
      <c r="Y3575">
        <v>252.31</v>
      </c>
      <c r="Z3575">
        <v>857</v>
      </c>
      <c r="AA3575" s="5">
        <f>IFERROR(VLOOKUP(X3575,$AF$2:$AG$35,2,FALSE),0)</f>
        <v>0</v>
      </c>
      <c r="AB3575" s="5" t="e">
        <f>VLOOKUP(X3575,$AF$2:$AG$35,1,FALSE)</f>
        <v>#N/A</v>
      </c>
      <c r="AN3575"/>
      <c r="AO3575"/>
      <c r="AP3575"/>
      <c r="AQ3575"/>
    </row>
    <row r="3576" spans="1:43" x14ac:dyDescent="0.25">
      <c r="A3576">
        <v>95754</v>
      </c>
      <c r="B3576">
        <v>22073</v>
      </c>
      <c r="C3576" t="s">
        <v>625</v>
      </c>
      <c r="D3576" t="s">
        <v>584</v>
      </c>
      <c r="E3576" t="s">
        <v>595</v>
      </c>
      <c r="F3576">
        <v>46.633090000000003</v>
      </c>
      <c r="G3576" t="s">
        <v>25</v>
      </c>
      <c r="H3576" t="s">
        <v>26</v>
      </c>
      <c r="I3576" t="s">
        <v>27</v>
      </c>
      <c r="J3576" t="s">
        <v>23</v>
      </c>
      <c r="K3576">
        <v>2003</v>
      </c>
      <c r="L3576">
        <v>4</v>
      </c>
      <c r="M3576">
        <v>4</v>
      </c>
      <c r="N3576">
        <v>0</v>
      </c>
      <c r="O3576">
        <v>2.5</v>
      </c>
      <c r="P3576" t="s">
        <v>598</v>
      </c>
      <c r="Q3576" s="2">
        <v>3.2884290636410601E-3</v>
      </c>
      <c r="R3576" s="2">
        <v>8.3237030020961392E-3</v>
      </c>
      <c r="S3576" t="s">
        <v>31</v>
      </c>
      <c r="T3576" t="s">
        <v>202</v>
      </c>
      <c r="U3576">
        <v>102</v>
      </c>
      <c r="V3576" t="s">
        <v>249</v>
      </c>
      <c r="W3576" t="s">
        <v>250</v>
      </c>
      <c r="X3576" t="s">
        <v>251</v>
      </c>
      <c r="Y3576">
        <v>276.33</v>
      </c>
      <c r="Z3576">
        <v>858</v>
      </c>
      <c r="AA3576" s="5">
        <f>IFERROR(VLOOKUP(X3576,$AF$2:$AG$35,2,FALSE),0)</f>
        <v>0</v>
      </c>
      <c r="AB3576" s="5" t="e">
        <f>VLOOKUP(X3576,$AF$2:$AG$35,1,FALSE)</f>
        <v>#N/A</v>
      </c>
      <c r="AN3576"/>
      <c r="AO3576"/>
      <c r="AP3576"/>
      <c r="AQ3576"/>
    </row>
    <row r="3577" spans="1:43" x14ac:dyDescent="0.25">
      <c r="A3577">
        <v>95754</v>
      </c>
      <c r="B3577">
        <v>22073</v>
      </c>
      <c r="C3577" t="s">
        <v>625</v>
      </c>
      <c r="D3577" t="s">
        <v>584</v>
      </c>
      <c r="E3577" t="s">
        <v>595</v>
      </c>
      <c r="F3577">
        <v>46.633090000000003</v>
      </c>
      <c r="G3577" t="s">
        <v>25</v>
      </c>
      <c r="H3577" t="s">
        <v>26</v>
      </c>
      <c r="I3577" t="s">
        <v>27</v>
      </c>
      <c r="J3577" t="s">
        <v>23</v>
      </c>
      <c r="K3577">
        <v>2003</v>
      </c>
      <c r="L3577">
        <v>4</v>
      </c>
      <c r="M3577">
        <v>4</v>
      </c>
      <c r="N3577">
        <v>0</v>
      </c>
      <c r="O3577">
        <v>2.5</v>
      </c>
      <c r="P3577" t="s">
        <v>598</v>
      </c>
      <c r="Q3577">
        <v>0</v>
      </c>
      <c r="R3577" s="2">
        <v>5.2603819079941299E-4</v>
      </c>
      <c r="S3577" t="s">
        <v>31</v>
      </c>
      <c r="T3577" t="s">
        <v>202</v>
      </c>
      <c r="U3577">
        <v>103</v>
      </c>
      <c r="V3577" t="s">
        <v>252</v>
      </c>
      <c r="W3577" t="s">
        <v>253</v>
      </c>
      <c r="X3577" t="s">
        <v>254</v>
      </c>
      <c r="Y3577">
        <v>182.26</v>
      </c>
      <c r="Z3577">
        <v>859</v>
      </c>
      <c r="AA3577" s="5">
        <f>IFERROR(VLOOKUP(X3577,$AF$2:$AG$35,2,FALSE),0)</f>
        <v>0</v>
      </c>
      <c r="AB3577" s="5" t="e">
        <f>VLOOKUP(X3577,$AF$2:$AG$35,1,FALSE)</f>
        <v>#N/A</v>
      </c>
      <c r="AN3577"/>
      <c r="AO3577"/>
      <c r="AP3577"/>
      <c r="AQ3577"/>
    </row>
    <row r="3578" spans="1:43" x14ac:dyDescent="0.25">
      <c r="A3578">
        <v>95754</v>
      </c>
      <c r="B3578">
        <v>22073</v>
      </c>
      <c r="C3578" t="s">
        <v>625</v>
      </c>
      <c r="D3578" t="s">
        <v>584</v>
      </c>
      <c r="E3578" t="s">
        <v>595</v>
      </c>
      <c r="F3578">
        <v>46.633090000000003</v>
      </c>
      <c r="G3578" t="s">
        <v>25</v>
      </c>
      <c r="H3578" t="s">
        <v>26</v>
      </c>
      <c r="I3578" t="s">
        <v>27</v>
      </c>
      <c r="J3578" t="s">
        <v>23</v>
      </c>
      <c r="K3578">
        <v>2003</v>
      </c>
      <c r="L3578">
        <v>4</v>
      </c>
      <c r="M3578">
        <v>4</v>
      </c>
      <c r="N3578">
        <v>0</v>
      </c>
      <c r="O3578">
        <v>2.5</v>
      </c>
      <c r="P3578" t="s">
        <v>598</v>
      </c>
      <c r="Q3578">
        <v>0.109012533889186</v>
      </c>
      <c r="R3578">
        <v>0.29747654672926699</v>
      </c>
      <c r="S3578" t="s">
        <v>31</v>
      </c>
      <c r="T3578" t="s">
        <v>202</v>
      </c>
      <c r="U3578">
        <v>104</v>
      </c>
      <c r="V3578" t="s">
        <v>255</v>
      </c>
      <c r="W3578" t="s">
        <v>256</v>
      </c>
      <c r="X3578" t="s">
        <v>257</v>
      </c>
      <c r="Y3578">
        <v>154.21</v>
      </c>
      <c r="Z3578">
        <v>860</v>
      </c>
      <c r="AA3578" s="5">
        <f>IFERROR(VLOOKUP(X3578,$AF$2:$AG$35,2,FALSE),0)</f>
        <v>0</v>
      </c>
      <c r="AB3578" s="5" t="e">
        <f>VLOOKUP(X3578,$AF$2:$AG$35,1,FALSE)</f>
        <v>#N/A</v>
      </c>
      <c r="AN3578"/>
      <c r="AO3578"/>
      <c r="AP3578"/>
      <c r="AQ3578"/>
    </row>
    <row r="3579" spans="1:43" x14ac:dyDescent="0.25">
      <c r="A3579">
        <v>95754</v>
      </c>
      <c r="B3579">
        <v>22073</v>
      </c>
      <c r="C3579" t="s">
        <v>625</v>
      </c>
      <c r="D3579" t="s">
        <v>584</v>
      </c>
      <c r="E3579" t="s">
        <v>595</v>
      </c>
      <c r="F3579">
        <v>46.633090000000003</v>
      </c>
      <c r="G3579" t="s">
        <v>25</v>
      </c>
      <c r="H3579" t="s">
        <v>26</v>
      </c>
      <c r="I3579" t="s">
        <v>27</v>
      </c>
      <c r="J3579" t="s">
        <v>23</v>
      </c>
      <c r="K3579">
        <v>2003</v>
      </c>
      <c r="L3579">
        <v>4</v>
      </c>
      <c r="M3579">
        <v>4</v>
      </c>
      <c r="N3579">
        <v>0</v>
      </c>
      <c r="O3579">
        <v>2.5</v>
      </c>
      <c r="P3579" t="s">
        <v>598</v>
      </c>
      <c r="Q3579" s="2">
        <v>1.5865500706855799E-3</v>
      </c>
      <c r="R3579">
        <v>2.4461504347110001E-3</v>
      </c>
      <c r="S3579" t="s">
        <v>31</v>
      </c>
      <c r="T3579" t="s">
        <v>202</v>
      </c>
      <c r="U3579">
        <v>105</v>
      </c>
      <c r="W3579" t="s">
        <v>258</v>
      </c>
      <c r="X3579" t="s">
        <v>259</v>
      </c>
      <c r="Z3579">
        <v>1280</v>
      </c>
      <c r="AA3579" s="5">
        <f>IFERROR(VLOOKUP(X3579,$AF$2:$AG$35,2,FALSE),0)</f>
        <v>0</v>
      </c>
      <c r="AB3579" s="5" t="e">
        <f>VLOOKUP(X3579,$AF$2:$AG$35,1,FALSE)</f>
        <v>#N/A</v>
      </c>
      <c r="AN3579"/>
      <c r="AO3579"/>
      <c r="AP3579"/>
      <c r="AQ3579"/>
    </row>
    <row r="3580" spans="1:43" x14ac:dyDescent="0.25">
      <c r="A3580">
        <v>95754</v>
      </c>
      <c r="B3580">
        <v>22073</v>
      </c>
      <c r="C3580" t="s">
        <v>625</v>
      </c>
      <c r="D3580" t="s">
        <v>584</v>
      </c>
      <c r="E3580" t="s">
        <v>595</v>
      </c>
      <c r="F3580">
        <v>46.633090000000003</v>
      </c>
      <c r="G3580" t="s">
        <v>25</v>
      </c>
      <c r="H3580" t="s">
        <v>26</v>
      </c>
      <c r="I3580" t="s">
        <v>27</v>
      </c>
      <c r="J3580" t="s">
        <v>23</v>
      </c>
      <c r="K3580">
        <v>2003</v>
      </c>
      <c r="L3580">
        <v>4</v>
      </c>
      <c r="M3580">
        <v>4</v>
      </c>
      <c r="N3580">
        <v>0</v>
      </c>
      <c r="O3580">
        <v>2.5</v>
      </c>
      <c r="P3580" t="s">
        <v>598</v>
      </c>
      <c r="Q3580" s="2">
        <v>2.5215893198283099E-5</v>
      </c>
      <c r="R3580" s="2">
        <v>7.9125308271296799E-4</v>
      </c>
      <c r="S3580" t="s">
        <v>31</v>
      </c>
      <c r="T3580" t="s">
        <v>202</v>
      </c>
      <c r="U3580">
        <v>106</v>
      </c>
      <c r="W3580" t="s">
        <v>260</v>
      </c>
      <c r="X3580" t="s">
        <v>261</v>
      </c>
      <c r="Z3580">
        <v>1281</v>
      </c>
      <c r="AA3580" s="5">
        <f>IFERROR(VLOOKUP(X3580,$AF$2:$AG$35,2,FALSE),0)</f>
        <v>0</v>
      </c>
      <c r="AB3580" s="5" t="e">
        <f>VLOOKUP(X3580,$AF$2:$AG$35,1,FALSE)</f>
        <v>#N/A</v>
      </c>
      <c r="AN3580"/>
      <c r="AO3580"/>
      <c r="AP3580"/>
      <c r="AQ3580"/>
    </row>
    <row r="3581" spans="1:43" x14ac:dyDescent="0.25">
      <c r="A3581">
        <v>95754</v>
      </c>
      <c r="B3581">
        <v>22073</v>
      </c>
      <c r="C3581" t="s">
        <v>625</v>
      </c>
      <c r="D3581" t="s">
        <v>584</v>
      </c>
      <c r="E3581" t="s">
        <v>595</v>
      </c>
      <c r="F3581">
        <v>46.633090000000003</v>
      </c>
      <c r="G3581" t="s">
        <v>25</v>
      </c>
      <c r="H3581" t="s">
        <v>26</v>
      </c>
      <c r="I3581" t="s">
        <v>27</v>
      </c>
      <c r="J3581" t="s">
        <v>23</v>
      </c>
      <c r="K3581">
        <v>2003</v>
      </c>
      <c r="L3581">
        <v>4</v>
      </c>
      <c r="M3581">
        <v>4</v>
      </c>
      <c r="N3581">
        <v>0</v>
      </c>
      <c r="O3581">
        <v>2.5</v>
      </c>
      <c r="P3581" t="s">
        <v>598</v>
      </c>
      <c r="Q3581" s="2">
        <v>3.2628488852386899E-4</v>
      </c>
      <c r="R3581" s="2">
        <v>5.0889324010319596E-4</v>
      </c>
      <c r="S3581" t="s">
        <v>31</v>
      </c>
      <c r="T3581" t="s">
        <v>202</v>
      </c>
      <c r="U3581">
        <v>108</v>
      </c>
      <c r="W3581" t="s">
        <v>262</v>
      </c>
      <c r="X3581" t="s">
        <v>263</v>
      </c>
      <c r="Z3581">
        <v>1461</v>
      </c>
      <c r="AA3581" s="5">
        <f>IFERROR(VLOOKUP(X3581,$AF$2:$AG$35,2,FALSE),0)</f>
        <v>0</v>
      </c>
      <c r="AB3581" s="5" t="e">
        <f>VLOOKUP(X3581,$AF$2:$AG$35,1,FALSE)</f>
        <v>#N/A</v>
      </c>
      <c r="AN3581"/>
      <c r="AO3581"/>
      <c r="AP3581"/>
      <c r="AQ3581"/>
    </row>
    <row r="3582" spans="1:43" x14ac:dyDescent="0.25">
      <c r="A3582">
        <v>95754</v>
      </c>
      <c r="B3582">
        <v>22073</v>
      </c>
      <c r="C3582" t="s">
        <v>625</v>
      </c>
      <c r="D3582" t="s">
        <v>584</v>
      </c>
      <c r="E3582" t="s">
        <v>595</v>
      </c>
      <c r="F3582">
        <v>46.633090000000003</v>
      </c>
      <c r="G3582" t="s">
        <v>25</v>
      </c>
      <c r="H3582" t="s">
        <v>26</v>
      </c>
      <c r="I3582" t="s">
        <v>27</v>
      </c>
      <c r="J3582" t="s">
        <v>23</v>
      </c>
      <c r="K3582">
        <v>2003</v>
      </c>
      <c r="L3582">
        <v>4</v>
      </c>
      <c r="M3582">
        <v>4</v>
      </c>
      <c r="N3582">
        <v>0</v>
      </c>
      <c r="O3582">
        <v>2.5</v>
      </c>
      <c r="P3582" t="s">
        <v>598</v>
      </c>
      <c r="Q3582" s="2">
        <v>3.5665625713597201E-3</v>
      </c>
      <c r="R3582" s="2">
        <v>5.4302486306813799E-3</v>
      </c>
      <c r="S3582" t="s">
        <v>31</v>
      </c>
      <c r="T3582" t="s">
        <v>202</v>
      </c>
      <c r="U3582">
        <v>111</v>
      </c>
      <c r="V3582" t="s">
        <v>264</v>
      </c>
      <c r="W3582" t="s">
        <v>265</v>
      </c>
      <c r="X3582" t="s">
        <v>266</v>
      </c>
      <c r="Y3582">
        <v>228.29</v>
      </c>
      <c r="Z3582">
        <v>864</v>
      </c>
      <c r="AA3582" s="5">
        <f>IFERROR(VLOOKUP(X3582,$AF$2:$AG$35,2,FALSE),0)</f>
        <v>0</v>
      </c>
      <c r="AB3582" s="5" t="e">
        <f>VLOOKUP(X3582,$AF$2:$AG$35,1,FALSE)</f>
        <v>#N/A</v>
      </c>
      <c r="AN3582"/>
      <c r="AO3582"/>
      <c r="AP3582"/>
      <c r="AQ3582"/>
    </row>
    <row r="3583" spans="1:43" x14ac:dyDescent="0.25">
      <c r="A3583">
        <v>95754</v>
      </c>
      <c r="B3583">
        <v>22073</v>
      </c>
      <c r="C3583" t="s">
        <v>625</v>
      </c>
      <c r="D3583" t="s">
        <v>584</v>
      </c>
      <c r="E3583" t="s">
        <v>595</v>
      </c>
      <c r="F3583">
        <v>46.633090000000003</v>
      </c>
      <c r="G3583" t="s">
        <v>25</v>
      </c>
      <c r="H3583" t="s">
        <v>26</v>
      </c>
      <c r="I3583" t="s">
        <v>27</v>
      </c>
      <c r="J3583" t="s">
        <v>23</v>
      </c>
      <c r="K3583">
        <v>2003</v>
      </c>
      <c r="L3583">
        <v>4</v>
      </c>
      <c r="M3583">
        <v>4</v>
      </c>
      <c r="N3583">
        <v>0</v>
      </c>
      <c r="O3583">
        <v>2.5</v>
      </c>
      <c r="P3583" t="s">
        <v>598</v>
      </c>
      <c r="Q3583" s="2">
        <v>1.1312135394080699E-3</v>
      </c>
      <c r="R3583" s="2">
        <v>1.23454030955107E-3</v>
      </c>
      <c r="S3583" t="s">
        <v>31</v>
      </c>
      <c r="T3583" t="s">
        <v>202</v>
      </c>
      <c r="U3583">
        <v>113</v>
      </c>
      <c r="W3583" t="s">
        <v>267</v>
      </c>
      <c r="X3583" t="s">
        <v>268</v>
      </c>
      <c r="Z3583">
        <v>1288</v>
      </c>
      <c r="AA3583" s="5">
        <f>IFERROR(VLOOKUP(X3583,$AF$2:$AG$35,2,FALSE),0)</f>
        <v>0</v>
      </c>
      <c r="AB3583" s="5" t="e">
        <f>VLOOKUP(X3583,$AF$2:$AG$35,1,FALSE)</f>
        <v>#N/A</v>
      </c>
      <c r="AN3583"/>
      <c r="AO3583"/>
      <c r="AP3583"/>
      <c r="AQ3583"/>
    </row>
    <row r="3584" spans="1:43" x14ac:dyDescent="0.25">
      <c r="A3584">
        <v>95754</v>
      </c>
      <c r="B3584">
        <v>22073</v>
      </c>
      <c r="C3584" t="s">
        <v>625</v>
      </c>
      <c r="D3584" t="s">
        <v>584</v>
      </c>
      <c r="E3584" t="s">
        <v>595</v>
      </c>
      <c r="F3584">
        <v>46.633090000000003</v>
      </c>
      <c r="G3584" t="s">
        <v>25</v>
      </c>
      <c r="H3584" t="s">
        <v>26</v>
      </c>
      <c r="I3584" t="s">
        <v>27</v>
      </c>
      <c r="J3584" t="s">
        <v>23</v>
      </c>
      <c r="K3584">
        <v>2003</v>
      </c>
      <c r="L3584">
        <v>4</v>
      </c>
      <c r="M3584">
        <v>4</v>
      </c>
      <c r="N3584">
        <v>0</v>
      </c>
      <c r="O3584">
        <v>2.5</v>
      </c>
      <c r="P3584" t="s">
        <v>598</v>
      </c>
      <c r="Q3584" s="2">
        <v>6.3875599415502398E-3</v>
      </c>
      <c r="R3584" s="2">
        <v>5.5142946871839602E-3</v>
      </c>
      <c r="S3584" t="s">
        <v>31</v>
      </c>
      <c r="T3584" t="s">
        <v>202</v>
      </c>
      <c r="U3584">
        <v>116</v>
      </c>
      <c r="W3584" t="s">
        <v>269</v>
      </c>
      <c r="X3584" t="s">
        <v>270</v>
      </c>
      <c r="Z3584">
        <v>896</v>
      </c>
      <c r="AA3584" s="5">
        <f>IFERROR(VLOOKUP(X3584,$AF$2:$AG$35,2,FALSE),0)</f>
        <v>0</v>
      </c>
      <c r="AB3584" s="5" t="e">
        <f>VLOOKUP(X3584,$AF$2:$AG$35,1,FALSE)</f>
        <v>#N/A</v>
      </c>
      <c r="AN3584"/>
      <c r="AO3584"/>
      <c r="AP3584"/>
      <c r="AQ3584"/>
    </row>
    <row r="3585" spans="1:43" x14ac:dyDescent="0.25">
      <c r="A3585">
        <v>95754</v>
      </c>
      <c r="B3585">
        <v>22073</v>
      </c>
      <c r="C3585" t="s">
        <v>625</v>
      </c>
      <c r="D3585" t="s">
        <v>584</v>
      </c>
      <c r="E3585" t="s">
        <v>595</v>
      </c>
      <c r="F3585">
        <v>46.633090000000003</v>
      </c>
      <c r="G3585" t="s">
        <v>25</v>
      </c>
      <c r="H3585" t="s">
        <v>26</v>
      </c>
      <c r="I3585" t="s">
        <v>27</v>
      </c>
      <c r="J3585" t="s">
        <v>23</v>
      </c>
      <c r="K3585">
        <v>2003</v>
      </c>
      <c r="L3585">
        <v>4</v>
      </c>
      <c r="M3585">
        <v>4</v>
      </c>
      <c r="N3585">
        <v>0</v>
      </c>
      <c r="O3585">
        <v>2.5</v>
      </c>
      <c r="P3585" t="s">
        <v>598</v>
      </c>
      <c r="Q3585" s="2">
        <v>3.1127688369499799E-3</v>
      </c>
      <c r="R3585" s="2">
        <v>6.0551034833482799E-3</v>
      </c>
      <c r="S3585" t="s">
        <v>31</v>
      </c>
      <c r="T3585" t="s">
        <v>202</v>
      </c>
      <c r="U3585">
        <v>118</v>
      </c>
      <c r="W3585" t="s">
        <v>271</v>
      </c>
      <c r="X3585" t="s">
        <v>272</v>
      </c>
      <c r="Z3585">
        <v>1293</v>
      </c>
      <c r="AA3585" s="5">
        <f>IFERROR(VLOOKUP(X3585,$AF$2:$AG$35,2,FALSE),0)</f>
        <v>0</v>
      </c>
      <c r="AB3585" s="5" t="e">
        <f>VLOOKUP(X3585,$AF$2:$AG$35,1,FALSE)</f>
        <v>#N/A</v>
      </c>
      <c r="AN3585"/>
      <c r="AO3585"/>
      <c r="AP3585"/>
      <c r="AQ3585"/>
    </row>
    <row r="3586" spans="1:43" x14ac:dyDescent="0.25">
      <c r="A3586">
        <v>95754</v>
      </c>
      <c r="B3586">
        <v>22073</v>
      </c>
      <c r="C3586" t="s">
        <v>625</v>
      </c>
      <c r="D3586" t="s">
        <v>584</v>
      </c>
      <c r="E3586" t="s">
        <v>595</v>
      </c>
      <c r="F3586">
        <v>46.633090000000003</v>
      </c>
      <c r="G3586" t="s">
        <v>25</v>
      </c>
      <c r="H3586" t="s">
        <v>26</v>
      </c>
      <c r="I3586" t="s">
        <v>27</v>
      </c>
      <c r="J3586" t="s">
        <v>23</v>
      </c>
      <c r="K3586">
        <v>2003</v>
      </c>
      <c r="L3586">
        <v>4</v>
      </c>
      <c r="M3586">
        <v>4</v>
      </c>
      <c r="N3586">
        <v>0</v>
      </c>
      <c r="O3586">
        <v>2.5</v>
      </c>
      <c r="P3586" t="s">
        <v>598</v>
      </c>
      <c r="Q3586" s="2">
        <v>2.8493034713394E-4</v>
      </c>
      <c r="R3586" s="2">
        <v>7.1137503857905996E-4</v>
      </c>
      <c r="S3586" t="s">
        <v>31</v>
      </c>
      <c r="T3586" t="s">
        <v>202</v>
      </c>
      <c r="U3586">
        <v>119</v>
      </c>
      <c r="V3586" t="s">
        <v>273</v>
      </c>
      <c r="W3586" t="s">
        <v>274</v>
      </c>
      <c r="X3586" t="s">
        <v>275</v>
      </c>
      <c r="Y3586">
        <v>242.31</v>
      </c>
      <c r="Z3586">
        <v>866</v>
      </c>
      <c r="AA3586" s="5">
        <f>IFERROR(VLOOKUP(X3586,$AF$2:$AG$35,2,FALSE),0)</f>
        <v>0</v>
      </c>
      <c r="AB3586" s="5" t="e">
        <f>VLOOKUP(X3586,$AF$2:$AG$35,1,FALSE)</f>
        <v>#N/A</v>
      </c>
      <c r="AN3586"/>
      <c r="AO3586"/>
      <c r="AP3586"/>
      <c r="AQ3586"/>
    </row>
    <row r="3587" spans="1:43" x14ac:dyDescent="0.25">
      <c r="A3587">
        <v>95754</v>
      </c>
      <c r="B3587">
        <v>22073</v>
      </c>
      <c r="C3587" t="s">
        <v>625</v>
      </c>
      <c r="D3587" t="s">
        <v>584</v>
      </c>
      <c r="E3587" t="s">
        <v>595</v>
      </c>
      <c r="F3587">
        <v>46.633090000000003</v>
      </c>
      <c r="G3587" t="s">
        <v>25</v>
      </c>
      <c r="H3587" t="s">
        <v>26</v>
      </c>
      <c r="I3587" t="s">
        <v>27</v>
      </c>
      <c r="J3587" t="s">
        <v>23</v>
      </c>
      <c r="K3587">
        <v>2003</v>
      </c>
      <c r="L3587">
        <v>4</v>
      </c>
      <c r="M3587">
        <v>4</v>
      </c>
      <c r="N3587">
        <v>0</v>
      </c>
      <c r="O3587">
        <v>2.5</v>
      </c>
      <c r="P3587" t="s">
        <v>598</v>
      </c>
      <c r="Q3587" s="2">
        <v>1.1901197324300099E-2</v>
      </c>
      <c r="R3587" s="2">
        <v>2.7439554998428799E-2</v>
      </c>
      <c r="S3587" t="s">
        <v>31</v>
      </c>
      <c r="T3587" t="s">
        <v>202</v>
      </c>
      <c r="U3587">
        <v>120</v>
      </c>
      <c r="V3587" t="s">
        <v>276</v>
      </c>
      <c r="W3587" t="s">
        <v>277</v>
      </c>
      <c r="X3587" t="s">
        <v>278</v>
      </c>
      <c r="Y3587">
        <v>228.29</v>
      </c>
      <c r="Z3587">
        <v>867</v>
      </c>
      <c r="AA3587" s="5">
        <f>IFERROR(VLOOKUP(X3587,$AF$2:$AG$35,2,FALSE),0)</f>
        <v>0</v>
      </c>
      <c r="AB3587" s="5" t="e">
        <f>VLOOKUP(X3587,$AF$2:$AG$35,1,FALSE)</f>
        <v>#N/A</v>
      </c>
      <c r="AN3587"/>
      <c r="AO3587"/>
      <c r="AP3587"/>
      <c r="AQ3587"/>
    </row>
    <row r="3588" spans="1:43" x14ac:dyDescent="0.25">
      <c r="A3588">
        <v>95754</v>
      </c>
      <c r="B3588">
        <v>22073</v>
      </c>
      <c r="C3588" t="s">
        <v>625</v>
      </c>
      <c r="D3588" t="s">
        <v>584</v>
      </c>
      <c r="E3588" t="s">
        <v>595</v>
      </c>
      <c r="F3588">
        <v>46.633090000000003</v>
      </c>
      <c r="G3588" t="s">
        <v>25</v>
      </c>
      <c r="H3588" t="s">
        <v>26</v>
      </c>
      <c r="I3588" t="s">
        <v>27</v>
      </c>
      <c r="J3588" t="s">
        <v>23</v>
      </c>
      <c r="K3588">
        <v>2003</v>
      </c>
      <c r="L3588">
        <v>4</v>
      </c>
      <c r="M3588">
        <v>4</v>
      </c>
      <c r="N3588">
        <v>0</v>
      </c>
      <c r="O3588">
        <v>2.5</v>
      </c>
      <c r="P3588" t="s">
        <v>598</v>
      </c>
      <c r="Q3588" s="2">
        <v>6.3126470806978995E-4</v>
      </c>
      <c r="R3588" s="2">
        <v>7.1614134650795102E-4</v>
      </c>
      <c r="S3588" t="s">
        <v>31</v>
      </c>
      <c r="T3588" t="s">
        <v>202</v>
      </c>
      <c r="U3588">
        <v>121</v>
      </c>
      <c r="W3588" t="s">
        <v>279</v>
      </c>
      <c r="X3588" t="s">
        <v>280</v>
      </c>
      <c r="Z3588">
        <v>1296</v>
      </c>
      <c r="AA3588" s="5">
        <f>IFERROR(VLOOKUP(X3588,$AF$2:$AG$35,2,FALSE),0)</f>
        <v>0</v>
      </c>
      <c r="AB3588" s="5" t="e">
        <f>VLOOKUP(X3588,$AF$2:$AG$35,1,FALSE)</f>
        <v>#N/A</v>
      </c>
      <c r="AN3588"/>
      <c r="AO3588"/>
      <c r="AP3588"/>
      <c r="AQ3588"/>
    </row>
    <row r="3589" spans="1:43" x14ac:dyDescent="0.25">
      <c r="A3589">
        <v>95754</v>
      </c>
      <c r="B3589">
        <v>22073</v>
      </c>
      <c r="C3589" t="s">
        <v>625</v>
      </c>
      <c r="D3589" t="s">
        <v>584</v>
      </c>
      <c r="E3589" t="s">
        <v>595</v>
      </c>
      <c r="F3589">
        <v>46.633090000000003</v>
      </c>
      <c r="G3589" t="s">
        <v>25</v>
      </c>
      <c r="H3589" t="s">
        <v>26</v>
      </c>
      <c r="I3589" t="s">
        <v>27</v>
      </c>
      <c r="J3589" t="s">
        <v>23</v>
      </c>
      <c r="K3589">
        <v>2003</v>
      </c>
      <c r="L3589">
        <v>4</v>
      </c>
      <c r="M3589">
        <v>4</v>
      </c>
      <c r="N3589">
        <v>0</v>
      </c>
      <c r="O3589">
        <v>2.5</v>
      </c>
      <c r="P3589" t="s">
        <v>598</v>
      </c>
      <c r="Q3589" s="2">
        <v>7.6440144572787697E-4</v>
      </c>
      <c r="R3589" s="2">
        <v>1.5617506059798099E-3</v>
      </c>
      <c r="S3589" t="s">
        <v>31</v>
      </c>
      <c r="T3589" t="s">
        <v>202</v>
      </c>
      <c r="U3589">
        <v>122</v>
      </c>
      <c r="V3589" t="s">
        <v>281</v>
      </c>
      <c r="W3589" t="s">
        <v>282</v>
      </c>
      <c r="X3589" t="s">
        <v>283</v>
      </c>
      <c r="Y3589">
        <v>300.35000000000002</v>
      </c>
      <c r="Z3589">
        <v>868</v>
      </c>
      <c r="AA3589" s="5">
        <f>IFERROR(VLOOKUP(X3589,$AF$2:$AG$35,2,FALSE),0)</f>
        <v>0</v>
      </c>
      <c r="AB3589" s="5" t="e">
        <f>VLOOKUP(X3589,$AF$2:$AG$35,1,FALSE)</f>
        <v>#N/A</v>
      </c>
      <c r="AN3589"/>
      <c r="AO3589"/>
      <c r="AP3589"/>
      <c r="AQ3589"/>
    </row>
    <row r="3590" spans="1:43" x14ac:dyDescent="0.25">
      <c r="A3590">
        <v>95754</v>
      </c>
      <c r="B3590">
        <v>22073</v>
      </c>
      <c r="C3590" t="s">
        <v>625</v>
      </c>
      <c r="D3590" t="s">
        <v>584</v>
      </c>
      <c r="E3590" t="s">
        <v>595</v>
      </c>
      <c r="F3590">
        <v>46.633090000000003</v>
      </c>
      <c r="G3590" t="s">
        <v>25</v>
      </c>
      <c r="H3590" t="s">
        <v>26</v>
      </c>
      <c r="I3590" t="s">
        <v>27</v>
      </c>
      <c r="J3590" t="s">
        <v>23</v>
      </c>
      <c r="K3590">
        <v>2003</v>
      </c>
      <c r="L3590">
        <v>4</v>
      </c>
      <c r="M3590">
        <v>4</v>
      </c>
      <c r="N3590">
        <v>0</v>
      </c>
      <c r="O3590">
        <v>2.5</v>
      </c>
      <c r="P3590" t="s">
        <v>598</v>
      </c>
      <c r="Q3590" s="2">
        <v>8.3872934042254299E-4</v>
      </c>
      <c r="R3590" s="2">
        <v>7.89165429312779E-4</v>
      </c>
      <c r="S3590" t="s">
        <v>31</v>
      </c>
      <c r="T3590" t="s">
        <v>202</v>
      </c>
      <c r="U3590">
        <v>123</v>
      </c>
      <c r="W3590" t="s">
        <v>284</v>
      </c>
      <c r="X3590" t="s">
        <v>285</v>
      </c>
      <c r="Z3590">
        <v>1298</v>
      </c>
      <c r="AA3590" s="5">
        <f>IFERROR(VLOOKUP(X3590,$AF$2:$AG$35,2,FALSE),0)</f>
        <v>0</v>
      </c>
      <c r="AB3590" s="5" t="e">
        <f>VLOOKUP(X3590,$AF$2:$AG$35,1,FALSE)</f>
        <v>#N/A</v>
      </c>
      <c r="AN3590"/>
      <c r="AO3590"/>
      <c r="AP3590"/>
      <c r="AQ3590"/>
    </row>
    <row r="3591" spans="1:43" x14ac:dyDescent="0.25">
      <c r="A3591">
        <v>95754</v>
      </c>
      <c r="B3591">
        <v>22073</v>
      </c>
      <c r="C3591" t="s">
        <v>625</v>
      </c>
      <c r="D3591" t="s">
        <v>584</v>
      </c>
      <c r="E3591" t="s">
        <v>595</v>
      </c>
      <c r="F3591">
        <v>46.633090000000003</v>
      </c>
      <c r="G3591" t="s">
        <v>25</v>
      </c>
      <c r="H3591" t="s">
        <v>26</v>
      </c>
      <c r="I3591" t="s">
        <v>27</v>
      </c>
      <c r="J3591" t="s">
        <v>23</v>
      </c>
      <c r="K3591">
        <v>2003</v>
      </c>
      <c r="L3591">
        <v>4</v>
      </c>
      <c r="M3591">
        <v>4</v>
      </c>
      <c r="N3591">
        <v>0</v>
      </c>
      <c r="O3591">
        <v>2.5</v>
      </c>
      <c r="P3591" t="s">
        <v>598</v>
      </c>
      <c r="Q3591" s="2">
        <v>3.34215054137974E-3</v>
      </c>
      <c r="R3591" s="2">
        <v>6.70824129364961E-3</v>
      </c>
      <c r="S3591" t="s">
        <v>31</v>
      </c>
      <c r="T3591" t="s">
        <v>202</v>
      </c>
      <c r="U3591">
        <v>126</v>
      </c>
      <c r="W3591" t="s">
        <v>286</v>
      </c>
      <c r="X3591" t="s">
        <v>287</v>
      </c>
      <c r="Z3591">
        <v>1301</v>
      </c>
      <c r="AA3591" s="5">
        <f>IFERROR(VLOOKUP(X3591,$AF$2:$AG$35,2,FALSE),0)</f>
        <v>0</v>
      </c>
      <c r="AB3591" s="5" t="e">
        <f>VLOOKUP(X3591,$AF$2:$AG$35,1,FALSE)</f>
        <v>#N/A</v>
      </c>
      <c r="AN3591"/>
      <c r="AO3591"/>
      <c r="AP3591"/>
      <c r="AQ3591"/>
    </row>
    <row r="3592" spans="1:43" x14ac:dyDescent="0.25">
      <c r="A3592">
        <v>95754</v>
      </c>
      <c r="B3592">
        <v>22073</v>
      </c>
      <c r="C3592" t="s">
        <v>625</v>
      </c>
      <c r="D3592" t="s">
        <v>584</v>
      </c>
      <c r="E3592" t="s">
        <v>595</v>
      </c>
      <c r="F3592">
        <v>46.633090000000003</v>
      </c>
      <c r="G3592" t="s">
        <v>25</v>
      </c>
      <c r="H3592" t="s">
        <v>26</v>
      </c>
      <c r="I3592" t="s">
        <v>27</v>
      </c>
      <c r="J3592" t="s">
        <v>23</v>
      </c>
      <c r="K3592">
        <v>2003</v>
      </c>
      <c r="L3592">
        <v>4</v>
      </c>
      <c r="M3592">
        <v>4</v>
      </c>
      <c r="N3592">
        <v>0</v>
      </c>
      <c r="O3592">
        <v>2.5</v>
      </c>
      <c r="P3592" t="s">
        <v>598</v>
      </c>
      <c r="Q3592" s="2">
        <v>8.2251487094657896E-4</v>
      </c>
      <c r="R3592" s="2">
        <v>4.0738439053425602E-3</v>
      </c>
      <c r="S3592" t="s">
        <v>31</v>
      </c>
      <c r="T3592" t="s">
        <v>202</v>
      </c>
      <c r="U3592">
        <v>128</v>
      </c>
      <c r="V3592" t="s">
        <v>288</v>
      </c>
      <c r="W3592" t="s">
        <v>289</v>
      </c>
      <c r="X3592" t="s">
        <v>290</v>
      </c>
      <c r="Y3592">
        <v>156.22</v>
      </c>
      <c r="Z3592">
        <v>871</v>
      </c>
      <c r="AA3592" s="5">
        <f>IFERROR(VLOOKUP(X3592,$AF$2:$AG$35,2,FALSE),0)</f>
        <v>0</v>
      </c>
      <c r="AB3592" s="5" t="e">
        <f>VLOOKUP(X3592,$AF$2:$AG$35,1,FALSE)</f>
        <v>#N/A</v>
      </c>
      <c r="AN3592"/>
      <c r="AO3592"/>
      <c r="AP3592"/>
      <c r="AQ3592"/>
    </row>
    <row r="3593" spans="1:43" x14ac:dyDescent="0.25">
      <c r="A3593">
        <v>95754</v>
      </c>
      <c r="B3593">
        <v>22073</v>
      </c>
      <c r="C3593" t="s">
        <v>625</v>
      </c>
      <c r="D3593" t="s">
        <v>584</v>
      </c>
      <c r="E3593" t="s">
        <v>595</v>
      </c>
      <c r="F3593">
        <v>46.633090000000003</v>
      </c>
      <c r="G3593" t="s">
        <v>25</v>
      </c>
      <c r="H3593" t="s">
        <v>26</v>
      </c>
      <c r="I3593" t="s">
        <v>27</v>
      </c>
      <c r="J3593" t="s">
        <v>23</v>
      </c>
      <c r="K3593">
        <v>2003</v>
      </c>
      <c r="L3593">
        <v>4</v>
      </c>
      <c r="M3593">
        <v>4</v>
      </c>
      <c r="N3593">
        <v>0</v>
      </c>
      <c r="O3593">
        <v>2.5</v>
      </c>
      <c r="P3593" t="s">
        <v>598</v>
      </c>
      <c r="Q3593" s="2">
        <v>8.5407497559797699E-4</v>
      </c>
      <c r="R3593" s="2">
        <v>1.8628692335632101E-3</v>
      </c>
      <c r="S3593" t="s">
        <v>31</v>
      </c>
      <c r="T3593" t="s">
        <v>202</v>
      </c>
      <c r="U3593">
        <v>129</v>
      </c>
      <c r="V3593" t="s">
        <v>291</v>
      </c>
      <c r="W3593" t="s">
        <v>292</v>
      </c>
      <c r="X3593" t="s">
        <v>293</v>
      </c>
      <c r="Z3593">
        <v>872</v>
      </c>
      <c r="AA3593" s="5">
        <f>IFERROR(VLOOKUP(X3593,$AF$2:$AG$35,2,FALSE),0)</f>
        <v>0</v>
      </c>
      <c r="AB3593" s="5" t="e">
        <f>VLOOKUP(X3593,$AF$2:$AG$35,1,FALSE)</f>
        <v>#N/A</v>
      </c>
      <c r="AN3593"/>
      <c r="AO3593"/>
      <c r="AP3593"/>
      <c r="AQ3593"/>
    </row>
    <row r="3594" spans="1:43" x14ac:dyDescent="0.25">
      <c r="A3594">
        <v>95754</v>
      </c>
      <c r="B3594">
        <v>22073</v>
      </c>
      <c r="C3594" t="s">
        <v>625</v>
      </c>
      <c r="D3594" t="s">
        <v>584</v>
      </c>
      <c r="E3594" t="s">
        <v>595</v>
      </c>
      <c r="F3594">
        <v>46.633090000000003</v>
      </c>
      <c r="G3594" t="s">
        <v>25</v>
      </c>
      <c r="H3594" t="s">
        <v>26</v>
      </c>
      <c r="I3594" t="s">
        <v>27</v>
      </c>
      <c r="J3594" t="s">
        <v>23</v>
      </c>
      <c r="K3594">
        <v>2003</v>
      </c>
      <c r="L3594">
        <v>4</v>
      </c>
      <c r="M3594">
        <v>4</v>
      </c>
      <c r="N3594">
        <v>0</v>
      </c>
      <c r="O3594">
        <v>2.5</v>
      </c>
      <c r="P3594" t="s">
        <v>598</v>
      </c>
      <c r="Q3594" s="2">
        <v>2.6988666707271E-3</v>
      </c>
      <c r="R3594" s="2">
        <v>1.9787585892889099E-3</v>
      </c>
      <c r="S3594" t="s">
        <v>31</v>
      </c>
      <c r="T3594" t="s">
        <v>202</v>
      </c>
      <c r="U3594">
        <v>130</v>
      </c>
      <c r="V3594" t="s">
        <v>294</v>
      </c>
      <c r="W3594" t="s">
        <v>295</v>
      </c>
      <c r="X3594" t="s">
        <v>296</v>
      </c>
      <c r="Y3594">
        <v>168.19</v>
      </c>
      <c r="Z3594">
        <v>873</v>
      </c>
      <c r="AA3594" s="5">
        <f>IFERROR(VLOOKUP(X3594,$AF$2:$AG$35,2,FALSE),0)</f>
        <v>0</v>
      </c>
      <c r="AB3594" s="5" t="e">
        <f>VLOOKUP(X3594,$AF$2:$AG$35,1,FALSE)</f>
        <v>#N/A</v>
      </c>
      <c r="AN3594"/>
      <c r="AO3594"/>
      <c r="AP3594"/>
      <c r="AQ3594"/>
    </row>
    <row r="3595" spans="1:43" x14ac:dyDescent="0.25">
      <c r="A3595">
        <v>95754</v>
      </c>
      <c r="B3595">
        <v>22073</v>
      </c>
      <c r="C3595" t="s">
        <v>625</v>
      </c>
      <c r="D3595" t="s">
        <v>584</v>
      </c>
      <c r="E3595" t="s">
        <v>595</v>
      </c>
      <c r="F3595">
        <v>46.633090000000003</v>
      </c>
      <c r="G3595" t="s">
        <v>25</v>
      </c>
      <c r="H3595" t="s">
        <v>26</v>
      </c>
      <c r="I3595" t="s">
        <v>27</v>
      </c>
      <c r="J3595" t="s">
        <v>23</v>
      </c>
      <c r="K3595">
        <v>2003</v>
      </c>
      <c r="L3595">
        <v>4</v>
      </c>
      <c r="M3595">
        <v>4</v>
      </c>
      <c r="N3595">
        <v>0</v>
      </c>
      <c r="O3595">
        <v>2.5</v>
      </c>
      <c r="P3595" t="s">
        <v>598</v>
      </c>
      <c r="Q3595" s="2">
        <v>2.3897385690085701E-3</v>
      </c>
      <c r="R3595" s="2">
        <v>4.1070426470162201E-3</v>
      </c>
      <c r="S3595" t="s">
        <v>31</v>
      </c>
      <c r="T3595" t="s">
        <v>202</v>
      </c>
      <c r="U3595">
        <v>131</v>
      </c>
      <c r="V3595" t="s">
        <v>297</v>
      </c>
      <c r="W3595" t="s">
        <v>298</v>
      </c>
      <c r="X3595" t="s">
        <v>299</v>
      </c>
      <c r="Y3595">
        <v>156.22</v>
      </c>
      <c r="Z3595">
        <v>1106</v>
      </c>
      <c r="AA3595" s="5">
        <f>IFERROR(VLOOKUP(X3595,$AF$2:$AG$35,2,FALSE),0)</f>
        <v>0</v>
      </c>
      <c r="AB3595" s="5" t="e">
        <f>VLOOKUP(X3595,$AF$2:$AG$35,1,FALSE)</f>
        <v>#N/A</v>
      </c>
      <c r="AN3595"/>
      <c r="AO3595"/>
      <c r="AP3595"/>
      <c r="AQ3595"/>
    </row>
    <row r="3596" spans="1:43" x14ac:dyDescent="0.25">
      <c r="A3596">
        <v>95754</v>
      </c>
      <c r="B3596">
        <v>22073</v>
      </c>
      <c r="C3596" t="s">
        <v>625</v>
      </c>
      <c r="D3596" t="s">
        <v>584</v>
      </c>
      <c r="E3596" t="s">
        <v>595</v>
      </c>
      <c r="F3596">
        <v>46.633090000000003</v>
      </c>
      <c r="G3596" t="s">
        <v>25</v>
      </c>
      <c r="H3596" t="s">
        <v>26</v>
      </c>
      <c r="I3596" t="s">
        <v>27</v>
      </c>
      <c r="J3596" t="s">
        <v>23</v>
      </c>
      <c r="K3596">
        <v>2003</v>
      </c>
      <c r="L3596">
        <v>4</v>
      </c>
      <c r="M3596">
        <v>4</v>
      </c>
      <c r="N3596">
        <v>0</v>
      </c>
      <c r="O3596">
        <v>2.5</v>
      </c>
      <c r="P3596" t="s">
        <v>598</v>
      </c>
      <c r="Q3596" s="2">
        <v>1.15056682950604E-3</v>
      </c>
      <c r="R3596" s="2">
        <v>1.7709448924066501E-3</v>
      </c>
      <c r="S3596" t="s">
        <v>31</v>
      </c>
      <c r="T3596" t="s">
        <v>202</v>
      </c>
      <c r="U3596">
        <v>132</v>
      </c>
      <c r="V3596" t="s">
        <v>300</v>
      </c>
      <c r="W3596" t="s">
        <v>301</v>
      </c>
      <c r="X3596" t="s">
        <v>302</v>
      </c>
      <c r="Y3596">
        <v>156.22</v>
      </c>
      <c r="Z3596">
        <v>875</v>
      </c>
      <c r="AA3596" s="5">
        <f>IFERROR(VLOOKUP(X3596,$AF$2:$AG$35,2,FALSE),0)</f>
        <v>0</v>
      </c>
      <c r="AB3596" s="5" t="e">
        <f>VLOOKUP(X3596,$AF$2:$AG$35,1,FALSE)</f>
        <v>#N/A</v>
      </c>
      <c r="AN3596"/>
      <c r="AO3596"/>
      <c r="AP3596"/>
      <c r="AQ3596"/>
    </row>
    <row r="3597" spans="1:43" x14ac:dyDescent="0.25">
      <c r="A3597">
        <v>95754</v>
      </c>
      <c r="B3597">
        <v>22073</v>
      </c>
      <c r="C3597" t="s">
        <v>625</v>
      </c>
      <c r="D3597" t="s">
        <v>584</v>
      </c>
      <c r="E3597" t="s">
        <v>595</v>
      </c>
      <c r="F3597">
        <v>46.633090000000003</v>
      </c>
      <c r="G3597" t="s">
        <v>25</v>
      </c>
      <c r="H3597" t="s">
        <v>26</v>
      </c>
      <c r="I3597" t="s">
        <v>27</v>
      </c>
      <c r="J3597" t="s">
        <v>23</v>
      </c>
      <c r="K3597">
        <v>2003</v>
      </c>
      <c r="L3597">
        <v>4</v>
      </c>
      <c r="M3597">
        <v>4</v>
      </c>
      <c r="N3597">
        <v>0</v>
      </c>
      <c r="O3597">
        <v>2.5</v>
      </c>
      <c r="P3597" t="s">
        <v>598</v>
      </c>
      <c r="Q3597" s="2">
        <v>5.5579747764124201E-4</v>
      </c>
      <c r="R3597" s="2">
        <v>9.5835230847514201E-4</v>
      </c>
      <c r="S3597" t="s">
        <v>31</v>
      </c>
      <c r="T3597" t="s">
        <v>202</v>
      </c>
      <c r="U3597">
        <v>133</v>
      </c>
      <c r="V3597" t="s">
        <v>303</v>
      </c>
      <c r="W3597" t="s">
        <v>304</v>
      </c>
      <c r="X3597" t="s">
        <v>305</v>
      </c>
      <c r="Y3597">
        <v>206.28</v>
      </c>
      <c r="Z3597">
        <v>876</v>
      </c>
      <c r="AA3597" s="5">
        <f>IFERROR(VLOOKUP(X3597,$AF$2:$AG$35,2,FALSE),0)</f>
        <v>0</v>
      </c>
      <c r="AB3597" s="5" t="e">
        <f>VLOOKUP(X3597,$AF$2:$AG$35,1,FALSE)</f>
        <v>#N/A</v>
      </c>
      <c r="AN3597"/>
      <c r="AO3597"/>
      <c r="AP3597"/>
      <c r="AQ3597"/>
    </row>
    <row r="3598" spans="1:43" x14ac:dyDescent="0.25">
      <c r="A3598">
        <v>95754</v>
      </c>
      <c r="B3598">
        <v>22073</v>
      </c>
      <c r="C3598" t="s">
        <v>625</v>
      </c>
      <c r="D3598" t="s">
        <v>584</v>
      </c>
      <c r="E3598" t="s">
        <v>595</v>
      </c>
      <c r="F3598">
        <v>46.633090000000003</v>
      </c>
      <c r="G3598" t="s">
        <v>25</v>
      </c>
      <c r="H3598" t="s">
        <v>26</v>
      </c>
      <c r="I3598" t="s">
        <v>27</v>
      </c>
      <c r="J3598" t="s">
        <v>23</v>
      </c>
      <c r="K3598">
        <v>2003</v>
      </c>
      <c r="L3598">
        <v>4</v>
      </c>
      <c r="M3598">
        <v>4</v>
      </c>
      <c r="N3598">
        <v>0</v>
      </c>
      <c r="O3598">
        <v>2.5</v>
      </c>
      <c r="P3598" t="s">
        <v>598</v>
      </c>
      <c r="Q3598" s="2">
        <v>5.6157955285712096E-4</v>
      </c>
      <c r="R3598" s="2">
        <v>2.5062693897455902E-3</v>
      </c>
      <c r="S3598" t="s">
        <v>31</v>
      </c>
      <c r="T3598" t="s">
        <v>202</v>
      </c>
      <c r="U3598">
        <v>134</v>
      </c>
      <c r="V3598" t="s">
        <v>306</v>
      </c>
      <c r="W3598" t="s">
        <v>307</v>
      </c>
      <c r="X3598" t="s">
        <v>308</v>
      </c>
      <c r="Y3598">
        <v>156.22</v>
      </c>
      <c r="Z3598">
        <v>877</v>
      </c>
      <c r="AA3598" s="5">
        <f>IFERROR(VLOOKUP(X3598,$AF$2:$AG$35,2,FALSE),0)</f>
        <v>0</v>
      </c>
      <c r="AB3598" s="5" t="e">
        <f>VLOOKUP(X3598,$AF$2:$AG$35,1,FALSE)</f>
        <v>#N/A</v>
      </c>
      <c r="AN3598"/>
      <c r="AO3598"/>
      <c r="AP3598"/>
      <c r="AQ3598"/>
    </row>
    <row r="3599" spans="1:43" x14ac:dyDescent="0.25">
      <c r="A3599">
        <v>95754</v>
      </c>
      <c r="B3599">
        <v>22073</v>
      </c>
      <c r="C3599" t="s">
        <v>625</v>
      </c>
      <c r="D3599" t="s">
        <v>584</v>
      </c>
      <c r="E3599" t="s">
        <v>595</v>
      </c>
      <c r="F3599">
        <v>46.633090000000003</v>
      </c>
      <c r="G3599" t="s">
        <v>25</v>
      </c>
      <c r="H3599" t="s">
        <v>26</v>
      </c>
      <c r="I3599" t="s">
        <v>27</v>
      </c>
      <c r="J3599" t="s">
        <v>23</v>
      </c>
      <c r="K3599">
        <v>2003</v>
      </c>
      <c r="L3599">
        <v>4</v>
      </c>
      <c r="M3599">
        <v>4</v>
      </c>
      <c r="N3599">
        <v>0</v>
      </c>
      <c r="O3599">
        <v>2.5</v>
      </c>
      <c r="P3599" t="s">
        <v>598</v>
      </c>
      <c r="Q3599" s="2">
        <v>1.68736906356502E-3</v>
      </c>
      <c r="R3599" s="2">
        <v>2.2212213820649702E-3</v>
      </c>
      <c r="S3599" t="s">
        <v>31</v>
      </c>
      <c r="T3599" t="s">
        <v>202</v>
      </c>
      <c r="U3599">
        <v>136</v>
      </c>
      <c r="V3599" t="s">
        <v>309</v>
      </c>
      <c r="W3599" t="s">
        <v>310</v>
      </c>
      <c r="X3599" t="s">
        <v>311</v>
      </c>
      <c r="Y3599">
        <v>156.22</v>
      </c>
      <c r="Z3599">
        <v>879</v>
      </c>
      <c r="AA3599" s="5">
        <f>IFERROR(VLOOKUP(X3599,$AF$2:$AG$35,2,FALSE),0)</f>
        <v>0</v>
      </c>
      <c r="AB3599" s="5" t="e">
        <f>VLOOKUP(X3599,$AF$2:$AG$35,1,FALSE)</f>
        <v>#N/A</v>
      </c>
      <c r="AN3599"/>
      <c r="AO3599"/>
      <c r="AP3599"/>
      <c r="AQ3599"/>
    </row>
    <row r="3600" spans="1:43" x14ac:dyDescent="0.25">
      <c r="A3600">
        <v>95754</v>
      </c>
      <c r="B3600">
        <v>22073</v>
      </c>
      <c r="C3600" t="s">
        <v>625</v>
      </c>
      <c r="D3600" t="s">
        <v>584</v>
      </c>
      <c r="E3600" t="s">
        <v>595</v>
      </c>
      <c r="F3600">
        <v>46.633090000000003</v>
      </c>
      <c r="G3600" t="s">
        <v>25</v>
      </c>
      <c r="H3600" t="s">
        <v>26</v>
      </c>
      <c r="I3600" t="s">
        <v>27</v>
      </c>
      <c r="J3600" t="s">
        <v>23</v>
      </c>
      <c r="K3600">
        <v>2003</v>
      </c>
      <c r="L3600">
        <v>4</v>
      </c>
      <c r="M3600">
        <v>4</v>
      </c>
      <c r="N3600">
        <v>0</v>
      </c>
      <c r="O3600">
        <v>2.5</v>
      </c>
      <c r="P3600" t="s">
        <v>598</v>
      </c>
      <c r="Q3600" s="2">
        <v>2.6591556562150501E-4</v>
      </c>
      <c r="R3600" s="2">
        <v>4.57733224441045E-4</v>
      </c>
      <c r="S3600" t="s">
        <v>31</v>
      </c>
      <c r="T3600" t="s">
        <v>202</v>
      </c>
      <c r="U3600">
        <v>137</v>
      </c>
      <c r="W3600" t="s">
        <v>312</v>
      </c>
      <c r="X3600" t="s">
        <v>313</v>
      </c>
      <c r="Z3600">
        <v>1312</v>
      </c>
      <c r="AA3600" s="5">
        <f>IFERROR(VLOOKUP(X3600,$AF$2:$AG$35,2,FALSE),0)</f>
        <v>0</v>
      </c>
      <c r="AB3600" s="5" t="e">
        <f>VLOOKUP(X3600,$AF$2:$AG$35,1,FALSE)</f>
        <v>#N/A</v>
      </c>
      <c r="AN3600"/>
      <c r="AO3600"/>
      <c r="AP3600"/>
      <c r="AQ3600"/>
    </row>
    <row r="3601" spans="1:43" x14ac:dyDescent="0.25">
      <c r="A3601">
        <v>95754</v>
      </c>
      <c r="B3601">
        <v>22073</v>
      </c>
      <c r="C3601" t="s">
        <v>625</v>
      </c>
      <c r="D3601" t="s">
        <v>584</v>
      </c>
      <c r="E3601" t="s">
        <v>595</v>
      </c>
      <c r="F3601">
        <v>46.633090000000003</v>
      </c>
      <c r="G3601" t="s">
        <v>25</v>
      </c>
      <c r="H3601" t="s">
        <v>26</v>
      </c>
      <c r="I3601" t="s">
        <v>27</v>
      </c>
      <c r="J3601" t="s">
        <v>23</v>
      </c>
      <c r="K3601">
        <v>2003</v>
      </c>
      <c r="L3601">
        <v>4</v>
      </c>
      <c r="M3601">
        <v>4</v>
      </c>
      <c r="N3601">
        <v>0</v>
      </c>
      <c r="O3601">
        <v>2.5</v>
      </c>
      <c r="P3601" t="s">
        <v>598</v>
      </c>
      <c r="Q3601" s="2">
        <v>3.4690021640526602E-4</v>
      </c>
      <c r="R3601" s="2">
        <v>6.6741375879739997E-4</v>
      </c>
      <c r="S3601" t="s">
        <v>31</v>
      </c>
      <c r="T3601" t="s">
        <v>202</v>
      </c>
      <c r="U3601">
        <v>139</v>
      </c>
      <c r="W3601" t="s">
        <v>314</v>
      </c>
      <c r="X3601" t="s">
        <v>315</v>
      </c>
      <c r="Z3601">
        <v>1314</v>
      </c>
      <c r="AA3601" s="5">
        <f>IFERROR(VLOOKUP(X3601,$AF$2:$AG$35,2,FALSE),0)</f>
        <v>0</v>
      </c>
      <c r="AB3601" s="5" t="e">
        <f>VLOOKUP(X3601,$AF$2:$AG$35,1,FALSE)</f>
        <v>#N/A</v>
      </c>
      <c r="AN3601"/>
      <c r="AO3601"/>
      <c r="AP3601"/>
      <c r="AQ3601"/>
    </row>
    <row r="3602" spans="1:43" x14ac:dyDescent="0.25">
      <c r="A3602">
        <v>95754</v>
      </c>
      <c r="B3602">
        <v>22073</v>
      </c>
      <c r="C3602" t="s">
        <v>625</v>
      </c>
      <c r="D3602" t="s">
        <v>584</v>
      </c>
      <c r="E3602" t="s">
        <v>595</v>
      </c>
      <c r="F3602">
        <v>46.633090000000003</v>
      </c>
      <c r="G3602" t="s">
        <v>25</v>
      </c>
      <c r="H3602" t="s">
        <v>26</v>
      </c>
      <c r="I3602" t="s">
        <v>27</v>
      </c>
      <c r="J3602" t="s">
        <v>23</v>
      </c>
      <c r="K3602">
        <v>2003</v>
      </c>
      <c r="L3602">
        <v>4</v>
      </c>
      <c r="M3602">
        <v>4</v>
      </c>
      <c r="N3602">
        <v>0</v>
      </c>
      <c r="O3602">
        <v>2.5</v>
      </c>
      <c r="P3602" t="s">
        <v>598</v>
      </c>
      <c r="Q3602" s="2">
        <v>3.3096500012629701E-3</v>
      </c>
      <c r="R3602" s="2">
        <v>4.29436748642159E-3</v>
      </c>
      <c r="S3602" t="s">
        <v>31</v>
      </c>
      <c r="T3602" t="s">
        <v>202</v>
      </c>
      <c r="U3602">
        <v>144</v>
      </c>
      <c r="V3602" t="s">
        <v>316</v>
      </c>
      <c r="W3602" t="s">
        <v>317</v>
      </c>
      <c r="X3602" t="s">
        <v>318</v>
      </c>
      <c r="Y3602">
        <v>156.22</v>
      </c>
      <c r="Z3602">
        <v>2806</v>
      </c>
      <c r="AA3602" s="5">
        <f>IFERROR(VLOOKUP(X3602,$AF$2:$AG$35,2,FALSE),0)</f>
        <v>0</v>
      </c>
      <c r="AB3602" s="5" t="e">
        <f>VLOOKUP(X3602,$AF$2:$AG$35,1,FALSE)</f>
        <v>#N/A</v>
      </c>
      <c r="AN3602"/>
      <c r="AO3602"/>
      <c r="AP3602"/>
      <c r="AQ3602"/>
    </row>
    <row r="3603" spans="1:43" x14ac:dyDescent="0.25">
      <c r="A3603">
        <v>95754</v>
      </c>
      <c r="B3603">
        <v>22073</v>
      </c>
      <c r="C3603" t="s">
        <v>625</v>
      </c>
      <c r="D3603" t="s">
        <v>584</v>
      </c>
      <c r="E3603" t="s">
        <v>595</v>
      </c>
      <c r="F3603">
        <v>46.633090000000003</v>
      </c>
      <c r="G3603" t="s">
        <v>25</v>
      </c>
      <c r="H3603" t="s">
        <v>26</v>
      </c>
      <c r="I3603" t="s">
        <v>27</v>
      </c>
      <c r="J3603" t="s">
        <v>23</v>
      </c>
      <c r="K3603">
        <v>2003</v>
      </c>
      <c r="L3603">
        <v>4</v>
      </c>
      <c r="M3603">
        <v>4</v>
      </c>
      <c r="N3603">
        <v>0</v>
      </c>
      <c r="O3603">
        <v>2.5</v>
      </c>
      <c r="P3603" t="s">
        <v>598</v>
      </c>
      <c r="Q3603" s="2">
        <v>2.6072417446826697E-4</v>
      </c>
      <c r="R3603" s="2">
        <v>4.1136996911119898E-4</v>
      </c>
      <c r="S3603" t="s">
        <v>31</v>
      </c>
      <c r="T3603" t="s">
        <v>202</v>
      </c>
      <c r="U3603">
        <v>145</v>
      </c>
      <c r="W3603" t="s">
        <v>319</v>
      </c>
      <c r="X3603" t="s">
        <v>320</v>
      </c>
      <c r="Z3603">
        <v>1320</v>
      </c>
      <c r="AA3603" s="5">
        <f>IFERROR(VLOOKUP(X3603,$AF$2:$AG$35,2,FALSE),0)</f>
        <v>0</v>
      </c>
      <c r="AB3603" s="5" t="e">
        <f>VLOOKUP(X3603,$AF$2:$AG$35,1,FALSE)</f>
        <v>#N/A</v>
      </c>
      <c r="AN3603"/>
      <c r="AO3603"/>
      <c r="AP3603"/>
      <c r="AQ3603"/>
    </row>
    <row r="3604" spans="1:43" x14ac:dyDescent="0.25">
      <c r="A3604">
        <v>95754</v>
      </c>
      <c r="B3604">
        <v>22073</v>
      </c>
      <c r="C3604" t="s">
        <v>625</v>
      </c>
      <c r="D3604" t="s">
        <v>584</v>
      </c>
      <c r="E3604" t="s">
        <v>595</v>
      </c>
      <c r="F3604">
        <v>46.633090000000003</v>
      </c>
      <c r="G3604" t="s">
        <v>25</v>
      </c>
      <c r="H3604" t="s">
        <v>26</v>
      </c>
      <c r="I3604" t="s">
        <v>27</v>
      </c>
      <c r="J3604" t="s">
        <v>23</v>
      </c>
      <c r="K3604">
        <v>2003</v>
      </c>
      <c r="L3604">
        <v>4</v>
      </c>
      <c r="M3604">
        <v>4</v>
      </c>
      <c r="N3604">
        <v>0</v>
      </c>
      <c r="O3604">
        <v>2.5</v>
      </c>
      <c r="P3604" t="s">
        <v>598</v>
      </c>
      <c r="Q3604" s="2">
        <v>1.24198738435923E-2</v>
      </c>
      <c r="R3604" s="2">
        <v>1.19451849641804E-2</v>
      </c>
      <c r="S3604" t="s">
        <v>31</v>
      </c>
      <c r="T3604" t="s">
        <v>202</v>
      </c>
      <c r="U3604">
        <v>147</v>
      </c>
      <c r="V3604" t="s">
        <v>321</v>
      </c>
      <c r="W3604" t="s">
        <v>322</v>
      </c>
      <c r="X3604" t="s">
        <v>323</v>
      </c>
      <c r="Y3604">
        <v>180.2</v>
      </c>
      <c r="Z3604">
        <v>881</v>
      </c>
      <c r="AA3604" s="5">
        <f>IFERROR(VLOOKUP(X3604,$AF$2:$AG$35,2,FALSE),0)</f>
        <v>0</v>
      </c>
      <c r="AB3604" s="5" t="e">
        <f>VLOOKUP(X3604,$AF$2:$AG$35,1,FALSE)</f>
        <v>#N/A</v>
      </c>
      <c r="AN3604"/>
      <c r="AO3604"/>
      <c r="AP3604"/>
      <c r="AQ3604"/>
    </row>
    <row r="3605" spans="1:43" x14ac:dyDescent="0.25">
      <c r="A3605">
        <v>95754</v>
      </c>
      <c r="B3605">
        <v>22073</v>
      </c>
      <c r="C3605" t="s">
        <v>625</v>
      </c>
      <c r="D3605" t="s">
        <v>584</v>
      </c>
      <c r="E3605" t="s">
        <v>595</v>
      </c>
      <c r="F3605">
        <v>46.633090000000003</v>
      </c>
      <c r="G3605" t="s">
        <v>25</v>
      </c>
      <c r="H3605" t="s">
        <v>26</v>
      </c>
      <c r="I3605" t="s">
        <v>27</v>
      </c>
      <c r="J3605" t="s">
        <v>23</v>
      </c>
      <c r="K3605">
        <v>2003</v>
      </c>
      <c r="L3605">
        <v>4</v>
      </c>
      <c r="M3605">
        <v>4</v>
      </c>
      <c r="N3605">
        <v>0</v>
      </c>
      <c r="O3605">
        <v>2.5</v>
      </c>
      <c r="P3605" t="s">
        <v>598</v>
      </c>
      <c r="Q3605" s="2">
        <v>1.5821152164112399E-2</v>
      </c>
      <c r="R3605" s="2">
        <v>1.59643959303034E-2</v>
      </c>
      <c r="S3605" t="s">
        <v>31</v>
      </c>
      <c r="T3605" t="s">
        <v>202</v>
      </c>
      <c r="U3605">
        <v>148</v>
      </c>
      <c r="V3605" t="s">
        <v>324</v>
      </c>
      <c r="W3605" t="s">
        <v>325</v>
      </c>
      <c r="X3605" t="s">
        <v>326</v>
      </c>
      <c r="Y3605">
        <v>202.25</v>
      </c>
      <c r="Z3605">
        <v>882</v>
      </c>
      <c r="AA3605" s="5">
        <f>IFERROR(VLOOKUP(X3605,$AF$2:$AG$35,2,FALSE),0)</f>
        <v>0</v>
      </c>
      <c r="AB3605" s="5" t="e">
        <f>VLOOKUP(X3605,$AF$2:$AG$35,1,FALSE)</f>
        <v>#N/A</v>
      </c>
      <c r="AN3605"/>
      <c r="AO3605"/>
      <c r="AP3605"/>
      <c r="AQ3605"/>
    </row>
    <row r="3606" spans="1:43" x14ac:dyDescent="0.25">
      <c r="A3606">
        <v>95754</v>
      </c>
      <c r="B3606">
        <v>22073</v>
      </c>
      <c r="C3606" t="s">
        <v>625</v>
      </c>
      <c r="D3606" t="s">
        <v>584</v>
      </c>
      <c r="E3606" t="s">
        <v>595</v>
      </c>
      <c r="F3606">
        <v>46.633090000000003</v>
      </c>
      <c r="G3606" t="s">
        <v>25</v>
      </c>
      <c r="H3606" t="s">
        <v>26</v>
      </c>
      <c r="I3606" t="s">
        <v>27</v>
      </c>
      <c r="J3606" t="s">
        <v>23</v>
      </c>
      <c r="K3606">
        <v>2003</v>
      </c>
      <c r="L3606">
        <v>4</v>
      </c>
      <c r="M3606">
        <v>4</v>
      </c>
      <c r="N3606">
        <v>0</v>
      </c>
      <c r="O3606">
        <v>2.5</v>
      </c>
      <c r="P3606" t="s">
        <v>598</v>
      </c>
      <c r="Q3606" s="2">
        <v>2.4853026962739001E-3</v>
      </c>
      <c r="R3606" s="2">
        <v>3.8093170524082201E-3</v>
      </c>
      <c r="S3606" t="s">
        <v>31</v>
      </c>
      <c r="T3606" t="s">
        <v>202</v>
      </c>
      <c r="U3606">
        <v>149</v>
      </c>
      <c r="V3606" t="s">
        <v>327</v>
      </c>
      <c r="W3606" t="s">
        <v>328</v>
      </c>
      <c r="X3606" t="s">
        <v>329</v>
      </c>
      <c r="Y3606">
        <v>166.22</v>
      </c>
      <c r="Z3606">
        <v>883</v>
      </c>
      <c r="AA3606" s="5">
        <f>IFERROR(VLOOKUP(X3606,$AF$2:$AG$35,2,FALSE),0)</f>
        <v>0</v>
      </c>
      <c r="AB3606" s="5" t="e">
        <f>VLOOKUP(X3606,$AF$2:$AG$35,1,FALSE)</f>
        <v>#N/A</v>
      </c>
      <c r="AN3606"/>
      <c r="AO3606"/>
      <c r="AP3606"/>
      <c r="AQ3606"/>
    </row>
    <row r="3607" spans="1:43" x14ac:dyDescent="0.25">
      <c r="A3607">
        <v>95754</v>
      </c>
      <c r="B3607">
        <v>22073</v>
      </c>
      <c r="C3607" t="s">
        <v>625</v>
      </c>
      <c r="D3607" t="s">
        <v>584</v>
      </c>
      <c r="E3607" t="s">
        <v>595</v>
      </c>
      <c r="F3607">
        <v>46.633090000000003</v>
      </c>
      <c r="G3607" t="s">
        <v>25</v>
      </c>
      <c r="H3607" t="s">
        <v>26</v>
      </c>
      <c r="I3607" t="s">
        <v>27</v>
      </c>
      <c r="J3607" t="s">
        <v>23</v>
      </c>
      <c r="K3607">
        <v>2003</v>
      </c>
      <c r="L3607">
        <v>4</v>
      </c>
      <c r="M3607">
        <v>4</v>
      </c>
      <c r="N3607">
        <v>0</v>
      </c>
      <c r="O3607">
        <v>2.5</v>
      </c>
      <c r="P3607" t="s">
        <v>598</v>
      </c>
      <c r="Q3607" s="2">
        <v>2.9557160595592999E-3</v>
      </c>
      <c r="R3607" s="2">
        <v>3.58309860079326E-3</v>
      </c>
      <c r="S3607" t="s">
        <v>31</v>
      </c>
      <c r="T3607" t="s">
        <v>202</v>
      </c>
      <c r="U3607">
        <v>150</v>
      </c>
      <c r="W3607" t="s">
        <v>330</v>
      </c>
      <c r="X3607" t="s">
        <v>331</v>
      </c>
      <c r="Z3607">
        <v>1325</v>
      </c>
      <c r="AA3607" s="5">
        <f>IFERROR(VLOOKUP(X3607,$AF$2:$AG$35,2,FALSE),0)</f>
        <v>0</v>
      </c>
      <c r="AB3607" s="5" t="e">
        <f>VLOOKUP(X3607,$AF$2:$AG$35,1,FALSE)</f>
        <v>#N/A</v>
      </c>
      <c r="AN3607"/>
      <c r="AO3607"/>
      <c r="AP3607"/>
      <c r="AQ3607"/>
    </row>
    <row r="3608" spans="1:43" x14ac:dyDescent="0.25">
      <c r="A3608">
        <v>95754</v>
      </c>
      <c r="B3608">
        <v>22073</v>
      </c>
      <c r="C3608" t="s">
        <v>625</v>
      </c>
      <c r="D3608" t="s">
        <v>584</v>
      </c>
      <c r="E3608" t="s">
        <v>595</v>
      </c>
      <c r="F3608">
        <v>46.633090000000003</v>
      </c>
      <c r="G3608" t="s">
        <v>25</v>
      </c>
      <c r="H3608" t="s">
        <v>26</v>
      </c>
      <c r="I3608" t="s">
        <v>27</v>
      </c>
      <c r="J3608" t="s">
        <v>23</v>
      </c>
      <c r="K3608">
        <v>2003</v>
      </c>
      <c r="L3608">
        <v>4</v>
      </c>
      <c r="M3608">
        <v>4</v>
      </c>
      <c r="N3608">
        <v>0</v>
      </c>
      <c r="O3608">
        <v>2.5</v>
      </c>
      <c r="P3608" t="s">
        <v>598</v>
      </c>
      <c r="Q3608" s="2">
        <v>7.9304209634910496E-3</v>
      </c>
      <c r="R3608" s="2">
        <v>6.1030126302296104E-3</v>
      </c>
      <c r="S3608" t="s">
        <v>31</v>
      </c>
      <c r="T3608" t="s">
        <v>202</v>
      </c>
      <c r="U3608">
        <v>154</v>
      </c>
      <c r="V3608" t="s">
        <v>332</v>
      </c>
      <c r="W3608" t="s">
        <v>333</v>
      </c>
      <c r="X3608" t="s">
        <v>334</v>
      </c>
      <c r="Y3608">
        <v>276.33</v>
      </c>
      <c r="Z3608">
        <v>884</v>
      </c>
      <c r="AA3608" s="5">
        <f>IFERROR(VLOOKUP(X3608,$AF$2:$AG$35,2,FALSE),0)</f>
        <v>0</v>
      </c>
      <c r="AB3608" s="5" t="e">
        <f>VLOOKUP(X3608,$AF$2:$AG$35,1,FALSE)</f>
        <v>#N/A</v>
      </c>
      <c r="AN3608"/>
      <c r="AO3608"/>
      <c r="AP3608"/>
      <c r="AQ3608"/>
    </row>
    <row r="3609" spans="1:43" x14ac:dyDescent="0.25">
      <c r="A3609">
        <v>95754</v>
      </c>
      <c r="B3609">
        <v>22073</v>
      </c>
      <c r="C3609" t="s">
        <v>625</v>
      </c>
      <c r="D3609" t="s">
        <v>584</v>
      </c>
      <c r="E3609" t="s">
        <v>595</v>
      </c>
      <c r="F3609">
        <v>46.633090000000003</v>
      </c>
      <c r="G3609" t="s">
        <v>25</v>
      </c>
      <c r="H3609" t="s">
        <v>26</v>
      </c>
      <c r="I3609" t="s">
        <v>27</v>
      </c>
      <c r="J3609" t="s">
        <v>23</v>
      </c>
      <c r="K3609">
        <v>2003</v>
      </c>
      <c r="L3609">
        <v>4</v>
      </c>
      <c r="M3609">
        <v>4</v>
      </c>
      <c r="N3609">
        <v>0</v>
      </c>
      <c r="O3609">
        <v>2.5</v>
      </c>
      <c r="P3609" t="s">
        <v>598</v>
      </c>
      <c r="Q3609" s="2">
        <v>1.14903320501972E-4</v>
      </c>
      <c r="R3609" s="2">
        <v>4.1626603354743999E-4</v>
      </c>
      <c r="S3609" t="s">
        <v>31</v>
      </c>
      <c r="T3609" t="s">
        <v>202</v>
      </c>
      <c r="U3609">
        <v>155</v>
      </c>
      <c r="W3609" t="s">
        <v>335</v>
      </c>
      <c r="X3609" t="s">
        <v>336</v>
      </c>
      <c r="Z3609">
        <v>1330</v>
      </c>
      <c r="AA3609" s="5">
        <f>IFERROR(VLOOKUP(X3609,$AF$2:$AG$35,2,FALSE),0)</f>
        <v>0</v>
      </c>
      <c r="AB3609" s="5" t="e">
        <f>VLOOKUP(X3609,$AF$2:$AG$35,1,FALSE)</f>
        <v>#N/A</v>
      </c>
      <c r="AN3609"/>
      <c r="AO3609"/>
      <c r="AP3609"/>
      <c r="AQ3609"/>
    </row>
    <row r="3610" spans="1:43" x14ac:dyDescent="0.25">
      <c r="A3610">
        <v>95754</v>
      </c>
      <c r="B3610">
        <v>22073</v>
      </c>
      <c r="C3610" t="s">
        <v>625</v>
      </c>
      <c r="D3610" t="s">
        <v>584</v>
      </c>
      <c r="E3610" t="s">
        <v>595</v>
      </c>
      <c r="F3610">
        <v>46.633090000000003</v>
      </c>
      <c r="G3610" t="s">
        <v>25</v>
      </c>
      <c r="H3610" t="s">
        <v>26</v>
      </c>
      <c r="I3610" t="s">
        <v>27</v>
      </c>
      <c r="J3610" t="s">
        <v>23</v>
      </c>
      <c r="K3610">
        <v>2003</v>
      </c>
      <c r="L3610">
        <v>4</v>
      </c>
      <c r="M3610">
        <v>4</v>
      </c>
      <c r="N3610">
        <v>0</v>
      </c>
      <c r="O3610">
        <v>2.5</v>
      </c>
      <c r="P3610" t="s">
        <v>598</v>
      </c>
      <c r="Q3610" s="2">
        <v>4.9306170245592199E-5</v>
      </c>
      <c r="R3610" s="2">
        <v>4.1844826567659198E-4</v>
      </c>
      <c r="S3610" t="s">
        <v>31</v>
      </c>
      <c r="T3610" t="s">
        <v>202</v>
      </c>
      <c r="U3610">
        <v>156</v>
      </c>
      <c r="V3610" t="s">
        <v>337</v>
      </c>
      <c r="W3610" t="s">
        <v>338</v>
      </c>
      <c r="X3610" t="s">
        <v>339</v>
      </c>
      <c r="Y3610">
        <v>180.25</v>
      </c>
      <c r="Z3610">
        <v>885</v>
      </c>
      <c r="AA3610" s="5">
        <f>IFERROR(VLOOKUP(X3610,$AF$2:$AG$35,2,FALSE),0)</f>
        <v>0</v>
      </c>
      <c r="AB3610" s="5" t="e">
        <f>VLOOKUP(X3610,$AF$2:$AG$35,1,FALSE)</f>
        <v>#N/A</v>
      </c>
      <c r="AN3610"/>
      <c r="AO3610"/>
      <c r="AP3610"/>
      <c r="AQ3610"/>
    </row>
    <row r="3611" spans="1:43" x14ac:dyDescent="0.25">
      <c r="A3611">
        <v>95754</v>
      </c>
      <c r="B3611">
        <v>22073</v>
      </c>
      <c r="C3611" t="s">
        <v>625</v>
      </c>
      <c r="D3611" t="s">
        <v>584</v>
      </c>
      <c r="E3611" t="s">
        <v>595</v>
      </c>
      <c r="F3611">
        <v>46.633090000000003</v>
      </c>
      <c r="G3611" t="s">
        <v>25</v>
      </c>
      <c r="H3611" t="s">
        <v>26</v>
      </c>
      <c r="I3611" t="s">
        <v>27</v>
      </c>
      <c r="J3611" t="s">
        <v>23</v>
      </c>
      <c r="K3611">
        <v>2003</v>
      </c>
      <c r="L3611">
        <v>4</v>
      </c>
      <c r="M3611">
        <v>4</v>
      </c>
      <c r="N3611">
        <v>0</v>
      </c>
      <c r="O3611">
        <v>2.5</v>
      </c>
      <c r="P3611" t="s">
        <v>598</v>
      </c>
      <c r="Q3611" s="2">
        <v>2.36143505006197E-3</v>
      </c>
      <c r="R3611" s="2">
        <v>3.1054980364124199E-3</v>
      </c>
      <c r="S3611" t="s">
        <v>31</v>
      </c>
      <c r="T3611" t="s">
        <v>202</v>
      </c>
      <c r="U3611">
        <v>157</v>
      </c>
      <c r="V3611" t="s">
        <v>340</v>
      </c>
      <c r="W3611" t="s">
        <v>341</v>
      </c>
      <c r="X3611" t="s">
        <v>342</v>
      </c>
      <c r="Y3611">
        <v>192.26</v>
      </c>
      <c r="Z3611">
        <v>886</v>
      </c>
      <c r="AA3611" s="5">
        <f>IFERROR(VLOOKUP(X3611,$AF$2:$AG$35,2,FALSE),0)</f>
        <v>0</v>
      </c>
      <c r="AB3611" s="5" t="e">
        <f>VLOOKUP(X3611,$AF$2:$AG$35,1,FALSE)</f>
        <v>#N/A</v>
      </c>
      <c r="AN3611"/>
      <c r="AO3611"/>
      <c r="AP3611"/>
      <c r="AQ3611"/>
    </row>
    <row r="3612" spans="1:43" x14ac:dyDescent="0.25">
      <c r="A3612">
        <v>95754</v>
      </c>
      <c r="B3612">
        <v>22073</v>
      </c>
      <c r="C3612" t="s">
        <v>625</v>
      </c>
      <c r="D3612" t="s">
        <v>584</v>
      </c>
      <c r="E3612" t="s">
        <v>595</v>
      </c>
      <c r="F3612">
        <v>46.633090000000003</v>
      </c>
      <c r="G3612" t="s">
        <v>25</v>
      </c>
      <c r="H3612" t="s">
        <v>26</v>
      </c>
      <c r="I3612" t="s">
        <v>27</v>
      </c>
      <c r="J3612" t="s">
        <v>23</v>
      </c>
      <c r="K3612">
        <v>2003</v>
      </c>
      <c r="L3612">
        <v>4</v>
      </c>
      <c r="M3612">
        <v>4</v>
      </c>
      <c r="N3612">
        <v>0</v>
      </c>
      <c r="O3612">
        <v>2.5</v>
      </c>
      <c r="P3612" t="s">
        <v>598</v>
      </c>
      <c r="Q3612" s="2">
        <v>5.4010351957555804E-4</v>
      </c>
      <c r="R3612" s="2">
        <v>8.9481266437428295E-4</v>
      </c>
      <c r="S3612" t="s">
        <v>31</v>
      </c>
      <c r="T3612" t="s">
        <v>202</v>
      </c>
      <c r="U3612">
        <v>158</v>
      </c>
      <c r="V3612" t="s">
        <v>343</v>
      </c>
      <c r="W3612" t="s">
        <v>344</v>
      </c>
      <c r="X3612" t="s">
        <v>345</v>
      </c>
      <c r="Y3612">
        <v>216.28</v>
      </c>
      <c r="Z3612">
        <v>887</v>
      </c>
      <c r="AA3612" s="5">
        <f>IFERROR(VLOOKUP(X3612,$AF$2:$AG$35,2,FALSE),0)</f>
        <v>0</v>
      </c>
      <c r="AB3612" s="5" t="e">
        <f>VLOOKUP(X3612,$AF$2:$AG$35,1,FALSE)</f>
        <v>#N/A</v>
      </c>
      <c r="AN3612"/>
      <c r="AO3612"/>
      <c r="AP3612"/>
      <c r="AQ3612"/>
    </row>
    <row r="3613" spans="1:43" x14ac:dyDescent="0.25">
      <c r="A3613">
        <v>95754</v>
      </c>
      <c r="B3613">
        <v>22073</v>
      </c>
      <c r="C3613" t="s">
        <v>625</v>
      </c>
      <c r="D3613" t="s">
        <v>584</v>
      </c>
      <c r="E3613" t="s">
        <v>595</v>
      </c>
      <c r="F3613">
        <v>46.633090000000003</v>
      </c>
      <c r="G3613" t="s">
        <v>25</v>
      </c>
      <c r="H3613" t="s">
        <v>26</v>
      </c>
      <c r="I3613" t="s">
        <v>27</v>
      </c>
      <c r="J3613" t="s">
        <v>23</v>
      </c>
      <c r="K3613">
        <v>2003</v>
      </c>
      <c r="L3613">
        <v>4</v>
      </c>
      <c r="M3613">
        <v>4</v>
      </c>
      <c r="N3613">
        <v>0</v>
      </c>
      <c r="O3613">
        <v>2.5</v>
      </c>
      <c r="P3613" t="s">
        <v>598</v>
      </c>
      <c r="Q3613" s="2">
        <v>3.4917323759176402E-2</v>
      </c>
      <c r="R3613" s="2">
        <v>4.9466935332626097E-2</v>
      </c>
      <c r="S3613" t="s">
        <v>31</v>
      </c>
      <c r="T3613" t="s">
        <v>202</v>
      </c>
      <c r="U3613">
        <v>159</v>
      </c>
      <c r="V3613" t="s">
        <v>346</v>
      </c>
      <c r="W3613" t="s">
        <v>347</v>
      </c>
      <c r="X3613" t="s">
        <v>348</v>
      </c>
      <c r="Y3613">
        <v>168.23</v>
      </c>
      <c r="Z3613">
        <v>888</v>
      </c>
      <c r="AA3613" s="5">
        <f>IFERROR(VLOOKUP(X3613,$AF$2:$AG$35,2,FALSE),0)</f>
        <v>0</v>
      </c>
      <c r="AB3613" s="5" t="e">
        <f>VLOOKUP(X3613,$AF$2:$AG$35,1,FALSE)</f>
        <v>#N/A</v>
      </c>
      <c r="AN3613"/>
      <c r="AO3613"/>
      <c r="AP3613"/>
      <c r="AQ3613"/>
    </row>
    <row r="3614" spans="1:43" x14ac:dyDescent="0.25">
      <c r="A3614">
        <v>95754</v>
      </c>
      <c r="B3614">
        <v>22073</v>
      </c>
      <c r="C3614" t="s">
        <v>625</v>
      </c>
      <c r="D3614" t="s">
        <v>584</v>
      </c>
      <c r="E3614" t="s">
        <v>595</v>
      </c>
      <c r="F3614">
        <v>46.633090000000003</v>
      </c>
      <c r="G3614" t="s">
        <v>25</v>
      </c>
      <c r="H3614" t="s">
        <v>26</v>
      </c>
      <c r="I3614" t="s">
        <v>27</v>
      </c>
      <c r="J3614" t="s">
        <v>23</v>
      </c>
      <c r="K3614">
        <v>2003</v>
      </c>
      <c r="L3614">
        <v>4</v>
      </c>
      <c r="M3614">
        <v>4</v>
      </c>
      <c r="N3614">
        <v>0</v>
      </c>
      <c r="O3614">
        <v>2.5</v>
      </c>
      <c r="P3614" t="s">
        <v>598</v>
      </c>
      <c r="Q3614" s="2">
        <v>7.1847681930024797E-3</v>
      </c>
      <c r="R3614" s="2">
        <v>7.4484602915541797E-3</v>
      </c>
      <c r="S3614" t="s">
        <v>31</v>
      </c>
      <c r="T3614" t="s">
        <v>202</v>
      </c>
      <c r="U3614">
        <v>160</v>
      </c>
      <c r="V3614" t="s">
        <v>349</v>
      </c>
      <c r="W3614" t="s">
        <v>350</v>
      </c>
      <c r="X3614" t="s">
        <v>351</v>
      </c>
      <c r="Y3614">
        <v>192.26</v>
      </c>
      <c r="Z3614">
        <v>889</v>
      </c>
      <c r="AA3614" s="5">
        <f>IFERROR(VLOOKUP(X3614,$AF$2:$AG$35,2,FALSE),0)</f>
        <v>0</v>
      </c>
      <c r="AB3614" s="5" t="e">
        <f>VLOOKUP(X3614,$AF$2:$AG$35,1,FALSE)</f>
        <v>#N/A</v>
      </c>
      <c r="AN3614"/>
      <c r="AO3614"/>
      <c r="AP3614"/>
      <c r="AQ3614"/>
    </row>
    <row r="3615" spans="1:43" x14ac:dyDescent="0.25">
      <c r="A3615">
        <v>95754</v>
      </c>
      <c r="B3615">
        <v>22073</v>
      </c>
      <c r="C3615" t="s">
        <v>625</v>
      </c>
      <c r="D3615" t="s">
        <v>584</v>
      </c>
      <c r="E3615" t="s">
        <v>595</v>
      </c>
      <c r="F3615">
        <v>46.633090000000003</v>
      </c>
      <c r="G3615" t="s">
        <v>25</v>
      </c>
      <c r="H3615" t="s">
        <v>26</v>
      </c>
      <c r="I3615" t="s">
        <v>27</v>
      </c>
      <c r="J3615" t="s">
        <v>23</v>
      </c>
      <c r="K3615">
        <v>2003</v>
      </c>
      <c r="L3615">
        <v>4</v>
      </c>
      <c r="M3615">
        <v>4</v>
      </c>
      <c r="N3615">
        <v>0</v>
      </c>
      <c r="O3615">
        <v>2.5</v>
      </c>
      <c r="P3615" t="s">
        <v>598</v>
      </c>
      <c r="Q3615" s="2">
        <v>8.0469135825400606E-3</v>
      </c>
      <c r="R3615" s="2">
        <v>1.5271138344790601E-2</v>
      </c>
      <c r="S3615" t="s">
        <v>31</v>
      </c>
      <c r="T3615" t="s">
        <v>202</v>
      </c>
      <c r="U3615">
        <v>161</v>
      </c>
      <c r="V3615" t="s">
        <v>352</v>
      </c>
      <c r="W3615" t="s">
        <v>353</v>
      </c>
      <c r="X3615" t="s">
        <v>354</v>
      </c>
      <c r="Y3615">
        <v>168.23</v>
      </c>
      <c r="Z3615">
        <v>890</v>
      </c>
      <c r="AA3615" s="5">
        <f>IFERROR(VLOOKUP(X3615,$AF$2:$AG$35,2,FALSE),0)</f>
        <v>0</v>
      </c>
      <c r="AB3615" s="5" t="e">
        <f>VLOOKUP(X3615,$AF$2:$AG$35,1,FALSE)</f>
        <v>#N/A</v>
      </c>
      <c r="AN3615"/>
      <c r="AO3615"/>
      <c r="AP3615"/>
      <c r="AQ3615"/>
    </row>
    <row r="3616" spans="1:43" x14ac:dyDescent="0.25">
      <c r="A3616">
        <v>95754</v>
      </c>
      <c r="B3616">
        <v>22073</v>
      </c>
      <c r="C3616" t="s">
        <v>625</v>
      </c>
      <c r="D3616" t="s">
        <v>584</v>
      </c>
      <c r="E3616" t="s">
        <v>595</v>
      </c>
      <c r="F3616">
        <v>46.633090000000003</v>
      </c>
      <c r="G3616" t="s">
        <v>25</v>
      </c>
      <c r="H3616" t="s">
        <v>26</v>
      </c>
      <c r="I3616" t="s">
        <v>27</v>
      </c>
      <c r="J3616" t="s">
        <v>23</v>
      </c>
      <c r="K3616">
        <v>2003</v>
      </c>
      <c r="L3616">
        <v>4</v>
      </c>
      <c r="M3616">
        <v>4</v>
      </c>
      <c r="N3616">
        <v>0</v>
      </c>
      <c r="O3616">
        <v>2.5</v>
      </c>
      <c r="P3616" t="s">
        <v>598</v>
      </c>
      <c r="Q3616" s="2">
        <v>3.9523849161478804E-3</v>
      </c>
      <c r="R3616" s="2">
        <v>7.4050917410210899E-3</v>
      </c>
      <c r="S3616" t="s">
        <v>31</v>
      </c>
      <c r="T3616" t="s">
        <v>202</v>
      </c>
      <c r="U3616">
        <v>162</v>
      </c>
      <c r="V3616" t="s">
        <v>355</v>
      </c>
      <c r="W3616" t="s">
        <v>356</v>
      </c>
      <c r="X3616" t="s">
        <v>357</v>
      </c>
      <c r="Y3616">
        <v>168.23</v>
      </c>
      <c r="Z3616">
        <v>891</v>
      </c>
      <c r="AA3616" s="5">
        <f>IFERROR(VLOOKUP(X3616,$AF$2:$AG$35,2,FALSE),0)</f>
        <v>0</v>
      </c>
      <c r="AB3616" s="5" t="e">
        <f>VLOOKUP(X3616,$AF$2:$AG$35,1,FALSE)</f>
        <v>#N/A</v>
      </c>
      <c r="AN3616"/>
      <c r="AO3616"/>
      <c r="AP3616"/>
      <c r="AQ3616"/>
    </row>
    <row r="3617" spans="1:43" x14ac:dyDescent="0.25">
      <c r="A3617">
        <v>95754</v>
      </c>
      <c r="B3617">
        <v>22073</v>
      </c>
      <c r="C3617" t="s">
        <v>625</v>
      </c>
      <c r="D3617" t="s">
        <v>584</v>
      </c>
      <c r="E3617" t="s">
        <v>595</v>
      </c>
      <c r="F3617">
        <v>46.633090000000003</v>
      </c>
      <c r="G3617" t="s">
        <v>25</v>
      </c>
      <c r="H3617" t="s">
        <v>26</v>
      </c>
      <c r="I3617" t="s">
        <v>27</v>
      </c>
      <c r="J3617" t="s">
        <v>23</v>
      </c>
      <c r="K3617">
        <v>2003</v>
      </c>
      <c r="L3617">
        <v>4</v>
      </c>
      <c r="M3617">
        <v>4</v>
      </c>
      <c r="N3617">
        <v>0</v>
      </c>
      <c r="O3617">
        <v>2.5</v>
      </c>
      <c r="P3617" t="s">
        <v>598</v>
      </c>
      <c r="Q3617" s="2">
        <v>1.7579996511225E-3</v>
      </c>
      <c r="R3617" s="2">
        <v>2.50433305481547E-3</v>
      </c>
      <c r="S3617" t="s">
        <v>31</v>
      </c>
      <c r="T3617" t="s">
        <v>202</v>
      </c>
      <c r="U3617">
        <v>163</v>
      </c>
      <c r="V3617" s="1">
        <v>531039</v>
      </c>
      <c r="W3617" t="s">
        <v>358</v>
      </c>
      <c r="X3617" t="s">
        <v>359</v>
      </c>
      <c r="Y3617">
        <v>216.28</v>
      </c>
      <c r="Z3617">
        <v>892</v>
      </c>
      <c r="AA3617" s="5">
        <f>IFERROR(VLOOKUP(X3617,$AF$2:$AG$35,2,FALSE),0)</f>
        <v>0</v>
      </c>
      <c r="AB3617" s="5" t="e">
        <f>VLOOKUP(X3617,$AF$2:$AG$35,1,FALSE)</f>
        <v>#N/A</v>
      </c>
      <c r="AN3617"/>
      <c r="AO3617"/>
      <c r="AP3617"/>
      <c r="AQ3617"/>
    </row>
    <row r="3618" spans="1:43" x14ac:dyDescent="0.25">
      <c r="A3618">
        <v>95754</v>
      </c>
      <c r="B3618">
        <v>22073</v>
      </c>
      <c r="C3618" t="s">
        <v>625</v>
      </c>
      <c r="D3618" t="s">
        <v>584</v>
      </c>
      <c r="E3618" t="s">
        <v>595</v>
      </c>
      <c r="F3618">
        <v>46.633090000000003</v>
      </c>
      <c r="G3618" t="s">
        <v>25</v>
      </c>
      <c r="H3618" t="s">
        <v>26</v>
      </c>
      <c r="I3618" t="s">
        <v>27</v>
      </c>
      <c r="J3618" t="s">
        <v>23</v>
      </c>
      <c r="K3618">
        <v>2003</v>
      </c>
      <c r="L3618">
        <v>4</v>
      </c>
      <c r="M3618">
        <v>4</v>
      </c>
      <c r="N3618">
        <v>0</v>
      </c>
      <c r="O3618">
        <v>2.5</v>
      </c>
      <c r="P3618" t="s">
        <v>598</v>
      </c>
      <c r="Q3618" s="2">
        <v>4.1789748829689101E-4</v>
      </c>
      <c r="R3618" s="2">
        <v>7.4160118825315096E-4</v>
      </c>
      <c r="S3618" t="s">
        <v>31</v>
      </c>
      <c r="T3618" t="s">
        <v>202</v>
      </c>
      <c r="U3618">
        <v>164</v>
      </c>
      <c r="V3618" t="s">
        <v>360</v>
      </c>
      <c r="W3618" t="s">
        <v>361</v>
      </c>
      <c r="X3618" t="s">
        <v>362</v>
      </c>
      <c r="Y3618">
        <v>242.31</v>
      </c>
      <c r="Z3618">
        <v>893</v>
      </c>
      <c r="AA3618" s="5">
        <f>IFERROR(VLOOKUP(X3618,$AF$2:$AG$35,2,FALSE),0)</f>
        <v>0</v>
      </c>
      <c r="AB3618" s="5" t="e">
        <f>VLOOKUP(X3618,$AF$2:$AG$35,1,FALSE)</f>
        <v>#N/A</v>
      </c>
      <c r="AN3618"/>
      <c r="AO3618"/>
      <c r="AP3618"/>
      <c r="AQ3618"/>
    </row>
    <row r="3619" spans="1:43" x14ac:dyDescent="0.25">
      <c r="A3619">
        <v>95754</v>
      </c>
      <c r="B3619">
        <v>22073</v>
      </c>
      <c r="C3619" t="s">
        <v>625</v>
      </c>
      <c r="D3619" t="s">
        <v>584</v>
      </c>
      <c r="E3619" t="s">
        <v>595</v>
      </c>
      <c r="F3619">
        <v>46.633090000000003</v>
      </c>
      <c r="G3619" t="s">
        <v>25</v>
      </c>
      <c r="H3619" t="s">
        <v>26</v>
      </c>
      <c r="I3619" t="s">
        <v>27</v>
      </c>
      <c r="J3619" t="s">
        <v>23</v>
      </c>
      <c r="K3619">
        <v>2003</v>
      </c>
      <c r="L3619">
        <v>4</v>
      </c>
      <c r="M3619">
        <v>4</v>
      </c>
      <c r="N3619">
        <v>0</v>
      </c>
      <c r="O3619">
        <v>2.5</v>
      </c>
      <c r="P3619" t="s">
        <v>598</v>
      </c>
      <c r="Q3619" s="2">
        <v>2.2257400968767399E-4</v>
      </c>
      <c r="R3619" s="2">
        <v>6.0636507190227795E-4</v>
      </c>
      <c r="S3619" t="s">
        <v>31</v>
      </c>
      <c r="T3619" t="s">
        <v>202</v>
      </c>
      <c r="U3619">
        <v>165</v>
      </c>
      <c r="V3619" t="s">
        <v>363</v>
      </c>
      <c r="W3619" t="s">
        <v>364</v>
      </c>
      <c r="X3619" t="s">
        <v>365</v>
      </c>
      <c r="Y3619">
        <v>266.33999999999997</v>
      </c>
      <c r="Z3619">
        <v>894</v>
      </c>
      <c r="AA3619" s="5">
        <f>IFERROR(VLOOKUP(X3619,$AF$2:$AG$35,2,FALSE),0)</f>
        <v>0</v>
      </c>
      <c r="AB3619" s="5" t="e">
        <f>VLOOKUP(X3619,$AF$2:$AG$35,1,FALSE)</f>
        <v>#N/A</v>
      </c>
      <c r="AN3619"/>
      <c r="AO3619"/>
      <c r="AP3619"/>
      <c r="AQ3619"/>
    </row>
    <row r="3620" spans="1:43" x14ac:dyDescent="0.25">
      <c r="A3620">
        <v>95754</v>
      </c>
      <c r="B3620">
        <v>22073</v>
      </c>
      <c r="C3620" t="s">
        <v>625</v>
      </c>
      <c r="D3620" t="s">
        <v>584</v>
      </c>
      <c r="E3620" t="s">
        <v>595</v>
      </c>
      <c r="F3620">
        <v>46.633090000000003</v>
      </c>
      <c r="G3620" t="s">
        <v>25</v>
      </c>
      <c r="H3620" t="s">
        <v>26</v>
      </c>
      <c r="I3620" t="s">
        <v>27</v>
      </c>
      <c r="J3620" t="s">
        <v>23</v>
      </c>
      <c r="K3620">
        <v>2003</v>
      </c>
      <c r="L3620">
        <v>4</v>
      </c>
      <c r="M3620">
        <v>4</v>
      </c>
      <c r="N3620">
        <v>0</v>
      </c>
      <c r="O3620">
        <v>2.5</v>
      </c>
      <c r="P3620" t="s">
        <v>598</v>
      </c>
      <c r="Q3620" s="2">
        <v>2.96236645332617E-4</v>
      </c>
      <c r="R3620" s="2">
        <v>4.1477548217659302E-4</v>
      </c>
      <c r="S3620" t="s">
        <v>31</v>
      </c>
      <c r="T3620" t="s">
        <v>202</v>
      </c>
      <c r="U3620">
        <v>166</v>
      </c>
      <c r="V3620" t="s">
        <v>366</v>
      </c>
      <c r="W3620" t="s">
        <v>367</v>
      </c>
      <c r="X3620" t="s">
        <v>368</v>
      </c>
      <c r="Y3620">
        <v>192.26</v>
      </c>
      <c r="Z3620">
        <v>895</v>
      </c>
      <c r="AA3620" s="5">
        <f>IFERROR(VLOOKUP(X3620,$AF$2:$AG$35,2,FALSE),0)</f>
        <v>0</v>
      </c>
      <c r="AB3620" s="5" t="e">
        <f>VLOOKUP(X3620,$AF$2:$AG$35,1,FALSE)</f>
        <v>#N/A</v>
      </c>
      <c r="AN3620"/>
      <c r="AO3620"/>
      <c r="AP3620"/>
      <c r="AQ3620"/>
    </row>
    <row r="3621" spans="1:43" x14ac:dyDescent="0.25">
      <c r="A3621">
        <v>95754</v>
      </c>
      <c r="B3621">
        <v>22073</v>
      </c>
      <c r="C3621" t="s">
        <v>625</v>
      </c>
      <c r="D3621" t="s">
        <v>584</v>
      </c>
      <c r="E3621" t="s">
        <v>595</v>
      </c>
      <c r="F3621">
        <v>46.633090000000003</v>
      </c>
      <c r="G3621" t="s">
        <v>25</v>
      </c>
      <c r="H3621" t="s">
        <v>26</v>
      </c>
      <c r="I3621" t="s">
        <v>27</v>
      </c>
      <c r="J3621" t="s">
        <v>23</v>
      </c>
      <c r="K3621">
        <v>2003</v>
      </c>
      <c r="L3621">
        <v>4</v>
      </c>
      <c r="M3621">
        <v>4</v>
      </c>
      <c r="N3621">
        <v>0</v>
      </c>
      <c r="O3621">
        <v>2.5</v>
      </c>
      <c r="P3621" t="s">
        <v>598</v>
      </c>
      <c r="Q3621">
        <v>2.0898453658233999E-2</v>
      </c>
      <c r="R3621" s="2">
        <v>2.62332887868932E-2</v>
      </c>
      <c r="S3621" t="s">
        <v>31</v>
      </c>
      <c r="T3621" t="s">
        <v>202</v>
      </c>
      <c r="U3621">
        <v>167</v>
      </c>
      <c r="V3621" t="s">
        <v>369</v>
      </c>
      <c r="W3621" t="s">
        <v>370</v>
      </c>
      <c r="X3621" t="s">
        <v>371</v>
      </c>
      <c r="Y3621">
        <v>142.19999999999999</v>
      </c>
      <c r="Z3621">
        <v>105</v>
      </c>
      <c r="AA3621" s="5">
        <f>IFERROR(VLOOKUP(X3621,$AF$2:$AG$35,2,FALSE),0)</f>
        <v>0</v>
      </c>
      <c r="AB3621" s="5" t="e">
        <f>VLOOKUP(X3621,$AF$2:$AG$35,1,FALSE)</f>
        <v>#N/A</v>
      </c>
      <c r="AN3621"/>
      <c r="AO3621"/>
      <c r="AP3621"/>
      <c r="AQ3621"/>
    </row>
    <row r="3622" spans="1:43" x14ac:dyDescent="0.25">
      <c r="A3622">
        <v>95754</v>
      </c>
      <c r="B3622">
        <v>22073</v>
      </c>
      <c r="C3622" t="s">
        <v>625</v>
      </c>
      <c r="D3622" t="s">
        <v>584</v>
      </c>
      <c r="E3622" t="s">
        <v>595</v>
      </c>
      <c r="F3622">
        <v>46.633090000000003</v>
      </c>
      <c r="G3622" t="s">
        <v>25</v>
      </c>
      <c r="H3622" t="s">
        <v>26</v>
      </c>
      <c r="I3622" t="s">
        <v>27</v>
      </c>
      <c r="J3622" t="s">
        <v>23</v>
      </c>
      <c r="K3622">
        <v>2003</v>
      </c>
      <c r="L3622">
        <v>4</v>
      </c>
      <c r="M3622">
        <v>4</v>
      </c>
      <c r="N3622">
        <v>0</v>
      </c>
      <c r="O3622">
        <v>2.5</v>
      </c>
      <c r="P3622" t="s">
        <v>598</v>
      </c>
      <c r="Q3622" s="2">
        <v>3.9198375106766298E-2</v>
      </c>
      <c r="R3622" s="2">
        <v>4.0619631175378701E-2</v>
      </c>
      <c r="S3622" t="s">
        <v>31</v>
      </c>
      <c r="T3622" t="s">
        <v>202</v>
      </c>
      <c r="U3622">
        <v>168</v>
      </c>
      <c r="V3622" t="s">
        <v>372</v>
      </c>
      <c r="W3622" t="s">
        <v>373</v>
      </c>
      <c r="X3622" t="s">
        <v>374</v>
      </c>
      <c r="Y3622">
        <v>142.19999999999999</v>
      </c>
      <c r="Z3622">
        <v>196</v>
      </c>
      <c r="AA3622" s="5">
        <f>IFERROR(VLOOKUP(X3622,$AF$2:$AG$35,2,FALSE),0)</f>
        <v>0</v>
      </c>
      <c r="AB3622" s="5" t="e">
        <f>VLOOKUP(X3622,$AF$2:$AG$35,1,FALSE)</f>
        <v>#N/A</v>
      </c>
      <c r="AN3622"/>
      <c r="AO3622"/>
      <c r="AP3622"/>
      <c r="AQ3622"/>
    </row>
    <row r="3623" spans="1:43" x14ac:dyDescent="0.25">
      <c r="A3623">
        <v>95754</v>
      </c>
      <c r="B3623">
        <v>22073</v>
      </c>
      <c r="C3623" t="s">
        <v>625</v>
      </c>
      <c r="D3623" t="s">
        <v>584</v>
      </c>
      <c r="E3623" t="s">
        <v>595</v>
      </c>
      <c r="F3623">
        <v>46.633090000000003</v>
      </c>
      <c r="G3623" t="s">
        <v>25</v>
      </c>
      <c r="H3623" t="s">
        <v>26</v>
      </c>
      <c r="I3623" t="s">
        <v>27</v>
      </c>
      <c r="J3623" t="s">
        <v>23</v>
      </c>
      <c r="K3623">
        <v>2003</v>
      </c>
      <c r="L3623">
        <v>4</v>
      </c>
      <c r="M3623">
        <v>4</v>
      </c>
      <c r="N3623">
        <v>0</v>
      </c>
      <c r="O3623">
        <v>2.5</v>
      </c>
      <c r="P3623" t="s">
        <v>598</v>
      </c>
      <c r="Q3623">
        <v>0.36490342844875101</v>
      </c>
      <c r="R3623">
        <v>0.54168423507034702</v>
      </c>
      <c r="S3623" t="s">
        <v>31</v>
      </c>
      <c r="T3623" t="s">
        <v>202</v>
      </c>
      <c r="U3623">
        <v>171</v>
      </c>
      <c r="V3623" t="s">
        <v>375</v>
      </c>
      <c r="W3623" t="s">
        <v>376</v>
      </c>
      <c r="X3623" t="s">
        <v>377</v>
      </c>
      <c r="Y3623">
        <v>128.16999999999999</v>
      </c>
      <c r="Z3623">
        <v>611</v>
      </c>
      <c r="AA3623" s="5">
        <f>IFERROR(VLOOKUP(X3623,$AF$2:$AG$35,2,FALSE),0)</f>
        <v>0</v>
      </c>
      <c r="AB3623" s="5" t="e">
        <f>VLOOKUP(X3623,$AF$2:$AG$35,1,FALSE)</f>
        <v>#N/A</v>
      </c>
      <c r="AN3623"/>
      <c r="AO3623"/>
      <c r="AP3623"/>
      <c r="AQ3623"/>
    </row>
    <row r="3624" spans="1:43" x14ac:dyDescent="0.25">
      <c r="A3624">
        <v>95754</v>
      </c>
      <c r="B3624">
        <v>22073</v>
      </c>
      <c r="C3624" t="s">
        <v>625</v>
      </c>
      <c r="D3624" t="s">
        <v>584</v>
      </c>
      <c r="E3624" t="s">
        <v>595</v>
      </c>
      <c r="F3624">
        <v>46.633090000000003</v>
      </c>
      <c r="G3624" t="s">
        <v>25</v>
      </c>
      <c r="H3624" t="s">
        <v>26</v>
      </c>
      <c r="I3624" t="s">
        <v>27</v>
      </c>
      <c r="J3624" t="s">
        <v>23</v>
      </c>
      <c r="K3624">
        <v>2003</v>
      </c>
      <c r="L3624">
        <v>4</v>
      </c>
      <c r="M3624">
        <v>4</v>
      </c>
      <c r="N3624">
        <v>0</v>
      </c>
      <c r="O3624">
        <v>2.5</v>
      </c>
      <c r="P3624" t="s">
        <v>598</v>
      </c>
      <c r="Q3624" s="2">
        <v>3.2277877867902801E-4</v>
      </c>
      <c r="R3624" s="2">
        <v>9.4140646449871596E-4</v>
      </c>
      <c r="S3624" t="s">
        <v>31</v>
      </c>
      <c r="T3624" t="s">
        <v>202</v>
      </c>
      <c r="U3624">
        <v>172</v>
      </c>
      <c r="V3624" t="s">
        <v>378</v>
      </c>
      <c r="W3624" t="s">
        <v>379</v>
      </c>
      <c r="X3624" t="s">
        <v>380</v>
      </c>
      <c r="Y3624">
        <v>252.31</v>
      </c>
      <c r="Z3624">
        <v>901</v>
      </c>
      <c r="AA3624" s="5">
        <f>IFERROR(VLOOKUP(X3624,$AF$2:$AG$35,2,FALSE),0)</f>
        <v>0</v>
      </c>
      <c r="AB3624" s="5" t="e">
        <f>VLOOKUP(X3624,$AF$2:$AG$35,1,FALSE)</f>
        <v>#N/A</v>
      </c>
      <c r="AN3624"/>
      <c r="AO3624"/>
      <c r="AP3624"/>
      <c r="AQ3624"/>
    </row>
    <row r="3625" spans="1:43" x14ac:dyDescent="0.25">
      <c r="A3625">
        <v>95754</v>
      </c>
      <c r="B3625">
        <v>22073</v>
      </c>
      <c r="C3625" t="s">
        <v>625</v>
      </c>
      <c r="D3625" t="s">
        <v>584</v>
      </c>
      <c r="E3625" t="s">
        <v>595</v>
      </c>
      <c r="F3625">
        <v>46.633090000000003</v>
      </c>
      <c r="G3625" t="s">
        <v>25</v>
      </c>
      <c r="H3625" t="s">
        <v>26</v>
      </c>
      <c r="I3625" t="s">
        <v>27</v>
      </c>
      <c r="J3625" t="s">
        <v>23</v>
      </c>
      <c r="K3625">
        <v>2003</v>
      </c>
      <c r="L3625">
        <v>4</v>
      </c>
      <c r="M3625">
        <v>4</v>
      </c>
      <c r="N3625">
        <v>0</v>
      </c>
      <c r="O3625">
        <v>2.5</v>
      </c>
      <c r="P3625" t="s">
        <v>598</v>
      </c>
      <c r="Q3625" s="2">
        <v>4.30664916498366E-2</v>
      </c>
      <c r="R3625">
        <v>3.6103363106537001E-2</v>
      </c>
      <c r="S3625" t="s">
        <v>31</v>
      </c>
      <c r="T3625" t="s">
        <v>202</v>
      </c>
      <c r="U3625">
        <v>173</v>
      </c>
      <c r="V3625" t="s">
        <v>381</v>
      </c>
      <c r="W3625" t="s">
        <v>382</v>
      </c>
      <c r="X3625" t="s">
        <v>383</v>
      </c>
      <c r="Y3625">
        <v>178.23</v>
      </c>
      <c r="Z3625">
        <v>902</v>
      </c>
      <c r="AA3625" s="5">
        <f>IFERROR(VLOOKUP(X3625,$AF$2:$AG$35,2,FALSE),0)</f>
        <v>0</v>
      </c>
      <c r="AB3625" s="5" t="e">
        <f>VLOOKUP(X3625,$AF$2:$AG$35,1,FALSE)</f>
        <v>#N/A</v>
      </c>
      <c r="AN3625"/>
      <c r="AO3625"/>
      <c r="AP3625"/>
      <c r="AQ3625"/>
    </row>
    <row r="3626" spans="1:43" x14ac:dyDescent="0.25">
      <c r="A3626">
        <v>95754</v>
      </c>
      <c r="B3626">
        <v>22073</v>
      </c>
      <c r="C3626" t="s">
        <v>625</v>
      </c>
      <c r="D3626" t="s">
        <v>584</v>
      </c>
      <c r="E3626" t="s">
        <v>595</v>
      </c>
      <c r="F3626">
        <v>46.633090000000003</v>
      </c>
      <c r="G3626" t="s">
        <v>25</v>
      </c>
      <c r="H3626" t="s">
        <v>26</v>
      </c>
      <c r="I3626" t="s">
        <v>27</v>
      </c>
      <c r="J3626" t="s">
        <v>23</v>
      </c>
      <c r="K3626">
        <v>2003</v>
      </c>
      <c r="L3626">
        <v>4</v>
      </c>
      <c r="M3626">
        <v>4</v>
      </c>
      <c r="N3626">
        <v>0</v>
      </c>
      <c r="O3626">
        <v>2.5</v>
      </c>
      <c r="P3626" t="s">
        <v>598</v>
      </c>
      <c r="Q3626" s="2">
        <v>1.4440460885548601E-3</v>
      </c>
      <c r="R3626" s="2">
        <v>2.9615898556926801E-3</v>
      </c>
      <c r="S3626" t="s">
        <v>31</v>
      </c>
      <c r="T3626" t="s">
        <v>202</v>
      </c>
      <c r="U3626">
        <v>174</v>
      </c>
      <c r="V3626" t="s">
        <v>384</v>
      </c>
      <c r="W3626" t="s">
        <v>385</v>
      </c>
      <c r="X3626" t="s">
        <v>386</v>
      </c>
      <c r="Y3626">
        <v>180.2</v>
      </c>
      <c r="Z3626">
        <v>903</v>
      </c>
      <c r="AA3626" s="5">
        <f>IFERROR(VLOOKUP(X3626,$AF$2:$AG$35,2,FALSE),0)</f>
        <v>0</v>
      </c>
      <c r="AB3626" s="5" t="e">
        <f>VLOOKUP(X3626,$AF$2:$AG$35,1,FALSE)</f>
        <v>#N/A</v>
      </c>
      <c r="AN3626"/>
      <c r="AO3626"/>
      <c r="AP3626"/>
      <c r="AQ3626"/>
    </row>
    <row r="3627" spans="1:43" x14ac:dyDescent="0.25">
      <c r="A3627">
        <v>95754</v>
      </c>
      <c r="B3627">
        <v>22073</v>
      </c>
      <c r="C3627" t="s">
        <v>625</v>
      </c>
      <c r="D3627" t="s">
        <v>584</v>
      </c>
      <c r="E3627" t="s">
        <v>595</v>
      </c>
      <c r="F3627">
        <v>46.633090000000003</v>
      </c>
      <c r="G3627" t="s">
        <v>25</v>
      </c>
      <c r="H3627" t="s">
        <v>26</v>
      </c>
      <c r="I3627" t="s">
        <v>27</v>
      </c>
      <c r="J3627" t="s">
        <v>23</v>
      </c>
      <c r="K3627">
        <v>2003</v>
      </c>
      <c r="L3627">
        <v>4</v>
      </c>
      <c r="M3627">
        <v>4</v>
      </c>
      <c r="N3627">
        <v>0</v>
      </c>
      <c r="O3627">
        <v>2.5</v>
      </c>
      <c r="P3627" t="s">
        <v>598</v>
      </c>
      <c r="Q3627" s="2">
        <v>1.1097670821772199E-2</v>
      </c>
      <c r="R3627">
        <v>1.3240635425329999E-2</v>
      </c>
      <c r="S3627" t="s">
        <v>31</v>
      </c>
      <c r="T3627" t="s">
        <v>202</v>
      </c>
      <c r="U3627">
        <v>175</v>
      </c>
      <c r="V3627" t="s">
        <v>387</v>
      </c>
      <c r="W3627" t="s">
        <v>388</v>
      </c>
      <c r="X3627" t="s">
        <v>389</v>
      </c>
      <c r="Y3627">
        <v>202.25</v>
      </c>
      <c r="Z3627">
        <v>904</v>
      </c>
      <c r="AA3627" s="5">
        <f>IFERROR(VLOOKUP(X3627,$AF$2:$AG$35,2,FALSE),0)</f>
        <v>0</v>
      </c>
      <c r="AB3627" s="5" t="e">
        <f>VLOOKUP(X3627,$AF$2:$AG$35,1,FALSE)</f>
        <v>#N/A</v>
      </c>
      <c r="AN3627"/>
      <c r="AO3627"/>
      <c r="AP3627"/>
      <c r="AQ3627"/>
    </row>
    <row r="3628" spans="1:43" x14ac:dyDescent="0.25">
      <c r="A3628">
        <v>95754</v>
      </c>
      <c r="B3628">
        <v>22073</v>
      </c>
      <c r="C3628" t="s">
        <v>625</v>
      </c>
      <c r="D3628" t="s">
        <v>584</v>
      </c>
      <c r="E3628" t="s">
        <v>595</v>
      </c>
      <c r="F3628">
        <v>46.633090000000003</v>
      </c>
      <c r="G3628" t="s">
        <v>25</v>
      </c>
      <c r="H3628" t="s">
        <v>26</v>
      </c>
      <c r="I3628" t="s">
        <v>27</v>
      </c>
      <c r="J3628" t="s">
        <v>23</v>
      </c>
      <c r="K3628">
        <v>2003</v>
      </c>
      <c r="L3628">
        <v>4</v>
      </c>
      <c r="M3628">
        <v>4</v>
      </c>
      <c r="N3628">
        <v>0</v>
      </c>
      <c r="O3628">
        <v>2.5</v>
      </c>
      <c r="P3628" t="s">
        <v>598</v>
      </c>
      <c r="Q3628" s="2">
        <v>1.3094103051500699E-3</v>
      </c>
      <c r="R3628" s="2">
        <v>2.47491048430672E-3</v>
      </c>
      <c r="S3628" t="s">
        <v>31</v>
      </c>
      <c r="T3628" t="s">
        <v>202</v>
      </c>
      <c r="U3628">
        <v>176</v>
      </c>
      <c r="V3628" t="s">
        <v>390</v>
      </c>
      <c r="W3628" t="s">
        <v>391</v>
      </c>
      <c r="X3628" t="s">
        <v>392</v>
      </c>
      <c r="Y3628">
        <v>234.34</v>
      </c>
      <c r="Z3628">
        <v>905</v>
      </c>
      <c r="AA3628" s="5">
        <f>IFERROR(VLOOKUP(X3628,$AF$2:$AG$35,2,FALSE),0)</f>
        <v>0</v>
      </c>
      <c r="AB3628" s="5" t="e">
        <f>VLOOKUP(X3628,$AF$2:$AG$35,1,FALSE)</f>
        <v>#N/A</v>
      </c>
      <c r="AN3628"/>
      <c r="AO3628"/>
      <c r="AP3628"/>
      <c r="AQ3628"/>
    </row>
    <row r="3629" spans="1:43" x14ac:dyDescent="0.25">
      <c r="A3629">
        <v>95754</v>
      </c>
      <c r="B3629">
        <v>22073</v>
      </c>
      <c r="C3629" t="s">
        <v>625</v>
      </c>
      <c r="D3629" t="s">
        <v>584</v>
      </c>
      <c r="E3629" t="s">
        <v>595</v>
      </c>
      <c r="F3629">
        <v>46.633090000000003</v>
      </c>
      <c r="G3629" t="s">
        <v>25</v>
      </c>
      <c r="H3629" t="s">
        <v>26</v>
      </c>
      <c r="I3629" t="s">
        <v>27</v>
      </c>
      <c r="J3629" t="s">
        <v>23</v>
      </c>
      <c r="K3629">
        <v>2003</v>
      </c>
      <c r="L3629">
        <v>4</v>
      </c>
      <c r="M3629">
        <v>4</v>
      </c>
      <c r="N3629">
        <v>0</v>
      </c>
      <c r="O3629">
        <v>2.5</v>
      </c>
      <c r="P3629" t="s">
        <v>598</v>
      </c>
      <c r="Q3629" s="2">
        <v>1.2431903664575499E-4</v>
      </c>
      <c r="R3629" s="2">
        <v>4.0759206494877701E-4</v>
      </c>
      <c r="S3629" t="s">
        <v>31</v>
      </c>
      <c r="T3629" t="s">
        <v>202</v>
      </c>
      <c r="U3629">
        <v>178</v>
      </c>
      <c r="V3629" t="s">
        <v>393</v>
      </c>
      <c r="W3629" t="s">
        <v>394</v>
      </c>
      <c r="X3629" t="s">
        <v>395</v>
      </c>
      <c r="Y3629">
        <v>170.25</v>
      </c>
      <c r="Z3629">
        <v>906</v>
      </c>
      <c r="AA3629" s="5">
        <f>IFERROR(VLOOKUP(X3629,$AF$2:$AG$35,2,FALSE),0)</f>
        <v>0</v>
      </c>
      <c r="AB3629" s="5" t="e">
        <f>VLOOKUP(X3629,$AF$2:$AG$35,1,FALSE)</f>
        <v>#N/A</v>
      </c>
      <c r="AN3629"/>
      <c r="AO3629"/>
      <c r="AP3629"/>
      <c r="AQ3629"/>
    </row>
    <row r="3630" spans="1:43" x14ac:dyDescent="0.25">
      <c r="A3630">
        <v>95754</v>
      </c>
      <c r="B3630">
        <v>22073</v>
      </c>
      <c r="C3630" t="s">
        <v>625</v>
      </c>
      <c r="D3630" t="s">
        <v>584</v>
      </c>
      <c r="E3630" t="s">
        <v>595</v>
      </c>
      <c r="F3630">
        <v>46.633090000000003</v>
      </c>
      <c r="G3630" t="s">
        <v>25</v>
      </c>
      <c r="H3630" t="s">
        <v>26</v>
      </c>
      <c r="I3630" t="s">
        <v>27</v>
      </c>
      <c r="J3630" t="s">
        <v>23</v>
      </c>
      <c r="K3630">
        <v>2003</v>
      </c>
      <c r="L3630">
        <v>4</v>
      </c>
      <c r="M3630">
        <v>4</v>
      </c>
      <c r="N3630">
        <v>0</v>
      </c>
      <c r="O3630">
        <v>2.5</v>
      </c>
      <c r="P3630" t="s">
        <v>598</v>
      </c>
      <c r="Q3630" s="2">
        <v>8.4072706575033102E-3</v>
      </c>
      <c r="R3630" s="2">
        <v>2.2101809674566899E-2</v>
      </c>
      <c r="S3630" t="s">
        <v>31</v>
      </c>
      <c r="T3630" t="s">
        <v>202</v>
      </c>
      <c r="U3630">
        <v>179</v>
      </c>
      <c r="V3630" t="s">
        <v>396</v>
      </c>
      <c r="W3630" t="s">
        <v>397</v>
      </c>
      <c r="X3630" t="s">
        <v>398</v>
      </c>
      <c r="Y3630">
        <v>170.25</v>
      </c>
      <c r="Z3630">
        <v>907</v>
      </c>
      <c r="AA3630" s="5">
        <f>IFERROR(VLOOKUP(X3630,$AF$2:$AG$35,2,FALSE),0)</f>
        <v>0</v>
      </c>
      <c r="AB3630" s="5" t="e">
        <f>VLOOKUP(X3630,$AF$2:$AG$35,1,FALSE)</f>
        <v>#N/A</v>
      </c>
      <c r="AN3630"/>
      <c r="AO3630"/>
      <c r="AP3630"/>
      <c r="AQ3630"/>
    </row>
    <row r="3631" spans="1:43" x14ac:dyDescent="0.25">
      <c r="A3631">
        <v>95754</v>
      </c>
      <c r="B3631">
        <v>22073</v>
      </c>
      <c r="C3631" t="s">
        <v>625</v>
      </c>
      <c r="D3631" t="s">
        <v>584</v>
      </c>
      <c r="E3631" t="s">
        <v>595</v>
      </c>
      <c r="F3631">
        <v>46.633090000000003</v>
      </c>
      <c r="G3631" t="s">
        <v>25</v>
      </c>
      <c r="H3631" t="s">
        <v>26</v>
      </c>
      <c r="I3631" t="s">
        <v>27</v>
      </c>
      <c r="J3631" t="s">
        <v>23</v>
      </c>
      <c r="K3631">
        <v>2003</v>
      </c>
      <c r="L3631">
        <v>4</v>
      </c>
      <c r="M3631">
        <v>4</v>
      </c>
      <c r="N3631">
        <v>0</v>
      </c>
      <c r="O3631">
        <v>2.5</v>
      </c>
      <c r="P3631" t="s">
        <v>598</v>
      </c>
      <c r="Q3631" s="2">
        <v>7.0453731308946102E-4</v>
      </c>
      <c r="R3631" s="2">
        <v>7.4679227542129095E-4</v>
      </c>
      <c r="S3631" t="s">
        <v>31</v>
      </c>
      <c r="T3631" t="s">
        <v>202</v>
      </c>
      <c r="U3631">
        <v>180</v>
      </c>
      <c r="V3631" t="s">
        <v>399</v>
      </c>
      <c r="W3631" t="s">
        <v>400</v>
      </c>
      <c r="X3631" t="s">
        <v>401</v>
      </c>
      <c r="Y3631">
        <v>170.25</v>
      </c>
      <c r="Z3631">
        <v>908</v>
      </c>
      <c r="AA3631" s="5">
        <f>IFERROR(VLOOKUP(X3631,$AF$2:$AG$35,2,FALSE),0)</f>
        <v>0</v>
      </c>
      <c r="AB3631" s="5" t="e">
        <f>VLOOKUP(X3631,$AF$2:$AG$35,1,FALSE)</f>
        <v>#N/A</v>
      </c>
      <c r="AN3631"/>
      <c r="AO3631"/>
      <c r="AP3631"/>
      <c r="AQ3631"/>
    </row>
    <row r="3632" spans="1:43" x14ac:dyDescent="0.25">
      <c r="A3632">
        <v>95754</v>
      </c>
      <c r="B3632">
        <v>22073</v>
      </c>
      <c r="C3632" t="s">
        <v>625</v>
      </c>
      <c r="D3632" t="s">
        <v>584</v>
      </c>
      <c r="E3632" t="s">
        <v>595</v>
      </c>
      <c r="F3632">
        <v>46.633090000000003</v>
      </c>
      <c r="G3632" t="s">
        <v>25</v>
      </c>
      <c r="H3632" t="s">
        <v>26</v>
      </c>
      <c r="I3632" t="s">
        <v>27</v>
      </c>
      <c r="J3632" t="s">
        <v>23</v>
      </c>
      <c r="K3632">
        <v>2003</v>
      </c>
      <c r="L3632">
        <v>4</v>
      </c>
      <c r="M3632">
        <v>4</v>
      </c>
      <c r="N3632">
        <v>0</v>
      </c>
      <c r="O3632">
        <v>2.5</v>
      </c>
      <c r="P3632" t="s">
        <v>598</v>
      </c>
      <c r="Q3632" s="2">
        <v>4.9591606985391703E-4</v>
      </c>
      <c r="R3632" s="2">
        <v>9.63209642446397E-4</v>
      </c>
      <c r="S3632" t="s">
        <v>31</v>
      </c>
      <c r="T3632" t="s">
        <v>202</v>
      </c>
      <c r="U3632">
        <v>181</v>
      </c>
      <c r="V3632" t="s">
        <v>402</v>
      </c>
      <c r="W3632" t="s">
        <v>403</v>
      </c>
      <c r="X3632" t="s">
        <v>404</v>
      </c>
      <c r="Y3632">
        <v>196.2</v>
      </c>
      <c r="Z3632">
        <v>909</v>
      </c>
      <c r="AA3632" s="5">
        <f>IFERROR(VLOOKUP(X3632,$AF$2:$AG$35,2,FALSE),0)</f>
        <v>0</v>
      </c>
      <c r="AB3632" s="5" t="e">
        <f>VLOOKUP(X3632,$AF$2:$AG$35,1,FALSE)</f>
        <v>#N/A</v>
      </c>
      <c r="AN3632"/>
      <c r="AO3632"/>
      <c r="AP3632"/>
      <c r="AQ3632"/>
    </row>
    <row r="3633" spans="1:43" x14ac:dyDescent="0.25">
      <c r="A3633">
        <v>95754</v>
      </c>
      <c r="B3633">
        <v>22073</v>
      </c>
      <c r="C3633" t="s">
        <v>625</v>
      </c>
      <c r="D3633" t="s">
        <v>584</v>
      </c>
      <c r="E3633" t="s">
        <v>595</v>
      </c>
      <c r="F3633">
        <v>46.633090000000003</v>
      </c>
      <c r="G3633" t="s">
        <v>25</v>
      </c>
      <c r="H3633" t="s">
        <v>26</v>
      </c>
      <c r="I3633" t="s">
        <v>27</v>
      </c>
      <c r="J3633" t="s">
        <v>23</v>
      </c>
      <c r="K3633">
        <v>2003</v>
      </c>
      <c r="L3633">
        <v>4</v>
      </c>
      <c r="M3633">
        <v>4</v>
      </c>
      <c r="N3633">
        <v>0</v>
      </c>
      <c r="O3633">
        <v>2.5</v>
      </c>
      <c r="P3633" t="s">
        <v>598</v>
      </c>
      <c r="Q3633" s="2">
        <v>5.6525983541774695E-4</v>
      </c>
      <c r="R3633" s="2">
        <v>7.3977229912976802E-4</v>
      </c>
      <c r="S3633" t="s">
        <v>31</v>
      </c>
      <c r="T3633" t="s">
        <v>202</v>
      </c>
      <c r="U3633">
        <v>209</v>
      </c>
      <c r="W3633" t="s">
        <v>405</v>
      </c>
      <c r="X3633" t="s">
        <v>406</v>
      </c>
      <c r="Z3633">
        <v>989</v>
      </c>
      <c r="AA3633" s="5">
        <f>IFERROR(VLOOKUP(X3633,$AF$2:$AG$35,2,FALSE),0)</f>
        <v>0</v>
      </c>
      <c r="AB3633" s="5" t="e">
        <f>VLOOKUP(X3633,$AF$2:$AG$35,1,FALSE)</f>
        <v>#N/A</v>
      </c>
      <c r="AN3633"/>
      <c r="AO3633"/>
      <c r="AP3633"/>
      <c r="AQ3633"/>
    </row>
    <row r="3634" spans="1:43" x14ac:dyDescent="0.25">
      <c r="A3634">
        <v>95754</v>
      </c>
      <c r="B3634">
        <v>22073</v>
      </c>
      <c r="C3634" t="s">
        <v>625</v>
      </c>
      <c r="D3634" t="s">
        <v>584</v>
      </c>
      <c r="E3634" t="s">
        <v>595</v>
      </c>
      <c r="F3634">
        <v>46.633090000000003</v>
      </c>
      <c r="G3634" t="s">
        <v>25</v>
      </c>
      <c r="H3634" t="s">
        <v>26</v>
      </c>
      <c r="I3634" t="s">
        <v>27</v>
      </c>
      <c r="J3634" t="s">
        <v>23</v>
      </c>
      <c r="K3634">
        <v>2003</v>
      </c>
      <c r="L3634">
        <v>4</v>
      </c>
      <c r="M3634">
        <v>4</v>
      </c>
      <c r="N3634">
        <v>0</v>
      </c>
      <c r="O3634">
        <v>2.5</v>
      </c>
      <c r="P3634" t="s">
        <v>598</v>
      </c>
      <c r="Q3634" s="2">
        <v>2.36515279284632E-3</v>
      </c>
      <c r="R3634" s="2">
        <v>3.0921759880402698E-3</v>
      </c>
      <c r="S3634" t="s">
        <v>31</v>
      </c>
      <c r="T3634" t="s">
        <v>202</v>
      </c>
      <c r="U3634">
        <v>210</v>
      </c>
      <c r="W3634" t="s">
        <v>407</v>
      </c>
      <c r="X3634" t="s">
        <v>408</v>
      </c>
      <c r="Z3634">
        <v>990</v>
      </c>
      <c r="AA3634" s="5">
        <f>IFERROR(VLOOKUP(X3634,$AF$2:$AG$35,2,FALSE),0)</f>
        <v>0</v>
      </c>
      <c r="AB3634" s="5" t="e">
        <f>VLOOKUP(X3634,$AF$2:$AG$35,1,FALSE)</f>
        <v>#N/A</v>
      </c>
      <c r="AN3634"/>
      <c r="AO3634"/>
      <c r="AP3634"/>
      <c r="AQ3634"/>
    </row>
    <row r="3635" spans="1:43" x14ac:dyDescent="0.25">
      <c r="A3635">
        <v>95754</v>
      </c>
      <c r="B3635">
        <v>22073</v>
      </c>
      <c r="C3635" t="s">
        <v>625</v>
      </c>
      <c r="D3635" t="s">
        <v>584</v>
      </c>
      <c r="E3635" t="s">
        <v>595</v>
      </c>
      <c r="F3635">
        <v>46.633090000000003</v>
      </c>
      <c r="G3635" t="s">
        <v>25</v>
      </c>
      <c r="H3635" t="s">
        <v>26</v>
      </c>
      <c r="I3635" t="s">
        <v>27</v>
      </c>
      <c r="J3635" t="s">
        <v>23</v>
      </c>
      <c r="K3635">
        <v>2003</v>
      </c>
      <c r="L3635">
        <v>4</v>
      </c>
      <c r="M3635">
        <v>4</v>
      </c>
      <c r="N3635">
        <v>0</v>
      </c>
      <c r="O3635">
        <v>2.5</v>
      </c>
      <c r="P3635" t="s">
        <v>598</v>
      </c>
      <c r="Q3635" s="2">
        <v>2.5717530980132199E-3</v>
      </c>
      <c r="R3635" s="2">
        <v>7.2772652275357504E-3</v>
      </c>
      <c r="S3635" t="s">
        <v>31</v>
      </c>
      <c r="T3635" t="s">
        <v>202</v>
      </c>
      <c r="U3635">
        <v>211</v>
      </c>
      <c r="W3635" t="s">
        <v>407</v>
      </c>
      <c r="X3635" t="s">
        <v>409</v>
      </c>
      <c r="Z3635">
        <v>990</v>
      </c>
      <c r="AA3635" s="5">
        <f>IFERROR(VLOOKUP(X3635,$AF$2:$AG$35,2,FALSE),0)</f>
        <v>0</v>
      </c>
      <c r="AB3635" s="5" t="e">
        <f>VLOOKUP(X3635,$AF$2:$AG$35,1,FALSE)</f>
        <v>#N/A</v>
      </c>
      <c r="AN3635"/>
      <c r="AO3635"/>
      <c r="AP3635"/>
      <c r="AQ3635"/>
    </row>
    <row r="3636" spans="1:43" x14ac:dyDescent="0.25">
      <c r="A3636">
        <v>95754</v>
      </c>
      <c r="B3636">
        <v>22073</v>
      </c>
      <c r="C3636" t="s">
        <v>625</v>
      </c>
      <c r="D3636" t="s">
        <v>584</v>
      </c>
      <c r="E3636" t="s">
        <v>595</v>
      </c>
      <c r="F3636">
        <v>46.633090000000003</v>
      </c>
      <c r="G3636" t="s">
        <v>25</v>
      </c>
      <c r="H3636" t="s">
        <v>26</v>
      </c>
      <c r="I3636" t="s">
        <v>27</v>
      </c>
      <c r="J3636" t="s">
        <v>23</v>
      </c>
      <c r="K3636">
        <v>2003</v>
      </c>
      <c r="L3636">
        <v>4</v>
      </c>
      <c r="M3636">
        <v>4</v>
      </c>
      <c r="N3636">
        <v>0</v>
      </c>
      <c r="O3636">
        <v>2.5</v>
      </c>
      <c r="P3636" t="s">
        <v>598</v>
      </c>
      <c r="Q3636" s="2">
        <v>3.88225517118997E-3</v>
      </c>
      <c r="R3636" s="2">
        <v>3.9692132835553303E-3</v>
      </c>
      <c r="S3636" t="s">
        <v>31</v>
      </c>
      <c r="T3636" t="s">
        <v>202</v>
      </c>
      <c r="U3636">
        <v>212</v>
      </c>
      <c r="W3636" t="s">
        <v>410</v>
      </c>
      <c r="X3636" t="s">
        <v>411</v>
      </c>
      <c r="Z3636">
        <v>1387</v>
      </c>
      <c r="AA3636" s="5">
        <f>IFERROR(VLOOKUP(X3636,$AF$2:$AG$35,2,FALSE),0)</f>
        <v>0</v>
      </c>
      <c r="AB3636" s="5" t="e">
        <f>VLOOKUP(X3636,$AF$2:$AG$35,1,FALSE)</f>
        <v>#N/A</v>
      </c>
      <c r="AN3636"/>
      <c r="AO3636"/>
      <c r="AP3636"/>
      <c r="AQ3636"/>
    </row>
    <row r="3637" spans="1:43" x14ac:dyDescent="0.25">
      <c r="A3637">
        <v>95754</v>
      </c>
      <c r="B3637">
        <v>22073</v>
      </c>
      <c r="C3637" t="s">
        <v>625</v>
      </c>
      <c r="D3637" t="s">
        <v>584</v>
      </c>
      <c r="E3637" t="s">
        <v>595</v>
      </c>
      <c r="F3637">
        <v>46.633090000000003</v>
      </c>
      <c r="G3637" t="s">
        <v>25</v>
      </c>
      <c r="H3637" t="s">
        <v>26</v>
      </c>
      <c r="I3637" t="s">
        <v>27</v>
      </c>
      <c r="J3637" t="s">
        <v>23</v>
      </c>
      <c r="K3637">
        <v>2003</v>
      </c>
      <c r="L3637">
        <v>4</v>
      </c>
      <c r="M3637">
        <v>4</v>
      </c>
      <c r="N3637">
        <v>0</v>
      </c>
      <c r="O3637">
        <v>2.5</v>
      </c>
      <c r="P3637" t="s">
        <v>598</v>
      </c>
      <c r="Q3637" s="2">
        <v>7.2252782210361201E-4</v>
      </c>
      <c r="R3637" s="2">
        <v>2.0551517813744498E-3</v>
      </c>
      <c r="S3637" t="s">
        <v>31</v>
      </c>
      <c r="T3637" t="s">
        <v>202</v>
      </c>
      <c r="U3637">
        <v>213</v>
      </c>
      <c r="W3637" t="s">
        <v>412</v>
      </c>
      <c r="X3637" t="s">
        <v>413</v>
      </c>
      <c r="Z3637">
        <v>993</v>
      </c>
      <c r="AA3637" s="5">
        <f>IFERROR(VLOOKUP(X3637,$AF$2:$AG$35,2,FALSE),0)</f>
        <v>0</v>
      </c>
      <c r="AB3637" s="5" t="e">
        <f>VLOOKUP(X3637,$AF$2:$AG$35,1,FALSE)</f>
        <v>#N/A</v>
      </c>
      <c r="AN3637"/>
      <c r="AO3637"/>
      <c r="AP3637"/>
      <c r="AQ3637"/>
    </row>
    <row r="3638" spans="1:43" x14ac:dyDescent="0.25">
      <c r="A3638">
        <v>95754</v>
      </c>
      <c r="B3638">
        <v>22073</v>
      </c>
      <c r="C3638" t="s">
        <v>625</v>
      </c>
      <c r="D3638" t="s">
        <v>584</v>
      </c>
      <c r="E3638" t="s">
        <v>595</v>
      </c>
      <c r="F3638">
        <v>46.633090000000003</v>
      </c>
      <c r="G3638" t="s">
        <v>25</v>
      </c>
      <c r="H3638" t="s">
        <v>26</v>
      </c>
      <c r="I3638" t="s">
        <v>27</v>
      </c>
      <c r="J3638" t="s">
        <v>23</v>
      </c>
      <c r="K3638">
        <v>2003</v>
      </c>
      <c r="L3638">
        <v>4</v>
      </c>
      <c r="M3638">
        <v>4</v>
      </c>
      <c r="N3638">
        <v>0</v>
      </c>
      <c r="O3638">
        <v>2.5</v>
      </c>
      <c r="P3638" t="s">
        <v>598</v>
      </c>
      <c r="Q3638">
        <v>0</v>
      </c>
      <c r="R3638" s="2">
        <v>3.8419041044925701E-4</v>
      </c>
      <c r="S3638" t="s">
        <v>31</v>
      </c>
      <c r="T3638" t="s">
        <v>202</v>
      </c>
      <c r="U3638">
        <v>214</v>
      </c>
      <c r="W3638" t="s">
        <v>414</v>
      </c>
      <c r="X3638" t="s">
        <v>415</v>
      </c>
      <c r="Z3638">
        <v>994</v>
      </c>
      <c r="AA3638" s="5">
        <f>IFERROR(VLOOKUP(X3638,$AF$2:$AG$35,2,FALSE),0)</f>
        <v>0</v>
      </c>
      <c r="AB3638" s="5" t="e">
        <f>VLOOKUP(X3638,$AF$2:$AG$35,1,FALSE)</f>
        <v>#N/A</v>
      </c>
      <c r="AN3638"/>
      <c r="AO3638"/>
      <c r="AP3638"/>
      <c r="AQ3638"/>
    </row>
    <row r="3639" spans="1:43" x14ac:dyDescent="0.25">
      <c r="A3639">
        <v>95754</v>
      </c>
      <c r="B3639">
        <v>22073</v>
      </c>
      <c r="C3639" t="s">
        <v>625</v>
      </c>
      <c r="D3639" t="s">
        <v>584</v>
      </c>
      <c r="E3639" t="s">
        <v>595</v>
      </c>
      <c r="F3639">
        <v>46.633090000000003</v>
      </c>
      <c r="G3639" t="s">
        <v>25</v>
      </c>
      <c r="H3639" t="s">
        <v>26</v>
      </c>
      <c r="I3639" t="s">
        <v>27</v>
      </c>
      <c r="J3639" t="s">
        <v>23</v>
      </c>
      <c r="K3639">
        <v>2003</v>
      </c>
      <c r="L3639">
        <v>4</v>
      </c>
      <c r="M3639">
        <v>4</v>
      </c>
      <c r="N3639">
        <v>0</v>
      </c>
      <c r="O3639">
        <v>2.5</v>
      </c>
      <c r="P3639" t="s">
        <v>598</v>
      </c>
      <c r="Q3639" s="2">
        <v>3.1909242619538201E-3</v>
      </c>
      <c r="R3639" s="2">
        <v>6.6191795400067999E-3</v>
      </c>
      <c r="S3639" t="s">
        <v>31</v>
      </c>
      <c r="T3639" t="s">
        <v>202</v>
      </c>
      <c r="U3639">
        <v>215</v>
      </c>
      <c r="W3639" t="s">
        <v>416</v>
      </c>
      <c r="X3639" t="s">
        <v>417</v>
      </c>
      <c r="Z3639">
        <v>1390</v>
      </c>
      <c r="AA3639" s="5">
        <f>IFERROR(VLOOKUP(X3639,$AF$2:$AG$35,2,FALSE),0)</f>
        <v>0</v>
      </c>
      <c r="AB3639" s="5" t="e">
        <f>VLOOKUP(X3639,$AF$2:$AG$35,1,FALSE)</f>
        <v>#N/A</v>
      </c>
      <c r="AN3639"/>
      <c r="AO3639"/>
      <c r="AP3639"/>
      <c r="AQ3639"/>
    </row>
    <row r="3640" spans="1:43" x14ac:dyDescent="0.25">
      <c r="A3640">
        <v>95754</v>
      </c>
      <c r="B3640">
        <v>22073</v>
      </c>
      <c r="C3640" t="s">
        <v>625</v>
      </c>
      <c r="D3640" t="s">
        <v>584</v>
      </c>
      <c r="E3640" t="s">
        <v>595</v>
      </c>
      <c r="F3640">
        <v>46.633090000000003</v>
      </c>
      <c r="G3640" t="s">
        <v>25</v>
      </c>
      <c r="H3640" t="s">
        <v>26</v>
      </c>
      <c r="I3640" t="s">
        <v>27</v>
      </c>
      <c r="J3640" t="s">
        <v>23</v>
      </c>
      <c r="K3640">
        <v>2003</v>
      </c>
      <c r="L3640">
        <v>4</v>
      </c>
      <c r="M3640">
        <v>4</v>
      </c>
      <c r="N3640">
        <v>0</v>
      </c>
      <c r="O3640">
        <v>2.5</v>
      </c>
      <c r="P3640" t="s">
        <v>598</v>
      </c>
      <c r="Q3640" s="2">
        <v>5.1979336480223598E-3</v>
      </c>
      <c r="R3640" s="2">
        <v>4.0366314428074103E-3</v>
      </c>
      <c r="S3640" t="s">
        <v>31</v>
      </c>
      <c r="T3640" t="s">
        <v>202</v>
      </c>
      <c r="U3640">
        <v>216</v>
      </c>
      <c r="W3640" t="s">
        <v>418</v>
      </c>
      <c r="X3640" t="s">
        <v>419</v>
      </c>
      <c r="Z3640">
        <v>1391</v>
      </c>
      <c r="AA3640" s="5">
        <f>IFERROR(VLOOKUP(X3640,$AF$2:$AG$35,2,FALSE),0)</f>
        <v>0</v>
      </c>
      <c r="AB3640" s="5" t="e">
        <f>VLOOKUP(X3640,$AF$2:$AG$35,1,FALSE)</f>
        <v>#N/A</v>
      </c>
      <c r="AN3640"/>
      <c r="AO3640"/>
      <c r="AP3640"/>
      <c r="AQ3640"/>
    </row>
    <row r="3641" spans="1:43" x14ac:dyDescent="0.25">
      <c r="A3641">
        <v>95754</v>
      </c>
      <c r="B3641">
        <v>22073</v>
      </c>
      <c r="C3641" t="s">
        <v>625</v>
      </c>
      <c r="D3641" t="s">
        <v>584</v>
      </c>
      <c r="E3641" t="s">
        <v>595</v>
      </c>
      <c r="F3641">
        <v>46.633090000000003</v>
      </c>
      <c r="G3641" t="s">
        <v>25</v>
      </c>
      <c r="H3641" t="s">
        <v>26</v>
      </c>
      <c r="I3641" t="s">
        <v>27</v>
      </c>
      <c r="J3641" t="s">
        <v>23</v>
      </c>
      <c r="K3641">
        <v>2003</v>
      </c>
      <c r="L3641">
        <v>4</v>
      </c>
      <c r="M3641">
        <v>4</v>
      </c>
      <c r="N3641">
        <v>0</v>
      </c>
      <c r="O3641">
        <v>2.5</v>
      </c>
      <c r="P3641" t="s">
        <v>598</v>
      </c>
      <c r="Q3641" s="2">
        <v>2.8120329422427997E-4</v>
      </c>
      <c r="R3641" s="2">
        <v>7.0834941012305004E-4</v>
      </c>
      <c r="S3641" t="s">
        <v>31</v>
      </c>
      <c r="T3641" t="s">
        <v>202</v>
      </c>
      <c r="U3641">
        <v>218</v>
      </c>
      <c r="W3641" t="s">
        <v>420</v>
      </c>
      <c r="X3641" t="s">
        <v>421</v>
      </c>
      <c r="Z3641">
        <v>1393</v>
      </c>
      <c r="AA3641" s="5">
        <f>IFERROR(VLOOKUP(X3641,$AF$2:$AG$35,2,FALSE),0)</f>
        <v>0</v>
      </c>
      <c r="AB3641" s="5" t="e">
        <f>VLOOKUP(X3641,$AF$2:$AG$35,1,FALSE)</f>
        <v>#N/A</v>
      </c>
      <c r="AN3641"/>
      <c r="AO3641"/>
      <c r="AP3641"/>
      <c r="AQ3641"/>
    </row>
    <row r="3642" spans="1:43" x14ac:dyDescent="0.25">
      <c r="A3642">
        <v>95754</v>
      </c>
      <c r="B3642">
        <v>22073</v>
      </c>
      <c r="C3642" t="s">
        <v>625</v>
      </c>
      <c r="D3642" t="s">
        <v>584</v>
      </c>
      <c r="E3642" t="s">
        <v>595</v>
      </c>
      <c r="F3642">
        <v>46.633090000000003</v>
      </c>
      <c r="G3642" t="s">
        <v>25</v>
      </c>
      <c r="H3642" t="s">
        <v>26</v>
      </c>
      <c r="I3642" t="s">
        <v>27</v>
      </c>
      <c r="J3642" t="s">
        <v>23</v>
      </c>
      <c r="K3642">
        <v>2003</v>
      </c>
      <c r="L3642">
        <v>4</v>
      </c>
      <c r="M3642">
        <v>4</v>
      </c>
      <c r="N3642">
        <v>0</v>
      </c>
      <c r="O3642">
        <v>2.5</v>
      </c>
      <c r="P3642" t="s">
        <v>598</v>
      </c>
      <c r="Q3642" s="2">
        <v>6.39412775871568E-3</v>
      </c>
      <c r="R3642" s="2">
        <v>3.65039866758545E-3</v>
      </c>
      <c r="S3642" t="s">
        <v>31</v>
      </c>
      <c r="T3642" t="s">
        <v>202</v>
      </c>
      <c r="U3642">
        <v>219</v>
      </c>
      <c r="W3642" t="s">
        <v>422</v>
      </c>
      <c r="X3642" t="s">
        <v>423</v>
      </c>
      <c r="Z3642">
        <v>999</v>
      </c>
      <c r="AA3642" s="5">
        <f>IFERROR(VLOOKUP(X3642,$AF$2:$AG$35,2,FALSE),0)</f>
        <v>0</v>
      </c>
      <c r="AB3642" s="5" t="e">
        <f>VLOOKUP(X3642,$AF$2:$AG$35,1,FALSE)</f>
        <v>#N/A</v>
      </c>
      <c r="AN3642"/>
      <c r="AO3642"/>
      <c r="AP3642"/>
      <c r="AQ3642"/>
    </row>
    <row r="3643" spans="1:43" x14ac:dyDescent="0.25">
      <c r="A3643">
        <v>95754</v>
      </c>
      <c r="B3643">
        <v>22073</v>
      </c>
      <c r="C3643" t="s">
        <v>625</v>
      </c>
      <c r="D3643" t="s">
        <v>584</v>
      </c>
      <c r="E3643" t="s">
        <v>595</v>
      </c>
      <c r="F3643">
        <v>46.633090000000003</v>
      </c>
      <c r="G3643" t="s">
        <v>25</v>
      </c>
      <c r="H3643" t="s">
        <v>26</v>
      </c>
      <c r="I3643" t="s">
        <v>27</v>
      </c>
      <c r="J3643" t="s">
        <v>23</v>
      </c>
      <c r="K3643">
        <v>2003</v>
      </c>
      <c r="L3643">
        <v>4</v>
      </c>
      <c r="M3643">
        <v>4</v>
      </c>
      <c r="N3643">
        <v>0</v>
      </c>
      <c r="O3643">
        <v>2.5</v>
      </c>
      <c r="P3643" t="s">
        <v>598</v>
      </c>
      <c r="Q3643">
        <v>0</v>
      </c>
      <c r="R3643" s="2">
        <v>3.8419041044925701E-4</v>
      </c>
      <c r="S3643" t="s">
        <v>31</v>
      </c>
      <c r="T3643" t="s">
        <v>202</v>
      </c>
      <c r="U3643">
        <v>221</v>
      </c>
      <c r="W3643" t="s">
        <v>424</v>
      </c>
      <c r="X3643" t="s">
        <v>425</v>
      </c>
      <c r="Z3643">
        <v>1396</v>
      </c>
      <c r="AA3643" s="5">
        <f>IFERROR(VLOOKUP(X3643,$AF$2:$AG$35,2,FALSE),0)</f>
        <v>0</v>
      </c>
      <c r="AB3643" s="5" t="e">
        <f>VLOOKUP(X3643,$AF$2:$AG$35,1,FALSE)</f>
        <v>#N/A</v>
      </c>
      <c r="AN3643"/>
      <c r="AO3643"/>
      <c r="AP3643"/>
      <c r="AQ3643"/>
    </row>
    <row r="3644" spans="1:43" x14ac:dyDescent="0.25">
      <c r="A3644">
        <v>95754</v>
      </c>
      <c r="B3644">
        <v>22073</v>
      </c>
      <c r="C3644" t="s">
        <v>625</v>
      </c>
      <c r="D3644" t="s">
        <v>584</v>
      </c>
      <c r="E3644" t="s">
        <v>595</v>
      </c>
      <c r="F3644">
        <v>46.633090000000003</v>
      </c>
      <c r="G3644" t="s">
        <v>25</v>
      </c>
      <c r="H3644" t="s">
        <v>26</v>
      </c>
      <c r="I3644" t="s">
        <v>27</v>
      </c>
      <c r="J3644" t="s">
        <v>23</v>
      </c>
      <c r="K3644">
        <v>2003</v>
      </c>
      <c r="L3644">
        <v>4</v>
      </c>
      <c r="M3644">
        <v>4</v>
      </c>
      <c r="N3644">
        <v>0</v>
      </c>
      <c r="O3644">
        <v>2.5</v>
      </c>
      <c r="P3644" t="s">
        <v>598</v>
      </c>
      <c r="Q3644">
        <v>0</v>
      </c>
      <c r="R3644" s="2">
        <v>3.8419041044925701E-4</v>
      </c>
      <c r="S3644" t="s">
        <v>31</v>
      </c>
      <c r="T3644" t="s">
        <v>202</v>
      </c>
      <c r="U3644">
        <v>222</v>
      </c>
      <c r="W3644" t="s">
        <v>426</v>
      </c>
      <c r="X3644" t="s">
        <v>427</v>
      </c>
      <c r="Z3644">
        <v>1397</v>
      </c>
      <c r="AA3644" s="5">
        <f>IFERROR(VLOOKUP(X3644,$AF$2:$AG$35,2,FALSE),0)</f>
        <v>0</v>
      </c>
      <c r="AB3644" s="5" t="e">
        <f>VLOOKUP(X3644,$AF$2:$AG$35,1,FALSE)</f>
        <v>#N/A</v>
      </c>
      <c r="AN3644"/>
      <c r="AO3644"/>
      <c r="AP3644"/>
      <c r="AQ3644"/>
    </row>
    <row r="3645" spans="1:43" x14ac:dyDescent="0.25">
      <c r="A3645">
        <v>95754</v>
      </c>
      <c r="B3645">
        <v>22073</v>
      </c>
      <c r="C3645" t="s">
        <v>625</v>
      </c>
      <c r="D3645" t="s">
        <v>584</v>
      </c>
      <c r="E3645" t="s">
        <v>595</v>
      </c>
      <c r="F3645">
        <v>46.633090000000003</v>
      </c>
      <c r="G3645" t="s">
        <v>25</v>
      </c>
      <c r="H3645" t="s">
        <v>26</v>
      </c>
      <c r="I3645" t="s">
        <v>27</v>
      </c>
      <c r="J3645" t="s">
        <v>23</v>
      </c>
      <c r="K3645">
        <v>2003</v>
      </c>
      <c r="L3645">
        <v>4</v>
      </c>
      <c r="M3645">
        <v>4</v>
      </c>
      <c r="N3645">
        <v>0</v>
      </c>
      <c r="O3645">
        <v>2.5</v>
      </c>
      <c r="P3645" t="s">
        <v>598</v>
      </c>
      <c r="Q3645">
        <v>0</v>
      </c>
      <c r="R3645" s="2">
        <v>3.8419041044925701E-4</v>
      </c>
      <c r="S3645" t="s">
        <v>31</v>
      </c>
      <c r="T3645" t="s">
        <v>202</v>
      </c>
      <c r="U3645">
        <v>223</v>
      </c>
      <c r="W3645" t="s">
        <v>428</v>
      </c>
      <c r="X3645" t="s">
        <v>429</v>
      </c>
      <c r="Z3645">
        <v>1398</v>
      </c>
      <c r="AA3645" s="5">
        <f>IFERROR(VLOOKUP(X3645,$AF$2:$AG$35,2,FALSE),0)</f>
        <v>0</v>
      </c>
      <c r="AB3645" s="5" t="e">
        <f>VLOOKUP(X3645,$AF$2:$AG$35,1,FALSE)</f>
        <v>#N/A</v>
      </c>
      <c r="AN3645"/>
      <c r="AO3645"/>
      <c r="AP3645"/>
      <c r="AQ3645"/>
    </row>
    <row r="3646" spans="1:43" x14ac:dyDescent="0.25">
      <c r="A3646">
        <v>95754</v>
      </c>
      <c r="B3646">
        <v>22073</v>
      </c>
      <c r="C3646" t="s">
        <v>625</v>
      </c>
      <c r="D3646" t="s">
        <v>584</v>
      </c>
      <c r="E3646" t="s">
        <v>595</v>
      </c>
      <c r="F3646">
        <v>46.633090000000003</v>
      </c>
      <c r="G3646" t="s">
        <v>25</v>
      </c>
      <c r="H3646" t="s">
        <v>26</v>
      </c>
      <c r="I3646" t="s">
        <v>27</v>
      </c>
      <c r="J3646" t="s">
        <v>23</v>
      </c>
      <c r="K3646">
        <v>2003</v>
      </c>
      <c r="L3646">
        <v>4</v>
      </c>
      <c r="M3646">
        <v>4</v>
      </c>
      <c r="N3646">
        <v>0</v>
      </c>
      <c r="O3646">
        <v>2.5</v>
      </c>
      <c r="P3646" t="s">
        <v>598</v>
      </c>
      <c r="Q3646">
        <v>0</v>
      </c>
      <c r="R3646" s="2">
        <v>3.8419041044925701E-4</v>
      </c>
      <c r="S3646" t="s">
        <v>31</v>
      </c>
      <c r="T3646" t="s">
        <v>202</v>
      </c>
      <c r="U3646">
        <v>224</v>
      </c>
      <c r="W3646" t="s">
        <v>430</v>
      </c>
      <c r="X3646" t="s">
        <v>431</v>
      </c>
      <c r="Z3646">
        <v>1004</v>
      </c>
      <c r="AA3646" s="5">
        <f>IFERROR(VLOOKUP(X3646,$AF$2:$AG$35,2,FALSE),0)</f>
        <v>0</v>
      </c>
      <c r="AB3646" s="5" t="e">
        <f>VLOOKUP(X3646,$AF$2:$AG$35,1,FALSE)</f>
        <v>#N/A</v>
      </c>
      <c r="AN3646"/>
      <c r="AO3646"/>
      <c r="AP3646"/>
      <c r="AQ3646"/>
    </row>
    <row r="3647" spans="1:43" x14ac:dyDescent="0.25">
      <c r="A3647">
        <v>95754</v>
      </c>
      <c r="B3647">
        <v>22073</v>
      </c>
      <c r="C3647" t="s">
        <v>625</v>
      </c>
      <c r="D3647" t="s">
        <v>584</v>
      </c>
      <c r="E3647" t="s">
        <v>595</v>
      </c>
      <c r="F3647">
        <v>46.633090000000003</v>
      </c>
      <c r="G3647" t="s">
        <v>25</v>
      </c>
      <c r="H3647" t="s">
        <v>26</v>
      </c>
      <c r="I3647" t="s">
        <v>27</v>
      </c>
      <c r="J3647" t="s">
        <v>23</v>
      </c>
      <c r="K3647">
        <v>2003</v>
      </c>
      <c r="L3647">
        <v>4</v>
      </c>
      <c r="M3647">
        <v>4</v>
      </c>
      <c r="N3647">
        <v>0</v>
      </c>
      <c r="O3647">
        <v>2.5</v>
      </c>
      <c r="P3647" t="s">
        <v>598</v>
      </c>
      <c r="Q3647">
        <v>0</v>
      </c>
      <c r="R3647" s="2">
        <v>3.8419041044925701E-4</v>
      </c>
      <c r="S3647" t="s">
        <v>31</v>
      </c>
      <c r="T3647" t="s">
        <v>202</v>
      </c>
      <c r="U3647">
        <v>225</v>
      </c>
      <c r="W3647" t="s">
        <v>432</v>
      </c>
      <c r="X3647" t="s">
        <v>433</v>
      </c>
      <c r="Z3647">
        <v>1005</v>
      </c>
      <c r="AA3647" s="5">
        <f>IFERROR(VLOOKUP(X3647,$AF$2:$AG$35,2,FALSE),0)</f>
        <v>0</v>
      </c>
      <c r="AB3647" s="5" t="e">
        <f>VLOOKUP(X3647,$AF$2:$AG$35,1,FALSE)</f>
        <v>#N/A</v>
      </c>
      <c r="AN3647"/>
      <c r="AO3647"/>
      <c r="AP3647"/>
      <c r="AQ3647"/>
    </row>
    <row r="3648" spans="1:43" x14ac:dyDescent="0.25">
      <c r="A3648">
        <v>95754</v>
      </c>
      <c r="B3648">
        <v>22073</v>
      </c>
      <c r="C3648" t="s">
        <v>625</v>
      </c>
      <c r="D3648" t="s">
        <v>584</v>
      </c>
      <c r="E3648" t="s">
        <v>595</v>
      </c>
      <c r="F3648">
        <v>46.633090000000003</v>
      </c>
      <c r="G3648" t="s">
        <v>25</v>
      </c>
      <c r="H3648" t="s">
        <v>26</v>
      </c>
      <c r="I3648" t="s">
        <v>27</v>
      </c>
      <c r="J3648" t="s">
        <v>23</v>
      </c>
      <c r="K3648">
        <v>2003</v>
      </c>
      <c r="L3648">
        <v>4</v>
      </c>
      <c r="M3648">
        <v>4</v>
      </c>
      <c r="N3648">
        <v>0</v>
      </c>
      <c r="O3648">
        <v>2.5</v>
      </c>
      <c r="P3648" t="s">
        <v>598</v>
      </c>
      <c r="Q3648">
        <v>0</v>
      </c>
      <c r="R3648" s="2">
        <v>3.8419041044925701E-4</v>
      </c>
      <c r="S3648" t="s">
        <v>31</v>
      </c>
      <c r="T3648" t="s">
        <v>202</v>
      </c>
      <c r="U3648">
        <v>226</v>
      </c>
      <c r="W3648" t="s">
        <v>434</v>
      </c>
      <c r="X3648" t="s">
        <v>435</v>
      </c>
      <c r="Z3648">
        <v>1006</v>
      </c>
      <c r="AA3648" s="5">
        <f>IFERROR(VLOOKUP(X3648,$AF$2:$AG$35,2,FALSE),0)</f>
        <v>0</v>
      </c>
      <c r="AB3648" s="5" t="e">
        <f>VLOOKUP(X3648,$AF$2:$AG$35,1,FALSE)</f>
        <v>#N/A</v>
      </c>
      <c r="AN3648"/>
      <c r="AO3648"/>
      <c r="AP3648"/>
      <c r="AQ3648"/>
    </row>
    <row r="3649" spans="1:43" x14ac:dyDescent="0.25">
      <c r="A3649">
        <v>95754</v>
      </c>
      <c r="B3649">
        <v>22073</v>
      </c>
      <c r="C3649" t="s">
        <v>625</v>
      </c>
      <c r="D3649" t="s">
        <v>584</v>
      </c>
      <c r="E3649" t="s">
        <v>595</v>
      </c>
      <c r="F3649">
        <v>46.633090000000003</v>
      </c>
      <c r="G3649" t="s">
        <v>25</v>
      </c>
      <c r="H3649" t="s">
        <v>26</v>
      </c>
      <c r="I3649" t="s">
        <v>27</v>
      </c>
      <c r="J3649" t="s">
        <v>23</v>
      </c>
      <c r="K3649">
        <v>2003</v>
      </c>
      <c r="L3649">
        <v>4</v>
      </c>
      <c r="M3649">
        <v>4</v>
      </c>
      <c r="N3649">
        <v>0</v>
      </c>
      <c r="O3649">
        <v>2.5</v>
      </c>
      <c r="P3649" t="s">
        <v>598</v>
      </c>
      <c r="Q3649" s="2">
        <v>5.9205797589897404E-4</v>
      </c>
      <c r="R3649" s="2">
        <v>1.6886498717558201E-3</v>
      </c>
      <c r="S3649" t="s">
        <v>31</v>
      </c>
      <c r="T3649" t="s">
        <v>202</v>
      </c>
      <c r="U3649">
        <v>227</v>
      </c>
      <c r="W3649" t="s">
        <v>436</v>
      </c>
      <c r="X3649" t="s">
        <v>437</v>
      </c>
      <c r="Z3649">
        <v>1402</v>
      </c>
      <c r="AA3649" s="5">
        <f>IFERROR(VLOOKUP(X3649,$AF$2:$AG$35,2,FALSE),0)</f>
        <v>0</v>
      </c>
      <c r="AB3649" s="5" t="e">
        <f>VLOOKUP(X3649,$AF$2:$AG$35,1,FALSE)</f>
        <v>#N/A</v>
      </c>
      <c r="AN3649"/>
      <c r="AO3649"/>
      <c r="AP3649"/>
      <c r="AQ3649"/>
    </row>
    <row r="3650" spans="1:43" x14ac:dyDescent="0.25">
      <c r="A3650">
        <v>95754</v>
      </c>
      <c r="B3650">
        <v>22073</v>
      </c>
      <c r="C3650" t="s">
        <v>625</v>
      </c>
      <c r="D3650" t="s">
        <v>584</v>
      </c>
      <c r="E3650" t="s">
        <v>595</v>
      </c>
      <c r="F3650">
        <v>46.633090000000003</v>
      </c>
      <c r="G3650" t="s">
        <v>25</v>
      </c>
      <c r="H3650" t="s">
        <v>26</v>
      </c>
      <c r="I3650" t="s">
        <v>27</v>
      </c>
      <c r="J3650" t="s">
        <v>23</v>
      </c>
      <c r="K3650">
        <v>2003</v>
      </c>
      <c r="L3650">
        <v>4</v>
      </c>
      <c r="M3650">
        <v>4</v>
      </c>
      <c r="N3650">
        <v>0</v>
      </c>
      <c r="O3650">
        <v>2.5</v>
      </c>
      <c r="P3650" t="s">
        <v>598</v>
      </c>
      <c r="Q3650">
        <v>0</v>
      </c>
      <c r="R3650" s="2">
        <v>3.8419041044925701E-4</v>
      </c>
      <c r="S3650" t="s">
        <v>31</v>
      </c>
      <c r="T3650" t="s">
        <v>202</v>
      </c>
      <c r="U3650">
        <v>228</v>
      </c>
      <c r="W3650" t="s">
        <v>438</v>
      </c>
      <c r="X3650" t="s">
        <v>439</v>
      </c>
      <c r="Z3650">
        <v>1008</v>
      </c>
      <c r="AA3650" s="5">
        <f>IFERROR(VLOOKUP(X3650,$AF$2:$AG$35,2,FALSE),0)</f>
        <v>0</v>
      </c>
      <c r="AB3650" s="5" t="e">
        <f>VLOOKUP(X3650,$AF$2:$AG$35,1,FALSE)</f>
        <v>#N/A</v>
      </c>
      <c r="AN3650"/>
      <c r="AO3650"/>
      <c r="AP3650"/>
      <c r="AQ3650"/>
    </row>
    <row r="3651" spans="1:43" x14ac:dyDescent="0.25">
      <c r="A3651">
        <v>95754</v>
      </c>
      <c r="B3651">
        <v>22073</v>
      </c>
      <c r="C3651" t="s">
        <v>625</v>
      </c>
      <c r="D3651" t="s">
        <v>584</v>
      </c>
      <c r="E3651" t="s">
        <v>595</v>
      </c>
      <c r="F3651">
        <v>46.633090000000003</v>
      </c>
      <c r="G3651" t="s">
        <v>25</v>
      </c>
      <c r="H3651" t="s">
        <v>26</v>
      </c>
      <c r="I3651" t="s">
        <v>27</v>
      </c>
      <c r="J3651" t="s">
        <v>23</v>
      </c>
      <c r="K3651">
        <v>2003</v>
      </c>
      <c r="L3651">
        <v>4</v>
      </c>
      <c r="M3651">
        <v>4</v>
      </c>
      <c r="N3651">
        <v>0</v>
      </c>
      <c r="O3651">
        <v>2.5</v>
      </c>
      <c r="P3651" t="s">
        <v>598</v>
      </c>
      <c r="Q3651" s="2">
        <v>1.2220188376099899E-3</v>
      </c>
      <c r="R3651" s="2">
        <v>1.41147976536297E-3</v>
      </c>
      <c r="S3651" t="s">
        <v>31</v>
      </c>
      <c r="T3651" t="s">
        <v>202</v>
      </c>
      <c r="U3651">
        <v>229</v>
      </c>
      <c r="W3651" t="s">
        <v>405</v>
      </c>
      <c r="X3651" t="s">
        <v>440</v>
      </c>
      <c r="Z3651">
        <v>989</v>
      </c>
      <c r="AA3651" s="5">
        <f>IFERROR(VLOOKUP(X3651,$AF$2:$AG$35,2,FALSE),0)</f>
        <v>0</v>
      </c>
      <c r="AB3651" s="5" t="e">
        <f>VLOOKUP(X3651,$AF$2:$AG$35,1,FALSE)</f>
        <v>#N/A</v>
      </c>
      <c r="AN3651"/>
      <c r="AO3651"/>
      <c r="AP3651"/>
      <c r="AQ3651"/>
    </row>
    <row r="3652" spans="1:43" x14ac:dyDescent="0.25">
      <c r="A3652">
        <v>95754</v>
      </c>
      <c r="B3652">
        <v>22073</v>
      </c>
      <c r="C3652" t="s">
        <v>625</v>
      </c>
      <c r="D3652" t="s">
        <v>584</v>
      </c>
      <c r="E3652" t="s">
        <v>595</v>
      </c>
      <c r="F3652">
        <v>46.633090000000003</v>
      </c>
      <c r="G3652" t="s">
        <v>25</v>
      </c>
      <c r="H3652" t="s">
        <v>26</v>
      </c>
      <c r="I3652" t="s">
        <v>27</v>
      </c>
      <c r="J3652" t="s">
        <v>23</v>
      </c>
      <c r="K3652">
        <v>2003</v>
      </c>
      <c r="L3652">
        <v>4</v>
      </c>
      <c r="M3652">
        <v>4</v>
      </c>
      <c r="N3652">
        <v>0</v>
      </c>
      <c r="O3652">
        <v>2.5</v>
      </c>
      <c r="P3652" t="s">
        <v>598</v>
      </c>
      <c r="Q3652" s="2">
        <v>2.7864871076610999E-3</v>
      </c>
      <c r="R3652" s="2">
        <v>3.2379836794420298E-3</v>
      </c>
      <c r="S3652" t="s">
        <v>31</v>
      </c>
      <c r="T3652" t="s">
        <v>202</v>
      </c>
      <c r="U3652">
        <v>230</v>
      </c>
      <c r="W3652" t="s">
        <v>441</v>
      </c>
      <c r="X3652" t="s">
        <v>442</v>
      </c>
      <c r="Z3652">
        <v>1010</v>
      </c>
      <c r="AA3652" s="5">
        <f>IFERROR(VLOOKUP(X3652,$AF$2:$AG$35,2,FALSE),0)</f>
        <v>0</v>
      </c>
      <c r="AB3652" s="5" t="e">
        <f>VLOOKUP(X3652,$AF$2:$AG$35,1,FALSE)</f>
        <v>#N/A</v>
      </c>
      <c r="AN3652"/>
      <c r="AO3652"/>
      <c r="AP3652"/>
      <c r="AQ3652"/>
    </row>
    <row r="3653" spans="1:43" x14ac:dyDescent="0.25">
      <c r="A3653">
        <v>95754</v>
      </c>
      <c r="B3653">
        <v>22073</v>
      </c>
      <c r="C3653" t="s">
        <v>625</v>
      </c>
      <c r="D3653" t="s">
        <v>584</v>
      </c>
      <c r="E3653" t="s">
        <v>595</v>
      </c>
      <c r="F3653">
        <v>46.633090000000003</v>
      </c>
      <c r="G3653" t="s">
        <v>25</v>
      </c>
      <c r="H3653" t="s">
        <v>26</v>
      </c>
      <c r="I3653" t="s">
        <v>27</v>
      </c>
      <c r="J3653" t="s">
        <v>23</v>
      </c>
      <c r="K3653">
        <v>2003</v>
      </c>
      <c r="L3653">
        <v>4</v>
      </c>
      <c r="M3653">
        <v>4</v>
      </c>
      <c r="N3653">
        <v>0</v>
      </c>
      <c r="O3653">
        <v>2.5</v>
      </c>
      <c r="P3653" t="s">
        <v>598</v>
      </c>
      <c r="Q3653" s="2">
        <v>3.55985971016276E-3</v>
      </c>
      <c r="R3653" s="2">
        <v>3.4231242972222499E-3</v>
      </c>
      <c r="S3653" t="s">
        <v>31</v>
      </c>
      <c r="T3653" t="s">
        <v>202</v>
      </c>
      <c r="U3653">
        <v>231</v>
      </c>
      <c r="W3653" t="s">
        <v>443</v>
      </c>
      <c r="X3653" t="s">
        <v>444</v>
      </c>
      <c r="Z3653">
        <v>1011</v>
      </c>
      <c r="AA3653" s="5">
        <f>IFERROR(VLOOKUP(X3653,$AF$2:$AG$35,2,FALSE),0)</f>
        <v>0</v>
      </c>
      <c r="AB3653" s="5" t="e">
        <f>VLOOKUP(X3653,$AF$2:$AG$35,1,FALSE)</f>
        <v>#N/A</v>
      </c>
      <c r="AN3653"/>
      <c r="AO3653"/>
      <c r="AP3653"/>
      <c r="AQ3653"/>
    </row>
    <row r="3654" spans="1:43" x14ac:dyDescent="0.25">
      <c r="A3654">
        <v>95754</v>
      </c>
      <c r="B3654">
        <v>22073</v>
      </c>
      <c r="C3654" t="s">
        <v>625</v>
      </c>
      <c r="D3654" t="s">
        <v>584</v>
      </c>
      <c r="E3654" t="s">
        <v>595</v>
      </c>
      <c r="F3654">
        <v>46.633090000000003</v>
      </c>
      <c r="G3654" t="s">
        <v>25</v>
      </c>
      <c r="H3654" t="s">
        <v>26</v>
      </c>
      <c r="I3654" t="s">
        <v>27</v>
      </c>
      <c r="J3654" t="s">
        <v>23</v>
      </c>
      <c r="K3654">
        <v>2003</v>
      </c>
      <c r="L3654">
        <v>4</v>
      </c>
      <c r="M3654">
        <v>4</v>
      </c>
      <c r="N3654">
        <v>0</v>
      </c>
      <c r="O3654">
        <v>2.5</v>
      </c>
      <c r="P3654" t="s">
        <v>598</v>
      </c>
      <c r="Q3654" s="2">
        <v>2.4627571561972E-3</v>
      </c>
      <c r="R3654" s="2">
        <v>4.6052613700504298E-3</v>
      </c>
      <c r="S3654" t="s">
        <v>31</v>
      </c>
      <c r="T3654" t="s">
        <v>202</v>
      </c>
      <c r="U3654">
        <v>232</v>
      </c>
      <c r="W3654" t="s">
        <v>445</v>
      </c>
      <c r="X3654" t="s">
        <v>446</v>
      </c>
      <c r="Z3654">
        <v>1407</v>
      </c>
      <c r="AA3654" s="5">
        <f>IFERROR(VLOOKUP(X3654,$AF$2:$AG$35,2,FALSE),0)</f>
        <v>0</v>
      </c>
      <c r="AB3654" s="5" t="e">
        <f>VLOOKUP(X3654,$AF$2:$AG$35,1,FALSE)</f>
        <v>#N/A</v>
      </c>
      <c r="AN3654"/>
      <c r="AO3654"/>
      <c r="AP3654"/>
      <c r="AQ3654"/>
    </row>
    <row r="3655" spans="1:43" x14ac:dyDescent="0.25">
      <c r="A3655">
        <v>95754</v>
      </c>
      <c r="B3655">
        <v>22073</v>
      </c>
      <c r="C3655" t="s">
        <v>625</v>
      </c>
      <c r="D3655" t="s">
        <v>584</v>
      </c>
      <c r="E3655" t="s">
        <v>595</v>
      </c>
      <c r="F3655">
        <v>46.633090000000003</v>
      </c>
      <c r="G3655" t="s">
        <v>25</v>
      </c>
      <c r="H3655" t="s">
        <v>26</v>
      </c>
      <c r="I3655" t="s">
        <v>27</v>
      </c>
      <c r="J3655" t="s">
        <v>23</v>
      </c>
      <c r="K3655">
        <v>2003</v>
      </c>
      <c r="L3655">
        <v>4</v>
      </c>
      <c r="M3655">
        <v>4</v>
      </c>
      <c r="N3655">
        <v>0</v>
      </c>
      <c r="O3655">
        <v>2.5</v>
      </c>
      <c r="P3655" t="s">
        <v>598</v>
      </c>
      <c r="Q3655" s="2">
        <v>1.26899202406679E-3</v>
      </c>
      <c r="R3655" s="2">
        <v>1.84223563591548E-3</v>
      </c>
      <c r="S3655" t="s">
        <v>31</v>
      </c>
      <c r="T3655" t="s">
        <v>202</v>
      </c>
      <c r="U3655">
        <v>233</v>
      </c>
      <c r="W3655" t="s">
        <v>447</v>
      </c>
      <c r="X3655" t="s">
        <v>448</v>
      </c>
      <c r="Z3655">
        <v>1408</v>
      </c>
      <c r="AA3655" s="5">
        <f>IFERROR(VLOOKUP(X3655,$AF$2:$AG$35,2,FALSE),0)</f>
        <v>0</v>
      </c>
      <c r="AB3655" s="5" t="e">
        <f>VLOOKUP(X3655,$AF$2:$AG$35,1,FALSE)</f>
        <v>#N/A</v>
      </c>
      <c r="AN3655"/>
      <c r="AO3655"/>
      <c r="AP3655"/>
      <c r="AQ3655"/>
    </row>
    <row r="3656" spans="1:43" x14ac:dyDescent="0.25">
      <c r="A3656">
        <v>95754</v>
      </c>
      <c r="B3656">
        <v>22073</v>
      </c>
      <c r="C3656" t="s">
        <v>625</v>
      </c>
      <c r="D3656" t="s">
        <v>584</v>
      </c>
      <c r="E3656" t="s">
        <v>595</v>
      </c>
      <c r="F3656">
        <v>46.633090000000003</v>
      </c>
      <c r="G3656" t="s">
        <v>25</v>
      </c>
      <c r="H3656" t="s">
        <v>26</v>
      </c>
      <c r="I3656" t="s">
        <v>27</v>
      </c>
      <c r="J3656" t="s">
        <v>23</v>
      </c>
      <c r="K3656">
        <v>2003</v>
      </c>
      <c r="L3656">
        <v>4</v>
      </c>
      <c r="M3656">
        <v>4</v>
      </c>
      <c r="N3656">
        <v>0</v>
      </c>
      <c r="O3656">
        <v>2.5</v>
      </c>
      <c r="P3656" t="s">
        <v>598</v>
      </c>
      <c r="Q3656" s="2">
        <v>7.4719564997832602E-4</v>
      </c>
      <c r="R3656" s="2">
        <v>1.2878465296659099E-3</v>
      </c>
      <c r="S3656" t="s">
        <v>31</v>
      </c>
      <c r="T3656" t="s">
        <v>202</v>
      </c>
      <c r="U3656">
        <v>234</v>
      </c>
      <c r="W3656" t="s">
        <v>449</v>
      </c>
      <c r="X3656" t="s">
        <v>450</v>
      </c>
      <c r="Z3656">
        <v>1409</v>
      </c>
      <c r="AA3656" s="5">
        <f>IFERROR(VLOOKUP(X3656,$AF$2:$AG$35,2,FALSE),0)</f>
        <v>0</v>
      </c>
      <c r="AB3656" s="5" t="e">
        <f>VLOOKUP(X3656,$AF$2:$AG$35,1,FALSE)</f>
        <v>#N/A</v>
      </c>
      <c r="AN3656"/>
      <c r="AO3656"/>
      <c r="AP3656"/>
      <c r="AQ3656"/>
    </row>
    <row r="3657" spans="1:43" x14ac:dyDescent="0.25">
      <c r="A3657">
        <v>95754</v>
      </c>
      <c r="B3657">
        <v>22073</v>
      </c>
      <c r="C3657" t="s">
        <v>625</v>
      </c>
      <c r="D3657" t="s">
        <v>584</v>
      </c>
      <c r="E3657" t="s">
        <v>595</v>
      </c>
      <c r="F3657">
        <v>46.633090000000003</v>
      </c>
      <c r="G3657" t="s">
        <v>25</v>
      </c>
      <c r="H3657" t="s">
        <v>26</v>
      </c>
      <c r="I3657" t="s">
        <v>27</v>
      </c>
      <c r="J3657" t="s">
        <v>23</v>
      </c>
      <c r="K3657">
        <v>2003</v>
      </c>
      <c r="L3657">
        <v>4</v>
      </c>
      <c r="M3657">
        <v>4</v>
      </c>
      <c r="N3657">
        <v>0</v>
      </c>
      <c r="O3657">
        <v>2.5</v>
      </c>
      <c r="P3657" t="s">
        <v>598</v>
      </c>
      <c r="Q3657">
        <v>0</v>
      </c>
      <c r="R3657" s="2">
        <v>3.8419041044925701E-4</v>
      </c>
      <c r="S3657" t="s">
        <v>31</v>
      </c>
      <c r="T3657" t="s">
        <v>202</v>
      </c>
      <c r="U3657">
        <v>235</v>
      </c>
      <c r="W3657" t="s">
        <v>451</v>
      </c>
      <c r="X3657" t="s">
        <v>452</v>
      </c>
      <c r="Z3657">
        <v>1410</v>
      </c>
      <c r="AA3657" s="5">
        <f>IFERROR(VLOOKUP(X3657,$AF$2:$AG$35,2,FALSE),0)</f>
        <v>0</v>
      </c>
      <c r="AB3657" s="5" t="e">
        <f>VLOOKUP(X3657,$AF$2:$AG$35,1,FALSE)</f>
        <v>#N/A</v>
      </c>
      <c r="AN3657"/>
      <c r="AO3657"/>
      <c r="AP3657"/>
      <c r="AQ3657"/>
    </row>
    <row r="3658" spans="1:43" x14ac:dyDescent="0.25">
      <c r="A3658">
        <v>95754</v>
      </c>
      <c r="B3658">
        <v>22073</v>
      </c>
      <c r="C3658" t="s">
        <v>625</v>
      </c>
      <c r="D3658" t="s">
        <v>584</v>
      </c>
      <c r="E3658" t="s">
        <v>595</v>
      </c>
      <c r="F3658">
        <v>46.633090000000003</v>
      </c>
      <c r="G3658" t="s">
        <v>25</v>
      </c>
      <c r="H3658" t="s">
        <v>26</v>
      </c>
      <c r="I3658" t="s">
        <v>27</v>
      </c>
      <c r="J3658" t="s">
        <v>23</v>
      </c>
      <c r="K3658">
        <v>2003</v>
      </c>
      <c r="L3658">
        <v>4</v>
      </c>
      <c r="M3658">
        <v>4</v>
      </c>
      <c r="N3658">
        <v>0</v>
      </c>
      <c r="O3658">
        <v>2.5</v>
      </c>
      <c r="P3658" t="s">
        <v>598</v>
      </c>
      <c r="Q3658" s="2">
        <v>1.8412748274099599E-3</v>
      </c>
      <c r="R3658" s="2">
        <v>1.8185875612641599E-3</v>
      </c>
      <c r="S3658" t="s">
        <v>31</v>
      </c>
      <c r="T3658" t="s">
        <v>202</v>
      </c>
      <c r="U3658">
        <v>236</v>
      </c>
      <c r="W3658" t="s">
        <v>453</v>
      </c>
      <c r="X3658" t="s">
        <v>454</v>
      </c>
      <c r="Z3658">
        <v>1411</v>
      </c>
      <c r="AA3658" s="5">
        <f>IFERROR(VLOOKUP(X3658,$AF$2:$AG$35,2,FALSE),0)</f>
        <v>0</v>
      </c>
      <c r="AB3658" s="5" t="e">
        <f>VLOOKUP(X3658,$AF$2:$AG$35,1,FALSE)</f>
        <v>#N/A</v>
      </c>
      <c r="AN3658"/>
      <c r="AO3658"/>
      <c r="AP3658"/>
      <c r="AQ3658"/>
    </row>
    <row r="3659" spans="1:43" x14ac:dyDescent="0.25">
      <c r="A3659">
        <v>95754</v>
      </c>
      <c r="B3659">
        <v>22073</v>
      </c>
      <c r="C3659" t="s">
        <v>625</v>
      </c>
      <c r="D3659" t="s">
        <v>584</v>
      </c>
      <c r="E3659" t="s">
        <v>595</v>
      </c>
      <c r="F3659">
        <v>46.633090000000003</v>
      </c>
      <c r="G3659" t="s">
        <v>25</v>
      </c>
      <c r="H3659" t="s">
        <v>26</v>
      </c>
      <c r="I3659" t="s">
        <v>27</v>
      </c>
      <c r="J3659" t="s">
        <v>23</v>
      </c>
      <c r="K3659">
        <v>2003</v>
      </c>
      <c r="L3659">
        <v>4</v>
      </c>
      <c r="M3659">
        <v>4</v>
      </c>
      <c r="N3659">
        <v>0</v>
      </c>
      <c r="O3659">
        <v>2.5</v>
      </c>
      <c r="P3659" t="s">
        <v>598</v>
      </c>
      <c r="Q3659" s="2">
        <v>3.3347099771571E-3</v>
      </c>
      <c r="R3659" s="2">
        <v>2.6231935320343699E-3</v>
      </c>
      <c r="S3659" t="s">
        <v>31</v>
      </c>
      <c r="T3659" t="s">
        <v>202</v>
      </c>
      <c r="U3659">
        <v>237</v>
      </c>
      <c r="W3659" t="s">
        <v>455</v>
      </c>
      <c r="X3659" t="s">
        <v>456</v>
      </c>
      <c r="Z3659">
        <v>1017</v>
      </c>
      <c r="AA3659" s="5">
        <f>IFERROR(VLOOKUP(X3659,$AF$2:$AG$35,2,FALSE),0)</f>
        <v>0</v>
      </c>
      <c r="AB3659" s="5" t="e">
        <f>VLOOKUP(X3659,$AF$2:$AG$35,1,FALSE)</f>
        <v>#N/A</v>
      </c>
      <c r="AN3659"/>
      <c r="AO3659"/>
      <c r="AP3659"/>
      <c r="AQ3659"/>
    </row>
    <row r="3660" spans="1:43" x14ac:dyDescent="0.25">
      <c r="A3660">
        <v>95754</v>
      </c>
      <c r="B3660">
        <v>22073</v>
      </c>
      <c r="C3660" t="s">
        <v>625</v>
      </c>
      <c r="D3660" t="s">
        <v>584</v>
      </c>
      <c r="E3660" t="s">
        <v>595</v>
      </c>
      <c r="F3660">
        <v>46.633090000000003</v>
      </c>
      <c r="G3660" t="s">
        <v>25</v>
      </c>
      <c r="H3660" t="s">
        <v>26</v>
      </c>
      <c r="I3660" t="s">
        <v>27</v>
      </c>
      <c r="J3660" t="s">
        <v>23</v>
      </c>
      <c r="K3660">
        <v>2003</v>
      </c>
      <c r="L3660">
        <v>4</v>
      </c>
      <c r="M3660">
        <v>4</v>
      </c>
      <c r="N3660">
        <v>0</v>
      </c>
      <c r="O3660">
        <v>2.5</v>
      </c>
      <c r="P3660" t="s">
        <v>598</v>
      </c>
      <c r="Q3660" s="2">
        <v>3.7157339171739199E-3</v>
      </c>
      <c r="R3660" s="2">
        <v>8.0033705354923199E-3</v>
      </c>
      <c r="S3660" t="s">
        <v>31</v>
      </c>
      <c r="T3660" t="s">
        <v>202</v>
      </c>
      <c r="U3660">
        <v>238</v>
      </c>
      <c r="W3660" t="s">
        <v>457</v>
      </c>
      <c r="X3660" t="s">
        <v>458</v>
      </c>
      <c r="Z3660">
        <v>1413</v>
      </c>
      <c r="AA3660" s="5">
        <f>IFERROR(VLOOKUP(X3660,$AF$2:$AG$35,2,FALSE),0)</f>
        <v>0</v>
      </c>
      <c r="AB3660" s="5" t="e">
        <f>VLOOKUP(X3660,$AF$2:$AG$35,1,FALSE)</f>
        <v>#N/A</v>
      </c>
      <c r="AN3660"/>
      <c r="AO3660"/>
      <c r="AP3660"/>
      <c r="AQ3660"/>
    </row>
    <row r="3661" spans="1:43" x14ac:dyDescent="0.25">
      <c r="A3661">
        <v>95754</v>
      </c>
      <c r="B3661">
        <v>22073</v>
      </c>
      <c r="C3661" t="s">
        <v>625</v>
      </c>
      <c r="D3661" t="s">
        <v>584</v>
      </c>
      <c r="E3661" t="s">
        <v>595</v>
      </c>
      <c r="F3661">
        <v>46.633090000000003</v>
      </c>
      <c r="G3661" t="s">
        <v>25</v>
      </c>
      <c r="H3661" t="s">
        <v>26</v>
      </c>
      <c r="I3661" t="s">
        <v>27</v>
      </c>
      <c r="J3661" t="s">
        <v>23</v>
      </c>
      <c r="K3661">
        <v>2003</v>
      </c>
      <c r="L3661">
        <v>4</v>
      </c>
      <c r="M3661">
        <v>4</v>
      </c>
      <c r="N3661">
        <v>0</v>
      </c>
      <c r="O3661">
        <v>2.5</v>
      </c>
      <c r="P3661" t="s">
        <v>598</v>
      </c>
      <c r="Q3661" s="2">
        <v>2.7426968944658501E-3</v>
      </c>
      <c r="R3661" s="2">
        <v>4.1510947669636603E-3</v>
      </c>
      <c r="S3661" t="s">
        <v>31</v>
      </c>
      <c r="T3661" t="s">
        <v>202</v>
      </c>
      <c r="U3661">
        <v>241</v>
      </c>
      <c r="W3661" t="s">
        <v>459</v>
      </c>
      <c r="X3661" t="s">
        <v>460</v>
      </c>
      <c r="Z3661">
        <v>1416</v>
      </c>
      <c r="AA3661" s="5">
        <f>IFERROR(VLOOKUP(X3661,$AF$2:$AG$35,2,FALSE),0)</f>
        <v>0</v>
      </c>
      <c r="AB3661" s="5" t="e">
        <f>VLOOKUP(X3661,$AF$2:$AG$35,1,FALSE)</f>
        <v>#N/A</v>
      </c>
      <c r="AN3661"/>
      <c r="AO3661"/>
      <c r="AP3661"/>
      <c r="AQ3661"/>
    </row>
    <row r="3662" spans="1:43" x14ac:dyDescent="0.25">
      <c r="A3662">
        <v>95754</v>
      </c>
      <c r="B3662">
        <v>22073</v>
      </c>
      <c r="C3662" t="s">
        <v>625</v>
      </c>
      <c r="D3662" t="s">
        <v>584</v>
      </c>
      <c r="E3662" t="s">
        <v>595</v>
      </c>
      <c r="F3662">
        <v>46.633090000000003</v>
      </c>
      <c r="G3662" t="s">
        <v>25</v>
      </c>
      <c r="H3662" t="s">
        <v>26</v>
      </c>
      <c r="I3662" t="s">
        <v>27</v>
      </c>
      <c r="J3662" t="s">
        <v>23</v>
      </c>
      <c r="K3662">
        <v>2003</v>
      </c>
      <c r="L3662">
        <v>4</v>
      </c>
      <c r="M3662">
        <v>4</v>
      </c>
      <c r="N3662">
        <v>0</v>
      </c>
      <c r="O3662">
        <v>2.5</v>
      </c>
      <c r="P3662" t="s">
        <v>598</v>
      </c>
      <c r="Q3662" s="2">
        <v>1.81032144753376E-3</v>
      </c>
      <c r="R3662" s="2">
        <v>3.0872610211434099E-3</v>
      </c>
      <c r="S3662" t="s">
        <v>31</v>
      </c>
      <c r="T3662" t="s">
        <v>202</v>
      </c>
      <c r="U3662">
        <v>242</v>
      </c>
      <c r="W3662" t="s">
        <v>461</v>
      </c>
      <c r="X3662" t="s">
        <v>462</v>
      </c>
      <c r="Z3662">
        <v>1022</v>
      </c>
      <c r="AA3662" s="5">
        <f>IFERROR(VLOOKUP(X3662,$AF$2:$AG$35,2,FALSE),0)</f>
        <v>0</v>
      </c>
      <c r="AB3662" s="5" t="e">
        <f>VLOOKUP(X3662,$AF$2:$AG$35,1,FALSE)</f>
        <v>#N/A</v>
      </c>
      <c r="AN3662"/>
      <c r="AO3662"/>
      <c r="AP3662"/>
      <c r="AQ3662"/>
    </row>
    <row r="3663" spans="1:43" x14ac:dyDescent="0.25">
      <c r="A3663">
        <v>95754</v>
      </c>
      <c r="B3663">
        <v>22073</v>
      </c>
      <c r="C3663" t="s">
        <v>625</v>
      </c>
      <c r="D3663" t="s">
        <v>584</v>
      </c>
      <c r="E3663" t="s">
        <v>595</v>
      </c>
      <c r="F3663">
        <v>46.633090000000003</v>
      </c>
      <c r="G3663" t="s">
        <v>25</v>
      </c>
      <c r="H3663" t="s">
        <v>26</v>
      </c>
      <c r="I3663" t="s">
        <v>27</v>
      </c>
      <c r="J3663" t="s">
        <v>23</v>
      </c>
      <c r="K3663">
        <v>2003</v>
      </c>
      <c r="L3663">
        <v>4</v>
      </c>
      <c r="M3663">
        <v>4</v>
      </c>
      <c r="N3663">
        <v>0</v>
      </c>
      <c r="O3663">
        <v>2.5</v>
      </c>
      <c r="P3663" t="s">
        <v>598</v>
      </c>
      <c r="Q3663" s="2">
        <v>4.7023439949137498E-5</v>
      </c>
      <c r="R3663" s="2">
        <v>4.1140754161744699E-4</v>
      </c>
      <c r="S3663" t="s">
        <v>31</v>
      </c>
      <c r="T3663" t="s">
        <v>202</v>
      </c>
      <c r="U3663">
        <v>243</v>
      </c>
      <c r="W3663" t="s">
        <v>463</v>
      </c>
      <c r="X3663" t="s">
        <v>464</v>
      </c>
      <c r="Z3663">
        <v>1418</v>
      </c>
      <c r="AA3663" s="5">
        <f>IFERROR(VLOOKUP(X3663,$AF$2:$AG$35,2,FALSE),0)</f>
        <v>0</v>
      </c>
      <c r="AB3663" s="5" t="e">
        <f>VLOOKUP(X3663,$AF$2:$AG$35,1,FALSE)</f>
        <v>#N/A</v>
      </c>
      <c r="AN3663"/>
      <c r="AO3663"/>
      <c r="AP3663"/>
      <c r="AQ3663"/>
    </row>
    <row r="3664" spans="1:43" x14ac:dyDescent="0.25">
      <c r="A3664">
        <v>95754</v>
      </c>
      <c r="B3664">
        <v>22073</v>
      </c>
      <c r="C3664" t="s">
        <v>625</v>
      </c>
      <c r="D3664" t="s">
        <v>584</v>
      </c>
      <c r="E3664" t="s">
        <v>595</v>
      </c>
      <c r="F3664">
        <v>46.633090000000003</v>
      </c>
      <c r="G3664" t="s">
        <v>25</v>
      </c>
      <c r="H3664" t="s">
        <v>26</v>
      </c>
      <c r="I3664" t="s">
        <v>27</v>
      </c>
      <c r="J3664" t="s">
        <v>23</v>
      </c>
      <c r="K3664">
        <v>2003</v>
      </c>
      <c r="L3664">
        <v>4</v>
      </c>
      <c r="M3664">
        <v>4</v>
      </c>
      <c r="N3664">
        <v>0</v>
      </c>
      <c r="O3664">
        <v>2.5</v>
      </c>
      <c r="P3664" t="s">
        <v>598</v>
      </c>
      <c r="Q3664" s="2">
        <v>3.1287661541257498E-4</v>
      </c>
      <c r="R3664" s="2">
        <v>5.8220063903004703E-4</v>
      </c>
      <c r="S3664" t="s">
        <v>31</v>
      </c>
      <c r="T3664" t="s">
        <v>202</v>
      </c>
      <c r="U3664">
        <v>244</v>
      </c>
      <c r="W3664" t="s">
        <v>465</v>
      </c>
      <c r="X3664" t="s">
        <v>466</v>
      </c>
      <c r="Z3664">
        <v>1024</v>
      </c>
      <c r="AA3664" s="5">
        <f>IFERROR(VLOOKUP(X3664,$AF$2:$AG$35,2,FALSE),0)</f>
        <v>0</v>
      </c>
      <c r="AB3664" s="5" t="e">
        <f>VLOOKUP(X3664,$AF$2:$AG$35,1,FALSE)</f>
        <v>#N/A</v>
      </c>
      <c r="AN3664"/>
      <c r="AO3664"/>
      <c r="AP3664"/>
      <c r="AQ3664"/>
    </row>
    <row r="3665" spans="1:43" x14ac:dyDescent="0.25">
      <c r="A3665">
        <v>95754</v>
      </c>
      <c r="B3665">
        <v>22073</v>
      </c>
      <c r="C3665" t="s">
        <v>625</v>
      </c>
      <c r="D3665" t="s">
        <v>584</v>
      </c>
      <c r="E3665" t="s">
        <v>595</v>
      </c>
      <c r="F3665">
        <v>46.633090000000003</v>
      </c>
      <c r="G3665" t="s">
        <v>25</v>
      </c>
      <c r="H3665" t="s">
        <v>26</v>
      </c>
      <c r="I3665" t="s">
        <v>27</v>
      </c>
      <c r="J3665" t="s">
        <v>23</v>
      </c>
      <c r="K3665">
        <v>2003</v>
      </c>
      <c r="L3665">
        <v>4</v>
      </c>
      <c r="M3665">
        <v>4</v>
      </c>
      <c r="N3665">
        <v>0</v>
      </c>
      <c r="O3665">
        <v>2.5</v>
      </c>
      <c r="P3665" t="s">
        <v>598</v>
      </c>
      <c r="Q3665" s="2">
        <v>1.31504716583075E-4</v>
      </c>
      <c r="R3665" s="2">
        <v>5.14886635683472E-4</v>
      </c>
      <c r="S3665" t="s">
        <v>31</v>
      </c>
      <c r="T3665" t="s">
        <v>202</v>
      </c>
      <c r="U3665">
        <v>245</v>
      </c>
      <c r="W3665" t="s">
        <v>467</v>
      </c>
      <c r="X3665" t="s">
        <v>468</v>
      </c>
      <c r="Z3665">
        <v>1025</v>
      </c>
      <c r="AA3665" s="5">
        <f>IFERROR(VLOOKUP(X3665,$AF$2:$AG$35,2,FALSE),0)</f>
        <v>0</v>
      </c>
      <c r="AB3665" s="5" t="e">
        <f>VLOOKUP(X3665,$AF$2:$AG$35,1,FALSE)</f>
        <v>#N/A</v>
      </c>
      <c r="AN3665"/>
      <c r="AO3665"/>
      <c r="AP3665"/>
      <c r="AQ3665"/>
    </row>
    <row r="3666" spans="1:43" x14ac:dyDescent="0.25">
      <c r="A3666">
        <v>95754</v>
      </c>
      <c r="B3666">
        <v>22073</v>
      </c>
      <c r="C3666" t="s">
        <v>625</v>
      </c>
      <c r="D3666" t="s">
        <v>584</v>
      </c>
      <c r="E3666" t="s">
        <v>595</v>
      </c>
      <c r="F3666">
        <v>46.633090000000003</v>
      </c>
      <c r="G3666" t="s">
        <v>25</v>
      </c>
      <c r="H3666" t="s">
        <v>26</v>
      </c>
      <c r="I3666" t="s">
        <v>27</v>
      </c>
      <c r="J3666" t="s">
        <v>23</v>
      </c>
      <c r="K3666">
        <v>2003</v>
      </c>
      <c r="L3666">
        <v>4</v>
      </c>
      <c r="M3666">
        <v>4</v>
      </c>
      <c r="N3666">
        <v>0</v>
      </c>
      <c r="O3666">
        <v>2.5</v>
      </c>
      <c r="P3666" t="s">
        <v>598</v>
      </c>
      <c r="Q3666" s="2">
        <v>9.4607769914985401E-5</v>
      </c>
      <c r="R3666" s="2">
        <v>3.9662544133620798E-4</v>
      </c>
      <c r="S3666" t="s">
        <v>31</v>
      </c>
      <c r="T3666" t="s">
        <v>202</v>
      </c>
      <c r="U3666">
        <v>246</v>
      </c>
      <c r="W3666" t="s">
        <v>469</v>
      </c>
      <c r="X3666" t="s">
        <v>470</v>
      </c>
      <c r="Z3666">
        <v>1026</v>
      </c>
      <c r="AA3666" s="5">
        <f>IFERROR(VLOOKUP(X3666,$AF$2:$AG$35,2,FALSE),0)</f>
        <v>0</v>
      </c>
      <c r="AB3666" s="5" t="e">
        <f>VLOOKUP(X3666,$AF$2:$AG$35,1,FALSE)</f>
        <v>#N/A</v>
      </c>
      <c r="AN3666"/>
      <c r="AO3666"/>
      <c r="AP3666"/>
      <c r="AQ3666"/>
    </row>
    <row r="3667" spans="1:43" x14ac:dyDescent="0.25">
      <c r="A3667">
        <v>95754</v>
      </c>
      <c r="B3667">
        <v>22073</v>
      </c>
      <c r="C3667" t="s">
        <v>625</v>
      </c>
      <c r="D3667" t="s">
        <v>584</v>
      </c>
      <c r="E3667" t="s">
        <v>595</v>
      </c>
      <c r="F3667">
        <v>46.633090000000003</v>
      </c>
      <c r="G3667" t="s">
        <v>25</v>
      </c>
      <c r="H3667" t="s">
        <v>26</v>
      </c>
      <c r="I3667" t="s">
        <v>27</v>
      </c>
      <c r="J3667" t="s">
        <v>23</v>
      </c>
      <c r="K3667">
        <v>2003</v>
      </c>
      <c r="L3667">
        <v>4</v>
      </c>
      <c r="M3667">
        <v>4</v>
      </c>
      <c r="N3667">
        <v>0</v>
      </c>
      <c r="O3667">
        <v>2.5</v>
      </c>
      <c r="P3667" t="s">
        <v>598</v>
      </c>
      <c r="Q3667" s="2">
        <v>1.27844244292543E-5</v>
      </c>
      <c r="R3667" s="2">
        <v>3.8420198298515001E-4</v>
      </c>
      <c r="S3667" t="s">
        <v>31</v>
      </c>
      <c r="T3667" t="s">
        <v>202</v>
      </c>
      <c r="U3667">
        <v>247</v>
      </c>
      <c r="W3667" t="s">
        <v>471</v>
      </c>
      <c r="X3667" t="s">
        <v>472</v>
      </c>
      <c r="Z3667">
        <v>1027</v>
      </c>
      <c r="AA3667" s="5">
        <f>IFERROR(VLOOKUP(X3667,$AF$2:$AG$35,2,FALSE),0)</f>
        <v>0</v>
      </c>
      <c r="AB3667" s="5" t="e">
        <f>VLOOKUP(X3667,$AF$2:$AG$35,1,FALSE)</f>
        <v>#N/A</v>
      </c>
      <c r="AN3667"/>
      <c r="AO3667"/>
      <c r="AP3667"/>
      <c r="AQ3667"/>
    </row>
    <row r="3668" spans="1:43" x14ac:dyDescent="0.25">
      <c r="A3668">
        <v>95754</v>
      </c>
      <c r="B3668">
        <v>22073</v>
      </c>
      <c r="C3668" t="s">
        <v>625</v>
      </c>
      <c r="D3668" t="s">
        <v>584</v>
      </c>
      <c r="E3668" t="s">
        <v>595</v>
      </c>
      <c r="F3668">
        <v>46.633090000000003</v>
      </c>
      <c r="G3668" t="s">
        <v>25</v>
      </c>
      <c r="H3668" t="s">
        <v>26</v>
      </c>
      <c r="I3668" t="s">
        <v>27</v>
      </c>
      <c r="J3668" t="s">
        <v>23</v>
      </c>
      <c r="K3668">
        <v>2003</v>
      </c>
      <c r="L3668">
        <v>4</v>
      </c>
      <c r="M3668">
        <v>4</v>
      </c>
      <c r="N3668">
        <v>0</v>
      </c>
      <c r="O3668">
        <v>2.5</v>
      </c>
      <c r="P3668" t="s">
        <v>598</v>
      </c>
      <c r="Q3668" s="2">
        <v>3.6435471658933598E-3</v>
      </c>
      <c r="R3668" s="2">
        <v>9.0603730447685604E-3</v>
      </c>
      <c r="S3668" t="s">
        <v>31</v>
      </c>
      <c r="T3668" t="s">
        <v>202</v>
      </c>
      <c r="U3668">
        <v>248</v>
      </c>
      <c r="W3668" t="s">
        <v>473</v>
      </c>
      <c r="X3668" t="s">
        <v>474</v>
      </c>
      <c r="Z3668">
        <v>1423</v>
      </c>
      <c r="AA3668" s="5">
        <f>IFERROR(VLOOKUP(X3668,$AF$2:$AG$35,2,FALSE),0)</f>
        <v>0</v>
      </c>
      <c r="AB3668" s="5" t="e">
        <f>VLOOKUP(X3668,$AF$2:$AG$35,1,FALSE)</f>
        <v>#N/A</v>
      </c>
      <c r="AN3668"/>
      <c r="AO3668"/>
      <c r="AP3668"/>
      <c r="AQ3668"/>
    </row>
    <row r="3669" spans="1:43" x14ac:dyDescent="0.25">
      <c r="A3669">
        <v>95754</v>
      </c>
      <c r="B3669">
        <v>22073</v>
      </c>
      <c r="C3669" t="s">
        <v>625</v>
      </c>
      <c r="D3669" t="s">
        <v>584</v>
      </c>
      <c r="E3669" t="s">
        <v>595</v>
      </c>
      <c r="F3669">
        <v>46.633090000000003</v>
      </c>
      <c r="G3669" t="s">
        <v>25</v>
      </c>
      <c r="H3669" t="s">
        <v>26</v>
      </c>
      <c r="I3669" t="s">
        <v>27</v>
      </c>
      <c r="J3669" t="s">
        <v>23</v>
      </c>
      <c r="K3669">
        <v>2003</v>
      </c>
      <c r="L3669">
        <v>4</v>
      </c>
      <c r="M3669">
        <v>4</v>
      </c>
      <c r="N3669">
        <v>0</v>
      </c>
      <c r="O3669">
        <v>2.5</v>
      </c>
      <c r="P3669" t="s">
        <v>598</v>
      </c>
      <c r="Q3669">
        <v>7.3794046312848999E-2</v>
      </c>
      <c r="R3669">
        <v>0.109633722259854</v>
      </c>
      <c r="S3669" t="s">
        <v>31</v>
      </c>
      <c r="T3669" t="s">
        <v>202</v>
      </c>
      <c r="U3669">
        <v>249</v>
      </c>
      <c r="V3669" t="s">
        <v>475</v>
      </c>
      <c r="W3669" t="s">
        <v>476</v>
      </c>
      <c r="X3669" t="s">
        <v>477</v>
      </c>
      <c r="Z3669">
        <v>933</v>
      </c>
      <c r="AA3669" s="5">
        <f>IFERROR(VLOOKUP(X3669,$AF$2:$AG$35,2,FALSE),0)</f>
        <v>0</v>
      </c>
      <c r="AB3669" s="5" t="e">
        <f>VLOOKUP(X3669,$AF$2:$AG$35,1,FALSE)</f>
        <v>#N/A</v>
      </c>
      <c r="AN3669"/>
      <c r="AO3669"/>
      <c r="AP3669"/>
      <c r="AQ3669"/>
    </row>
    <row r="3670" spans="1:43" x14ac:dyDescent="0.25">
      <c r="A3670">
        <v>95754</v>
      </c>
      <c r="B3670">
        <v>22073</v>
      </c>
      <c r="C3670" t="s">
        <v>625</v>
      </c>
      <c r="D3670" t="s">
        <v>584</v>
      </c>
      <c r="E3670" t="s">
        <v>595</v>
      </c>
      <c r="F3670">
        <v>46.633090000000003</v>
      </c>
      <c r="G3670" t="s">
        <v>25</v>
      </c>
      <c r="H3670" t="s">
        <v>26</v>
      </c>
      <c r="I3670" t="s">
        <v>27</v>
      </c>
      <c r="J3670" t="s">
        <v>23</v>
      </c>
      <c r="K3670">
        <v>2003</v>
      </c>
      <c r="L3670">
        <v>4</v>
      </c>
      <c r="M3670">
        <v>4</v>
      </c>
      <c r="N3670">
        <v>0</v>
      </c>
      <c r="O3670">
        <v>2.5</v>
      </c>
      <c r="P3670" t="s">
        <v>598</v>
      </c>
      <c r="Q3670">
        <v>0.15605748950391901</v>
      </c>
      <c r="R3670">
        <v>0.15827321669814901</v>
      </c>
      <c r="S3670" t="s">
        <v>31</v>
      </c>
      <c r="T3670" t="s">
        <v>202</v>
      </c>
      <c r="U3670">
        <v>250</v>
      </c>
      <c r="V3670" t="s">
        <v>478</v>
      </c>
      <c r="W3670" t="s">
        <v>479</v>
      </c>
      <c r="X3670" t="s">
        <v>480</v>
      </c>
      <c r="Y3670">
        <v>166.17</v>
      </c>
      <c r="Z3670">
        <v>934</v>
      </c>
      <c r="AA3670" s="5">
        <f>IFERROR(VLOOKUP(X3670,$AF$2:$AG$35,2,FALSE),0)</f>
        <v>0</v>
      </c>
      <c r="AB3670" s="5" t="e">
        <f>VLOOKUP(X3670,$AF$2:$AG$35,1,FALSE)</f>
        <v>#N/A</v>
      </c>
      <c r="AN3670"/>
      <c r="AO3670"/>
      <c r="AP3670"/>
      <c r="AQ3670"/>
    </row>
    <row r="3671" spans="1:43" x14ac:dyDescent="0.25">
      <c r="A3671">
        <v>95754</v>
      </c>
      <c r="B3671">
        <v>22073</v>
      </c>
      <c r="C3671" t="s">
        <v>625</v>
      </c>
      <c r="D3671" t="s">
        <v>584</v>
      </c>
      <c r="E3671" t="s">
        <v>595</v>
      </c>
      <c r="F3671">
        <v>46.633090000000003</v>
      </c>
      <c r="G3671" t="s">
        <v>25</v>
      </c>
      <c r="H3671" t="s">
        <v>26</v>
      </c>
      <c r="I3671" t="s">
        <v>27</v>
      </c>
      <c r="J3671" t="s">
        <v>23</v>
      </c>
      <c r="K3671">
        <v>2003</v>
      </c>
      <c r="L3671">
        <v>4</v>
      </c>
      <c r="M3671">
        <v>4</v>
      </c>
      <c r="N3671">
        <v>0</v>
      </c>
      <c r="O3671">
        <v>2.5</v>
      </c>
      <c r="P3671" t="s">
        <v>598</v>
      </c>
      <c r="Q3671" s="2">
        <v>1.6729613893733598E-2</v>
      </c>
      <c r="R3671" s="2">
        <v>1.3506247891820099E-2</v>
      </c>
      <c r="S3671" t="s">
        <v>31</v>
      </c>
      <c r="T3671" t="s">
        <v>202</v>
      </c>
      <c r="U3671">
        <v>251</v>
      </c>
      <c r="V3671" t="s">
        <v>481</v>
      </c>
      <c r="W3671" t="s">
        <v>482</v>
      </c>
      <c r="X3671" t="s">
        <v>483</v>
      </c>
      <c r="Y3671">
        <v>164.2</v>
      </c>
      <c r="Z3671">
        <v>935</v>
      </c>
      <c r="AA3671" s="5">
        <f>IFERROR(VLOOKUP(X3671,$AF$2:$AG$35,2,FALSE),0)</f>
        <v>0</v>
      </c>
      <c r="AB3671" s="5" t="e">
        <f>VLOOKUP(X3671,$AF$2:$AG$35,1,FALSE)</f>
        <v>#N/A</v>
      </c>
      <c r="AN3671"/>
      <c r="AO3671"/>
      <c r="AP3671"/>
      <c r="AQ3671"/>
    </row>
    <row r="3672" spans="1:43" x14ac:dyDescent="0.25">
      <c r="A3672">
        <v>95754</v>
      </c>
      <c r="B3672">
        <v>22073</v>
      </c>
      <c r="C3672" t="s">
        <v>625</v>
      </c>
      <c r="D3672" t="s">
        <v>584</v>
      </c>
      <c r="E3672" t="s">
        <v>595</v>
      </c>
      <c r="F3672">
        <v>46.633090000000003</v>
      </c>
      <c r="G3672" t="s">
        <v>25</v>
      </c>
      <c r="H3672" t="s">
        <v>26</v>
      </c>
      <c r="I3672" t="s">
        <v>27</v>
      </c>
      <c r="J3672" t="s">
        <v>23</v>
      </c>
      <c r="K3672">
        <v>2003</v>
      </c>
      <c r="L3672">
        <v>4</v>
      </c>
      <c r="M3672">
        <v>4</v>
      </c>
      <c r="N3672">
        <v>0</v>
      </c>
      <c r="O3672">
        <v>2.5</v>
      </c>
      <c r="P3672" t="s">
        <v>598</v>
      </c>
      <c r="Q3672">
        <v>0.102934574714723</v>
      </c>
      <c r="R3672">
        <v>0.10829740141673801</v>
      </c>
      <c r="S3672" t="s">
        <v>31</v>
      </c>
      <c r="T3672" t="s">
        <v>202</v>
      </c>
      <c r="U3672">
        <v>252</v>
      </c>
      <c r="V3672" t="s">
        <v>484</v>
      </c>
      <c r="W3672" t="s">
        <v>485</v>
      </c>
      <c r="X3672" t="s">
        <v>486</v>
      </c>
      <c r="Y3672">
        <v>188.22</v>
      </c>
      <c r="Z3672">
        <v>936</v>
      </c>
      <c r="AA3672" s="5">
        <f>IFERROR(VLOOKUP(X3672,$AF$2:$AG$35,2,FALSE),0)</f>
        <v>0</v>
      </c>
      <c r="AB3672" s="5" t="e">
        <f>VLOOKUP(X3672,$AF$2:$AG$35,1,FALSE)</f>
        <v>#N/A</v>
      </c>
      <c r="AN3672"/>
      <c r="AO3672"/>
      <c r="AP3672"/>
      <c r="AQ3672"/>
    </row>
    <row r="3673" spans="1:43" x14ac:dyDescent="0.25">
      <c r="A3673">
        <v>95754</v>
      </c>
      <c r="B3673">
        <v>22073</v>
      </c>
      <c r="C3673" t="s">
        <v>625</v>
      </c>
      <c r="D3673" t="s">
        <v>584</v>
      </c>
      <c r="E3673" t="s">
        <v>595</v>
      </c>
      <c r="F3673">
        <v>46.633090000000003</v>
      </c>
      <c r="G3673" t="s">
        <v>25</v>
      </c>
      <c r="H3673" t="s">
        <v>26</v>
      </c>
      <c r="I3673" t="s">
        <v>27</v>
      </c>
      <c r="J3673" t="s">
        <v>23</v>
      </c>
      <c r="K3673">
        <v>2003</v>
      </c>
      <c r="L3673">
        <v>4</v>
      </c>
      <c r="M3673">
        <v>4</v>
      </c>
      <c r="N3673">
        <v>0</v>
      </c>
      <c r="O3673">
        <v>2.5</v>
      </c>
      <c r="P3673" t="s">
        <v>598</v>
      </c>
      <c r="Q3673">
        <v>4.7865238190222002E-2</v>
      </c>
      <c r="R3673">
        <v>0.171039465353472</v>
      </c>
      <c r="S3673" t="s">
        <v>31</v>
      </c>
      <c r="T3673" t="s">
        <v>202</v>
      </c>
      <c r="U3673">
        <v>253</v>
      </c>
      <c r="V3673" t="s">
        <v>487</v>
      </c>
      <c r="W3673" t="s">
        <v>488</v>
      </c>
      <c r="X3673" t="s">
        <v>489</v>
      </c>
      <c r="Y3673">
        <v>122.12</v>
      </c>
      <c r="Z3673">
        <v>937</v>
      </c>
      <c r="AA3673" s="5">
        <f>IFERROR(VLOOKUP(X3673,$AF$2:$AG$35,2,FALSE),0)</f>
        <v>0</v>
      </c>
      <c r="AB3673" s="5" t="e">
        <f>VLOOKUP(X3673,$AF$2:$AG$35,1,FALSE)</f>
        <v>#N/A</v>
      </c>
      <c r="AN3673"/>
      <c r="AO3673"/>
      <c r="AP3673"/>
      <c r="AQ3673"/>
    </row>
    <row r="3674" spans="1:43" x14ac:dyDescent="0.25">
      <c r="A3674">
        <v>95754</v>
      </c>
      <c r="B3674">
        <v>22073</v>
      </c>
      <c r="C3674" t="s">
        <v>625</v>
      </c>
      <c r="D3674" t="s">
        <v>584</v>
      </c>
      <c r="E3674" t="s">
        <v>595</v>
      </c>
      <c r="F3674">
        <v>46.633090000000003</v>
      </c>
      <c r="G3674" t="s">
        <v>25</v>
      </c>
      <c r="H3674" t="s">
        <v>26</v>
      </c>
      <c r="I3674" t="s">
        <v>27</v>
      </c>
      <c r="J3674" t="s">
        <v>23</v>
      </c>
      <c r="K3674">
        <v>2003</v>
      </c>
      <c r="L3674">
        <v>4</v>
      </c>
      <c r="M3674">
        <v>4</v>
      </c>
      <c r="N3674">
        <v>0</v>
      </c>
      <c r="O3674">
        <v>2.5</v>
      </c>
      <c r="P3674" t="s">
        <v>598</v>
      </c>
      <c r="Q3674">
        <v>1.3222587521265001E-2</v>
      </c>
      <c r="R3674" s="2">
        <v>1.9554425233337801E-2</v>
      </c>
      <c r="S3674" t="s">
        <v>31</v>
      </c>
      <c r="T3674" t="s">
        <v>202</v>
      </c>
      <c r="U3674">
        <v>255</v>
      </c>
      <c r="V3674" t="s">
        <v>490</v>
      </c>
      <c r="W3674" t="s">
        <v>491</v>
      </c>
      <c r="X3674" t="s">
        <v>492</v>
      </c>
      <c r="Y3674">
        <v>386.65</v>
      </c>
      <c r="Z3674">
        <v>939</v>
      </c>
      <c r="AA3674" s="5">
        <f>IFERROR(VLOOKUP(X3674,$AF$2:$AG$35,2,FALSE),0)</f>
        <v>0</v>
      </c>
      <c r="AB3674" s="5" t="e">
        <f>VLOOKUP(X3674,$AF$2:$AG$35,1,FALSE)</f>
        <v>#N/A</v>
      </c>
      <c r="AN3674"/>
      <c r="AO3674"/>
      <c r="AP3674"/>
      <c r="AQ3674"/>
    </row>
    <row r="3675" spans="1:43" x14ac:dyDescent="0.25">
      <c r="A3675">
        <v>95754</v>
      </c>
      <c r="B3675">
        <v>22073</v>
      </c>
      <c r="C3675" t="s">
        <v>625</v>
      </c>
      <c r="D3675" t="s">
        <v>584</v>
      </c>
      <c r="E3675" t="s">
        <v>595</v>
      </c>
      <c r="F3675">
        <v>46.633090000000003</v>
      </c>
      <c r="G3675" t="s">
        <v>25</v>
      </c>
      <c r="H3675" t="s">
        <v>26</v>
      </c>
      <c r="I3675" t="s">
        <v>27</v>
      </c>
      <c r="J3675" t="s">
        <v>23</v>
      </c>
      <c r="K3675">
        <v>2003</v>
      </c>
      <c r="L3675">
        <v>4</v>
      </c>
      <c r="M3675">
        <v>4</v>
      </c>
      <c r="N3675">
        <v>0</v>
      </c>
      <c r="O3675">
        <v>2.5</v>
      </c>
      <c r="P3675" t="s">
        <v>598</v>
      </c>
      <c r="Q3675" s="2">
        <v>3.1002090809736701E-3</v>
      </c>
      <c r="R3675" s="2">
        <v>4.8427931232593096E-3</v>
      </c>
      <c r="S3675" t="s">
        <v>31</v>
      </c>
      <c r="T3675" t="s">
        <v>202</v>
      </c>
      <c r="U3675">
        <v>257</v>
      </c>
      <c r="V3675" t="s">
        <v>493</v>
      </c>
      <c r="W3675" t="s">
        <v>494</v>
      </c>
      <c r="X3675" t="s">
        <v>495</v>
      </c>
      <c r="Y3675">
        <v>172.26</v>
      </c>
      <c r="Z3675">
        <v>941</v>
      </c>
      <c r="AA3675" s="5">
        <f>IFERROR(VLOOKUP(X3675,$AF$2:$AG$35,2,FALSE),0)</f>
        <v>0</v>
      </c>
      <c r="AB3675" s="5" t="e">
        <f>VLOOKUP(X3675,$AF$2:$AG$35,1,FALSE)</f>
        <v>#N/A</v>
      </c>
      <c r="AN3675"/>
      <c r="AO3675"/>
      <c r="AP3675"/>
      <c r="AQ3675"/>
    </row>
    <row r="3676" spans="1:43" x14ac:dyDescent="0.25">
      <c r="A3676">
        <v>95754</v>
      </c>
      <c r="B3676">
        <v>22073</v>
      </c>
      <c r="C3676" t="s">
        <v>625</v>
      </c>
      <c r="D3676" t="s">
        <v>584</v>
      </c>
      <c r="E3676" t="s">
        <v>595</v>
      </c>
      <c r="F3676">
        <v>46.633090000000003</v>
      </c>
      <c r="G3676" t="s">
        <v>25</v>
      </c>
      <c r="H3676" t="s">
        <v>26</v>
      </c>
      <c r="I3676" t="s">
        <v>27</v>
      </c>
      <c r="J3676" t="s">
        <v>23</v>
      </c>
      <c r="K3676">
        <v>2003</v>
      </c>
      <c r="L3676">
        <v>4</v>
      </c>
      <c r="M3676">
        <v>4</v>
      </c>
      <c r="N3676">
        <v>0</v>
      </c>
      <c r="O3676">
        <v>2.5</v>
      </c>
      <c r="P3676" t="s">
        <v>598</v>
      </c>
      <c r="Q3676">
        <v>0.704171588519519</v>
      </c>
      <c r="R3676">
        <v>1.2907832183460699</v>
      </c>
      <c r="S3676" t="s">
        <v>31</v>
      </c>
      <c r="T3676" t="s">
        <v>202</v>
      </c>
      <c r="U3676">
        <v>258</v>
      </c>
      <c r="V3676" t="s">
        <v>496</v>
      </c>
      <c r="W3676" t="s">
        <v>497</v>
      </c>
      <c r="X3676" t="s">
        <v>498</v>
      </c>
      <c r="Y3676">
        <v>300.44</v>
      </c>
      <c r="Z3676">
        <v>942</v>
      </c>
      <c r="AA3676" s="5">
        <f>IFERROR(VLOOKUP(X3676,$AF$2:$AG$35,2,FALSE),0)</f>
        <v>0</v>
      </c>
      <c r="AB3676" s="5" t="e">
        <f>VLOOKUP(X3676,$AF$2:$AG$35,1,FALSE)</f>
        <v>#N/A</v>
      </c>
      <c r="AN3676"/>
      <c r="AO3676"/>
      <c r="AP3676"/>
      <c r="AQ3676"/>
    </row>
    <row r="3677" spans="1:43" x14ac:dyDescent="0.25">
      <c r="A3677">
        <v>95754</v>
      </c>
      <c r="B3677">
        <v>22073</v>
      </c>
      <c r="C3677" t="s">
        <v>625</v>
      </c>
      <c r="D3677" t="s">
        <v>584</v>
      </c>
      <c r="E3677" t="s">
        <v>595</v>
      </c>
      <c r="F3677">
        <v>46.633090000000003</v>
      </c>
      <c r="G3677" t="s">
        <v>25</v>
      </c>
      <c r="H3677" t="s">
        <v>26</v>
      </c>
      <c r="I3677" t="s">
        <v>27</v>
      </c>
      <c r="J3677" t="s">
        <v>23</v>
      </c>
      <c r="K3677">
        <v>2003</v>
      </c>
      <c r="L3677">
        <v>4</v>
      </c>
      <c r="M3677">
        <v>4</v>
      </c>
      <c r="N3677">
        <v>0</v>
      </c>
      <c r="O3677">
        <v>2.5</v>
      </c>
      <c r="P3677" t="s">
        <v>598</v>
      </c>
      <c r="Q3677" s="2">
        <v>7.5013119633249706E-2</v>
      </c>
      <c r="R3677" s="2">
        <v>5.94236905453292E-2</v>
      </c>
      <c r="S3677" t="s">
        <v>31</v>
      </c>
      <c r="T3677" t="s">
        <v>202</v>
      </c>
      <c r="U3677">
        <v>260</v>
      </c>
      <c r="V3677" t="s">
        <v>499</v>
      </c>
      <c r="W3677" t="s">
        <v>500</v>
      </c>
      <c r="X3677" t="s">
        <v>501</v>
      </c>
      <c r="Y3677">
        <v>312.52999999999997</v>
      </c>
      <c r="Z3677">
        <v>944</v>
      </c>
      <c r="AA3677" s="5">
        <f>IFERROR(VLOOKUP(X3677,$AF$2:$AG$35,2,FALSE),0)</f>
        <v>0</v>
      </c>
      <c r="AB3677" s="5" t="e">
        <f>VLOOKUP(X3677,$AF$2:$AG$35,1,FALSE)</f>
        <v>#N/A</v>
      </c>
      <c r="AN3677"/>
      <c r="AO3677"/>
      <c r="AP3677"/>
      <c r="AQ3677"/>
    </row>
    <row r="3678" spans="1:43" x14ac:dyDescent="0.25">
      <c r="A3678">
        <v>95754</v>
      </c>
      <c r="B3678">
        <v>22073</v>
      </c>
      <c r="C3678" t="s">
        <v>625</v>
      </c>
      <c r="D3678" t="s">
        <v>584</v>
      </c>
      <c r="E3678" t="s">
        <v>595</v>
      </c>
      <c r="F3678">
        <v>46.633090000000003</v>
      </c>
      <c r="G3678" t="s">
        <v>25</v>
      </c>
      <c r="H3678" t="s">
        <v>26</v>
      </c>
      <c r="I3678" t="s">
        <v>27</v>
      </c>
      <c r="J3678" t="s">
        <v>23</v>
      </c>
      <c r="K3678">
        <v>2003</v>
      </c>
      <c r="L3678">
        <v>4</v>
      </c>
      <c r="M3678">
        <v>4</v>
      </c>
      <c r="N3678">
        <v>0</v>
      </c>
      <c r="O3678">
        <v>2.5</v>
      </c>
      <c r="P3678" t="s">
        <v>598</v>
      </c>
      <c r="Q3678" s="2">
        <v>4.5453328542774903E-2</v>
      </c>
      <c r="R3678" s="2">
        <v>2.9453325547923799E-2</v>
      </c>
      <c r="S3678" t="s">
        <v>31</v>
      </c>
      <c r="T3678" t="s">
        <v>202</v>
      </c>
      <c r="U3678">
        <v>261</v>
      </c>
      <c r="V3678" t="s">
        <v>502</v>
      </c>
      <c r="W3678" t="s">
        <v>503</v>
      </c>
      <c r="X3678" t="s">
        <v>504</v>
      </c>
      <c r="Y3678">
        <v>282.45999999999998</v>
      </c>
      <c r="Z3678">
        <v>945</v>
      </c>
      <c r="AA3678" s="5">
        <f>IFERROR(VLOOKUP(X3678,$AF$2:$AG$35,2,FALSE),0)</f>
        <v>0</v>
      </c>
      <c r="AB3678" s="5" t="e">
        <f>VLOOKUP(X3678,$AF$2:$AG$35,1,FALSE)</f>
        <v>#N/A</v>
      </c>
      <c r="AN3678"/>
      <c r="AO3678"/>
      <c r="AP3678"/>
      <c r="AQ3678"/>
    </row>
    <row r="3679" spans="1:43" x14ac:dyDescent="0.25">
      <c r="A3679">
        <v>95754</v>
      </c>
      <c r="B3679">
        <v>22073</v>
      </c>
      <c r="C3679" t="s">
        <v>625</v>
      </c>
      <c r="D3679" t="s">
        <v>584</v>
      </c>
      <c r="E3679" t="s">
        <v>595</v>
      </c>
      <c r="F3679">
        <v>46.633090000000003</v>
      </c>
      <c r="G3679" t="s">
        <v>25</v>
      </c>
      <c r="H3679" t="s">
        <v>26</v>
      </c>
      <c r="I3679" t="s">
        <v>27</v>
      </c>
      <c r="J3679" t="s">
        <v>23</v>
      </c>
      <c r="K3679">
        <v>2003</v>
      </c>
      <c r="L3679">
        <v>4</v>
      </c>
      <c r="M3679">
        <v>4</v>
      </c>
      <c r="N3679">
        <v>0</v>
      </c>
      <c r="O3679">
        <v>2.5</v>
      </c>
      <c r="P3679" t="s">
        <v>598</v>
      </c>
      <c r="Q3679" s="2">
        <v>5.2091514764752898E-2</v>
      </c>
      <c r="R3679">
        <v>6.7127286253171006E-2</v>
      </c>
      <c r="S3679" t="s">
        <v>31</v>
      </c>
      <c r="T3679" t="s">
        <v>202</v>
      </c>
      <c r="U3679">
        <v>263</v>
      </c>
      <c r="W3679" t="s">
        <v>505</v>
      </c>
      <c r="X3679" t="s">
        <v>506</v>
      </c>
      <c r="Z3679">
        <v>1438</v>
      </c>
      <c r="AA3679" s="5">
        <f>IFERROR(VLOOKUP(X3679,$AF$2:$AG$35,2,FALSE),0)</f>
        <v>0</v>
      </c>
      <c r="AB3679" s="5" t="e">
        <f>VLOOKUP(X3679,$AF$2:$AG$35,1,FALSE)</f>
        <v>#N/A</v>
      </c>
      <c r="AN3679"/>
      <c r="AO3679"/>
      <c r="AP3679"/>
      <c r="AQ3679"/>
    </row>
    <row r="3680" spans="1:43" x14ac:dyDescent="0.25">
      <c r="A3680">
        <v>95754</v>
      </c>
      <c r="B3680">
        <v>22073</v>
      </c>
      <c r="C3680" t="s">
        <v>625</v>
      </c>
      <c r="D3680" t="s">
        <v>584</v>
      </c>
      <c r="E3680" t="s">
        <v>595</v>
      </c>
      <c r="F3680">
        <v>46.633090000000003</v>
      </c>
      <c r="G3680" t="s">
        <v>25</v>
      </c>
      <c r="H3680" t="s">
        <v>26</v>
      </c>
      <c r="I3680" t="s">
        <v>27</v>
      </c>
      <c r="J3680" t="s">
        <v>23</v>
      </c>
      <c r="K3680">
        <v>2003</v>
      </c>
      <c r="L3680">
        <v>4</v>
      </c>
      <c r="M3680">
        <v>4</v>
      </c>
      <c r="N3680">
        <v>0</v>
      </c>
      <c r="O3680">
        <v>2.5</v>
      </c>
      <c r="P3680" t="s">
        <v>598</v>
      </c>
      <c r="Q3680">
        <v>0.25954226596035501</v>
      </c>
      <c r="R3680">
        <v>0.36083915694924801</v>
      </c>
      <c r="S3680" t="s">
        <v>31</v>
      </c>
      <c r="T3680" t="s">
        <v>202</v>
      </c>
      <c r="U3680">
        <v>264</v>
      </c>
      <c r="W3680" t="s">
        <v>507</v>
      </c>
      <c r="X3680" t="s">
        <v>508</v>
      </c>
      <c r="Z3680">
        <v>1044</v>
      </c>
      <c r="AA3680" s="5">
        <f>IFERROR(VLOOKUP(X3680,$AF$2:$AG$35,2,FALSE),0)</f>
        <v>0</v>
      </c>
      <c r="AB3680" s="5" t="e">
        <f>VLOOKUP(X3680,$AF$2:$AG$35,1,FALSE)</f>
        <v>#N/A</v>
      </c>
      <c r="AN3680"/>
      <c r="AO3680"/>
      <c r="AP3680"/>
      <c r="AQ3680"/>
    </row>
    <row r="3681" spans="1:43" x14ac:dyDescent="0.25">
      <c r="A3681">
        <v>95754</v>
      </c>
      <c r="B3681">
        <v>22073</v>
      </c>
      <c r="C3681" t="s">
        <v>625</v>
      </c>
      <c r="D3681" t="s">
        <v>584</v>
      </c>
      <c r="E3681" t="s">
        <v>595</v>
      </c>
      <c r="F3681">
        <v>46.633090000000003</v>
      </c>
      <c r="G3681" t="s">
        <v>25</v>
      </c>
      <c r="H3681" t="s">
        <v>26</v>
      </c>
      <c r="I3681" t="s">
        <v>27</v>
      </c>
      <c r="J3681" t="s">
        <v>23</v>
      </c>
      <c r="K3681">
        <v>2003</v>
      </c>
      <c r="L3681">
        <v>4</v>
      </c>
      <c r="M3681">
        <v>4</v>
      </c>
      <c r="N3681">
        <v>0</v>
      </c>
      <c r="O3681">
        <v>2.5</v>
      </c>
      <c r="P3681" t="s">
        <v>598</v>
      </c>
      <c r="Q3681">
        <v>0.45399014947648397</v>
      </c>
      <c r="R3681">
        <v>0.68727265999724696</v>
      </c>
      <c r="S3681" t="s">
        <v>31</v>
      </c>
      <c r="T3681" t="s">
        <v>202</v>
      </c>
      <c r="U3681">
        <v>266</v>
      </c>
      <c r="V3681" t="s">
        <v>509</v>
      </c>
      <c r="W3681" t="s">
        <v>510</v>
      </c>
      <c r="X3681" t="s">
        <v>511</v>
      </c>
      <c r="Y3681">
        <v>124.14</v>
      </c>
      <c r="Z3681">
        <v>947</v>
      </c>
      <c r="AA3681" s="5">
        <f>IFERROR(VLOOKUP(X3681,$AF$2:$AG$35,2,FALSE),0)</f>
        <v>0</v>
      </c>
      <c r="AB3681" s="5" t="e">
        <f>VLOOKUP(X3681,$AF$2:$AG$35,1,FALSE)</f>
        <v>#N/A</v>
      </c>
      <c r="AN3681"/>
      <c r="AO3681"/>
      <c r="AP3681"/>
      <c r="AQ3681"/>
    </row>
    <row r="3682" spans="1:43" x14ac:dyDescent="0.25">
      <c r="A3682">
        <v>95754</v>
      </c>
      <c r="B3682">
        <v>22073</v>
      </c>
      <c r="C3682" t="s">
        <v>625</v>
      </c>
      <c r="D3682" t="s">
        <v>584</v>
      </c>
      <c r="E3682" t="s">
        <v>595</v>
      </c>
      <c r="F3682">
        <v>46.633090000000003</v>
      </c>
      <c r="G3682" t="s">
        <v>25</v>
      </c>
      <c r="H3682" t="s">
        <v>26</v>
      </c>
      <c r="I3682" t="s">
        <v>27</v>
      </c>
      <c r="J3682" t="s">
        <v>23</v>
      </c>
      <c r="K3682">
        <v>2003</v>
      </c>
      <c r="L3682">
        <v>4</v>
      </c>
      <c r="M3682">
        <v>4</v>
      </c>
      <c r="N3682">
        <v>0</v>
      </c>
      <c r="O3682">
        <v>2.5</v>
      </c>
      <c r="P3682" t="s">
        <v>598</v>
      </c>
      <c r="Q3682" s="2">
        <v>8.7438066758054794E-2</v>
      </c>
      <c r="R3682" s="2">
        <v>7.3579466134176402E-2</v>
      </c>
      <c r="S3682" t="s">
        <v>31</v>
      </c>
      <c r="T3682" t="s">
        <v>202</v>
      </c>
      <c r="U3682">
        <v>267</v>
      </c>
      <c r="V3682" t="s">
        <v>512</v>
      </c>
      <c r="W3682" t="s">
        <v>513</v>
      </c>
      <c r="X3682" t="s">
        <v>514</v>
      </c>
      <c r="Y3682">
        <v>326.56</v>
      </c>
      <c r="Z3682">
        <v>948</v>
      </c>
      <c r="AA3682" s="5">
        <f>IFERROR(VLOOKUP(X3682,$AF$2:$AG$35,2,FALSE),0)</f>
        <v>0</v>
      </c>
      <c r="AB3682" s="5" t="e">
        <f>VLOOKUP(X3682,$AF$2:$AG$35,1,FALSE)</f>
        <v>#N/A</v>
      </c>
      <c r="AN3682"/>
      <c r="AO3682"/>
      <c r="AP3682"/>
      <c r="AQ3682"/>
    </row>
    <row r="3683" spans="1:43" x14ac:dyDescent="0.25">
      <c r="A3683">
        <v>95754</v>
      </c>
      <c r="B3683">
        <v>22073</v>
      </c>
      <c r="C3683" t="s">
        <v>625</v>
      </c>
      <c r="D3683" t="s">
        <v>584</v>
      </c>
      <c r="E3683" t="s">
        <v>595</v>
      </c>
      <c r="F3683">
        <v>46.633090000000003</v>
      </c>
      <c r="G3683" t="s">
        <v>25</v>
      </c>
      <c r="H3683" t="s">
        <v>26</v>
      </c>
      <c r="I3683" t="s">
        <v>27</v>
      </c>
      <c r="J3683" t="s">
        <v>23</v>
      </c>
      <c r="K3683">
        <v>2003</v>
      </c>
      <c r="L3683">
        <v>4</v>
      </c>
      <c r="M3683">
        <v>4</v>
      </c>
      <c r="N3683">
        <v>0</v>
      </c>
      <c r="O3683">
        <v>2.5</v>
      </c>
      <c r="P3683" t="s">
        <v>598</v>
      </c>
      <c r="Q3683" s="2">
        <v>2.7608167185580301E-2</v>
      </c>
      <c r="R3683" s="2">
        <v>4.0170869830062302E-2</v>
      </c>
      <c r="S3683" t="s">
        <v>31</v>
      </c>
      <c r="T3683" t="s">
        <v>202</v>
      </c>
      <c r="U3683">
        <v>268</v>
      </c>
      <c r="V3683" t="s">
        <v>515</v>
      </c>
      <c r="W3683" t="s">
        <v>516</v>
      </c>
      <c r="X3683" t="s">
        <v>517</v>
      </c>
      <c r="Y3683">
        <v>160.16999999999999</v>
      </c>
      <c r="Z3683">
        <v>949</v>
      </c>
      <c r="AA3683" s="5">
        <f>IFERROR(VLOOKUP(X3683,$AF$2:$AG$35,2,FALSE),0)</f>
        <v>0</v>
      </c>
      <c r="AB3683" s="5" t="e">
        <f>VLOOKUP(X3683,$AF$2:$AG$35,1,FALSE)</f>
        <v>#N/A</v>
      </c>
      <c r="AN3683"/>
      <c r="AO3683"/>
      <c r="AP3683"/>
      <c r="AQ3683"/>
    </row>
    <row r="3684" spans="1:43" x14ac:dyDescent="0.25">
      <c r="A3684">
        <v>95754</v>
      </c>
      <c r="B3684">
        <v>22073</v>
      </c>
      <c r="C3684" t="s">
        <v>625</v>
      </c>
      <c r="D3684" t="s">
        <v>584</v>
      </c>
      <c r="E3684" t="s">
        <v>595</v>
      </c>
      <c r="F3684">
        <v>46.633090000000003</v>
      </c>
      <c r="G3684" t="s">
        <v>25</v>
      </c>
      <c r="H3684" t="s">
        <v>26</v>
      </c>
      <c r="I3684" t="s">
        <v>27</v>
      </c>
      <c r="J3684" t="s">
        <v>23</v>
      </c>
      <c r="K3684">
        <v>2003</v>
      </c>
      <c r="L3684">
        <v>4</v>
      </c>
      <c r="M3684">
        <v>4</v>
      </c>
      <c r="N3684">
        <v>0</v>
      </c>
      <c r="O3684">
        <v>2.5</v>
      </c>
      <c r="P3684" t="s">
        <v>598</v>
      </c>
      <c r="Q3684" s="2">
        <v>5.2401048091816699E-2</v>
      </c>
      <c r="R3684" s="2">
        <v>6.2709279536277404E-2</v>
      </c>
      <c r="S3684" t="s">
        <v>31</v>
      </c>
      <c r="T3684" t="s">
        <v>202</v>
      </c>
      <c r="U3684">
        <v>269</v>
      </c>
      <c r="V3684" t="s">
        <v>518</v>
      </c>
      <c r="W3684" t="s">
        <v>519</v>
      </c>
      <c r="X3684" t="s">
        <v>520</v>
      </c>
      <c r="Y3684">
        <v>116.16</v>
      </c>
      <c r="Z3684">
        <v>950</v>
      </c>
      <c r="AA3684" s="5">
        <f>IFERROR(VLOOKUP(X3684,$AF$2:$AG$35,2,FALSE),0)</f>
        <v>0</v>
      </c>
      <c r="AB3684" s="5" t="e">
        <f>VLOOKUP(X3684,$AF$2:$AG$35,1,FALSE)</f>
        <v>#N/A</v>
      </c>
      <c r="AN3684"/>
      <c r="AO3684"/>
      <c r="AP3684"/>
      <c r="AQ3684"/>
    </row>
    <row r="3685" spans="1:43" x14ac:dyDescent="0.25">
      <c r="A3685">
        <v>95754</v>
      </c>
      <c r="B3685">
        <v>22073</v>
      </c>
      <c r="C3685" t="s">
        <v>625</v>
      </c>
      <c r="D3685" t="s">
        <v>584</v>
      </c>
      <c r="E3685" t="s">
        <v>595</v>
      </c>
      <c r="F3685">
        <v>46.633090000000003</v>
      </c>
      <c r="G3685" t="s">
        <v>25</v>
      </c>
      <c r="H3685" t="s">
        <v>26</v>
      </c>
      <c r="I3685" t="s">
        <v>27</v>
      </c>
      <c r="J3685" t="s">
        <v>23</v>
      </c>
      <c r="K3685">
        <v>2003</v>
      </c>
      <c r="L3685">
        <v>4</v>
      </c>
      <c r="M3685">
        <v>4</v>
      </c>
      <c r="N3685">
        <v>0</v>
      </c>
      <c r="O3685">
        <v>2.5</v>
      </c>
      <c r="P3685" t="s">
        <v>598</v>
      </c>
      <c r="Q3685" s="2">
        <v>3.5412402767371801E-2</v>
      </c>
      <c r="R3685" s="2">
        <v>7.0824805534743698E-2</v>
      </c>
      <c r="S3685" t="s">
        <v>31</v>
      </c>
      <c r="T3685" t="s">
        <v>202</v>
      </c>
      <c r="U3685">
        <v>270</v>
      </c>
      <c r="V3685" t="s">
        <v>521</v>
      </c>
      <c r="W3685" t="s">
        <v>522</v>
      </c>
      <c r="X3685" t="s">
        <v>523</v>
      </c>
      <c r="Y3685">
        <v>146.13999999999999</v>
      </c>
      <c r="Z3685">
        <v>951</v>
      </c>
      <c r="AA3685" s="5">
        <f>IFERROR(VLOOKUP(X3685,$AF$2:$AG$35,2,FALSE),0)</f>
        <v>0</v>
      </c>
      <c r="AB3685" s="5" t="e">
        <f>VLOOKUP(X3685,$AF$2:$AG$35,1,FALSE)</f>
        <v>#N/A</v>
      </c>
      <c r="AN3685"/>
      <c r="AO3685"/>
      <c r="AP3685"/>
      <c r="AQ3685"/>
    </row>
    <row r="3686" spans="1:43" x14ac:dyDescent="0.25">
      <c r="A3686">
        <v>95754</v>
      </c>
      <c r="B3686">
        <v>22073</v>
      </c>
      <c r="C3686" t="s">
        <v>625</v>
      </c>
      <c r="D3686" t="s">
        <v>584</v>
      </c>
      <c r="E3686" t="s">
        <v>595</v>
      </c>
      <c r="F3686">
        <v>46.633090000000003</v>
      </c>
      <c r="G3686" t="s">
        <v>25</v>
      </c>
      <c r="H3686" t="s">
        <v>26</v>
      </c>
      <c r="I3686" t="s">
        <v>27</v>
      </c>
      <c r="J3686" t="s">
        <v>23</v>
      </c>
      <c r="K3686">
        <v>2003</v>
      </c>
      <c r="L3686">
        <v>4</v>
      </c>
      <c r="M3686">
        <v>4</v>
      </c>
      <c r="N3686">
        <v>0</v>
      </c>
      <c r="O3686">
        <v>2.5</v>
      </c>
      <c r="P3686" t="s">
        <v>598</v>
      </c>
      <c r="Q3686">
        <v>0.153804470025169</v>
      </c>
      <c r="R3686">
        <v>0.106807787565603</v>
      </c>
      <c r="S3686" t="s">
        <v>31</v>
      </c>
      <c r="T3686" t="s">
        <v>202</v>
      </c>
      <c r="U3686">
        <v>271</v>
      </c>
      <c r="V3686" t="s">
        <v>524</v>
      </c>
      <c r="W3686" t="s">
        <v>525</v>
      </c>
      <c r="X3686" t="s">
        <v>526</v>
      </c>
      <c r="Y3686">
        <v>164.2</v>
      </c>
      <c r="Z3686">
        <v>952</v>
      </c>
      <c r="AA3686" s="5">
        <f>IFERROR(VLOOKUP(X3686,$AF$2:$AG$35,2,FALSE),0)</f>
        <v>0</v>
      </c>
      <c r="AB3686" s="5" t="e">
        <f>VLOOKUP(X3686,$AF$2:$AG$35,1,FALSE)</f>
        <v>#N/A</v>
      </c>
      <c r="AN3686"/>
      <c r="AO3686"/>
      <c r="AP3686"/>
      <c r="AQ3686"/>
    </row>
    <row r="3687" spans="1:43" x14ac:dyDescent="0.25">
      <c r="A3687">
        <v>95754</v>
      </c>
      <c r="B3687">
        <v>22073</v>
      </c>
      <c r="C3687" t="s">
        <v>625</v>
      </c>
      <c r="D3687" t="s">
        <v>584</v>
      </c>
      <c r="E3687" t="s">
        <v>595</v>
      </c>
      <c r="F3687">
        <v>46.633090000000003</v>
      </c>
      <c r="G3687" t="s">
        <v>25</v>
      </c>
      <c r="H3687" t="s">
        <v>26</v>
      </c>
      <c r="I3687" t="s">
        <v>27</v>
      </c>
      <c r="J3687" t="s">
        <v>23</v>
      </c>
      <c r="K3687">
        <v>2003</v>
      </c>
      <c r="L3687">
        <v>4</v>
      </c>
      <c r="M3687">
        <v>4</v>
      </c>
      <c r="N3687">
        <v>0</v>
      </c>
      <c r="O3687">
        <v>2.5</v>
      </c>
      <c r="P3687" t="s">
        <v>598</v>
      </c>
      <c r="Q3687" s="2">
        <v>3.61409520304391E-2</v>
      </c>
      <c r="R3687" s="2">
        <v>9.5119436793125206E-2</v>
      </c>
      <c r="S3687" t="s">
        <v>31</v>
      </c>
      <c r="T3687" t="s">
        <v>202</v>
      </c>
      <c r="U3687">
        <v>272</v>
      </c>
      <c r="V3687" t="s">
        <v>527</v>
      </c>
      <c r="W3687" t="s">
        <v>528</v>
      </c>
      <c r="X3687" t="s">
        <v>529</v>
      </c>
      <c r="Y3687">
        <v>166.13</v>
      </c>
      <c r="Z3687">
        <v>953</v>
      </c>
      <c r="AA3687" s="5">
        <f>IFERROR(VLOOKUP(X3687,$AF$2:$AG$35,2,FALSE),0)</f>
        <v>0</v>
      </c>
      <c r="AB3687" s="5" t="e">
        <f>VLOOKUP(X3687,$AF$2:$AG$35,1,FALSE)</f>
        <v>#N/A</v>
      </c>
      <c r="AN3687"/>
      <c r="AO3687"/>
      <c r="AP3687"/>
      <c r="AQ3687"/>
    </row>
    <row r="3688" spans="1:43" x14ac:dyDescent="0.25">
      <c r="A3688">
        <v>95754</v>
      </c>
      <c r="B3688">
        <v>22073</v>
      </c>
      <c r="C3688" t="s">
        <v>625</v>
      </c>
      <c r="D3688" t="s">
        <v>584</v>
      </c>
      <c r="E3688" t="s">
        <v>595</v>
      </c>
      <c r="F3688">
        <v>46.633090000000003</v>
      </c>
      <c r="G3688" t="s">
        <v>25</v>
      </c>
      <c r="H3688" t="s">
        <v>26</v>
      </c>
      <c r="I3688" t="s">
        <v>27</v>
      </c>
      <c r="J3688" t="s">
        <v>23</v>
      </c>
      <c r="K3688">
        <v>2003</v>
      </c>
      <c r="L3688">
        <v>4</v>
      </c>
      <c r="M3688">
        <v>4</v>
      </c>
      <c r="N3688">
        <v>0</v>
      </c>
      <c r="O3688">
        <v>2.5</v>
      </c>
      <c r="P3688" t="s">
        <v>598</v>
      </c>
      <c r="Q3688">
        <v>0.35652357573993099</v>
      </c>
      <c r="R3688">
        <v>0.43606463277728902</v>
      </c>
      <c r="S3688" t="s">
        <v>31</v>
      </c>
      <c r="T3688" t="s">
        <v>202</v>
      </c>
      <c r="U3688">
        <v>273</v>
      </c>
      <c r="V3688" t="s">
        <v>530</v>
      </c>
      <c r="W3688" t="s">
        <v>531</v>
      </c>
      <c r="X3688" t="s">
        <v>532</v>
      </c>
      <c r="Y3688">
        <v>200.32</v>
      </c>
      <c r="Z3688">
        <v>954</v>
      </c>
      <c r="AA3688" s="5">
        <f>IFERROR(VLOOKUP(X3688,$AF$2:$AG$35,2,FALSE),0)</f>
        <v>0</v>
      </c>
      <c r="AB3688" s="5" t="e">
        <f>VLOOKUP(X3688,$AF$2:$AG$35,1,FALSE)</f>
        <v>#N/A</v>
      </c>
      <c r="AN3688"/>
      <c r="AO3688"/>
      <c r="AP3688"/>
      <c r="AQ3688"/>
    </row>
    <row r="3689" spans="1:43" x14ac:dyDescent="0.25">
      <c r="A3689">
        <v>95754</v>
      </c>
      <c r="B3689">
        <v>22073</v>
      </c>
      <c r="C3689" t="s">
        <v>625</v>
      </c>
      <c r="D3689" t="s">
        <v>584</v>
      </c>
      <c r="E3689" t="s">
        <v>595</v>
      </c>
      <c r="F3689">
        <v>46.633090000000003</v>
      </c>
      <c r="G3689" t="s">
        <v>25</v>
      </c>
      <c r="H3689" t="s">
        <v>26</v>
      </c>
      <c r="I3689" t="s">
        <v>27</v>
      </c>
      <c r="J3689" t="s">
        <v>23</v>
      </c>
      <c r="K3689">
        <v>2003</v>
      </c>
      <c r="L3689">
        <v>4</v>
      </c>
      <c r="M3689">
        <v>4</v>
      </c>
      <c r="N3689">
        <v>0</v>
      </c>
      <c r="O3689">
        <v>2.5</v>
      </c>
      <c r="P3689" t="s">
        <v>598</v>
      </c>
      <c r="Q3689" s="3">
        <v>24.4310248398947</v>
      </c>
      <c r="R3689">
        <v>22.427008441834399</v>
      </c>
      <c r="S3689" t="s">
        <v>31</v>
      </c>
      <c r="T3689" t="s">
        <v>202</v>
      </c>
      <c r="U3689">
        <v>274</v>
      </c>
      <c r="V3689" t="s">
        <v>533</v>
      </c>
      <c r="W3689" s="3" t="s">
        <v>534</v>
      </c>
      <c r="X3689" t="s">
        <v>535</v>
      </c>
      <c r="Y3689">
        <v>162.13999999999999</v>
      </c>
      <c r="Z3689">
        <v>955</v>
      </c>
      <c r="AA3689" s="5">
        <f>IFERROR(VLOOKUP(X3689,$AF$2:$AG$35,2,FALSE),0)</f>
        <v>0</v>
      </c>
      <c r="AB3689" s="5" t="e">
        <f>VLOOKUP(X3689,$AF$2:$AG$35,1,FALSE)</f>
        <v>#N/A</v>
      </c>
      <c r="AN3689"/>
      <c r="AO3689"/>
      <c r="AP3689"/>
      <c r="AQ3689"/>
    </row>
    <row r="3690" spans="1:43" x14ac:dyDescent="0.25">
      <c r="A3690">
        <v>95754</v>
      </c>
      <c r="B3690">
        <v>22073</v>
      </c>
      <c r="C3690" t="s">
        <v>625</v>
      </c>
      <c r="D3690" t="s">
        <v>584</v>
      </c>
      <c r="E3690" t="s">
        <v>595</v>
      </c>
      <c r="F3690">
        <v>46.633090000000003</v>
      </c>
      <c r="G3690" t="s">
        <v>25</v>
      </c>
      <c r="H3690" t="s">
        <v>26</v>
      </c>
      <c r="I3690" t="s">
        <v>27</v>
      </c>
      <c r="J3690" t="s">
        <v>23</v>
      </c>
      <c r="K3690">
        <v>2003</v>
      </c>
      <c r="L3690">
        <v>4</v>
      </c>
      <c r="M3690">
        <v>4</v>
      </c>
      <c r="N3690">
        <v>0</v>
      </c>
      <c r="O3690">
        <v>2.5</v>
      </c>
      <c r="P3690" t="s">
        <v>598</v>
      </c>
      <c r="Q3690">
        <v>0.11821180435277601</v>
      </c>
      <c r="R3690">
        <v>0.190460915088771</v>
      </c>
      <c r="S3690" t="s">
        <v>31</v>
      </c>
      <c r="T3690" t="s">
        <v>202</v>
      </c>
      <c r="U3690">
        <v>275</v>
      </c>
      <c r="V3690" t="s">
        <v>536</v>
      </c>
      <c r="W3690" t="s">
        <v>537</v>
      </c>
      <c r="X3690" t="s">
        <v>538</v>
      </c>
      <c r="Y3690">
        <v>138.16</v>
      </c>
      <c r="Z3690">
        <v>956</v>
      </c>
      <c r="AA3690" s="5">
        <f>IFERROR(VLOOKUP(X3690,$AF$2:$AG$35,2,FALSE),0)</f>
        <v>0</v>
      </c>
      <c r="AB3690" s="5" t="e">
        <f>VLOOKUP(X3690,$AF$2:$AG$35,1,FALSE)</f>
        <v>#N/A</v>
      </c>
      <c r="AN3690"/>
      <c r="AO3690"/>
      <c r="AP3690"/>
      <c r="AQ3690"/>
    </row>
    <row r="3691" spans="1:43" x14ac:dyDescent="0.25">
      <c r="A3691">
        <v>95754</v>
      </c>
      <c r="B3691">
        <v>22073</v>
      </c>
      <c r="C3691" t="s">
        <v>625</v>
      </c>
      <c r="D3691" t="s">
        <v>584</v>
      </c>
      <c r="E3691" t="s">
        <v>595</v>
      </c>
      <c r="F3691">
        <v>46.633090000000003</v>
      </c>
      <c r="G3691" t="s">
        <v>25</v>
      </c>
      <c r="H3691" t="s">
        <v>26</v>
      </c>
      <c r="I3691" t="s">
        <v>27</v>
      </c>
      <c r="J3691" t="s">
        <v>23</v>
      </c>
      <c r="K3691">
        <v>2003</v>
      </c>
      <c r="L3691">
        <v>4</v>
      </c>
      <c r="M3691">
        <v>4</v>
      </c>
      <c r="N3691">
        <v>0</v>
      </c>
      <c r="O3691">
        <v>2.5</v>
      </c>
      <c r="P3691" t="s">
        <v>598</v>
      </c>
      <c r="Q3691" s="2">
        <v>7.5488869669807293E-2</v>
      </c>
      <c r="R3691" s="2">
        <v>8.7019507111885205E-2</v>
      </c>
      <c r="S3691" t="s">
        <v>31</v>
      </c>
      <c r="T3691" t="s">
        <v>202</v>
      </c>
      <c r="U3691">
        <v>276</v>
      </c>
      <c r="W3691" t="s">
        <v>539</v>
      </c>
      <c r="X3691" t="s">
        <v>540</v>
      </c>
      <c r="Z3691">
        <v>1056</v>
      </c>
      <c r="AA3691" s="5">
        <f>IFERROR(VLOOKUP(X3691,$AF$2:$AG$35,2,FALSE),0)</f>
        <v>0</v>
      </c>
      <c r="AB3691" s="5" t="e">
        <f>VLOOKUP(X3691,$AF$2:$AG$35,1,FALSE)</f>
        <v>#N/A</v>
      </c>
      <c r="AN3691"/>
      <c r="AO3691"/>
      <c r="AP3691"/>
      <c r="AQ3691"/>
    </row>
    <row r="3692" spans="1:43" x14ac:dyDescent="0.25">
      <c r="A3692">
        <v>95754</v>
      </c>
      <c r="B3692">
        <v>22073</v>
      </c>
      <c r="C3692" t="s">
        <v>625</v>
      </c>
      <c r="D3692" t="s">
        <v>584</v>
      </c>
      <c r="E3692" t="s">
        <v>595</v>
      </c>
      <c r="F3692">
        <v>46.633090000000003</v>
      </c>
      <c r="G3692" t="s">
        <v>25</v>
      </c>
      <c r="H3692" t="s">
        <v>26</v>
      </c>
      <c r="I3692" t="s">
        <v>27</v>
      </c>
      <c r="J3692" t="s">
        <v>23</v>
      </c>
      <c r="K3692">
        <v>2003</v>
      </c>
      <c r="L3692">
        <v>4</v>
      </c>
      <c r="M3692">
        <v>4</v>
      </c>
      <c r="N3692">
        <v>0</v>
      </c>
      <c r="O3692">
        <v>2.5</v>
      </c>
      <c r="P3692" t="s">
        <v>598</v>
      </c>
      <c r="Q3692">
        <v>0.30582260087332402</v>
      </c>
      <c r="R3692">
        <v>0.498764469756454</v>
      </c>
      <c r="S3692" t="s">
        <v>31</v>
      </c>
      <c r="T3692" t="s">
        <v>202</v>
      </c>
      <c r="U3692">
        <v>277</v>
      </c>
      <c r="V3692" s="1">
        <v>1730647</v>
      </c>
      <c r="W3692" t="s">
        <v>541</v>
      </c>
      <c r="X3692" t="s">
        <v>542</v>
      </c>
      <c r="Y3692">
        <v>168.19</v>
      </c>
      <c r="Z3692">
        <v>957</v>
      </c>
      <c r="AA3692" s="5">
        <f>IFERROR(VLOOKUP(X3692,$AF$2:$AG$35,2,FALSE),0)</f>
        <v>0</v>
      </c>
      <c r="AB3692" s="5" t="e">
        <f>VLOOKUP(X3692,$AF$2:$AG$35,1,FALSE)</f>
        <v>#N/A</v>
      </c>
      <c r="AN3692"/>
      <c r="AO3692"/>
      <c r="AP3692"/>
      <c r="AQ3692"/>
    </row>
    <row r="3693" spans="1:43" x14ac:dyDescent="0.25">
      <c r="A3693">
        <v>95754</v>
      </c>
      <c r="B3693">
        <v>22073</v>
      </c>
      <c r="C3693" t="s">
        <v>625</v>
      </c>
      <c r="D3693" t="s">
        <v>584</v>
      </c>
      <c r="E3693" t="s">
        <v>595</v>
      </c>
      <c r="F3693">
        <v>46.633090000000003</v>
      </c>
      <c r="G3693" t="s">
        <v>25</v>
      </c>
      <c r="H3693" t="s">
        <v>26</v>
      </c>
      <c r="I3693" t="s">
        <v>27</v>
      </c>
      <c r="J3693" t="s">
        <v>23</v>
      </c>
      <c r="K3693">
        <v>2003</v>
      </c>
      <c r="L3693">
        <v>4</v>
      </c>
      <c r="M3693">
        <v>4</v>
      </c>
      <c r="N3693">
        <v>0</v>
      </c>
      <c r="O3693">
        <v>2.5</v>
      </c>
      <c r="P3693" t="s">
        <v>598</v>
      </c>
      <c r="Q3693" s="2">
        <v>1.7992410393216699E-2</v>
      </c>
      <c r="R3693" s="2">
        <v>3.09532064419887E-2</v>
      </c>
      <c r="S3693" t="s">
        <v>31</v>
      </c>
      <c r="T3693" t="s">
        <v>202</v>
      </c>
      <c r="U3693">
        <v>278</v>
      </c>
      <c r="V3693" t="s">
        <v>543</v>
      </c>
      <c r="W3693" t="s">
        <v>544</v>
      </c>
      <c r="X3693" t="s">
        <v>545</v>
      </c>
      <c r="Y3693">
        <v>228.37</v>
      </c>
      <c r="Z3693">
        <v>958</v>
      </c>
      <c r="AA3693" s="5">
        <f>IFERROR(VLOOKUP(X3693,$AF$2:$AG$35,2,FALSE),0)</f>
        <v>0</v>
      </c>
      <c r="AB3693" s="5" t="e">
        <f>VLOOKUP(X3693,$AF$2:$AG$35,1,FALSE)</f>
        <v>#N/A</v>
      </c>
      <c r="AN3693"/>
      <c r="AO3693"/>
      <c r="AP3693"/>
      <c r="AQ3693"/>
    </row>
    <row r="3694" spans="1:43" x14ac:dyDescent="0.25">
      <c r="A3694">
        <v>95754</v>
      </c>
      <c r="B3694">
        <v>22073</v>
      </c>
      <c r="C3694" t="s">
        <v>625</v>
      </c>
      <c r="D3694" t="s">
        <v>584</v>
      </c>
      <c r="E3694" t="s">
        <v>595</v>
      </c>
      <c r="F3694">
        <v>46.633090000000003</v>
      </c>
      <c r="G3694" t="s">
        <v>25</v>
      </c>
      <c r="H3694" t="s">
        <v>26</v>
      </c>
      <c r="I3694" t="s">
        <v>27</v>
      </c>
      <c r="J3694" t="s">
        <v>23</v>
      </c>
      <c r="K3694">
        <v>2003</v>
      </c>
      <c r="L3694">
        <v>4</v>
      </c>
      <c r="M3694">
        <v>4</v>
      </c>
      <c r="N3694">
        <v>0</v>
      </c>
      <c r="O3694">
        <v>2.5</v>
      </c>
      <c r="P3694" t="s">
        <v>598</v>
      </c>
      <c r="Q3694" s="2">
        <v>3.3079783760410798E-2</v>
      </c>
      <c r="R3694" s="2">
        <v>2.80005976587284E-2</v>
      </c>
      <c r="S3694" t="s">
        <v>31</v>
      </c>
      <c r="T3694" t="s">
        <v>202</v>
      </c>
      <c r="U3694">
        <v>279</v>
      </c>
      <c r="V3694" t="s">
        <v>546</v>
      </c>
      <c r="W3694" t="s">
        <v>547</v>
      </c>
      <c r="X3694" t="s">
        <v>548</v>
      </c>
      <c r="Y3694">
        <v>298.5</v>
      </c>
      <c r="Z3694">
        <v>959</v>
      </c>
      <c r="AA3694" s="5">
        <f>IFERROR(VLOOKUP(X3694,$AF$2:$AG$35,2,FALSE),0)</f>
        <v>0</v>
      </c>
      <c r="AB3694" s="5" t="e">
        <f>VLOOKUP(X3694,$AF$2:$AG$35,1,FALSE)</f>
        <v>#N/A</v>
      </c>
      <c r="AN3694"/>
      <c r="AO3694"/>
      <c r="AP3694"/>
      <c r="AQ3694"/>
    </row>
    <row r="3695" spans="1:43" x14ac:dyDescent="0.25">
      <c r="A3695">
        <v>95754</v>
      </c>
      <c r="B3695">
        <v>22073</v>
      </c>
      <c r="C3695" t="s">
        <v>625</v>
      </c>
      <c r="D3695" t="s">
        <v>584</v>
      </c>
      <c r="E3695" t="s">
        <v>595</v>
      </c>
      <c r="F3695">
        <v>46.633090000000003</v>
      </c>
      <c r="G3695" t="s">
        <v>25</v>
      </c>
      <c r="H3695" t="s">
        <v>26</v>
      </c>
      <c r="I3695" t="s">
        <v>27</v>
      </c>
      <c r="J3695" t="s">
        <v>23</v>
      </c>
      <c r="K3695">
        <v>2003</v>
      </c>
      <c r="L3695">
        <v>4</v>
      </c>
      <c r="M3695">
        <v>4</v>
      </c>
      <c r="N3695">
        <v>0</v>
      </c>
      <c r="O3695">
        <v>2.5</v>
      </c>
      <c r="P3695" t="s">
        <v>598</v>
      </c>
      <c r="Q3695">
        <v>0.44902286750936399</v>
      </c>
      <c r="R3695">
        <v>0.579397477122232</v>
      </c>
      <c r="S3695" t="s">
        <v>31</v>
      </c>
      <c r="T3695" t="s">
        <v>202</v>
      </c>
      <c r="U3695">
        <v>280</v>
      </c>
      <c r="V3695" t="s">
        <v>549</v>
      </c>
      <c r="W3695" t="s">
        <v>550</v>
      </c>
      <c r="X3695" t="s">
        <v>551</v>
      </c>
      <c r="Y3695">
        <v>282.45999999999998</v>
      </c>
      <c r="Z3695">
        <v>960</v>
      </c>
      <c r="AA3695" s="5">
        <f>IFERROR(VLOOKUP(X3695,$AF$2:$AG$35,2,FALSE),0)</f>
        <v>0</v>
      </c>
      <c r="AB3695" s="5" t="e">
        <f>VLOOKUP(X3695,$AF$2:$AG$35,1,FALSE)</f>
        <v>#N/A</v>
      </c>
      <c r="AN3695"/>
      <c r="AO3695"/>
      <c r="AP3695"/>
      <c r="AQ3695"/>
    </row>
    <row r="3696" spans="1:43" x14ac:dyDescent="0.25">
      <c r="A3696">
        <v>95754</v>
      </c>
      <c r="B3696">
        <v>22073</v>
      </c>
      <c r="C3696" t="s">
        <v>625</v>
      </c>
      <c r="D3696" t="s">
        <v>584</v>
      </c>
      <c r="E3696" t="s">
        <v>595</v>
      </c>
      <c r="F3696">
        <v>46.633090000000003</v>
      </c>
      <c r="G3696" t="s">
        <v>25</v>
      </c>
      <c r="H3696" t="s">
        <v>26</v>
      </c>
      <c r="I3696" t="s">
        <v>27</v>
      </c>
      <c r="J3696" t="s">
        <v>23</v>
      </c>
      <c r="K3696">
        <v>2003</v>
      </c>
      <c r="L3696">
        <v>4</v>
      </c>
      <c r="M3696">
        <v>4</v>
      </c>
      <c r="N3696">
        <v>0</v>
      </c>
      <c r="O3696">
        <v>2.5</v>
      </c>
      <c r="P3696" t="s">
        <v>598</v>
      </c>
      <c r="Q3696">
        <v>0.108394936077522</v>
      </c>
      <c r="R3696">
        <v>0.13456817255041301</v>
      </c>
      <c r="S3696" t="s">
        <v>31</v>
      </c>
      <c r="T3696" t="s">
        <v>202</v>
      </c>
      <c r="U3696">
        <v>281</v>
      </c>
      <c r="V3696" t="s">
        <v>552</v>
      </c>
      <c r="W3696" t="s">
        <v>553</v>
      </c>
      <c r="X3696" t="s">
        <v>554</v>
      </c>
      <c r="Y3696">
        <v>256.42</v>
      </c>
      <c r="Z3696">
        <v>961</v>
      </c>
      <c r="AA3696" s="5">
        <f>IFERROR(VLOOKUP(X3696,$AF$2:$AG$35,2,FALSE),0)</f>
        <v>0</v>
      </c>
      <c r="AB3696" s="5" t="e">
        <f>VLOOKUP(X3696,$AF$2:$AG$35,1,FALSE)</f>
        <v>#N/A</v>
      </c>
      <c r="AN3696"/>
      <c r="AO3696"/>
      <c r="AP3696"/>
      <c r="AQ3696"/>
    </row>
    <row r="3697" spans="1:43" x14ac:dyDescent="0.25">
      <c r="A3697">
        <v>95754</v>
      </c>
      <c r="B3697">
        <v>22073</v>
      </c>
      <c r="C3697" t="s">
        <v>625</v>
      </c>
      <c r="D3697" t="s">
        <v>584</v>
      </c>
      <c r="E3697" t="s">
        <v>595</v>
      </c>
      <c r="F3697">
        <v>46.633090000000003</v>
      </c>
      <c r="G3697" t="s">
        <v>25</v>
      </c>
      <c r="H3697" t="s">
        <v>26</v>
      </c>
      <c r="I3697" t="s">
        <v>27</v>
      </c>
      <c r="J3697" t="s">
        <v>23</v>
      </c>
      <c r="K3697">
        <v>2003</v>
      </c>
      <c r="L3697">
        <v>4</v>
      </c>
      <c r="M3697">
        <v>4</v>
      </c>
      <c r="N3697">
        <v>0</v>
      </c>
      <c r="O3697">
        <v>2.5</v>
      </c>
      <c r="P3697" t="s">
        <v>598</v>
      </c>
      <c r="Q3697" s="2">
        <v>1.50441353139605E-2</v>
      </c>
      <c r="R3697" s="2">
        <v>1.4608902844715299E-2</v>
      </c>
      <c r="S3697" t="s">
        <v>31</v>
      </c>
      <c r="T3697" t="s">
        <v>202</v>
      </c>
      <c r="U3697">
        <v>282</v>
      </c>
      <c r="V3697" t="s">
        <v>555</v>
      </c>
      <c r="W3697" t="s">
        <v>556</v>
      </c>
      <c r="X3697" t="s">
        <v>557</v>
      </c>
      <c r="Y3697">
        <v>242.4</v>
      </c>
      <c r="Z3697">
        <v>962</v>
      </c>
      <c r="AA3697" s="5">
        <f>IFERROR(VLOOKUP(X3697,$AF$2:$AG$35,2,FALSE),0)</f>
        <v>0</v>
      </c>
      <c r="AB3697" s="5" t="e">
        <f>VLOOKUP(X3697,$AF$2:$AG$35,1,FALSE)</f>
        <v>#N/A</v>
      </c>
      <c r="AN3697"/>
      <c r="AO3697"/>
      <c r="AP3697"/>
      <c r="AQ3697"/>
    </row>
    <row r="3698" spans="1:43" x14ac:dyDescent="0.25">
      <c r="A3698">
        <v>95754</v>
      </c>
      <c r="B3698">
        <v>22073</v>
      </c>
      <c r="C3698" t="s">
        <v>625</v>
      </c>
      <c r="D3698" t="s">
        <v>584</v>
      </c>
      <c r="E3698" t="s">
        <v>595</v>
      </c>
      <c r="F3698">
        <v>46.633090000000003</v>
      </c>
      <c r="G3698" t="s">
        <v>25</v>
      </c>
      <c r="H3698" t="s">
        <v>26</v>
      </c>
      <c r="I3698" t="s">
        <v>27</v>
      </c>
      <c r="J3698" t="s">
        <v>23</v>
      </c>
      <c r="K3698">
        <v>2003</v>
      </c>
      <c r="L3698">
        <v>4</v>
      </c>
      <c r="M3698">
        <v>4</v>
      </c>
      <c r="N3698">
        <v>0</v>
      </c>
      <c r="O3698">
        <v>2.5</v>
      </c>
      <c r="P3698" t="s">
        <v>598</v>
      </c>
      <c r="Q3698" s="2">
        <v>2.1680430343385199E-2</v>
      </c>
      <c r="R3698" s="2">
        <v>1.7973490649540701E-2</v>
      </c>
      <c r="S3698" t="s">
        <v>31</v>
      </c>
      <c r="T3698" t="s">
        <v>202</v>
      </c>
      <c r="U3698">
        <v>283</v>
      </c>
      <c r="V3698" t="s">
        <v>558</v>
      </c>
      <c r="W3698" t="s">
        <v>559</v>
      </c>
      <c r="X3698" t="s">
        <v>560</v>
      </c>
      <c r="Y3698">
        <v>166.13</v>
      </c>
      <c r="Z3698">
        <v>963</v>
      </c>
      <c r="AA3698" s="5">
        <f>IFERROR(VLOOKUP(X3698,$AF$2:$AG$35,2,FALSE),0)</f>
        <v>0</v>
      </c>
      <c r="AB3698" s="5" t="e">
        <f>VLOOKUP(X3698,$AF$2:$AG$35,1,FALSE)</f>
        <v>#N/A</v>
      </c>
      <c r="AN3698"/>
      <c r="AO3698"/>
      <c r="AP3698"/>
      <c r="AQ3698"/>
    </row>
    <row r="3699" spans="1:43" x14ac:dyDescent="0.25">
      <c r="A3699">
        <v>95754</v>
      </c>
      <c r="B3699">
        <v>22073</v>
      </c>
      <c r="C3699" t="s">
        <v>625</v>
      </c>
      <c r="D3699" t="s">
        <v>584</v>
      </c>
      <c r="E3699" t="s">
        <v>595</v>
      </c>
      <c r="F3699">
        <v>46.633090000000003</v>
      </c>
      <c r="G3699" t="s">
        <v>25</v>
      </c>
      <c r="H3699" t="s">
        <v>26</v>
      </c>
      <c r="I3699" t="s">
        <v>27</v>
      </c>
      <c r="J3699" t="s">
        <v>23</v>
      </c>
      <c r="K3699">
        <v>2003</v>
      </c>
      <c r="L3699">
        <v>4</v>
      </c>
      <c r="M3699">
        <v>4</v>
      </c>
      <c r="N3699">
        <v>0</v>
      </c>
      <c r="O3699">
        <v>2.5</v>
      </c>
      <c r="P3699" t="s">
        <v>598</v>
      </c>
      <c r="Q3699" s="2">
        <v>6.0339481011972097E-2</v>
      </c>
      <c r="R3699" s="2">
        <v>8.8346321865908295E-2</v>
      </c>
      <c r="S3699" t="s">
        <v>31</v>
      </c>
      <c r="T3699" t="s">
        <v>202</v>
      </c>
      <c r="U3699">
        <v>284</v>
      </c>
      <c r="V3699" t="s">
        <v>561</v>
      </c>
      <c r="W3699" t="s">
        <v>562</v>
      </c>
      <c r="X3699" t="s">
        <v>563</v>
      </c>
      <c r="Y3699">
        <v>123.11</v>
      </c>
      <c r="Z3699">
        <v>964</v>
      </c>
      <c r="AA3699" s="5">
        <f>IFERROR(VLOOKUP(X3699,$AF$2:$AG$35,2,FALSE),0)</f>
        <v>0</v>
      </c>
      <c r="AB3699" s="5" t="e">
        <f>VLOOKUP(X3699,$AF$2:$AG$35,1,FALSE)</f>
        <v>#N/A</v>
      </c>
      <c r="AN3699"/>
      <c r="AO3699"/>
      <c r="AP3699"/>
      <c r="AQ3699"/>
    </row>
    <row r="3700" spans="1:43" x14ac:dyDescent="0.25">
      <c r="A3700">
        <v>95754</v>
      </c>
      <c r="B3700">
        <v>22073</v>
      </c>
      <c r="C3700" t="s">
        <v>625</v>
      </c>
      <c r="D3700" t="s">
        <v>584</v>
      </c>
      <c r="E3700" t="s">
        <v>595</v>
      </c>
      <c r="F3700">
        <v>46.633090000000003</v>
      </c>
      <c r="G3700" t="s">
        <v>25</v>
      </c>
      <c r="H3700" t="s">
        <v>26</v>
      </c>
      <c r="I3700" t="s">
        <v>27</v>
      </c>
      <c r="J3700" t="s">
        <v>23</v>
      </c>
      <c r="K3700">
        <v>2003</v>
      </c>
      <c r="L3700">
        <v>4</v>
      </c>
      <c r="M3700">
        <v>4</v>
      </c>
      <c r="N3700">
        <v>0</v>
      </c>
      <c r="O3700">
        <v>2.5</v>
      </c>
      <c r="P3700" t="s">
        <v>598</v>
      </c>
      <c r="Q3700" s="2">
        <v>5.1699476513166497E-2</v>
      </c>
      <c r="R3700" s="2">
        <v>6.4304225917871397E-2</v>
      </c>
      <c r="S3700" t="s">
        <v>31</v>
      </c>
      <c r="T3700" t="s">
        <v>202</v>
      </c>
      <c r="U3700">
        <v>288</v>
      </c>
      <c r="V3700" t="s">
        <v>564</v>
      </c>
      <c r="W3700" t="s">
        <v>565</v>
      </c>
      <c r="X3700" t="s">
        <v>566</v>
      </c>
      <c r="Y3700">
        <v>284.48</v>
      </c>
      <c r="Z3700">
        <v>966</v>
      </c>
      <c r="AA3700" s="5">
        <f>IFERROR(VLOOKUP(X3700,$AF$2:$AG$35,2,FALSE),0)</f>
        <v>0</v>
      </c>
      <c r="AB3700" s="5" t="e">
        <f>VLOOKUP(X3700,$AF$2:$AG$35,1,FALSE)</f>
        <v>#N/A</v>
      </c>
      <c r="AN3700"/>
      <c r="AO3700"/>
      <c r="AP3700"/>
      <c r="AQ3700"/>
    </row>
    <row r="3701" spans="1:43" x14ac:dyDescent="0.25">
      <c r="A3701">
        <v>95754</v>
      </c>
      <c r="B3701">
        <v>22073</v>
      </c>
      <c r="C3701" t="s">
        <v>625</v>
      </c>
      <c r="D3701" t="s">
        <v>584</v>
      </c>
      <c r="E3701" t="s">
        <v>595</v>
      </c>
      <c r="F3701">
        <v>46.633090000000003</v>
      </c>
      <c r="G3701" t="s">
        <v>25</v>
      </c>
      <c r="H3701" t="s">
        <v>26</v>
      </c>
      <c r="I3701" t="s">
        <v>27</v>
      </c>
      <c r="J3701" t="s">
        <v>23</v>
      </c>
      <c r="K3701">
        <v>2003</v>
      </c>
      <c r="L3701">
        <v>4</v>
      </c>
      <c r="M3701">
        <v>4</v>
      </c>
      <c r="N3701">
        <v>0</v>
      </c>
      <c r="O3701">
        <v>2.5</v>
      </c>
      <c r="P3701" t="s">
        <v>598</v>
      </c>
      <c r="Q3701" s="2">
        <v>8.6880833054484602E-2</v>
      </c>
      <c r="R3701" s="2">
        <v>9.2239179891701897E-2</v>
      </c>
      <c r="S3701" t="s">
        <v>31</v>
      </c>
      <c r="T3701" t="s">
        <v>202</v>
      </c>
      <c r="U3701">
        <v>289</v>
      </c>
      <c r="V3701" t="s">
        <v>567</v>
      </c>
      <c r="W3701" t="s">
        <v>568</v>
      </c>
      <c r="X3701" t="s">
        <v>569</v>
      </c>
      <c r="Y3701">
        <v>118.09</v>
      </c>
      <c r="Z3701">
        <v>967</v>
      </c>
      <c r="AA3701" s="5">
        <f>IFERROR(VLOOKUP(X3701,$AF$2:$AG$35,2,FALSE),0)</f>
        <v>0</v>
      </c>
      <c r="AB3701" s="5" t="e">
        <f>VLOOKUP(X3701,$AF$2:$AG$35,1,FALSE)</f>
        <v>#N/A</v>
      </c>
      <c r="AN3701"/>
      <c r="AO3701"/>
      <c r="AP3701"/>
      <c r="AQ3701"/>
    </row>
    <row r="3702" spans="1:43" x14ac:dyDescent="0.25">
      <c r="A3702">
        <v>95754</v>
      </c>
      <c r="B3702">
        <v>22073</v>
      </c>
      <c r="C3702" t="s">
        <v>625</v>
      </c>
      <c r="D3702" t="s">
        <v>584</v>
      </c>
      <c r="E3702" t="s">
        <v>595</v>
      </c>
      <c r="F3702">
        <v>46.633090000000003</v>
      </c>
      <c r="G3702" t="s">
        <v>25</v>
      </c>
      <c r="H3702" t="s">
        <v>26</v>
      </c>
      <c r="I3702" t="s">
        <v>27</v>
      </c>
      <c r="J3702" t="s">
        <v>23</v>
      </c>
      <c r="K3702">
        <v>2003</v>
      </c>
      <c r="L3702">
        <v>4</v>
      </c>
      <c r="M3702">
        <v>4</v>
      </c>
      <c r="N3702">
        <v>0</v>
      </c>
      <c r="O3702">
        <v>2.5</v>
      </c>
      <c r="P3702" t="s">
        <v>598</v>
      </c>
      <c r="Q3702">
        <v>0.10802505002585799</v>
      </c>
      <c r="R3702">
        <v>0.16167862263421101</v>
      </c>
      <c r="S3702" t="s">
        <v>31</v>
      </c>
      <c r="T3702" t="s">
        <v>202</v>
      </c>
      <c r="U3702">
        <v>290</v>
      </c>
      <c r="V3702" t="s">
        <v>570</v>
      </c>
      <c r="W3702" t="s">
        <v>571</v>
      </c>
      <c r="X3702" t="s">
        <v>572</v>
      </c>
      <c r="Y3702">
        <v>182.17</v>
      </c>
      <c r="Z3702">
        <v>968</v>
      </c>
      <c r="AA3702" s="5">
        <f>IFERROR(VLOOKUP(X3702,$AF$2:$AG$35,2,FALSE),0)</f>
        <v>0</v>
      </c>
      <c r="AB3702" s="5" t="e">
        <f>VLOOKUP(X3702,$AF$2:$AG$35,1,FALSE)</f>
        <v>#N/A</v>
      </c>
      <c r="AN3702"/>
      <c r="AO3702"/>
      <c r="AP3702"/>
      <c r="AQ3702"/>
    </row>
    <row r="3703" spans="1:43" x14ac:dyDescent="0.25">
      <c r="A3703">
        <v>95754</v>
      </c>
      <c r="B3703">
        <v>22073</v>
      </c>
      <c r="C3703" t="s">
        <v>625</v>
      </c>
      <c r="D3703" t="s">
        <v>584</v>
      </c>
      <c r="E3703" t="s">
        <v>595</v>
      </c>
      <c r="F3703">
        <v>46.633090000000003</v>
      </c>
      <c r="G3703" t="s">
        <v>25</v>
      </c>
      <c r="H3703" t="s">
        <v>26</v>
      </c>
      <c r="I3703" t="s">
        <v>27</v>
      </c>
      <c r="J3703" t="s">
        <v>23</v>
      </c>
      <c r="K3703">
        <v>2003</v>
      </c>
      <c r="L3703">
        <v>4</v>
      </c>
      <c r="M3703">
        <v>4</v>
      </c>
      <c r="N3703">
        <v>0</v>
      </c>
      <c r="O3703">
        <v>2.5</v>
      </c>
      <c r="P3703" t="s">
        <v>598</v>
      </c>
      <c r="Q3703">
        <v>0.42833731577339801</v>
      </c>
      <c r="R3703">
        <v>0.75516433430945396</v>
      </c>
      <c r="S3703" t="s">
        <v>31</v>
      </c>
      <c r="T3703" t="s">
        <v>202</v>
      </c>
      <c r="U3703">
        <v>291</v>
      </c>
      <c r="V3703" t="s">
        <v>573</v>
      </c>
      <c r="W3703" t="s">
        <v>574</v>
      </c>
      <c r="X3703" t="s">
        <v>575</v>
      </c>
      <c r="Y3703">
        <v>154.16</v>
      </c>
      <c r="Z3703">
        <v>969</v>
      </c>
      <c r="AA3703" s="5">
        <f>IFERROR(VLOOKUP(X3703,$AF$2:$AG$35,2,FALSE),0)</f>
        <v>0</v>
      </c>
      <c r="AB3703" s="5" t="e">
        <f>VLOOKUP(X3703,$AF$2:$AG$35,1,FALSE)</f>
        <v>#N/A</v>
      </c>
      <c r="AN3703"/>
      <c r="AO3703"/>
      <c r="AP3703"/>
      <c r="AQ3703"/>
    </row>
    <row r="3704" spans="1:43" x14ac:dyDescent="0.25">
      <c r="A3704">
        <v>95754</v>
      </c>
      <c r="B3704">
        <v>22073</v>
      </c>
      <c r="C3704" t="s">
        <v>625</v>
      </c>
      <c r="D3704" t="s">
        <v>584</v>
      </c>
      <c r="E3704" t="s">
        <v>595</v>
      </c>
      <c r="F3704">
        <v>46.633090000000003</v>
      </c>
      <c r="G3704" t="s">
        <v>25</v>
      </c>
      <c r="H3704" t="s">
        <v>26</v>
      </c>
      <c r="I3704" t="s">
        <v>27</v>
      </c>
      <c r="J3704" t="s">
        <v>23</v>
      </c>
      <c r="K3704">
        <v>2003</v>
      </c>
      <c r="L3704">
        <v>4</v>
      </c>
      <c r="M3704">
        <v>4</v>
      </c>
      <c r="N3704">
        <v>0</v>
      </c>
      <c r="O3704">
        <v>2.5</v>
      </c>
      <c r="P3704" t="s">
        <v>598</v>
      </c>
      <c r="Q3704" s="2">
        <v>2.6214585296559399E-3</v>
      </c>
      <c r="R3704" s="2">
        <v>4.1176408621377602E-3</v>
      </c>
      <c r="S3704" t="s">
        <v>31</v>
      </c>
      <c r="T3704" t="s">
        <v>202</v>
      </c>
      <c r="U3704">
        <v>292</v>
      </c>
      <c r="V3704" t="s">
        <v>576</v>
      </c>
      <c r="W3704" t="s">
        <v>577</v>
      </c>
      <c r="X3704" t="s">
        <v>578</v>
      </c>
      <c r="Y3704">
        <v>214.34</v>
      </c>
      <c r="Z3704">
        <v>970</v>
      </c>
      <c r="AA3704" s="5">
        <f>IFERROR(VLOOKUP(X3704,$AF$2:$AG$35,2,FALSE),0)</f>
        <v>0</v>
      </c>
      <c r="AB3704" s="5" t="e">
        <f>VLOOKUP(X3704,$AF$2:$AG$35,1,FALSE)</f>
        <v>#N/A</v>
      </c>
      <c r="AN3704"/>
      <c r="AO3704"/>
      <c r="AP3704"/>
      <c r="AQ3704"/>
    </row>
    <row r="3705" spans="1:43" x14ac:dyDescent="0.25">
      <c r="B3705" s="13">
        <v>22081</v>
      </c>
      <c r="C3705" s="13" t="s">
        <v>599</v>
      </c>
      <c r="D3705" t="s">
        <v>579</v>
      </c>
      <c r="E3705" t="s">
        <v>596</v>
      </c>
      <c r="F3705">
        <v>77.966759999999994</v>
      </c>
      <c r="G3705" t="s">
        <v>25</v>
      </c>
      <c r="H3705" t="s">
        <v>600</v>
      </c>
      <c r="I3705" t="s">
        <v>601</v>
      </c>
      <c r="J3705" t="s">
        <v>28</v>
      </c>
      <c r="K3705">
        <v>2003</v>
      </c>
      <c r="L3705">
        <v>3</v>
      </c>
      <c r="M3705">
        <v>4</v>
      </c>
      <c r="N3705">
        <v>0</v>
      </c>
      <c r="O3705">
        <v>2.5</v>
      </c>
      <c r="P3705" t="s">
        <v>602</v>
      </c>
      <c r="Q3705">
        <v>0.52451692913791204</v>
      </c>
      <c r="R3705">
        <v>0.69038468123534902</v>
      </c>
      <c r="S3705" t="s">
        <v>31</v>
      </c>
      <c r="T3705" t="s">
        <v>32</v>
      </c>
      <c r="U3705">
        <v>1</v>
      </c>
      <c r="V3705" t="s">
        <v>33</v>
      </c>
      <c r="W3705" t="s">
        <v>34</v>
      </c>
      <c r="X3705" t="s">
        <v>35</v>
      </c>
      <c r="Y3705">
        <v>35.453000000000003</v>
      </c>
      <c r="Z3705">
        <v>337</v>
      </c>
      <c r="AA3705" s="5">
        <f>IFERROR(VLOOKUP(X3705,$AF$2:$AG$35,2,FALSE),0)</f>
        <v>0</v>
      </c>
      <c r="AB3705" s="5" t="e">
        <f>VLOOKUP(X3705,$AF$2:$AG$35,1,FALSE)</f>
        <v>#N/A</v>
      </c>
      <c r="AN3705"/>
      <c r="AO3705"/>
      <c r="AP3705"/>
      <c r="AQ3705"/>
    </row>
    <row r="3706" spans="1:43" x14ac:dyDescent="0.25">
      <c r="B3706" s="13">
        <v>22081</v>
      </c>
      <c r="C3706" s="13" t="s">
        <v>599</v>
      </c>
      <c r="D3706" t="s">
        <v>579</v>
      </c>
      <c r="E3706" t="s">
        <v>596</v>
      </c>
      <c r="F3706">
        <v>77.966759999999994</v>
      </c>
      <c r="G3706" t="s">
        <v>25</v>
      </c>
      <c r="H3706" t="s">
        <v>600</v>
      </c>
      <c r="I3706" t="s">
        <v>601</v>
      </c>
      <c r="J3706" t="s">
        <v>28</v>
      </c>
      <c r="K3706">
        <v>2003</v>
      </c>
      <c r="L3706">
        <v>3</v>
      </c>
      <c r="M3706">
        <v>4</v>
      </c>
      <c r="N3706">
        <v>0</v>
      </c>
      <c r="O3706">
        <v>2.5</v>
      </c>
      <c r="P3706" t="s">
        <v>602</v>
      </c>
      <c r="Q3706" s="5">
        <v>0.45738828584769498</v>
      </c>
      <c r="R3706">
        <v>0.31114773422032499</v>
      </c>
      <c r="S3706" t="s">
        <v>31</v>
      </c>
      <c r="T3706" t="s">
        <v>32</v>
      </c>
      <c r="U3706">
        <v>2</v>
      </c>
      <c r="V3706" t="s">
        <v>36</v>
      </c>
      <c r="W3706" t="s">
        <v>37</v>
      </c>
      <c r="X3706" t="s">
        <v>38</v>
      </c>
      <c r="Y3706">
        <v>62.004899999999999</v>
      </c>
      <c r="Z3706">
        <v>613</v>
      </c>
      <c r="AA3706" s="5">
        <f>IFERROR(VLOOKUP(X3706,$AF$2:$AG$35,2,FALSE),0)</f>
        <v>0</v>
      </c>
      <c r="AB3706" s="5" t="e">
        <f>VLOOKUP(X3706,$AF$2:$AG$35,1,FALSE)</f>
        <v>#N/A</v>
      </c>
      <c r="AN3706"/>
      <c r="AO3706"/>
      <c r="AP3706"/>
      <c r="AQ3706"/>
    </row>
    <row r="3707" spans="1:43" x14ac:dyDescent="0.25">
      <c r="B3707" s="13">
        <v>22081</v>
      </c>
      <c r="C3707" s="13" t="s">
        <v>599</v>
      </c>
      <c r="D3707" t="s">
        <v>579</v>
      </c>
      <c r="E3707" t="s">
        <v>596</v>
      </c>
      <c r="F3707">
        <v>77.966759999999994</v>
      </c>
      <c r="G3707" t="s">
        <v>25</v>
      </c>
      <c r="H3707" t="s">
        <v>600</v>
      </c>
      <c r="I3707" t="s">
        <v>601</v>
      </c>
      <c r="J3707" t="s">
        <v>28</v>
      </c>
      <c r="K3707">
        <v>2003</v>
      </c>
      <c r="L3707">
        <v>3</v>
      </c>
      <c r="M3707">
        <v>4</v>
      </c>
      <c r="N3707">
        <v>0</v>
      </c>
      <c r="O3707">
        <v>2.5</v>
      </c>
      <c r="P3707" t="s">
        <v>602</v>
      </c>
      <c r="Q3707" s="5">
        <v>1.8630740288280601</v>
      </c>
      <c r="R3707">
        <v>0.62482975518934403</v>
      </c>
      <c r="S3707" t="s">
        <v>31</v>
      </c>
      <c r="T3707" t="s">
        <v>32</v>
      </c>
      <c r="U3707">
        <v>4</v>
      </c>
      <c r="V3707" t="s">
        <v>42</v>
      </c>
      <c r="W3707" t="s">
        <v>43</v>
      </c>
      <c r="X3707" t="s">
        <v>44</v>
      </c>
      <c r="Y3707">
        <v>96.057599999999994</v>
      </c>
      <c r="Z3707">
        <v>699</v>
      </c>
      <c r="AA3707" s="5">
        <f>IFERROR(VLOOKUP(X3707,$AF$2:$AG$35,2,FALSE),0)</f>
        <v>0</v>
      </c>
      <c r="AB3707" s="5" t="e">
        <f>VLOOKUP(X3707,$AF$2:$AG$35,1,FALSE)</f>
        <v>#N/A</v>
      </c>
      <c r="AN3707"/>
      <c r="AO3707"/>
      <c r="AP3707"/>
      <c r="AQ3707"/>
    </row>
    <row r="3708" spans="1:43" x14ac:dyDescent="0.25">
      <c r="B3708" s="13">
        <v>22081</v>
      </c>
      <c r="C3708" s="13" t="s">
        <v>599</v>
      </c>
      <c r="D3708" t="s">
        <v>579</v>
      </c>
      <c r="E3708" t="s">
        <v>596</v>
      </c>
      <c r="F3708">
        <v>77.966759999999994</v>
      </c>
      <c r="G3708" t="s">
        <v>25</v>
      </c>
      <c r="H3708" t="s">
        <v>600</v>
      </c>
      <c r="I3708" t="s">
        <v>601</v>
      </c>
      <c r="J3708" t="s">
        <v>28</v>
      </c>
      <c r="K3708">
        <v>2003</v>
      </c>
      <c r="L3708">
        <v>3</v>
      </c>
      <c r="M3708">
        <v>4</v>
      </c>
      <c r="N3708">
        <v>0</v>
      </c>
      <c r="O3708">
        <v>2.5</v>
      </c>
      <c r="P3708" t="s">
        <v>602</v>
      </c>
      <c r="Q3708" s="5">
        <v>0.96066141510669201</v>
      </c>
      <c r="R3708">
        <v>0.21903872743073199</v>
      </c>
      <c r="S3708" t="s">
        <v>31</v>
      </c>
      <c r="T3708" t="s">
        <v>45</v>
      </c>
      <c r="U3708">
        <v>5</v>
      </c>
      <c r="V3708" t="s">
        <v>46</v>
      </c>
      <c r="W3708" t="s">
        <v>47</v>
      </c>
      <c r="X3708" t="s">
        <v>48</v>
      </c>
      <c r="Y3708">
        <v>18.0383</v>
      </c>
      <c r="Z3708">
        <v>784</v>
      </c>
      <c r="AA3708" s="5">
        <f>IFERROR(VLOOKUP(X3708,$AF$2:$AG$35,2,FALSE),0)</f>
        <v>0</v>
      </c>
      <c r="AB3708" s="5" t="e">
        <f>VLOOKUP(X3708,$AF$2:$AG$35,1,FALSE)</f>
        <v>#N/A</v>
      </c>
      <c r="AN3708"/>
      <c r="AO3708"/>
      <c r="AP3708"/>
      <c r="AQ3708"/>
    </row>
    <row r="3709" spans="1:43" x14ac:dyDescent="0.25">
      <c r="B3709" s="13">
        <v>22081</v>
      </c>
      <c r="C3709" s="13" t="s">
        <v>599</v>
      </c>
      <c r="D3709" t="s">
        <v>579</v>
      </c>
      <c r="E3709" t="s">
        <v>596</v>
      </c>
      <c r="F3709">
        <v>77.966759999999994</v>
      </c>
      <c r="G3709" t="s">
        <v>25</v>
      </c>
      <c r="H3709" t="s">
        <v>600</v>
      </c>
      <c r="I3709" t="s">
        <v>601</v>
      </c>
      <c r="J3709" t="s">
        <v>28</v>
      </c>
      <c r="K3709">
        <v>2003</v>
      </c>
      <c r="L3709">
        <v>3</v>
      </c>
      <c r="M3709">
        <v>4</v>
      </c>
      <c r="N3709">
        <v>0</v>
      </c>
      <c r="O3709">
        <v>2.5</v>
      </c>
      <c r="P3709" t="s">
        <v>602</v>
      </c>
      <c r="Q3709" s="5">
        <v>0</v>
      </c>
      <c r="R3709">
        <v>0.1</v>
      </c>
      <c r="S3709" t="s">
        <v>31</v>
      </c>
      <c r="T3709" t="s">
        <v>49</v>
      </c>
      <c r="U3709">
        <v>6</v>
      </c>
      <c r="V3709" t="s">
        <v>50</v>
      </c>
      <c r="W3709" t="s">
        <v>51</v>
      </c>
      <c r="X3709" t="s">
        <v>52</v>
      </c>
      <c r="Y3709">
        <v>22.98977</v>
      </c>
      <c r="Z3709">
        <v>785</v>
      </c>
      <c r="AA3709" s="5">
        <f>IFERROR(VLOOKUP(X3709,$AF$2:$AG$35,2,FALSE),0)</f>
        <v>0</v>
      </c>
      <c r="AB3709" s="5" t="e">
        <f>VLOOKUP(X3709,$AF$2:$AG$35,1,FALSE)</f>
        <v>#N/A</v>
      </c>
      <c r="AN3709"/>
      <c r="AO3709"/>
      <c r="AP3709"/>
      <c r="AQ3709"/>
    </row>
    <row r="3710" spans="1:43" x14ac:dyDescent="0.25">
      <c r="B3710" s="13">
        <v>22081</v>
      </c>
      <c r="C3710" s="13" t="s">
        <v>599</v>
      </c>
      <c r="D3710" t="s">
        <v>579</v>
      </c>
      <c r="E3710" t="s">
        <v>596</v>
      </c>
      <c r="F3710">
        <v>77.966759999999994</v>
      </c>
      <c r="G3710" t="s">
        <v>25</v>
      </c>
      <c r="H3710" t="s">
        <v>600</v>
      </c>
      <c r="I3710" t="s">
        <v>601</v>
      </c>
      <c r="J3710" t="s">
        <v>28</v>
      </c>
      <c r="K3710">
        <v>2003</v>
      </c>
      <c r="L3710">
        <v>3</v>
      </c>
      <c r="M3710">
        <v>4</v>
      </c>
      <c r="N3710">
        <v>0</v>
      </c>
      <c r="O3710">
        <v>2.5</v>
      </c>
      <c r="P3710" t="s">
        <v>602</v>
      </c>
      <c r="Q3710" s="2">
        <v>7.7459736563897194E-2</v>
      </c>
      <c r="R3710">
        <v>0.109691481094377</v>
      </c>
      <c r="S3710" t="s">
        <v>31</v>
      </c>
      <c r="T3710" t="s">
        <v>53</v>
      </c>
      <c r="U3710">
        <v>7</v>
      </c>
      <c r="V3710" t="s">
        <v>54</v>
      </c>
      <c r="W3710" t="s">
        <v>55</v>
      </c>
      <c r="X3710" t="s">
        <v>56</v>
      </c>
      <c r="Y3710">
        <v>39.098300000000002</v>
      </c>
      <c r="Z3710">
        <v>2302</v>
      </c>
      <c r="AA3710" s="5">
        <f>IFERROR(VLOOKUP(X3710,$AF$2:$AG$35,2,FALSE),0)</f>
        <v>0</v>
      </c>
      <c r="AB3710" s="5" t="e">
        <f>VLOOKUP(X3710,$AF$2:$AG$35,1,FALSE)</f>
        <v>#N/A</v>
      </c>
      <c r="AN3710"/>
      <c r="AO3710"/>
      <c r="AP3710"/>
      <c r="AQ3710"/>
    </row>
    <row r="3711" spans="1:43" x14ac:dyDescent="0.25">
      <c r="B3711" s="13">
        <v>22081</v>
      </c>
      <c r="C3711" s="13" t="s">
        <v>599</v>
      </c>
      <c r="D3711" t="s">
        <v>579</v>
      </c>
      <c r="E3711" t="s">
        <v>596</v>
      </c>
      <c r="F3711">
        <v>77.966759999999994</v>
      </c>
      <c r="G3711" t="s">
        <v>25</v>
      </c>
      <c r="H3711" t="s">
        <v>600</v>
      </c>
      <c r="I3711" t="s">
        <v>601</v>
      </c>
      <c r="J3711" t="s">
        <v>28</v>
      </c>
      <c r="K3711">
        <v>2003</v>
      </c>
      <c r="L3711">
        <v>3</v>
      </c>
      <c r="M3711">
        <v>4</v>
      </c>
      <c r="N3711">
        <v>0</v>
      </c>
      <c r="O3711">
        <v>2.5</v>
      </c>
      <c r="P3711" t="s">
        <v>602</v>
      </c>
      <c r="Q3711">
        <v>2.2440801419071699</v>
      </c>
      <c r="R3711">
        <v>1.06144473941356</v>
      </c>
      <c r="S3711" t="s">
        <v>31</v>
      </c>
      <c r="T3711" t="s">
        <v>57</v>
      </c>
      <c r="U3711">
        <v>8</v>
      </c>
      <c r="W3711" t="s">
        <v>58</v>
      </c>
      <c r="X3711" t="s">
        <v>59</v>
      </c>
      <c r="Y3711">
        <v>12.010999999999999</v>
      </c>
      <c r="Z3711">
        <v>1183</v>
      </c>
      <c r="AA3711" s="5">
        <f>IFERROR(VLOOKUP(X3711,$AF$2:$AG$35,2,FALSE),0)</f>
        <v>0</v>
      </c>
      <c r="AB3711" s="5" t="e">
        <f>VLOOKUP(X3711,$AF$2:$AG$35,1,FALSE)</f>
        <v>#N/A</v>
      </c>
      <c r="AN3711"/>
      <c r="AO3711"/>
      <c r="AP3711"/>
      <c r="AQ3711"/>
    </row>
    <row r="3712" spans="1:43" x14ac:dyDescent="0.25">
      <c r="B3712" s="13">
        <v>22081</v>
      </c>
      <c r="C3712" s="13" t="s">
        <v>599</v>
      </c>
      <c r="D3712" t="s">
        <v>579</v>
      </c>
      <c r="E3712" t="s">
        <v>596</v>
      </c>
      <c r="F3712">
        <v>77.966759999999994</v>
      </c>
      <c r="G3712" t="s">
        <v>25</v>
      </c>
      <c r="H3712" t="s">
        <v>600</v>
      </c>
      <c r="I3712" t="s">
        <v>601</v>
      </c>
      <c r="J3712" t="s">
        <v>28</v>
      </c>
      <c r="K3712">
        <v>2003</v>
      </c>
      <c r="L3712">
        <v>3</v>
      </c>
      <c r="M3712">
        <v>4</v>
      </c>
      <c r="N3712">
        <v>0</v>
      </c>
      <c r="O3712">
        <v>2.5</v>
      </c>
      <c r="P3712" t="s">
        <v>602</v>
      </c>
      <c r="Q3712">
        <v>16.542148478822501</v>
      </c>
      <c r="R3712">
        <v>1.93585546637067</v>
      </c>
      <c r="S3712" t="s">
        <v>31</v>
      </c>
      <c r="T3712" t="s">
        <v>57</v>
      </c>
      <c r="U3712">
        <v>9</v>
      </c>
      <c r="W3712" t="s">
        <v>60</v>
      </c>
      <c r="X3712" t="s">
        <v>61</v>
      </c>
      <c r="Y3712">
        <v>12.010999999999999</v>
      </c>
      <c r="Z3712">
        <v>789</v>
      </c>
      <c r="AA3712" s="5">
        <f>IFERROR(VLOOKUP(X3712,$AF$2:$AG$35,2,FALSE),0)</f>
        <v>0</v>
      </c>
      <c r="AB3712" s="5" t="e">
        <f>VLOOKUP(X3712,$AF$2:$AG$35,1,FALSE)</f>
        <v>#N/A</v>
      </c>
      <c r="AN3712"/>
      <c r="AO3712"/>
      <c r="AP3712"/>
      <c r="AQ3712"/>
    </row>
    <row r="3713" spans="2:43" x14ac:dyDescent="0.25">
      <c r="B3713" s="13">
        <v>22081</v>
      </c>
      <c r="C3713" s="13" t="s">
        <v>599</v>
      </c>
      <c r="D3713" t="s">
        <v>579</v>
      </c>
      <c r="E3713" t="s">
        <v>596</v>
      </c>
      <c r="F3713">
        <v>77.966759999999994</v>
      </c>
      <c r="G3713" t="s">
        <v>25</v>
      </c>
      <c r="H3713" t="s">
        <v>600</v>
      </c>
      <c r="I3713" t="s">
        <v>601</v>
      </c>
      <c r="J3713" t="s">
        <v>28</v>
      </c>
      <c r="K3713">
        <v>2003</v>
      </c>
      <c r="L3713">
        <v>3</v>
      </c>
      <c r="M3713">
        <v>4</v>
      </c>
      <c r="N3713">
        <v>0</v>
      </c>
      <c r="O3713">
        <v>2.5</v>
      </c>
      <c r="P3713" t="s">
        <v>602</v>
      </c>
      <c r="Q3713">
        <v>30.216193465722601</v>
      </c>
      <c r="R3713">
        <v>3.8728819543200101</v>
      </c>
      <c r="S3713" t="s">
        <v>31</v>
      </c>
      <c r="T3713" t="s">
        <v>57</v>
      </c>
      <c r="U3713">
        <v>10</v>
      </c>
      <c r="W3713" t="s">
        <v>62</v>
      </c>
      <c r="X3713" t="s">
        <v>63</v>
      </c>
      <c r="Y3713">
        <v>12.010999999999999</v>
      </c>
      <c r="Z3713">
        <v>790</v>
      </c>
      <c r="AA3713" s="5">
        <f>IFERROR(VLOOKUP(X3713,$AF$2:$AG$35,2,FALSE),0)</f>
        <v>0</v>
      </c>
      <c r="AB3713" s="5" t="e">
        <f>VLOOKUP(X3713,$AF$2:$AG$35,1,FALSE)</f>
        <v>#N/A</v>
      </c>
      <c r="AN3713"/>
      <c r="AO3713"/>
      <c r="AP3713"/>
      <c r="AQ3713"/>
    </row>
    <row r="3714" spans="2:43" x14ac:dyDescent="0.25">
      <c r="B3714" s="13">
        <v>22081</v>
      </c>
      <c r="C3714" s="13" t="s">
        <v>599</v>
      </c>
      <c r="D3714" t="s">
        <v>579</v>
      </c>
      <c r="E3714" t="s">
        <v>596</v>
      </c>
      <c r="F3714">
        <v>77.966759999999994</v>
      </c>
      <c r="G3714" t="s">
        <v>25</v>
      </c>
      <c r="H3714" t="s">
        <v>600</v>
      </c>
      <c r="I3714" t="s">
        <v>601</v>
      </c>
      <c r="J3714" t="s">
        <v>28</v>
      </c>
      <c r="K3714">
        <v>2003</v>
      </c>
      <c r="L3714">
        <v>3</v>
      </c>
      <c r="M3714">
        <v>4</v>
      </c>
      <c r="N3714">
        <v>0</v>
      </c>
      <c r="O3714">
        <v>2.5</v>
      </c>
      <c r="P3714" t="s">
        <v>602</v>
      </c>
      <c r="Q3714">
        <v>6.4191114107130298</v>
      </c>
      <c r="R3714">
        <v>1.4431593297382099</v>
      </c>
      <c r="S3714" t="s">
        <v>31</v>
      </c>
      <c r="T3714" t="s">
        <v>57</v>
      </c>
      <c r="U3714">
        <v>11</v>
      </c>
      <c r="W3714" t="s">
        <v>64</v>
      </c>
      <c r="X3714" t="s">
        <v>65</v>
      </c>
      <c r="Y3714">
        <v>12.010999999999999</v>
      </c>
      <c r="Z3714">
        <v>791</v>
      </c>
      <c r="AA3714" s="5">
        <f>IFERROR(VLOOKUP(X3714,$AF$2:$AG$35,2,FALSE),0)</f>
        <v>0</v>
      </c>
      <c r="AB3714" s="5" t="e">
        <f>VLOOKUP(X3714,$AF$2:$AG$35,1,FALSE)</f>
        <v>#N/A</v>
      </c>
      <c r="AN3714"/>
      <c r="AO3714"/>
      <c r="AP3714"/>
      <c r="AQ3714"/>
    </row>
    <row r="3715" spans="2:43" x14ac:dyDescent="0.25">
      <c r="B3715" s="13">
        <v>22081</v>
      </c>
      <c r="C3715" s="13" t="s">
        <v>599</v>
      </c>
      <c r="D3715" t="s">
        <v>579</v>
      </c>
      <c r="E3715" t="s">
        <v>596</v>
      </c>
      <c r="F3715">
        <v>77.966759999999994</v>
      </c>
      <c r="G3715" t="s">
        <v>25</v>
      </c>
      <c r="H3715" t="s">
        <v>600</v>
      </c>
      <c r="I3715" t="s">
        <v>601</v>
      </c>
      <c r="J3715" t="s">
        <v>28</v>
      </c>
      <c r="K3715">
        <v>2003</v>
      </c>
      <c r="L3715">
        <v>3</v>
      </c>
      <c r="M3715">
        <v>4</v>
      </c>
      <c r="N3715">
        <v>0</v>
      </c>
      <c r="O3715">
        <v>2.5</v>
      </c>
      <c r="P3715" t="s">
        <v>602</v>
      </c>
      <c r="Q3715">
        <v>0</v>
      </c>
      <c r="R3715">
        <v>1.9374199188036301</v>
      </c>
      <c r="S3715" t="s">
        <v>31</v>
      </c>
      <c r="T3715" t="s">
        <v>57</v>
      </c>
      <c r="U3715">
        <v>12</v>
      </c>
      <c r="W3715" t="s">
        <v>66</v>
      </c>
      <c r="X3715" t="s">
        <v>67</v>
      </c>
      <c r="Y3715">
        <v>12.010999999999999</v>
      </c>
      <c r="Z3715">
        <v>792</v>
      </c>
      <c r="AA3715" s="5">
        <f>IFERROR(VLOOKUP(X3715,$AF$2:$AG$35,2,FALSE),0)</f>
        <v>0</v>
      </c>
      <c r="AB3715" s="5" t="e">
        <f>VLOOKUP(X3715,$AF$2:$AG$35,1,FALSE)</f>
        <v>#N/A</v>
      </c>
      <c r="AN3715"/>
      <c r="AO3715"/>
      <c r="AP3715"/>
      <c r="AQ3715"/>
    </row>
    <row r="3716" spans="2:43" x14ac:dyDescent="0.25">
      <c r="B3716" s="13">
        <v>22081</v>
      </c>
      <c r="C3716" s="13" t="s">
        <v>599</v>
      </c>
      <c r="D3716" t="s">
        <v>579</v>
      </c>
      <c r="E3716" t="s">
        <v>596</v>
      </c>
      <c r="F3716">
        <v>77.966759999999994</v>
      </c>
      <c r="G3716" t="s">
        <v>25</v>
      </c>
      <c r="H3716" t="s">
        <v>600</v>
      </c>
      <c r="I3716" t="s">
        <v>601</v>
      </c>
      <c r="J3716" t="s">
        <v>28</v>
      </c>
      <c r="K3716">
        <v>2003</v>
      </c>
      <c r="L3716">
        <v>3</v>
      </c>
      <c r="M3716">
        <v>4</v>
      </c>
      <c r="N3716">
        <v>0</v>
      </c>
      <c r="O3716">
        <v>2.5</v>
      </c>
      <c r="P3716" t="s">
        <v>602</v>
      </c>
      <c r="Q3716" s="5">
        <v>52.333618463785101</v>
      </c>
      <c r="R3716">
        <v>6.8231302511415999</v>
      </c>
      <c r="S3716" t="s">
        <v>31</v>
      </c>
      <c r="T3716" t="s">
        <v>57</v>
      </c>
      <c r="U3716">
        <v>13</v>
      </c>
      <c r="W3716" s="3" t="s">
        <v>68</v>
      </c>
      <c r="X3716" t="s">
        <v>69</v>
      </c>
      <c r="Y3716">
        <v>12.010999999999999</v>
      </c>
      <c r="Z3716">
        <v>626</v>
      </c>
      <c r="AA3716" s="5">
        <f>IFERROR(VLOOKUP(X3716,$AF$2:$AG$35,2,FALSE),0)</f>
        <v>0</v>
      </c>
      <c r="AB3716" s="5" t="e">
        <f>VLOOKUP(X3716,$AF$2:$AG$35,1,FALSE)</f>
        <v>#N/A</v>
      </c>
      <c r="AN3716"/>
      <c r="AO3716"/>
      <c r="AP3716"/>
      <c r="AQ3716"/>
    </row>
    <row r="3717" spans="2:43" x14ac:dyDescent="0.25">
      <c r="B3717" s="13">
        <v>22081</v>
      </c>
      <c r="C3717" s="13" t="s">
        <v>599</v>
      </c>
      <c r="D3717" t="s">
        <v>579</v>
      </c>
      <c r="E3717" t="s">
        <v>596</v>
      </c>
      <c r="F3717">
        <v>77.966759999999994</v>
      </c>
      <c r="G3717" t="s">
        <v>25</v>
      </c>
      <c r="H3717" t="s">
        <v>600</v>
      </c>
      <c r="I3717" t="s">
        <v>601</v>
      </c>
      <c r="J3717" t="s">
        <v>28</v>
      </c>
      <c r="K3717">
        <v>2003</v>
      </c>
      <c r="L3717">
        <v>3</v>
      </c>
      <c r="M3717">
        <v>4</v>
      </c>
      <c r="N3717">
        <v>0</v>
      </c>
      <c r="O3717">
        <v>2.5</v>
      </c>
      <c r="P3717" t="s">
        <v>602</v>
      </c>
      <c r="Q3717">
        <v>1.49645714963041</v>
      </c>
      <c r="R3717">
        <v>1.0629385488694201</v>
      </c>
      <c r="S3717" t="s">
        <v>31</v>
      </c>
      <c r="T3717" t="s">
        <v>57</v>
      </c>
      <c r="U3717">
        <v>14</v>
      </c>
      <c r="W3717" t="s">
        <v>70</v>
      </c>
      <c r="X3717" t="s">
        <v>71</v>
      </c>
      <c r="Y3717">
        <v>12.010999999999999</v>
      </c>
      <c r="Z3717">
        <v>794</v>
      </c>
      <c r="AA3717" s="5">
        <f>IFERROR(VLOOKUP(X3717,$AF$2:$AG$35,2,FALSE),0)</f>
        <v>0</v>
      </c>
      <c r="AB3717" s="5" t="e">
        <f>VLOOKUP(X3717,$AF$2:$AG$35,1,FALSE)</f>
        <v>#N/A</v>
      </c>
      <c r="AN3717"/>
      <c r="AO3717"/>
      <c r="AP3717"/>
      <c r="AQ3717"/>
    </row>
    <row r="3718" spans="2:43" x14ac:dyDescent="0.25">
      <c r="B3718" s="13">
        <v>22081</v>
      </c>
      <c r="C3718" s="13" t="s">
        <v>599</v>
      </c>
      <c r="D3718" t="s">
        <v>579</v>
      </c>
      <c r="E3718" t="s">
        <v>596</v>
      </c>
      <c r="F3718">
        <v>77.966759999999994</v>
      </c>
      <c r="G3718" t="s">
        <v>25</v>
      </c>
      <c r="H3718" t="s">
        <v>600</v>
      </c>
      <c r="I3718" t="s">
        <v>601</v>
      </c>
      <c r="J3718" t="s">
        <v>28</v>
      </c>
      <c r="K3718">
        <v>2003</v>
      </c>
      <c r="L3718">
        <v>3</v>
      </c>
      <c r="M3718">
        <v>4</v>
      </c>
      <c r="N3718">
        <v>0</v>
      </c>
      <c r="O3718">
        <v>2.5</v>
      </c>
      <c r="P3718" t="s">
        <v>602</v>
      </c>
      <c r="Q3718">
        <v>14.293756567559299</v>
      </c>
      <c r="R3718">
        <v>1.6744970875042</v>
      </c>
      <c r="S3718" t="s">
        <v>31</v>
      </c>
      <c r="T3718" t="s">
        <v>57</v>
      </c>
      <c r="U3718">
        <v>15</v>
      </c>
      <c r="W3718" t="s">
        <v>72</v>
      </c>
      <c r="X3718" t="s">
        <v>73</v>
      </c>
      <c r="Y3718">
        <v>12.010999999999999</v>
      </c>
      <c r="Z3718">
        <v>1190</v>
      </c>
      <c r="AA3718" s="5">
        <f>IFERROR(VLOOKUP(X3718,$AF$2:$AG$35,2,FALSE),0)</f>
        <v>0</v>
      </c>
      <c r="AB3718" s="5" t="e">
        <f>VLOOKUP(X3718,$AF$2:$AG$35,1,FALSE)</f>
        <v>#N/A</v>
      </c>
      <c r="AN3718"/>
      <c r="AO3718"/>
      <c r="AP3718"/>
      <c r="AQ3718"/>
    </row>
    <row r="3719" spans="2:43" x14ac:dyDescent="0.25">
      <c r="B3719" s="13">
        <v>22081</v>
      </c>
      <c r="C3719" s="13" t="s">
        <v>599</v>
      </c>
      <c r="D3719" t="s">
        <v>579</v>
      </c>
      <c r="E3719" t="s">
        <v>596</v>
      </c>
      <c r="F3719">
        <v>77.966759999999994</v>
      </c>
      <c r="G3719" t="s">
        <v>25</v>
      </c>
      <c r="H3719" t="s">
        <v>600</v>
      </c>
      <c r="I3719" t="s">
        <v>601</v>
      </c>
      <c r="J3719" t="s">
        <v>28</v>
      </c>
      <c r="K3719">
        <v>2003</v>
      </c>
      <c r="L3719">
        <v>3</v>
      </c>
      <c r="M3719">
        <v>4</v>
      </c>
      <c r="N3719">
        <v>0</v>
      </c>
      <c r="O3719">
        <v>2.5</v>
      </c>
      <c r="P3719" t="s">
        <v>602</v>
      </c>
      <c r="Q3719" s="2">
        <v>5.31386945989413E-2</v>
      </c>
      <c r="R3719">
        <v>0.38579273235337003</v>
      </c>
      <c r="S3719" t="s">
        <v>31</v>
      </c>
      <c r="T3719" t="s">
        <v>57</v>
      </c>
      <c r="U3719">
        <v>16</v>
      </c>
      <c r="W3719" t="s">
        <v>74</v>
      </c>
      <c r="X3719" t="s">
        <v>75</v>
      </c>
      <c r="Y3719">
        <v>12.010999999999999</v>
      </c>
      <c r="Z3719">
        <v>796</v>
      </c>
      <c r="AA3719" s="5">
        <f>IFERROR(VLOOKUP(X3719,$AF$2:$AG$35,2,FALSE),0)</f>
        <v>0</v>
      </c>
      <c r="AB3719" s="5" t="e">
        <f>VLOOKUP(X3719,$AF$2:$AG$35,1,FALSE)</f>
        <v>#N/A</v>
      </c>
      <c r="AN3719"/>
      <c r="AO3719"/>
      <c r="AP3719"/>
      <c r="AQ3719"/>
    </row>
    <row r="3720" spans="2:43" x14ac:dyDescent="0.25">
      <c r="B3720" s="13">
        <v>22081</v>
      </c>
      <c r="C3720" s="13" t="s">
        <v>599</v>
      </c>
      <c r="D3720" t="s">
        <v>579</v>
      </c>
      <c r="E3720" t="s">
        <v>596</v>
      </c>
      <c r="F3720">
        <v>77.966759999999994</v>
      </c>
      <c r="G3720" t="s">
        <v>25</v>
      </c>
      <c r="H3720" t="s">
        <v>600</v>
      </c>
      <c r="I3720" t="s">
        <v>601</v>
      </c>
      <c r="J3720" t="s">
        <v>28</v>
      </c>
      <c r="K3720">
        <v>2003</v>
      </c>
      <c r="L3720">
        <v>3</v>
      </c>
      <c r="M3720">
        <v>4</v>
      </c>
      <c r="N3720">
        <v>0</v>
      </c>
      <c r="O3720">
        <v>2.5</v>
      </c>
      <c r="P3720" t="s">
        <v>602</v>
      </c>
      <c r="Q3720" s="5">
        <v>18.709854542972099</v>
      </c>
      <c r="R3720">
        <v>3.2235271067454199</v>
      </c>
      <c r="S3720" t="s">
        <v>31</v>
      </c>
      <c r="T3720" t="s">
        <v>57</v>
      </c>
      <c r="U3720">
        <v>17</v>
      </c>
      <c r="W3720" s="3" t="s">
        <v>76</v>
      </c>
      <c r="X3720" t="s">
        <v>77</v>
      </c>
      <c r="Y3720">
        <v>12.010999999999999</v>
      </c>
      <c r="Z3720">
        <v>797</v>
      </c>
      <c r="AA3720" s="5">
        <f>IFERROR(VLOOKUP(X3720,$AF$2:$AG$35,2,FALSE),0)</f>
        <v>0</v>
      </c>
      <c r="AB3720" s="5" t="e">
        <f>VLOOKUP(X3720,$AF$2:$AG$35,1,FALSE)</f>
        <v>#N/A</v>
      </c>
      <c r="AN3720"/>
      <c r="AO3720"/>
      <c r="AP3720"/>
      <c r="AQ3720"/>
    </row>
    <row r="3721" spans="2:43" x14ac:dyDescent="0.25">
      <c r="B3721" s="13">
        <v>22081</v>
      </c>
      <c r="C3721" s="13" t="s">
        <v>599</v>
      </c>
      <c r="D3721" t="s">
        <v>579</v>
      </c>
      <c r="E3721" t="s">
        <v>596</v>
      </c>
      <c r="F3721">
        <v>77.966759999999994</v>
      </c>
      <c r="G3721" t="s">
        <v>25</v>
      </c>
      <c r="H3721" t="s">
        <v>600</v>
      </c>
      <c r="I3721" t="s">
        <v>601</v>
      </c>
      <c r="J3721" t="s">
        <v>28</v>
      </c>
      <c r="K3721">
        <v>2003</v>
      </c>
      <c r="L3721">
        <v>3</v>
      </c>
      <c r="M3721">
        <v>4</v>
      </c>
      <c r="N3721">
        <v>0</v>
      </c>
      <c r="O3721">
        <v>2.5</v>
      </c>
      <c r="P3721" t="s">
        <v>602</v>
      </c>
      <c r="Q3721">
        <v>71.006290595937401</v>
      </c>
      <c r="R3721">
        <v>8.9941326727174893</v>
      </c>
      <c r="S3721" t="s">
        <v>31</v>
      </c>
      <c r="T3721" t="s">
        <v>57</v>
      </c>
      <c r="U3721">
        <v>18</v>
      </c>
      <c r="V3721" t="s">
        <v>78</v>
      </c>
      <c r="W3721" t="s">
        <v>79</v>
      </c>
      <c r="X3721" t="s">
        <v>80</v>
      </c>
      <c r="Y3721">
        <v>12.010999999999999</v>
      </c>
      <c r="Z3721">
        <v>436</v>
      </c>
      <c r="AA3721" s="5">
        <f>IFERROR(VLOOKUP(X3721,$AF$2:$AG$35,2,FALSE),0)</f>
        <v>0</v>
      </c>
      <c r="AB3721" s="5" t="e">
        <f>VLOOKUP(X3721,$AF$2:$AG$35,1,FALSE)</f>
        <v>#N/A</v>
      </c>
      <c r="AN3721"/>
      <c r="AO3721"/>
      <c r="AP3721"/>
      <c r="AQ3721"/>
    </row>
    <row r="3722" spans="2:43" x14ac:dyDescent="0.25">
      <c r="B3722" s="13">
        <v>22081</v>
      </c>
      <c r="C3722" s="13" t="s">
        <v>599</v>
      </c>
      <c r="D3722" t="s">
        <v>579</v>
      </c>
      <c r="E3722" t="s">
        <v>596</v>
      </c>
      <c r="F3722">
        <v>77.966759999999994</v>
      </c>
      <c r="G3722" t="s">
        <v>25</v>
      </c>
      <c r="H3722" t="s">
        <v>600</v>
      </c>
      <c r="I3722" t="s">
        <v>601</v>
      </c>
      <c r="J3722" t="s">
        <v>28</v>
      </c>
      <c r="K3722">
        <v>2003</v>
      </c>
      <c r="L3722">
        <v>3</v>
      </c>
      <c r="M3722">
        <v>4</v>
      </c>
      <c r="N3722">
        <v>0</v>
      </c>
      <c r="O3722">
        <v>2.5</v>
      </c>
      <c r="P3722" t="s">
        <v>602</v>
      </c>
      <c r="Q3722" s="5">
        <v>0</v>
      </c>
      <c r="R3722">
        <v>2.8578599027170699</v>
      </c>
      <c r="S3722" t="s">
        <v>31</v>
      </c>
      <c r="T3722" t="s">
        <v>81</v>
      </c>
      <c r="U3722">
        <v>20</v>
      </c>
      <c r="V3722" t="s">
        <v>82</v>
      </c>
      <c r="W3722" t="s">
        <v>83</v>
      </c>
      <c r="X3722" t="s">
        <v>84</v>
      </c>
      <c r="Y3722">
        <v>22.98977</v>
      </c>
      <c r="Z3722">
        <v>696</v>
      </c>
      <c r="AA3722" s="5">
        <f>IFERROR(VLOOKUP(X3722,$AF$2:$AG$35,2,FALSE),0)</f>
        <v>0</v>
      </c>
      <c r="AB3722" s="5" t="e">
        <f>VLOOKUP(X3722,$AF$2:$AG$35,1,FALSE)</f>
        <v>#N/A</v>
      </c>
      <c r="AN3722"/>
      <c r="AO3722"/>
      <c r="AP3722"/>
      <c r="AQ3722"/>
    </row>
    <row r="3723" spans="2:43" x14ac:dyDescent="0.25">
      <c r="B3723" s="13">
        <v>22081</v>
      </c>
      <c r="C3723" s="13" t="s">
        <v>599</v>
      </c>
      <c r="D3723" t="s">
        <v>579</v>
      </c>
      <c r="E3723" t="s">
        <v>596</v>
      </c>
      <c r="F3723">
        <v>77.966759999999994</v>
      </c>
      <c r="G3723" t="s">
        <v>25</v>
      </c>
      <c r="H3723" t="s">
        <v>600</v>
      </c>
      <c r="I3723" t="s">
        <v>601</v>
      </c>
      <c r="J3723" t="s">
        <v>28</v>
      </c>
      <c r="K3723">
        <v>2003</v>
      </c>
      <c r="L3723">
        <v>3</v>
      </c>
      <c r="M3723">
        <v>4</v>
      </c>
      <c r="N3723">
        <v>0</v>
      </c>
      <c r="O3723">
        <v>2.5</v>
      </c>
      <c r="P3723" t="s">
        <v>602</v>
      </c>
      <c r="Q3723" s="5">
        <v>0.72032988513247398</v>
      </c>
      <c r="R3723">
        <v>0.58711276479724195</v>
      </c>
      <c r="S3723" t="s">
        <v>31</v>
      </c>
      <c r="T3723" t="s">
        <v>81</v>
      </c>
      <c r="U3723">
        <v>21</v>
      </c>
      <c r="V3723" t="s">
        <v>85</v>
      </c>
      <c r="W3723" t="s">
        <v>86</v>
      </c>
      <c r="X3723" t="s">
        <v>87</v>
      </c>
      <c r="Y3723">
        <v>24.305</v>
      </c>
      <c r="Z3723">
        <v>525</v>
      </c>
      <c r="AA3723" s="5">
        <f>IFERROR(VLOOKUP(X3723,$AF$2:$AG$35,2,FALSE),0)</f>
        <v>0</v>
      </c>
      <c r="AB3723" s="5" t="e">
        <f>VLOOKUP(X3723,$AF$2:$AG$35,1,FALSE)</f>
        <v>#N/A</v>
      </c>
      <c r="AN3723"/>
      <c r="AO3723"/>
      <c r="AP3723"/>
      <c r="AQ3723"/>
    </row>
    <row r="3724" spans="2:43" x14ac:dyDescent="0.25">
      <c r="B3724" s="13">
        <v>22081</v>
      </c>
      <c r="C3724" s="13" t="s">
        <v>599</v>
      </c>
      <c r="D3724" t="s">
        <v>579</v>
      </c>
      <c r="E3724" t="s">
        <v>596</v>
      </c>
      <c r="F3724">
        <v>77.966759999999994</v>
      </c>
      <c r="G3724" t="s">
        <v>25</v>
      </c>
      <c r="H3724" t="s">
        <v>600</v>
      </c>
      <c r="I3724" t="s">
        <v>601</v>
      </c>
      <c r="J3724" t="s">
        <v>28</v>
      </c>
      <c r="K3724">
        <v>2003</v>
      </c>
      <c r="L3724">
        <v>3</v>
      </c>
      <c r="M3724">
        <v>4</v>
      </c>
      <c r="N3724">
        <v>0</v>
      </c>
      <c r="O3724">
        <v>2.5</v>
      </c>
      <c r="P3724" t="s">
        <v>602</v>
      </c>
      <c r="Q3724" s="5">
        <v>0</v>
      </c>
      <c r="R3724">
        <v>0.57407490511143999</v>
      </c>
      <c r="S3724" t="s">
        <v>31</v>
      </c>
      <c r="T3724" t="s">
        <v>81</v>
      </c>
      <c r="U3724">
        <v>22</v>
      </c>
      <c r="V3724" t="s">
        <v>88</v>
      </c>
      <c r="W3724" t="s">
        <v>89</v>
      </c>
      <c r="X3724" t="s">
        <v>90</v>
      </c>
      <c r="Y3724">
        <v>26.981539999999999</v>
      </c>
      <c r="Z3724">
        <v>292</v>
      </c>
      <c r="AA3724" s="5">
        <f>IFERROR(VLOOKUP(X3724,$AF$2:$AG$35,2,FALSE),0)</f>
        <v>0.88900000000000001</v>
      </c>
      <c r="AB3724" s="5" t="str">
        <f>VLOOKUP(X3724,$AF$2:$AG$35,1,FALSE)</f>
        <v>Al</v>
      </c>
      <c r="AN3724"/>
      <c r="AO3724"/>
      <c r="AP3724"/>
      <c r="AQ3724"/>
    </row>
    <row r="3725" spans="2:43" x14ac:dyDescent="0.25">
      <c r="B3725" s="13">
        <v>22081</v>
      </c>
      <c r="C3725" s="13" t="s">
        <v>599</v>
      </c>
      <c r="D3725" t="s">
        <v>579</v>
      </c>
      <c r="E3725" t="s">
        <v>596</v>
      </c>
      <c r="F3725">
        <v>77.966759999999994</v>
      </c>
      <c r="G3725" t="s">
        <v>25</v>
      </c>
      <c r="H3725" t="s">
        <v>600</v>
      </c>
      <c r="I3725" t="s">
        <v>601</v>
      </c>
      <c r="J3725" t="s">
        <v>28</v>
      </c>
      <c r="K3725">
        <v>2003</v>
      </c>
      <c r="L3725">
        <v>3</v>
      </c>
      <c r="M3725">
        <v>4</v>
      </c>
      <c r="N3725">
        <v>0</v>
      </c>
      <c r="O3725">
        <v>2.5</v>
      </c>
      <c r="P3725" t="s">
        <v>602</v>
      </c>
      <c r="Q3725" s="5">
        <v>0</v>
      </c>
      <c r="R3725">
        <v>1.8740634521266799</v>
      </c>
      <c r="S3725" t="s">
        <v>31</v>
      </c>
      <c r="T3725" t="s">
        <v>81</v>
      </c>
      <c r="U3725">
        <v>23</v>
      </c>
      <c r="V3725" t="s">
        <v>91</v>
      </c>
      <c r="W3725" t="s">
        <v>92</v>
      </c>
      <c r="X3725" t="s">
        <v>93</v>
      </c>
      <c r="Y3725">
        <v>28.0855</v>
      </c>
      <c r="Z3725">
        <v>694</v>
      </c>
      <c r="AA3725" s="5">
        <f>IFERROR(VLOOKUP(X3725,$AF$2:$AG$35,2,FALSE),0)</f>
        <v>1.139</v>
      </c>
      <c r="AB3725" s="5" t="str">
        <f>VLOOKUP(X3725,$AF$2:$AG$35,1,FALSE)</f>
        <v>Si</v>
      </c>
      <c r="AN3725"/>
      <c r="AO3725"/>
      <c r="AP3725"/>
      <c r="AQ3725"/>
    </row>
    <row r="3726" spans="2:43" x14ac:dyDescent="0.25">
      <c r="B3726" s="13">
        <v>22081</v>
      </c>
      <c r="C3726" s="13" t="s">
        <v>599</v>
      </c>
      <c r="D3726" t="s">
        <v>579</v>
      </c>
      <c r="E3726" t="s">
        <v>596</v>
      </c>
      <c r="F3726">
        <v>77.966759999999994</v>
      </c>
      <c r="G3726" t="s">
        <v>25</v>
      </c>
      <c r="H3726" t="s">
        <v>600</v>
      </c>
      <c r="I3726" t="s">
        <v>601</v>
      </c>
      <c r="J3726" t="s">
        <v>28</v>
      </c>
      <c r="K3726">
        <v>2003</v>
      </c>
      <c r="L3726">
        <v>3</v>
      </c>
      <c r="M3726">
        <v>4</v>
      </c>
      <c r="N3726">
        <v>0</v>
      </c>
      <c r="O3726">
        <v>2.5</v>
      </c>
      <c r="P3726" t="s">
        <v>602</v>
      </c>
      <c r="Q3726" s="5">
        <v>0</v>
      </c>
      <c r="R3726" s="2">
        <v>7.3063912590803096E-2</v>
      </c>
      <c r="S3726" t="s">
        <v>31</v>
      </c>
      <c r="T3726" t="s">
        <v>81</v>
      </c>
      <c r="U3726">
        <v>24</v>
      </c>
      <c r="V3726" t="s">
        <v>94</v>
      </c>
      <c r="W3726" t="s">
        <v>95</v>
      </c>
      <c r="X3726" t="s">
        <v>29</v>
      </c>
      <c r="Y3726">
        <v>30.973759999999999</v>
      </c>
      <c r="Z3726">
        <v>666</v>
      </c>
      <c r="AA3726" s="5">
        <f>IFERROR(VLOOKUP(X3726,$AF$2:$AG$35,2,FALSE),0)</f>
        <v>1.0329999999999999</v>
      </c>
      <c r="AB3726" s="5" t="str">
        <f>VLOOKUP(X3726,$AF$2:$AG$35,1,FALSE)</f>
        <v>P</v>
      </c>
      <c r="AN3726"/>
      <c r="AO3726"/>
      <c r="AP3726"/>
      <c r="AQ3726"/>
    </row>
    <row r="3727" spans="2:43" x14ac:dyDescent="0.25">
      <c r="B3727" s="13">
        <v>22081</v>
      </c>
      <c r="C3727" s="13" t="s">
        <v>599</v>
      </c>
      <c r="D3727" t="s">
        <v>579</v>
      </c>
      <c r="E3727" t="s">
        <v>596</v>
      </c>
      <c r="F3727">
        <v>77.966759999999994</v>
      </c>
      <c r="G3727" t="s">
        <v>25</v>
      </c>
      <c r="H3727" t="s">
        <v>600</v>
      </c>
      <c r="I3727" t="s">
        <v>601</v>
      </c>
      <c r="J3727" t="s">
        <v>28</v>
      </c>
      <c r="K3727">
        <v>2003</v>
      </c>
      <c r="L3727">
        <v>3</v>
      </c>
      <c r="M3727">
        <v>4</v>
      </c>
      <c r="N3727">
        <v>0</v>
      </c>
      <c r="O3727">
        <v>2.5</v>
      </c>
      <c r="P3727" t="s">
        <v>602</v>
      </c>
      <c r="Q3727">
        <v>1.5769761194565499</v>
      </c>
      <c r="R3727">
        <v>0.18964169521830301</v>
      </c>
      <c r="S3727" t="s">
        <v>31</v>
      </c>
      <c r="T3727" t="s">
        <v>81</v>
      </c>
      <c r="U3727">
        <v>25</v>
      </c>
      <c r="V3727" t="s">
        <v>96</v>
      </c>
      <c r="W3727" t="s">
        <v>97</v>
      </c>
      <c r="X3727" t="s">
        <v>98</v>
      </c>
      <c r="Y3727">
        <v>32.06</v>
      </c>
      <c r="Z3727">
        <v>700</v>
      </c>
      <c r="AA3727" s="5">
        <f>IFERROR(VLOOKUP(X3727,$AF$2:$AG$35,2,FALSE),0)</f>
        <v>0</v>
      </c>
      <c r="AB3727" s="5" t="e">
        <f>VLOOKUP(X3727,$AF$2:$AG$35,1,FALSE)</f>
        <v>#N/A</v>
      </c>
      <c r="AN3727"/>
      <c r="AO3727"/>
      <c r="AP3727"/>
      <c r="AQ3727"/>
    </row>
    <row r="3728" spans="2:43" x14ac:dyDescent="0.25">
      <c r="B3728" s="13">
        <v>22081</v>
      </c>
      <c r="C3728" s="13" t="s">
        <v>599</v>
      </c>
      <c r="D3728" t="s">
        <v>579</v>
      </c>
      <c r="E3728" t="s">
        <v>596</v>
      </c>
      <c r="F3728">
        <v>77.966759999999994</v>
      </c>
      <c r="G3728" t="s">
        <v>25</v>
      </c>
      <c r="H3728" t="s">
        <v>600</v>
      </c>
      <c r="I3728" t="s">
        <v>601</v>
      </c>
      <c r="J3728" t="s">
        <v>28</v>
      </c>
      <c r="K3728">
        <v>2003</v>
      </c>
      <c r="L3728">
        <v>3</v>
      </c>
      <c r="M3728">
        <v>4</v>
      </c>
      <c r="N3728">
        <v>0</v>
      </c>
      <c r="O3728">
        <v>2.5</v>
      </c>
      <c r="P3728" t="s">
        <v>602</v>
      </c>
      <c r="Q3728" s="5">
        <v>0</v>
      </c>
      <c r="R3728" s="2">
        <v>5.6249450120500699E-2</v>
      </c>
      <c r="S3728" t="s">
        <v>31</v>
      </c>
      <c r="T3728" t="s">
        <v>81</v>
      </c>
      <c r="U3728">
        <v>26</v>
      </c>
      <c r="V3728" t="s">
        <v>99</v>
      </c>
      <c r="W3728" t="s">
        <v>100</v>
      </c>
      <c r="X3728" t="s">
        <v>101</v>
      </c>
      <c r="Y3728">
        <v>35.453000000000003</v>
      </c>
      <c r="Z3728">
        <v>795</v>
      </c>
      <c r="AA3728" s="5">
        <f>IFERROR(VLOOKUP(X3728,$AF$2:$AG$35,2,FALSE),0)</f>
        <v>0</v>
      </c>
      <c r="AB3728" s="5" t="e">
        <f>VLOOKUP(X3728,$AF$2:$AG$35,1,FALSE)</f>
        <v>#N/A</v>
      </c>
      <c r="AN3728"/>
      <c r="AO3728"/>
      <c r="AP3728"/>
      <c r="AQ3728"/>
    </row>
    <row r="3729" spans="2:43" x14ac:dyDescent="0.25">
      <c r="B3729" s="13">
        <v>22081</v>
      </c>
      <c r="C3729" s="13" t="s">
        <v>599</v>
      </c>
      <c r="D3729" t="s">
        <v>579</v>
      </c>
      <c r="E3729" t="s">
        <v>596</v>
      </c>
      <c r="F3729">
        <v>77.966759999999994</v>
      </c>
      <c r="G3729" t="s">
        <v>25</v>
      </c>
      <c r="H3729" t="s">
        <v>600</v>
      </c>
      <c r="I3729" t="s">
        <v>601</v>
      </c>
      <c r="J3729" t="s">
        <v>28</v>
      </c>
      <c r="K3729">
        <v>2003</v>
      </c>
      <c r="L3729">
        <v>3</v>
      </c>
      <c r="M3729">
        <v>4</v>
      </c>
      <c r="N3729">
        <v>0</v>
      </c>
      <c r="O3729">
        <v>2.5</v>
      </c>
      <c r="P3729" t="s">
        <v>602</v>
      </c>
      <c r="Q3729" s="5">
        <v>0.23533499525269899</v>
      </c>
      <c r="R3729">
        <v>0.192552578787166</v>
      </c>
      <c r="S3729" t="s">
        <v>31</v>
      </c>
      <c r="T3729" t="s">
        <v>81</v>
      </c>
      <c r="U3729">
        <v>27</v>
      </c>
      <c r="V3729" s="1">
        <v>2023695</v>
      </c>
      <c r="W3729" t="s">
        <v>102</v>
      </c>
      <c r="X3729" t="s">
        <v>103</v>
      </c>
      <c r="Y3729">
        <v>39.098300000000002</v>
      </c>
      <c r="Z3729">
        <v>669</v>
      </c>
      <c r="AA3729" s="5">
        <f>IFERROR(VLOOKUP(X3729,$AF$2:$AG$35,2,FALSE),0)</f>
        <v>0</v>
      </c>
      <c r="AB3729" s="5" t="e">
        <f>VLOOKUP(X3729,$AF$2:$AG$35,1,FALSE)</f>
        <v>#N/A</v>
      </c>
      <c r="AN3729"/>
      <c r="AO3729"/>
      <c r="AP3729"/>
      <c r="AQ3729"/>
    </row>
    <row r="3730" spans="2:43" x14ac:dyDescent="0.25">
      <c r="B3730" s="13">
        <v>22081</v>
      </c>
      <c r="C3730" s="13" t="s">
        <v>599</v>
      </c>
      <c r="D3730" t="s">
        <v>579</v>
      </c>
      <c r="E3730" t="s">
        <v>596</v>
      </c>
      <c r="F3730">
        <v>77.966759999999994</v>
      </c>
      <c r="G3730" t="s">
        <v>25</v>
      </c>
      <c r="H3730" t="s">
        <v>600</v>
      </c>
      <c r="I3730" t="s">
        <v>601</v>
      </c>
      <c r="J3730" t="s">
        <v>28</v>
      </c>
      <c r="K3730">
        <v>2003</v>
      </c>
      <c r="L3730">
        <v>3</v>
      </c>
      <c r="M3730">
        <v>4</v>
      </c>
      <c r="N3730">
        <v>0</v>
      </c>
      <c r="O3730">
        <v>2.5</v>
      </c>
      <c r="P3730" t="s">
        <v>602</v>
      </c>
      <c r="Q3730" s="5">
        <v>0.104147912981647</v>
      </c>
      <c r="R3730">
        <v>0.47911299866108997</v>
      </c>
      <c r="S3730" t="s">
        <v>31</v>
      </c>
      <c r="T3730" t="s">
        <v>81</v>
      </c>
      <c r="U3730">
        <v>28</v>
      </c>
      <c r="V3730" t="s">
        <v>104</v>
      </c>
      <c r="W3730" t="s">
        <v>105</v>
      </c>
      <c r="X3730" t="s">
        <v>106</v>
      </c>
      <c r="Y3730">
        <v>40.08</v>
      </c>
      <c r="Z3730">
        <v>329</v>
      </c>
      <c r="AA3730" s="5">
        <f>IFERROR(VLOOKUP(X3730,$AF$2:$AG$35,2,FALSE),0)</f>
        <v>0</v>
      </c>
      <c r="AB3730" s="5" t="e">
        <f>VLOOKUP(X3730,$AF$2:$AG$35,1,FALSE)</f>
        <v>#N/A</v>
      </c>
      <c r="AN3730"/>
      <c r="AO3730"/>
      <c r="AP3730"/>
      <c r="AQ3730"/>
    </row>
    <row r="3731" spans="2:43" x14ac:dyDescent="0.25">
      <c r="B3731" s="13">
        <v>22081</v>
      </c>
      <c r="C3731" s="13" t="s">
        <v>599</v>
      </c>
      <c r="D3731" t="s">
        <v>579</v>
      </c>
      <c r="E3731" t="s">
        <v>596</v>
      </c>
      <c r="F3731">
        <v>77.966759999999994</v>
      </c>
      <c r="G3731" t="s">
        <v>25</v>
      </c>
      <c r="H3731" t="s">
        <v>600</v>
      </c>
      <c r="I3731" t="s">
        <v>601</v>
      </c>
      <c r="J3731" t="s">
        <v>28</v>
      </c>
      <c r="K3731">
        <v>2003</v>
      </c>
      <c r="L3731">
        <v>3</v>
      </c>
      <c r="M3731">
        <v>4</v>
      </c>
      <c r="N3731">
        <v>0</v>
      </c>
      <c r="O3731">
        <v>2.5</v>
      </c>
      <c r="P3731" t="s">
        <v>602</v>
      </c>
      <c r="Q3731" s="31">
        <v>2.19133786990179E-2</v>
      </c>
      <c r="R3731">
        <v>0.19956484036942099</v>
      </c>
      <c r="S3731" t="s">
        <v>31</v>
      </c>
      <c r="T3731" t="s">
        <v>81</v>
      </c>
      <c r="U3731">
        <v>29</v>
      </c>
      <c r="V3731" t="s">
        <v>107</v>
      </c>
      <c r="W3731" t="s">
        <v>108</v>
      </c>
      <c r="X3731" t="s">
        <v>109</v>
      </c>
      <c r="Y3731">
        <v>47.88</v>
      </c>
      <c r="Z3731">
        <v>715</v>
      </c>
      <c r="AA3731" s="5">
        <f>IFERROR(VLOOKUP(X3731,$AF$2:$AG$35,2,FALSE),0)</f>
        <v>0.66900000000000004</v>
      </c>
      <c r="AB3731" s="5" t="str">
        <f>VLOOKUP(X3731,$AF$2:$AG$35,1,FALSE)</f>
        <v>Ti</v>
      </c>
      <c r="AN3731"/>
      <c r="AO3731"/>
      <c r="AP3731"/>
      <c r="AQ3731"/>
    </row>
    <row r="3732" spans="2:43" x14ac:dyDescent="0.25">
      <c r="B3732" s="13">
        <v>22081</v>
      </c>
      <c r="C3732" s="13" t="s">
        <v>599</v>
      </c>
      <c r="D3732" t="s">
        <v>579</v>
      </c>
      <c r="E3732" t="s">
        <v>596</v>
      </c>
      <c r="F3732">
        <v>77.966759999999994</v>
      </c>
      <c r="G3732" t="s">
        <v>25</v>
      </c>
      <c r="H3732" t="s">
        <v>600</v>
      </c>
      <c r="I3732" t="s">
        <v>601</v>
      </c>
      <c r="J3732" t="s">
        <v>28</v>
      </c>
      <c r="K3732">
        <v>2003</v>
      </c>
      <c r="L3732">
        <v>3</v>
      </c>
      <c r="M3732">
        <v>4</v>
      </c>
      <c r="N3732">
        <v>0</v>
      </c>
      <c r="O3732">
        <v>2.5</v>
      </c>
      <c r="P3732" t="s">
        <v>602</v>
      </c>
      <c r="Q3732" s="5">
        <v>0</v>
      </c>
      <c r="R3732">
        <v>0.117231610173782</v>
      </c>
      <c r="S3732" t="s">
        <v>31</v>
      </c>
      <c r="T3732" t="s">
        <v>81</v>
      </c>
      <c r="U3732">
        <v>30</v>
      </c>
      <c r="V3732" t="s">
        <v>110</v>
      </c>
      <c r="W3732" t="s">
        <v>111</v>
      </c>
      <c r="X3732" t="s">
        <v>112</v>
      </c>
      <c r="Y3732">
        <v>50.941499999999998</v>
      </c>
      <c r="Z3732">
        <v>767</v>
      </c>
      <c r="AA3732" s="5">
        <f>IFERROR(VLOOKUP(X3732,$AF$2:$AG$35,2,FALSE),0)</f>
        <v>0</v>
      </c>
      <c r="AB3732" s="5" t="e">
        <f>VLOOKUP(X3732,$AF$2:$AG$35,1,FALSE)</f>
        <v>#N/A</v>
      </c>
      <c r="AN3732"/>
      <c r="AO3732"/>
      <c r="AP3732"/>
      <c r="AQ3732"/>
    </row>
    <row r="3733" spans="2:43" x14ac:dyDescent="0.25">
      <c r="B3733" s="13">
        <v>22081</v>
      </c>
      <c r="C3733" s="13" t="s">
        <v>599</v>
      </c>
      <c r="D3733" t="s">
        <v>579</v>
      </c>
      <c r="E3733" t="s">
        <v>596</v>
      </c>
      <c r="F3733">
        <v>77.966759999999994</v>
      </c>
      <c r="G3733" t="s">
        <v>25</v>
      </c>
      <c r="H3733" t="s">
        <v>600</v>
      </c>
      <c r="I3733" t="s">
        <v>601</v>
      </c>
      <c r="J3733" t="s">
        <v>28</v>
      </c>
      <c r="K3733">
        <v>2003</v>
      </c>
      <c r="L3733">
        <v>3</v>
      </c>
      <c r="M3733">
        <v>4</v>
      </c>
      <c r="N3733">
        <v>0</v>
      </c>
      <c r="O3733">
        <v>2.5</v>
      </c>
      <c r="P3733" t="s">
        <v>602</v>
      </c>
      <c r="Q3733" s="31">
        <v>3.5055877836697598E-3</v>
      </c>
      <c r="R3733">
        <v>2.4992532347091E-2</v>
      </c>
      <c r="S3733" t="s">
        <v>31</v>
      </c>
      <c r="T3733" t="s">
        <v>81</v>
      </c>
      <c r="U3733">
        <v>31</v>
      </c>
      <c r="V3733" t="s">
        <v>113</v>
      </c>
      <c r="W3733" t="s">
        <v>114</v>
      </c>
      <c r="X3733" t="s">
        <v>115</v>
      </c>
      <c r="Y3733">
        <v>51.996000000000002</v>
      </c>
      <c r="Z3733">
        <v>347</v>
      </c>
      <c r="AA3733" s="5">
        <f>IFERROR(VLOOKUP(X3733,$AF$2:$AG$35,2,FALSE),0)</f>
        <v>0.69199999999999995</v>
      </c>
      <c r="AB3733" s="5" t="str">
        <f>VLOOKUP(X3733,$AF$2:$AG$35,1,FALSE)</f>
        <v>Cr</v>
      </c>
      <c r="AN3733"/>
      <c r="AO3733"/>
      <c r="AP3733"/>
      <c r="AQ3733"/>
    </row>
    <row r="3734" spans="2:43" x14ac:dyDescent="0.25">
      <c r="B3734" s="13">
        <v>22081</v>
      </c>
      <c r="C3734" s="13" t="s">
        <v>599</v>
      </c>
      <c r="D3734" t="s">
        <v>579</v>
      </c>
      <c r="E3734" t="s">
        <v>596</v>
      </c>
      <c r="F3734">
        <v>77.966759999999994</v>
      </c>
      <c r="G3734" t="s">
        <v>25</v>
      </c>
      <c r="H3734" t="s">
        <v>600</v>
      </c>
      <c r="I3734" t="s">
        <v>601</v>
      </c>
      <c r="J3734" t="s">
        <v>28</v>
      </c>
      <c r="K3734">
        <v>2003</v>
      </c>
      <c r="L3734">
        <v>3</v>
      </c>
      <c r="M3734">
        <v>4</v>
      </c>
      <c r="N3734">
        <v>0</v>
      </c>
      <c r="O3734">
        <v>2.5</v>
      </c>
      <c r="P3734" t="s">
        <v>602</v>
      </c>
      <c r="Q3734" s="31">
        <v>5.89413123370183E-3</v>
      </c>
      <c r="R3734" s="2">
        <v>1.58160150540483E-2</v>
      </c>
      <c r="S3734" t="s">
        <v>31</v>
      </c>
      <c r="T3734" t="s">
        <v>81</v>
      </c>
      <c r="U3734">
        <v>32</v>
      </c>
      <c r="V3734" t="s">
        <v>116</v>
      </c>
      <c r="W3734" t="s">
        <v>117</v>
      </c>
      <c r="X3734" t="s">
        <v>118</v>
      </c>
      <c r="Y3734">
        <v>54.938000000000002</v>
      </c>
      <c r="Z3734">
        <v>526</v>
      </c>
      <c r="AA3734" s="5">
        <f>IFERROR(VLOOKUP(X3734,$AF$2:$AG$35,2,FALSE),0)</f>
        <v>0.63100000000000001</v>
      </c>
      <c r="AB3734" s="5" t="str">
        <f>VLOOKUP(X3734,$AF$2:$AG$35,1,FALSE)</f>
        <v>Mn</v>
      </c>
      <c r="AN3734"/>
      <c r="AO3734"/>
      <c r="AP3734"/>
      <c r="AQ3734"/>
    </row>
    <row r="3735" spans="2:43" x14ac:dyDescent="0.25">
      <c r="B3735" s="13">
        <v>22081</v>
      </c>
      <c r="C3735" s="13" t="s">
        <v>599</v>
      </c>
      <c r="D3735" t="s">
        <v>579</v>
      </c>
      <c r="E3735" t="s">
        <v>596</v>
      </c>
      <c r="F3735">
        <v>77.966759999999994</v>
      </c>
      <c r="G3735" t="s">
        <v>25</v>
      </c>
      <c r="H3735" t="s">
        <v>600</v>
      </c>
      <c r="I3735" t="s">
        <v>601</v>
      </c>
      <c r="J3735" t="s">
        <v>28</v>
      </c>
      <c r="K3735">
        <v>2003</v>
      </c>
      <c r="L3735">
        <v>3</v>
      </c>
      <c r="M3735">
        <v>4</v>
      </c>
      <c r="N3735">
        <v>0</v>
      </c>
      <c r="O3735">
        <v>2.5</v>
      </c>
      <c r="P3735" t="s">
        <v>602</v>
      </c>
      <c r="Q3735" s="5">
        <v>1.24096505710021</v>
      </c>
      <c r="R3735">
        <v>0.56217301732185498</v>
      </c>
      <c r="S3735" t="s">
        <v>31</v>
      </c>
      <c r="T3735" t="s">
        <v>81</v>
      </c>
      <c r="U3735">
        <v>33</v>
      </c>
      <c r="V3735" t="s">
        <v>119</v>
      </c>
      <c r="W3735" t="s">
        <v>120</v>
      </c>
      <c r="X3735" t="s">
        <v>121</v>
      </c>
      <c r="Y3735">
        <v>55.847000000000001</v>
      </c>
      <c r="Z3735">
        <v>488</v>
      </c>
      <c r="AA3735" s="5">
        <f>IFERROR(VLOOKUP(X3735,$AF$2:$AG$35,2,FALSE),0)</f>
        <v>0.35799999999999998</v>
      </c>
      <c r="AB3735" s="5" t="str">
        <f>VLOOKUP(X3735,$AF$2:$AG$35,1,FALSE)</f>
        <v>Fe</v>
      </c>
      <c r="AN3735"/>
      <c r="AO3735"/>
      <c r="AP3735"/>
      <c r="AQ3735"/>
    </row>
    <row r="3736" spans="2:43" x14ac:dyDescent="0.25">
      <c r="B3736" s="13">
        <v>22081</v>
      </c>
      <c r="C3736" s="13" t="s">
        <v>599</v>
      </c>
      <c r="D3736" t="s">
        <v>579</v>
      </c>
      <c r="E3736" t="s">
        <v>596</v>
      </c>
      <c r="F3736">
        <v>77.966759999999994</v>
      </c>
      <c r="G3736" t="s">
        <v>25</v>
      </c>
      <c r="H3736" t="s">
        <v>600</v>
      </c>
      <c r="I3736" t="s">
        <v>601</v>
      </c>
      <c r="J3736" t="s">
        <v>28</v>
      </c>
      <c r="K3736">
        <v>2003</v>
      </c>
      <c r="L3736">
        <v>3</v>
      </c>
      <c r="M3736">
        <v>4</v>
      </c>
      <c r="N3736">
        <v>0</v>
      </c>
      <c r="O3736">
        <v>2.5</v>
      </c>
      <c r="P3736" t="s">
        <v>602</v>
      </c>
      <c r="Q3736" s="31">
        <v>1.53314447906898E-2</v>
      </c>
      <c r="R3736">
        <v>0.13999177193015599</v>
      </c>
      <c r="S3736" t="s">
        <v>31</v>
      </c>
      <c r="T3736" t="s">
        <v>81</v>
      </c>
      <c r="U3736">
        <v>34</v>
      </c>
      <c r="V3736" t="s">
        <v>122</v>
      </c>
      <c r="W3736" t="s">
        <v>123</v>
      </c>
      <c r="X3736" t="s">
        <v>124</v>
      </c>
      <c r="Y3736">
        <v>58.933199999999999</v>
      </c>
      <c r="Z3736">
        <v>379</v>
      </c>
      <c r="AA3736" s="5">
        <f>IFERROR(VLOOKUP(X3736,$AF$2:$AG$35,2,FALSE),0)</f>
        <v>0.33900000000000002</v>
      </c>
      <c r="AB3736" s="5" t="str">
        <f>VLOOKUP(X3736,$AF$2:$AG$35,1,FALSE)</f>
        <v>Co</v>
      </c>
      <c r="AN3736"/>
      <c r="AO3736"/>
      <c r="AP3736"/>
      <c r="AQ3736"/>
    </row>
    <row r="3737" spans="2:43" x14ac:dyDescent="0.25">
      <c r="B3737" s="13">
        <v>22081</v>
      </c>
      <c r="C3737" s="13" t="s">
        <v>599</v>
      </c>
      <c r="D3737" t="s">
        <v>579</v>
      </c>
      <c r="E3737" t="s">
        <v>596</v>
      </c>
      <c r="F3737">
        <v>77.966759999999994</v>
      </c>
      <c r="G3737" t="s">
        <v>25</v>
      </c>
      <c r="H3737" t="s">
        <v>600</v>
      </c>
      <c r="I3737" t="s">
        <v>601</v>
      </c>
      <c r="J3737" t="s">
        <v>28</v>
      </c>
      <c r="K3737">
        <v>2003</v>
      </c>
      <c r="L3737">
        <v>3</v>
      </c>
      <c r="M3737">
        <v>4</v>
      </c>
      <c r="N3737">
        <v>0</v>
      </c>
      <c r="O3737">
        <v>2.5</v>
      </c>
      <c r="P3737" t="s">
        <v>602</v>
      </c>
      <c r="Q3737" s="5">
        <v>0</v>
      </c>
      <c r="R3737" s="2">
        <v>6.2919022491473601E-3</v>
      </c>
      <c r="S3737" t="s">
        <v>31</v>
      </c>
      <c r="T3737" t="s">
        <v>81</v>
      </c>
      <c r="U3737">
        <v>35</v>
      </c>
      <c r="V3737" t="s">
        <v>125</v>
      </c>
      <c r="W3737" t="s">
        <v>126</v>
      </c>
      <c r="X3737" t="s">
        <v>127</v>
      </c>
      <c r="Y3737">
        <v>58.69</v>
      </c>
      <c r="Z3737">
        <v>612</v>
      </c>
      <c r="AA3737" s="5">
        <f>IFERROR(VLOOKUP(X3737,$AF$2:$AG$35,2,FALSE),0)</f>
        <v>0.27300000000000002</v>
      </c>
      <c r="AB3737" s="5" t="str">
        <f>VLOOKUP(X3737,$AF$2:$AG$35,1,FALSE)</f>
        <v>Ni</v>
      </c>
      <c r="AN3737"/>
      <c r="AO3737"/>
      <c r="AP3737"/>
      <c r="AQ3737"/>
    </row>
    <row r="3738" spans="2:43" x14ac:dyDescent="0.25">
      <c r="B3738" s="13">
        <v>22081</v>
      </c>
      <c r="C3738" s="13" t="s">
        <v>599</v>
      </c>
      <c r="D3738" t="s">
        <v>579</v>
      </c>
      <c r="E3738" t="s">
        <v>596</v>
      </c>
      <c r="F3738">
        <v>77.966759999999994</v>
      </c>
      <c r="G3738" t="s">
        <v>25</v>
      </c>
      <c r="H3738" t="s">
        <v>600</v>
      </c>
      <c r="I3738" t="s">
        <v>601</v>
      </c>
      <c r="J3738" t="s">
        <v>28</v>
      </c>
      <c r="K3738">
        <v>2003</v>
      </c>
      <c r="L3738">
        <v>3</v>
      </c>
      <c r="M3738">
        <v>4</v>
      </c>
      <c r="N3738">
        <v>0</v>
      </c>
      <c r="O3738">
        <v>2.5</v>
      </c>
      <c r="P3738" t="s">
        <v>602</v>
      </c>
      <c r="Q3738" s="5">
        <v>1.44978413795039</v>
      </c>
      <c r="R3738">
        <v>0.147715700907978</v>
      </c>
      <c r="S3738" t="s">
        <v>31</v>
      </c>
      <c r="T3738" t="s">
        <v>81</v>
      </c>
      <c r="U3738">
        <v>36</v>
      </c>
      <c r="V3738" t="s">
        <v>128</v>
      </c>
      <c r="W3738" t="s">
        <v>129</v>
      </c>
      <c r="X3738" t="s">
        <v>130</v>
      </c>
      <c r="Y3738">
        <v>63.545999999999999</v>
      </c>
      <c r="Z3738">
        <v>380</v>
      </c>
      <c r="AA3738" s="5">
        <f>IFERROR(VLOOKUP(X3738,$AF$2:$AG$35,2,FALSE),0)</f>
        <v>0.252</v>
      </c>
      <c r="AB3738" s="5" t="str">
        <f>VLOOKUP(X3738,$AF$2:$AG$35,1,FALSE)</f>
        <v>Cu</v>
      </c>
      <c r="AN3738"/>
      <c r="AO3738"/>
      <c r="AP3738"/>
      <c r="AQ3738"/>
    </row>
    <row r="3739" spans="2:43" x14ac:dyDescent="0.25">
      <c r="B3739" s="13">
        <v>22081</v>
      </c>
      <c r="C3739" s="13" t="s">
        <v>599</v>
      </c>
      <c r="D3739" t="s">
        <v>579</v>
      </c>
      <c r="E3739" t="s">
        <v>596</v>
      </c>
      <c r="F3739">
        <v>77.966759999999994</v>
      </c>
      <c r="G3739" t="s">
        <v>25</v>
      </c>
      <c r="H3739" t="s">
        <v>600</v>
      </c>
      <c r="I3739" t="s">
        <v>601</v>
      </c>
      <c r="J3739" t="s">
        <v>28</v>
      </c>
      <c r="K3739">
        <v>2003</v>
      </c>
      <c r="L3739">
        <v>3</v>
      </c>
      <c r="M3739">
        <v>4</v>
      </c>
      <c r="N3739">
        <v>0</v>
      </c>
      <c r="O3739">
        <v>2.5</v>
      </c>
      <c r="P3739" t="s">
        <v>602</v>
      </c>
      <c r="Q3739" s="5">
        <v>0.27677979899667199</v>
      </c>
      <c r="R3739" s="2">
        <v>3.2622336664449303E-2</v>
      </c>
      <c r="S3739" t="s">
        <v>31</v>
      </c>
      <c r="T3739" t="s">
        <v>81</v>
      </c>
      <c r="U3739">
        <v>37</v>
      </c>
      <c r="V3739" t="s">
        <v>131</v>
      </c>
      <c r="W3739" t="s">
        <v>132</v>
      </c>
      <c r="X3739" t="s">
        <v>133</v>
      </c>
      <c r="Y3739">
        <v>65.38</v>
      </c>
      <c r="Z3739">
        <v>778</v>
      </c>
      <c r="AA3739" s="5">
        <f>IFERROR(VLOOKUP(X3739,$AF$2:$AG$35,2,FALSE),0)</f>
        <v>0.245</v>
      </c>
      <c r="AB3739" s="5" t="str">
        <f>VLOOKUP(X3739,$AF$2:$AG$35,1,FALSE)</f>
        <v>Zn</v>
      </c>
      <c r="AN3739"/>
      <c r="AO3739"/>
      <c r="AP3739"/>
      <c r="AQ3739"/>
    </row>
    <row r="3740" spans="2:43" x14ac:dyDescent="0.25">
      <c r="B3740" s="13">
        <v>22081</v>
      </c>
      <c r="C3740" s="13" t="s">
        <v>599</v>
      </c>
      <c r="D3740" t="s">
        <v>579</v>
      </c>
      <c r="E3740" t="s">
        <v>596</v>
      </c>
      <c r="F3740">
        <v>77.966759999999994</v>
      </c>
      <c r="G3740" t="s">
        <v>25</v>
      </c>
      <c r="H3740" t="s">
        <v>600</v>
      </c>
      <c r="I3740" t="s">
        <v>601</v>
      </c>
      <c r="J3740" t="s">
        <v>28</v>
      </c>
      <c r="K3740">
        <v>2003</v>
      </c>
      <c r="L3740">
        <v>3</v>
      </c>
      <c r="M3740">
        <v>4</v>
      </c>
      <c r="N3740">
        <v>0</v>
      </c>
      <c r="O3740">
        <v>2.5</v>
      </c>
      <c r="P3740" t="s">
        <v>602</v>
      </c>
      <c r="Q3740" s="5">
        <v>0</v>
      </c>
      <c r="R3740" s="2">
        <v>4.5493859303329699E-2</v>
      </c>
      <c r="S3740" t="s">
        <v>31</v>
      </c>
      <c r="T3740" t="s">
        <v>81</v>
      </c>
      <c r="U3740">
        <v>38</v>
      </c>
      <c r="V3740" t="s">
        <v>134</v>
      </c>
      <c r="W3740" t="s">
        <v>135</v>
      </c>
      <c r="X3740" t="s">
        <v>136</v>
      </c>
      <c r="Y3740">
        <v>69.72</v>
      </c>
      <c r="Z3740">
        <v>468</v>
      </c>
      <c r="AA3740" s="5">
        <f>IFERROR(VLOOKUP(X3740,$AF$2:$AG$35,2,FALSE),0)</f>
        <v>0.34399999999999997</v>
      </c>
      <c r="AB3740" s="5" t="str">
        <f>VLOOKUP(X3740,$AF$2:$AG$35,1,FALSE)</f>
        <v>Ga</v>
      </c>
      <c r="AN3740"/>
      <c r="AO3740"/>
      <c r="AP3740"/>
      <c r="AQ3740"/>
    </row>
    <row r="3741" spans="2:43" x14ac:dyDescent="0.25">
      <c r="B3741" s="13">
        <v>22081</v>
      </c>
      <c r="C3741" s="13" t="s">
        <v>599</v>
      </c>
      <c r="D3741" t="s">
        <v>579</v>
      </c>
      <c r="E3741" t="s">
        <v>596</v>
      </c>
      <c r="F3741">
        <v>77.966759999999994</v>
      </c>
      <c r="G3741" t="s">
        <v>25</v>
      </c>
      <c r="H3741" t="s">
        <v>600</v>
      </c>
      <c r="I3741" t="s">
        <v>601</v>
      </c>
      <c r="J3741" t="s">
        <v>28</v>
      </c>
      <c r="K3741">
        <v>2003</v>
      </c>
      <c r="L3741">
        <v>3</v>
      </c>
      <c r="M3741">
        <v>4</v>
      </c>
      <c r="N3741">
        <v>0</v>
      </c>
      <c r="O3741">
        <v>2.5</v>
      </c>
      <c r="P3741" t="s">
        <v>602</v>
      </c>
      <c r="Q3741" s="31">
        <v>4.0318262219679298E-3</v>
      </c>
      <c r="R3741" s="2">
        <v>2.2828442227134801E-2</v>
      </c>
      <c r="S3741" t="s">
        <v>31</v>
      </c>
      <c r="T3741" t="s">
        <v>81</v>
      </c>
      <c r="U3741">
        <v>39</v>
      </c>
      <c r="V3741" t="s">
        <v>137</v>
      </c>
      <c r="W3741" t="s">
        <v>138</v>
      </c>
      <c r="X3741" t="s">
        <v>139</v>
      </c>
      <c r="Y3741">
        <v>74.921599999999998</v>
      </c>
      <c r="Z3741">
        <v>298</v>
      </c>
      <c r="AA3741" s="5">
        <f>IFERROR(VLOOKUP(X3741,$AF$2:$AG$35,2,FALSE),0)</f>
        <v>0.42699999999999999</v>
      </c>
      <c r="AB3741" s="5" t="str">
        <f>VLOOKUP(X3741,$AF$2:$AG$35,1,FALSE)</f>
        <v>As</v>
      </c>
      <c r="AN3741"/>
      <c r="AO3741"/>
      <c r="AP3741"/>
      <c r="AQ3741"/>
    </row>
    <row r="3742" spans="2:43" x14ac:dyDescent="0.25">
      <c r="B3742" s="13">
        <v>22081</v>
      </c>
      <c r="C3742" s="13" t="s">
        <v>599</v>
      </c>
      <c r="D3742" t="s">
        <v>579</v>
      </c>
      <c r="E3742" t="s">
        <v>596</v>
      </c>
      <c r="F3742">
        <v>77.966759999999994</v>
      </c>
      <c r="G3742" t="s">
        <v>25</v>
      </c>
      <c r="H3742" t="s">
        <v>600</v>
      </c>
      <c r="I3742" t="s">
        <v>601</v>
      </c>
      <c r="J3742" t="s">
        <v>28</v>
      </c>
      <c r="K3742">
        <v>2003</v>
      </c>
      <c r="L3742">
        <v>3</v>
      </c>
      <c r="M3742">
        <v>4</v>
      </c>
      <c r="N3742">
        <v>0</v>
      </c>
      <c r="O3742">
        <v>2.5</v>
      </c>
      <c r="P3742" t="s">
        <v>602</v>
      </c>
      <c r="Q3742" s="31">
        <v>2.3627039237561699E-3</v>
      </c>
      <c r="R3742" s="2">
        <v>9.6078279363759501E-3</v>
      </c>
      <c r="S3742" t="s">
        <v>31</v>
      </c>
      <c r="T3742" t="s">
        <v>81</v>
      </c>
      <c r="U3742">
        <v>40</v>
      </c>
      <c r="V3742" t="s">
        <v>140</v>
      </c>
      <c r="W3742" t="s">
        <v>141</v>
      </c>
      <c r="X3742" t="s">
        <v>142</v>
      </c>
      <c r="Y3742">
        <v>78.959999999999994</v>
      </c>
      <c r="Z3742">
        <v>693</v>
      </c>
      <c r="AA3742" s="5">
        <f>IFERROR(VLOOKUP(X3742,$AF$2:$AG$35,2,FALSE),0)</f>
        <v>0.40500000000000003</v>
      </c>
      <c r="AB3742" s="5" t="str">
        <f>VLOOKUP(X3742,$AF$2:$AG$35,1,FALSE)</f>
        <v>Se</v>
      </c>
      <c r="AN3742"/>
      <c r="AO3742"/>
      <c r="AP3742"/>
      <c r="AQ3742"/>
    </row>
    <row r="3743" spans="2:43" x14ac:dyDescent="0.25">
      <c r="B3743" s="13">
        <v>22081</v>
      </c>
      <c r="C3743" s="13" t="s">
        <v>599</v>
      </c>
      <c r="D3743" t="s">
        <v>579</v>
      </c>
      <c r="E3743" t="s">
        <v>596</v>
      </c>
      <c r="F3743">
        <v>77.966759999999994</v>
      </c>
      <c r="G3743" t="s">
        <v>25</v>
      </c>
      <c r="H3743" t="s">
        <v>600</v>
      </c>
      <c r="I3743" t="s">
        <v>601</v>
      </c>
      <c r="J3743" t="s">
        <v>28</v>
      </c>
      <c r="K3743">
        <v>2003</v>
      </c>
      <c r="L3743">
        <v>3</v>
      </c>
      <c r="M3743">
        <v>4</v>
      </c>
      <c r="N3743">
        <v>0</v>
      </c>
      <c r="O3743">
        <v>2.5</v>
      </c>
      <c r="P3743" t="s">
        <v>602</v>
      </c>
      <c r="Q3743" s="31">
        <v>1.13223177503516E-2</v>
      </c>
      <c r="R3743" s="2">
        <v>7.3888529324155896E-3</v>
      </c>
      <c r="S3743" t="s">
        <v>31</v>
      </c>
      <c r="T3743" t="s">
        <v>81</v>
      </c>
      <c r="U3743">
        <v>41</v>
      </c>
      <c r="V3743" t="s">
        <v>143</v>
      </c>
      <c r="W3743" t="s">
        <v>144</v>
      </c>
      <c r="X3743" t="s">
        <v>145</v>
      </c>
      <c r="Y3743">
        <v>79.903999999999996</v>
      </c>
      <c r="Z3743">
        <v>810</v>
      </c>
      <c r="AA3743" s="5">
        <f>IFERROR(VLOOKUP(X3743,$AF$2:$AG$35,2,FALSE),0)</f>
        <v>0</v>
      </c>
      <c r="AB3743" s="5" t="e">
        <f>VLOOKUP(X3743,$AF$2:$AG$35,1,FALSE)</f>
        <v>#N/A</v>
      </c>
      <c r="AN3743"/>
      <c r="AO3743"/>
      <c r="AP3743"/>
      <c r="AQ3743"/>
    </row>
    <row r="3744" spans="2:43" x14ac:dyDescent="0.25">
      <c r="B3744" s="13">
        <v>22081</v>
      </c>
      <c r="C3744" s="13" t="s">
        <v>599</v>
      </c>
      <c r="D3744" t="s">
        <v>579</v>
      </c>
      <c r="E3744" t="s">
        <v>596</v>
      </c>
      <c r="F3744">
        <v>77.966759999999994</v>
      </c>
      <c r="G3744" t="s">
        <v>25</v>
      </c>
      <c r="H3744" t="s">
        <v>600</v>
      </c>
      <c r="I3744" t="s">
        <v>601</v>
      </c>
      <c r="J3744" t="s">
        <v>28</v>
      </c>
      <c r="K3744">
        <v>2003</v>
      </c>
      <c r="L3744">
        <v>3</v>
      </c>
      <c r="M3744">
        <v>4</v>
      </c>
      <c r="N3744">
        <v>0</v>
      </c>
      <c r="O3744">
        <v>2.5</v>
      </c>
      <c r="P3744" t="s">
        <v>602</v>
      </c>
      <c r="Q3744" s="31">
        <v>2.59044386780748E-3</v>
      </c>
      <c r="R3744" s="2">
        <v>8.0452338934440103E-3</v>
      </c>
      <c r="S3744" t="s">
        <v>31</v>
      </c>
      <c r="T3744" t="s">
        <v>81</v>
      </c>
      <c r="U3744">
        <v>42</v>
      </c>
      <c r="V3744" t="s">
        <v>146</v>
      </c>
      <c r="W3744" t="s">
        <v>147</v>
      </c>
      <c r="X3744" t="s">
        <v>148</v>
      </c>
      <c r="Y3744">
        <v>85.467799999999997</v>
      </c>
      <c r="Z3744">
        <v>689</v>
      </c>
      <c r="AA3744" s="5">
        <f>IFERROR(VLOOKUP(X3744,$AF$2:$AG$35,2,FALSE),0)</f>
        <v>9.4E-2</v>
      </c>
      <c r="AB3744" s="5" t="str">
        <f>VLOOKUP(X3744,$AF$2:$AG$35,1,FALSE)</f>
        <v>Rb</v>
      </c>
      <c r="AN3744"/>
      <c r="AO3744"/>
      <c r="AP3744"/>
      <c r="AQ3744"/>
    </row>
    <row r="3745" spans="2:43" x14ac:dyDescent="0.25">
      <c r="B3745" s="13">
        <v>22081</v>
      </c>
      <c r="C3745" s="13" t="s">
        <v>599</v>
      </c>
      <c r="D3745" t="s">
        <v>579</v>
      </c>
      <c r="E3745" t="s">
        <v>596</v>
      </c>
      <c r="F3745">
        <v>77.966759999999994</v>
      </c>
      <c r="G3745" t="s">
        <v>25</v>
      </c>
      <c r="H3745" t="s">
        <v>600</v>
      </c>
      <c r="I3745" t="s">
        <v>601</v>
      </c>
      <c r="J3745" t="s">
        <v>28</v>
      </c>
      <c r="K3745">
        <v>2003</v>
      </c>
      <c r="L3745">
        <v>3</v>
      </c>
      <c r="M3745">
        <v>4</v>
      </c>
      <c r="N3745">
        <v>0</v>
      </c>
      <c r="O3745">
        <v>2.5</v>
      </c>
      <c r="P3745" t="s">
        <v>602</v>
      </c>
      <c r="Q3745" s="5">
        <v>0</v>
      </c>
      <c r="R3745" s="2">
        <v>1.1424985965190501E-2</v>
      </c>
      <c r="S3745" t="s">
        <v>31</v>
      </c>
      <c r="T3745" t="s">
        <v>81</v>
      </c>
      <c r="U3745">
        <v>43</v>
      </c>
      <c r="V3745" t="s">
        <v>149</v>
      </c>
      <c r="W3745" t="s">
        <v>150</v>
      </c>
      <c r="X3745" t="s">
        <v>151</v>
      </c>
      <c r="Y3745">
        <v>87.62</v>
      </c>
      <c r="Z3745">
        <v>697</v>
      </c>
      <c r="AA3745" s="5">
        <f>IFERROR(VLOOKUP(X3745,$AF$2:$AG$35,2,FALSE),0)</f>
        <v>0.183</v>
      </c>
      <c r="AB3745" s="5" t="str">
        <f>VLOOKUP(X3745,$AF$2:$AG$35,1,FALSE)</f>
        <v>Sr</v>
      </c>
      <c r="AN3745"/>
      <c r="AO3745"/>
      <c r="AP3745"/>
      <c r="AQ3745"/>
    </row>
    <row r="3746" spans="2:43" x14ac:dyDescent="0.25">
      <c r="B3746" s="13">
        <v>22081</v>
      </c>
      <c r="C3746" s="13" t="s">
        <v>599</v>
      </c>
      <c r="D3746" t="s">
        <v>579</v>
      </c>
      <c r="E3746" t="s">
        <v>596</v>
      </c>
      <c r="F3746">
        <v>77.966759999999994</v>
      </c>
      <c r="G3746" t="s">
        <v>25</v>
      </c>
      <c r="H3746" t="s">
        <v>600</v>
      </c>
      <c r="I3746" t="s">
        <v>601</v>
      </c>
      <c r="J3746" t="s">
        <v>28</v>
      </c>
      <c r="K3746">
        <v>2003</v>
      </c>
      <c r="L3746">
        <v>3</v>
      </c>
      <c r="M3746">
        <v>4</v>
      </c>
      <c r="N3746">
        <v>0</v>
      </c>
      <c r="O3746">
        <v>2.5</v>
      </c>
      <c r="P3746" t="s">
        <v>602</v>
      </c>
      <c r="Q3746" s="5">
        <v>0</v>
      </c>
      <c r="R3746" s="2">
        <v>1.42962554889719E-2</v>
      </c>
      <c r="S3746" t="s">
        <v>31</v>
      </c>
      <c r="T3746" t="s">
        <v>81</v>
      </c>
      <c r="U3746">
        <v>44</v>
      </c>
      <c r="V3746" t="s">
        <v>152</v>
      </c>
      <c r="W3746" t="s">
        <v>153</v>
      </c>
      <c r="X3746" t="s">
        <v>154</v>
      </c>
      <c r="Y3746">
        <v>88.905900000000003</v>
      </c>
      <c r="Z3746">
        <v>777</v>
      </c>
      <c r="AA3746" s="5">
        <f>IFERROR(VLOOKUP(X3746,$AF$2:$AG$35,2,FALSE),0)</f>
        <v>0</v>
      </c>
      <c r="AB3746" s="5" t="e">
        <f>VLOOKUP(X3746,$AF$2:$AG$35,1,FALSE)</f>
        <v>#N/A</v>
      </c>
      <c r="AN3746"/>
      <c r="AO3746"/>
      <c r="AP3746"/>
      <c r="AQ3746"/>
    </row>
    <row r="3747" spans="2:43" x14ac:dyDescent="0.25">
      <c r="B3747" s="13">
        <v>22081</v>
      </c>
      <c r="C3747" s="13" t="s">
        <v>599</v>
      </c>
      <c r="D3747" t="s">
        <v>579</v>
      </c>
      <c r="E3747" t="s">
        <v>596</v>
      </c>
      <c r="F3747">
        <v>77.966759999999994</v>
      </c>
      <c r="G3747" t="s">
        <v>25</v>
      </c>
      <c r="H3747" t="s">
        <v>600</v>
      </c>
      <c r="I3747" t="s">
        <v>601</v>
      </c>
      <c r="J3747" t="s">
        <v>28</v>
      </c>
      <c r="K3747">
        <v>2003</v>
      </c>
      <c r="L3747">
        <v>3</v>
      </c>
      <c r="M3747">
        <v>4</v>
      </c>
      <c r="N3747">
        <v>0</v>
      </c>
      <c r="O3747">
        <v>2.5</v>
      </c>
      <c r="P3747" t="s">
        <v>602</v>
      </c>
      <c r="Q3747" s="31">
        <v>1.6526007703155201E-3</v>
      </c>
      <c r="R3747" s="2">
        <v>1.3363826300048899E-2</v>
      </c>
      <c r="S3747" t="s">
        <v>31</v>
      </c>
      <c r="T3747" t="s">
        <v>81</v>
      </c>
      <c r="U3747">
        <v>45</v>
      </c>
      <c r="V3747" t="s">
        <v>155</v>
      </c>
      <c r="W3747" t="s">
        <v>156</v>
      </c>
      <c r="X3747" t="s">
        <v>157</v>
      </c>
      <c r="Y3747">
        <v>91.22</v>
      </c>
      <c r="Z3747">
        <v>779</v>
      </c>
      <c r="AA3747" s="5">
        <f>IFERROR(VLOOKUP(X3747,$AF$2:$AG$35,2,FALSE),0)</f>
        <v>0.35099999999999998</v>
      </c>
      <c r="AB3747" s="5" t="str">
        <f>VLOOKUP(X3747,$AF$2:$AG$35,1,FALSE)</f>
        <v>Zr</v>
      </c>
      <c r="AN3747"/>
      <c r="AO3747"/>
      <c r="AP3747"/>
      <c r="AQ3747"/>
    </row>
    <row r="3748" spans="2:43" x14ac:dyDescent="0.25">
      <c r="B3748" s="13">
        <v>22081</v>
      </c>
      <c r="C3748" s="13" t="s">
        <v>599</v>
      </c>
      <c r="D3748" t="s">
        <v>579</v>
      </c>
      <c r="E3748" t="s">
        <v>596</v>
      </c>
      <c r="F3748">
        <v>77.966759999999994</v>
      </c>
      <c r="G3748" t="s">
        <v>25</v>
      </c>
      <c r="H3748" t="s">
        <v>600</v>
      </c>
      <c r="I3748" t="s">
        <v>601</v>
      </c>
      <c r="J3748" t="s">
        <v>28</v>
      </c>
      <c r="K3748">
        <v>2003</v>
      </c>
      <c r="L3748">
        <v>3</v>
      </c>
      <c r="M3748">
        <v>4</v>
      </c>
      <c r="N3748">
        <v>0</v>
      </c>
      <c r="O3748">
        <v>2.5</v>
      </c>
      <c r="P3748" t="s">
        <v>602</v>
      </c>
      <c r="Q3748" s="5">
        <v>0</v>
      </c>
      <c r="R3748" s="2">
        <v>2.8905483728327502E-2</v>
      </c>
      <c r="S3748" t="s">
        <v>31</v>
      </c>
      <c r="T3748" t="s">
        <v>81</v>
      </c>
      <c r="U3748">
        <v>46</v>
      </c>
      <c r="V3748" t="s">
        <v>158</v>
      </c>
      <c r="W3748" t="s">
        <v>159</v>
      </c>
      <c r="X3748" t="s">
        <v>160</v>
      </c>
      <c r="Y3748">
        <v>95.94</v>
      </c>
      <c r="Z3748">
        <v>586</v>
      </c>
      <c r="AA3748" s="5">
        <f>IFERROR(VLOOKUP(X3748,$AF$2:$AG$35,2,FALSE),0)</f>
        <v>0.41699999999999998</v>
      </c>
      <c r="AB3748" s="5" t="str">
        <f>VLOOKUP(X3748,$AF$2:$AG$35,1,FALSE)</f>
        <v>Mo</v>
      </c>
      <c r="AN3748"/>
      <c r="AO3748"/>
      <c r="AP3748"/>
      <c r="AQ3748"/>
    </row>
    <row r="3749" spans="2:43" x14ac:dyDescent="0.25">
      <c r="B3749" s="13">
        <v>22081</v>
      </c>
      <c r="C3749" s="13" t="s">
        <v>599</v>
      </c>
      <c r="D3749" t="s">
        <v>579</v>
      </c>
      <c r="E3749" t="s">
        <v>596</v>
      </c>
      <c r="F3749">
        <v>77.966759999999994</v>
      </c>
      <c r="G3749" t="s">
        <v>25</v>
      </c>
      <c r="H3749" t="s">
        <v>600</v>
      </c>
      <c r="I3749" t="s">
        <v>601</v>
      </c>
      <c r="J3749" t="s">
        <v>28</v>
      </c>
      <c r="K3749">
        <v>2003</v>
      </c>
      <c r="L3749">
        <v>3</v>
      </c>
      <c r="M3749">
        <v>4</v>
      </c>
      <c r="N3749">
        <v>0</v>
      </c>
      <c r="O3749">
        <v>2.5</v>
      </c>
      <c r="P3749" t="s">
        <v>602</v>
      </c>
      <c r="Q3749" s="5">
        <v>0</v>
      </c>
      <c r="R3749" s="2">
        <v>4.6607010684759698E-2</v>
      </c>
      <c r="S3749" t="s">
        <v>31</v>
      </c>
      <c r="T3749" t="s">
        <v>81</v>
      </c>
      <c r="U3749">
        <v>47</v>
      </c>
      <c r="V3749" s="1">
        <v>2023568</v>
      </c>
      <c r="W3749" t="s">
        <v>161</v>
      </c>
      <c r="X3749" t="s">
        <v>162</v>
      </c>
      <c r="Y3749">
        <v>106.42</v>
      </c>
      <c r="Z3749">
        <v>649</v>
      </c>
      <c r="AA3749" s="5">
        <f>IFERROR(VLOOKUP(X3749,$AF$2:$AG$35,2,FALSE),0)</f>
        <v>0.22600000000000001</v>
      </c>
      <c r="AB3749" s="5" t="str">
        <f>VLOOKUP(X3749,$AF$2:$AG$35,1,FALSE)</f>
        <v>Pd</v>
      </c>
      <c r="AN3749"/>
      <c r="AO3749"/>
      <c r="AP3749"/>
      <c r="AQ3749"/>
    </row>
    <row r="3750" spans="2:43" x14ac:dyDescent="0.25">
      <c r="B3750" s="13">
        <v>22081</v>
      </c>
      <c r="C3750" s="13" t="s">
        <v>599</v>
      </c>
      <c r="D3750" t="s">
        <v>579</v>
      </c>
      <c r="E3750" t="s">
        <v>596</v>
      </c>
      <c r="F3750">
        <v>77.966759999999994</v>
      </c>
      <c r="G3750" t="s">
        <v>25</v>
      </c>
      <c r="H3750" t="s">
        <v>600</v>
      </c>
      <c r="I3750" t="s">
        <v>601</v>
      </c>
      <c r="J3750" t="s">
        <v>28</v>
      </c>
      <c r="K3750">
        <v>2003</v>
      </c>
      <c r="L3750">
        <v>3</v>
      </c>
      <c r="M3750">
        <v>4</v>
      </c>
      <c r="N3750">
        <v>0</v>
      </c>
      <c r="O3750">
        <v>2.5</v>
      </c>
      <c r="P3750" t="s">
        <v>602</v>
      </c>
      <c r="Q3750" s="31">
        <v>4.0318262219679298E-3</v>
      </c>
      <c r="R3750" s="2">
        <v>5.7830059413009102E-2</v>
      </c>
      <c r="S3750" t="s">
        <v>31</v>
      </c>
      <c r="T3750" t="s">
        <v>81</v>
      </c>
      <c r="U3750">
        <v>48</v>
      </c>
      <c r="V3750" t="s">
        <v>163</v>
      </c>
      <c r="W3750" t="s">
        <v>164</v>
      </c>
      <c r="X3750" t="s">
        <v>165</v>
      </c>
      <c r="Y3750">
        <v>107.8682</v>
      </c>
      <c r="Z3750">
        <v>695</v>
      </c>
      <c r="AA3750" s="5">
        <f>IFERROR(VLOOKUP(X3750,$AF$2:$AG$35,2,FALSE),0)</f>
        <v>7.3999999999999996E-2</v>
      </c>
      <c r="AB3750" s="5" t="str">
        <f>VLOOKUP(X3750,$AF$2:$AG$35,1,FALSE)</f>
        <v>Ag</v>
      </c>
      <c r="AN3750"/>
      <c r="AO3750"/>
      <c r="AP3750"/>
      <c r="AQ3750"/>
    </row>
    <row r="3751" spans="2:43" x14ac:dyDescent="0.25">
      <c r="B3751" s="13">
        <v>22081</v>
      </c>
      <c r="C3751" s="13" t="s">
        <v>599</v>
      </c>
      <c r="D3751" t="s">
        <v>579</v>
      </c>
      <c r="E3751" t="s">
        <v>596</v>
      </c>
      <c r="F3751">
        <v>77.966759999999994</v>
      </c>
      <c r="G3751" t="s">
        <v>25</v>
      </c>
      <c r="H3751" t="s">
        <v>600</v>
      </c>
      <c r="I3751" t="s">
        <v>601</v>
      </c>
      <c r="J3751" t="s">
        <v>28</v>
      </c>
      <c r="K3751">
        <v>2003</v>
      </c>
      <c r="L3751">
        <v>3</v>
      </c>
      <c r="M3751">
        <v>4</v>
      </c>
      <c r="N3751">
        <v>0</v>
      </c>
      <c r="O3751">
        <v>2.5</v>
      </c>
      <c r="P3751" t="s">
        <v>602</v>
      </c>
      <c r="Q3751" s="31">
        <v>1.38874014312229E-2</v>
      </c>
      <c r="R3751" s="2">
        <v>5.7617848845747902E-2</v>
      </c>
      <c r="S3751" t="s">
        <v>31</v>
      </c>
      <c r="T3751" t="s">
        <v>81</v>
      </c>
      <c r="U3751">
        <v>49</v>
      </c>
      <c r="V3751" t="s">
        <v>166</v>
      </c>
      <c r="W3751" t="s">
        <v>167</v>
      </c>
      <c r="X3751" t="s">
        <v>168</v>
      </c>
      <c r="Y3751">
        <v>112.41</v>
      </c>
      <c r="Z3751">
        <v>328</v>
      </c>
      <c r="AA3751" s="5">
        <f>IFERROR(VLOOKUP(X3751,$AF$2:$AG$35,2,FALSE),0)</f>
        <v>0.14199999999999999</v>
      </c>
      <c r="AB3751" s="5" t="str">
        <f>VLOOKUP(X3751,$AF$2:$AG$35,1,FALSE)</f>
        <v>Cd</v>
      </c>
      <c r="AN3751"/>
      <c r="AO3751"/>
      <c r="AP3751"/>
      <c r="AQ3751"/>
    </row>
    <row r="3752" spans="2:43" x14ac:dyDescent="0.25">
      <c r="B3752" s="13">
        <v>22081</v>
      </c>
      <c r="C3752" s="13" t="s">
        <v>599</v>
      </c>
      <c r="D3752" t="s">
        <v>579</v>
      </c>
      <c r="E3752" t="s">
        <v>596</v>
      </c>
      <c r="F3752">
        <v>77.966759999999994</v>
      </c>
      <c r="G3752" t="s">
        <v>25</v>
      </c>
      <c r="H3752" t="s">
        <v>600</v>
      </c>
      <c r="I3752" t="s">
        <v>601</v>
      </c>
      <c r="J3752" t="s">
        <v>28</v>
      </c>
      <c r="K3752">
        <v>2003</v>
      </c>
      <c r="L3752">
        <v>3</v>
      </c>
      <c r="M3752">
        <v>4</v>
      </c>
      <c r="N3752">
        <v>0</v>
      </c>
      <c r="O3752">
        <v>2.5</v>
      </c>
      <c r="P3752" t="s">
        <v>602</v>
      </c>
      <c r="Q3752" s="31">
        <v>2.2399034566488499E-3</v>
      </c>
      <c r="R3752" s="2">
        <v>6.8574331596726906E-2</v>
      </c>
      <c r="S3752" t="s">
        <v>31</v>
      </c>
      <c r="T3752" t="s">
        <v>81</v>
      </c>
      <c r="U3752">
        <v>50</v>
      </c>
      <c r="V3752" t="s">
        <v>169</v>
      </c>
      <c r="W3752" t="s">
        <v>170</v>
      </c>
      <c r="X3752" t="s">
        <v>171</v>
      </c>
      <c r="Y3752">
        <v>114.82</v>
      </c>
      <c r="Z3752">
        <v>487</v>
      </c>
      <c r="AA3752" s="5">
        <f>IFERROR(VLOOKUP(X3752,$AF$2:$AG$35,2,FALSE),0)</f>
        <v>0.20899999999999999</v>
      </c>
      <c r="AB3752" s="5" t="str">
        <f>VLOOKUP(X3752,$AF$2:$AG$35,1,FALSE)</f>
        <v>In</v>
      </c>
      <c r="AN3752"/>
      <c r="AO3752"/>
      <c r="AP3752"/>
      <c r="AQ3752"/>
    </row>
    <row r="3753" spans="2:43" x14ac:dyDescent="0.25">
      <c r="B3753" s="13">
        <v>22081</v>
      </c>
      <c r="C3753" s="13" t="s">
        <v>599</v>
      </c>
      <c r="D3753" t="s">
        <v>579</v>
      </c>
      <c r="E3753" t="s">
        <v>596</v>
      </c>
      <c r="F3753">
        <v>77.966759999999994</v>
      </c>
      <c r="G3753" t="s">
        <v>25</v>
      </c>
      <c r="H3753" t="s">
        <v>600</v>
      </c>
      <c r="I3753" t="s">
        <v>601</v>
      </c>
      <c r="J3753" t="s">
        <v>28</v>
      </c>
      <c r="K3753">
        <v>2003</v>
      </c>
      <c r="L3753">
        <v>3</v>
      </c>
      <c r="M3753">
        <v>4</v>
      </c>
      <c r="N3753">
        <v>0</v>
      </c>
      <c r="O3753">
        <v>2.5</v>
      </c>
      <c r="P3753" t="s">
        <v>602</v>
      </c>
      <c r="Q3753" s="31">
        <v>1.11995172832442E-2</v>
      </c>
      <c r="R3753" s="2">
        <v>9.8050828083322203E-2</v>
      </c>
      <c r="S3753" t="s">
        <v>31</v>
      </c>
      <c r="T3753" t="s">
        <v>81</v>
      </c>
      <c r="U3753">
        <v>51</v>
      </c>
      <c r="V3753" t="s">
        <v>172</v>
      </c>
      <c r="W3753" t="s">
        <v>173</v>
      </c>
      <c r="X3753" t="s">
        <v>174</v>
      </c>
      <c r="Y3753">
        <v>118.69</v>
      </c>
      <c r="Z3753">
        <v>714</v>
      </c>
      <c r="AA3753" s="5">
        <f>IFERROR(VLOOKUP(X3753,$AF$2:$AG$35,2,FALSE),0)</f>
        <v>0.20200000000000001</v>
      </c>
      <c r="AB3753" s="5" t="str">
        <f>VLOOKUP(X3753,$AF$2:$AG$35,1,FALSE)</f>
        <v>Sn</v>
      </c>
      <c r="AN3753"/>
      <c r="AO3753"/>
      <c r="AP3753"/>
      <c r="AQ3753"/>
    </row>
    <row r="3754" spans="2:43" x14ac:dyDescent="0.25">
      <c r="B3754" s="13">
        <v>22081</v>
      </c>
      <c r="C3754" s="13" t="s">
        <v>599</v>
      </c>
      <c r="D3754" t="s">
        <v>579</v>
      </c>
      <c r="E3754" t="s">
        <v>596</v>
      </c>
      <c r="F3754">
        <v>77.966759999999994</v>
      </c>
      <c r="G3754" t="s">
        <v>25</v>
      </c>
      <c r="H3754" t="s">
        <v>600</v>
      </c>
      <c r="I3754" t="s">
        <v>601</v>
      </c>
      <c r="J3754" t="s">
        <v>28</v>
      </c>
      <c r="K3754">
        <v>2003</v>
      </c>
      <c r="L3754">
        <v>3</v>
      </c>
      <c r="M3754">
        <v>4</v>
      </c>
      <c r="N3754">
        <v>0</v>
      </c>
      <c r="O3754">
        <v>2.5</v>
      </c>
      <c r="P3754" t="s">
        <v>602</v>
      </c>
      <c r="Q3754" s="31">
        <v>6.5853161625476206E-2</v>
      </c>
      <c r="R3754">
        <v>9.8958455682346E-2</v>
      </c>
      <c r="S3754" t="s">
        <v>31</v>
      </c>
      <c r="T3754" t="s">
        <v>81</v>
      </c>
      <c r="U3754">
        <v>52</v>
      </c>
      <c r="V3754" t="s">
        <v>175</v>
      </c>
      <c r="W3754" t="s">
        <v>176</v>
      </c>
      <c r="X3754" t="s">
        <v>177</v>
      </c>
      <c r="Y3754">
        <v>121.75</v>
      </c>
      <c r="Z3754">
        <v>296</v>
      </c>
      <c r="AA3754" s="5">
        <f>IFERROR(VLOOKUP(X3754,$AF$2:$AG$35,2,FALSE),0)</f>
        <v>0.26300000000000001</v>
      </c>
      <c r="AB3754" s="5" t="str">
        <f>VLOOKUP(X3754,$AF$2:$AG$35,1,FALSE)</f>
        <v>Sb</v>
      </c>
      <c r="AN3754"/>
      <c r="AO3754"/>
      <c r="AP3754"/>
      <c r="AQ3754"/>
    </row>
    <row r="3755" spans="2:43" x14ac:dyDescent="0.25">
      <c r="B3755" s="13">
        <v>22081</v>
      </c>
      <c r="C3755" s="13" t="s">
        <v>599</v>
      </c>
      <c r="D3755" t="s">
        <v>579</v>
      </c>
      <c r="E3755" t="s">
        <v>596</v>
      </c>
      <c r="F3755">
        <v>77.966759999999994</v>
      </c>
      <c r="G3755" t="s">
        <v>25</v>
      </c>
      <c r="H3755" t="s">
        <v>600</v>
      </c>
      <c r="I3755" t="s">
        <v>601</v>
      </c>
      <c r="J3755" t="s">
        <v>28</v>
      </c>
      <c r="K3755">
        <v>2003</v>
      </c>
      <c r="L3755">
        <v>3</v>
      </c>
      <c r="M3755">
        <v>4</v>
      </c>
      <c r="N3755">
        <v>0</v>
      </c>
      <c r="O3755">
        <v>2.5</v>
      </c>
      <c r="P3755" t="s">
        <v>602</v>
      </c>
      <c r="Q3755" s="5">
        <v>0.158585164730739</v>
      </c>
      <c r="R3755">
        <v>0.451521245904905</v>
      </c>
      <c r="S3755" t="s">
        <v>31</v>
      </c>
      <c r="T3755" t="s">
        <v>81</v>
      </c>
      <c r="U3755">
        <v>53</v>
      </c>
      <c r="V3755" t="s">
        <v>178</v>
      </c>
      <c r="W3755" t="s">
        <v>179</v>
      </c>
      <c r="X3755" t="s">
        <v>180</v>
      </c>
      <c r="Y3755">
        <v>137.33000000000001</v>
      </c>
      <c r="Z3755">
        <v>300</v>
      </c>
      <c r="AA3755" s="5">
        <f>IFERROR(VLOOKUP(X3755,$AF$2:$AG$35,2,FALSE),0)</f>
        <v>0.11700000000000001</v>
      </c>
      <c r="AB3755" s="5" t="str">
        <f>VLOOKUP(X3755,$AF$2:$AG$35,1,FALSE)</f>
        <v>Ba</v>
      </c>
      <c r="AN3755"/>
      <c r="AO3755"/>
      <c r="AP3755"/>
      <c r="AQ3755"/>
    </row>
    <row r="3756" spans="2:43" x14ac:dyDescent="0.25">
      <c r="B3756" s="13">
        <v>22081</v>
      </c>
      <c r="C3756" s="13" t="s">
        <v>599</v>
      </c>
      <c r="D3756" t="s">
        <v>579</v>
      </c>
      <c r="E3756" t="s">
        <v>596</v>
      </c>
      <c r="F3756">
        <v>77.966759999999994</v>
      </c>
      <c r="G3756" t="s">
        <v>25</v>
      </c>
      <c r="H3756" t="s">
        <v>600</v>
      </c>
      <c r="I3756" t="s">
        <v>601</v>
      </c>
      <c r="J3756" t="s">
        <v>28</v>
      </c>
      <c r="K3756">
        <v>2003</v>
      </c>
      <c r="L3756">
        <v>3</v>
      </c>
      <c r="M3756">
        <v>4</v>
      </c>
      <c r="N3756">
        <v>0</v>
      </c>
      <c r="O3756">
        <v>2.5</v>
      </c>
      <c r="P3756" t="s">
        <v>602</v>
      </c>
      <c r="Q3756" s="5">
        <v>0</v>
      </c>
      <c r="R3756">
        <v>0.56625550070003094</v>
      </c>
      <c r="S3756" t="s">
        <v>31</v>
      </c>
      <c r="T3756" t="s">
        <v>81</v>
      </c>
      <c r="U3756">
        <v>54</v>
      </c>
      <c r="V3756" t="s">
        <v>181</v>
      </c>
      <c r="W3756" t="s">
        <v>182</v>
      </c>
      <c r="X3756" t="s">
        <v>183</v>
      </c>
      <c r="Y3756">
        <v>138.90549999999999</v>
      </c>
      <c r="Z3756">
        <v>519</v>
      </c>
      <c r="AA3756" s="5">
        <f>IFERROR(VLOOKUP(X3756,$AF$2:$AG$35,2,FALSE),0)</f>
        <v>0.17299999999999999</v>
      </c>
      <c r="AB3756" s="5" t="str">
        <f>VLOOKUP(X3756,$AF$2:$AG$35,1,FALSE)</f>
        <v>La</v>
      </c>
      <c r="AN3756"/>
      <c r="AO3756"/>
      <c r="AP3756"/>
      <c r="AQ3756"/>
    </row>
    <row r="3757" spans="2:43" x14ac:dyDescent="0.25">
      <c r="B3757" s="13">
        <v>22081</v>
      </c>
      <c r="C3757" s="13" t="s">
        <v>599</v>
      </c>
      <c r="D3757" t="s">
        <v>579</v>
      </c>
      <c r="E3757" t="s">
        <v>596</v>
      </c>
      <c r="F3757">
        <v>77.966759999999994</v>
      </c>
      <c r="G3757" t="s">
        <v>25</v>
      </c>
      <c r="H3757" t="s">
        <v>600</v>
      </c>
      <c r="I3757" t="s">
        <v>601</v>
      </c>
      <c r="J3757" t="s">
        <v>28</v>
      </c>
      <c r="K3757">
        <v>2003</v>
      </c>
      <c r="L3757">
        <v>3</v>
      </c>
      <c r="M3757">
        <v>4</v>
      </c>
      <c r="N3757">
        <v>0</v>
      </c>
      <c r="O3757">
        <v>2.5</v>
      </c>
      <c r="P3757" t="s">
        <v>602</v>
      </c>
      <c r="Q3757" s="31">
        <v>5.8237489872870101E-3</v>
      </c>
      <c r="R3757" s="2">
        <v>3.2730405756783099E-2</v>
      </c>
      <c r="S3757" t="s">
        <v>31</v>
      </c>
      <c r="T3757" t="s">
        <v>81</v>
      </c>
      <c r="U3757">
        <v>55</v>
      </c>
      <c r="V3757" t="s">
        <v>184</v>
      </c>
      <c r="W3757" t="s">
        <v>185</v>
      </c>
      <c r="X3757" t="s">
        <v>186</v>
      </c>
      <c r="Y3757">
        <v>196.9665</v>
      </c>
      <c r="Z3757">
        <v>477</v>
      </c>
      <c r="AA3757" s="5">
        <f>IFERROR(VLOOKUP(X3757,$AF$2:$AG$35,2,FALSE),0)</f>
        <v>0</v>
      </c>
      <c r="AB3757" s="5" t="e">
        <f>VLOOKUP(X3757,$AF$2:$AG$35,1,FALSE)</f>
        <v>#N/A</v>
      </c>
      <c r="AN3757"/>
      <c r="AO3757"/>
      <c r="AP3757"/>
      <c r="AQ3757"/>
    </row>
    <row r="3758" spans="2:43" x14ac:dyDescent="0.25">
      <c r="B3758" s="13">
        <v>22081</v>
      </c>
      <c r="C3758" s="13" t="s">
        <v>599</v>
      </c>
      <c r="D3758" t="s">
        <v>579</v>
      </c>
      <c r="E3758" t="s">
        <v>596</v>
      </c>
      <c r="F3758">
        <v>77.966759999999994</v>
      </c>
      <c r="G3758" t="s">
        <v>25</v>
      </c>
      <c r="H3758" t="s">
        <v>600</v>
      </c>
      <c r="I3758" t="s">
        <v>601</v>
      </c>
      <c r="J3758" t="s">
        <v>28</v>
      </c>
      <c r="K3758">
        <v>2003</v>
      </c>
      <c r="L3758">
        <v>3</v>
      </c>
      <c r="M3758">
        <v>4</v>
      </c>
      <c r="N3758">
        <v>0</v>
      </c>
      <c r="O3758">
        <v>2.5</v>
      </c>
      <c r="P3758" t="s">
        <v>602</v>
      </c>
      <c r="Q3758" s="5">
        <v>0</v>
      </c>
      <c r="R3758" s="2">
        <v>1.75398417653174E-2</v>
      </c>
      <c r="S3758" t="s">
        <v>31</v>
      </c>
      <c r="T3758" t="s">
        <v>81</v>
      </c>
      <c r="U3758">
        <v>56</v>
      </c>
      <c r="V3758" t="s">
        <v>187</v>
      </c>
      <c r="W3758" t="s">
        <v>188</v>
      </c>
      <c r="X3758" t="s">
        <v>189</v>
      </c>
      <c r="Y3758">
        <v>200.59</v>
      </c>
      <c r="Z3758">
        <v>528</v>
      </c>
      <c r="AA3758" s="5">
        <f>IFERROR(VLOOKUP(X3758,$AF$2:$AG$35,2,FALSE),0)</f>
        <v>0.06</v>
      </c>
      <c r="AB3758" s="5" t="str">
        <f>VLOOKUP(X3758,$AF$2:$AG$35,1,FALSE)</f>
        <v>Hg</v>
      </c>
      <c r="AN3758"/>
      <c r="AO3758"/>
      <c r="AP3758"/>
      <c r="AQ3758"/>
    </row>
    <row r="3759" spans="2:43" x14ac:dyDescent="0.25">
      <c r="B3759" s="13">
        <v>22081</v>
      </c>
      <c r="C3759" s="13" t="s">
        <v>599</v>
      </c>
      <c r="D3759" t="s">
        <v>579</v>
      </c>
      <c r="E3759" t="s">
        <v>596</v>
      </c>
      <c r="F3759">
        <v>77.966759999999994</v>
      </c>
      <c r="G3759" t="s">
        <v>25</v>
      </c>
      <c r="H3759" t="s">
        <v>600</v>
      </c>
      <c r="I3759" t="s">
        <v>601</v>
      </c>
      <c r="J3759" t="s">
        <v>28</v>
      </c>
      <c r="K3759">
        <v>2003</v>
      </c>
      <c r="L3759">
        <v>3</v>
      </c>
      <c r="M3759">
        <v>4</v>
      </c>
      <c r="N3759">
        <v>0</v>
      </c>
      <c r="O3759">
        <v>2.5</v>
      </c>
      <c r="P3759" t="s">
        <v>602</v>
      </c>
      <c r="Q3759" s="31">
        <v>4.9277876046274699E-3</v>
      </c>
      <c r="R3759" s="2">
        <v>1.7014032942073199E-2</v>
      </c>
      <c r="S3759" t="s">
        <v>31</v>
      </c>
      <c r="T3759" t="s">
        <v>81</v>
      </c>
      <c r="U3759">
        <v>57</v>
      </c>
      <c r="V3759" t="s">
        <v>190</v>
      </c>
      <c r="W3759" t="s">
        <v>191</v>
      </c>
      <c r="X3759" t="s">
        <v>192</v>
      </c>
      <c r="Y3759">
        <v>204.38300000000001</v>
      </c>
      <c r="Z3759">
        <v>712</v>
      </c>
      <c r="AA3759" s="5">
        <f>IFERROR(VLOOKUP(X3759,$AF$2:$AG$35,2,FALSE),0)</f>
        <v>0</v>
      </c>
      <c r="AB3759" s="5" t="e">
        <f>VLOOKUP(X3759,$AF$2:$AG$35,1,FALSE)</f>
        <v>#N/A</v>
      </c>
      <c r="AN3759"/>
      <c r="AO3759"/>
      <c r="AP3759"/>
      <c r="AQ3759"/>
    </row>
    <row r="3760" spans="2:43" x14ac:dyDescent="0.25">
      <c r="B3760" s="13">
        <v>22081</v>
      </c>
      <c r="C3760" s="13" t="s">
        <v>599</v>
      </c>
      <c r="D3760" t="s">
        <v>579</v>
      </c>
      <c r="E3760" t="s">
        <v>596</v>
      </c>
      <c r="F3760">
        <v>77.966759999999994</v>
      </c>
      <c r="G3760" t="s">
        <v>25</v>
      </c>
      <c r="H3760" t="s">
        <v>600</v>
      </c>
      <c r="I3760" t="s">
        <v>601</v>
      </c>
      <c r="J3760" t="s">
        <v>28</v>
      </c>
      <c r="K3760">
        <v>2003</v>
      </c>
      <c r="L3760">
        <v>3</v>
      </c>
      <c r="M3760">
        <v>4</v>
      </c>
      <c r="N3760">
        <v>0</v>
      </c>
      <c r="O3760">
        <v>2.5</v>
      </c>
      <c r="P3760" t="s">
        <v>602</v>
      </c>
      <c r="Q3760" s="5">
        <v>0</v>
      </c>
      <c r="R3760" s="2">
        <v>2.9819615207827398E-2</v>
      </c>
      <c r="S3760" t="s">
        <v>31</v>
      </c>
      <c r="T3760" t="s">
        <v>81</v>
      </c>
      <c r="U3760">
        <v>58</v>
      </c>
      <c r="V3760" t="s">
        <v>193</v>
      </c>
      <c r="W3760" t="s">
        <v>194</v>
      </c>
      <c r="X3760" t="s">
        <v>195</v>
      </c>
      <c r="Y3760">
        <v>207.2</v>
      </c>
      <c r="Z3760">
        <v>520</v>
      </c>
      <c r="AA3760" s="5">
        <f>IFERROR(VLOOKUP(X3760,$AF$2:$AG$35,2,FALSE),0)</f>
        <v>0.11600000000000001</v>
      </c>
      <c r="AB3760" s="5" t="str">
        <f>VLOOKUP(X3760,$AF$2:$AG$35,1,FALSE)</f>
        <v>Pb</v>
      </c>
      <c r="AN3760"/>
      <c r="AO3760"/>
      <c r="AP3760"/>
      <c r="AQ3760"/>
    </row>
    <row r="3761" spans="2:43" x14ac:dyDescent="0.25">
      <c r="B3761" s="13">
        <v>22081</v>
      </c>
      <c r="C3761" s="13" t="s">
        <v>599</v>
      </c>
      <c r="D3761" t="s">
        <v>579</v>
      </c>
      <c r="E3761" t="s">
        <v>596</v>
      </c>
      <c r="F3761">
        <v>77.966759999999994</v>
      </c>
      <c r="G3761" t="s">
        <v>25</v>
      </c>
      <c r="H3761" t="s">
        <v>600</v>
      </c>
      <c r="I3761" t="s">
        <v>601</v>
      </c>
      <c r="J3761" t="s">
        <v>28</v>
      </c>
      <c r="K3761">
        <v>2003</v>
      </c>
      <c r="L3761">
        <v>3</v>
      </c>
      <c r="M3761">
        <v>4</v>
      </c>
      <c r="N3761">
        <v>0</v>
      </c>
      <c r="O3761">
        <v>2.5</v>
      </c>
      <c r="P3761" t="s">
        <v>602</v>
      </c>
      <c r="Q3761" s="5">
        <v>0</v>
      </c>
      <c r="R3761" s="2">
        <v>2.4561509040447901E-2</v>
      </c>
      <c r="S3761" t="s">
        <v>31</v>
      </c>
      <c r="T3761" t="s">
        <v>81</v>
      </c>
      <c r="U3761">
        <v>59</v>
      </c>
      <c r="V3761" t="s">
        <v>196</v>
      </c>
      <c r="W3761" t="s">
        <v>197</v>
      </c>
      <c r="X3761" t="s">
        <v>198</v>
      </c>
      <c r="Y3761">
        <v>238.02889999999999</v>
      </c>
      <c r="Z3761">
        <v>765</v>
      </c>
      <c r="AA3761" s="5">
        <f>IFERROR(VLOOKUP(X3761,$AF$2:$AG$35,2,FALSE),0)</f>
        <v>0</v>
      </c>
      <c r="AB3761" s="5" t="e">
        <f>VLOOKUP(X3761,$AF$2:$AG$35,1,FALSE)</f>
        <v>#N/A</v>
      </c>
      <c r="AN3761"/>
      <c r="AO3761"/>
      <c r="AP3761"/>
      <c r="AQ3761"/>
    </row>
    <row r="3762" spans="2:43" x14ac:dyDescent="0.25">
      <c r="B3762" s="13">
        <v>22081</v>
      </c>
      <c r="C3762" s="13" t="s">
        <v>599</v>
      </c>
      <c r="D3762" t="s">
        <v>579</v>
      </c>
      <c r="E3762" t="s">
        <v>596</v>
      </c>
      <c r="F3762">
        <v>77.966759999999994</v>
      </c>
      <c r="G3762" t="s">
        <v>25</v>
      </c>
      <c r="H3762" t="s">
        <v>600</v>
      </c>
      <c r="I3762" t="s">
        <v>601</v>
      </c>
      <c r="J3762" t="s">
        <v>28</v>
      </c>
      <c r="K3762">
        <v>2003</v>
      </c>
      <c r="L3762">
        <v>3</v>
      </c>
      <c r="M3762">
        <v>4</v>
      </c>
      <c r="N3762">
        <v>0</v>
      </c>
      <c r="O3762">
        <v>2.5</v>
      </c>
      <c r="P3762" t="s">
        <v>602</v>
      </c>
      <c r="Q3762">
        <v>151.13793371807199</v>
      </c>
      <c r="R3762">
        <v>15.3425295461141</v>
      </c>
      <c r="S3762" t="s">
        <v>31</v>
      </c>
      <c r="T3762" t="s">
        <v>45</v>
      </c>
      <c r="U3762">
        <v>60</v>
      </c>
      <c r="V3762" t="s">
        <v>199</v>
      </c>
      <c r="W3762" t="s">
        <v>200</v>
      </c>
      <c r="X3762" t="s">
        <v>201</v>
      </c>
      <c r="Y3762">
        <v>17.0304</v>
      </c>
      <c r="Z3762">
        <v>294</v>
      </c>
      <c r="AA3762" s="5">
        <f>IFERROR(VLOOKUP(X3762,$AF$2:$AG$35,2,FALSE),0)</f>
        <v>0</v>
      </c>
      <c r="AB3762" s="5" t="e">
        <f>VLOOKUP(X3762,$AF$2:$AG$35,1,FALSE)</f>
        <v>#N/A</v>
      </c>
      <c r="AN3762"/>
      <c r="AO3762"/>
      <c r="AP3762"/>
      <c r="AQ3762"/>
    </row>
    <row r="3763" spans="2:43" x14ac:dyDescent="0.25">
      <c r="B3763" s="13">
        <v>22082</v>
      </c>
      <c r="C3763" s="13" t="s">
        <v>599</v>
      </c>
      <c r="D3763" t="s">
        <v>579</v>
      </c>
      <c r="E3763" t="s">
        <v>597</v>
      </c>
      <c r="F3763">
        <v>76.138630000000006</v>
      </c>
      <c r="G3763" t="s">
        <v>25</v>
      </c>
      <c r="H3763" t="s">
        <v>600</v>
      </c>
      <c r="I3763" t="s">
        <v>601</v>
      </c>
      <c r="J3763" t="s">
        <v>28</v>
      </c>
      <c r="K3763">
        <v>2003</v>
      </c>
      <c r="L3763">
        <v>3</v>
      </c>
      <c r="M3763">
        <v>4</v>
      </c>
      <c r="N3763">
        <v>0</v>
      </c>
      <c r="O3763">
        <v>2.5</v>
      </c>
      <c r="P3763" t="s">
        <v>603</v>
      </c>
      <c r="Q3763">
        <v>0.54868435980228802</v>
      </c>
      <c r="R3763">
        <v>0.66630511398973002</v>
      </c>
      <c r="S3763" t="s">
        <v>31</v>
      </c>
      <c r="T3763" t="s">
        <v>32</v>
      </c>
      <c r="U3763">
        <v>1</v>
      </c>
      <c r="V3763" t="s">
        <v>33</v>
      </c>
      <c r="W3763" t="s">
        <v>34</v>
      </c>
      <c r="X3763" t="s">
        <v>35</v>
      </c>
      <c r="Y3763">
        <v>35.453000000000003</v>
      </c>
      <c r="Z3763">
        <v>337</v>
      </c>
      <c r="AA3763" s="5">
        <f>IFERROR(VLOOKUP(X3763,$AF$2:$AG$35,2,FALSE),0)</f>
        <v>0</v>
      </c>
      <c r="AB3763" s="5" t="e">
        <f>VLOOKUP(X3763,$AF$2:$AG$35,1,FALSE)</f>
        <v>#N/A</v>
      </c>
      <c r="AN3763"/>
      <c r="AO3763"/>
      <c r="AP3763"/>
      <c r="AQ3763"/>
    </row>
    <row r="3764" spans="2:43" x14ac:dyDescent="0.25">
      <c r="B3764" s="13">
        <v>22082</v>
      </c>
      <c r="C3764" s="13" t="s">
        <v>599</v>
      </c>
      <c r="D3764" t="s">
        <v>579</v>
      </c>
      <c r="E3764" t="s">
        <v>597</v>
      </c>
      <c r="F3764">
        <v>76.138630000000006</v>
      </c>
      <c r="G3764" t="s">
        <v>25</v>
      </c>
      <c r="H3764" t="s">
        <v>600</v>
      </c>
      <c r="I3764" t="s">
        <v>601</v>
      </c>
      <c r="J3764" t="s">
        <v>28</v>
      </c>
      <c r="K3764">
        <v>2003</v>
      </c>
      <c r="L3764">
        <v>3</v>
      </c>
      <c r="M3764">
        <v>4</v>
      </c>
      <c r="N3764">
        <v>0</v>
      </c>
      <c r="O3764">
        <v>2.5</v>
      </c>
      <c r="P3764" t="s">
        <v>603</v>
      </c>
      <c r="Q3764" s="5">
        <v>0.72765686141798502</v>
      </c>
      <c r="R3764">
        <v>0.34580972843428398</v>
      </c>
      <c r="S3764" t="s">
        <v>31</v>
      </c>
      <c r="T3764" t="s">
        <v>32</v>
      </c>
      <c r="U3764">
        <v>2</v>
      </c>
      <c r="V3764" t="s">
        <v>36</v>
      </c>
      <c r="W3764" t="s">
        <v>37</v>
      </c>
      <c r="X3764" t="s">
        <v>38</v>
      </c>
      <c r="Y3764">
        <v>62.004899999999999</v>
      </c>
      <c r="Z3764">
        <v>613</v>
      </c>
      <c r="AA3764" s="5">
        <f>IFERROR(VLOOKUP(X3764,$AF$2:$AG$35,2,FALSE),0)</f>
        <v>0</v>
      </c>
      <c r="AB3764" s="5" t="e">
        <f>VLOOKUP(X3764,$AF$2:$AG$35,1,FALSE)</f>
        <v>#N/A</v>
      </c>
      <c r="AN3764"/>
      <c r="AO3764"/>
      <c r="AP3764"/>
      <c r="AQ3764"/>
    </row>
    <row r="3765" spans="2:43" x14ac:dyDescent="0.25">
      <c r="B3765" s="13">
        <v>22082</v>
      </c>
      <c r="C3765" s="13" t="s">
        <v>599</v>
      </c>
      <c r="D3765" t="s">
        <v>579</v>
      </c>
      <c r="E3765" t="s">
        <v>597</v>
      </c>
      <c r="F3765">
        <v>76.138630000000006</v>
      </c>
      <c r="G3765" t="s">
        <v>25</v>
      </c>
      <c r="H3765" t="s">
        <v>600</v>
      </c>
      <c r="I3765" t="s">
        <v>601</v>
      </c>
      <c r="J3765" t="s">
        <v>28</v>
      </c>
      <c r="K3765">
        <v>2003</v>
      </c>
      <c r="L3765">
        <v>3</v>
      </c>
      <c r="M3765">
        <v>4</v>
      </c>
      <c r="N3765">
        <v>0</v>
      </c>
      <c r="O3765">
        <v>2.5</v>
      </c>
      <c r="P3765" t="s">
        <v>603</v>
      </c>
      <c r="Q3765" s="5">
        <v>2.2613599651165202</v>
      </c>
      <c r="R3765">
        <v>0.65316317856063699</v>
      </c>
      <c r="S3765" t="s">
        <v>31</v>
      </c>
      <c r="T3765" t="s">
        <v>32</v>
      </c>
      <c r="U3765">
        <v>4</v>
      </c>
      <c r="V3765" t="s">
        <v>42</v>
      </c>
      <c r="W3765" t="s">
        <v>43</v>
      </c>
      <c r="X3765" t="s">
        <v>44</v>
      </c>
      <c r="Y3765">
        <v>96.057599999999994</v>
      </c>
      <c r="Z3765">
        <v>699</v>
      </c>
      <c r="AA3765" s="5">
        <f>IFERROR(VLOOKUP(X3765,$AF$2:$AG$35,2,FALSE),0)</f>
        <v>0</v>
      </c>
      <c r="AB3765" s="5" t="e">
        <f>VLOOKUP(X3765,$AF$2:$AG$35,1,FALSE)</f>
        <v>#N/A</v>
      </c>
      <c r="AN3765"/>
      <c r="AO3765"/>
      <c r="AP3765"/>
      <c r="AQ3765"/>
    </row>
    <row r="3766" spans="2:43" x14ac:dyDescent="0.25">
      <c r="B3766" s="13">
        <v>22082</v>
      </c>
      <c r="C3766" s="13" t="s">
        <v>599</v>
      </c>
      <c r="D3766" t="s">
        <v>579</v>
      </c>
      <c r="E3766" t="s">
        <v>597</v>
      </c>
      <c r="F3766">
        <v>76.138630000000006</v>
      </c>
      <c r="G3766" t="s">
        <v>25</v>
      </c>
      <c r="H3766" t="s">
        <v>600</v>
      </c>
      <c r="I3766" t="s">
        <v>601</v>
      </c>
      <c r="J3766" t="s">
        <v>28</v>
      </c>
      <c r="K3766">
        <v>2003</v>
      </c>
      <c r="L3766">
        <v>3</v>
      </c>
      <c r="M3766">
        <v>4</v>
      </c>
      <c r="N3766">
        <v>0</v>
      </c>
      <c r="O3766">
        <v>2.5</v>
      </c>
      <c r="P3766" t="s">
        <v>603</v>
      </c>
      <c r="Q3766" s="5">
        <v>0.74771627825994702</v>
      </c>
      <c r="R3766">
        <v>0.246399157965212</v>
      </c>
      <c r="S3766" t="s">
        <v>31</v>
      </c>
      <c r="T3766" t="s">
        <v>45</v>
      </c>
      <c r="U3766">
        <v>5</v>
      </c>
      <c r="V3766" t="s">
        <v>46</v>
      </c>
      <c r="W3766" t="s">
        <v>47</v>
      </c>
      <c r="X3766" t="s">
        <v>48</v>
      </c>
      <c r="Y3766">
        <v>18.0383</v>
      </c>
      <c r="Z3766">
        <v>784</v>
      </c>
      <c r="AA3766" s="5">
        <f>IFERROR(VLOOKUP(X3766,$AF$2:$AG$35,2,FALSE),0)</f>
        <v>0</v>
      </c>
      <c r="AB3766" s="5" t="e">
        <f>VLOOKUP(X3766,$AF$2:$AG$35,1,FALSE)</f>
        <v>#N/A</v>
      </c>
      <c r="AN3766"/>
      <c r="AO3766"/>
      <c r="AP3766"/>
      <c r="AQ3766"/>
    </row>
    <row r="3767" spans="2:43" x14ac:dyDescent="0.25">
      <c r="B3767" s="13">
        <v>22082</v>
      </c>
      <c r="C3767" s="13" t="s">
        <v>599</v>
      </c>
      <c r="D3767" t="s">
        <v>579</v>
      </c>
      <c r="E3767" t="s">
        <v>597</v>
      </c>
      <c r="F3767">
        <v>76.138630000000006</v>
      </c>
      <c r="G3767" t="s">
        <v>25</v>
      </c>
      <c r="H3767" t="s">
        <v>600</v>
      </c>
      <c r="I3767" t="s">
        <v>601</v>
      </c>
      <c r="J3767" t="s">
        <v>28</v>
      </c>
      <c r="K3767">
        <v>2003</v>
      </c>
      <c r="L3767">
        <v>3</v>
      </c>
      <c r="M3767">
        <v>4</v>
      </c>
      <c r="N3767">
        <v>0</v>
      </c>
      <c r="O3767">
        <v>2.5</v>
      </c>
      <c r="P3767" t="s">
        <v>603</v>
      </c>
      <c r="Q3767" s="5">
        <v>0</v>
      </c>
      <c r="R3767">
        <v>0.1</v>
      </c>
      <c r="S3767" t="s">
        <v>31</v>
      </c>
      <c r="T3767" t="s">
        <v>49</v>
      </c>
      <c r="U3767">
        <v>6</v>
      </c>
      <c r="V3767" t="s">
        <v>50</v>
      </c>
      <c r="W3767" t="s">
        <v>51</v>
      </c>
      <c r="X3767" t="s">
        <v>52</v>
      </c>
      <c r="Y3767">
        <v>22.98977</v>
      </c>
      <c r="Z3767">
        <v>785</v>
      </c>
      <c r="AA3767" s="5">
        <f>IFERROR(VLOOKUP(X3767,$AF$2:$AG$35,2,FALSE),0)</f>
        <v>0</v>
      </c>
      <c r="AB3767" s="5" t="e">
        <f>VLOOKUP(X3767,$AF$2:$AG$35,1,FALSE)</f>
        <v>#N/A</v>
      </c>
      <c r="AN3767"/>
      <c r="AO3767"/>
      <c r="AP3767"/>
      <c r="AQ3767"/>
    </row>
    <row r="3768" spans="2:43" x14ac:dyDescent="0.25">
      <c r="B3768" s="13">
        <v>22082</v>
      </c>
      <c r="C3768" s="13" t="s">
        <v>599</v>
      </c>
      <c r="D3768" t="s">
        <v>579</v>
      </c>
      <c r="E3768" t="s">
        <v>597</v>
      </c>
      <c r="F3768">
        <v>76.138630000000006</v>
      </c>
      <c r="G3768" t="s">
        <v>25</v>
      </c>
      <c r="H3768" t="s">
        <v>600</v>
      </c>
      <c r="I3768" t="s">
        <v>601</v>
      </c>
      <c r="J3768" t="s">
        <v>28</v>
      </c>
      <c r="K3768">
        <v>2003</v>
      </c>
      <c r="L3768">
        <v>3</v>
      </c>
      <c r="M3768">
        <v>4</v>
      </c>
      <c r="N3768">
        <v>0</v>
      </c>
      <c r="O3768">
        <v>2.5</v>
      </c>
      <c r="P3768" t="s">
        <v>603</v>
      </c>
      <c r="Q3768">
        <v>0</v>
      </c>
      <c r="R3768">
        <v>0.15375118371513299</v>
      </c>
      <c r="S3768" t="s">
        <v>31</v>
      </c>
      <c r="T3768" t="s">
        <v>53</v>
      </c>
      <c r="U3768">
        <v>7</v>
      </c>
      <c r="V3768" t="s">
        <v>54</v>
      </c>
      <c r="W3768" t="s">
        <v>55</v>
      </c>
      <c r="X3768" t="s">
        <v>56</v>
      </c>
      <c r="Y3768">
        <v>39.098300000000002</v>
      </c>
      <c r="Z3768">
        <v>2302</v>
      </c>
      <c r="AA3768" s="5">
        <f>IFERROR(VLOOKUP(X3768,$AF$2:$AG$35,2,FALSE),0)</f>
        <v>0</v>
      </c>
      <c r="AB3768" s="5" t="e">
        <f>VLOOKUP(X3768,$AF$2:$AG$35,1,FALSE)</f>
        <v>#N/A</v>
      </c>
      <c r="AN3768"/>
      <c r="AO3768"/>
      <c r="AP3768"/>
      <c r="AQ3768"/>
    </row>
    <row r="3769" spans="2:43" x14ac:dyDescent="0.25">
      <c r="B3769" s="13">
        <v>22082</v>
      </c>
      <c r="C3769" s="13" t="s">
        <v>599</v>
      </c>
      <c r="D3769" t="s">
        <v>579</v>
      </c>
      <c r="E3769" t="s">
        <v>597</v>
      </c>
      <c r="F3769">
        <v>76.138630000000006</v>
      </c>
      <c r="G3769" t="s">
        <v>25</v>
      </c>
      <c r="H3769" t="s">
        <v>600</v>
      </c>
      <c r="I3769" t="s">
        <v>601</v>
      </c>
      <c r="J3769" t="s">
        <v>28</v>
      </c>
      <c r="K3769">
        <v>2003</v>
      </c>
      <c r="L3769">
        <v>3</v>
      </c>
      <c r="M3769">
        <v>4</v>
      </c>
      <c r="N3769">
        <v>0</v>
      </c>
      <c r="O3769">
        <v>2.5</v>
      </c>
      <c r="P3769" t="s">
        <v>603</v>
      </c>
      <c r="Q3769">
        <v>6.1593811566181698</v>
      </c>
      <c r="R3769">
        <v>1.57124880810468</v>
      </c>
      <c r="S3769" t="s">
        <v>31</v>
      </c>
      <c r="T3769" t="s">
        <v>57</v>
      </c>
      <c r="U3769">
        <v>8</v>
      </c>
      <c r="W3769" t="s">
        <v>58</v>
      </c>
      <c r="X3769" t="s">
        <v>59</v>
      </c>
      <c r="Y3769">
        <v>12.010999999999999</v>
      </c>
      <c r="Z3769">
        <v>1183</v>
      </c>
      <c r="AA3769" s="5">
        <f>IFERROR(VLOOKUP(X3769,$AF$2:$AG$35,2,FALSE),0)</f>
        <v>0</v>
      </c>
      <c r="AB3769" s="5" t="e">
        <f>VLOOKUP(X3769,$AF$2:$AG$35,1,FALSE)</f>
        <v>#N/A</v>
      </c>
      <c r="AN3769"/>
      <c r="AO3769"/>
      <c r="AP3769"/>
      <c r="AQ3769"/>
    </row>
    <row r="3770" spans="2:43" x14ac:dyDescent="0.25">
      <c r="B3770" s="13">
        <v>22082</v>
      </c>
      <c r="C3770" s="13" t="s">
        <v>599</v>
      </c>
      <c r="D3770" t="s">
        <v>579</v>
      </c>
      <c r="E3770" t="s">
        <v>597</v>
      </c>
      <c r="F3770">
        <v>76.138630000000006</v>
      </c>
      <c r="G3770" t="s">
        <v>25</v>
      </c>
      <c r="H3770" t="s">
        <v>600</v>
      </c>
      <c r="I3770" t="s">
        <v>601</v>
      </c>
      <c r="J3770" t="s">
        <v>28</v>
      </c>
      <c r="K3770">
        <v>2003</v>
      </c>
      <c r="L3770">
        <v>3</v>
      </c>
      <c r="M3770">
        <v>4</v>
      </c>
      <c r="N3770">
        <v>0</v>
      </c>
      <c r="O3770">
        <v>2.5</v>
      </c>
      <c r="P3770" t="s">
        <v>603</v>
      </c>
      <c r="Q3770">
        <v>17.686829198565601</v>
      </c>
      <c r="R3770">
        <v>2.2264809573775302</v>
      </c>
      <c r="S3770" t="s">
        <v>31</v>
      </c>
      <c r="T3770" t="s">
        <v>57</v>
      </c>
      <c r="U3770">
        <v>9</v>
      </c>
      <c r="W3770" t="s">
        <v>60</v>
      </c>
      <c r="X3770" t="s">
        <v>61</v>
      </c>
      <c r="Y3770">
        <v>12.010999999999999</v>
      </c>
      <c r="Z3770">
        <v>789</v>
      </c>
      <c r="AA3770" s="5">
        <f>IFERROR(VLOOKUP(X3770,$AF$2:$AG$35,2,FALSE),0)</f>
        <v>0</v>
      </c>
      <c r="AB3770" s="5" t="e">
        <f>VLOOKUP(X3770,$AF$2:$AG$35,1,FALSE)</f>
        <v>#N/A</v>
      </c>
      <c r="AN3770"/>
      <c r="AO3770"/>
      <c r="AP3770"/>
      <c r="AQ3770"/>
    </row>
    <row r="3771" spans="2:43" x14ac:dyDescent="0.25">
      <c r="B3771" s="13">
        <v>22082</v>
      </c>
      <c r="C3771" s="13" t="s">
        <v>599</v>
      </c>
      <c r="D3771" t="s">
        <v>579</v>
      </c>
      <c r="E3771" t="s">
        <v>597</v>
      </c>
      <c r="F3771">
        <v>76.138630000000006</v>
      </c>
      <c r="G3771" t="s">
        <v>25</v>
      </c>
      <c r="H3771" t="s">
        <v>600</v>
      </c>
      <c r="I3771" t="s">
        <v>601</v>
      </c>
      <c r="J3771" t="s">
        <v>28</v>
      </c>
      <c r="K3771">
        <v>2003</v>
      </c>
      <c r="L3771">
        <v>3</v>
      </c>
      <c r="M3771">
        <v>4</v>
      </c>
      <c r="N3771">
        <v>0</v>
      </c>
      <c r="O3771">
        <v>2.5</v>
      </c>
      <c r="P3771" t="s">
        <v>603</v>
      </c>
      <c r="Q3771">
        <v>26.402778843190699</v>
      </c>
      <c r="R3771">
        <v>3.6824375763388701</v>
      </c>
      <c r="S3771" t="s">
        <v>31</v>
      </c>
      <c r="T3771" t="s">
        <v>57</v>
      </c>
      <c r="U3771">
        <v>10</v>
      </c>
      <c r="W3771" t="s">
        <v>62</v>
      </c>
      <c r="X3771" t="s">
        <v>63</v>
      </c>
      <c r="Y3771">
        <v>12.010999999999999</v>
      </c>
      <c r="Z3771">
        <v>790</v>
      </c>
      <c r="AA3771" s="5">
        <f>IFERROR(VLOOKUP(X3771,$AF$2:$AG$35,2,FALSE),0)</f>
        <v>0</v>
      </c>
      <c r="AB3771" s="5" t="e">
        <f>VLOOKUP(X3771,$AF$2:$AG$35,1,FALSE)</f>
        <v>#N/A</v>
      </c>
      <c r="AN3771"/>
      <c r="AO3771"/>
      <c r="AP3771"/>
      <c r="AQ3771"/>
    </row>
    <row r="3772" spans="2:43" x14ac:dyDescent="0.25">
      <c r="B3772" s="13">
        <v>22082</v>
      </c>
      <c r="C3772" s="13" t="s">
        <v>599</v>
      </c>
      <c r="D3772" t="s">
        <v>579</v>
      </c>
      <c r="E3772" t="s">
        <v>597</v>
      </c>
      <c r="F3772">
        <v>76.138630000000006</v>
      </c>
      <c r="G3772" t="s">
        <v>25</v>
      </c>
      <c r="H3772" t="s">
        <v>600</v>
      </c>
      <c r="I3772" t="s">
        <v>601</v>
      </c>
      <c r="J3772" t="s">
        <v>28</v>
      </c>
      <c r="K3772">
        <v>2003</v>
      </c>
      <c r="L3772">
        <v>3</v>
      </c>
      <c r="M3772">
        <v>4</v>
      </c>
      <c r="N3772">
        <v>0</v>
      </c>
      <c r="O3772">
        <v>2.5</v>
      </c>
      <c r="P3772" t="s">
        <v>603</v>
      </c>
      <c r="Q3772">
        <v>7.1350029794064396</v>
      </c>
      <c r="R3772">
        <v>1.6687250992682301</v>
      </c>
      <c r="S3772" t="s">
        <v>31</v>
      </c>
      <c r="T3772" t="s">
        <v>57</v>
      </c>
      <c r="U3772">
        <v>11</v>
      </c>
      <c r="W3772" t="s">
        <v>64</v>
      </c>
      <c r="X3772" t="s">
        <v>65</v>
      </c>
      <c r="Y3772">
        <v>12.010999999999999</v>
      </c>
      <c r="Z3772">
        <v>791</v>
      </c>
      <c r="AA3772" s="5">
        <f>IFERROR(VLOOKUP(X3772,$AF$2:$AG$35,2,FALSE),0)</f>
        <v>0</v>
      </c>
      <c r="AB3772" s="5" t="e">
        <f>VLOOKUP(X3772,$AF$2:$AG$35,1,FALSE)</f>
        <v>#N/A</v>
      </c>
      <c r="AN3772"/>
      <c r="AO3772"/>
      <c r="AP3772"/>
      <c r="AQ3772"/>
    </row>
    <row r="3773" spans="2:43" x14ac:dyDescent="0.25">
      <c r="B3773" s="13">
        <v>22082</v>
      </c>
      <c r="C3773" s="13" t="s">
        <v>599</v>
      </c>
      <c r="D3773" t="s">
        <v>579</v>
      </c>
      <c r="E3773" t="s">
        <v>597</v>
      </c>
      <c r="F3773">
        <v>76.138630000000006</v>
      </c>
      <c r="G3773" t="s">
        <v>25</v>
      </c>
      <c r="H3773" t="s">
        <v>600</v>
      </c>
      <c r="I3773" t="s">
        <v>601</v>
      </c>
      <c r="J3773" t="s">
        <v>28</v>
      </c>
      <c r="K3773">
        <v>2003</v>
      </c>
      <c r="L3773">
        <v>3</v>
      </c>
      <c r="M3773">
        <v>4</v>
      </c>
      <c r="N3773">
        <v>0</v>
      </c>
      <c r="O3773">
        <v>2.5</v>
      </c>
      <c r="P3773" t="s">
        <v>603</v>
      </c>
      <c r="Q3773">
        <v>0</v>
      </c>
      <c r="R3773">
        <v>1.7858775504927999</v>
      </c>
      <c r="S3773" t="s">
        <v>31</v>
      </c>
      <c r="T3773" t="s">
        <v>57</v>
      </c>
      <c r="U3773">
        <v>12</v>
      </c>
      <c r="W3773" t="s">
        <v>66</v>
      </c>
      <c r="X3773" t="s">
        <v>67</v>
      </c>
      <c r="Y3773">
        <v>12.010999999999999</v>
      </c>
      <c r="Z3773">
        <v>792</v>
      </c>
      <c r="AA3773" s="5">
        <f>IFERROR(VLOOKUP(X3773,$AF$2:$AG$35,2,FALSE),0)</f>
        <v>0</v>
      </c>
      <c r="AB3773" s="5" t="e">
        <f>VLOOKUP(X3773,$AF$2:$AG$35,1,FALSE)</f>
        <v>#N/A</v>
      </c>
      <c r="AN3773"/>
      <c r="AO3773"/>
      <c r="AP3773"/>
      <c r="AQ3773"/>
    </row>
    <row r="3774" spans="2:43" x14ac:dyDescent="0.25">
      <c r="B3774" s="13">
        <v>22082</v>
      </c>
      <c r="C3774" s="13" t="s">
        <v>599</v>
      </c>
      <c r="D3774" t="s">
        <v>579</v>
      </c>
      <c r="E3774" t="s">
        <v>597</v>
      </c>
      <c r="F3774">
        <v>76.138630000000006</v>
      </c>
      <c r="G3774" t="s">
        <v>25</v>
      </c>
      <c r="H3774" t="s">
        <v>600</v>
      </c>
      <c r="I3774" t="s">
        <v>601</v>
      </c>
      <c r="J3774" t="s">
        <v>28</v>
      </c>
      <c r="K3774">
        <v>2003</v>
      </c>
      <c r="L3774">
        <v>3</v>
      </c>
      <c r="M3774">
        <v>4</v>
      </c>
      <c r="N3774">
        <v>0</v>
      </c>
      <c r="O3774">
        <v>2.5</v>
      </c>
      <c r="P3774" t="s">
        <v>603</v>
      </c>
      <c r="Q3774" s="5">
        <v>56.3251680437467</v>
      </c>
      <c r="R3774">
        <v>7.3825663537440303</v>
      </c>
      <c r="S3774" t="s">
        <v>31</v>
      </c>
      <c r="T3774" t="s">
        <v>57</v>
      </c>
      <c r="U3774">
        <v>13</v>
      </c>
      <c r="W3774" s="3" t="s">
        <v>68</v>
      </c>
      <c r="X3774" t="s">
        <v>69</v>
      </c>
      <c r="Y3774">
        <v>12.010999999999999</v>
      </c>
      <c r="Z3774">
        <v>626</v>
      </c>
      <c r="AA3774" s="5">
        <f>IFERROR(VLOOKUP(X3774,$AF$2:$AG$35,2,FALSE),0)</f>
        <v>0</v>
      </c>
      <c r="AB3774" s="5" t="e">
        <f>VLOOKUP(X3774,$AF$2:$AG$35,1,FALSE)</f>
        <v>#N/A</v>
      </c>
      <c r="AN3774"/>
      <c r="AO3774"/>
      <c r="AP3774"/>
      <c r="AQ3774"/>
    </row>
    <row r="3775" spans="2:43" x14ac:dyDescent="0.25">
      <c r="B3775" s="13">
        <v>22082</v>
      </c>
      <c r="C3775" s="13" t="s">
        <v>599</v>
      </c>
      <c r="D3775" t="s">
        <v>579</v>
      </c>
      <c r="E3775" t="s">
        <v>597</v>
      </c>
      <c r="F3775">
        <v>76.138630000000006</v>
      </c>
      <c r="G3775" t="s">
        <v>25</v>
      </c>
      <c r="H3775" t="s">
        <v>600</v>
      </c>
      <c r="I3775" t="s">
        <v>601</v>
      </c>
      <c r="J3775" t="s">
        <v>28</v>
      </c>
      <c r="K3775">
        <v>2003</v>
      </c>
      <c r="L3775">
        <v>3</v>
      </c>
      <c r="M3775">
        <v>4</v>
      </c>
      <c r="N3775">
        <v>0</v>
      </c>
      <c r="O3775">
        <v>2.5</v>
      </c>
      <c r="P3775" t="s">
        <v>603</v>
      </c>
      <c r="Q3775">
        <v>2.6078085953662899</v>
      </c>
      <c r="R3775">
        <v>0.93930324683965905</v>
      </c>
      <c r="S3775" t="s">
        <v>31</v>
      </c>
      <c r="T3775" t="s">
        <v>57</v>
      </c>
      <c r="U3775">
        <v>14</v>
      </c>
      <c r="W3775" t="s">
        <v>70</v>
      </c>
      <c r="X3775" t="s">
        <v>71</v>
      </c>
      <c r="Y3775">
        <v>12.010999999999999</v>
      </c>
      <c r="Z3775">
        <v>794</v>
      </c>
      <c r="AA3775" s="5">
        <f>IFERROR(VLOOKUP(X3775,$AF$2:$AG$35,2,FALSE),0)</f>
        <v>0</v>
      </c>
      <c r="AB3775" s="5" t="e">
        <f>VLOOKUP(X3775,$AF$2:$AG$35,1,FALSE)</f>
        <v>#N/A</v>
      </c>
      <c r="AN3775"/>
      <c r="AO3775"/>
      <c r="AP3775"/>
      <c r="AQ3775"/>
    </row>
    <row r="3776" spans="2:43" x14ac:dyDescent="0.25">
      <c r="B3776" s="13">
        <v>22082</v>
      </c>
      <c r="C3776" s="13" t="s">
        <v>599</v>
      </c>
      <c r="D3776" t="s">
        <v>579</v>
      </c>
      <c r="E3776" t="s">
        <v>597</v>
      </c>
      <c r="F3776">
        <v>76.138630000000006</v>
      </c>
      <c r="G3776" t="s">
        <v>25</v>
      </c>
      <c r="H3776" t="s">
        <v>600</v>
      </c>
      <c r="I3776" t="s">
        <v>601</v>
      </c>
      <c r="J3776" t="s">
        <v>28</v>
      </c>
      <c r="K3776">
        <v>2003</v>
      </c>
      <c r="L3776">
        <v>3</v>
      </c>
      <c r="M3776">
        <v>4</v>
      </c>
      <c r="N3776">
        <v>0</v>
      </c>
      <c r="O3776">
        <v>2.5</v>
      </c>
      <c r="P3776" t="s">
        <v>603</v>
      </c>
      <c r="Q3776">
        <v>7.4908718492917696</v>
      </c>
      <c r="R3776">
        <v>1.0250451350983201</v>
      </c>
      <c r="S3776" t="s">
        <v>31</v>
      </c>
      <c r="T3776" t="s">
        <v>57</v>
      </c>
      <c r="U3776">
        <v>15</v>
      </c>
      <c r="W3776" t="s">
        <v>72</v>
      </c>
      <c r="X3776" t="s">
        <v>73</v>
      </c>
      <c r="Y3776">
        <v>12.010999999999999</v>
      </c>
      <c r="Z3776">
        <v>1190</v>
      </c>
      <c r="AA3776" s="5">
        <f>IFERROR(VLOOKUP(X3776,$AF$2:$AG$35,2,FALSE),0)</f>
        <v>0</v>
      </c>
      <c r="AB3776" s="5" t="e">
        <f>VLOOKUP(X3776,$AF$2:$AG$35,1,FALSE)</f>
        <v>#N/A</v>
      </c>
      <c r="AN3776"/>
      <c r="AO3776"/>
      <c r="AP3776"/>
      <c r="AQ3776"/>
    </row>
    <row r="3777" spans="2:43" x14ac:dyDescent="0.25">
      <c r="B3777" s="13">
        <v>22082</v>
      </c>
      <c r="C3777" s="13" t="s">
        <v>599</v>
      </c>
      <c r="D3777" t="s">
        <v>579</v>
      </c>
      <c r="E3777" t="s">
        <v>597</v>
      </c>
      <c r="F3777">
        <v>76.138630000000006</v>
      </c>
      <c r="G3777" t="s">
        <v>25</v>
      </c>
      <c r="H3777" t="s">
        <v>600</v>
      </c>
      <c r="I3777" t="s">
        <v>601</v>
      </c>
      <c r="J3777" t="s">
        <v>28</v>
      </c>
      <c r="K3777">
        <v>2003</v>
      </c>
      <c r="L3777">
        <v>3</v>
      </c>
      <c r="M3777">
        <v>4</v>
      </c>
      <c r="N3777">
        <v>0</v>
      </c>
      <c r="O3777">
        <v>2.5</v>
      </c>
      <c r="P3777" t="s">
        <v>603</v>
      </c>
      <c r="Q3777" s="2">
        <v>2.7401703037361801E-2</v>
      </c>
      <c r="R3777">
        <v>0.47984483580034498</v>
      </c>
      <c r="S3777" t="s">
        <v>31</v>
      </c>
      <c r="T3777" t="s">
        <v>57</v>
      </c>
      <c r="U3777">
        <v>16</v>
      </c>
      <c r="W3777" t="s">
        <v>74</v>
      </c>
      <c r="X3777" t="s">
        <v>75</v>
      </c>
      <c r="Y3777">
        <v>12.010999999999999</v>
      </c>
      <c r="Z3777">
        <v>796</v>
      </c>
      <c r="AA3777" s="5">
        <f>IFERROR(VLOOKUP(X3777,$AF$2:$AG$35,2,FALSE),0)</f>
        <v>0</v>
      </c>
      <c r="AB3777" s="5" t="e">
        <f>VLOOKUP(X3777,$AF$2:$AG$35,1,FALSE)</f>
        <v>#N/A</v>
      </c>
      <c r="AN3777"/>
      <c r="AO3777"/>
      <c r="AP3777"/>
      <c r="AQ3777"/>
    </row>
    <row r="3778" spans="2:43" x14ac:dyDescent="0.25">
      <c r="B3778" s="13">
        <v>22082</v>
      </c>
      <c r="C3778" s="13" t="s">
        <v>599</v>
      </c>
      <c r="D3778" t="s">
        <v>579</v>
      </c>
      <c r="E3778" t="s">
        <v>597</v>
      </c>
      <c r="F3778">
        <v>76.138630000000006</v>
      </c>
      <c r="G3778" t="s">
        <v>25</v>
      </c>
      <c r="H3778" t="s">
        <v>600</v>
      </c>
      <c r="I3778" t="s">
        <v>601</v>
      </c>
      <c r="J3778" t="s">
        <v>28</v>
      </c>
      <c r="K3778">
        <v>2003</v>
      </c>
      <c r="L3778">
        <v>3</v>
      </c>
      <c r="M3778">
        <v>4</v>
      </c>
      <c r="N3778">
        <v>0</v>
      </c>
      <c r="O3778">
        <v>2.5</v>
      </c>
      <c r="P3778" t="s">
        <v>603</v>
      </c>
      <c r="Q3778" s="5">
        <v>10.964605493910099</v>
      </c>
      <c r="R3778">
        <v>2.4570043356887599</v>
      </c>
      <c r="S3778" t="s">
        <v>31</v>
      </c>
      <c r="T3778" t="s">
        <v>57</v>
      </c>
      <c r="U3778">
        <v>17</v>
      </c>
      <c r="W3778" s="3" t="s">
        <v>76</v>
      </c>
      <c r="X3778" t="s">
        <v>77</v>
      </c>
      <c r="Y3778">
        <v>12.010999999999999</v>
      </c>
      <c r="Z3778">
        <v>797</v>
      </c>
      <c r="AA3778" s="5">
        <f>IFERROR(VLOOKUP(X3778,$AF$2:$AG$35,2,FALSE),0)</f>
        <v>0</v>
      </c>
      <c r="AB3778" s="5" t="e">
        <f>VLOOKUP(X3778,$AF$2:$AG$35,1,FALSE)</f>
        <v>#N/A</v>
      </c>
      <c r="AN3778"/>
      <c r="AO3778"/>
      <c r="AP3778"/>
      <c r="AQ3778"/>
    </row>
    <row r="3779" spans="2:43" x14ac:dyDescent="0.25">
      <c r="B3779" s="13">
        <v>22082</v>
      </c>
      <c r="C3779" s="13" t="s">
        <v>599</v>
      </c>
      <c r="D3779" t="s">
        <v>579</v>
      </c>
      <c r="E3779" t="s">
        <v>597</v>
      </c>
      <c r="F3779">
        <v>76.138630000000006</v>
      </c>
      <c r="G3779" t="s">
        <v>25</v>
      </c>
      <c r="H3779" t="s">
        <v>600</v>
      </c>
      <c r="I3779" t="s">
        <v>601</v>
      </c>
      <c r="J3779" t="s">
        <v>28</v>
      </c>
      <c r="K3779">
        <v>2003</v>
      </c>
      <c r="L3779">
        <v>3</v>
      </c>
      <c r="M3779">
        <v>4</v>
      </c>
      <c r="N3779">
        <v>0</v>
      </c>
      <c r="O3779">
        <v>2.5</v>
      </c>
      <c r="P3779" t="s">
        <v>603</v>
      </c>
      <c r="Q3779">
        <v>67.289773541464498</v>
      </c>
      <c r="R3779">
        <v>9.3076671907610997</v>
      </c>
      <c r="S3779" t="s">
        <v>31</v>
      </c>
      <c r="T3779" t="s">
        <v>57</v>
      </c>
      <c r="U3779">
        <v>18</v>
      </c>
      <c r="V3779" t="s">
        <v>78</v>
      </c>
      <c r="W3779" t="s">
        <v>79</v>
      </c>
      <c r="X3779" t="s">
        <v>80</v>
      </c>
      <c r="Y3779">
        <v>12.010999999999999</v>
      </c>
      <c r="Z3779">
        <v>436</v>
      </c>
      <c r="AA3779" s="5">
        <f>IFERROR(VLOOKUP(X3779,$AF$2:$AG$35,2,FALSE),0)</f>
        <v>0</v>
      </c>
      <c r="AB3779" s="5" t="e">
        <f>VLOOKUP(X3779,$AF$2:$AG$35,1,FALSE)</f>
        <v>#N/A</v>
      </c>
      <c r="AN3779"/>
      <c r="AO3779"/>
      <c r="AP3779"/>
      <c r="AQ3779"/>
    </row>
    <row r="3780" spans="2:43" x14ac:dyDescent="0.25">
      <c r="B3780" s="13">
        <v>22082</v>
      </c>
      <c r="C3780" s="13" t="s">
        <v>599</v>
      </c>
      <c r="D3780" t="s">
        <v>579</v>
      </c>
      <c r="E3780" t="s">
        <v>597</v>
      </c>
      <c r="F3780">
        <v>76.138630000000006</v>
      </c>
      <c r="G3780" t="s">
        <v>25</v>
      </c>
      <c r="H3780" t="s">
        <v>600</v>
      </c>
      <c r="I3780" t="s">
        <v>601</v>
      </c>
      <c r="J3780" t="s">
        <v>28</v>
      </c>
      <c r="K3780">
        <v>2003</v>
      </c>
      <c r="L3780">
        <v>3</v>
      </c>
      <c r="M3780">
        <v>4</v>
      </c>
      <c r="N3780">
        <v>0</v>
      </c>
      <c r="O3780">
        <v>2.5</v>
      </c>
      <c r="P3780" t="s">
        <v>603</v>
      </c>
      <c r="Q3780" s="5">
        <v>0</v>
      </c>
      <c r="R3780">
        <v>3.928443047479</v>
      </c>
      <c r="S3780" t="s">
        <v>31</v>
      </c>
      <c r="T3780" t="s">
        <v>81</v>
      </c>
      <c r="U3780">
        <v>20</v>
      </c>
      <c r="V3780" t="s">
        <v>82</v>
      </c>
      <c r="W3780" t="s">
        <v>83</v>
      </c>
      <c r="X3780" t="s">
        <v>84</v>
      </c>
      <c r="Y3780">
        <v>22.98977</v>
      </c>
      <c r="Z3780">
        <v>696</v>
      </c>
      <c r="AA3780" s="5">
        <f>IFERROR(VLOOKUP(X3780,$AF$2:$AG$35,2,FALSE),0)</f>
        <v>0</v>
      </c>
      <c r="AB3780" s="5" t="e">
        <f>VLOOKUP(X3780,$AF$2:$AG$35,1,FALSE)</f>
        <v>#N/A</v>
      </c>
      <c r="AN3780"/>
      <c r="AO3780"/>
      <c r="AP3780"/>
      <c r="AQ3780"/>
    </row>
    <row r="3781" spans="2:43" x14ac:dyDescent="0.25">
      <c r="B3781" s="13">
        <v>22082</v>
      </c>
      <c r="C3781" s="13" t="s">
        <v>599</v>
      </c>
      <c r="D3781" t="s">
        <v>579</v>
      </c>
      <c r="E3781" t="s">
        <v>597</v>
      </c>
      <c r="F3781">
        <v>76.138630000000006</v>
      </c>
      <c r="G3781" t="s">
        <v>25</v>
      </c>
      <c r="H3781" t="s">
        <v>600</v>
      </c>
      <c r="I3781" t="s">
        <v>601</v>
      </c>
      <c r="J3781" t="s">
        <v>28</v>
      </c>
      <c r="K3781">
        <v>2003</v>
      </c>
      <c r="L3781">
        <v>3</v>
      </c>
      <c r="M3781">
        <v>4</v>
      </c>
      <c r="N3781">
        <v>0</v>
      </c>
      <c r="O3781">
        <v>2.5</v>
      </c>
      <c r="P3781" t="s">
        <v>603</v>
      </c>
      <c r="Q3781" s="5">
        <v>0.150786037216914</v>
      </c>
      <c r="R3781">
        <v>0.99636487264094098</v>
      </c>
      <c r="S3781" t="s">
        <v>31</v>
      </c>
      <c r="T3781" t="s">
        <v>81</v>
      </c>
      <c r="U3781">
        <v>21</v>
      </c>
      <c r="V3781" t="s">
        <v>85</v>
      </c>
      <c r="W3781" t="s">
        <v>86</v>
      </c>
      <c r="X3781" t="s">
        <v>87</v>
      </c>
      <c r="Y3781">
        <v>24.305</v>
      </c>
      <c r="Z3781">
        <v>525</v>
      </c>
      <c r="AA3781" s="5">
        <f>IFERROR(VLOOKUP(X3781,$AF$2:$AG$35,2,FALSE),0)</f>
        <v>0</v>
      </c>
      <c r="AB3781" s="5" t="e">
        <f>VLOOKUP(X3781,$AF$2:$AG$35,1,FALSE)</f>
        <v>#N/A</v>
      </c>
      <c r="AN3781"/>
      <c r="AO3781"/>
      <c r="AP3781"/>
      <c r="AQ3781"/>
    </row>
    <row r="3782" spans="2:43" x14ac:dyDescent="0.25">
      <c r="B3782" s="13">
        <v>22082</v>
      </c>
      <c r="C3782" s="13" t="s">
        <v>599</v>
      </c>
      <c r="D3782" t="s">
        <v>579</v>
      </c>
      <c r="E3782" t="s">
        <v>597</v>
      </c>
      <c r="F3782">
        <v>76.138630000000006</v>
      </c>
      <c r="G3782" t="s">
        <v>25</v>
      </c>
      <c r="H3782" t="s">
        <v>600</v>
      </c>
      <c r="I3782" t="s">
        <v>601</v>
      </c>
      <c r="J3782" t="s">
        <v>28</v>
      </c>
      <c r="K3782">
        <v>2003</v>
      </c>
      <c r="L3782">
        <v>3</v>
      </c>
      <c r="M3782">
        <v>4</v>
      </c>
      <c r="N3782">
        <v>0</v>
      </c>
      <c r="O3782">
        <v>2.5</v>
      </c>
      <c r="P3782" t="s">
        <v>603</v>
      </c>
      <c r="Q3782" s="5">
        <v>0</v>
      </c>
      <c r="R3782">
        <v>0.74739201212536599</v>
      </c>
      <c r="S3782" t="s">
        <v>31</v>
      </c>
      <c r="T3782" t="s">
        <v>81</v>
      </c>
      <c r="U3782">
        <v>22</v>
      </c>
      <c r="V3782" t="s">
        <v>88</v>
      </c>
      <c r="W3782" t="s">
        <v>89</v>
      </c>
      <c r="X3782" t="s">
        <v>90</v>
      </c>
      <c r="Y3782">
        <v>26.981539999999999</v>
      </c>
      <c r="Z3782">
        <v>292</v>
      </c>
      <c r="AA3782" s="5">
        <f>IFERROR(VLOOKUP(X3782,$AF$2:$AG$35,2,FALSE),0)</f>
        <v>0.88900000000000001</v>
      </c>
      <c r="AB3782" s="5" t="str">
        <f>VLOOKUP(X3782,$AF$2:$AG$35,1,FALSE)</f>
        <v>Al</v>
      </c>
      <c r="AN3782"/>
      <c r="AO3782"/>
      <c r="AP3782"/>
      <c r="AQ3782"/>
    </row>
    <row r="3783" spans="2:43" x14ac:dyDescent="0.25">
      <c r="B3783" s="13">
        <v>22082</v>
      </c>
      <c r="C3783" s="13" t="s">
        <v>599</v>
      </c>
      <c r="D3783" t="s">
        <v>579</v>
      </c>
      <c r="E3783" t="s">
        <v>597</v>
      </c>
      <c r="F3783">
        <v>76.138630000000006</v>
      </c>
      <c r="G3783" t="s">
        <v>25</v>
      </c>
      <c r="H3783" t="s">
        <v>600</v>
      </c>
      <c r="I3783" t="s">
        <v>601</v>
      </c>
      <c r="J3783" t="s">
        <v>28</v>
      </c>
      <c r="K3783">
        <v>2003</v>
      </c>
      <c r="L3783">
        <v>3</v>
      </c>
      <c r="M3783">
        <v>4</v>
      </c>
      <c r="N3783">
        <v>0</v>
      </c>
      <c r="O3783">
        <v>2.5</v>
      </c>
      <c r="P3783" t="s">
        <v>603</v>
      </c>
      <c r="Q3783" s="5">
        <v>0</v>
      </c>
      <c r="R3783">
        <v>2.3140343028075701</v>
      </c>
      <c r="S3783" t="s">
        <v>31</v>
      </c>
      <c r="T3783" t="s">
        <v>81</v>
      </c>
      <c r="U3783">
        <v>23</v>
      </c>
      <c r="V3783" t="s">
        <v>91</v>
      </c>
      <c r="W3783" t="s">
        <v>92</v>
      </c>
      <c r="X3783" t="s">
        <v>93</v>
      </c>
      <c r="Y3783">
        <v>28.0855</v>
      </c>
      <c r="Z3783">
        <v>694</v>
      </c>
      <c r="AA3783" s="5">
        <f>IFERROR(VLOOKUP(X3783,$AF$2:$AG$35,2,FALSE),0)</f>
        <v>1.139</v>
      </c>
      <c r="AB3783" s="5" t="str">
        <f>VLOOKUP(X3783,$AF$2:$AG$35,1,FALSE)</f>
        <v>Si</v>
      </c>
      <c r="AN3783"/>
      <c r="AO3783"/>
      <c r="AP3783"/>
      <c r="AQ3783"/>
    </row>
    <row r="3784" spans="2:43" x14ac:dyDescent="0.25">
      <c r="B3784" s="13">
        <v>22082</v>
      </c>
      <c r="C3784" s="13" t="s">
        <v>599</v>
      </c>
      <c r="D3784" t="s">
        <v>579</v>
      </c>
      <c r="E3784" t="s">
        <v>597</v>
      </c>
      <c r="F3784">
        <v>76.138630000000006</v>
      </c>
      <c r="G3784" t="s">
        <v>25</v>
      </c>
      <c r="H3784" t="s">
        <v>600</v>
      </c>
      <c r="I3784" t="s">
        <v>601</v>
      </c>
      <c r="J3784" t="s">
        <v>28</v>
      </c>
      <c r="K3784">
        <v>2003</v>
      </c>
      <c r="L3784">
        <v>3</v>
      </c>
      <c r="M3784">
        <v>4</v>
      </c>
      <c r="N3784">
        <v>0</v>
      </c>
      <c r="O3784">
        <v>2.5</v>
      </c>
      <c r="P3784" t="s">
        <v>603</v>
      </c>
      <c r="Q3784" s="5">
        <v>0</v>
      </c>
      <c r="R3784">
        <v>0.128010312723151</v>
      </c>
      <c r="S3784" t="s">
        <v>31</v>
      </c>
      <c r="T3784" t="s">
        <v>81</v>
      </c>
      <c r="U3784">
        <v>24</v>
      </c>
      <c r="V3784" t="s">
        <v>94</v>
      </c>
      <c r="W3784" t="s">
        <v>95</v>
      </c>
      <c r="X3784" t="s">
        <v>29</v>
      </c>
      <c r="Y3784">
        <v>30.973759999999999</v>
      </c>
      <c r="Z3784">
        <v>666</v>
      </c>
      <c r="AA3784" s="5">
        <f>IFERROR(VLOOKUP(X3784,$AF$2:$AG$35,2,FALSE),0)</f>
        <v>1.0329999999999999</v>
      </c>
      <c r="AB3784" s="5" t="str">
        <f>VLOOKUP(X3784,$AF$2:$AG$35,1,FALSE)</f>
        <v>P</v>
      </c>
      <c r="AN3784"/>
      <c r="AO3784"/>
      <c r="AP3784"/>
      <c r="AQ3784"/>
    </row>
    <row r="3785" spans="2:43" x14ac:dyDescent="0.25">
      <c r="B3785" s="13">
        <v>22082</v>
      </c>
      <c r="C3785" s="13" t="s">
        <v>599</v>
      </c>
      <c r="D3785" t="s">
        <v>579</v>
      </c>
      <c r="E3785" t="s">
        <v>597</v>
      </c>
      <c r="F3785">
        <v>76.138630000000006</v>
      </c>
      <c r="G3785" t="s">
        <v>25</v>
      </c>
      <c r="H3785" t="s">
        <v>600</v>
      </c>
      <c r="I3785" t="s">
        <v>601</v>
      </c>
      <c r="J3785" t="s">
        <v>28</v>
      </c>
      <c r="K3785">
        <v>2003</v>
      </c>
      <c r="L3785">
        <v>3</v>
      </c>
      <c r="M3785">
        <v>4</v>
      </c>
      <c r="N3785">
        <v>0</v>
      </c>
      <c r="O3785">
        <v>2.5</v>
      </c>
      <c r="P3785" t="s">
        <v>603</v>
      </c>
      <c r="Q3785">
        <v>1.17688191337179</v>
      </c>
      <c r="R3785">
        <v>0.18284141450105801</v>
      </c>
      <c r="S3785" t="s">
        <v>31</v>
      </c>
      <c r="T3785" t="s">
        <v>81</v>
      </c>
      <c r="U3785">
        <v>25</v>
      </c>
      <c r="V3785" t="s">
        <v>96</v>
      </c>
      <c r="W3785" t="s">
        <v>97</v>
      </c>
      <c r="X3785" t="s">
        <v>98</v>
      </c>
      <c r="Y3785">
        <v>32.06</v>
      </c>
      <c r="Z3785">
        <v>700</v>
      </c>
      <c r="AA3785" s="5">
        <f>IFERROR(VLOOKUP(X3785,$AF$2:$AG$35,2,FALSE),0)</f>
        <v>0</v>
      </c>
      <c r="AB3785" s="5" t="e">
        <f>VLOOKUP(X3785,$AF$2:$AG$35,1,FALSE)</f>
        <v>#N/A</v>
      </c>
      <c r="AN3785"/>
      <c r="AO3785"/>
      <c r="AP3785"/>
      <c r="AQ3785"/>
    </row>
    <row r="3786" spans="2:43" x14ac:dyDescent="0.25">
      <c r="B3786" s="13">
        <v>22082</v>
      </c>
      <c r="C3786" s="13" t="s">
        <v>599</v>
      </c>
      <c r="D3786" t="s">
        <v>579</v>
      </c>
      <c r="E3786" t="s">
        <v>597</v>
      </c>
      <c r="F3786">
        <v>76.138630000000006</v>
      </c>
      <c r="G3786" t="s">
        <v>25</v>
      </c>
      <c r="H3786" t="s">
        <v>600</v>
      </c>
      <c r="I3786" t="s">
        <v>601</v>
      </c>
      <c r="J3786" t="s">
        <v>28</v>
      </c>
      <c r="K3786">
        <v>2003</v>
      </c>
      <c r="L3786">
        <v>3</v>
      </c>
      <c r="M3786">
        <v>4</v>
      </c>
      <c r="N3786">
        <v>0</v>
      </c>
      <c r="O3786">
        <v>2.5</v>
      </c>
      <c r="P3786" t="s">
        <v>603</v>
      </c>
      <c r="Q3786" s="5">
        <v>0</v>
      </c>
      <c r="R3786" s="2">
        <v>6.1700743997574699E-2</v>
      </c>
      <c r="S3786" t="s">
        <v>31</v>
      </c>
      <c r="T3786" t="s">
        <v>81</v>
      </c>
      <c r="U3786">
        <v>26</v>
      </c>
      <c r="V3786" t="s">
        <v>99</v>
      </c>
      <c r="W3786" t="s">
        <v>100</v>
      </c>
      <c r="X3786" t="s">
        <v>101</v>
      </c>
      <c r="Y3786">
        <v>35.453000000000003</v>
      </c>
      <c r="Z3786">
        <v>795</v>
      </c>
      <c r="AA3786" s="5">
        <f>IFERROR(VLOOKUP(X3786,$AF$2:$AG$35,2,FALSE),0)</f>
        <v>0</v>
      </c>
      <c r="AB3786" s="5" t="e">
        <f>VLOOKUP(X3786,$AF$2:$AG$35,1,FALSE)</f>
        <v>#N/A</v>
      </c>
      <c r="AN3786"/>
      <c r="AO3786"/>
      <c r="AP3786"/>
      <c r="AQ3786"/>
    </row>
    <row r="3787" spans="2:43" x14ac:dyDescent="0.25">
      <c r="B3787" s="13">
        <v>22082</v>
      </c>
      <c r="C3787" s="13" t="s">
        <v>599</v>
      </c>
      <c r="D3787" t="s">
        <v>579</v>
      </c>
      <c r="E3787" t="s">
        <v>597</v>
      </c>
      <c r="F3787">
        <v>76.138630000000006</v>
      </c>
      <c r="G3787" t="s">
        <v>25</v>
      </c>
      <c r="H3787" t="s">
        <v>600</v>
      </c>
      <c r="I3787" t="s">
        <v>601</v>
      </c>
      <c r="J3787" t="s">
        <v>28</v>
      </c>
      <c r="K3787">
        <v>2003</v>
      </c>
      <c r="L3787">
        <v>3</v>
      </c>
      <c r="M3787">
        <v>4</v>
      </c>
      <c r="N3787">
        <v>0</v>
      </c>
      <c r="O3787">
        <v>2.5</v>
      </c>
      <c r="P3787" t="s">
        <v>603</v>
      </c>
      <c r="Q3787" s="5">
        <v>0.15565256137488401</v>
      </c>
      <c r="R3787">
        <v>0.25804080229506698</v>
      </c>
      <c r="S3787" t="s">
        <v>31</v>
      </c>
      <c r="T3787" t="s">
        <v>81</v>
      </c>
      <c r="U3787">
        <v>27</v>
      </c>
      <c r="V3787" s="1">
        <v>2023695</v>
      </c>
      <c r="W3787" t="s">
        <v>102</v>
      </c>
      <c r="X3787" t="s">
        <v>103</v>
      </c>
      <c r="Y3787">
        <v>39.098300000000002</v>
      </c>
      <c r="Z3787">
        <v>669</v>
      </c>
      <c r="AA3787" s="5">
        <f>IFERROR(VLOOKUP(X3787,$AF$2:$AG$35,2,FALSE),0)</f>
        <v>0</v>
      </c>
      <c r="AB3787" s="5" t="e">
        <f>VLOOKUP(X3787,$AF$2:$AG$35,1,FALSE)</f>
        <v>#N/A</v>
      </c>
      <c r="AN3787"/>
      <c r="AO3787"/>
      <c r="AP3787"/>
      <c r="AQ3787"/>
    </row>
    <row r="3788" spans="2:43" x14ac:dyDescent="0.25">
      <c r="B3788" s="13">
        <v>22082</v>
      </c>
      <c r="C3788" s="13" t="s">
        <v>599</v>
      </c>
      <c r="D3788" t="s">
        <v>579</v>
      </c>
      <c r="E3788" t="s">
        <v>597</v>
      </c>
      <c r="F3788">
        <v>76.138630000000006</v>
      </c>
      <c r="G3788" t="s">
        <v>25</v>
      </c>
      <c r="H3788" t="s">
        <v>600</v>
      </c>
      <c r="I3788" t="s">
        <v>601</v>
      </c>
      <c r="J3788" t="s">
        <v>28</v>
      </c>
      <c r="K3788">
        <v>2003</v>
      </c>
      <c r="L3788">
        <v>3</v>
      </c>
      <c r="M3788">
        <v>4</v>
      </c>
      <c r="N3788">
        <v>0</v>
      </c>
      <c r="O3788">
        <v>2.5</v>
      </c>
      <c r="P3788" t="s">
        <v>603</v>
      </c>
      <c r="Q3788" s="5">
        <v>0.69798639587201305</v>
      </c>
      <c r="R3788">
        <v>0.70526015366041095</v>
      </c>
      <c r="S3788" t="s">
        <v>31</v>
      </c>
      <c r="T3788" t="s">
        <v>81</v>
      </c>
      <c r="U3788">
        <v>28</v>
      </c>
      <c r="V3788" t="s">
        <v>104</v>
      </c>
      <c r="W3788" t="s">
        <v>105</v>
      </c>
      <c r="X3788" t="s">
        <v>106</v>
      </c>
      <c r="Y3788">
        <v>40.08</v>
      </c>
      <c r="Z3788">
        <v>329</v>
      </c>
      <c r="AA3788" s="5">
        <f>IFERROR(VLOOKUP(X3788,$AF$2:$AG$35,2,FALSE),0)</f>
        <v>0</v>
      </c>
      <c r="AB3788" s="5" t="e">
        <f>VLOOKUP(X3788,$AF$2:$AG$35,1,FALSE)</f>
        <v>#N/A</v>
      </c>
      <c r="AN3788"/>
      <c r="AO3788"/>
      <c r="AP3788"/>
      <c r="AQ3788"/>
    </row>
    <row r="3789" spans="2:43" x14ac:dyDescent="0.25">
      <c r="B3789" s="13">
        <v>22082</v>
      </c>
      <c r="C3789" s="13" t="s">
        <v>599</v>
      </c>
      <c r="D3789" t="s">
        <v>579</v>
      </c>
      <c r="E3789" t="s">
        <v>597</v>
      </c>
      <c r="F3789">
        <v>76.138630000000006</v>
      </c>
      <c r="G3789" t="s">
        <v>25</v>
      </c>
      <c r="H3789" t="s">
        <v>600</v>
      </c>
      <c r="I3789" t="s">
        <v>601</v>
      </c>
      <c r="J3789" t="s">
        <v>28</v>
      </c>
      <c r="K3789">
        <v>2003</v>
      </c>
      <c r="L3789">
        <v>3</v>
      </c>
      <c r="M3789">
        <v>4</v>
      </c>
      <c r="N3789">
        <v>0</v>
      </c>
      <c r="O3789">
        <v>2.5</v>
      </c>
      <c r="P3789" t="s">
        <v>603</v>
      </c>
      <c r="Q3789" s="5">
        <v>0.18350699948898999</v>
      </c>
      <c r="R3789">
        <v>0.22888698651426101</v>
      </c>
      <c r="S3789" t="s">
        <v>31</v>
      </c>
      <c r="T3789" t="s">
        <v>81</v>
      </c>
      <c r="U3789">
        <v>29</v>
      </c>
      <c r="V3789" t="s">
        <v>107</v>
      </c>
      <c r="W3789" t="s">
        <v>108</v>
      </c>
      <c r="X3789" t="s">
        <v>109</v>
      </c>
      <c r="Y3789">
        <v>47.88</v>
      </c>
      <c r="Z3789">
        <v>715</v>
      </c>
      <c r="AA3789" s="5">
        <f>IFERROR(VLOOKUP(X3789,$AF$2:$AG$35,2,FALSE),0)</f>
        <v>0.66900000000000004</v>
      </c>
      <c r="AB3789" s="5" t="str">
        <f>VLOOKUP(X3789,$AF$2:$AG$35,1,FALSE)</f>
        <v>Ti</v>
      </c>
      <c r="AN3789"/>
      <c r="AO3789"/>
      <c r="AP3789"/>
      <c r="AQ3789"/>
    </row>
    <row r="3790" spans="2:43" x14ac:dyDescent="0.25">
      <c r="B3790" s="13">
        <v>22082</v>
      </c>
      <c r="C3790" s="13" t="s">
        <v>599</v>
      </c>
      <c r="D3790" t="s">
        <v>579</v>
      </c>
      <c r="E3790" t="s">
        <v>597</v>
      </c>
      <c r="F3790">
        <v>76.138630000000006</v>
      </c>
      <c r="G3790" t="s">
        <v>25</v>
      </c>
      <c r="H3790" t="s">
        <v>600</v>
      </c>
      <c r="I3790" t="s">
        <v>601</v>
      </c>
      <c r="J3790" t="s">
        <v>28</v>
      </c>
      <c r="K3790">
        <v>2003</v>
      </c>
      <c r="L3790">
        <v>3</v>
      </c>
      <c r="M3790">
        <v>4</v>
      </c>
      <c r="N3790">
        <v>0</v>
      </c>
      <c r="O3790">
        <v>2.5</v>
      </c>
      <c r="P3790" t="s">
        <v>603</v>
      </c>
      <c r="Q3790" s="5">
        <v>1.3707821565174E-2</v>
      </c>
      <c r="R3790">
        <v>0.13857151079145899</v>
      </c>
      <c r="S3790" t="s">
        <v>31</v>
      </c>
      <c r="T3790" t="s">
        <v>81</v>
      </c>
      <c r="U3790">
        <v>30</v>
      </c>
      <c r="V3790" t="s">
        <v>110</v>
      </c>
      <c r="W3790" t="s">
        <v>111</v>
      </c>
      <c r="X3790" t="s">
        <v>112</v>
      </c>
      <c r="Y3790">
        <v>50.941499999999998</v>
      </c>
      <c r="Z3790">
        <v>767</v>
      </c>
      <c r="AA3790" s="5">
        <f>IFERROR(VLOOKUP(X3790,$AF$2:$AG$35,2,FALSE),0)</f>
        <v>0</v>
      </c>
      <c r="AB3790" s="5" t="e">
        <f>VLOOKUP(X3790,$AF$2:$AG$35,1,FALSE)</f>
        <v>#N/A</v>
      </c>
      <c r="AN3790"/>
      <c r="AO3790"/>
      <c r="AP3790"/>
      <c r="AQ3790"/>
    </row>
    <row r="3791" spans="2:43" x14ac:dyDescent="0.25">
      <c r="B3791" s="13">
        <v>22082</v>
      </c>
      <c r="C3791" s="13" t="s">
        <v>599</v>
      </c>
      <c r="D3791" t="s">
        <v>579</v>
      </c>
      <c r="E3791" t="s">
        <v>597</v>
      </c>
      <c r="F3791">
        <v>76.138630000000006</v>
      </c>
      <c r="G3791" t="s">
        <v>25</v>
      </c>
      <c r="H3791" t="s">
        <v>600</v>
      </c>
      <c r="I3791" t="s">
        <v>601</v>
      </c>
      <c r="J3791" t="s">
        <v>28</v>
      </c>
      <c r="K3791">
        <v>2003</v>
      </c>
      <c r="L3791">
        <v>3</v>
      </c>
      <c r="M3791">
        <v>4</v>
      </c>
      <c r="N3791">
        <v>0</v>
      </c>
      <c r="O3791">
        <v>2.5</v>
      </c>
      <c r="P3791" t="s">
        <v>603</v>
      </c>
      <c r="Q3791" s="31">
        <v>6.9164070257395401E-3</v>
      </c>
      <c r="R3791" s="2">
        <v>2.7740838027734301E-2</v>
      </c>
      <c r="S3791" t="s">
        <v>31</v>
      </c>
      <c r="T3791" t="s">
        <v>81</v>
      </c>
      <c r="U3791">
        <v>31</v>
      </c>
      <c r="V3791" t="s">
        <v>113</v>
      </c>
      <c r="W3791" t="s">
        <v>114</v>
      </c>
      <c r="X3791" t="s">
        <v>115</v>
      </c>
      <c r="Y3791">
        <v>51.996000000000002</v>
      </c>
      <c r="Z3791">
        <v>347</v>
      </c>
      <c r="AA3791" s="5">
        <f>IFERROR(VLOOKUP(X3791,$AF$2:$AG$35,2,FALSE),0)</f>
        <v>0.69199999999999995</v>
      </c>
      <c r="AB3791" s="5" t="str">
        <f>VLOOKUP(X3791,$AF$2:$AG$35,1,FALSE)</f>
        <v>Cr</v>
      </c>
      <c r="AN3791"/>
      <c r="AO3791"/>
      <c r="AP3791"/>
      <c r="AQ3791"/>
    </row>
    <row r="3792" spans="2:43" x14ac:dyDescent="0.25">
      <c r="B3792" s="13">
        <v>22082</v>
      </c>
      <c r="C3792" s="13" t="s">
        <v>599</v>
      </c>
      <c r="D3792" t="s">
        <v>579</v>
      </c>
      <c r="E3792" t="s">
        <v>597</v>
      </c>
      <c r="F3792">
        <v>76.138630000000006</v>
      </c>
      <c r="G3792" t="s">
        <v>25</v>
      </c>
      <c r="H3792" t="s">
        <v>600</v>
      </c>
      <c r="I3792" t="s">
        <v>601</v>
      </c>
      <c r="J3792" t="s">
        <v>28</v>
      </c>
      <c r="K3792">
        <v>2003</v>
      </c>
      <c r="L3792">
        <v>3</v>
      </c>
      <c r="M3792">
        <v>4</v>
      </c>
      <c r="N3792">
        <v>0</v>
      </c>
      <c r="O3792">
        <v>2.5</v>
      </c>
      <c r="P3792" t="s">
        <v>603</v>
      </c>
      <c r="Q3792" s="5">
        <v>5.8132080193122999E-2</v>
      </c>
      <c r="R3792" s="2">
        <v>2.03154610094274E-2</v>
      </c>
      <c r="S3792" t="s">
        <v>31</v>
      </c>
      <c r="T3792" t="s">
        <v>81</v>
      </c>
      <c r="U3792">
        <v>32</v>
      </c>
      <c r="V3792" t="s">
        <v>116</v>
      </c>
      <c r="W3792" t="s">
        <v>117</v>
      </c>
      <c r="X3792" t="s">
        <v>118</v>
      </c>
      <c r="Y3792">
        <v>54.938000000000002</v>
      </c>
      <c r="Z3792">
        <v>526</v>
      </c>
      <c r="AA3792" s="5">
        <f>IFERROR(VLOOKUP(X3792,$AF$2:$AG$35,2,FALSE),0)</f>
        <v>0.63100000000000001</v>
      </c>
      <c r="AB3792" s="5" t="str">
        <f>VLOOKUP(X3792,$AF$2:$AG$35,1,FALSE)</f>
        <v>Mn</v>
      </c>
      <c r="AN3792"/>
      <c r="AO3792"/>
      <c r="AP3792"/>
      <c r="AQ3792"/>
    </row>
    <row r="3793" spans="2:43" x14ac:dyDescent="0.25">
      <c r="B3793" s="13">
        <v>22082</v>
      </c>
      <c r="C3793" s="13" t="s">
        <v>599</v>
      </c>
      <c r="D3793" t="s">
        <v>579</v>
      </c>
      <c r="E3793" t="s">
        <v>597</v>
      </c>
      <c r="F3793">
        <v>76.138630000000006</v>
      </c>
      <c r="G3793" t="s">
        <v>25</v>
      </c>
      <c r="H3793" t="s">
        <v>600</v>
      </c>
      <c r="I3793" t="s">
        <v>601</v>
      </c>
      <c r="J3793" t="s">
        <v>28</v>
      </c>
      <c r="K3793">
        <v>2003</v>
      </c>
      <c r="L3793">
        <v>3</v>
      </c>
      <c r="M3793">
        <v>4</v>
      </c>
      <c r="N3793">
        <v>0</v>
      </c>
      <c r="O3793">
        <v>2.5</v>
      </c>
      <c r="P3793" t="s">
        <v>603</v>
      </c>
      <c r="Q3793" s="5">
        <v>1.1707462429387501</v>
      </c>
      <c r="R3793">
        <v>0.75394067267436204</v>
      </c>
      <c r="S3793" t="s">
        <v>31</v>
      </c>
      <c r="T3793" t="s">
        <v>81</v>
      </c>
      <c r="U3793">
        <v>33</v>
      </c>
      <c r="V3793" t="s">
        <v>119</v>
      </c>
      <c r="W3793" t="s">
        <v>120</v>
      </c>
      <c r="X3793" t="s">
        <v>121</v>
      </c>
      <c r="Y3793">
        <v>55.847000000000001</v>
      </c>
      <c r="Z3793">
        <v>488</v>
      </c>
      <c r="AA3793" s="5">
        <f>IFERROR(VLOOKUP(X3793,$AF$2:$AG$35,2,FALSE),0)</f>
        <v>0.35799999999999998</v>
      </c>
      <c r="AB3793" s="5" t="str">
        <f>VLOOKUP(X3793,$AF$2:$AG$35,1,FALSE)</f>
        <v>Fe</v>
      </c>
      <c r="AN3793"/>
      <c r="AO3793"/>
      <c r="AP3793"/>
      <c r="AQ3793"/>
    </row>
    <row r="3794" spans="2:43" x14ac:dyDescent="0.25">
      <c r="B3794" s="13">
        <v>22082</v>
      </c>
      <c r="C3794" s="13" t="s">
        <v>599</v>
      </c>
      <c r="D3794" t="s">
        <v>579</v>
      </c>
      <c r="E3794" t="s">
        <v>597</v>
      </c>
      <c r="F3794">
        <v>76.138630000000006</v>
      </c>
      <c r="G3794" t="s">
        <v>25</v>
      </c>
      <c r="H3794" t="s">
        <v>600</v>
      </c>
      <c r="I3794" t="s">
        <v>601</v>
      </c>
      <c r="J3794" t="s">
        <v>28</v>
      </c>
      <c r="K3794">
        <v>2003</v>
      </c>
      <c r="L3794">
        <v>3</v>
      </c>
      <c r="M3794">
        <v>4</v>
      </c>
      <c r="N3794">
        <v>0</v>
      </c>
      <c r="O3794">
        <v>2.5</v>
      </c>
      <c r="P3794" t="s">
        <v>603</v>
      </c>
      <c r="Q3794" s="31">
        <v>4.9324545911980301E-2</v>
      </c>
      <c r="R3794">
        <v>0.1883220190838</v>
      </c>
      <c r="S3794" t="s">
        <v>31</v>
      </c>
      <c r="T3794" t="s">
        <v>81</v>
      </c>
      <c r="U3794">
        <v>34</v>
      </c>
      <c r="V3794" t="s">
        <v>122</v>
      </c>
      <c r="W3794" t="s">
        <v>123</v>
      </c>
      <c r="X3794" t="s">
        <v>124</v>
      </c>
      <c r="Y3794">
        <v>58.933199999999999</v>
      </c>
      <c r="Z3794">
        <v>379</v>
      </c>
      <c r="AA3794" s="5">
        <f>IFERROR(VLOOKUP(X3794,$AF$2:$AG$35,2,FALSE),0)</f>
        <v>0.33900000000000002</v>
      </c>
      <c r="AB3794" s="5" t="str">
        <f>VLOOKUP(X3794,$AF$2:$AG$35,1,FALSE)</f>
        <v>Co</v>
      </c>
      <c r="AN3794"/>
      <c r="AO3794"/>
      <c r="AP3794"/>
      <c r="AQ3794"/>
    </row>
    <row r="3795" spans="2:43" x14ac:dyDescent="0.25">
      <c r="B3795" s="13">
        <v>22082</v>
      </c>
      <c r="C3795" s="13" t="s">
        <v>599</v>
      </c>
      <c r="D3795" t="s">
        <v>579</v>
      </c>
      <c r="E3795" t="s">
        <v>597</v>
      </c>
      <c r="F3795">
        <v>76.138630000000006</v>
      </c>
      <c r="G3795" t="s">
        <v>25</v>
      </c>
      <c r="H3795" t="s">
        <v>600</v>
      </c>
      <c r="I3795" t="s">
        <v>601</v>
      </c>
      <c r="J3795" t="s">
        <v>28</v>
      </c>
      <c r="K3795">
        <v>2003</v>
      </c>
      <c r="L3795">
        <v>3</v>
      </c>
      <c r="M3795">
        <v>4</v>
      </c>
      <c r="N3795">
        <v>0</v>
      </c>
      <c r="O3795">
        <v>2.5</v>
      </c>
      <c r="P3795" t="s">
        <v>603</v>
      </c>
      <c r="Q3795" s="5">
        <v>0</v>
      </c>
      <c r="R3795" s="2">
        <v>7.7324260280579298E-3</v>
      </c>
      <c r="S3795" t="s">
        <v>31</v>
      </c>
      <c r="T3795" t="s">
        <v>81</v>
      </c>
      <c r="U3795">
        <v>35</v>
      </c>
      <c r="V3795" t="s">
        <v>125</v>
      </c>
      <c r="W3795" t="s">
        <v>126</v>
      </c>
      <c r="X3795" t="s">
        <v>127</v>
      </c>
      <c r="Y3795">
        <v>58.69</v>
      </c>
      <c r="Z3795">
        <v>612</v>
      </c>
      <c r="AA3795" s="5">
        <f>IFERROR(VLOOKUP(X3795,$AF$2:$AG$35,2,FALSE),0)</f>
        <v>0.27300000000000002</v>
      </c>
      <c r="AB3795" s="5" t="str">
        <f>VLOOKUP(X3795,$AF$2:$AG$35,1,FALSE)</f>
        <v>Ni</v>
      </c>
      <c r="AN3795"/>
      <c r="AO3795"/>
      <c r="AP3795"/>
      <c r="AQ3795"/>
    </row>
    <row r="3796" spans="2:43" x14ac:dyDescent="0.25">
      <c r="B3796" s="13">
        <v>22082</v>
      </c>
      <c r="C3796" s="13" t="s">
        <v>599</v>
      </c>
      <c r="D3796" t="s">
        <v>579</v>
      </c>
      <c r="E3796" t="s">
        <v>597</v>
      </c>
      <c r="F3796">
        <v>76.138630000000006</v>
      </c>
      <c r="G3796" t="s">
        <v>25</v>
      </c>
      <c r="H3796" t="s">
        <v>600</v>
      </c>
      <c r="I3796" t="s">
        <v>601</v>
      </c>
      <c r="J3796" t="s">
        <v>28</v>
      </c>
      <c r="K3796">
        <v>2003</v>
      </c>
      <c r="L3796">
        <v>3</v>
      </c>
      <c r="M3796">
        <v>4</v>
      </c>
      <c r="N3796">
        <v>0</v>
      </c>
      <c r="O3796">
        <v>2.5</v>
      </c>
      <c r="P3796" t="s">
        <v>603</v>
      </c>
      <c r="Q3796" s="5">
        <v>2.2231994041673002</v>
      </c>
      <c r="R3796">
        <v>0.237344374255954</v>
      </c>
      <c r="S3796" t="s">
        <v>31</v>
      </c>
      <c r="T3796" t="s">
        <v>81</v>
      </c>
      <c r="U3796">
        <v>36</v>
      </c>
      <c r="V3796" t="s">
        <v>128</v>
      </c>
      <c r="W3796" t="s">
        <v>129</v>
      </c>
      <c r="X3796" t="s">
        <v>130</v>
      </c>
      <c r="Y3796">
        <v>63.545999999999999</v>
      </c>
      <c r="Z3796">
        <v>380</v>
      </c>
      <c r="AA3796" s="5">
        <f>IFERROR(VLOOKUP(X3796,$AF$2:$AG$35,2,FALSE),0)</f>
        <v>0.252</v>
      </c>
      <c r="AB3796" s="5" t="str">
        <f>VLOOKUP(X3796,$AF$2:$AG$35,1,FALSE)</f>
        <v>Cu</v>
      </c>
      <c r="AN3796"/>
      <c r="AO3796"/>
      <c r="AP3796"/>
      <c r="AQ3796"/>
    </row>
    <row r="3797" spans="2:43" x14ac:dyDescent="0.25">
      <c r="B3797" s="13">
        <v>22082</v>
      </c>
      <c r="C3797" s="13" t="s">
        <v>599</v>
      </c>
      <c r="D3797" t="s">
        <v>579</v>
      </c>
      <c r="E3797" t="s">
        <v>597</v>
      </c>
      <c r="F3797">
        <v>76.138630000000006</v>
      </c>
      <c r="G3797" t="s">
        <v>25</v>
      </c>
      <c r="H3797" t="s">
        <v>600</v>
      </c>
      <c r="I3797" t="s">
        <v>601</v>
      </c>
      <c r="J3797" t="s">
        <v>28</v>
      </c>
      <c r="K3797">
        <v>2003</v>
      </c>
      <c r="L3797">
        <v>3</v>
      </c>
      <c r="M3797">
        <v>4</v>
      </c>
      <c r="N3797">
        <v>0</v>
      </c>
      <c r="O3797">
        <v>2.5</v>
      </c>
      <c r="P3797" t="s">
        <v>603</v>
      </c>
      <c r="Q3797" s="5">
        <v>0.41707238169426702</v>
      </c>
      <c r="R3797" s="2">
        <v>5.0433703996560601E-2</v>
      </c>
      <c r="S3797" t="s">
        <v>31</v>
      </c>
      <c r="T3797" t="s">
        <v>81</v>
      </c>
      <c r="U3797">
        <v>37</v>
      </c>
      <c r="V3797" t="s">
        <v>131</v>
      </c>
      <c r="W3797" t="s">
        <v>132</v>
      </c>
      <c r="X3797" t="s">
        <v>133</v>
      </c>
      <c r="Y3797">
        <v>65.38</v>
      </c>
      <c r="Z3797">
        <v>778</v>
      </c>
      <c r="AA3797" s="5">
        <f>IFERROR(VLOOKUP(X3797,$AF$2:$AG$35,2,FALSE),0)</f>
        <v>0.245</v>
      </c>
      <c r="AB3797" s="5" t="str">
        <f>VLOOKUP(X3797,$AF$2:$AG$35,1,FALSE)</f>
        <v>Zn</v>
      </c>
      <c r="AN3797"/>
      <c r="AO3797"/>
      <c r="AP3797"/>
      <c r="AQ3797"/>
    </row>
    <row r="3798" spans="2:43" x14ac:dyDescent="0.25">
      <c r="B3798" s="13">
        <v>22082</v>
      </c>
      <c r="C3798" s="13" t="s">
        <v>599</v>
      </c>
      <c r="D3798" t="s">
        <v>579</v>
      </c>
      <c r="E3798" t="s">
        <v>597</v>
      </c>
      <c r="F3798">
        <v>76.138630000000006</v>
      </c>
      <c r="G3798" t="s">
        <v>25</v>
      </c>
      <c r="H3798" t="s">
        <v>600</v>
      </c>
      <c r="I3798" t="s">
        <v>601</v>
      </c>
      <c r="J3798" t="s">
        <v>28</v>
      </c>
      <c r="K3798">
        <v>2003</v>
      </c>
      <c r="L3798">
        <v>3</v>
      </c>
      <c r="M3798">
        <v>4</v>
      </c>
      <c r="N3798">
        <v>0</v>
      </c>
      <c r="O3798">
        <v>2.5</v>
      </c>
      <c r="P3798" t="s">
        <v>603</v>
      </c>
      <c r="Q3798" s="5">
        <v>0</v>
      </c>
      <c r="R3798" s="2">
        <v>4.5656009204241697E-2</v>
      </c>
      <c r="S3798" t="s">
        <v>31</v>
      </c>
      <c r="T3798" t="s">
        <v>81</v>
      </c>
      <c r="U3798">
        <v>38</v>
      </c>
      <c r="V3798" t="s">
        <v>134</v>
      </c>
      <c r="W3798" t="s">
        <v>135</v>
      </c>
      <c r="X3798" t="s">
        <v>136</v>
      </c>
      <c r="Y3798">
        <v>69.72</v>
      </c>
      <c r="Z3798">
        <v>468</v>
      </c>
      <c r="AA3798" s="5">
        <f>IFERROR(VLOOKUP(X3798,$AF$2:$AG$35,2,FALSE),0)</f>
        <v>0.34399999999999997</v>
      </c>
      <c r="AB3798" s="5" t="str">
        <f>VLOOKUP(X3798,$AF$2:$AG$35,1,FALSE)</f>
        <v>Ga</v>
      </c>
      <c r="AN3798"/>
      <c r="AO3798"/>
      <c r="AP3798"/>
      <c r="AQ3798"/>
    </row>
    <row r="3799" spans="2:43" x14ac:dyDescent="0.25">
      <c r="B3799" s="13">
        <v>22082</v>
      </c>
      <c r="C3799" s="13" t="s">
        <v>599</v>
      </c>
      <c r="D3799" t="s">
        <v>579</v>
      </c>
      <c r="E3799" t="s">
        <v>597</v>
      </c>
      <c r="F3799">
        <v>76.138630000000006</v>
      </c>
      <c r="G3799" t="s">
        <v>25</v>
      </c>
      <c r="H3799" t="s">
        <v>600</v>
      </c>
      <c r="I3799" t="s">
        <v>601</v>
      </c>
      <c r="J3799" t="s">
        <v>28</v>
      </c>
      <c r="K3799">
        <v>2003</v>
      </c>
      <c r="L3799">
        <v>3</v>
      </c>
      <c r="M3799">
        <v>4</v>
      </c>
      <c r="N3799">
        <v>0</v>
      </c>
      <c r="O3799">
        <v>2.5</v>
      </c>
      <c r="P3799" t="s">
        <v>603</v>
      </c>
      <c r="Q3799" s="31">
        <v>2.6654097487838302E-3</v>
      </c>
      <c r="R3799" s="2">
        <v>2.6714650619463601E-2</v>
      </c>
      <c r="S3799" t="s">
        <v>31</v>
      </c>
      <c r="T3799" t="s">
        <v>81</v>
      </c>
      <c r="U3799">
        <v>39</v>
      </c>
      <c r="V3799" t="s">
        <v>137</v>
      </c>
      <c r="W3799" t="s">
        <v>138</v>
      </c>
      <c r="X3799" t="s">
        <v>139</v>
      </c>
      <c r="Y3799">
        <v>74.921599999999998</v>
      </c>
      <c r="Z3799">
        <v>298</v>
      </c>
      <c r="AA3799" s="5">
        <f>IFERROR(VLOOKUP(X3799,$AF$2:$AG$35,2,FALSE),0)</f>
        <v>0.42699999999999999</v>
      </c>
      <c r="AB3799" s="5" t="str">
        <f>VLOOKUP(X3799,$AF$2:$AG$35,1,FALSE)</f>
        <v>As</v>
      </c>
      <c r="AN3799"/>
      <c r="AO3799"/>
      <c r="AP3799"/>
      <c r="AQ3799"/>
    </row>
    <row r="3800" spans="2:43" x14ac:dyDescent="0.25">
      <c r="B3800" s="13">
        <v>22082</v>
      </c>
      <c r="C3800" s="13" t="s">
        <v>599</v>
      </c>
      <c r="D3800" t="s">
        <v>579</v>
      </c>
      <c r="E3800" t="s">
        <v>597</v>
      </c>
      <c r="F3800">
        <v>76.138630000000006</v>
      </c>
      <c r="G3800" t="s">
        <v>25</v>
      </c>
      <c r="H3800" t="s">
        <v>600</v>
      </c>
      <c r="I3800" t="s">
        <v>601</v>
      </c>
      <c r="J3800" t="s">
        <v>28</v>
      </c>
      <c r="K3800">
        <v>2003</v>
      </c>
      <c r="L3800">
        <v>3</v>
      </c>
      <c r="M3800">
        <v>4</v>
      </c>
      <c r="N3800">
        <v>0</v>
      </c>
      <c r="O3800">
        <v>2.5</v>
      </c>
      <c r="P3800" t="s">
        <v>603</v>
      </c>
      <c r="Q3800" s="5">
        <v>0</v>
      </c>
      <c r="R3800" s="2">
        <v>1.1714068418986199E-2</v>
      </c>
      <c r="S3800" t="s">
        <v>31</v>
      </c>
      <c r="T3800" t="s">
        <v>81</v>
      </c>
      <c r="U3800">
        <v>40</v>
      </c>
      <c r="V3800" t="s">
        <v>140</v>
      </c>
      <c r="W3800" t="s">
        <v>141</v>
      </c>
      <c r="X3800" t="s">
        <v>142</v>
      </c>
      <c r="Y3800">
        <v>78.959999999999994</v>
      </c>
      <c r="Z3800">
        <v>693</v>
      </c>
      <c r="AA3800" s="5">
        <f>IFERROR(VLOOKUP(X3800,$AF$2:$AG$35,2,FALSE),0)</f>
        <v>0.40500000000000003</v>
      </c>
      <c r="AB3800" s="5" t="str">
        <f>VLOOKUP(X3800,$AF$2:$AG$35,1,FALSE)</f>
        <v>Se</v>
      </c>
      <c r="AN3800"/>
      <c r="AO3800"/>
      <c r="AP3800"/>
      <c r="AQ3800"/>
    </row>
    <row r="3801" spans="2:43" x14ac:dyDescent="0.25">
      <c r="B3801" s="13">
        <v>22082</v>
      </c>
      <c r="C3801" s="13" t="s">
        <v>599</v>
      </c>
      <c r="D3801" t="s">
        <v>579</v>
      </c>
      <c r="E3801" t="s">
        <v>597</v>
      </c>
      <c r="F3801">
        <v>76.138630000000006</v>
      </c>
      <c r="G3801" t="s">
        <v>25</v>
      </c>
      <c r="H3801" t="s">
        <v>600</v>
      </c>
      <c r="I3801" t="s">
        <v>601</v>
      </c>
      <c r="J3801" t="s">
        <v>28</v>
      </c>
      <c r="K3801">
        <v>2003</v>
      </c>
      <c r="L3801">
        <v>3</v>
      </c>
      <c r="M3801">
        <v>4</v>
      </c>
      <c r="N3801">
        <v>0</v>
      </c>
      <c r="O3801">
        <v>2.5</v>
      </c>
      <c r="P3801" t="s">
        <v>603</v>
      </c>
      <c r="Q3801" s="31">
        <v>1.2946275922664299E-2</v>
      </c>
      <c r="R3801" s="2">
        <v>9.6262365289831592E-3</v>
      </c>
      <c r="S3801" t="s">
        <v>31</v>
      </c>
      <c r="T3801" t="s">
        <v>81</v>
      </c>
      <c r="U3801">
        <v>41</v>
      </c>
      <c r="V3801" t="s">
        <v>143</v>
      </c>
      <c r="W3801" t="s">
        <v>144</v>
      </c>
      <c r="X3801" t="s">
        <v>145</v>
      </c>
      <c r="Y3801">
        <v>79.903999999999996</v>
      </c>
      <c r="Z3801">
        <v>810</v>
      </c>
      <c r="AA3801" s="5">
        <f>IFERROR(VLOOKUP(X3801,$AF$2:$AG$35,2,FALSE),0)</f>
        <v>0</v>
      </c>
      <c r="AB3801" s="5" t="e">
        <f>VLOOKUP(X3801,$AF$2:$AG$35,1,FALSE)</f>
        <v>#N/A</v>
      </c>
      <c r="AN3801"/>
      <c r="AO3801"/>
      <c r="AP3801"/>
      <c r="AQ3801"/>
    </row>
    <row r="3802" spans="2:43" x14ac:dyDescent="0.25">
      <c r="B3802" s="13">
        <v>22082</v>
      </c>
      <c r="C3802" s="13" t="s">
        <v>599</v>
      </c>
      <c r="D3802" t="s">
        <v>579</v>
      </c>
      <c r="E3802" t="s">
        <v>597</v>
      </c>
      <c r="F3802">
        <v>76.138630000000006</v>
      </c>
      <c r="G3802" t="s">
        <v>25</v>
      </c>
      <c r="H3802" t="s">
        <v>600</v>
      </c>
      <c r="I3802" t="s">
        <v>601</v>
      </c>
      <c r="J3802" t="s">
        <v>28</v>
      </c>
      <c r="K3802">
        <v>2003</v>
      </c>
      <c r="L3802">
        <v>3</v>
      </c>
      <c r="M3802">
        <v>4</v>
      </c>
      <c r="N3802">
        <v>0</v>
      </c>
      <c r="O3802">
        <v>2.5</v>
      </c>
      <c r="P3802" t="s">
        <v>603</v>
      </c>
      <c r="Q3802" s="5">
        <v>0</v>
      </c>
      <c r="R3802" s="2">
        <v>8.9086332729141002E-3</v>
      </c>
      <c r="S3802" t="s">
        <v>31</v>
      </c>
      <c r="T3802" t="s">
        <v>81</v>
      </c>
      <c r="U3802">
        <v>42</v>
      </c>
      <c r="V3802" t="s">
        <v>146</v>
      </c>
      <c r="W3802" t="s">
        <v>147</v>
      </c>
      <c r="X3802" t="s">
        <v>148</v>
      </c>
      <c r="Y3802">
        <v>85.467799999999997</v>
      </c>
      <c r="Z3802">
        <v>689</v>
      </c>
      <c r="AA3802" s="5">
        <f>IFERROR(VLOOKUP(X3802,$AF$2:$AG$35,2,FALSE),0)</f>
        <v>9.4E-2</v>
      </c>
      <c r="AB3802" s="5" t="str">
        <f>VLOOKUP(X3802,$AF$2:$AG$35,1,FALSE)</f>
        <v>Rb</v>
      </c>
      <c r="AN3802"/>
      <c r="AO3802"/>
      <c r="AP3802"/>
      <c r="AQ3802"/>
    </row>
    <row r="3803" spans="2:43" x14ac:dyDescent="0.25">
      <c r="B3803" s="13">
        <v>22082</v>
      </c>
      <c r="C3803" s="13" t="s">
        <v>599</v>
      </c>
      <c r="D3803" t="s">
        <v>579</v>
      </c>
      <c r="E3803" t="s">
        <v>597</v>
      </c>
      <c r="F3803">
        <v>76.138630000000006</v>
      </c>
      <c r="G3803" t="s">
        <v>25</v>
      </c>
      <c r="H3803" t="s">
        <v>600</v>
      </c>
      <c r="I3803" t="s">
        <v>601</v>
      </c>
      <c r="J3803" t="s">
        <v>28</v>
      </c>
      <c r="K3803">
        <v>2003</v>
      </c>
      <c r="L3803">
        <v>3</v>
      </c>
      <c r="M3803">
        <v>4</v>
      </c>
      <c r="N3803">
        <v>0</v>
      </c>
      <c r="O3803">
        <v>2.5</v>
      </c>
      <c r="P3803" t="s">
        <v>603</v>
      </c>
      <c r="Q3803" s="5">
        <v>0</v>
      </c>
      <c r="R3803">
        <v>0.106191139056848</v>
      </c>
      <c r="S3803" t="s">
        <v>31</v>
      </c>
      <c r="T3803" t="s">
        <v>81</v>
      </c>
      <c r="U3803">
        <v>43</v>
      </c>
      <c r="V3803" t="s">
        <v>149</v>
      </c>
      <c r="W3803" t="s">
        <v>150</v>
      </c>
      <c r="X3803" t="s">
        <v>151</v>
      </c>
      <c r="Y3803">
        <v>87.62</v>
      </c>
      <c r="Z3803">
        <v>697</v>
      </c>
      <c r="AA3803" s="5">
        <f>IFERROR(VLOOKUP(X3803,$AF$2:$AG$35,2,FALSE),0)</f>
        <v>0.183</v>
      </c>
      <c r="AB3803" s="5" t="str">
        <f>VLOOKUP(X3803,$AF$2:$AG$35,1,FALSE)</f>
        <v>Sr</v>
      </c>
      <c r="AN3803"/>
      <c r="AO3803"/>
      <c r="AP3803"/>
      <c r="AQ3803"/>
    </row>
    <row r="3804" spans="2:43" x14ac:dyDescent="0.25">
      <c r="B3804" s="13">
        <v>22082</v>
      </c>
      <c r="C3804" s="13" t="s">
        <v>599</v>
      </c>
      <c r="D3804" t="s">
        <v>579</v>
      </c>
      <c r="E3804" t="s">
        <v>597</v>
      </c>
      <c r="F3804">
        <v>76.138630000000006</v>
      </c>
      <c r="G3804" t="s">
        <v>25</v>
      </c>
      <c r="H3804" t="s">
        <v>600</v>
      </c>
      <c r="I3804" t="s">
        <v>601</v>
      </c>
      <c r="J3804" t="s">
        <v>28</v>
      </c>
      <c r="K3804">
        <v>2003</v>
      </c>
      <c r="L3804">
        <v>3</v>
      </c>
      <c r="M3804">
        <v>4</v>
      </c>
      <c r="N3804">
        <v>0</v>
      </c>
      <c r="O3804">
        <v>2.5</v>
      </c>
      <c r="P3804" t="s">
        <v>603</v>
      </c>
      <c r="Q3804" s="31">
        <v>1.1423184637644999E-3</v>
      </c>
      <c r="R3804" s="2">
        <v>1.7932686086217099E-2</v>
      </c>
      <c r="S3804" t="s">
        <v>31</v>
      </c>
      <c r="T3804" t="s">
        <v>81</v>
      </c>
      <c r="U3804">
        <v>44</v>
      </c>
      <c r="V3804" t="s">
        <v>152</v>
      </c>
      <c r="W3804" t="s">
        <v>153</v>
      </c>
      <c r="X3804" t="s">
        <v>154</v>
      </c>
      <c r="Y3804">
        <v>88.905900000000003</v>
      </c>
      <c r="Z3804">
        <v>777</v>
      </c>
      <c r="AA3804" s="5">
        <f>IFERROR(VLOOKUP(X3804,$AF$2:$AG$35,2,FALSE),0)</f>
        <v>0</v>
      </c>
      <c r="AB3804" s="5" t="e">
        <f>VLOOKUP(X3804,$AF$2:$AG$35,1,FALSE)</f>
        <v>#N/A</v>
      </c>
      <c r="AN3804"/>
      <c r="AO3804"/>
      <c r="AP3804"/>
      <c r="AQ3804"/>
    </row>
    <row r="3805" spans="2:43" x14ac:dyDescent="0.25">
      <c r="B3805" s="13">
        <v>22082</v>
      </c>
      <c r="C3805" s="13" t="s">
        <v>599</v>
      </c>
      <c r="D3805" t="s">
        <v>579</v>
      </c>
      <c r="E3805" t="s">
        <v>597</v>
      </c>
      <c r="F3805">
        <v>76.138630000000006</v>
      </c>
      <c r="G3805" t="s">
        <v>25</v>
      </c>
      <c r="H3805" t="s">
        <v>600</v>
      </c>
      <c r="I3805" t="s">
        <v>601</v>
      </c>
      <c r="J3805" t="s">
        <v>28</v>
      </c>
      <c r="K3805">
        <v>2003</v>
      </c>
      <c r="L3805">
        <v>3</v>
      </c>
      <c r="M3805">
        <v>4</v>
      </c>
      <c r="N3805">
        <v>0</v>
      </c>
      <c r="O3805">
        <v>2.5</v>
      </c>
      <c r="P3805" t="s">
        <v>603</v>
      </c>
      <c r="Q3805" s="5">
        <v>0</v>
      </c>
      <c r="R3805" s="2">
        <v>2.28108469787951E-2</v>
      </c>
      <c r="S3805" t="s">
        <v>31</v>
      </c>
      <c r="T3805" t="s">
        <v>81</v>
      </c>
      <c r="U3805">
        <v>45</v>
      </c>
      <c r="V3805" t="s">
        <v>155</v>
      </c>
      <c r="W3805" t="s">
        <v>156</v>
      </c>
      <c r="X3805" t="s">
        <v>157</v>
      </c>
      <c r="Y3805">
        <v>91.22</v>
      </c>
      <c r="Z3805">
        <v>779</v>
      </c>
      <c r="AA3805" s="5">
        <f>IFERROR(VLOOKUP(X3805,$AF$2:$AG$35,2,FALSE),0)</f>
        <v>0.35099999999999998</v>
      </c>
      <c r="AB3805" s="5" t="str">
        <f>VLOOKUP(X3805,$AF$2:$AG$35,1,FALSE)</f>
        <v>Zr</v>
      </c>
      <c r="AN3805"/>
      <c r="AO3805"/>
      <c r="AP3805"/>
      <c r="AQ3805"/>
    </row>
    <row r="3806" spans="2:43" x14ac:dyDescent="0.25">
      <c r="B3806" s="13">
        <v>22082</v>
      </c>
      <c r="C3806" s="13" t="s">
        <v>599</v>
      </c>
      <c r="D3806" t="s">
        <v>579</v>
      </c>
      <c r="E3806" t="s">
        <v>597</v>
      </c>
      <c r="F3806">
        <v>76.138630000000006</v>
      </c>
      <c r="G3806" t="s">
        <v>25</v>
      </c>
      <c r="H3806" t="s">
        <v>600</v>
      </c>
      <c r="I3806" t="s">
        <v>601</v>
      </c>
      <c r="J3806" t="s">
        <v>28</v>
      </c>
      <c r="K3806">
        <v>2003</v>
      </c>
      <c r="L3806">
        <v>3</v>
      </c>
      <c r="M3806">
        <v>4</v>
      </c>
      <c r="N3806">
        <v>0</v>
      </c>
      <c r="O3806">
        <v>2.5</v>
      </c>
      <c r="P3806" t="s">
        <v>603</v>
      </c>
      <c r="Q3806" s="5">
        <v>0</v>
      </c>
      <c r="R3806" s="2">
        <v>3.4911658736873401E-2</v>
      </c>
      <c r="S3806" t="s">
        <v>31</v>
      </c>
      <c r="T3806" t="s">
        <v>81</v>
      </c>
      <c r="U3806">
        <v>46</v>
      </c>
      <c r="V3806" t="s">
        <v>158</v>
      </c>
      <c r="W3806" t="s">
        <v>159</v>
      </c>
      <c r="X3806" t="s">
        <v>160</v>
      </c>
      <c r="Y3806">
        <v>95.94</v>
      </c>
      <c r="Z3806">
        <v>586</v>
      </c>
      <c r="AA3806" s="5">
        <f>IFERROR(VLOOKUP(X3806,$AF$2:$AG$35,2,FALSE),0)</f>
        <v>0.41699999999999998</v>
      </c>
      <c r="AB3806" s="5" t="str">
        <f>VLOOKUP(X3806,$AF$2:$AG$35,1,FALSE)</f>
        <v>Mo</v>
      </c>
      <c r="AN3806"/>
      <c r="AO3806"/>
      <c r="AP3806"/>
      <c r="AQ3806"/>
    </row>
    <row r="3807" spans="2:43" x14ac:dyDescent="0.25">
      <c r="B3807" s="13">
        <v>22082</v>
      </c>
      <c r="C3807" s="13" t="s">
        <v>599</v>
      </c>
      <c r="D3807" t="s">
        <v>579</v>
      </c>
      <c r="E3807" t="s">
        <v>597</v>
      </c>
      <c r="F3807">
        <v>76.138630000000006</v>
      </c>
      <c r="G3807" t="s">
        <v>25</v>
      </c>
      <c r="H3807" t="s">
        <v>600</v>
      </c>
      <c r="I3807" t="s">
        <v>601</v>
      </c>
      <c r="J3807" t="s">
        <v>28</v>
      </c>
      <c r="K3807">
        <v>2003</v>
      </c>
      <c r="L3807">
        <v>3</v>
      </c>
      <c r="M3807">
        <v>4</v>
      </c>
      <c r="N3807">
        <v>0</v>
      </c>
      <c r="O3807">
        <v>2.5</v>
      </c>
      <c r="P3807" t="s">
        <v>603</v>
      </c>
      <c r="Q3807" s="31">
        <v>1.06616389951353E-2</v>
      </c>
      <c r="R3807" s="2">
        <v>6.1081216230615201E-2</v>
      </c>
      <c r="S3807" t="s">
        <v>31</v>
      </c>
      <c r="T3807" t="s">
        <v>81</v>
      </c>
      <c r="U3807">
        <v>47</v>
      </c>
      <c r="V3807" s="1">
        <v>2023568</v>
      </c>
      <c r="W3807" t="s">
        <v>161</v>
      </c>
      <c r="X3807" t="s">
        <v>162</v>
      </c>
      <c r="Y3807">
        <v>106.42</v>
      </c>
      <c r="Z3807">
        <v>649</v>
      </c>
      <c r="AA3807" s="5">
        <f>IFERROR(VLOOKUP(X3807,$AF$2:$AG$35,2,FALSE),0)</f>
        <v>0.22600000000000001</v>
      </c>
      <c r="AB3807" s="5" t="str">
        <f>VLOOKUP(X3807,$AF$2:$AG$35,1,FALSE)</f>
        <v>Pd</v>
      </c>
      <c r="AN3807"/>
      <c r="AO3807"/>
      <c r="AP3807"/>
      <c r="AQ3807"/>
    </row>
    <row r="3808" spans="2:43" x14ac:dyDescent="0.25">
      <c r="B3808" s="13">
        <v>22082</v>
      </c>
      <c r="C3808" s="13" t="s">
        <v>599</v>
      </c>
      <c r="D3808" t="s">
        <v>579</v>
      </c>
      <c r="E3808" t="s">
        <v>597</v>
      </c>
      <c r="F3808">
        <v>76.138630000000006</v>
      </c>
      <c r="G3808" t="s">
        <v>25</v>
      </c>
      <c r="H3808" t="s">
        <v>600</v>
      </c>
      <c r="I3808" t="s">
        <v>601</v>
      </c>
      <c r="J3808" t="s">
        <v>28</v>
      </c>
      <c r="K3808">
        <v>2003</v>
      </c>
      <c r="L3808">
        <v>3</v>
      </c>
      <c r="M3808">
        <v>4</v>
      </c>
      <c r="N3808">
        <v>0</v>
      </c>
      <c r="O3808">
        <v>2.5</v>
      </c>
      <c r="P3808" t="s">
        <v>603</v>
      </c>
      <c r="Q3808" s="5">
        <v>2.2846369275289998E-3</v>
      </c>
      <c r="R3808" s="2">
        <v>7.4355739958549494E-2</v>
      </c>
      <c r="S3808" t="s">
        <v>31</v>
      </c>
      <c r="T3808" t="s">
        <v>81</v>
      </c>
      <c r="U3808">
        <v>48</v>
      </c>
      <c r="V3808" t="s">
        <v>163</v>
      </c>
      <c r="W3808" t="s">
        <v>164</v>
      </c>
      <c r="X3808" t="s">
        <v>165</v>
      </c>
      <c r="Y3808">
        <v>107.8682</v>
      </c>
      <c r="Z3808">
        <v>695</v>
      </c>
      <c r="AA3808" s="5">
        <f>IFERROR(VLOOKUP(X3808,$AF$2:$AG$35,2,FALSE),0)</f>
        <v>7.3999999999999996E-2</v>
      </c>
      <c r="AB3808" s="5" t="str">
        <f>VLOOKUP(X3808,$AF$2:$AG$35,1,FALSE)</f>
        <v>Ag</v>
      </c>
      <c r="AN3808"/>
      <c r="AO3808"/>
      <c r="AP3808"/>
      <c r="AQ3808"/>
    </row>
    <row r="3809" spans="2:43" x14ac:dyDescent="0.25">
      <c r="B3809" s="13">
        <v>22082</v>
      </c>
      <c r="C3809" s="13" t="s">
        <v>599</v>
      </c>
      <c r="D3809" t="s">
        <v>579</v>
      </c>
      <c r="E3809" t="s">
        <v>597</v>
      </c>
      <c r="F3809">
        <v>76.138630000000006</v>
      </c>
      <c r="G3809" t="s">
        <v>25</v>
      </c>
      <c r="H3809" t="s">
        <v>600</v>
      </c>
      <c r="I3809" t="s">
        <v>601</v>
      </c>
      <c r="J3809" t="s">
        <v>28</v>
      </c>
      <c r="K3809">
        <v>2003</v>
      </c>
      <c r="L3809">
        <v>3</v>
      </c>
      <c r="M3809">
        <v>4</v>
      </c>
      <c r="N3809">
        <v>0</v>
      </c>
      <c r="O3809">
        <v>2.5</v>
      </c>
      <c r="P3809" t="s">
        <v>603</v>
      </c>
      <c r="Q3809" s="5">
        <v>0</v>
      </c>
      <c r="R3809" s="2">
        <v>7.7780540352288902E-2</v>
      </c>
      <c r="S3809" t="s">
        <v>31</v>
      </c>
      <c r="T3809" t="s">
        <v>81</v>
      </c>
      <c r="U3809">
        <v>49</v>
      </c>
      <c r="V3809" t="s">
        <v>166</v>
      </c>
      <c r="W3809" t="s">
        <v>167</v>
      </c>
      <c r="X3809" t="s">
        <v>168</v>
      </c>
      <c r="Y3809">
        <v>112.41</v>
      </c>
      <c r="Z3809">
        <v>328</v>
      </c>
      <c r="AA3809" s="5">
        <f>IFERROR(VLOOKUP(X3809,$AF$2:$AG$35,2,FALSE),0)</f>
        <v>0.14199999999999999</v>
      </c>
      <c r="AB3809" s="5" t="str">
        <f>VLOOKUP(X3809,$AF$2:$AG$35,1,FALSE)</f>
        <v>Cd</v>
      </c>
      <c r="AN3809"/>
      <c r="AO3809"/>
      <c r="AP3809"/>
      <c r="AQ3809"/>
    </row>
    <row r="3810" spans="2:43" x14ac:dyDescent="0.25">
      <c r="B3810" s="13">
        <v>22082</v>
      </c>
      <c r="C3810" s="13" t="s">
        <v>599</v>
      </c>
      <c r="D3810" t="s">
        <v>579</v>
      </c>
      <c r="E3810" t="s">
        <v>597</v>
      </c>
      <c r="F3810">
        <v>76.138630000000006</v>
      </c>
      <c r="G3810" t="s">
        <v>25</v>
      </c>
      <c r="H3810" t="s">
        <v>600</v>
      </c>
      <c r="I3810" t="s">
        <v>601</v>
      </c>
      <c r="J3810" t="s">
        <v>28</v>
      </c>
      <c r="K3810">
        <v>2003</v>
      </c>
      <c r="L3810">
        <v>3</v>
      </c>
      <c r="M3810">
        <v>4</v>
      </c>
      <c r="N3810">
        <v>0</v>
      </c>
      <c r="O3810">
        <v>2.5</v>
      </c>
      <c r="P3810" t="s">
        <v>603</v>
      </c>
      <c r="Q3810" s="31">
        <v>7.2346836038418199E-3</v>
      </c>
      <c r="R3810" s="2">
        <v>8.9787922905954304E-2</v>
      </c>
      <c r="S3810" t="s">
        <v>31</v>
      </c>
      <c r="T3810" t="s">
        <v>81</v>
      </c>
      <c r="U3810">
        <v>50</v>
      </c>
      <c r="V3810" t="s">
        <v>169</v>
      </c>
      <c r="W3810" t="s">
        <v>170</v>
      </c>
      <c r="X3810" t="s">
        <v>171</v>
      </c>
      <c r="Y3810">
        <v>114.82</v>
      </c>
      <c r="Z3810">
        <v>487</v>
      </c>
      <c r="AA3810" s="5">
        <f>IFERROR(VLOOKUP(X3810,$AF$2:$AG$35,2,FALSE),0)</f>
        <v>0.20899999999999999</v>
      </c>
      <c r="AB3810" s="5" t="str">
        <f>VLOOKUP(X3810,$AF$2:$AG$35,1,FALSE)</f>
        <v>In</v>
      </c>
      <c r="AN3810"/>
      <c r="AO3810"/>
      <c r="AP3810"/>
      <c r="AQ3810"/>
    </row>
    <row r="3811" spans="2:43" x14ac:dyDescent="0.25">
      <c r="B3811" s="13">
        <v>22082</v>
      </c>
      <c r="C3811" s="13" t="s">
        <v>599</v>
      </c>
      <c r="D3811" t="s">
        <v>579</v>
      </c>
      <c r="E3811" t="s">
        <v>597</v>
      </c>
      <c r="F3811">
        <v>76.138630000000006</v>
      </c>
      <c r="G3811" t="s">
        <v>25</v>
      </c>
      <c r="H3811" t="s">
        <v>600</v>
      </c>
      <c r="I3811" t="s">
        <v>601</v>
      </c>
      <c r="J3811" t="s">
        <v>28</v>
      </c>
      <c r="K3811">
        <v>2003</v>
      </c>
      <c r="L3811">
        <v>3</v>
      </c>
      <c r="M3811">
        <v>4</v>
      </c>
      <c r="N3811">
        <v>0</v>
      </c>
      <c r="O3811">
        <v>2.5</v>
      </c>
      <c r="P3811" t="s">
        <v>603</v>
      </c>
      <c r="Q3811" s="5">
        <v>0</v>
      </c>
      <c r="R3811">
        <v>0.124908141317475</v>
      </c>
      <c r="S3811" t="s">
        <v>31</v>
      </c>
      <c r="T3811" t="s">
        <v>81</v>
      </c>
      <c r="U3811">
        <v>51</v>
      </c>
      <c r="V3811" t="s">
        <v>172</v>
      </c>
      <c r="W3811" t="s">
        <v>173</v>
      </c>
      <c r="X3811" t="s">
        <v>174</v>
      </c>
      <c r="Y3811">
        <v>118.69</v>
      </c>
      <c r="Z3811">
        <v>714</v>
      </c>
      <c r="AA3811" s="5">
        <f>IFERROR(VLOOKUP(X3811,$AF$2:$AG$35,2,FALSE),0)</f>
        <v>0.20200000000000001</v>
      </c>
      <c r="AB3811" s="5" t="str">
        <f>VLOOKUP(X3811,$AF$2:$AG$35,1,FALSE)</f>
        <v>Sn</v>
      </c>
      <c r="AN3811"/>
      <c r="AO3811"/>
      <c r="AP3811"/>
      <c r="AQ3811"/>
    </row>
    <row r="3812" spans="2:43" x14ac:dyDescent="0.25">
      <c r="B3812" s="13">
        <v>22082</v>
      </c>
      <c r="C3812" s="13" t="s">
        <v>599</v>
      </c>
      <c r="D3812" t="s">
        <v>579</v>
      </c>
      <c r="E3812" t="s">
        <v>597</v>
      </c>
      <c r="F3812">
        <v>76.138630000000006</v>
      </c>
      <c r="G3812" t="s">
        <v>25</v>
      </c>
      <c r="H3812" t="s">
        <v>600</v>
      </c>
      <c r="I3812" t="s">
        <v>601</v>
      </c>
      <c r="J3812" t="s">
        <v>28</v>
      </c>
      <c r="K3812">
        <v>2003</v>
      </c>
      <c r="L3812">
        <v>3</v>
      </c>
      <c r="M3812">
        <v>4</v>
      </c>
      <c r="N3812">
        <v>0</v>
      </c>
      <c r="O3812">
        <v>2.5</v>
      </c>
      <c r="P3812" t="s">
        <v>603</v>
      </c>
      <c r="Q3812" s="31">
        <v>1.1749560253655301E-2</v>
      </c>
      <c r="R3812">
        <v>0.141283896648491</v>
      </c>
      <c r="S3812" t="s">
        <v>31</v>
      </c>
      <c r="T3812" t="s">
        <v>81</v>
      </c>
      <c r="U3812">
        <v>52</v>
      </c>
      <c r="V3812" t="s">
        <v>175</v>
      </c>
      <c r="W3812" t="s">
        <v>176</v>
      </c>
      <c r="X3812" t="s">
        <v>177</v>
      </c>
      <c r="Y3812">
        <v>121.75</v>
      </c>
      <c r="Z3812">
        <v>296</v>
      </c>
      <c r="AA3812" s="5">
        <f>IFERROR(VLOOKUP(X3812,$AF$2:$AG$35,2,FALSE),0)</f>
        <v>0.26300000000000001</v>
      </c>
      <c r="AB3812" s="5" t="str">
        <f>VLOOKUP(X3812,$AF$2:$AG$35,1,FALSE)</f>
        <v>Sb</v>
      </c>
      <c r="AN3812"/>
      <c r="AO3812"/>
      <c r="AP3812"/>
      <c r="AQ3812"/>
    </row>
    <row r="3813" spans="2:43" x14ac:dyDescent="0.25">
      <c r="B3813" s="13">
        <v>22082</v>
      </c>
      <c r="C3813" s="13" t="s">
        <v>599</v>
      </c>
      <c r="D3813" t="s">
        <v>579</v>
      </c>
      <c r="E3813" t="s">
        <v>597</v>
      </c>
      <c r="F3813">
        <v>76.138630000000006</v>
      </c>
      <c r="G3813" t="s">
        <v>25</v>
      </c>
      <c r="H3813" t="s">
        <v>600</v>
      </c>
      <c r="I3813" t="s">
        <v>601</v>
      </c>
      <c r="J3813" t="s">
        <v>28</v>
      </c>
      <c r="K3813">
        <v>2003</v>
      </c>
      <c r="L3813">
        <v>3</v>
      </c>
      <c r="M3813">
        <v>4</v>
      </c>
      <c r="N3813">
        <v>0</v>
      </c>
      <c r="O3813">
        <v>2.5</v>
      </c>
      <c r="P3813" t="s">
        <v>603</v>
      </c>
      <c r="Q3813" s="5">
        <v>0</v>
      </c>
      <c r="R3813">
        <v>0.46023130939081702</v>
      </c>
      <c r="S3813" t="s">
        <v>31</v>
      </c>
      <c r="T3813" t="s">
        <v>81</v>
      </c>
      <c r="U3813">
        <v>53</v>
      </c>
      <c r="V3813" t="s">
        <v>178</v>
      </c>
      <c r="W3813" t="s">
        <v>179</v>
      </c>
      <c r="X3813" t="s">
        <v>180</v>
      </c>
      <c r="Y3813">
        <v>137.33000000000001</v>
      </c>
      <c r="Z3813">
        <v>300</v>
      </c>
      <c r="AA3813" s="5">
        <f>IFERROR(VLOOKUP(X3813,$AF$2:$AG$35,2,FALSE),0)</f>
        <v>0.11700000000000001</v>
      </c>
      <c r="AB3813" s="5" t="str">
        <f>VLOOKUP(X3813,$AF$2:$AG$35,1,FALSE)</f>
        <v>Ba</v>
      </c>
      <c r="AN3813"/>
      <c r="AO3813"/>
      <c r="AP3813"/>
      <c r="AQ3813"/>
    </row>
    <row r="3814" spans="2:43" x14ac:dyDescent="0.25">
      <c r="B3814" s="13">
        <v>22082</v>
      </c>
      <c r="C3814" s="13" t="s">
        <v>599</v>
      </c>
      <c r="D3814" t="s">
        <v>579</v>
      </c>
      <c r="E3814" t="s">
        <v>597</v>
      </c>
      <c r="F3814">
        <v>76.138630000000006</v>
      </c>
      <c r="G3814" t="s">
        <v>25</v>
      </c>
      <c r="H3814" t="s">
        <v>600</v>
      </c>
      <c r="I3814" t="s">
        <v>601</v>
      </c>
      <c r="J3814" t="s">
        <v>28</v>
      </c>
      <c r="K3814">
        <v>2003</v>
      </c>
      <c r="L3814">
        <v>3</v>
      </c>
      <c r="M3814">
        <v>4</v>
      </c>
      <c r="N3814">
        <v>0</v>
      </c>
      <c r="O3814">
        <v>2.5</v>
      </c>
      <c r="P3814" t="s">
        <v>603</v>
      </c>
      <c r="Q3814" s="31">
        <v>8.1485383748534201E-2</v>
      </c>
      <c r="R3814">
        <v>0.717834839821337</v>
      </c>
      <c r="S3814" t="s">
        <v>31</v>
      </c>
      <c r="T3814" t="s">
        <v>81</v>
      </c>
      <c r="U3814">
        <v>54</v>
      </c>
      <c r="V3814" t="s">
        <v>181</v>
      </c>
      <c r="W3814" t="s">
        <v>182</v>
      </c>
      <c r="X3814" t="s">
        <v>183</v>
      </c>
      <c r="Y3814">
        <v>138.90549999999999</v>
      </c>
      <c r="Z3814">
        <v>519</v>
      </c>
      <c r="AA3814" s="5">
        <f>IFERROR(VLOOKUP(X3814,$AF$2:$AG$35,2,FALSE),0)</f>
        <v>0.17299999999999999</v>
      </c>
      <c r="AB3814" s="5" t="str">
        <f>VLOOKUP(X3814,$AF$2:$AG$35,1,FALSE)</f>
        <v>La</v>
      </c>
      <c r="AN3814"/>
      <c r="AO3814"/>
      <c r="AP3814"/>
      <c r="AQ3814"/>
    </row>
    <row r="3815" spans="2:43" x14ac:dyDescent="0.25">
      <c r="B3815" s="13">
        <v>22082</v>
      </c>
      <c r="C3815" s="13" t="s">
        <v>599</v>
      </c>
      <c r="D3815" t="s">
        <v>579</v>
      </c>
      <c r="E3815" t="s">
        <v>597</v>
      </c>
      <c r="F3815">
        <v>76.138630000000006</v>
      </c>
      <c r="G3815" t="s">
        <v>25</v>
      </c>
      <c r="H3815" t="s">
        <v>600</v>
      </c>
      <c r="I3815" t="s">
        <v>601</v>
      </c>
      <c r="J3815" t="s">
        <v>28</v>
      </c>
      <c r="K3815">
        <v>2003</v>
      </c>
      <c r="L3815">
        <v>3</v>
      </c>
      <c r="M3815">
        <v>4</v>
      </c>
      <c r="N3815">
        <v>0</v>
      </c>
      <c r="O3815">
        <v>2.5</v>
      </c>
      <c r="P3815" t="s">
        <v>603</v>
      </c>
      <c r="Q3815" s="5">
        <v>0</v>
      </c>
      <c r="R3815" s="2">
        <v>4.0088246203191798E-2</v>
      </c>
      <c r="S3815" t="s">
        <v>31</v>
      </c>
      <c r="T3815" t="s">
        <v>81</v>
      </c>
      <c r="U3815">
        <v>55</v>
      </c>
      <c r="V3815" t="s">
        <v>184</v>
      </c>
      <c r="W3815" t="s">
        <v>185</v>
      </c>
      <c r="X3815" t="s">
        <v>186</v>
      </c>
      <c r="Y3815">
        <v>196.9665</v>
      </c>
      <c r="Z3815">
        <v>477</v>
      </c>
      <c r="AA3815" s="5">
        <f>IFERROR(VLOOKUP(X3815,$AF$2:$AG$35,2,FALSE),0)</f>
        <v>0</v>
      </c>
      <c r="AB3815" s="5" t="e">
        <f>VLOOKUP(X3815,$AF$2:$AG$35,1,FALSE)</f>
        <v>#N/A</v>
      </c>
      <c r="AN3815"/>
      <c r="AO3815"/>
      <c r="AP3815"/>
      <c r="AQ3815"/>
    </row>
    <row r="3816" spans="2:43" x14ac:dyDescent="0.25">
      <c r="B3816" s="13">
        <v>22082</v>
      </c>
      <c r="C3816" s="13" t="s">
        <v>599</v>
      </c>
      <c r="D3816" t="s">
        <v>579</v>
      </c>
      <c r="E3816" t="s">
        <v>597</v>
      </c>
      <c r="F3816">
        <v>76.138630000000006</v>
      </c>
      <c r="G3816" t="s">
        <v>25</v>
      </c>
      <c r="H3816" t="s">
        <v>600</v>
      </c>
      <c r="I3816" t="s">
        <v>601</v>
      </c>
      <c r="J3816" t="s">
        <v>28</v>
      </c>
      <c r="K3816">
        <v>2003</v>
      </c>
      <c r="L3816">
        <v>3</v>
      </c>
      <c r="M3816">
        <v>4</v>
      </c>
      <c r="N3816">
        <v>0</v>
      </c>
      <c r="O3816">
        <v>2.5</v>
      </c>
      <c r="P3816" t="s">
        <v>603</v>
      </c>
      <c r="Q3816" s="31">
        <v>1.1423184637644999E-3</v>
      </c>
      <c r="R3816" s="2">
        <v>2.3481304478254202E-2</v>
      </c>
      <c r="S3816" t="s">
        <v>31</v>
      </c>
      <c r="T3816" t="s">
        <v>81</v>
      </c>
      <c r="U3816">
        <v>56</v>
      </c>
      <c r="V3816" t="s">
        <v>187</v>
      </c>
      <c r="W3816" t="s">
        <v>188</v>
      </c>
      <c r="X3816" t="s">
        <v>189</v>
      </c>
      <c r="Y3816">
        <v>200.59</v>
      </c>
      <c r="Z3816">
        <v>528</v>
      </c>
      <c r="AA3816" s="5">
        <f>IFERROR(VLOOKUP(X3816,$AF$2:$AG$35,2,FALSE),0)</f>
        <v>0.06</v>
      </c>
      <c r="AB3816" s="5" t="str">
        <f>VLOOKUP(X3816,$AF$2:$AG$35,1,FALSE)</f>
        <v>Hg</v>
      </c>
      <c r="AN3816"/>
      <c r="AO3816"/>
      <c r="AP3816"/>
      <c r="AQ3816"/>
    </row>
    <row r="3817" spans="2:43" x14ac:dyDescent="0.25">
      <c r="B3817" s="13">
        <v>22082</v>
      </c>
      <c r="C3817" s="13" t="s">
        <v>599</v>
      </c>
      <c r="D3817" t="s">
        <v>579</v>
      </c>
      <c r="E3817" t="s">
        <v>597</v>
      </c>
      <c r="F3817">
        <v>76.138630000000006</v>
      </c>
      <c r="G3817" t="s">
        <v>25</v>
      </c>
      <c r="H3817" t="s">
        <v>600</v>
      </c>
      <c r="I3817" t="s">
        <v>601</v>
      </c>
      <c r="J3817" t="s">
        <v>28</v>
      </c>
      <c r="K3817">
        <v>2003</v>
      </c>
      <c r="L3817">
        <v>3</v>
      </c>
      <c r="M3817">
        <v>4</v>
      </c>
      <c r="N3817">
        <v>0</v>
      </c>
      <c r="O3817">
        <v>2.5</v>
      </c>
      <c r="P3817" t="s">
        <v>603</v>
      </c>
      <c r="Q3817" s="5">
        <v>0</v>
      </c>
      <c r="R3817" s="2">
        <v>2.1385450576525099E-2</v>
      </c>
      <c r="S3817" t="s">
        <v>31</v>
      </c>
      <c r="T3817" t="s">
        <v>81</v>
      </c>
      <c r="U3817">
        <v>57</v>
      </c>
      <c r="V3817" t="s">
        <v>190</v>
      </c>
      <c r="W3817" t="s">
        <v>191</v>
      </c>
      <c r="X3817" t="s">
        <v>192</v>
      </c>
      <c r="Y3817">
        <v>204.38300000000001</v>
      </c>
      <c r="Z3817">
        <v>712</v>
      </c>
      <c r="AA3817" s="5">
        <f>IFERROR(VLOOKUP(X3817,$AF$2:$AG$35,2,FALSE),0)</f>
        <v>0</v>
      </c>
      <c r="AB3817" s="5" t="e">
        <f>VLOOKUP(X3817,$AF$2:$AG$35,1,FALSE)</f>
        <v>#N/A</v>
      </c>
      <c r="AN3817"/>
      <c r="AO3817"/>
      <c r="AP3817"/>
      <c r="AQ3817"/>
    </row>
    <row r="3818" spans="2:43" x14ac:dyDescent="0.25">
      <c r="B3818" s="13">
        <v>22082</v>
      </c>
      <c r="C3818" s="13" t="s">
        <v>599</v>
      </c>
      <c r="D3818" t="s">
        <v>579</v>
      </c>
      <c r="E3818" t="s">
        <v>597</v>
      </c>
      <c r="F3818">
        <v>76.138630000000006</v>
      </c>
      <c r="G3818" t="s">
        <v>25</v>
      </c>
      <c r="H3818" t="s">
        <v>600</v>
      </c>
      <c r="I3818" t="s">
        <v>601</v>
      </c>
      <c r="J3818" t="s">
        <v>28</v>
      </c>
      <c r="K3818">
        <v>2003</v>
      </c>
      <c r="L3818">
        <v>3</v>
      </c>
      <c r="M3818">
        <v>4</v>
      </c>
      <c r="N3818">
        <v>0</v>
      </c>
      <c r="O3818">
        <v>2.5</v>
      </c>
      <c r="P3818" t="s">
        <v>603</v>
      </c>
      <c r="Q3818" s="5">
        <v>0</v>
      </c>
      <c r="R3818" s="2">
        <v>3.8623675893071099E-2</v>
      </c>
      <c r="S3818" t="s">
        <v>31</v>
      </c>
      <c r="T3818" t="s">
        <v>81</v>
      </c>
      <c r="U3818">
        <v>58</v>
      </c>
      <c r="V3818" t="s">
        <v>193</v>
      </c>
      <c r="W3818" t="s">
        <v>194</v>
      </c>
      <c r="X3818" t="s">
        <v>195</v>
      </c>
      <c r="Y3818">
        <v>207.2</v>
      </c>
      <c r="Z3818">
        <v>520</v>
      </c>
      <c r="AA3818" s="5">
        <f>IFERROR(VLOOKUP(X3818,$AF$2:$AG$35,2,FALSE),0)</f>
        <v>0.11600000000000001</v>
      </c>
      <c r="AB3818" s="5" t="str">
        <f>VLOOKUP(X3818,$AF$2:$AG$35,1,FALSE)</f>
        <v>Pb</v>
      </c>
      <c r="AN3818"/>
      <c r="AO3818"/>
      <c r="AP3818"/>
      <c r="AQ3818"/>
    </row>
    <row r="3819" spans="2:43" x14ac:dyDescent="0.25">
      <c r="B3819" s="13">
        <v>22082</v>
      </c>
      <c r="C3819" s="13" t="s">
        <v>599</v>
      </c>
      <c r="D3819" t="s">
        <v>579</v>
      </c>
      <c r="E3819" t="s">
        <v>597</v>
      </c>
      <c r="F3819">
        <v>76.138630000000006</v>
      </c>
      <c r="G3819" t="s">
        <v>25</v>
      </c>
      <c r="H3819" t="s">
        <v>600</v>
      </c>
      <c r="I3819" t="s">
        <v>601</v>
      </c>
      <c r="J3819" t="s">
        <v>28</v>
      </c>
      <c r="K3819">
        <v>2003</v>
      </c>
      <c r="L3819">
        <v>3</v>
      </c>
      <c r="M3819">
        <v>4</v>
      </c>
      <c r="N3819">
        <v>0</v>
      </c>
      <c r="O3819">
        <v>2.5</v>
      </c>
      <c r="P3819" t="s">
        <v>603</v>
      </c>
      <c r="Q3819" s="31">
        <v>4.5692738550579901E-3</v>
      </c>
      <c r="R3819" s="2">
        <v>3.1105046586449098E-2</v>
      </c>
      <c r="S3819" t="s">
        <v>31</v>
      </c>
      <c r="T3819" t="s">
        <v>81</v>
      </c>
      <c r="U3819">
        <v>59</v>
      </c>
      <c r="V3819" t="s">
        <v>196</v>
      </c>
      <c r="W3819" t="s">
        <v>197</v>
      </c>
      <c r="X3819" t="s">
        <v>198</v>
      </c>
      <c r="Y3819">
        <v>238.02889999999999</v>
      </c>
      <c r="Z3819">
        <v>765</v>
      </c>
      <c r="AA3819" s="5">
        <f>IFERROR(VLOOKUP(X3819,$AF$2:$AG$35,2,FALSE),0)</f>
        <v>0</v>
      </c>
      <c r="AB3819" s="5" t="e">
        <f>VLOOKUP(X3819,$AF$2:$AG$35,1,FALSE)</f>
        <v>#N/A</v>
      </c>
      <c r="AN3819"/>
      <c r="AO3819"/>
      <c r="AP3819"/>
      <c r="AQ3819"/>
    </row>
    <row r="3820" spans="2:43" x14ac:dyDescent="0.25">
      <c r="B3820" s="13">
        <v>22082</v>
      </c>
      <c r="C3820" s="13" t="s">
        <v>599</v>
      </c>
      <c r="D3820" t="s">
        <v>579</v>
      </c>
      <c r="E3820" t="s">
        <v>597</v>
      </c>
      <c r="F3820">
        <v>76.138630000000006</v>
      </c>
      <c r="G3820" t="s">
        <v>25</v>
      </c>
      <c r="H3820" t="s">
        <v>600</v>
      </c>
      <c r="I3820" t="s">
        <v>601</v>
      </c>
      <c r="J3820" t="s">
        <v>28</v>
      </c>
      <c r="K3820">
        <v>2003</v>
      </c>
      <c r="L3820">
        <v>3</v>
      </c>
      <c r="M3820">
        <v>4</v>
      </c>
      <c r="N3820">
        <v>0</v>
      </c>
      <c r="O3820">
        <v>2.5</v>
      </c>
      <c r="P3820" t="s">
        <v>603</v>
      </c>
      <c r="Q3820">
        <v>114.93170682191599</v>
      </c>
      <c r="R3820">
        <v>12.2455507954406</v>
      </c>
      <c r="S3820" t="s">
        <v>31</v>
      </c>
      <c r="T3820" t="s">
        <v>45</v>
      </c>
      <c r="U3820">
        <v>60</v>
      </c>
      <c r="V3820" t="s">
        <v>199</v>
      </c>
      <c r="W3820" t="s">
        <v>200</v>
      </c>
      <c r="X3820" t="s">
        <v>201</v>
      </c>
      <c r="Y3820">
        <v>17.0304</v>
      </c>
      <c r="Z3820">
        <v>294</v>
      </c>
      <c r="AA3820" s="5">
        <f>IFERROR(VLOOKUP(X3820,$AF$2:$AG$35,2,FALSE),0)</f>
        <v>0</v>
      </c>
      <c r="AB3820" s="5" t="e">
        <f>VLOOKUP(X3820,$AF$2:$AG$35,1,FALSE)</f>
        <v>#N/A</v>
      </c>
      <c r="AN3820"/>
      <c r="AO3820"/>
      <c r="AP3820"/>
      <c r="AQ3820"/>
    </row>
    <row r="3821" spans="2:43" x14ac:dyDescent="0.25">
      <c r="B3821" s="13">
        <v>22083</v>
      </c>
      <c r="C3821" s="13" t="s">
        <v>599</v>
      </c>
      <c r="D3821" t="s">
        <v>579</v>
      </c>
      <c r="E3821" t="s">
        <v>598</v>
      </c>
      <c r="F3821">
        <v>78.539379999999994</v>
      </c>
      <c r="G3821" t="s">
        <v>25</v>
      </c>
      <c r="H3821" t="s">
        <v>600</v>
      </c>
      <c r="I3821" t="s">
        <v>601</v>
      </c>
      <c r="J3821" t="s">
        <v>28</v>
      </c>
      <c r="K3821">
        <v>2003</v>
      </c>
      <c r="L3821">
        <v>3</v>
      </c>
      <c r="M3821">
        <v>4</v>
      </c>
      <c r="N3821">
        <v>0</v>
      </c>
      <c r="O3821">
        <v>2.5</v>
      </c>
      <c r="P3821" t="s">
        <v>604</v>
      </c>
      <c r="Q3821">
        <v>0.26395056807496697</v>
      </c>
      <c r="R3821">
        <v>0.67540857804300403</v>
      </c>
      <c r="S3821" t="s">
        <v>31</v>
      </c>
      <c r="T3821" t="s">
        <v>32</v>
      </c>
      <c r="U3821">
        <v>1</v>
      </c>
      <c r="V3821" t="s">
        <v>33</v>
      </c>
      <c r="W3821" t="s">
        <v>34</v>
      </c>
      <c r="X3821" t="s">
        <v>35</v>
      </c>
      <c r="Y3821">
        <v>35.453000000000003</v>
      </c>
      <c r="Z3821">
        <v>337</v>
      </c>
      <c r="AA3821" s="5">
        <f>IFERROR(VLOOKUP(X3821,$AF$2:$AG$35,2,FALSE),0)</f>
        <v>0</v>
      </c>
      <c r="AB3821" s="5" t="e">
        <f>VLOOKUP(X3821,$AF$2:$AG$35,1,FALSE)</f>
        <v>#N/A</v>
      </c>
      <c r="AN3821"/>
      <c r="AO3821"/>
      <c r="AP3821"/>
      <c r="AQ3821"/>
    </row>
    <row r="3822" spans="2:43" x14ac:dyDescent="0.25">
      <c r="B3822" s="13">
        <v>22083</v>
      </c>
      <c r="C3822" s="13" t="s">
        <v>599</v>
      </c>
      <c r="D3822" t="s">
        <v>579</v>
      </c>
      <c r="E3822" t="s">
        <v>598</v>
      </c>
      <c r="F3822">
        <v>78.539379999999994</v>
      </c>
      <c r="G3822" t="s">
        <v>25</v>
      </c>
      <c r="H3822" t="s">
        <v>600</v>
      </c>
      <c r="I3822" t="s">
        <v>601</v>
      </c>
      <c r="J3822" t="s">
        <v>28</v>
      </c>
      <c r="K3822">
        <v>2003</v>
      </c>
      <c r="L3822">
        <v>3</v>
      </c>
      <c r="M3822">
        <v>4</v>
      </c>
      <c r="N3822">
        <v>0</v>
      </c>
      <c r="O3822">
        <v>2.5</v>
      </c>
      <c r="P3822" t="s">
        <v>604</v>
      </c>
      <c r="Q3822" s="5">
        <v>0.51558755254160304</v>
      </c>
      <c r="R3822">
        <v>0.33284231747503001</v>
      </c>
      <c r="S3822" t="s">
        <v>31</v>
      </c>
      <c r="T3822" t="s">
        <v>32</v>
      </c>
      <c r="U3822">
        <v>2</v>
      </c>
      <c r="V3822" t="s">
        <v>36</v>
      </c>
      <c r="W3822" t="s">
        <v>37</v>
      </c>
      <c r="X3822" t="s">
        <v>38</v>
      </c>
      <c r="Y3822">
        <v>62.004899999999999</v>
      </c>
      <c r="Z3822">
        <v>613</v>
      </c>
      <c r="AA3822" s="5">
        <f>IFERROR(VLOOKUP(X3822,$AF$2:$AG$35,2,FALSE),0)</f>
        <v>0</v>
      </c>
      <c r="AB3822" s="5" t="e">
        <f>VLOOKUP(X3822,$AF$2:$AG$35,1,FALSE)</f>
        <v>#N/A</v>
      </c>
      <c r="AN3822"/>
      <c r="AO3822"/>
      <c r="AP3822"/>
      <c r="AQ3822"/>
    </row>
    <row r="3823" spans="2:43" x14ac:dyDescent="0.25">
      <c r="B3823" s="13">
        <v>22083</v>
      </c>
      <c r="C3823" s="13" t="s">
        <v>599</v>
      </c>
      <c r="D3823" t="s">
        <v>579</v>
      </c>
      <c r="E3823" t="s">
        <v>598</v>
      </c>
      <c r="F3823">
        <v>78.539379999999994</v>
      </c>
      <c r="G3823" t="s">
        <v>25</v>
      </c>
      <c r="H3823" t="s">
        <v>600</v>
      </c>
      <c r="I3823" t="s">
        <v>601</v>
      </c>
      <c r="J3823" t="s">
        <v>28</v>
      </c>
      <c r="K3823">
        <v>2003</v>
      </c>
      <c r="L3823">
        <v>3</v>
      </c>
      <c r="M3823">
        <v>4</v>
      </c>
      <c r="N3823">
        <v>0</v>
      </c>
      <c r="O3823">
        <v>2.5</v>
      </c>
      <c r="P3823" t="s">
        <v>604</v>
      </c>
      <c r="Q3823" s="5">
        <v>1.91894589459698</v>
      </c>
      <c r="R3823">
        <v>0.64832300809865295</v>
      </c>
      <c r="S3823" t="s">
        <v>31</v>
      </c>
      <c r="T3823" t="s">
        <v>32</v>
      </c>
      <c r="U3823">
        <v>4</v>
      </c>
      <c r="V3823" t="s">
        <v>42</v>
      </c>
      <c r="W3823" t="s">
        <v>43</v>
      </c>
      <c r="X3823" t="s">
        <v>44</v>
      </c>
      <c r="Y3823">
        <v>96.057599999999994</v>
      </c>
      <c r="Z3823">
        <v>699</v>
      </c>
      <c r="AA3823" s="5">
        <f>IFERROR(VLOOKUP(X3823,$AF$2:$AG$35,2,FALSE),0)</f>
        <v>0</v>
      </c>
      <c r="AB3823" s="5" t="e">
        <f>VLOOKUP(X3823,$AF$2:$AG$35,1,FALSE)</f>
        <v>#N/A</v>
      </c>
      <c r="AN3823"/>
      <c r="AO3823"/>
      <c r="AP3823"/>
      <c r="AQ3823"/>
    </row>
    <row r="3824" spans="2:43" x14ac:dyDescent="0.25">
      <c r="B3824" s="13">
        <v>22083</v>
      </c>
      <c r="C3824" s="13" t="s">
        <v>599</v>
      </c>
      <c r="D3824" t="s">
        <v>579</v>
      </c>
      <c r="E3824" t="s">
        <v>598</v>
      </c>
      <c r="F3824">
        <v>78.539379999999994</v>
      </c>
      <c r="G3824" t="s">
        <v>25</v>
      </c>
      <c r="H3824" t="s">
        <v>600</v>
      </c>
      <c r="I3824" t="s">
        <v>601</v>
      </c>
      <c r="J3824" t="s">
        <v>28</v>
      </c>
      <c r="K3824">
        <v>2003</v>
      </c>
      <c r="L3824">
        <v>3</v>
      </c>
      <c r="M3824">
        <v>4</v>
      </c>
      <c r="N3824">
        <v>0</v>
      </c>
      <c r="O3824">
        <v>2.5</v>
      </c>
      <c r="P3824" t="s">
        <v>604</v>
      </c>
      <c r="Q3824" s="5">
        <v>1.00412073806235</v>
      </c>
      <c r="R3824">
        <v>0.249082500247331</v>
      </c>
      <c r="S3824" t="s">
        <v>31</v>
      </c>
      <c r="T3824" t="s">
        <v>45</v>
      </c>
      <c r="U3824">
        <v>5</v>
      </c>
      <c r="V3824" t="s">
        <v>46</v>
      </c>
      <c r="W3824" t="s">
        <v>47</v>
      </c>
      <c r="X3824" t="s">
        <v>48</v>
      </c>
      <c r="Y3824">
        <v>18.0383</v>
      </c>
      <c r="Z3824">
        <v>784</v>
      </c>
      <c r="AA3824" s="5">
        <f>IFERROR(VLOOKUP(X3824,$AF$2:$AG$35,2,FALSE),0)</f>
        <v>0</v>
      </c>
      <c r="AB3824" s="5" t="e">
        <f>VLOOKUP(X3824,$AF$2:$AG$35,1,FALSE)</f>
        <v>#N/A</v>
      </c>
      <c r="AN3824"/>
      <c r="AO3824"/>
      <c r="AP3824"/>
      <c r="AQ3824"/>
    </row>
    <row r="3825" spans="2:43" x14ac:dyDescent="0.25">
      <c r="B3825" s="13">
        <v>22083</v>
      </c>
      <c r="C3825" s="13" t="s">
        <v>599</v>
      </c>
      <c r="D3825" t="s">
        <v>579</v>
      </c>
      <c r="E3825" t="s">
        <v>598</v>
      </c>
      <c r="F3825">
        <v>78.539379999999994</v>
      </c>
      <c r="G3825" t="s">
        <v>25</v>
      </c>
      <c r="H3825" t="s">
        <v>600</v>
      </c>
      <c r="I3825" t="s">
        <v>601</v>
      </c>
      <c r="J3825" t="s">
        <v>28</v>
      </c>
      <c r="K3825">
        <v>2003</v>
      </c>
      <c r="L3825">
        <v>3</v>
      </c>
      <c r="M3825">
        <v>4</v>
      </c>
      <c r="N3825">
        <v>0</v>
      </c>
      <c r="O3825">
        <v>2.5</v>
      </c>
      <c r="P3825" t="s">
        <v>604</v>
      </c>
      <c r="Q3825" s="5">
        <v>0</v>
      </c>
      <c r="R3825">
        <v>0.1</v>
      </c>
      <c r="S3825" t="s">
        <v>31</v>
      </c>
      <c r="T3825" t="s">
        <v>49</v>
      </c>
      <c r="U3825">
        <v>6</v>
      </c>
      <c r="V3825" t="s">
        <v>50</v>
      </c>
      <c r="W3825" t="s">
        <v>51</v>
      </c>
      <c r="X3825" t="s">
        <v>52</v>
      </c>
      <c r="Y3825">
        <v>22.98977</v>
      </c>
      <c r="Z3825">
        <v>785</v>
      </c>
      <c r="AA3825" s="5">
        <f>IFERROR(VLOOKUP(X3825,$AF$2:$AG$35,2,FALSE),0)</f>
        <v>0</v>
      </c>
      <c r="AB3825" s="5" t="e">
        <f>VLOOKUP(X3825,$AF$2:$AG$35,1,FALSE)</f>
        <v>#N/A</v>
      </c>
      <c r="AN3825"/>
      <c r="AO3825"/>
      <c r="AP3825"/>
      <c r="AQ3825"/>
    </row>
    <row r="3826" spans="2:43" x14ac:dyDescent="0.25">
      <c r="B3826" s="13">
        <v>22083</v>
      </c>
      <c r="C3826" s="13" t="s">
        <v>599</v>
      </c>
      <c r="D3826" t="s">
        <v>579</v>
      </c>
      <c r="E3826" t="s">
        <v>598</v>
      </c>
      <c r="F3826">
        <v>78.539379999999994</v>
      </c>
      <c r="G3826" t="s">
        <v>25</v>
      </c>
      <c r="H3826" t="s">
        <v>600</v>
      </c>
      <c r="I3826" t="s">
        <v>601</v>
      </c>
      <c r="J3826" t="s">
        <v>28</v>
      </c>
      <c r="K3826">
        <v>2003</v>
      </c>
      <c r="L3826">
        <v>3</v>
      </c>
      <c r="M3826">
        <v>4</v>
      </c>
      <c r="N3826">
        <v>0</v>
      </c>
      <c r="O3826">
        <v>2.5</v>
      </c>
      <c r="P3826" t="s">
        <v>604</v>
      </c>
      <c r="Q3826">
        <v>3.6611244532209E-2</v>
      </c>
      <c r="R3826">
        <v>0.13538174465807301</v>
      </c>
      <c r="S3826" t="s">
        <v>31</v>
      </c>
      <c r="T3826" t="s">
        <v>53</v>
      </c>
      <c r="U3826">
        <v>7</v>
      </c>
      <c r="V3826" t="s">
        <v>54</v>
      </c>
      <c r="W3826" t="s">
        <v>55</v>
      </c>
      <c r="X3826" t="s">
        <v>56</v>
      </c>
      <c r="Y3826">
        <v>39.098300000000002</v>
      </c>
      <c r="Z3826">
        <v>2302</v>
      </c>
      <c r="AA3826" s="5">
        <f>IFERROR(VLOOKUP(X3826,$AF$2:$AG$35,2,FALSE),0)</f>
        <v>0</v>
      </c>
      <c r="AB3826" s="5" t="e">
        <f>VLOOKUP(X3826,$AF$2:$AG$35,1,FALSE)</f>
        <v>#N/A</v>
      </c>
      <c r="AN3826"/>
      <c r="AO3826"/>
      <c r="AP3826"/>
      <c r="AQ3826"/>
    </row>
    <row r="3827" spans="2:43" x14ac:dyDescent="0.25">
      <c r="B3827" s="13">
        <v>22083</v>
      </c>
      <c r="C3827" s="13" t="s">
        <v>599</v>
      </c>
      <c r="D3827" t="s">
        <v>579</v>
      </c>
      <c r="E3827" t="s">
        <v>598</v>
      </c>
      <c r="F3827">
        <v>78.539379999999994</v>
      </c>
      <c r="G3827" t="s">
        <v>25</v>
      </c>
      <c r="H3827" t="s">
        <v>600</v>
      </c>
      <c r="I3827" t="s">
        <v>601</v>
      </c>
      <c r="J3827" t="s">
        <v>28</v>
      </c>
      <c r="K3827">
        <v>2003</v>
      </c>
      <c r="L3827">
        <v>3</v>
      </c>
      <c r="M3827">
        <v>4</v>
      </c>
      <c r="N3827">
        <v>0</v>
      </c>
      <c r="O3827">
        <v>2.5</v>
      </c>
      <c r="P3827" t="s">
        <v>604</v>
      </c>
      <c r="Q3827">
        <v>0.62907315293885901</v>
      </c>
      <c r="R3827">
        <v>1.1278292173111899</v>
      </c>
      <c r="S3827" t="s">
        <v>31</v>
      </c>
      <c r="T3827" t="s">
        <v>57</v>
      </c>
      <c r="U3827">
        <v>8</v>
      </c>
      <c r="W3827" t="s">
        <v>58</v>
      </c>
      <c r="X3827" t="s">
        <v>59</v>
      </c>
      <c r="Y3827">
        <v>12.010999999999999</v>
      </c>
      <c r="Z3827">
        <v>1183</v>
      </c>
      <c r="AA3827" s="5">
        <f>IFERROR(VLOOKUP(X3827,$AF$2:$AG$35,2,FALSE),0)</f>
        <v>0</v>
      </c>
      <c r="AB3827" s="5" t="e">
        <f>VLOOKUP(X3827,$AF$2:$AG$35,1,FALSE)</f>
        <v>#N/A</v>
      </c>
      <c r="AN3827"/>
      <c r="AO3827"/>
      <c r="AP3827"/>
      <c r="AQ3827"/>
    </row>
    <row r="3828" spans="2:43" x14ac:dyDescent="0.25">
      <c r="B3828" s="13">
        <v>22083</v>
      </c>
      <c r="C3828" s="13" t="s">
        <v>599</v>
      </c>
      <c r="D3828" t="s">
        <v>579</v>
      </c>
      <c r="E3828" t="s">
        <v>598</v>
      </c>
      <c r="F3828">
        <v>78.539379999999994</v>
      </c>
      <c r="G3828" t="s">
        <v>25</v>
      </c>
      <c r="H3828" t="s">
        <v>600</v>
      </c>
      <c r="I3828" t="s">
        <v>601</v>
      </c>
      <c r="J3828" t="s">
        <v>28</v>
      </c>
      <c r="K3828">
        <v>2003</v>
      </c>
      <c r="L3828">
        <v>3</v>
      </c>
      <c r="M3828">
        <v>4</v>
      </c>
      <c r="N3828">
        <v>0</v>
      </c>
      <c r="O3828">
        <v>2.5</v>
      </c>
      <c r="P3828" t="s">
        <v>604</v>
      </c>
      <c r="Q3828">
        <v>17.785395474051601</v>
      </c>
      <c r="R3828">
        <v>2.3078709573570801</v>
      </c>
      <c r="S3828" t="s">
        <v>31</v>
      </c>
      <c r="T3828" t="s">
        <v>57</v>
      </c>
      <c r="U3828">
        <v>9</v>
      </c>
      <c r="W3828" t="s">
        <v>60</v>
      </c>
      <c r="X3828" t="s">
        <v>61</v>
      </c>
      <c r="Y3828">
        <v>12.010999999999999</v>
      </c>
      <c r="Z3828">
        <v>789</v>
      </c>
      <c r="AA3828" s="5">
        <f>IFERROR(VLOOKUP(X3828,$AF$2:$AG$35,2,FALSE),0)</f>
        <v>0</v>
      </c>
      <c r="AB3828" s="5" t="e">
        <f>VLOOKUP(X3828,$AF$2:$AG$35,1,FALSE)</f>
        <v>#N/A</v>
      </c>
      <c r="AN3828"/>
      <c r="AO3828"/>
      <c r="AP3828"/>
      <c r="AQ3828"/>
    </row>
    <row r="3829" spans="2:43" x14ac:dyDescent="0.25">
      <c r="B3829" s="13">
        <v>22083</v>
      </c>
      <c r="C3829" s="13" t="s">
        <v>599</v>
      </c>
      <c r="D3829" t="s">
        <v>579</v>
      </c>
      <c r="E3829" t="s">
        <v>598</v>
      </c>
      <c r="F3829">
        <v>78.539379999999994</v>
      </c>
      <c r="G3829" t="s">
        <v>25</v>
      </c>
      <c r="H3829" t="s">
        <v>600</v>
      </c>
      <c r="I3829" t="s">
        <v>601</v>
      </c>
      <c r="J3829" t="s">
        <v>28</v>
      </c>
      <c r="K3829">
        <v>2003</v>
      </c>
      <c r="L3829">
        <v>3</v>
      </c>
      <c r="M3829">
        <v>4</v>
      </c>
      <c r="N3829">
        <v>0</v>
      </c>
      <c r="O3829">
        <v>2.5</v>
      </c>
      <c r="P3829" t="s">
        <v>604</v>
      </c>
      <c r="Q3829">
        <v>27.8150381244076</v>
      </c>
      <c r="R3829">
        <v>4.0340745363468704</v>
      </c>
      <c r="S3829" t="s">
        <v>31</v>
      </c>
      <c r="T3829" t="s">
        <v>57</v>
      </c>
      <c r="U3829">
        <v>10</v>
      </c>
      <c r="W3829" t="s">
        <v>62</v>
      </c>
      <c r="X3829" t="s">
        <v>63</v>
      </c>
      <c r="Y3829">
        <v>12.010999999999999</v>
      </c>
      <c r="Z3829">
        <v>790</v>
      </c>
      <c r="AA3829" s="5">
        <f>IFERROR(VLOOKUP(X3829,$AF$2:$AG$35,2,FALSE),0)</f>
        <v>0</v>
      </c>
      <c r="AB3829" s="5" t="e">
        <f>VLOOKUP(X3829,$AF$2:$AG$35,1,FALSE)</f>
        <v>#N/A</v>
      </c>
      <c r="AN3829"/>
      <c r="AO3829"/>
      <c r="AP3829"/>
      <c r="AQ3829"/>
    </row>
    <row r="3830" spans="2:43" x14ac:dyDescent="0.25">
      <c r="B3830" s="13">
        <v>22083</v>
      </c>
      <c r="C3830" s="13" t="s">
        <v>599</v>
      </c>
      <c r="D3830" t="s">
        <v>579</v>
      </c>
      <c r="E3830" t="s">
        <v>598</v>
      </c>
      <c r="F3830">
        <v>78.539379999999994</v>
      </c>
      <c r="G3830" t="s">
        <v>25</v>
      </c>
      <c r="H3830" t="s">
        <v>600</v>
      </c>
      <c r="I3830" t="s">
        <v>601</v>
      </c>
      <c r="J3830" t="s">
        <v>28</v>
      </c>
      <c r="K3830">
        <v>2003</v>
      </c>
      <c r="L3830">
        <v>3</v>
      </c>
      <c r="M3830">
        <v>4</v>
      </c>
      <c r="N3830">
        <v>0</v>
      </c>
      <c r="O3830">
        <v>2.5</v>
      </c>
      <c r="P3830" t="s">
        <v>604</v>
      </c>
      <c r="Q3830">
        <v>9.1422414830032093</v>
      </c>
      <c r="R3830">
        <v>1.8898298067024299</v>
      </c>
      <c r="S3830" t="s">
        <v>31</v>
      </c>
      <c r="T3830" t="s">
        <v>57</v>
      </c>
      <c r="U3830">
        <v>11</v>
      </c>
      <c r="W3830" t="s">
        <v>64</v>
      </c>
      <c r="X3830" t="s">
        <v>65</v>
      </c>
      <c r="Y3830">
        <v>12.010999999999999</v>
      </c>
      <c r="Z3830">
        <v>791</v>
      </c>
      <c r="AA3830" s="5">
        <f>IFERROR(VLOOKUP(X3830,$AF$2:$AG$35,2,FALSE),0)</f>
        <v>0</v>
      </c>
      <c r="AB3830" s="5" t="e">
        <f>VLOOKUP(X3830,$AF$2:$AG$35,1,FALSE)</f>
        <v>#N/A</v>
      </c>
      <c r="AN3830"/>
      <c r="AO3830"/>
      <c r="AP3830"/>
      <c r="AQ3830"/>
    </row>
    <row r="3831" spans="2:43" x14ac:dyDescent="0.25">
      <c r="B3831" s="13">
        <v>22083</v>
      </c>
      <c r="C3831" s="13" t="s">
        <v>599</v>
      </c>
      <c r="D3831" t="s">
        <v>579</v>
      </c>
      <c r="E3831" t="s">
        <v>598</v>
      </c>
      <c r="F3831">
        <v>78.539379999999994</v>
      </c>
      <c r="G3831" t="s">
        <v>25</v>
      </c>
      <c r="H3831" t="s">
        <v>600</v>
      </c>
      <c r="I3831" t="s">
        <v>601</v>
      </c>
      <c r="J3831" t="s">
        <v>28</v>
      </c>
      <c r="K3831">
        <v>2003</v>
      </c>
      <c r="L3831">
        <v>3</v>
      </c>
      <c r="M3831">
        <v>4</v>
      </c>
      <c r="N3831">
        <v>0</v>
      </c>
      <c r="O3831">
        <v>2.5</v>
      </c>
      <c r="P3831" t="s">
        <v>604</v>
      </c>
      <c r="Q3831">
        <v>0</v>
      </c>
      <c r="R3831">
        <v>2.3809716417586602</v>
      </c>
      <c r="S3831" t="s">
        <v>31</v>
      </c>
      <c r="T3831" t="s">
        <v>57</v>
      </c>
      <c r="U3831">
        <v>12</v>
      </c>
      <c r="W3831" t="s">
        <v>66</v>
      </c>
      <c r="X3831" t="s">
        <v>67</v>
      </c>
      <c r="Y3831">
        <v>12.010999999999999</v>
      </c>
      <c r="Z3831">
        <v>792</v>
      </c>
      <c r="AA3831" s="5">
        <f>IFERROR(VLOOKUP(X3831,$AF$2:$AG$35,2,FALSE),0)</f>
        <v>0</v>
      </c>
      <c r="AB3831" s="5" t="e">
        <f>VLOOKUP(X3831,$AF$2:$AG$35,1,FALSE)</f>
        <v>#N/A</v>
      </c>
      <c r="AN3831"/>
      <c r="AO3831"/>
      <c r="AP3831"/>
      <c r="AQ3831"/>
    </row>
    <row r="3832" spans="2:43" x14ac:dyDescent="0.25">
      <c r="B3832" s="13">
        <v>22083</v>
      </c>
      <c r="C3832" s="13" t="s">
        <v>599</v>
      </c>
      <c r="D3832" t="s">
        <v>579</v>
      </c>
      <c r="E3832" t="s">
        <v>598</v>
      </c>
      <c r="F3832">
        <v>78.539379999999994</v>
      </c>
      <c r="G3832" t="s">
        <v>25</v>
      </c>
      <c r="H3832" t="s">
        <v>600</v>
      </c>
      <c r="I3832" t="s">
        <v>601</v>
      </c>
      <c r="J3832" t="s">
        <v>28</v>
      </c>
      <c r="K3832">
        <v>2003</v>
      </c>
      <c r="L3832">
        <v>3</v>
      </c>
      <c r="M3832">
        <v>4</v>
      </c>
      <c r="N3832">
        <v>0</v>
      </c>
      <c r="O3832">
        <v>2.5</v>
      </c>
      <c r="P3832" t="s">
        <v>604</v>
      </c>
      <c r="Q3832" s="5">
        <v>51.416244261668403</v>
      </c>
      <c r="R3832">
        <v>7.5930795615266797</v>
      </c>
      <c r="S3832" t="s">
        <v>31</v>
      </c>
      <c r="T3832" t="s">
        <v>57</v>
      </c>
      <c r="U3832">
        <v>13</v>
      </c>
      <c r="W3832" s="3" t="s">
        <v>68</v>
      </c>
      <c r="X3832" t="s">
        <v>69</v>
      </c>
      <c r="Y3832">
        <v>12.010999999999999</v>
      </c>
      <c r="Z3832">
        <v>626</v>
      </c>
      <c r="AA3832" s="5">
        <f>IFERROR(VLOOKUP(X3832,$AF$2:$AG$35,2,FALSE),0)</f>
        <v>0</v>
      </c>
      <c r="AB3832" s="5" t="e">
        <f>VLOOKUP(X3832,$AF$2:$AG$35,1,FALSE)</f>
        <v>#N/A</v>
      </c>
      <c r="AN3832"/>
      <c r="AO3832"/>
      <c r="AP3832"/>
      <c r="AQ3832"/>
    </row>
    <row r="3833" spans="2:43" x14ac:dyDescent="0.25">
      <c r="B3833" s="13">
        <v>22083</v>
      </c>
      <c r="C3833" s="13" t="s">
        <v>599</v>
      </c>
      <c r="D3833" t="s">
        <v>579</v>
      </c>
      <c r="E3833" t="s">
        <v>598</v>
      </c>
      <c r="F3833">
        <v>78.539379999999994</v>
      </c>
      <c r="G3833" t="s">
        <v>25</v>
      </c>
      <c r="H3833" t="s">
        <v>600</v>
      </c>
      <c r="I3833" t="s">
        <v>601</v>
      </c>
      <c r="J3833" t="s">
        <v>28</v>
      </c>
      <c r="K3833">
        <v>2003</v>
      </c>
      <c r="L3833">
        <v>3</v>
      </c>
      <c r="M3833">
        <v>4</v>
      </c>
      <c r="N3833">
        <v>0</v>
      </c>
      <c r="O3833">
        <v>2.5</v>
      </c>
      <c r="P3833" t="s">
        <v>604</v>
      </c>
      <c r="Q3833">
        <v>0</v>
      </c>
      <c r="R3833">
        <v>1.26003820780348</v>
      </c>
      <c r="S3833" t="s">
        <v>31</v>
      </c>
      <c r="T3833" t="s">
        <v>57</v>
      </c>
      <c r="U3833">
        <v>14</v>
      </c>
      <c r="W3833" t="s">
        <v>70</v>
      </c>
      <c r="X3833" t="s">
        <v>71</v>
      </c>
      <c r="Y3833">
        <v>12.010999999999999</v>
      </c>
      <c r="Z3833">
        <v>794</v>
      </c>
      <c r="AA3833" s="5">
        <f>IFERROR(VLOOKUP(X3833,$AF$2:$AG$35,2,FALSE),0)</f>
        <v>0</v>
      </c>
      <c r="AB3833" s="5" t="e">
        <f>VLOOKUP(X3833,$AF$2:$AG$35,1,FALSE)</f>
        <v>#N/A</v>
      </c>
      <c r="AN3833"/>
      <c r="AO3833"/>
      <c r="AP3833"/>
      <c r="AQ3833"/>
    </row>
    <row r="3834" spans="2:43" x14ac:dyDescent="0.25">
      <c r="B3834" s="13">
        <v>22083</v>
      </c>
      <c r="C3834" s="13" t="s">
        <v>599</v>
      </c>
      <c r="D3834" t="s">
        <v>579</v>
      </c>
      <c r="E3834" t="s">
        <v>598</v>
      </c>
      <c r="F3834">
        <v>78.539379999999994</v>
      </c>
      <c r="G3834" t="s">
        <v>25</v>
      </c>
      <c r="H3834" t="s">
        <v>600</v>
      </c>
      <c r="I3834" t="s">
        <v>601</v>
      </c>
      <c r="J3834" t="s">
        <v>28</v>
      </c>
      <c r="K3834">
        <v>2003</v>
      </c>
      <c r="L3834">
        <v>3</v>
      </c>
      <c r="M3834">
        <v>4</v>
      </c>
      <c r="N3834">
        <v>0</v>
      </c>
      <c r="O3834">
        <v>2.5</v>
      </c>
      <c r="P3834" t="s">
        <v>604</v>
      </c>
      <c r="Q3834">
        <v>14.902663469829401</v>
      </c>
      <c r="R3834">
        <v>1.9070761917179599</v>
      </c>
      <c r="S3834" t="s">
        <v>31</v>
      </c>
      <c r="T3834" t="s">
        <v>57</v>
      </c>
      <c r="U3834">
        <v>15</v>
      </c>
      <c r="W3834" t="s">
        <v>72</v>
      </c>
      <c r="X3834" t="s">
        <v>73</v>
      </c>
      <c r="Y3834">
        <v>12.010999999999999</v>
      </c>
      <c r="Z3834">
        <v>1190</v>
      </c>
      <c r="AA3834" s="5">
        <f>IFERROR(VLOOKUP(X3834,$AF$2:$AG$35,2,FALSE),0)</f>
        <v>0</v>
      </c>
      <c r="AB3834" s="5" t="e">
        <f>VLOOKUP(X3834,$AF$2:$AG$35,1,FALSE)</f>
        <v>#N/A</v>
      </c>
      <c r="AN3834"/>
      <c r="AO3834"/>
      <c r="AP3834"/>
      <c r="AQ3834"/>
    </row>
    <row r="3835" spans="2:43" x14ac:dyDescent="0.25">
      <c r="B3835" s="13">
        <v>22083</v>
      </c>
      <c r="C3835" s="13" t="s">
        <v>599</v>
      </c>
      <c r="D3835" t="s">
        <v>579</v>
      </c>
      <c r="E3835" t="s">
        <v>598</v>
      </c>
      <c r="F3835">
        <v>78.539379999999994</v>
      </c>
      <c r="G3835" t="s">
        <v>25</v>
      </c>
      <c r="H3835" t="s">
        <v>600</v>
      </c>
      <c r="I3835" t="s">
        <v>601</v>
      </c>
      <c r="J3835" t="s">
        <v>28</v>
      </c>
      <c r="K3835">
        <v>2003</v>
      </c>
      <c r="L3835">
        <v>3</v>
      </c>
      <c r="M3835">
        <v>4</v>
      </c>
      <c r="N3835">
        <v>0</v>
      </c>
      <c r="O3835">
        <v>2.5</v>
      </c>
      <c r="P3835" t="s">
        <v>604</v>
      </c>
      <c r="Q3835">
        <v>1.0454778532779001</v>
      </c>
      <c r="R3835">
        <v>0.54401008864654699</v>
      </c>
      <c r="S3835" t="s">
        <v>31</v>
      </c>
      <c r="T3835" t="s">
        <v>57</v>
      </c>
      <c r="U3835">
        <v>16</v>
      </c>
      <c r="W3835" t="s">
        <v>74</v>
      </c>
      <c r="X3835" t="s">
        <v>75</v>
      </c>
      <c r="Y3835">
        <v>12.010999999999999</v>
      </c>
      <c r="Z3835">
        <v>796</v>
      </c>
      <c r="AA3835" s="5">
        <f>IFERROR(VLOOKUP(X3835,$AF$2:$AG$35,2,FALSE),0)</f>
        <v>0</v>
      </c>
      <c r="AB3835" s="5" t="e">
        <f>VLOOKUP(X3835,$AF$2:$AG$35,1,FALSE)</f>
        <v>#N/A</v>
      </c>
      <c r="AN3835"/>
      <c r="AO3835"/>
      <c r="AP3835"/>
      <c r="AQ3835"/>
    </row>
    <row r="3836" spans="2:43" x14ac:dyDescent="0.25">
      <c r="B3836" s="13">
        <v>22083</v>
      </c>
      <c r="C3836" s="13" t="s">
        <v>599</v>
      </c>
      <c r="D3836" t="s">
        <v>579</v>
      </c>
      <c r="E3836" t="s">
        <v>598</v>
      </c>
      <c r="F3836">
        <v>78.539379999999994</v>
      </c>
      <c r="G3836" t="s">
        <v>25</v>
      </c>
      <c r="H3836" t="s">
        <v>600</v>
      </c>
      <c r="I3836" t="s">
        <v>601</v>
      </c>
      <c r="J3836" t="s">
        <v>28</v>
      </c>
      <c r="K3836">
        <v>2003</v>
      </c>
      <c r="L3836">
        <v>3</v>
      </c>
      <c r="M3836">
        <v>4</v>
      </c>
      <c r="N3836">
        <v>0</v>
      </c>
      <c r="O3836">
        <v>2.5</v>
      </c>
      <c r="P3836" t="s">
        <v>604</v>
      </c>
      <c r="Q3836" s="5">
        <v>19.390477600113901</v>
      </c>
      <c r="R3836">
        <v>3.7675354689771101</v>
      </c>
      <c r="S3836" t="s">
        <v>31</v>
      </c>
      <c r="T3836" t="s">
        <v>57</v>
      </c>
      <c r="U3836">
        <v>17</v>
      </c>
      <c r="W3836" s="3" t="s">
        <v>76</v>
      </c>
      <c r="X3836" t="s">
        <v>77</v>
      </c>
      <c r="Y3836">
        <v>12.010999999999999</v>
      </c>
      <c r="Z3836">
        <v>797</v>
      </c>
      <c r="AA3836" s="5">
        <f>IFERROR(VLOOKUP(X3836,$AF$2:$AG$35,2,FALSE),0)</f>
        <v>0</v>
      </c>
      <c r="AB3836" s="5" t="e">
        <f>VLOOKUP(X3836,$AF$2:$AG$35,1,FALSE)</f>
        <v>#N/A</v>
      </c>
      <c r="AN3836"/>
      <c r="AO3836"/>
      <c r="AP3836"/>
      <c r="AQ3836"/>
    </row>
    <row r="3837" spans="2:43" x14ac:dyDescent="0.25">
      <c r="B3837" s="13">
        <v>22083</v>
      </c>
      <c r="C3837" s="13" t="s">
        <v>599</v>
      </c>
      <c r="D3837" t="s">
        <v>579</v>
      </c>
      <c r="E3837" t="s">
        <v>598</v>
      </c>
      <c r="F3837">
        <v>78.539379999999994</v>
      </c>
      <c r="G3837" t="s">
        <v>25</v>
      </c>
      <c r="H3837" t="s">
        <v>600</v>
      </c>
      <c r="I3837" t="s">
        <v>601</v>
      </c>
      <c r="J3837" t="s">
        <v>28</v>
      </c>
      <c r="K3837">
        <v>2003</v>
      </c>
      <c r="L3837">
        <v>3</v>
      </c>
      <c r="M3837">
        <v>4</v>
      </c>
      <c r="N3837">
        <v>0</v>
      </c>
      <c r="O3837">
        <v>2.5</v>
      </c>
      <c r="P3837" t="s">
        <v>604</v>
      </c>
      <c r="Q3837">
        <v>70.806721850508495</v>
      </c>
      <c r="R3837">
        <v>10.105029764019401</v>
      </c>
      <c r="S3837" t="s">
        <v>31</v>
      </c>
      <c r="T3837" t="s">
        <v>57</v>
      </c>
      <c r="U3837">
        <v>18</v>
      </c>
      <c r="V3837" t="s">
        <v>78</v>
      </c>
      <c r="W3837" t="s">
        <v>79</v>
      </c>
      <c r="X3837" t="s">
        <v>80</v>
      </c>
      <c r="Y3837">
        <v>12.010999999999999</v>
      </c>
      <c r="Z3837">
        <v>436</v>
      </c>
      <c r="AA3837" s="5">
        <f>IFERROR(VLOOKUP(X3837,$AF$2:$AG$35,2,FALSE),0)</f>
        <v>0</v>
      </c>
      <c r="AB3837" s="5" t="e">
        <f>VLOOKUP(X3837,$AF$2:$AG$35,1,FALSE)</f>
        <v>#N/A</v>
      </c>
      <c r="AN3837"/>
      <c r="AO3837"/>
      <c r="AP3837"/>
      <c r="AQ3837"/>
    </row>
    <row r="3838" spans="2:43" x14ac:dyDescent="0.25">
      <c r="B3838" s="13">
        <v>22083</v>
      </c>
      <c r="C3838" s="13" t="s">
        <v>599</v>
      </c>
      <c r="D3838" t="s">
        <v>579</v>
      </c>
      <c r="E3838" t="s">
        <v>598</v>
      </c>
      <c r="F3838">
        <v>78.539379999999994</v>
      </c>
      <c r="G3838" t="s">
        <v>25</v>
      </c>
      <c r="H3838" t="s">
        <v>600</v>
      </c>
      <c r="I3838" t="s">
        <v>601</v>
      </c>
      <c r="J3838" t="s">
        <v>28</v>
      </c>
      <c r="K3838">
        <v>2003</v>
      </c>
      <c r="L3838">
        <v>3</v>
      </c>
      <c r="M3838">
        <v>4</v>
      </c>
      <c r="N3838">
        <v>0</v>
      </c>
      <c r="O3838">
        <v>2.5</v>
      </c>
      <c r="P3838" t="s">
        <v>604</v>
      </c>
      <c r="Q3838" s="5">
        <v>0</v>
      </c>
      <c r="R3838">
        <v>3.46557818598429</v>
      </c>
      <c r="S3838" t="s">
        <v>31</v>
      </c>
      <c r="T3838" t="s">
        <v>81</v>
      </c>
      <c r="U3838">
        <v>20</v>
      </c>
      <c r="V3838" t="s">
        <v>82</v>
      </c>
      <c r="W3838" t="s">
        <v>83</v>
      </c>
      <c r="X3838" t="s">
        <v>84</v>
      </c>
      <c r="Y3838">
        <v>22.98977</v>
      </c>
      <c r="Z3838">
        <v>696</v>
      </c>
      <c r="AA3838" s="5">
        <f>IFERROR(VLOOKUP(X3838,$AF$2:$AG$35,2,FALSE),0)</f>
        <v>0</v>
      </c>
      <c r="AB3838" s="5" t="e">
        <f>VLOOKUP(X3838,$AF$2:$AG$35,1,FALSE)</f>
        <v>#N/A</v>
      </c>
      <c r="AN3838"/>
      <c r="AO3838"/>
      <c r="AP3838"/>
      <c r="AQ3838"/>
    </row>
    <row r="3839" spans="2:43" x14ac:dyDescent="0.25">
      <c r="B3839" s="13">
        <v>22083</v>
      </c>
      <c r="C3839" s="13" t="s">
        <v>599</v>
      </c>
      <c r="D3839" t="s">
        <v>579</v>
      </c>
      <c r="E3839" t="s">
        <v>598</v>
      </c>
      <c r="F3839">
        <v>78.539379999999994</v>
      </c>
      <c r="G3839" t="s">
        <v>25</v>
      </c>
      <c r="H3839" t="s">
        <v>600</v>
      </c>
      <c r="I3839" t="s">
        <v>601</v>
      </c>
      <c r="J3839" t="s">
        <v>28</v>
      </c>
      <c r="K3839">
        <v>2003</v>
      </c>
      <c r="L3839">
        <v>3</v>
      </c>
      <c r="M3839">
        <v>4</v>
      </c>
      <c r="N3839">
        <v>0</v>
      </c>
      <c r="O3839">
        <v>2.5</v>
      </c>
      <c r="P3839" t="s">
        <v>604</v>
      </c>
      <c r="Q3839" s="5">
        <v>0.846927521930674</v>
      </c>
      <c r="R3839">
        <v>0.69600436160582402</v>
      </c>
      <c r="S3839" t="s">
        <v>31</v>
      </c>
      <c r="T3839" t="s">
        <v>81</v>
      </c>
      <c r="U3839">
        <v>21</v>
      </c>
      <c r="V3839" t="s">
        <v>85</v>
      </c>
      <c r="W3839" t="s">
        <v>86</v>
      </c>
      <c r="X3839" t="s">
        <v>87</v>
      </c>
      <c r="Y3839">
        <v>24.305</v>
      </c>
      <c r="Z3839">
        <v>525</v>
      </c>
      <c r="AA3839" s="5">
        <f>IFERROR(VLOOKUP(X3839,$AF$2:$AG$35,2,FALSE),0)</f>
        <v>0</v>
      </c>
      <c r="AB3839" s="5" t="e">
        <f>VLOOKUP(X3839,$AF$2:$AG$35,1,FALSE)</f>
        <v>#N/A</v>
      </c>
      <c r="AN3839"/>
      <c r="AO3839"/>
      <c r="AP3839"/>
      <c r="AQ3839"/>
    </row>
    <row r="3840" spans="2:43" x14ac:dyDescent="0.25">
      <c r="B3840" s="13">
        <v>22083</v>
      </c>
      <c r="C3840" s="13" t="s">
        <v>599</v>
      </c>
      <c r="D3840" t="s">
        <v>579</v>
      </c>
      <c r="E3840" t="s">
        <v>598</v>
      </c>
      <c r="F3840">
        <v>78.539379999999994</v>
      </c>
      <c r="G3840" t="s">
        <v>25</v>
      </c>
      <c r="H3840" t="s">
        <v>600</v>
      </c>
      <c r="I3840" t="s">
        <v>601</v>
      </c>
      <c r="J3840" t="s">
        <v>28</v>
      </c>
      <c r="K3840">
        <v>2003</v>
      </c>
      <c r="L3840">
        <v>3</v>
      </c>
      <c r="M3840">
        <v>4</v>
      </c>
      <c r="N3840">
        <v>0</v>
      </c>
      <c r="O3840">
        <v>2.5</v>
      </c>
      <c r="P3840" t="s">
        <v>604</v>
      </c>
      <c r="Q3840" s="5">
        <v>0</v>
      </c>
      <c r="R3840">
        <v>0.71273612835139399</v>
      </c>
      <c r="S3840" t="s">
        <v>31</v>
      </c>
      <c r="T3840" t="s">
        <v>81</v>
      </c>
      <c r="U3840">
        <v>22</v>
      </c>
      <c r="V3840" t="s">
        <v>88</v>
      </c>
      <c r="W3840" t="s">
        <v>89</v>
      </c>
      <c r="X3840" t="s">
        <v>90</v>
      </c>
      <c r="Y3840">
        <v>26.981539999999999</v>
      </c>
      <c r="Z3840">
        <v>292</v>
      </c>
      <c r="AA3840" s="5">
        <f>IFERROR(VLOOKUP(X3840,$AF$2:$AG$35,2,FALSE),0)</f>
        <v>0.88900000000000001</v>
      </c>
      <c r="AB3840" s="5" t="str">
        <f>VLOOKUP(X3840,$AF$2:$AG$35,1,FALSE)</f>
        <v>Al</v>
      </c>
      <c r="AN3840"/>
      <c r="AO3840"/>
      <c r="AP3840"/>
      <c r="AQ3840"/>
    </row>
    <row r="3841" spans="2:43" x14ac:dyDescent="0.25">
      <c r="B3841" s="13">
        <v>22083</v>
      </c>
      <c r="C3841" s="13" t="s">
        <v>599</v>
      </c>
      <c r="D3841" t="s">
        <v>579</v>
      </c>
      <c r="E3841" t="s">
        <v>598</v>
      </c>
      <c r="F3841">
        <v>78.539379999999994</v>
      </c>
      <c r="G3841" t="s">
        <v>25</v>
      </c>
      <c r="H3841" t="s">
        <v>600</v>
      </c>
      <c r="I3841" t="s">
        <v>601</v>
      </c>
      <c r="J3841" t="s">
        <v>28</v>
      </c>
      <c r="K3841">
        <v>2003</v>
      </c>
      <c r="L3841">
        <v>3</v>
      </c>
      <c r="M3841">
        <v>4</v>
      </c>
      <c r="N3841">
        <v>0</v>
      </c>
      <c r="O3841">
        <v>2.5</v>
      </c>
      <c r="P3841" t="s">
        <v>604</v>
      </c>
      <c r="Q3841" s="5">
        <v>0</v>
      </c>
      <c r="R3841">
        <v>2.3380324356159399</v>
      </c>
      <c r="S3841" t="s">
        <v>31</v>
      </c>
      <c r="T3841" t="s">
        <v>81</v>
      </c>
      <c r="U3841">
        <v>23</v>
      </c>
      <c r="V3841" t="s">
        <v>91</v>
      </c>
      <c r="W3841" t="s">
        <v>92</v>
      </c>
      <c r="X3841" t="s">
        <v>93</v>
      </c>
      <c r="Y3841">
        <v>28.0855</v>
      </c>
      <c r="Z3841">
        <v>694</v>
      </c>
      <c r="AA3841" s="5">
        <f>IFERROR(VLOOKUP(X3841,$AF$2:$AG$35,2,FALSE),0)</f>
        <v>1.139</v>
      </c>
      <c r="AB3841" s="5" t="str">
        <f>VLOOKUP(X3841,$AF$2:$AG$35,1,FALSE)</f>
        <v>Si</v>
      </c>
      <c r="AN3841"/>
      <c r="AO3841"/>
      <c r="AP3841"/>
      <c r="AQ3841"/>
    </row>
    <row r="3842" spans="2:43" x14ac:dyDescent="0.25">
      <c r="B3842" s="13">
        <v>22083</v>
      </c>
      <c r="C3842" s="13" t="s">
        <v>599</v>
      </c>
      <c r="D3842" t="s">
        <v>579</v>
      </c>
      <c r="E3842" t="s">
        <v>598</v>
      </c>
      <c r="F3842">
        <v>78.539379999999994</v>
      </c>
      <c r="G3842" t="s">
        <v>25</v>
      </c>
      <c r="H3842" t="s">
        <v>600</v>
      </c>
      <c r="I3842" t="s">
        <v>601</v>
      </c>
      <c r="J3842" t="s">
        <v>28</v>
      </c>
      <c r="K3842">
        <v>2003</v>
      </c>
      <c r="L3842">
        <v>3</v>
      </c>
      <c r="M3842">
        <v>4</v>
      </c>
      <c r="N3842">
        <v>0</v>
      </c>
      <c r="O3842">
        <v>2.5</v>
      </c>
      <c r="P3842" t="s">
        <v>604</v>
      </c>
      <c r="Q3842" s="5">
        <v>0</v>
      </c>
      <c r="R3842" s="2">
        <v>8.2178056955727302E-2</v>
      </c>
      <c r="S3842" t="s">
        <v>31</v>
      </c>
      <c r="T3842" t="s">
        <v>81</v>
      </c>
      <c r="U3842">
        <v>24</v>
      </c>
      <c r="V3842" t="s">
        <v>94</v>
      </c>
      <c r="W3842" t="s">
        <v>95</v>
      </c>
      <c r="X3842" t="s">
        <v>29</v>
      </c>
      <c r="Y3842">
        <v>30.973759999999999</v>
      </c>
      <c r="Z3842">
        <v>666</v>
      </c>
      <c r="AA3842" s="5">
        <f>IFERROR(VLOOKUP(X3842,$AF$2:$AG$35,2,FALSE),0)</f>
        <v>1.0329999999999999</v>
      </c>
      <c r="AB3842" s="5" t="str">
        <f>VLOOKUP(X3842,$AF$2:$AG$35,1,FALSE)</f>
        <v>P</v>
      </c>
      <c r="AN3842"/>
      <c r="AO3842"/>
      <c r="AP3842"/>
      <c r="AQ3842"/>
    </row>
    <row r="3843" spans="2:43" x14ac:dyDescent="0.25">
      <c r="B3843" s="13">
        <v>22083</v>
      </c>
      <c r="C3843" s="13" t="s">
        <v>599</v>
      </c>
      <c r="D3843" t="s">
        <v>579</v>
      </c>
      <c r="E3843" t="s">
        <v>598</v>
      </c>
      <c r="F3843">
        <v>78.539379999999994</v>
      </c>
      <c r="G3843" t="s">
        <v>25</v>
      </c>
      <c r="H3843" t="s">
        <v>600</v>
      </c>
      <c r="I3843" t="s">
        <v>601</v>
      </c>
      <c r="J3843" t="s">
        <v>28</v>
      </c>
      <c r="K3843">
        <v>2003</v>
      </c>
      <c r="L3843">
        <v>3</v>
      </c>
      <c r="M3843">
        <v>4</v>
      </c>
      <c r="N3843">
        <v>0</v>
      </c>
      <c r="O3843">
        <v>2.5</v>
      </c>
      <c r="P3843" t="s">
        <v>604</v>
      </c>
      <c r="Q3843">
        <v>1.1961995362069</v>
      </c>
      <c r="R3843">
        <v>0.17419844765606499</v>
      </c>
      <c r="S3843" t="s">
        <v>31</v>
      </c>
      <c r="T3843" t="s">
        <v>81</v>
      </c>
      <c r="U3843">
        <v>25</v>
      </c>
      <c r="V3843" t="s">
        <v>96</v>
      </c>
      <c r="W3843" t="s">
        <v>97</v>
      </c>
      <c r="X3843" t="s">
        <v>98</v>
      </c>
      <c r="Y3843">
        <v>32.06</v>
      </c>
      <c r="Z3843">
        <v>700</v>
      </c>
      <c r="AA3843" s="5">
        <f>IFERROR(VLOOKUP(X3843,$AF$2:$AG$35,2,FALSE),0)</f>
        <v>0</v>
      </c>
      <c r="AB3843" s="5" t="e">
        <f>VLOOKUP(X3843,$AF$2:$AG$35,1,FALSE)</f>
        <v>#N/A</v>
      </c>
      <c r="AN3843"/>
      <c r="AO3843"/>
      <c r="AP3843"/>
      <c r="AQ3843"/>
    </row>
    <row r="3844" spans="2:43" x14ac:dyDescent="0.25">
      <c r="B3844" s="13">
        <v>22083</v>
      </c>
      <c r="C3844" s="13" t="s">
        <v>599</v>
      </c>
      <c r="D3844" t="s">
        <v>579</v>
      </c>
      <c r="E3844" t="s">
        <v>598</v>
      </c>
      <c r="F3844">
        <v>78.539379999999994</v>
      </c>
      <c r="G3844" t="s">
        <v>25</v>
      </c>
      <c r="H3844" t="s">
        <v>600</v>
      </c>
      <c r="I3844" t="s">
        <v>601</v>
      </c>
      <c r="J3844" t="s">
        <v>28</v>
      </c>
      <c r="K3844">
        <v>2003</v>
      </c>
      <c r="L3844">
        <v>3</v>
      </c>
      <c r="M3844">
        <v>4</v>
      </c>
      <c r="N3844">
        <v>0</v>
      </c>
      <c r="O3844">
        <v>2.5</v>
      </c>
      <c r="P3844" t="s">
        <v>604</v>
      </c>
      <c r="Q3844" s="5">
        <v>0</v>
      </c>
      <c r="R3844">
        <v>6.3429215411811998E-2</v>
      </c>
      <c r="S3844" t="s">
        <v>31</v>
      </c>
      <c r="T3844" t="s">
        <v>81</v>
      </c>
      <c r="U3844">
        <v>26</v>
      </c>
      <c r="V3844" t="s">
        <v>99</v>
      </c>
      <c r="W3844" t="s">
        <v>100</v>
      </c>
      <c r="X3844" t="s">
        <v>101</v>
      </c>
      <c r="Y3844">
        <v>35.453000000000003</v>
      </c>
      <c r="Z3844">
        <v>795</v>
      </c>
      <c r="AA3844" s="5">
        <f>IFERROR(VLOOKUP(X3844,$AF$2:$AG$35,2,FALSE),0)</f>
        <v>0</v>
      </c>
      <c r="AB3844" s="5" t="e">
        <f>VLOOKUP(X3844,$AF$2:$AG$35,1,FALSE)</f>
        <v>#N/A</v>
      </c>
      <c r="AN3844"/>
      <c r="AO3844"/>
      <c r="AP3844"/>
      <c r="AQ3844"/>
    </row>
    <row r="3845" spans="2:43" x14ac:dyDescent="0.25">
      <c r="B3845" s="13">
        <v>22083</v>
      </c>
      <c r="C3845" s="13" t="s">
        <v>599</v>
      </c>
      <c r="D3845" t="s">
        <v>579</v>
      </c>
      <c r="E3845" t="s">
        <v>598</v>
      </c>
      <c r="F3845">
        <v>78.539379999999994</v>
      </c>
      <c r="G3845" t="s">
        <v>25</v>
      </c>
      <c r="H3845" t="s">
        <v>600</v>
      </c>
      <c r="I3845" t="s">
        <v>601</v>
      </c>
      <c r="J3845" t="s">
        <v>28</v>
      </c>
      <c r="K3845">
        <v>2003</v>
      </c>
      <c r="L3845">
        <v>3</v>
      </c>
      <c r="M3845">
        <v>4</v>
      </c>
      <c r="N3845">
        <v>0</v>
      </c>
      <c r="O3845">
        <v>2.5</v>
      </c>
      <c r="P3845" t="s">
        <v>604</v>
      </c>
      <c r="Q3845" s="5">
        <v>0.15696788332682399</v>
      </c>
      <c r="R3845">
        <v>0.232914023766398</v>
      </c>
      <c r="S3845" t="s">
        <v>31</v>
      </c>
      <c r="T3845" t="s">
        <v>81</v>
      </c>
      <c r="U3845">
        <v>27</v>
      </c>
      <c r="V3845" s="1">
        <v>2023695</v>
      </c>
      <c r="W3845" t="s">
        <v>102</v>
      </c>
      <c r="X3845" t="s">
        <v>103</v>
      </c>
      <c r="Y3845">
        <v>39.098300000000002</v>
      </c>
      <c r="Z3845">
        <v>669</v>
      </c>
      <c r="AA3845" s="5">
        <f>IFERROR(VLOOKUP(X3845,$AF$2:$AG$35,2,FALSE),0)</f>
        <v>0</v>
      </c>
      <c r="AB3845" s="5" t="e">
        <f>VLOOKUP(X3845,$AF$2:$AG$35,1,FALSE)</f>
        <v>#N/A</v>
      </c>
      <c r="AN3845"/>
      <c r="AO3845"/>
      <c r="AP3845"/>
      <c r="AQ3845"/>
    </row>
    <row r="3846" spans="2:43" x14ac:dyDescent="0.25">
      <c r="B3846" s="13">
        <v>22083</v>
      </c>
      <c r="C3846" s="13" t="s">
        <v>599</v>
      </c>
      <c r="D3846" t="s">
        <v>579</v>
      </c>
      <c r="E3846" t="s">
        <v>598</v>
      </c>
      <c r="F3846">
        <v>78.539379999999994</v>
      </c>
      <c r="G3846" t="s">
        <v>25</v>
      </c>
      <c r="H3846" t="s">
        <v>600</v>
      </c>
      <c r="I3846" t="s">
        <v>601</v>
      </c>
      <c r="J3846" t="s">
        <v>28</v>
      </c>
      <c r="K3846">
        <v>2003</v>
      </c>
      <c r="L3846">
        <v>3</v>
      </c>
      <c r="M3846">
        <v>4</v>
      </c>
      <c r="N3846">
        <v>0</v>
      </c>
      <c r="O3846">
        <v>2.5</v>
      </c>
      <c r="P3846" t="s">
        <v>604</v>
      </c>
      <c r="Q3846" s="5">
        <v>0.39457888338936198</v>
      </c>
      <c r="R3846">
        <v>0.600042664507765</v>
      </c>
      <c r="S3846" t="s">
        <v>31</v>
      </c>
      <c r="T3846" t="s">
        <v>81</v>
      </c>
      <c r="U3846">
        <v>28</v>
      </c>
      <c r="V3846" t="s">
        <v>104</v>
      </c>
      <c r="W3846" t="s">
        <v>105</v>
      </c>
      <c r="X3846" t="s">
        <v>106</v>
      </c>
      <c r="Y3846">
        <v>40.08</v>
      </c>
      <c r="Z3846">
        <v>329</v>
      </c>
      <c r="AA3846" s="5">
        <f>IFERROR(VLOOKUP(X3846,$AF$2:$AG$35,2,FALSE),0)</f>
        <v>0</v>
      </c>
      <c r="AB3846" s="5" t="e">
        <f>VLOOKUP(X3846,$AF$2:$AG$35,1,FALSE)</f>
        <v>#N/A</v>
      </c>
      <c r="AN3846"/>
      <c r="AO3846"/>
      <c r="AP3846"/>
      <c r="AQ3846"/>
    </row>
    <row r="3847" spans="2:43" x14ac:dyDescent="0.25">
      <c r="B3847" s="13">
        <v>22083</v>
      </c>
      <c r="C3847" s="13" t="s">
        <v>599</v>
      </c>
      <c r="D3847" t="s">
        <v>579</v>
      </c>
      <c r="E3847" t="s">
        <v>598</v>
      </c>
      <c r="F3847">
        <v>78.539379999999994</v>
      </c>
      <c r="G3847" t="s">
        <v>25</v>
      </c>
      <c r="H3847" t="s">
        <v>600</v>
      </c>
      <c r="I3847" t="s">
        <v>601</v>
      </c>
      <c r="J3847" t="s">
        <v>28</v>
      </c>
      <c r="K3847">
        <v>2003</v>
      </c>
      <c r="L3847">
        <v>3</v>
      </c>
      <c r="M3847">
        <v>4</v>
      </c>
      <c r="N3847">
        <v>0</v>
      </c>
      <c r="O3847">
        <v>2.5</v>
      </c>
      <c r="P3847" t="s">
        <v>604</v>
      </c>
      <c r="Q3847" s="5">
        <v>0</v>
      </c>
      <c r="R3847">
        <v>0.22657823815032899</v>
      </c>
      <c r="S3847" t="s">
        <v>31</v>
      </c>
      <c r="T3847" t="s">
        <v>81</v>
      </c>
      <c r="U3847">
        <v>29</v>
      </c>
      <c r="V3847" t="s">
        <v>107</v>
      </c>
      <c r="W3847" t="s">
        <v>108</v>
      </c>
      <c r="X3847" t="s">
        <v>109</v>
      </c>
      <c r="Y3847">
        <v>47.88</v>
      </c>
      <c r="Z3847">
        <v>715</v>
      </c>
      <c r="AA3847" s="5">
        <f>IFERROR(VLOOKUP(X3847,$AF$2:$AG$35,2,FALSE),0)</f>
        <v>0.66900000000000004</v>
      </c>
      <c r="AB3847" s="5" t="str">
        <f>VLOOKUP(X3847,$AF$2:$AG$35,1,FALSE)</f>
        <v>Ti</v>
      </c>
      <c r="AN3847"/>
      <c r="AO3847"/>
      <c r="AP3847"/>
      <c r="AQ3847"/>
    </row>
    <row r="3848" spans="2:43" x14ac:dyDescent="0.25">
      <c r="B3848" s="13">
        <v>22083</v>
      </c>
      <c r="C3848" s="13" t="s">
        <v>599</v>
      </c>
      <c r="D3848" t="s">
        <v>579</v>
      </c>
      <c r="E3848" t="s">
        <v>598</v>
      </c>
      <c r="F3848">
        <v>78.539379999999994</v>
      </c>
      <c r="G3848" t="s">
        <v>25</v>
      </c>
      <c r="H3848" t="s">
        <v>600</v>
      </c>
      <c r="I3848" t="s">
        <v>601</v>
      </c>
      <c r="J3848" t="s">
        <v>28</v>
      </c>
      <c r="K3848">
        <v>2003</v>
      </c>
      <c r="L3848">
        <v>3</v>
      </c>
      <c r="M3848">
        <v>4</v>
      </c>
      <c r="N3848">
        <v>0</v>
      </c>
      <c r="O3848">
        <v>2.5</v>
      </c>
      <c r="P3848" t="s">
        <v>604</v>
      </c>
      <c r="Q3848" s="5">
        <v>0</v>
      </c>
      <c r="R3848">
        <v>0.136878401408497</v>
      </c>
      <c r="S3848" t="s">
        <v>31</v>
      </c>
      <c r="T3848" t="s">
        <v>81</v>
      </c>
      <c r="U3848">
        <v>30</v>
      </c>
      <c r="V3848" t="s">
        <v>110</v>
      </c>
      <c r="W3848" t="s">
        <v>111</v>
      </c>
      <c r="X3848" t="s">
        <v>112</v>
      </c>
      <c r="Y3848">
        <v>50.941499999999998</v>
      </c>
      <c r="Z3848">
        <v>767</v>
      </c>
      <c r="AA3848" s="5">
        <f>IFERROR(VLOOKUP(X3848,$AF$2:$AG$35,2,FALSE),0)</f>
        <v>0</v>
      </c>
      <c r="AB3848" s="5" t="e">
        <f>VLOOKUP(X3848,$AF$2:$AG$35,1,FALSE)</f>
        <v>#N/A</v>
      </c>
      <c r="AN3848"/>
      <c r="AO3848"/>
      <c r="AP3848"/>
      <c r="AQ3848"/>
    </row>
    <row r="3849" spans="2:43" x14ac:dyDescent="0.25">
      <c r="B3849" s="13">
        <v>22083</v>
      </c>
      <c r="C3849" s="13" t="s">
        <v>599</v>
      </c>
      <c r="D3849" t="s">
        <v>579</v>
      </c>
      <c r="E3849" t="s">
        <v>598</v>
      </c>
      <c r="F3849">
        <v>78.539379999999994</v>
      </c>
      <c r="G3849" t="s">
        <v>25</v>
      </c>
      <c r="H3849" t="s">
        <v>600</v>
      </c>
      <c r="I3849" t="s">
        <v>601</v>
      </c>
      <c r="J3849" t="s">
        <v>28</v>
      </c>
      <c r="K3849">
        <v>2003</v>
      </c>
      <c r="L3849">
        <v>3</v>
      </c>
      <c r="M3849">
        <v>4</v>
      </c>
      <c r="N3849">
        <v>0</v>
      </c>
      <c r="O3849">
        <v>2.5</v>
      </c>
      <c r="P3849" t="s">
        <v>604</v>
      </c>
      <c r="Q3849" s="5">
        <v>0</v>
      </c>
      <c r="R3849">
        <v>3.1635332361776E-2</v>
      </c>
      <c r="S3849" t="s">
        <v>31</v>
      </c>
      <c r="T3849" t="s">
        <v>81</v>
      </c>
      <c r="U3849">
        <v>31</v>
      </c>
      <c r="V3849" t="s">
        <v>113</v>
      </c>
      <c r="W3849" t="s">
        <v>114</v>
      </c>
      <c r="X3849" t="s">
        <v>115</v>
      </c>
      <c r="Y3849">
        <v>51.996000000000002</v>
      </c>
      <c r="Z3849">
        <v>347</v>
      </c>
      <c r="AA3849" s="5">
        <f>IFERROR(VLOOKUP(X3849,$AF$2:$AG$35,2,FALSE),0)</f>
        <v>0.69199999999999995</v>
      </c>
      <c r="AB3849" s="5" t="str">
        <f>VLOOKUP(X3849,$AF$2:$AG$35,1,FALSE)</f>
        <v>Cr</v>
      </c>
      <c r="AN3849"/>
      <c r="AO3849"/>
      <c r="AP3849"/>
      <c r="AQ3849"/>
    </row>
    <row r="3850" spans="2:43" x14ac:dyDescent="0.25">
      <c r="B3850" s="13">
        <v>22083</v>
      </c>
      <c r="C3850" s="13" t="s">
        <v>599</v>
      </c>
      <c r="D3850" t="s">
        <v>579</v>
      </c>
      <c r="E3850" t="s">
        <v>598</v>
      </c>
      <c r="F3850">
        <v>78.539379999999994</v>
      </c>
      <c r="G3850" t="s">
        <v>25</v>
      </c>
      <c r="H3850" t="s">
        <v>600</v>
      </c>
      <c r="I3850" t="s">
        <v>601</v>
      </c>
      <c r="J3850" t="s">
        <v>28</v>
      </c>
      <c r="K3850">
        <v>2003</v>
      </c>
      <c r="L3850">
        <v>3</v>
      </c>
      <c r="M3850">
        <v>4</v>
      </c>
      <c r="N3850">
        <v>0</v>
      </c>
      <c r="O3850">
        <v>2.5</v>
      </c>
      <c r="P3850" t="s">
        <v>604</v>
      </c>
      <c r="Q3850" s="31">
        <v>2.5692381622405698E-4</v>
      </c>
      <c r="R3850" s="2">
        <v>1.8855388980396098E-2</v>
      </c>
      <c r="S3850" t="s">
        <v>31</v>
      </c>
      <c r="T3850" t="s">
        <v>81</v>
      </c>
      <c r="U3850">
        <v>32</v>
      </c>
      <c r="V3850" t="s">
        <v>116</v>
      </c>
      <c r="W3850" t="s">
        <v>117</v>
      </c>
      <c r="X3850" t="s">
        <v>118</v>
      </c>
      <c r="Y3850">
        <v>54.938000000000002</v>
      </c>
      <c r="Z3850">
        <v>526</v>
      </c>
      <c r="AA3850" s="5">
        <f>IFERROR(VLOOKUP(X3850,$AF$2:$AG$35,2,FALSE),0)</f>
        <v>0.63100000000000001</v>
      </c>
      <c r="AB3850" s="5" t="str">
        <f>VLOOKUP(X3850,$AF$2:$AG$35,1,FALSE)</f>
        <v>Mn</v>
      </c>
      <c r="AN3850"/>
      <c r="AO3850"/>
      <c r="AP3850"/>
      <c r="AQ3850"/>
    </row>
    <row r="3851" spans="2:43" x14ac:dyDescent="0.25">
      <c r="B3851" s="13">
        <v>22083</v>
      </c>
      <c r="C3851" s="13" t="s">
        <v>599</v>
      </c>
      <c r="D3851" t="s">
        <v>579</v>
      </c>
      <c r="E3851" t="s">
        <v>598</v>
      </c>
      <c r="F3851">
        <v>78.539379999999994</v>
      </c>
      <c r="G3851" t="s">
        <v>25</v>
      </c>
      <c r="H3851" t="s">
        <v>600</v>
      </c>
      <c r="I3851" t="s">
        <v>601</v>
      </c>
      <c r="J3851" t="s">
        <v>28</v>
      </c>
      <c r="K3851">
        <v>2003</v>
      </c>
      <c r="L3851">
        <v>3</v>
      </c>
      <c r="M3851">
        <v>4</v>
      </c>
      <c r="N3851">
        <v>0</v>
      </c>
      <c r="O3851">
        <v>2.5</v>
      </c>
      <c r="P3851" t="s">
        <v>604</v>
      </c>
      <c r="Q3851" s="5">
        <v>1.0984543878692301</v>
      </c>
      <c r="R3851">
        <v>0.68054767173222197</v>
      </c>
      <c r="S3851" t="s">
        <v>31</v>
      </c>
      <c r="T3851" t="s">
        <v>81</v>
      </c>
      <c r="U3851">
        <v>33</v>
      </c>
      <c r="V3851" t="s">
        <v>119</v>
      </c>
      <c r="W3851" t="s">
        <v>120</v>
      </c>
      <c r="X3851" t="s">
        <v>121</v>
      </c>
      <c r="Y3851">
        <v>55.847000000000001</v>
      </c>
      <c r="Z3851">
        <v>488</v>
      </c>
      <c r="AA3851" s="5">
        <f>IFERROR(VLOOKUP(X3851,$AF$2:$AG$35,2,FALSE),0)</f>
        <v>0.35799999999999998</v>
      </c>
      <c r="AB3851" s="5" t="str">
        <f>VLOOKUP(X3851,$AF$2:$AG$35,1,FALSE)</f>
        <v>Fe</v>
      </c>
      <c r="AN3851"/>
      <c r="AO3851"/>
      <c r="AP3851"/>
      <c r="AQ3851"/>
    </row>
    <row r="3852" spans="2:43" x14ac:dyDescent="0.25">
      <c r="B3852" s="13">
        <v>22083</v>
      </c>
      <c r="C3852" s="13" t="s">
        <v>599</v>
      </c>
      <c r="D3852" t="s">
        <v>579</v>
      </c>
      <c r="E3852" t="s">
        <v>598</v>
      </c>
      <c r="F3852">
        <v>78.539379999999994</v>
      </c>
      <c r="G3852" t="s">
        <v>25</v>
      </c>
      <c r="H3852" t="s">
        <v>600</v>
      </c>
      <c r="I3852" t="s">
        <v>601</v>
      </c>
      <c r="J3852" t="s">
        <v>28</v>
      </c>
      <c r="K3852">
        <v>2003</v>
      </c>
      <c r="L3852">
        <v>3</v>
      </c>
      <c r="M3852">
        <v>4</v>
      </c>
      <c r="N3852">
        <v>0</v>
      </c>
      <c r="O3852">
        <v>2.5</v>
      </c>
      <c r="P3852" t="s">
        <v>604</v>
      </c>
      <c r="Q3852" s="31">
        <v>1.28820414325676E-2</v>
      </c>
      <c r="R3852">
        <v>0.16888277028927601</v>
      </c>
      <c r="S3852" t="s">
        <v>31</v>
      </c>
      <c r="T3852" t="s">
        <v>81</v>
      </c>
      <c r="U3852">
        <v>34</v>
      </c>
      <c r="V3852" t="s">
        <v>122</v>
      </c>
      <c r="W3852" t="s">
        <v>123</v>
      </c>
      <c r="X3852" t="s">
        <v>124</v>
      </c>
      <c r="Y3852">
        <v>58.933199999999999</v>
      </c>
      <c r="Z3852">
        <v>379</v>
      </c>
      <c r="AA3852" s="5">
        <f>IFERROR(VLOOKUP(X3852,$AF$2:$AG$35,2,FALSE),0)</f>
        <v>0.33900000000000002</v>
      </c>
      <c r="AB3852" s="5" t="str">
        <f>VLOOKUP(X3852,$AF$2:$AG$35,1,FALSE)</f>
        <v>Co</v>
      </c>
      <c r="AN3852"/>
      <c r="AO3852"/>
      <c r="AP3852"/>
      <c r="AQ3852"/>
    </row>
    <row r="3853" spans="2:43" x14ac:dyDescent="0.25">
      <c r="B3853" s="13">
        <v>22083</v>
      </c>
      <c r="C3853" s="13" t="s">
        <v>599</v>
      </c>
      <c r="D3853" t="s">
        <v>579</v>
      </c>
      <c r="E3853" t="s">
        <v>598</v>
      </c>
      <c r="F3853">
        <v>78.539379999999994</v>
      </c>
      <c r="G3853" t="s">
        <v>25</v>
      </c>
      <c r="H3853" t="s">
        <v>600</v>
      </c>
      <c r="I3853" t="s">
        <v>601</v>
      </c>
      <c r="J3853" t="s">
        <v>28</v>
      </c>
      <c r="K3853">
        <v>2003</v>
      </c>
      <c r="L3853">
        <v>3</v>
      </c>
      <c r="M3853">
        <v>4</v>
      </c>
      <c r="N3853">
        <v>0</v>
      </c>
      <c r="O3853">
        <v>2.5</v>
      </c>
      <c r="P3853" t="s">
        <v>604</v>
      </c>
      <c r="Q3853" s="5">
        <v>0</v>
      </c>
      <c r="R3853" s="2">
        <v>9.6143550012645004E-3</v>
      </c>
      <c r="S3853" t="s">
        <v>31</v>
      </c>
      <c r="T3853" t="s">
        <v>81</v>
      </c>
      <c r="U3853">
        <v>35</v>
      </c>
      <c r="V3853" t="s">
        <v>125</v>
      </c>
      <c r="W3853" t="s">
        <v>126</v>
      </c>
      <c r="X3853" t="s">
        <v>127</v>
      </c>
      <c r="Y3853">
        <v>58.69</v>
      </c>
      <c r="Z3853">
        <v>612</v>
      </c>
      <c r="AA3853" s="5">
        <f>IFERROR(VLOOKUP(X3853,$AF$2:$AG$35,2,FALSE),0)</f>
        <v>0.27300000000000002</v>
      </c>
      <c r="AB3853" s="5" t="str">
        <f>VLOOKUP(X3853,$AF$2:$AG$35,1,FALSE)</f>
        <v>Ni</v>
      </c>
      <c r="AN3853"/>
      <c r="AO3853"/>
      <c r="AP3853"/>
      <c r="AQ3853"/>
    </row>
    <row r="3854" spans="2:43" x14ac:dyDescent="0.25">
      <c r="B3854" s="13">
        <v>22083</v>
      </c>
      <c r="C3854" s="13" t="s">
        <v>599</v>
      </c>
      <c r="D3854" t="s">
        <v>579</v>
      </c>
      <c r="E3854" t="s">
        <v>598</v>
      </c>
      <c r="F3854">
        <v>78.539379999999994</v>
      </c>
      <c r="G3854" t="s">
        <v>25</v>
      </c>
      <c r="H3854" t="s">
        <v>600</v>
      </c>
      <c r="I3854" t="s">
        <v>601</v>
      </c>
      <c r="J3854" t="s">
        <v>28</v>
      </c>
      <c r="K3854">
        <v>2003</v>
      </c>
      <c r="L3854">
        <v>3</v>
      </c>
      <c r="M3854">
        <v>4</v>
      </c>
      <c r="N3854">
        <v>0</v>
      </c>
      <c r="O3854">
        <v>2.5</v>
      </c>
      <c r="P3854" t="s">
        <v>604</v>
      </c>
      <c r="Q3854" s="5">
        <v>1.80977830988885</v>
      </c>
      <c r="R3854">
        <v>0.20451501351342899</v>
      </c>
      <c r="S3854" t="s">
        <v>31</v>
      </c>
      <c r="T3854" t="s">
        <v>81</v>
      </c>
      <c r="U3854">
        <v>36</v>
      </c>
      <c r="V3854" t="s">
        <v>128</v>
      </c>
      <c r="W3854" t="s">
        <v>129</v>
      </c>
      <c r="X3854" t="s">
        <v>130</v>
      </c>
      <c r="Y3854">
        <v>63.545999999999999</v>
      </c>
      <c r="Z3854">
        <v>380</v>
      </c>
      <c r="AA3854" s="5">
        <f>IFERROR(VLOOKUP(X3854,$AF$2:$AG$35,2,FALSE),0)</f>
        <v>0.252</v>
      </c>
      <c r="AB3854" s="5" t="str">
        <f>VLOOKUP(X3854,$AF$2:$AG$35,1,FALSE)</f>
        <v>Cu</v>
      </c>
      <c r="AN3854"/>
      <c r="AO3854"/>
      <c r="AP3854"/>
      <c r="AQ3854"/>
    </row>
    <row r="3855" spans="2:43" x14ac:dyDescent="0.25">
      <c r="B3855" s="13">
        <v>22083</v>
      </c>
      <c r="C3855" s="13" t="s">
        <v>599</v>
      </c>
      <c r="D3855" t="s">
        <v>579</v>
      </c>
      <c r="E3855" t="s">
        <v>598</v>
      </c>
      <c r="F3855">
        <v>78.539379999999994</v>
      </c>
      <c r="G3855" t="s">
        <v>25</v>
      </c>
      <c r="H3855" t="s">
        <v>600</v>
      </c>
      <c r="I3855" t="s">
        <v>601</v>
      </c>
      <c r="J3855" t="s">
        <v>28</v>
      </c>
      <c r="K3855">
        <v>2003</v>
      </c>
      <c r="L3855">
        <v>3</v>
      </c>
      <c r="M3855">
        <v>4</v>
      </c>
      <c r="N3855">
        <v>0</v>
      </c>
      <c r="O3855">
        <v>2.5</v>
      </c>
      <c r="P3855" t="s">
        <v>604</v>
      </c>
      <c r="Q3855" s="5">
        <v>0.30663328068407802</v>
      </c>
      <c r="R3855" s="2">
        <v>3.97266661036857E-2</v>
      </c>
      <c r="S3855" t="s">
        <v>31</v>
      </c>
      <c r="T3855" t="s">
        <v>81</v>
      </c>
      <c r="U3855">
        <v>37</v>
      </c>
      <c r="V3855" t="s">
        <v>131</v>
      </c>
      <c r="W3855" t="s">
        <v>132</v>
      </c>
      <c r="X3855" t="s">
        <v>133</v>
      </c>
      <c r="Y3855">
        <v>65.38</v>
      </c>
      <c r="Z3855">
        <v>778</v>
      </c>
      <c r="AA3855" s="5">
        <f>IFERROR(VLOOKUP(X3855,$AF$2:$AG$35,2,FALSE),0)</f>
        <v>0.245</v>
      </c>
      <c r="AB3855" s="5" t="str">
        <f>VLOOKUP(X3855,$AF$2:$AG$35,1,FALSE)</f>
        <v>Zn</v>
      </c>
      <c r="AN3855"/>
      <c r="AO3855"/>
      <c r="AP3855"/>
      <c r="AQ3855"/>
    </row>
    <row r="3856" spans="2:43" x14ac:dyDescent="0.25">
      <c r="B3856" s="13">
        <v>22083</v>
      </c>
      <c r="C3856" s="13" t="s">
        <v>599</v>
      </c>
      <c r="D3856" t="s">
        <v>579</v>
      </c>
      <c r="E3856" t="s">
        <v>598</v>
      </c>
      <c r="F3856">
        <v>78.539379999999994</v>
      </c>
      <c r="G3856" t="s">
        <v>25</v>
      </c>
      <c r="H3856" t="s">
        <v>600</v>
      </c>
      <c r="I3856" t="s">
        <v>601</v>
      </c>
      <c r="J3856" t="s">
        <v>28</v>
      </c>
      <c r="K3856">
        <v>2003</v>
      </c>
      <c r="L3856">
        <v>3</v>
      </c>
      <c r="M3856">
        <v>4</v>
      </c>
      <c r="N3856">
        <v>0</v>
      </c>
      <c r="O3856">
        <v>2.5</v>
      </c>
      <c r="P3856" t="s">
        <v>604</v>
      </c>
      <c r="Q3856" s="5">
        <v>0</v>
      </c>
      <c r="R3856" s="2">
        <v>4.9258652291175799E-2</v>
      </c>
      <c r="S3856" t="s">
        <v>31</v>
      </c>
      <c r="T3856" t="s">
        <v>81</v>
      </c>
      <c r="U3856">
        <v>38</v>
      </c>
      <c r="V3856" t="s">
        <v>134</v>
      </c>
      <c r="W3856" t="s">
        <v>135</v>
      </c>
      <c r="X3856" t="s">
        <v>136</v>
      </c>
      <c r="Y3856">
        <v>69.72</v>
      </c>
      <c r="Z3856">
        <v>468</v>
      </c>
      <c r="AA3856" s="5">
        <f>IFERROR(VLOOKUP(X3856,$AF$2:$AG$35,2,FALSE),0)</f>
        <v>0.34399999999999997</v>
      </c>
      <c r="AB3856" s="5" t="str">
        <f>VLOOKUP(X3856,$AF$2:$AG$35,1,FALSE)</f>
        <v>Ga</v>
      </c>
      <c r="AN3856"/>
      <c r="AO3856"/>
      <c r="AP3856"/>
      <c r="AQ3856"/>
    </row>
    <row r="3857" spans="2:43" x14ac:dyDescent="0.25">
      <c r="B3857" s="13">
        <v>22083</v>
      </c>
      <c r="C3857" s="13" t="s">
        <v>599</v>
      </c>
      <c r="D3857" t="s">
        <v>579</v>
      </c>
      <c r="E3857" t="s">
        <v>598</v>
      </c>
      <c r="F3857">
        <v>78.539379999999994</v>
      </c>
      <c r="G3857" t="s">
        <v>25</v>
      </c>
      <c r="H3857" t="s">
        <v>600</v>
      </c>
      <c r="I3857" t="s">
        <v>601</v>
      </c>
      <c r="J3857" t="s">
        <v>28</v>
      </c>
      <c r="K3857">
        <v>2003</v>
      </c>
      <c r="L3857">
        <v>3</v>
      </c>
      <c r="M3857">
        <v>4</v>
      </c>
      <c r="N3857">
        <v>0</v>
      </c>
      <c r="O3857">
        <v>2.5</v>
      </c>
      <c r="P3857" t="s">
        <v>604</v>
      </c>
      <c r="Q3857" s="5">
        <v>0</v>
      </c>
      <c r="R3857" s="2">
        <v>2.6474229560225899E-2</v>
      </c>
      <c r="S3857" t="s">
        <v>31</v>
      </c>
      <c r="T3857" t="s">
        <v>81</v>
      </c>
      <c r="U3857">
        <v>39</v>
      </c>
      <c r="V3857" t="s">
        <v>137</v>
      </c>
      <c r="W3857" t="s">
        <v>138</v>
      </c>
      <c r="X3857" t="s">
        <v>139</v>
      </c>
      <c r="Y3857">
        <v>74.921599999999998</v>
      </c>
      <c r="Z3857">
        <v>298</v>
      </c>
      <c r="AA3857" s="5">
        <f>IFERROR(VLOOKUP(X3857,$AF$2:$AG$35,2,FALSE),0)</f>
        <v>0.42699999999999999</v>
      </c>
      <c r="AB3857" s="5" t="str">
        <f>VLOOKUP(X3857,$AF$2:$AG$35,1,FALSE)</f>
        <v>As</v>
      </c>
      <c r="AN3857"/>
      <c r="AO3857"/>
      <c r="AP3857"/>
      <c r="AQ3857"/>
    </row>
    <row r="3858" spans="2:43" x14ac:dyDescent="0.25">
      <c r="B3858" s="13">
        <v>22083</v>
      </c>
      <c r="C3858" s="13" t="s">
        <v>599</v>
      </c>
      <c r="D3858" t="s">
        <v>579</v>
      </c>
      <c r="E3858" t="s">
        <v>598</v>
      </c>
      <c r="F3858">
        <v>78.539379999999994</v>
      </c>
      <c r="G3858" t="s">
        <v>25</v>
      </c>
      <c r="H3858" t="s">
        <v>600</v>
      </c>
      <c r="I3858" t="s">
        <v>601</v>
      </c>
      <c r="J3858" t="s">
        <v>28</v>
      </c>
      <c r="K3858">
        <v>2003</v>
      </c>
      <c r="L3858">
        <v>3</v>
      </c>
      <c r="M3858">
        <v>4</v>
      </c>
      <c r="N3858">
        <v>0</v>
      </c>
      <c r="O3858">
        <v>2.5</v>
      </c>
      <c r="P3858" t="s">
        <v>604</v>
      </c>
      <c r="Q3858" s="5">
        <v>0</v>
      </c>
      <c r="R3858" s="2">
        <v>1.1298281985913899E-2</v>
      </c>
      <c r="S3858" t="s">
        <v>31</v>
      </c>
      <c r="T3858" t="s">
        <v>81</v>
      </c>
      <c r="U3858">
        <v>40</v>
      </c>
      <c r="V3858" t="s">
        <v>140</v>
      </c>
      <c r="W3858" t="s">
        <v>141</v>
      </c>
      <c r="X3858" t="s">
        <v>142</v>
      </c>
      <c r="Y3858">
        <v>78.959999999999994</v>
      </c>
      <c r="Z3858">
        <v>693</v>
      </c>
      <c r="AA3858" s="5">
        <f>IFERROR(VLOOKUP(X3858,$AF$2:$AG$35,2,FALSE),0)</f>
        <v>0.40500000000000003</v>
      </c>
      <c r="AB3858" s="5" t="str">
        <f>VLOOKUP(X3858,$AF$2:$AG$35,1,FALSE)</f>
        <v>Se</v>
      </c>
      <c r="AN3858"/>
      <c r="AO3858"/>
      <c r="AP3858"/>
      <c r="AQ3858"/>
    </row>
    <row r="3859" spans="2:43" x14ac:dyDescent="0.25">
      <c r="B3859" s="13">
        <v>22083</v>
      </c>
      <c r="C3859" s="13" t="s">
        <v>599</v>
      </c>
      <c r="D3859" t="s">
        <v>579</v>
      </c>
      <c r="E3859" t="s">
        <v>598</v>
      </c>
      <c r="F3859">
        <v>78.539379999999994</v>
      </c>
      <c r="G3859" t="s">
        <v>25</v>
      </c>
      <c r="H3859" t="s">
        <v>600</v>
      </c>
      <c r="I3859" t="s">
        <v>601</v>
      </c>
      <c r="J3859" t="s">
        <v>28</v>
      </c>
      <c r="K3859">
        <v>2003</v>
      </c>
      <c r="L3859">
        <v>3</v>
      </c>
      <c r="M3859">
        <v>4</v>
      </c>
      <c r="N3859">
        <v>0</v>
      </c>
      <c r="O3859">
        <v>2.5</v>
      </c>
      <c r="P3859" t="s">
        <v>604</v>
      </c>
      <c r="Q3859" s="31">
        <v>1.8204396871723798E-2</v>
      </c>
      <c r="R3859" s="2">
        <v>8.5615076143335297E-3</v>
      </c>
      <c r="S3859" t="s">
        <v>31</v>
      </c>
      <c r="T3859" t="s">
        <v>81</v>
      </c>
      <c r="U3859">
        <v>41</v>
      </c>
      <c r="V3859" t="s">
        <v>143</v>
      </c>
      <c r="W3859" t="s">
        <v>144</v>
      </c>
      <c r="X3859" t="s">
        <v>145</v>
      </c>
      <c r="Y3859">
        <v>79.903999999999996</v>
      </c>
      <c r="Z3859">
        <v>810</v>
      </c>
      <c r="AA3859" s="5">
        <f>IFERROR(VLOOKUP(X3859,$AF$2:$AG$35,2,FALSE),0)</f>
        <v>0</v>
      </c>
      <c r="AB3859" s="5" t="e">
        <f>VLOOKUP(X3859,$AF$2:$AG$35,1,FALSE)</f>
        <v>#N/A</v>
      </c>
      <c r="AN3859"/>
      <c r="AO3859"/>
      <c r="AP3859"/>
      <c r="AQ3859"/>
    </row>
    <row r="3860" spans="2:43" x14ac:dyDescent="0.25">
      <c r="B3860" s="13">
        <v>22083</v>
      </c>
      <c r="C3860" s="13" t="s">
        <v>599</v>
      </c>
      <c r="D3860" t="s">
        <v>579</v>
      </c>
      <c r="E3860" t="s">
        <v>598</v>
      </c>
      <c r="F3860">
        <v>78.539379999999994</v>
      </c>
      <c r="G3860" t="s">
        <v>25</v>
      </c>
      <c r="H3860" t="s">
        <v>600</v>
      </c>
      <c r="I3860" t="s">
        <v>601</v>
      </c>
      <c r="J3860" t="s">
        <v>28</v>
      </c>
      <c r="K3860">
        <v>2003</v>
      </c>
      <c r="L3860">
        <v>3</v>
      </c>
      <c r="M3860">
        <v>4</v>
      </c>
      <c r="N3860">
        <v>0</v>
      </c>
      <c r="O3860">
        <v>2.5</v>
      </c>
      <c r="P3860" t="s">
        <v>604</v>
      </c>
      <c r="Q3860" s="5">
        <v>0</v>
      </c>
      <c r="R3860" s="2">
        <v>1.1537210969810301E-2</v>
      </c>
      <c r="S3860" t="s">
        <v>31</v>
      </c>
      <c r="T3860" t="s">
        <v>81</v>
      </c>
      <c r="U3860">
        <v>42</v>
      </c>
      <c r="V3860" t="s">
        <v>146</v>
      </c>
      <c r="W3860" t="s">
        <v>147</v>
      </c>
      <c r="X3860" t="s">
        <v>148</v>
      </c>
      <c r="Y3860">
        <v>85.467799999999997</v>
      </c>
      <c r="Z3860">
        <v>689</v>
      </c>
      <c r="AA3860" s="5">
        <f>IFERROR(VLOOKUP(X3860,$AF$2:$AG$35,2,FALSE),0)</f>
        <v>9.4E-2</v>
      </c>
      <c r="AB3860" s="5" t="str">
        <f>VLOOKUP(X3860,$AF$2:$AG$35,1,FALSE)</f>
        <v>Rb</v>
      </c>
      <c r="AN3860"/>
      <c r="AO3860"/>
      <c r="AP3860"/>
      <c r="AQ3860"/>
    </row>
    <row r="3861" spans="2:43" x14ac:dyDescent="0.25">
      <c r="B3861" s="13">
        <v>22083</v>
      </c>
      <c r="C3861" s="13" t="s">
        <v>599</v>
      </c>
      <c r="D3861" t="s">
        <v>579</v>
      </c>
      <c r="E3861" t="s">
        <v>598</v>
      </c>
      <c r="F3861">
        <v>78.539379999999994</v>
      </c>
      <c r="G3861" t="s">
        <v>25</v>
      </c>
      <c r="H3861" t="s">
        <v>600</v>
      </c>
      <c r="I3861" t="s">
        <v>601</v>
      </c>
      <c r="J3861" t="s">
        <v>28</v>
      </c>
      <c r="K3861">
        <v>2003</v>
      </c>
      <c r="L3861">
        <v>3</v>
      </c>
      <c r="M3861">
        <v>4</v>
      </c>
      <c r="N3861">
        <v>0</v>
      </c>
      <c r="O3861">
        <v>2.5</v>
      </c>
      <c r="P3861" t="s">
        <v>604</v>
      </c>
      <c r="Q3861" s="5">
        <v>0</v>
      </c>
      <c r="R3861" s="2">
        <v>1.30797948128693E-2</v>
      </c>
      <c r="S3861" t="s">
        <v>31</v>
      </c>
      <c r="T3861" t="s">
        <v>81</v>
      </c>
      <c r="U3861">
        <v>43</v>
      </c>
      <c r="V3861" t="s">
        <v>149</v>
      </c>
      <c r="W3861" t="s">
        <v>150</v>
      </c>
      <c r="X3861" t="s">
        <v>151</v>
      </c>
      <c r="Y3861">
        <v>87.62</v>
      </c>
      <c r="Z3861">
        <v>697</v>
      </c>
      <c r="AA3861" s="5">
        <f>IFERROR(VLOOKUP(X3861,$AF$2:$AG$35,2,FALSE),0)</f>
        <v>0.183</v>
      </c>
      <c r="AB3861" s="5" t="str">
        <f>VLOOKUP(X3861,$AF$2:$AG$35,1,FALSE)</f>
        <v>Sr</v>
      </c>
      <c r="AN3861"/>
      <c r="AO3861"/>
      <c r="AP3861"/>
      <c r="AQ3861"/>
    </row>
    <row r="3862" spans="2:43" x14ac:dyDescent="0.25">
      <c r="B3862" s="13">
        <v>22083</v>
      </c>
      <c r="C3862" s="13" t="s">
        <v>599</v>
      </c>
      <c r="D3862" t="s">
        <v>579</v>
      </c>
      <c r="E3862" t="s">
        <v>598</v>
      </c>
      <c r="F3862">
        <v>78.539379999999994</v>
      </c>
      <c r="G3862" t="s">
        <v>25</v>
      </c>
      <c r="H3862" t="s">
        <v>600</v>
      </c>
      <c r="I3862" t="s">
        <v>601</v>
      </c>
      <c r="J3862" t="s">
        <v>28</v>
      </c>
      <c r="K3862">
        <v>2003</v>
      </c>
      <c r="L3862">
        <v>3</v>
      </c>
      <c r="M3862">
        <v>4</v>
      </c>
      <c r="N3862">
        <v>0</v>
      </c>
      <c r="O3862">
        <v>2.5</v>
      </c>
      <c r="P3862" t="s">
        <v>604</v>
      </c>
      <c r="Q3862" s="5">
        <v>0</v>
      </c>
      <c r="R3862" s="2">
        <v>1.71365143379727E-2</v>
      </c>
      <c r="S3862" t="s">
        <v>31</v>
      </c>
      <c r="T3862" t="s">
        <v>81</v>
      </c>
      <c r="U3862">
        <v>44</v>
      </c>
      <c r="V3862" t="s">
        <v>152</v>
      </c>
      <c r="W3862" t="s">
        <v>153</v>
      </c>
      <c r="X3862" t="s">
        <v>154</v>
      </c>
      <c r="Y3862">
        <v>88.905900000000003</v>
      </c>
      <c r="Z3862">
        <v>777</v>
      </c>
      <c r="AA3862" s="5">
        <f>IFERROR(VLOOKUP(X3862,$AF$2:$AG$35,2,FALSE),0)</f>
        <v>0</v>
      </c>
      <c r="AB3862" s="5" t="e">
        <f>VLOOKUP(X3862,$AF$2:$AG$35,1,FALSE)</f>
        <v>#N/A</v>
      </c>
      <c r="AN3862"/>
      <c r="AO3862"/>
      <c r="AP3862"/>
      <c r="AQ3862"/>
    </row>
    <row r="3863" spans="2:43" x14ac:dyDescent="0.25">
      <c r="B3863" s="13">
        <v>22083</v>
      </c>
      <c r="C3863" s="13" t="s">
        <v>599</v>
      </c>
      <c r="D3863" t="s">
        <v>579</v>
      </c>
      <c r="E3863" t="s">
        <v>598</v>
      </c>
      <c r="F3863">
        <v>78.539379999999994</v>
      </c>
      <c r="G3863" t="s">
        <v>25</v>
      </c>
      <c r="H3863" t="s">
        <v>600</v>
      </c>
      <c r="I3863" t="s">
        <v>601</v>
      </c>
      <c r="J3863" t="s">
        <v>28</v>
      </c>
      <c r="K3863">
        <v>2003</v>
      </c>
      <c r="L3863">
        <v>3</v>
      </c>
      <c r="M3863">
        <v>4</v>
      </c>
      <c r="N3863">
        <v>0</v>
      </c>
      <c r="O3863">
        <v>2.5</v>
      </c>
      <c r="P3863" t="s">
        <v>604</v>
      </c>
      <c r="Q3863" s="31">
        <v>5.6117120423496798E-3</v>
      </c>
      <c r="R3863" s="2">
        <v>1.5067611803613301E-2</v>
      </c>
      <c r="S3863" t="s">
        <v>31</v>
      </c>
      <c r="T3863" t="s">
        <v>81</v>
      </c>
      <c r="U3863">
        <v>45</v>
      </c>
      <c r="V3863" t="s">
        <v>155</v>
      </c>
      <c r="W3863" t="s">
        <v>156</v>
      </c>
      <c r="X3863" t="s">
        <v>157</v>
      </c>
      <c r="Y3863">
        <v>91.22</v>
      </c>
      <c r="Z3863">
        <v>779</v>
      </c>
      <c r="AA3863" s="5">
        <f>IFERROR(VLOOKUP(X3863,$AF$2:$AG$35,2,FALSE),0)</f>
        <v>0.35099999999999998</v>
      </c>
      <c r="AB3863" s="5" t="str">
        <f>VLOOKUP(X3863,$AF$2:$AG$35,1,FALSE)</f>
        <v>Zr</v>
      </c>
      <c r="AN3863"/>
      <c r="AO3863"/>
      <c r="AP3863"/>
      <c r="AQ3863"/>
    </row>
    <row r="3864" spans="2:43" x14ac:dyDescent="0.25">
      <c r="B3864" s="13">
        <v>22083</v>
      </c>
      <c r="C3864" s="13" t="s">
        <v>599</v>
      </c>
      <c r="D3864" t="s">
        <v>579</v>
      </c>
      <c r="E3864" t="s">
        <v>598</v>
      </c>
      <c r="F3864">
        <v>78.539379999999994</v>
      </c>
      <c r="G3864" t="s">
        <v>25</v>
      </c>
      <c r="H3864" t="s">
        <v>600</v>
      </c>
      <c r="I3864" t="s">
        <v>601</v>
      </c>
      <c r="J3864" t="s">
        <v>28</v>
      </c>
      <c r="K3864">
        <v>2003</v>
      </c>
      <c r="L3864">
        <v>3</v>
      </c>
      <c r="M3864">
        <v>4</v>
      </c>
      <c r="N3864">
        <v>0</v>
      </c>
      <c r="O3864">
        <v>2.5</v>
      </c>
      <c r="P3864" t="s">
        <v>604</v>
      </c>
      <c r="Q3864" s="5">
        <v>0</v>
      </c>
      <c r="R3864" s="2">
        <v>3.4317992269722201E-2</v>
      </c>
      <c r="S3864" t="s">
        <v>31</v>
      </c>
      <c r="T3864" t="s">
        <v>81</v>
      </c>
      <c r="U3864">
        <v>46</v>
      </c>
      <c r="V3864" t="s">
        <v>158</v>
      </c>
      <c r="W3864" t="s">
        <v>159</v>
      </c>
      <c r="X3864" t="s">
        <v>160</v>
      </c>
      <c r="Y3864">
        <v>95.94</v>
      </c>
      <c r="Z3864">
        <v>586</v>
      </c>
      <c r="AA3864" s="5">
        <f>IFERROR(VLOOKUP(X3864,$AF$2:$AG$35,2,FALSE),0)</f>
        <v>0.41699999999999998</v>
      </c>
      <c r="AB3864" s="5" t="str">
        <f>VLOOKUP(X3864,$AF$2:$AG$35,1,FALSE)</f>
        <v>Mo</v>
      </c>
      <c r="AN3864"/>
      <c r="AO3864"/>
      <c r="AP3864"/>
      <c r="AQ3864"/>
    </row>
    <row r="3865" spans="2:43" x14ac:dyDescent="0.25">
      <c r="B3865" s="13">
        <v>22083</v>
      </c>
      <c r="C3865" s="13" t="s">
        <v>599</v>
      </c>
      <c r="D3865" t="s">
        <v>579</v>
      </c>
      <c r="E3865" t="s">
        <v>598</v>
      </c>
      <c r="F3865">
        <v>78.539379999999994</v>
      </c>
      <c r="G3865" t="s">
        <v>25</v>
      </c>
      <c r="H3865" t="s">
        <v>600</v>
      </c>
      <c r="I3865" t="s">
        <v>601</v>
      </c>
      <c r="J3865" t="s">
        <v>28</v>
      </c>
      <c r="K3865">
        <v>2003</v>
      </c>
      <c r="L3865">
        <v>3</v>
      </c>
      <c r="M3865">
        <v>4</v>
      </c>
      <c r="N3865">
        <v>0</v>
      </c>
      <c r="O3865">
        <v>2.5</v>
      </c>
      <c r="P3865" t="s">
        <v>604</v>
      </c>
      <c r="Q3865" s="5">
        <v>0</v>
      </c>
      <c r="R3865" s="2">
        <v>5.6252939412738498E-2</v>
      </c>
      <c r="S3865" t="s">
        <v>31</v>
      </c>
      <c r="T3865" t="s">
        <v>81</v>
      </c>
      <c r="U3865">
        <v>47</v>
      </c>
      <c r="V3865" s="1">
        <v>2023568</v>
      </c>
      <c r="W3865" t="s">
        <v>161</v>
      </c>
      <c r="X3865" t="s">
        <v>162</v>
      </c>
      <c r="Y3865">
        <v>106.42</v>
      </c>
      <c r="Z3865">
        <v>649</v>
      </c>
      <c r="AA3865" s="5">
        <f>IFERROR(VLOOKUP(X3865,$AF$2:$AG$35,2,FALSE),0)</f>
        <v>0.22600000000000001</v>
      </c>
      <c r="AB3865" s="5" t="str">
        <f>VLOOKUP(X3865,$AF$2:$AG$35,1,FALSE)</f>
        <v>Pd</v>
      </c>
      <c r="AN3865"/>
      <c r="AO3865"/>
      <c r="AP3865"/>
      <c r="AQ3865"/>
    </row>
    <row r="3866" spans="2:43" x14ac:dyDescent="0.25">
      <c r="B3866" s="13">
        <v>22083</v>
      </c>
      <c r="C3866" s="13" t="s">
        <v>599</v>
      </c>
      <c r="D3866" t="s">
        <v>579</v>
      </c>
      <c r="E3866" t="s">
        <v>598</v>
      </c>
      <c r="F3866">
        <v>78.539379999999994</v>
      </c>
      <c r="G3866" t="s">
        <v>25</v>
      </c>
      <c r="H3866" t="s">
        <v>600</v>
      </c>
      <c r="I3866" t="s">
        <v>601</v>
      </c>
      <c r="J3866" t="s">
        <v>28</v>
      </c>
      <c r="K3866">
        <v>2003</v>
      </c>
      <c r="L3866">
        <v>3</v>
      </c>
      <c r="M3866">
        <v>4</v>
      </c>
      <c r="N3866">
        <v>0</v>
      </c>
      <c r="O3866">
        <v>2.5</v>
      </c>
      <c r="P3866" t="s">
        <v>604</v>
      </c>
      <c r="Q3866" s="5">
        <v>0</v>
      </c>
      <c r="R3866">
        <v>6.8678505480821994E-2</v>
      </c>
      <c r="S3866" t="s">
        <v>31</v>
      </c>
      <c r="T3866" t="s">
        <v>81</v>
      </c>
      <c r="U3866">
        <v>48</v>
      </c>
      <c r="V3866" t="s">
        <v>163</v>
      </c>
      <c r="W3866" t="s">
        <v>164</v>
      </c>
      <c r="X3866" t="s">
        <v>165</v>
      </c>
      <c r="Y3866">
        <v>107.8682</v>
      </c>
      <c r="Z3866">
        <v>695</v>
      </c>
      <c r="AA3866" s="5">
        <f>IFERROR(VLOOKUP(X3866,$AF$2:$AG$35,2,FALSE),0)</f>
        <v>7.3999999999999996E-2</v>
      </c>
      <c r="AB3866" s="5" t="str">
        <f>VLOOKUP(X3866,$AF$2:$AG$35,1,FALSE)</f>
        <v>Ag</v>
      </c>
      <c r="AN3866"/>
      <c r="AO3866"/>
      <c r="AP3866"/>
      <c r="AQ3866"/>
    </row>
    <row r="3867" spans="2:43" x14ac:dyDescent="0.25">
      <c r="B3867" s="13">
        <v>22083</v>
      </c>
      <c r="C3867" s="13" t="s">
        <v>599</v>
      </c>
      <c r="D3867" t="s">
        <v>579</v>
      </c>
      <c r="E3867" t="s">
        <v>598</v>
      </c>
      <c r="F3867">
        <v>78.539379999999994</v>
      </c>
      <c r="G3867" t="s">
        <v>25</v>
      </c>
      <c r="H3867" t="s">
        <v>600</v>
      </c>
      <c r="I3867" t="s">
        <v>601</v>
      </c>
      <c r="J3867" t="s">
        <v>28</v>
      </c>
      <c r="K3867">
        <v>2003</v>
      </c>
      <c r="L3867">
        <v>3</v>
      </c>
      <c r="M3867">
        <v>4</v>
      </c>
      <c r="N3867">
        <v>0</v>
      </c>
      <c r="O3867">
        <v>2.5</v>
      </c>
      <c r="P3867" t="s">
        <v>604</v>
      </c>
      <c r="Q3867" s="31">
        <v>6.7642681820327E-3</v>
      </c>
      <c r="R3867">
        <v>7.0616923614354996E-2</v>
      </c>
      <c r="S3867" t="s">
        <v>31</v>
      </c>
      <c r="T3867" t="s">
        <v>81</v>
      </c>
      <c r="U3867">
        <v>49</v>
      </c>
      <c r="V3867" t="s">
        <v>166</v>
      </c>
      <c r="W3867" t="s">
        <v>167</v>
      </c>
      <c r="X3867" t="s">
        <v>168</v>
      </c>
      <c r="Y3867">
        <v>112.41</v>
      </c>
      <c r="Z3867">
        <v>328</v>
      </c>
      <c r="AA3867" s="5">
        <f>IFERROR(VLOOKUP(X3867,$AF$2:$AG$35,2,FALSE),0)</f>
        <v>0.14199999999999999</v>
      </c>
      <c r="AB3867" s="5" t="str">
        <f>VLOOKUP(X3867,$AF$2:$AG$35,1,FALSE)</f>
        <v>Cd</v>
      </c>
      <c r="AN3867"/>
      <c r="AO3867"/>
      <c r="AP3867"/>
      <c r="AQ3867"/>
    </row>
    <row r="3868" spans="2:43" x14ac:dyDescent="0.25">
      <c r="B3868" s="13">
        <v>22083</v>
      </c>
      <c r="C3868" s="13" t="s">
        <v>599</v>
      </c>
      <c r="D3868" t="s">
        <v>579</v>
      </c>
      <c r="E3868" t="s">
        <v>598</v>
      </c>
      <c r="F3868">
        <v>78.539379999999994</v>
      </c>
      <c r="G3868" t="s">
        <v>25</v>
      </c>
      <c r="H3868" t="s">
        <v>600</v>
      </c>
      <c r="I3868" t="s">
        <v>601</v>
      </c>
      <c r="J3868" t="s">
        <v>28</v>
      </c>
      <c r="K3868">
        <v>2003</v>
      </c>
      <c r="L3868">
        <v>3</v>
      </c>
      <c r="M3868">
        <v>4</v>
      </c>
      <c r="N3868">
        <v>0</v>
      </c>
      <c r="O3868">
        <v>2.5</v>
      </c>
      <c r="P3868" t="s">
        <v>604</v>
      </c>
      <c r="Q3868" s="31">
        <v>6.7642681820327E-3</v>
      </c>
      <c r="R3868" s="2">
        <v>8.2248813710548305E-2</v>
      </c>
      <c r="S3868" t="s">
        <v>31</v>
      </c>
      <c r="T3868" t="s">
        <v>81</v>
      </c>
      <c r="U3868">
        <v>50</v>
      </c>
      <c r="V3868" t="s">
        <v>169</v>
      </c>
      <c r="W3868" t="s">
        <v>170</v>
      </c>
      <c r="X3868" t="s">
        <v>171</v>
      </c>
      <c r="Y3868">
        <v>114.82</v>
      </c>
      <c r="Z3868">
        <v>487</v>
      </c>
      <c r="AA3868" s="5">
        <f>IFERROR(VLOOKUP(X3868,$AF$2:$AG$35,2,FALSE),0)</f>
        <v>0.20899999999999999</v>
      </c>
      <c r="AB3868" s="5" t="str">
        <f>VLOOKUP(X3868,$AF$2:$AG$35,1,FALSE)</f>
        <v>In</v>
      </c>
      <c r="AN3868"/>
      <c r="AO3868"/>
      <c r="AP3868"/>
      <c r="AQ3868"/>
    </row>
    <row r="3869" spans="2:43" x14ac:dyDescent="0.25">
      <c r="B3869" s="13">
        <v>22083</v>
      </c>
      <c r="C3869" s="13" t="s">
        <v>599</v>
      </c>
      <c r="D3869" t="s">
        <v>579</v>
      </c>
      <c r="E3869" t="s">
        <v>598</v>
      </c>
      <c r="F3869">
        <v>78.539379999999994</v>
      </c>
      <c r="G3869" t="s">
        <v>25</v>
      </c>
      <c r="H3869" t="s">
        <v>600</v>
      </c>
      <c r="I3869" t="s">
        <v>601</v>
      </c>
      <c r="J3869" t="s">
        <v>28</v>
      </c>
      <c r="K3869">
        <v>2003</v>
      </c>
      <c r="L3869">
        <v>3</v>
      </c>
      <c r="M3869">
        <v>4</v>
      </c>
      <c r="N3869">
        <v>0</v>
      </c>
      <c r="O3869">
        <v>2.5</v>
      </c>
      <c r="P3869" t="s">
        <v>604</v>
      </c>
      <c r="Q3869" s="5">
        <v>1.2025365656947E-2</v>
      </c>
      <c r="R3869">
        <v>0.115526845505954</v>
      </c>
      <c r="S3869" t="s">
        <v>31</v>
      </c>
      <c r="T3869" t="s">
        <v>81</v>
      </c>
      <c r="U3869">
        <v>51</v>
      </c>
      <c r="V3869" t="s">
        <v>172</v>
      </c>
      <c r="W3869" t="s">
        <v>173</v>
      </c>
      <c r="X3869" t="s">
        <v>174</v>
      </c>
      <c r="Y3869">
        <v>118.69</v>
      </c>
      <c r="Z3869">
        <v>714</v>
      </c>
      <c r="AA3869" s="5">
        <f>IFERROR(VLOOKUP(X3869,$AF$2:$AG$35,2,FALSE),0)</f>
        <v>0.20200000000000001</v>
      </c>
      <c r="AB3869" s="5" t="str">
        <f>VLOOKUP(X3869,$AF$2:$AG$35,1,FALSE)</f>
        <v>Sn</v>
      </c>
      <c r="AN3869"/>
      <c r="AO3869"/>
      <c r="AP3869"/>
      <c r="AQ3869"/>
    </row>
    <row r="3870" spans="2:43" x14ac:dyDescent="0.25">
      <c r="B3870" s="13">
        <v>22083</v>
      </c>
      <c r="C3870" s="13" t="s">
        <v>599</v>
      </c>
      <c r="D3870" t="s">
        <v>579</v>
      </c>
      <c r="E3870" t="s">
        <v>598</v>
      </c>
      <c r="F3870">
        <v>78.539379999999994</v>
      </c>
      <c r="G3870" t="s">
        <v>25</v>
      </c>
      <c r="H3870" t="s">
        <v>600</v>
      </c>
      <c r="I3870" t="s">
        <v>601</v>
      </c>
      <c r="J3870" t="s">
        <v>28</v>
      </c>
      <c r="K3870">
        <v>2003</v>
      </c>
      <c r="L3870">
        <v>3</v>
      </c>
      <c r="M3870">
        <v>4</v>
      </c>
      <c r="N3870">
        <v>0</v>
      </c>
      <c r="O3870">
        <v>2.5</v>
      </c>
      <c r="P3870" t="s">
        <v>604</v>
      </c>
      <c r="Q3870" s="31">
        <v>2.2923353283555301E-2</v>
      </c>
      <c r="R3870">
        <v>0.13076569229958501</v>
      </c>
      <c r="S3870" t="s">
        <v>31</v>
      </c>
      <c r="T3870" t="s">
        <v>81</v>
      </c>
      <c r="U3870">
        <v>52</v>
      </c>
      <c r="V3870" t="s">
        <v>175</v>
      </c>
      <c r="W3870" t="s">
        <v>176</v>
      </c>
      <c r="X3870" t="s">
        <v>177</v>
      </c>
      <c r="Y3870">
        <v>121.75</v>
      </c>
      <c r="Z3870">
        <v>296</v>
      </c>
      <c r="AA3870" s="5">
        <f>IFERROR(VLOOKUP(X3870,$AF$2:$AG$35,2,FALSE),0)</f>
        <v>0.26300000000000001</v>
      </c>
      <c r="AB3870" s="5" t="str">
        <f>VLOOKUP(X3870,$AF$2:$AG$35,1,FALSE)</f>
        <v>Sb</v>
      </c>
      <c r="AN3870"/>
      <c r="AO3870"/>
      <c r="AP3870"/>
      <c r="AQ3870"/>
    </row>
    <row r="3871" spans="2:43" x14ac:dyDescent="0.25">
      <c r="B3871" s="13">
        <v>22083</v>
      </c>
      <c r="C3871" s="13" t="s">
        <v>599</v>
      </c>
      <c r="D3871" t="s">
        <v>579</v>
      </c>
      <c r="E3871" t="s">
        <v>598</v>
      </c>
      <c r="F3871">
        <v>78.539379999999994</v>
      </c>
      <c r="G3871" t="s">
        <v>25</v>
      </c>
      <c r="H3871" t="s">
        <v>600</v>
      </c>
      <c r="I3871" t="s">
        <v>601</v>
      </c>
      <c r="J3871" t="s">
        <v>28</v>
      </c>
      <c r="K3871">
        <v>2003</v>
      </c>
      <c r="L3871">
        <v>3</v>
      </c>
      <c r="M3871">
        <v>4</v>
      </c>
      <c r="N3871">
        <v>0</v>
      </c>
      <c r="O3871">
        <v>2.5</v>
      </c>
      <c r="P3871" t="s">
        <v>604</v>
      </c>
      <c r="Q3871" s="5">
        <v>0.43779846844822701</v>
      </c>
      <c r="R3871">
        <v>0.46906509628427001</v>
      </c>
      <c r="S3871" t="s">
        <v>31</v>
      </c>
      <c r="T3871" t="s">
        <v>81</v>
      </c>
      <c r="U3871">
        <v>53</v>
      </c>
      <c r="V3871" t="s">
        <v>178</v>
      </c>
      <c r="W3871" t="s">
        <v>179</v>
      </c>
      <c r="X3871" t="s">
        <v>180</v>
      </c>
      <c r="Y3871">
        <v>137.33000000000001</v>
      </c>
      <c r="Z3871">
        <v>300</v>
      </c>
      <c r="AA3871" s="5">
        <f>IFERROR(VLOOKUP(X3871,$AF$2:$AG$35,2,FALSE),0)</f>
        <v>0.11700000000000001</v>
      </c>
      <c r="AB3871" s="5" t="str">
        <f>VLOOKUP(X3871,$AF$2:$AG$35,1,FALSE)</f>
        <v>Ba</v>
      </c>
      <c r="AN3871"/>
      <c r="AO3871"/>
      <c r="AP3871"/>
      <c r="AQ3871"/>
    </row>
    <row r="3872" spans="2:43" x14ac:dyDescent="0.25">
      <c r="B3872" s="13">
        <v>22083</v>
      </c>
      <c r="C3872" s="13" t="s">
        <v>599</v>
      </c>
      <c r="D3872" t="s">
        <v>579</v>
      </c>
      <c r="E3872" t="s">
        <v>598</v>
      </c>
      <c r="F3872">
        <v>78.539379999999994</v>
      </c>
      <c r="G3872" t="s">
        <v>25</v>
      </c>
      <c r="H3872" t="s">
        <v>600</v>
      </c>
      <c r="I3872" t="s">
        <v>601</v>
      </c>
      <c r="J3872" t="s">
        <v>28</v>
      </c>
      <c r="K3872">
        <v>2003</v>
      </c>
      <c r="L3872">
        <v>3</v>
      </c>
      <c r="M3872">
        <v>4</v>
      </c>
      <c r="N3872">
        <v>0</v>
      </c>
      <c r="O3872">
        <v>2.5</v>
      </c>
      <c r="P3872" t="s">
        <v>604</v>
      </c>
      <c r="Q3872" s="5">
        <v>0</v>
      </c>
      <c r="R3872">
        <v>0.67124481005511105</v>
      </c>
      <c r="S3872" t="s">
        <v>31</v>
      </c>
      <c r="T3872" t="s">
        <v>81</v>
      </c>
      <c r="U3872">
        <v>54</v>
      </c>
      <c r="V3872" t="s">
        <v>181</v>
      </c>
      <c r="W3872" t="s">
        <v>182</v>
      </c>
      <c r="X3872" t="s">
        <v>183</v>
      </c>
      <c r="Y3872">
        <v>138.90549999999999</v>
      </c>
      <c r="Z3872">
        <v>519</v>
      </c>
      <c r="AA3872" s="5">
        <f>IFERROR(VLOOKUP(X3872,$AF$2:$AG$35,2,FALSE),0)</f>
        <v>0.17299999999999999</v>
      </c>
      <c r="AB3872" s="5" t="str">
        <f>VLOOKUP(X3872,$AF$2:$AG$35,1,FALSE)</f>
        <v>La</v>
      </c>
      <c r="AN3872"/>
      <c r="AO3872"/>
      <c r="AP3872"/>
      <c r="AQ3872"/>
    </row>
    <row r="3873" spans="2:43" x14ac:dyDescent="0.25">
      <c r="B3873" s="13">
        <v>22083</v>
      </c>
      <c r="C3873" s="13" t="s">
        <v>599</v>
      </c>
      <c r="D3873" t="s">
        <v>579</v>
      </c>
      <c r="E3873" t="s">
        <v>598</v>
      </c>
      <c r="F3873">
        <v>78.539379999999994</v>
      </c>
      <c r="G3873" t="s">
        <v>25</v>
      </c>
      <c r="H3873" t="s">
        <v>600</v>
      </c>
      <c r="I3873" t="s">
        <v>601</v>
      </c>
      <c r="J3873" t="s">
        <v>28</v>
      </c>
      <c r="K3873">
        <v>2003</v>
      </c>
      <c r="L3873">
        <v>3</v>
      </c>
      <c r="M3873">
        <v>4</v>
      </c>
      <c r="N3873">
        <v>0</v>
      </c>
      <c r="O3873">
        <v>2.5</v>
      </c>
      <c r="P3873" t="s">
        <v>604</v>
      </c>
      <c r="Q3873" s="5">
        <v>0</v>
      </c>
      <c r="R3873" s="2">
        <v>3.7062890960796603E-2</v>
      </c>
      <c r="S3873" t="s">
        <v>31</v>
      </c>
      <c r="T3873" t="s">
        <v>81</v>
      </c>
      <c r="U3873">
        <v>55</v>
      </c>
      <c r="V3873" t="s">
        <v>184</v>
      </c>
      <c r="W3873" t="s">
        <v>185</v>
      </c>
      <c r="X3873" t="s">
        <v>186</v>
      </c>
      <c r="Y3873">
        <v>196.9665</v>
      </c>
      <c r="Z3873">
        <v>477</v>
      </c>
      <c r="AA3873" s="5">
        <f>IFERROR(VLOOKUP(X3873,$AF$2:$AG$35,2,FALSE),0)</f>
        <v>0</v>
      </c>
      <c r="AB3873" s="5" t="e">
        <f>VLOOKUP(X3873,$AF$2:$AG$35,1,FALSE)</f>
        <v>#N/A</v>
      </c>
      <c r="AN3873"/>
      <c r="AO3873"/>
      <c r="AP3873"/>
      <c r="AQ3873"/>
    </row>
    <row r="3874" spans="2:43" x14ac:dyDescent="0.25">
      <c r="B3874" s="13">
        <v>22083</v>
      </c>
      <c r="C3874" s="13" t="s">
        <v>599</v>
      </c>
      <c r="D3874" t="s">
        <v>579</v>
      </c>
      <c r="E3874" t="s">
        <v>598</v>
      </c>
      <c r="F3874">
        <v>78.539379999999994</v>
      </c>
      <c r="G3874" t="s">
        <v>25</v>
      </c>
      <c r="H3874" t="s">
        <v>600</v>
      </c>
      <c r="I3874" t="s">
        <v>601</v>
      </c>
      <c r="J3874" t="s">
        <v>28</v>
      </c>
      <c r="K3874">
        <v>2003</v>
      </c>
      <c r="L3874">
        <v>3</v>
      </c>
      <c r="M3874">
        <v>4</v>
      </c>
      <c r="N3874">
        <v>0</v>
      </c>
      <c r="O3874">
        <v>2.5</v>
      </c>
      <c r="P3874" t="s">
        <v>604</v>
      </c>
      <c r="Q3874" s="5">
        <v>0</v>
      </c>
      <c r="R3874" s="2">
        <v>2.0939498647714602E-2</v>
      </c>
      <c r="S3874" t="s">
        <v>31</v>
      </c>
      <c r="T3874" t="s">
        <v>81</v>
      </c>
      <c r="U3874">
        <v>56</v>
      </c>
      <c r="V3874" t="s">
        <v>187</v>
      </c>
      <c r="W3874" t="s">
        <v>188</v>
      </c>
      <c r="X3874" t="s">
        <v>189</v>
      </c>
      <c r="Y3874">
        <v>200.59</v>
      </c>
      <c r="Z3874">
        <v>528</v>
      </c>
      <c r="AA3874" s="5">
        <f>IFERROR(VLOOKUP(X3874,$AF$2:$AG$35,2,FALSE),0)</f>
        <v>0.06</v>
      </c>
      <c r="AB3874" s="5" t="str">
        <f>VLOOKUP(X3874,$AF$2:$AG$35,1,FALSE)</f>
        <v>Hg</v>
      </c>
      <c r="AN3874"/>
      <c r="AO3874"/>
      <c r="AP3874"/>
      <c r="AQ3874"/>
    </row>
    <row r="3875" spans="2:43" x14ac:dyDescent="0.25">
      <c r="B3875" s="13">
        <v>22083</v>
      </c>
      <c r="C3875" s="13" t="s">
        <v>599</v>
      </c>
      <c r="D3875" t="s">
        <v>579</v>
      </c>
      <c r="E3875" t="s">
        <v>598</v>
      </c>
      <c r="F3875">
        <v>78.539379999999994</v>
      </c>
      <c r="G3875" t="s">
        <v>25</v>
      </c>
      <c r="H3875" t="s">
        <v>600</v>
      </c>
      <c r="I3875" t="s">
        <v>601</v>
      </c>
      <c r="J3875" t="s">
        <v>28</v>
      </c>
      <c r="K3875">
        <v>2003</v>
      </c>
      <c r="L3875">
        <v>3</v>
      </c>
      <c r="M3875">
        <v>4</v>
      </c>
      <c r="N3875">
        <v>0</v>
      </c>
      <c r="O3875">
        <v>2.5</v>
      </c>
      <c r="P3875" t="s">
        <v>604</v>
      </c>
      <c r="Q3875" s="31">
        <v>1.1273780303387799E-3</v>
      </c>
      <c r="R3875" s="2">
        <v>2.01940906269019E-2</v>
      </c>
      <c r="S3875" t="s">
        <v>31</v>
      </c>
      <c r="T3875" t="s">
        <v>81</v>
      </c>
      <c r="U3875">
        <v>57</v>
      </c>
      <c r="V3875" t="s">
        <v>190</v>
      </c>
      <c r="W3875" t="s">
        <v>191</v>
      </c>
      <c r="X3875" t="s">
        <v>192</v>
      </c>
      <c r="Y3875">
        <v>204.38300000000001</v>
      </c>
      <c r="Z3875">
        <v>712</v>
      </c>
      <c r="AA3875" s="5">
        <f>IFERROR(VLOOKUP(X3875,$AF$2:$AG$35,2,FALSE),0)</f>
        <v>0</v>
      </c>
      <c r="AB3875" s="5" t="e">
        <f>VLOOKUP(X3875,$AF$2:$AG$35,1,FALSE)</f>
        <v>#N/A</v>
      </c>
      <c r="AN3875"/>
      <c r="AO3875"/>
      <c r="AP3875"/>
      <c r="AQ3875"/>
    </row>
    <row r="3876" spans="2:43" x14ac:dyDescent="0.25">
      <c r="B3876" s="13">
        <v>22083</v>
      </c>
      <c r="C3876" s="13" t="s">
        <v>599</v>
      </c>
      <c r="D3876" t="s">
        <v>579</v>
      </c>
      <c r="E3876" t="s">
        <v>598</v>
      </c>
      <c r="F3876">
        <v>78.539379999999994</v>
      </c>
      <c r="G3876" t="s">
        <v>25</v>
      </c>
      <c r="H3876" t="s">
        <v>600</v>
      </c>
      <c r="I3876" t="s">
        <v>601</v>
      </c>
      <c r="J3876" t="s">
        <v>28</v>
      </c>
      <c r="K3876">
        <v>2003</v>
      </c>
      <c r="L3876">
        <v>3</v>
      </c>
      <c r="M3876">
        <v>4</v>
      </c>
      <c r="N3876">
        <v>0</v>
      </c>
      <c r="O3876">
        <v>2.5</v>
      </c>
      <c r="P3876" t="s">
        <v>604</v>
      </c>
      <c r="Q3876" s="5">
        <v>0</v>
      </c>
      <c r="R3876" s="2">
        <v>3.4616736173981602E-2</v>
      </c>
      <c r="S3876" t="s">
        <v>31</v>
      </c>
      <c r="T3876" t="s">
        <v>81</v>
      </c>
      <c r="U3876">
        <v>58</v>
      </c>
      <c r="V3876" t="s">
        <v>193</v>
      </c>
      <c r="W3876" t="s">
        <v>194</v>
      </c>
      <c r="X3876" t="s">
        <v>195</v>
      </c>
      <c r="Y3876">
        <v>207.2</v>
      </c>
      <c r="Z3876">
        <v>520</v>
      </c>
      <c r="AA3876" s="5">
        <f>IFERROR(VLOOKUP(X3876,$AF$2:$AG$35,2,FALSE),0)</f>
        <v>0.11600000000000001</v>
      </c>
      <c r="AB3876" s="5" t="str">
        <f>VLOOKUP(X3876,$AF$2:$AG$35,1,FALSE)</f>
        <v>Pb</v>
      </c>
      <c r="AN3876"/>
      <c r="AO3876"/>
      <c r="AP3876"/>
      <c r="AQ3876"/>
    </row>
    <row r="3877" spans="2:43" x14ac:dyDescent="0.25">
      <c r="B3877" s="13">
        <v>22083</v>
      </c>
      <c r="C3877" s="13" t="s">
        <v>599</v>
      </c>
      <c r="D3877" t="s">
        <v>579</v>
      </c>
      <c r="E3877" t="s">
        <v>598</v>
      </c>
      <c r="F3877">
        <v>78.539379999999994</v>
      </c>
      <c r="G3877" t="s">
        <v>25</v>
      </c>
      <c r="H3877" t="s">
        <v>600</v>
      </c>
      <c r="I3877" t="s">
        <v>601</v>
      </c>
      <c r="J3877" t="s">
        <v>28</v>
      </c>
      <c r="K3877">
        <v>2003</v>
      </c>
      <c r="L3877">
        <v>3</v>
      </c>
      <c r="M3877">
        <v>4</v>
      </c>
      <c r="N3877">
        <v>0</v>
      </c>
      <c r="O3877">
        <v>2.5</v>
      </c>
      <c r="P3877" t="s">
        <v>604</v>
      </c>
      <c r="Q3877" s="31">
        <v>3.2378221872794502E-3</v>
      </c>
      <c r="R3877" s="2">
        <v>2.9541897418557402E-2</v>
      </c>
      <c r="S3877" t="s">
        <v>31</v>
      </c>
      <c r="T3877" t="s">
        <v>81</v>
      </c>
      <c r="U3877">
        <v>59</v>
      </c>
      <c r="V3877" t="s">
        <v>196</v>
      </c>
      <c r="W3877" t="s">
        <v>197</v>
      </c>
      <c r="X3877" t="s">
        <v>198</v>
      </c>
      <c r="Y3877">
        <v>238.02889999999999</v>
      </c>
      <c r="Z3877">
        <v>765</v>
      </c>
      <c r="AA3877" s="5">
        <f>IFERROR(VLOOKUP(X3877,$AF$2:$AG$35,2,FALSE),0)</f>
        <v>0</v>
      </c>
      <c r="AB3877" s="5" t="e">
        <f>VLOOKUP(X3877,$AF$2:$AG$35,1,FALSE)</f>
        <v>#N/A</v>
      </c>
      <c r="AN3877"/>
      <c r="AO3877"/>
      <c r="AP3877"/>
      <c r="AQ3877"/>
    </row>
    <row r="3878" spans="2:43" x14ac:dyDescent="0.25">
      <c r="B3878" s="13">
        <v>22083</v>
      </c>
      <c r="C3878" s="13" t="s">
        <v>599</v>
      </c>
      <c r="D3878" t="s">
        <v>579</v>
      </c>
      <c r="E3878" t="s">
        <v>598</v>
      </c>
      <c r="F3878">
        <v>78.539379999999994</v>
      </c>
      <c r="G3878" t="s">
        <v>25</v>
      </c>
      <c r="H3878" t="s">
        <v>600</v>
      </c>
      <c r="I3878" t="s">
        <v>601</v>
      </c>
      <c r="J3878" t="s">
        <v>28</v>
      </c>
      <c r="K3878">
        <v>2003</v>
      </c>
      <c r="L3878">
        <v>3</v>
      </c>
      <c r="M3878">
        <v>4</v>
      </c>
      <c r="N3878">
        <v>0</v>
      </c>
      <c r="O3878">
        <v>2.5</v>
      </c>
      <c r="P3878" t="s">
        <v>604</v>
      </c>
      <c r="Q3878">
        <v>126.038609035815</v>
      </c>
      <c r="R3878">
        <v>14.206171697155501</v>
      </c>
      <c r="S3878" t="s">
        <v>31</v>
      </c>
      <c r="T3878" t="s">
        <v>45</v>
      </c>
      <c r="U3878">
        <v>60</v>
      </c>
      <c r="V3878" t="s">
        <v>199</v>
      </c>
      <c r="W3878" t="s">
        <v>200</v>
      </c>
      <c r="X3878" t="s">
        <v>201</v>
      </c>
      <c r="Y3878">
        <v>17.0304</v>
      </c>
      <c r="Z3878">
        <v>294</v>
      </c>
      <c r="AA3878" s="5">
        <f>IFERROR(VLOOKUP(X3878,$AF$2:$AG$35,2,FALSE),0)</f>
        <v>0</v>
      </c>
      <c r="AB3878" s="5" t="e">
        <f>VLOOKUP(X3878,$AF$2:$AG$35,1,FALSE)</f>
        <v>#N/A</v>
      </c>
      <c r="AN3878"/>
      <c r="AO3878"/>
      <c r="AP3878"/>
      <c r="AQ3878"/>
    </row>
    <row r="3879" spans="2:43" x14ac:dyDescent="0.25">
      <c r="B3879" s="13">
        <v>22084</v>
      </c>
      <c r="C3879" s="13" t="s">
        <v>599</v>
      </c>
      <c r="D3879" t="s">
        <v>579</v>
      </c>
      <c r="E3879" t="s">
        <v>602</v>
      </c>
      <c r="F3879">
        <v>77.157179999999997</v>
      </c>
      <c r="G3879" t="s">
        <v>25</v>
      </c>
      <c r="H3879" t="s">
        <v>600</v>
      </c>
      <c r="I3879" t="s">
        <v>601</v>
      </c>
      <c r="J3879" t="s">
        <v>28</v>
      </c>
      <c r="K3879">
        <v>2003</v>
      </c>
      <c r="L3879">
        <v>3</v>
      </c>
      <c r="M3879">
        <v>4</v>
      </c>
      <c r="N3879">
        <v>0</v>
      </c>
      <c r="O3879">
        <v>2.5</v>
      </c>
      <c r="P3879" t="s">
        <v>604</v>
      </c>
      <c r="Q3879">
        <v>0.120818532149039</v>
      </c>
      <c r="R3879">
        <v>0.59570262238338301</v>
      </c>
      <c r="S3879" t="s">
        <v>31</v>
      </c>
      <c r="T3879" t="s">
        <v>32</v>
      </c>
      <c r="U3879">
        <v>1</v>
      </c>
      <c r="V3879" t="s">
        <v>33</v>
      </c>
      <c r="W3879" t="s">
        <v>34</v>
      </c>
      <c r="X3879" t="s">
        <v>35</v>
      </c>
      <c r="Y3879">
        <v>35.453000000000003</v>
      </c>
      <c r="Z3879">
        <v>337</v>
      </c>
      <c r="AA3879" s="5">
        <f>IFERROR(VLOOKUP(X3879,$AF$2:$AG$35,2,FALSE),0)</f>
        <v>0</v>
      </c>
      <c r="AB3879" s="5" t="e">
        <f>VLOOKUP(X3879,$AF$2:$AG$35,1,FALSE)</f>
        <v>#N/A</v>
      </c>
      <c r="AN3879"/>
      <c r="AO3879"/>
      <c r="AP3879"/>
      <c r="AQ3879"/>
    </row>
    <row r="3880" spans="2:43" x14ac:dyDescent="0.25">
      <c r="B3880" s="13">
        <v>22084</v>
      </c>
      <c r="C3880" s="13" t="s">
        <v>599</v>
      </c>
      <c r="D3880" t="s">
        <v>579</v>
      </c>
      <c r="E3880" t="s">
        <v>602</v>
      </c>
      <c r="F3880">
        <v>77.157179999999997</v>
      </c>
      <c r="G3880" t="s">
        <v>25</v>
      </c>
      <c r="H3880" t="s">
        <v>600</v>
      </c>
      <c r="I3880" t="s">
        <v>601</v>
      </c>
      <c r="J3880" t="s">
        <v>28</v>
      </c>
      <c r="K3880">
        <v>2003</v>
      </c>
      <c r="L3880">
        <v>3</v>
      </c>
      <c r="M3880">
        <v>4</v>
      </c>
      <c r="N3880">
        <v>0</v>
      </c>
      <c r="O3880">
        <v>2.5</v>
      </c>
      <c r="P3880" t="s">
        <v>604</v>
      </c>
      <c r="Q3880" s="5">
        <v>0.54141164760925797</v>
      </c>
      <c r="R3880">
        <v>0.32424927422143401</v>
      </c>
      <c r="S3880" t="s">
        <v>31</v>
      </c>
      <c r="T3880" t="s">
        <v>32</v>
      </c>
      <c r="U3880">
        <v>2</v>
      </c>
      <c r="V3880" t="s">
        <v>36</v>
      </c>
      <c r="W3880" t="s">
        <v>37</v>
      </c>
      <c r="X3880" t="s">
        <v>38</v>
      </c>
      <c r="Y3880">
        <v>62.004899999999999</v>
      </c>
      <c r="Z3880">
        <v>613</v>
      </c>
      <c r="AA3880" s="5">
        <f>IFERROR(VLOOKUP(X3880,$AF$2:$AG$35,2,FALSE),0)</f>
        <v>0</v>
      </c>
      <c r="AB3880" s="5" t="e">
        <f>VLOOKUP(X3880,$AF$2:$AG$35,1,FALSE)</f>
        <v>#N/A</v>
      </c>
      <c r="AN3880"/>
      <c r="AO3880"/>
      <c r="AP3880"/>
      <c r="AQ3880"/>
    </row>
    <row r="3881" spans="2:43" x14ac:dyDescent="0.25">
      <c r="B3881" s="13">
        <v>22084</v>
      </c>
      <c r="C3881" s="13" t="s">
        <v>599</v>
      </c>
      <c r="D3881" t="s">
        <v>579</v>
      </c>
      <c r="E3881" t="s">
        <v>602</v>
      </c>
      <c r="F3881">
        <v>77.157179999999997</v>
      </c>
      <c r="G3881" t="s">
        <v>25</v>
      </c>
      <c r="H3881" t="s">
        <v>600</v>
      </c>
      <c r="I3881" t="s">
        <v>601</v>
      </c>
      <c r="J3881" t="s">
        <v>28</v>
      </c>
      <c r="K3881">
        <v>2003</v>
      </c>
      <c r="L3881">
        <v>3</v>
      </c>
      <c r="M3881">
        <v>4</v>
      </c>
      <c r="N3881">
        <v>0</v>
      </c>
      <c r="O3881">
        <v>2.5</v>
      </c>
      <c r="P3881" t="s">
        <v>604</v>
      </c>
      <c r="Q3881" s="5">
        <v>1.3447517655510699</v>
      </c>
      <c r="R3881">
        <v>0.57714081240180404</v>
      </c>
      <c r="S3881" t="s">
        <v>31</v>
      </c>
      <c r="T3881" t="s">
        <v>32</v>
      </c>
      <c r="U3881">
        <v>4</v>
      </c>
      <c r="V3881" t="s">
        <v>42</v>
      </c>
      <c r="W3881" t="s">
        <v>43</v>
      </c>
      <c r="X3881" t="s">
        <v>44</v>
      </c>
      <c r="Y3881">
        <v>96.057599999999994</v>
      </c>
      <c r="Z3881">
        <v>699</v>
      </c>
      <c r="AA3881" s="5">
        <f>IFERROR(VLOOKUP(X3881,$AF$2:$AG$35,2,FALSE),0)</f>
        <v>0</v>
      </c>
      <c r="AB3881" s="5" t="e">
        <f>VLOOKUP(X3881,$AF$2:$AG$35,1,FALSE)</f>
        <v>#N/A</v>
      </c>
      <c r="AN3881"/>
      <c r="AO3881"/>
      <c r="AP3881"/>
      <c r="AQ3881"/>
    </row>
    <row r="3882" spans="2:43" x14ac:dyDescent="0.25">
      <c r="B3882" s="13">
        <v>22084</v>
      </c>
      <c r="C3882" s="13" t="s">
        <v>599</v>
      </c>
      <c r="D3882" t="s">
        <v>579</v>
      </c>
      <c r="E3882" t="s">
        <v>602</v>
      </c>
      <c r="F3882">
        <v>77.157179999999997</v>
      </c>
      <c r="G3882" t="s">
        <v>25</v>
      </c>
      <c r="H3882" t="s">
        <v>600</v>
      </c>
      <c r="I3882" t="s">
        <v>601</v>
      </c>
      <c r="J3882" t="s">
        <v>28</v>
      </c>
      <c r="K3882">
        <v>2003</v>
      </c>
      <c r="L3882">
        <v>3</v>
      </c>
      <c r="M3882">
        <v>4</v>
      </c>
      <c r="N3882">
        <v>0</v>
      </c>
      <c r="O3882">
        <v>2.5</v>
      </c>
      <c r="P3882" t="s">
        <v>604</v>
      </c>
      <c r="Q3882" s="5">
        <v>1.0375640915500599</v>
      </c>
      <c r="R3882">
        <v>0.25806200674337598</v>
      </c>
      <c r="S3882" t="s">
        <v>31</v>
      </c>
      <c r="T3882" t="s">
        <v>45</v>
      </c>
      <c r="U3882">
        <v>5</v>
      </c>
      <c r="V3882" t="s">
        <v>46</v>
      </c>
      <c r="W3882" t="s">
        <v>47</v>
      </c>
      <c r="X3882" t="s">
        <v>48</v>
      </c>
      <c r="Y3882">
        <v>18.0383</v>
      </c>
      <c r="Z3882">
        <v>784</v>
      </c>
      <c r="AA3882" s="5">
        <f>IFERROR(VLOOKUP(X3882,$AF$2:$AG$35,2,FALSE),0)</f>
        <v>0</v>
      </c>
      <c r="AB3882" s="5" t="e">
        <f>VLOOKUP(X3882,$AF$2:$AG$35,1,FALSE)</f>
        <v>#N/A</v>
      </c>
      <c r="AN3882"/>
      <c r="AO3882"/>
      <c r="AP3882"/>
      <c r="AQ3882"/>
    </row>
    <row r="3883" spans="2:43" x14ac:dyDescent="0.25">
      <c r="B3883" s="13">
        <v>22084</v>
      </c>
      <c r="C3883" s="13" t="s">
        <v>599</v>
      </c>
      <c r="D3883" t="s">
        <v>579</v>
      </c>
      <c r="E3883" t="s">
        <v>602</v>
      </c>
      <c r="F3883">
        <v>77.157179999999997</v>
      </c>
      <c r="G3883" t="s">
        <v>25</v>
      </c>
      <c r="H3883" t="s">
        <v>600</v>
      </c>
      <c r="I3883" t="s">
        <v>601</v>
      </c>
      <c r="J3883" t="s">
        <v>28</v>
      </c>
      <c r="K3883">
        <v>2003</v>
      </c>
      <c r="L3883">
        <v>3</v>
      </c>
      <c r="M3883">
        <v>4</v>
      </c>
      <c r="N3883">
        <v>0</v>
      </c>
      <c r="O3883">
        <v>2.5</v>
      </c>
      <c r="P3883" t="s">
        <v>604</v>
      </c>
      <c r="Q3883" s="5">
        <v>0</v>
      </c>
      <c r="R3883">
        <v>0.1</v>
      </c>
      <c r="S3883" t="s">
        <v>31</v>
      </c>
      <c r="T3883" t="s">
        <v>49</v>
      </c>
      <c r="U3883">
        <v>6</v>
      </c>
      <c r="V3883" t="s">
        <v>50</v>
      </c>
      <c r="W3883" t="s">
        <v>51</v>
      </c>
      <c r="X3883" t="s">
        <v>52</v>
      </c>
      <c r="Y3883">
        <v>22.98977</v>
      </c>
      <c r="Z3883">
        <v>785</v>
      </c>
      <c r="AA3883" s="5">
        <f>IFERROR(VLOOKUP(X3883,$AF$2:$AG$35,2,FALSE),0)</f>
        <v>0</v>
      </c>
      <c r="AB3883" s="5" t="e">
        <f>VLOOKUP(X3883,$AF$2:$AG$35,1,FALSE)</f>
        <v>#N/A</v>
      </c>
      <c r="AN3883"/>
      <c r="AO3883"/>
      <c r="AP3883"/>
      <c r="AQ3883"/>
    </row>
    <row r="3884" spans="2:43" x14ac:dyDescent="0.25">
      <c r="B3884" s="13">
        <v>22084</v>
      </c>
      <c r="C3884" s="13" t="s">
        <v>599</v>
      </c>
      <c r="D3884" t="s">
        <v>579</v>
      </c>
      <c r="E3884" t="s">
        <v>602</v>
      </c>
      <c r="F3884">
        <v>77.157179999999997</v>
      </c>
      <c r="G3884" t="s">
        <v>25</v>
      </c>
      <c r="H3884" t="s">
        <v>600</v>
      </c>
      <c r="I3884" t="s">
        <v>601</v>
      </c>
      <c r="J3884" t="s">
        <v>28</v>
      </c>
      <c r="K3884">
        <v>2003</v>
      </c>
      <c r="L3884">
        <v>3</v>
      </c>
      <c r="M3884">
        <v>4</v>
      </c>
      <c r="N3884">
        <v>0</v>
      </c>
      <c r="O3884">
        <v>2.5</v>
      </c>
      <c r="P3884" t="s">
        <v>604</v>
      </c>
      <c r="Q3884" s="2">
        <v>1.9358286606184098E-2</v>
      </c>
      <c r="R3884">
        <v>0.15552794049583801</v>
      </c>
      <c r="S3884" t="s">
        <v>31</v>
      </c>
      <c r="T3884" t="s">
        <v>53</v>
      </c>
      <c r="U3884">
        <v>7</v>
      </c>
      <c r="V3884" t="s">
        <v>54</v>
      </c>
      <c r="W3884" t="s">
        <v>55</v>
      </c>
      <c r="X3884" t="s">
        <v>56</v>
      </c>
      <c r="Y3884">
        <v>39.098300000000002</v>
      </c>
      <c r="Z3884">
        <v>2302</v>
      </c>
      <c r="AA3884" s="5">
        <f>IFERROR(VLOOKUP(X3884,$AF$2:$AG$35,2,FALSE),0)</f>
        <v>0</v>
      </c>
      <c r="AB3884" s="5" t="e">
        <f>VLOOKUP(X3884,$AF$2:$AG$35,1,FALSE)</f>
        <v>#N/A</v>
      </c>
      <c r="AN3884"/>
      <c r="AO3884"/>
      <c r="AP3884"/>
      <c r="AQ3884"/>
    </row>
    <row r="3885" spans="2:43" x14ac:dyDescent="0.25">
      <c r="B3885" s="13">
        <v>22084</v>
      </c>
      <c r="C3885" s="13" t="s">
        <v>599</v>
      </c>
      <c r="D3885" t="s">
        <v>579</v>
      </c>
      <c r="E3885" t="s">
        <v>602</v>
      </c>
      <c r="F3885">
        <v>77.157179999999997</v>
      </c>
      <c r="G3885" t="s">
        <v>25</v>
      </c>
      <c r="H3885" t="s">
        <v>600</v>
      </c>
      <c r="I3885" t="s">
        <v>601</v>
      </c>
      <c r="J3885" t="s">
        <v>28</v>
      </c>
      <c r="K3885">
        <v>2003</v>
      </c>
      <c r="L3885">
        <v>3</v>
      </c>
      <c r="M3885">
        <v>4</v>
      </c>
      <c r="N3885">
        <v>0</v>
      </c>
      <c r="O3885">
        <v>2.5</v>
      </c>
      <c r="P3885" t="s">
        <v>604</v>
      </c>
      <c r="Q3885">
        <v>7.6560943406154998</v>
      </c>
      <c r="R3885">
        <v>1.7371945876615</v>
      </c>
      <c r="S3885" t="s">
        <v>31</v>
      </c>
      <c r="T3885" t="s">
        <v>57</v>
      </c>
      <c r="U3885">
        <v>8</v>
      </c>
      <c r="W3885" t="s">
        <v>58</v>
      </c>
      <c r="X3885" t="s">
        <v>59</v>
      </c>
      <c r="Y3885">
        <v>12.010999999999999</v>
      </c>
      <c r="Z3885">
        <v>1183</v>
      </c>
      <c r="AA3885" s="5">
        <f>IFERROR(VLOOKUP(X3885,$AF$2:$AG$35,2,FALSE),0)</f>
        <v>0</v>
      </c>
      <c r="AB3885" s="5" t="e">
        <f>VLOOKUP(X3885,$AF$2:$AG$35,1,FALSE)</f>
        <v>#N/A</v>
      </c>
      <c r="AN3885"/>
      <c r="AO3885"/>
      <c r="AP3885"/>
      <c r="AQ3885"/>
    </row>
    <row r="3886" spans="2:43" x14ac:dyDescent="0.25">
      <c r="B3886" s="13">
        <v>22084</v>
      </c>
      <c r="C3886" s="13" t="s">
        <v>599</v>
      </c>
      <c r="D3886" t="s">
        <v>579</v>
      </c>
      <c r="E3886" t="s">
        <v>602</v>
      </c>
      <c r="F3886">
        <v>77.157179999999997</v>
      </c>
      <c r="G3886" t="s">
        <v>25</v>
      </c>
      <c r="H3886" t="s">
        <v>600</v>
      </c>
      <c r="I3886" t="s">
        <v>601</v>
      </c>
      <c r="J3886" t="s">
        <v>28</v>
      </c>
      <c r="K3886">
        <v>2003</v>
      </c>
      <c r="L3886">
        <v>3</v>
      </c>
      <c r="M3886">
        <v>4</v>
      </c>
      <c r="N3886">
        <v>0</v>
      </c>
      <c r="O3886">
        <v>2.5</v>
      </c>
      <c r="P3886" t="s">
        <v>604</v>
      </c>
      <c r="Q3886">
        <v>17.7620844757515</v>
      </c>
      <c r="R3886">
        <v>2.2353852201798401</v>
      </c>
      <c r="S3886" t="s">
        <v>31</v>
      </c>
      <c r="T3886" t="s">
        <v>57</v>
      </c>
      <c r="U3886">
        <v>9</v>
      </c>
      <c r="W3886" t="s">
        <v>60</v>
      </c>
      <c r="X3886" t="s">
        <v>61</v>
      </c>
      <c r="Y3886">
        <v>12.010999999999999</v>
      </c>
      <c r="Z3886">
        <v>789</v>
      </c>
      <c r="AA3886" s="5">
        <f>IFERROR(VLOOKUP(X3886,$AF$2:$AG$35,2,FALSE),0)</f>
        <v>0</v>
      </c>
      <c r="AB3886" s="5" t="e">
        <f>VLOOKUP(X3886,$AF$2:$AG$35,1,FALSE)</f>
        <v>#N/A</v>
      </c>
      <c r="AN3886"/>
      <c r="AO3886"/>
      <c r="AP3886"/>
      <c r="AQ3886"/>
    </row>
    <row r="3887" spans="2:43" x14ac:dyDescent="0.25">
      <c r="B3887" s="13">
        <v>22084</v>
      </c>
      <c r="C3887" s="13" t="s">
        <v>599</v>
      </c>
      <c r="D3887" t="s">
        <v>579</v>
      </c>
      <c r="E3887" t="s">
        <v>602</v>
      </c>
      <c r="F3887">
        <v>77.157179999999997</v>
      </c>
      <c r="G3887" t="s">
        <v>25</v>
      </c>
      <c r="H3887" t="s">
        <v>600</v>
      </c>
      <c r="I3887" t="s">
        <v>601</v>
      </c>
      <c r="J3887" t="s">
        <v>28</v>
      </c>
      <c r="K3887">
        <v>2003</v>
      </c>
      <c r="L3887">
        <v>3</v>
      </c>
      <c r="M3887">
        <v>4</v>
      </c>
      <c r="N3887">
        <v>0</v>
      </c>
      <c r="O3887">
        <v>2.5</v>
      </c>
      <c r="P3887" t="s">
        <v>604</v>
      </c>
      <c r="Q3887">
        <v>21.430316594061299</v>
      </c>
      <c r="R3887">
        <v>3.2202803615862998</v>
      </c>
      <c r="S3887" t="s">
        <v>31</v>
      </c>
      <c r="T3887" t="s">
        <v>57</v>
      </c>
      <c r="U3887">
        <v>10</v>
      </c>
      <c r="W3887" t="s">
        <v>62</v>
      </c>
      <c r="X3887" t="s">
        <v>63</v>
      </c>
      <c r="Y3887">
        <v>12.010999999999999</v>
      </c>
      <c r="Z3887">
        <v>790</v>
      </c>
      <c r="AA3887" s="5">
        <f>IFERROR(VLOOKUP(X3887,$AF$2:$AG$35,2,FALSE),0)</f>
        <v>0</v>
      </c>
      <c r="AB3887" s="5" t="e">
        <f>VLOOKUP(X3887,$AF$2:$AG$35,1,FALSE)</f>
        <v>#N/A</v>
      </c>
      <c r="AN3887"/>
      <c r="AO3887"/>
      <c r="AP3887"/>
      <c r="AQ3887"/>
    </row>
    <row r="3888" spans="2:43" x14ac:dyDescent="0.25">
      <c r="B3888" s="13">
        <v>22084</v>
      </c>
      <c r="C3888" s="13" t="s">
        <v>599</v>
      </c>
      <c r="D3888" t="s">
        <v>579</v>
      </c>
      <c r="E3888" t="s">
        <v>602</v>
      </c>
      <c r="F3888">
        <v>77.157179999999997</v>
      </c>
      <c r="G3888" t="s">
        <v>25</v>
      </c>
      <c r="H3888" t="s">
        <v>600</v>
      </c>
      <c r="I3888" t="s">
        <v>601</v>
      </c>
      <c r="J3888" t="s">
        <v>28</v>
      </c>
      <c r="K3888">
        <v>2003</v>
      </c>
      <c r="L3888">
        <v>3</v>
      </c>
      <c r="M3888">
        <v>4</v>
      </c>
      <c r="N3888">
        <v>0</v>
      </c>
      <c r="O3888">
        <v>2.5</v>
      </c>
      <c r="P3888" t="s">
        <v>604</v>
      </c>
      <c r="Q3888">
        <v>7.1664197738924296</v>
      </c>
      <c r="R3888">
        <v>1.67588817939674</v>
      </c>
      <c r="S3888" t="s">
        <v>31</v>
      </c>
      <c r="T3888" t="s">
        <v>57</v>
      </c>
      <c r="U3888">
        <v>11</v>
      </c>
      <c r="W3888" t="s">
        <v>64</v>
      </c>
      <c r="X3888" t="s">
        <v>65</v>
      </c>
      <c r="Y3888">
        <v>12.010999999999999</v>
      </c>
      <c r="Z3888">
        <v>791</v>
      </c>
      <c r="AA3888" s="5">
        <f>IFERROR(VLOOKUP(X3888,$AF$2:$AG$35,2,FALSE),0)</f>
        <v>0</v>
      </c>
      <c r="AB3888" s="5" t="e">
        <f>VLOOKUP(X3888,$AF$2:$AG$35,1,FALSE)</f>
        <v>#N/A</v>
      </c>
      <c r="AN3888"/>
      <c r="AO3888"/>
      <c r="AP3888"/>
      <c r="AQ3888"/>
    </row>
    <row r="3889" spans="2:43" x14ac:dyDescent="0.25">
      <c r="B3889" s="13">
        <v>22084</v>
      </c>
      <c r="C3889" s="13" t="s">
        <v>599</v>
      </c>
      <c r="D3889" t="s">
        <v>579</v>
      </c>
      <c r="E3889" t="s">
        <v>602</v>
      </c>
      <c r="F3889">
        <v>77.157179999999997</v>
      </c>
      <c r="G3889" t="s">
        <v>25</v>
      </c>
      <c r="H3889" t="s">
        <v>600</v>
      </c>
      <c r="I3889" t="s">
        <v>601</v>
      </c>
      <c r="J3889" t="s">
        <v>28</v>
      </c>
      <c r="K3889">
        <v>2003</v>
      </c>
      <c r="L3889">
        <v>3</v>
      </c>
      <c r="M3889">
        <v>4</v>
      </c>
      <c r="N3889">
        <v>0</v>
      </c>
      <c r="O3889">
        <v>2.5</v>
      </c>
      <c r="P3889" t="s">
        <v>604</v>
      </c>
      <c r="Q3889">
        <v>0</v>
      </c>
      <c r="R3889">
        <v>1.73684747797872</v>
      </c>
      <c r="S3889" t="s">
        <v>31</v>
      </c>
      <c r="T3889" t="s">
        <v>57</v>
      </c>
      <c r="U3889">
        <v>12</v>
      </c>
      <c r="W3889" t="s">
        <v>66</v>
      </c>
      <c r="X3889" t="s">
        <v>67</v>
      </c>
      <c r="Y3889">
        <v>12.010999999999999</v>
      </c>
      <c r="Z3889">
        <v>792</v>
      </c>
      <c r="AA3889" s="5">
        <f>IFERROR(VLOOKUP(X3889,$AF$2:$AG$35,2,FALSE),0)</f>
        <v>0</v>
      </c>
      <c r="AB3889" s="5" t="e">
        <f>VLOOKUP(X3889,$AF$2:$AG$35,1,FALSE)</f>
        <v>#N/A</v>
      </c>
      <c r="AN3889"/>
      <c r="AO3889"/>
      <c r="AP3889"/>
      <c r="AQ3889"/>
    </row>
    <row r="3890" spans="2:43" x14ac:dyDescent="0.25">
      <c r="B3890" s="13">
        <v>22084</v>
      </c>
      <c r="C3890" s="13" t="s">
        <v>599</v>
      </c>
      <c r="D3890" t="s">
        <v>579</v>
      </c>
      <c r="E3890" t="s">
        <v>602</v>
      </c>
      <c r="F3890">
        <v>77.157179999999997</v>
      </c>
      <c r="G3890" t="s">
        <v>25</v>
      </c>
      <c r="H3890" t="s">
        <v>600</v>
      </c>
      <c r="I3890" t="s">
        <v>601</v>
      </c>
      <c r="J3890" t="s">
        <v>28</v>
      </c>
      <c r="K3890">
        <v>2003</v>
      </c>
      <c r="L3890">
        <v>3</v>
      </c>
      <c r="M3890">
        <v>4</v>
      </c>
      <c r="N3890">
        <v>0</v>
      </c>
      <c r="O3890">
        <v>2.5</v>
      </c>
      <c r="P3890" t="s">
        <v>604</v>
      </c>
      <c r="Q3890" s="5">
        <v>52.215909535413601</v>
      </c>
      <c r="R3890">
        <v>6.9968247652338</v>
      </c>
      <c r="S3890" t="s">
        <v>31</v>
      </c>
      <c r="T3890" t="s">
        <v>57</v>
      </c>
      <c r="U3890">
        <v>13</v>
      </c>
      <c r="W3890" s="3" t="s">
        <v>68</v>
      </c>
      <c r="X3890" t="s">
        <v>69</v>
      </c>
      <c r="Y3890">
        <v>12.010999999999999</v>
      </c>
      <c r="Z3890">
        <v>626</v>
      </c>
      <c r="AA3890" s="5">
        <f>IFERROR(VLOOKUP(X3890,$AF$2:$AG$35,2,FALSE),0)</f>
        <v>0</v>
      </c>
      <c r="AB3890" s="5" t="e">
        <f>VLOOKUP(X3890,$AF$2:$AG$35,1,FALSE)</f>
        <v>#N/A</v>
      </c>
      <c r="AN3890"/>
      <c r="AO3890"/>
      <c r="AP3890"/>
      <c r="AQ3890"/>
    </row>
    <row r="3891" spans="2:43" x14ac:dyDescent="0.25">
      <c r="B3891" s="13">
        <v>22084</v>
      </c>
      <c r="C3891" s="13" t="s">
        <v>599</v>
      </c>
      <c r="D3891" t="s">
        <v>579</v>
      </c>
      <c r="E3891" t="s">
        <v>602</v>
      </c>
      <c r="F3891">
        <v>77.157179999999997</v>
      </c>
      <c r="G3891" t="s">
        <v>25</v>
      </c>
      <c r="H3891" t="s">
        <v>600</v>
      </c>
      <c r="I3891" t="s">
        <v>601</v>
      </c>
      <c r="J3891" t="s">
        <v>28</v>
      </c>
      <c r="K3891">
        <v>2003</v>
      </c>
      <c r="L3891">
        <v>3</v>
      </c>
      <c r="M3891">
        <v>4</v>
      </c>
      <c r="N3891">
        <v>0</v>
      </c>
      <c r="O3891">
        <v>2.5</v>
      </c>
      <c r="P3891" t="s">
        <v>604</v>
      </c>
      <c r="Q3891">
        <v>11.375983598000699</v>
      </c>
      <c r="R3891">
        <v>1.5798962711900399</v>
      </c>
      <c r="S3891" t="s">
        <v>31</v>
      </c>
      <c r="T3891" t="s">
        <v>57</v>
      </c>
      <c r="U3891">
        <v>14</v>
      </c>
      <c r="W3891" t="s">
        <v>70</v>
      </c>
      <c r="X3891" t="s">
        <v>71</v>
      </c>
      <c r="Y3891">
        <v>12.010999999999999</v>
      </c>
      <c r="Z3891">
        <v>794</v>
      </c>
      <c r="AA3891" s="5">
        <f>IFERROR(VLOOKUP(X3891,$AF$2:$AG$35,2,FALSE),0)</f>
        <v>0</v>
      </c>
      <c r="AB3891" s="5" t="e">
        <f>VLOOKUP(X3891,$AF$2:$AG$35,1,FALSE)</f>
        <v>#N/A</v>
      </c>
      <c r="AN3891"/>
      <c r="AO3891"/>
      <c r="AP3891"/>
      <c r="AQ3891"/>
    </row>
    <row r="3892" spans="2:43" x14ac:dyDescent="0.25">
      <c r="B3892" s="13">
        <v>22084</v>
      </c>
      <c r="C3892" s="13" t="s">
        <v>599</v>
      </c>
      <c r="D3892" t="s">
        <v>579</v>
      </c>
      <c r="E3892" t="s">
        <v>602</v>
      </c>
      <c r="F3892">
        <v>77.157179999999997</v>
      </c>
      <c r="G3892" t="s">
        <v>25</v>
      </c>
      <c r="H3892" t="s">
        <v>600</v>
      </c>
      <c r="I3892" t="s">
        <v>601</v>
      </c>
      <c r="J3892" t="s">
        <v>28</v>
      </c>
      <c r="K3892">
        <v>2003</v>
      </c>
      <c r="L3892">
        <v>3</v>
      </c>
      <c r="M3892">
        <v>4</v>
      </c>
      <c r="N3892">
        <v>0</v>
      </c>
      <c r="O3892">
        <v>2.5</v>
      </c>
      <c r="P3892" t="s">
        <v>604</v>
      </c>
      <c r="Q3892">
        <v>4.1159643488002402</v>
      </c>
      <c r="R3892">
        <v>0.70428798811577797</v>
      </c>
      <c r="S3892" t="s">
        <v>31</v>
      </c>
      <c r="T3892" t="s">
        <v>57</v>
      </c>
      <c r="U3892">
        <v>15</v>
      </c>
      <c r="W3892" t="s">
        <v>72</v>
      </c>
      <c r="X3892" t="s">
        <v>73</v>
      </c>
      <c r="Y3892">
        <v>12.010999999999999</v>
      </c>
      <c r="Z3892">
        <v>1190</v>
      </c>
      <c r="AA3892" s="5">
        <f>IFERROR(VLOOKUP(X3892,$AF$2:$AG$35,2,FALSE),0)</f>
        <v>0</v>
      </c>
      <c r="AB3892" s="5" t="e">
        <f>VLOOKUP(X3892,$AF$2:$AG$35,1,FALSE)</f>
        <v>#N/A</v>
      </c>
      <c r="AN3892"/>
      <c r="AO3892"/>
      <c r="AP3892"/>
      <c r="AQ3892"/>
    </row>
    <row r="3893" spans="2:43" x14ac:dyDescent="0.25">
      <c r="B3893" s="13">
        <v>22084</v>
      </c>
      <c r="C3893" s="13" t="s">
        <v>599</v>
      </c>
      <c r="D3893" t="s">
        <v>579</v>
      </c>
      <c r="E3893" t="s">
        <v>602</v>
      </c>
      <c r="F3893">
        <v>77.157179999999997</v>
      </c>
      <c r="G3893" t="s">
        <v>25</v>
      </c>
      <c r="H3893" t="s">
        <v>600</v>
      </c>
      <c r="I3893" t="s">
        <v>601</v>
      </c>
      <c r="J3893" t="s">
        <v>28</v>
      </c>
      <c r="K3893">
        <v>2003</v>
      </c>
      <c r="L3893">
        <v>3</v>
      </c>
      <c r="M3893">
        <v>4</v>
      </c>
      <c r="N3893">
        <v>0</v>
      </c>
      <c r="O3893">
        <v>2.5</v>
      </c>
      <c r="P3893" t="s">
        <v>604</v>
      </c>
      <c r="Q3893">
        <v>0</v>
      </c>
      <c r="R3893">
        <v>0.47098871135672998</v>
      </c>
      <c r="S3893" t="s">
        <v>31</v>
      </c>
      <c r="T3893" t="s">
        <v>57</v>
      </c>
      <c r="U3893">
        <v>16</v>
      </c>
      <c r="W3893" t="s">
        <v>74</v>
      </c>
      <c r="X3893" t="s">
        <v>75</v>
      </c>
      <c r="Y3893">
        <v>12.010999999999999</v>
      </c>
      <c r="Z3893">
        <v>796</v>
      </c>
      <c r="AA3893" s="5">
        <f>IFERROR(VLOOKUP(X3893,$AF$2:$AG$35,2,FALSE),0)</f>
        <v>0</v>
      </c>
      <c r="AB3893" s="5" t="e">
        <f>VLOOKUP(X3893,$AF$2:$AG$35,1,FALSE)</f>
        <v>#N/A</v>
      </c>
      <c r="AN3893"/>
      <c r="AO3893"/>
      <c r="AP3893"/>
      <c r="AQ3893"/>
    </row>
    <row r="3894" spans="2:43" x14ac:dyDescent="0.25">
      <c r="B3894" s="13">
        <v>22084</v>
      </c>
      <c r="C3894" s="13" t="s">
        <v>599</v>
      </c>
      <c r="D3894" t="s">
        <v>579</v>
      </c>
      <c r="E3894" t="s">
        <v>602</v>
      </c>
      <c r="F3894">
        <v>77.157179999999997</v>
      </c>
      <c r="G3894" t="s">
        <v>25</v>
      </c>
      <c r="H3894" t="s">
        <v>600</v>
      </c>
      <c r="I3894" t="s">
        <v>601</v>
      </c>
      <c r="J3894" t="s">
        <v>28</v>
      </c>
      <c r="K3894">
        <v>2003</v>
      </c>
      <c r="L3894">
        <v>3</v>
      </c>
      <c r="M3894">
        <v>4</v>
      </c>
      <c r="N3894">
        <v>0</v>
      </c>
      <c r="O3894">
        <v>2.5</v>
      </c>
      <c r="P3894" t="s">
        <v>604</v>
      </c>
      <c r="Q3894" s="5">
        <v>16.713846076978601</v>
      </c>
      <c r="R3894">
        <v>2.9826225663300998</v>
      </c>
      <c r="S3894" t="s">
        <v>31</v>
      </c>
      <c r="T3894" t="s">
        <v>57</v>
      </c>
      <c r="U3894">
        <v>17</v>
      </c>
      <c r="W3894" s="3" t="s">
        <v>76</v>
      </c>
      <c r="X3894" t="s">
        <v>77</v>
      </c>
      <c r="Y3894">
        <v>12.010999999999999</v>
      </c>
      <c r="Z3894">
        <v>797</v>
      </c>
      <c r="AA3894" s="5">
        <f>IFERROR(VLOOKUP(X3894,$AF$2:$AG$35,2,FALSE),0)</f>
        <v>0</v>
      </c>
      <c r="AB3894" s="5" t="e">
        <f>VLOOKUP(X3894,$AF$2:$AG$35,1,FALSE)</f>
        <v>#N/A</v>
      </c>
      <c r="AN3894"/>
      <c r="AO3894"/>
      <c r="AP3894"/>
      <c r="AQ3894"/>
    </row>
    <row r="3895" spans="2:43" x14ac:dyDescent="0.25">
      <c r="B3895" s="13">
        <v>22084</v>
      </c>
      <c r="C3895" s="13" t="s">
        <v>599</v>
      </c>
      <c r="D3895" t="s">
        <v>579</v>
      </c>
      <c r="E3895" t="s">
        <v>602</v>
      </c>
      <c r="F3895">
        <v>77.157179999999997</v>
      </c>
      <c r="G3895" t="s">
        <v>25</v>
      </c>
      <c r="H3895" t="s">
        <v>600</v>
      </c>
      <c r="I3895" t="s">
        <v>601</v>
      </c>
      <c r="J3895" t="s">
        <v>28</v>
      </c>
      <c r="K3895">
        <v>2003</v>
      </c>
      <c r="L3895">
        <v>3</v>
      </c>
      <c r="M3895">
        <v>4</v>
      </c>
      <c r="N3895">
        <v>0</v>
      </c>
      <c r="O3895">
        <v>2.5</v>
      </c>
      <c r="P3895" t="s">
        <v>604</v>
      </c>
      <c r="Q3895">
        <v>68.929755622524794</v>
      </c>
      <c r="R3895">
        <v>9.4588652126777397</v>
      </c>
      <c r="S3895" t="s">
        <v>31</v>
      </c>
      <c r="T3895" t="s">
        <v>57</v>
      </c>
      <c r="U3895">
        <v>18</v>
      </c>
      <c r="V3895" t="s">
        <v>78</v>
      </c>
      <c r="W3895" t="s">
        <v>79</v>
      </c>
      <c r="X3895" t="s">
        <v>80</v>
      </c>
      <c r="Y3895">
        <v>12.010999999999999</v>
      </c>
      <c r="Z3895">
        <v>436</v>
      </c>
      <c r="AA3895" s="5">
        <f>IFERROR(VLOOKUP(X3895,$AF$2:$AG$35,2,FALSE),0)</f>
        <v>0</v>
      </c>
      <c r="AB3895" s="5" t="e">
        <f>VLOOKUP(X3895,$AF$2:$AG$35,1,FALSE)</f>
        <v>#N/A</v>
      </c>
      <c r="AN3895"/>
      <c r="AO3895"/>
      <c r="AP3895"/>
      <c r="AQ3895"/>
    </row>
    <row r="3896" spans="2:43" x14ac:dyDescent="0.25">
      <c r="B3896" s="13">
        <v>22084</v>
      </c>
      <c r="C3896" s="13" t="s">
        <v>599</v>
      </c>
      <c r="D3896" t="s">
        <v>579</v>
      </c>
      <c r="E3896" t="s">
        <v>602</v>
      </c>
      <c r="F3896">
        <v>77.157179999999997</v>
      </c>
      <c r="G3896" t="s">
        <v>25</v>
      </c>
      <c r="H3896" t="s">
        <v>600</v>
      </c>
      <c r="I3896" t="s">
        <v>601</v>
      </c>
      <c r="J3896" t="s">
        <v>28</v>
      </c>
      <c r="K3896">
        <v>2003</v>
      </c>
      <c r="L3896">
        <v>3</v>
      </c>
      <c r="M3896">
        <v>4</v>
      </c>
      <c r="N3896">
        <v>0</v>
      </c>
      <c r="O3896">
        <v>2.5</v>
      </c>
      <c r="P3896" t="s">
        <v>604</v>
      </c>
      <c r="Q3896" s="5">
        <v>0</v>
      </c>
      <c r="R3896">
        <v>3.8528484103996798</v>
      </c>
      <c r="S3896" t="s">
        <v>31</v>
      </c>
      <c r="T3896" t="s">
        <v>81</v>
      </c>
      <c r="U3896">
        <v>20</v>
      </c>
      <c r="V3896" t="s">
        <v>82</v>
      </c>
      <c r="W3896" t="s">
        <v>83</v>
      </c>
      <c r="X3896" t="s">
        <v>84</v>
      </c>
      <c r="Y3896">
        <v>22.98977</v>
      </c>
      <c r="Z3896">
        <v>696</v>
      </c>
      <c r="AA3896" s="5">
        <f>IFERROR(VLOOKUP(X3896,$AF$2:$AG$35,2,FALSE),0)</f>
        <v>0</v>
      </c>
      <c r="AB3896" s="5" t="e">
        <f>VLOOKUP(X3896,$AF$2:$AG$35,1,FALSE)</f>
        <v>#N/A</v>
      </c>
      <c r="AN3896"/>
      <c r="AO3896"/>
      <c r="AP3896"/>
      <c r="AQ3896"/>
    </row>
    <row r="3897" spans="2:43" x14ac:dyDescent="0.25">
      <c r="B3897" s="13">
        <v>22084</v>
      </c>
      <c r="C3897" s="13" t="s">
        <v>599</v>
      </c>
      <c r="D3897" t="s">
        <v>579</v>
      </c>
      <c r="E3897" t="s">
        <v>602</v>
      </c>
      <c r="F3897">
        <v>77.157179999999997</v>
      </c>
      <c r="G3897" t="s">
        <v>25</v>
      </c>
      <c r="H3897" t="s">
        <v>600</v>
      </c>
      <c r="I3897" t="s">
        <v>601</v>
      </c>
      <c r="J3897" t="s">
        <v>28</v>
      </c>
      <c r="K3897">
        <v>2003</v>
      </c>
      <c r="L3897">
        <v>3</v>
      </c>
      <c r="M3897">
        <v>4</v>
      </c>
      <c r="N3897">
        <v>0</v>
      </c>
      <c r="O3897">
        <v>2.5</v>
      </c>
      <c r="P3897" t="s">
        <v>604</v>
      </c>
      <c r="Q3897" s="5">
        <v>0.768041226864287</v>
      </c>
      <c r="R3897">
        <v>0.814253279763684</v>
      </c>
      <c r="S3897" t="s">
        <v>31</v>
      </c>
      <c r="T3897" t="s">
        <v>81</v>
      </c>
      <c r="U3897">
        <v>21</v>
      </c>
      <c r="V3897" t="s">
        <v>85</v>
      </c>
      <c r="W3897" t="s">
        <v>86</v>
      </c>
      <c r="X3897" t="s">
        <v>87</v>
      </c>
      <c r="Y3897">
        <v>24.305</v>
      </c>
      <c r="Z3897">
        <v>525</v>
      </c>
      <c r="AA3897" s="5">
        <f>IFERROR(VLOOKUP(X3897,$AF$2:$AG$35,2,FALSE),0)</f>
        <v>0</v>
      </c>
      <c r="AB3897" s="5" t="e">
        <f>VLOOKUP(X3897,$AF$2:$AG$35,1,FALSE)</f>
        <v>#N/A</v>
      </c>
      <c r="AN3897"/>
      <c r="AO3897"/>
      <c r="AP3897"/>
      <c r="AQ3897"/>
    </row>
    <row r="3898" spans="2:43" x14ac:dyDescent="0.25">
      <c r="B3898" s="13">
        <v>22084</v>
      </c>
      <c r="C3898" s="13" t="s">
        <v>599</v>
      </c>
      <c r="D3898" t="s">
        <v>579</v>
      </c>
      <c r="E3898" t="s">
        <v>602</v>
      </c>
      <c r="F3898">
        <v>77.157179999999997</v>
      </c>
      <c r="G3898" t="s">
        <v>25</v>
      </c>
      <c r="H3898" t="s">
        <v>600</v>
      </c>
      <c r="I3898" t="s">
        <v>601</v>
      </c>
      <c r="J3898" t="s">
        <v>28</v>
      </c>
      <c r="K3898">
        <v>2003</v>
      </c>
      <c r="L3898">
        <v>3</v>
      </c>
      <c r="M3898">
        <v>4</v>
      </c>
      <c r="N3898">
        <v>0</v>
      </c>
      <c r="O3898">
        <v>2.5</v>
      </c>
      <c r="P3898" t="s">
        <v>604</v>
      </c>
      <c r="Q3898" s="5">
        <v>0</v>
      </c>
      <c r="R3898">
        <v>0.76688811462459905</v>
      </c>
      <c r="S3898" t="s">
        <v>31</v>
      </c>
      <c r="T3898" t="s">
        <v>81</v>
      </c>
      <c r="U3898">
        <v>22</v>
      </c>
      <c r="V3898" t="s">
        <v>88</v>
      </c>
      <c r="W3898" t="s">
        <v>89</v>
      </c>
      <c r="X3898" t="s">
        <v>90</v>
      </c>
      <c r="Y3898">
        <v>26.981539999999999</v>
      </c>
      <c r="Z3898">
        <v>292</v>
      </c>
      <c r="AA3898" s="5">
        <f>IFERROR(VLOOKUP(X3898,$AF$2:$AG$35,2,FALSE),0)</f>
        <v>0.88900000000000001</v>
      </c>
      <c r="AB3898" s="5" t="str">
        <f>VLOOKUP(X3898,$AF$2:$AG$35,1,FALSE)</f>
        <v>Al</v>
      </c>
      <c r="AN3898"/>
      <c r="AO3898"/>
      <c r="AP3898"/>
      <c r="AQ3898"/>
    </row>
    <row r="3899" spans="2:43" x14ac:dyDescent="0.25">
      <c r="B3899" s="13">
        <v>22084</v>
      </c>
      <c r="C3899" s="13" t="s">
        <v>599</v>
      </c>
      <c r="D3899" t="s">
        <v>579</v>
      </c>
      <c r="E3899" t="s">
        <v>602</v>
      </c>
      <c r="F3899">
        <v>77.157179999999997</v>
      </c>
      <c r="G3899" t="s">
        <v>25</v>
      </c>
      <c r="H3899" t="s">
        <v>600</v>
      </c>
      <c r="I3899" t="s">
        <v>601</v>
      </c>
      <c r="J3899" t="s">
        <v>28</v>
      </c>
      <c r="K3899">
        <v>2003</v>
      </c>
      <c r="L3899">
        <v>3</v>
      </c>
      <c r="M3899">
        <v>4</v>
      </c>
      <c r="N3899">
        <v>0</v>
      </c>
      <c r="O3899">
        <v>2.5</v>
      </c>
      <c r="P3899" t="s">
        <v>604</v>
      </c>
      <c r="Q3899" s="5">
        <v>1.3881570413140001</v>
      </c>
      <c r="R3899">
        <v>2.3834181529555498</v>
      </c>
      <c r="S3899" t="s">
        <v>31</v>
      </c>
      <c r="T3899" t="s">
        <v>81</v>
      </c>
      <c r="U3899">
        <v>23</v>
      </c>
      <c r="V3899" t="s">
        <v>91</v>
      </c>
      <c r="W3899" t="s">
        <v>92</v>
      </c>
      <c r="X3899" t="s">
        <v>93</v>
      </c>
      <c r="Y3899">
        <v>28.0855</v>
      </c>
      <c r="Z3899">
        <v>694</v>
      </c>
      <c r="AA3899" s="5">
        <f>IFERROR(VLOOKUP(X3899,$AF$2:$AG$35,2,FALSE),0)</f>
        <v>1.139</v>
      </c>
      <c r="AB3899" s="5" t="str">
        <f>VLOOKUP(X3899,$AF$2:$AG$35,1,FALSE)</f>
        <v>Si</v>
      </c>
      <c r="AN3899"/>
      <c r="AO3899"/>
      <c r="AP3899"/>
      <c r="AQ3899"/>
    </row>
    <row r="3900" spans="2:43" x14ac:dyDescent="0.25">
      <c r="B3900" s="13">
        <v>22084</v>
      </c>
      <c r="C3900" s="13" t="s">
        <v>599</v>
      </c>
      <c r="D3900" t="s">
        <v>579</v>
      </c>
      <c r="E3900" t="s">
        <v>602</v>
      </c>
      <c r="F3900">
        <v>77.157179999999997</v>
      </c>
      <c r="G3900" t="s">
        <v>25</v>
      </c>
      <c r="H3900" t="s">
        <v>600</v>
      </c>
      <c r="I3900" t="s">
        <v>601</v>
      </c>
      <c r="J3900" t="s">
        <v>28</v>
      </c>
      <c r="K3900">
        <v>2003</v>
      </c>
      <c r="L3900">
        <v>3</v>
      </c>
      <c r="M3900">
        <v>4</v>
      </c>
      <c r="N3900">
        <v>0</v>
      </c>
      <c r="O3900">
        <v>2.5</v>
      </c>
      <c r="P3900" t="s">
        <v>604</v>
      </c>
      <c r="Q3900" s="5">
        <v>0</v>
      </c>
      <c r="R3900">
        <v>0.12700605668361201</v>
      </c>
      <c r="S3900" t="s">
        <v>31</v>
      </c>
      <c r="T3900" t="s">
        <v>81</v>
      </c>
      <c r="U3900">
        <v>24</v>
      </c>
      <c r="V3900" t="s">
        <v>94</v>
      </c>
      <c r="W3900" t="s">
        <v>95</v>
      </c>
      <c r="X3900" t="s">
        <v>29</v>
      </c>
      <c r="Y3900">
        <v>30.973759999999999</v>
      </c>
      <c r="Z3900">
        <v>666</v>
      </c>
      <c r="AA3900" s="5">
        <f>IFERROR(VLOOKUP(X3900,$AF$2:$AG$35,2,FALSE),0)</f>
        <v>1.0329999999999999</v>
      </c>
      <c r="AB3900" s="5" t="str">
        <f>VLOOKUP(X3900,$AF$2:$AG$35,1,FALSE)</f>
        <v>P</v>
      </c>
      <c r="AN3900"/>
      <c r="AO3900"/>
      <c r="AP3900"/>
      <c r="AQ3900"/>
    </row>
    <row r="3901" spans="2:43" x14ac:dyDescent="0.25">
      <c r="B3901" s="13">
        <v>22084</v>
      </c>
      <c r="C3901" s="13" t="s">
        <v>599</v>
      </c>
      <c r="D3901" t="s">
        <v>579</v>
      </c>
      <c r="E3901" t="s">
        <v>602</v>
      </c>
      <c r="F3901">
        <v>77.157179999999997</v>
      </c>
      <c r="G3901" t="s">
        <v>25</v>
      </c>
      <c r="H3901" t="s">
        <v>600</v>
      </c>
      <c r="I3901" t="s">
        <v>601</v>
      </c>
      <c r="J3901" t="s">
        <v>28</v>
      </c>
      <c r="K3901">
        <v>2003</v>
      </c>
      <c r="L3901">
        <v>3</v>
      </c>
      <c r="M3901">
        <v>4</v>
      </c>
      <c r="N3901">
        <v>0</v>
      </c>
      <c r="O3901">
        <v>2.5</v>
      </c>
      <c r="P3901" t="s">
        <v>604</v>
      </c>
      <c r="Q3901">
        <v>1.2120750078532601</v>
      </c>
      <c r="R3901">
        <v>0.18648172590411899</v>
      </c>
      <c r="S3901" t="s">
        <v>31</v>
      </c>
      <c r="T3901" t="s">
        <v>81</v>
      </c>
      <c r="U3901">
        <v>25</v>
      </c>
      <c r="V3901" t="s">
        <v>96</v>
      </c>
      <c r="W3901" t="s">
        <v>97</v>
      </c>
      <c r="X3901" t="s">
        <v>98</v>
      </c>
      <c r="Y3901">
        <v>32.06</v>
      </c>
      <c r="Z3901">
        <v>700</v>
      </c>
      <c r="AA3901" s="5">
        <f>IFERROR(VLOOKUP(X3901,$AF$2:$AG$35,2,FALSE),0)</f>
        <v>0</v>
      </c>
      <c r="AB3901" s="5" t="e">
        <f>VLOOKUP(X3901,$AF$2:$AG$35,1,FALSE)</f>
        <v>#N/A</v>
      </c>
      <c r="AN3901"/>
      <c r="AO3901"/>
      <c r="AP3901"/>
      <c r="AQ3901"/>
    </row>
    <row r="3902" spans="2:43" x14ac:dyDescent="0.25">
      <c r="B3902" s="13">
        <v>22084</v>
      </c>
      <c r="C3902" s="13" t="s">
        <v>599</v>
      </c>
      <c r="D3902" t="s">
        <v>579</v>
      </c>
      <c r="E3902" t="s">
        <v>602</v>
      </c>
      <c r="F3902">
        <v>77.157179999999997</v>
      </c>
      <c r="G3902" t="s">
        <v>25</v>
      </c>
      <c r="H3902" t="s">
        <v>600</v>
      </c>
      <c r="I3902" t="s">
        <v>601</v>
      </c>
      <c r="J3902" t="s">
        <v>28</v>
      </c>
      <c r="K3902">
        <v>2003</v>
      </c>
      <c r="L3902">
        <v>3</v>
      </c>
      <c r="M3902">
        <v>4</v>
      </c>
      <c r="N3902">
        <v>0</v>
      </c>
      <c r="O3902">
        <v>2.5</v>
      </c>
      <c r="P3902" t="s">
        <v>604</v>
      </c>
      <c r="Q3902" s="5">
        <v>0</v>
      </c>
      <c r="R3902" s="2">
        <v>6.1461533217673503E-2</v>
      </c>
      <c r="S3902" t="s">
        <v>31</v>
      </c>
      <c r="T3902" t="s">
        <v>81</v>
      </c>
      <c r="U3902">
        <v>26</v>
      </c>
      <c r="V3902" t="s">
        <v>99</v>
      </c>
      <c r="W3902" t="s">
        <v>100</v>
      </c>
      <c r="X3902" t="s">
        <v>101</v>
      </c>
      <c r="Y3902">
        <v>35.453000000000003</v>
      </c>
      <c r="Z3902">
        <v>795</v>
      </c>
      <c r="AA3902" s="5">
        <f>IFERROR(VLOOKUP(X3902,$AF$2:$AG$35,2,FALSE),0)</f>
        <v>0</v>
      </c>
      <c r="AB3902" s="5" t="e">
        <f>VLOOKUP(X3902,$AF$2:$AG$35,1,FALSE)</f>
        <v>#N/A</v>
      </c>
      <c r="AN3902"/>
      <c r="AO3902"/>
      <c r="AP3902"/>
      <c r="AQ3902"/>
    </row>
    <row r="3903" spans="2:43" x14ac:dyDescent="0.25">
      <c r="B3903" s="13">
        <v>22084</v>
      </c>
      <c r="C3903" s="13" t="s">
        <v>599</v>
      </c>
      <c r="D3903" t="s">
        <v>579</v>
      </c>
      <c r="E3903" t="s">
        <v>602</v>
      </c>
      <c r="F3903">
        <v>77.157179999999997</v>
      </c>
      <c r="G3903" t="s">
        <v>25</v>
      </c>
      <c r="H3903" t="s">
        <v>600</v>
      </c>
      <c r="I3903" t="s">
        <v>601</v>
      </c>
      <c r="J3903" t="s">
        <v>28</v>
      </c>
      <c r="K3903">
        <v>2003</v>
      </c>
      <c r="L3903">
        <v>3</v>
      </c>
      <c r="M3903">
        <v>4</v>
      </c>
      <c r="N3903">
        <v>0</v>
      </c>
      <c r="O3903">
        <v>2.5</v>
      </c>
      <c r="P3903" t="s">
        <v>604</v>
      </c>
      <c r="Q3903" s="5">
        <v>0.19260313389400899</v>
      </c>
      <c r="R3903">
        <v>0.26197810453516601</v>
      </c>
      <c r="S3903" t="s">
        <v>31</v>
      </c>
      <c r="T3903" t="s">
        <v>81</v>
      </c>
      <c r="U3903">
        <v>27</v>
      </c>
      <c r="V3903" s="1">
        <v>2023695</v>
      </c>
      <c r="W3903" t="s">
        <v>102</v>
      </c>
      <c r="X3903" t="s">
        <v>103</v>
      </c>
      <c r="Y3903">
        <v>39.098300000000002</v>
      </c>
      <c r="Z3903">
        <v>669</v>
      </c>
      <c r="AA3903" s="5">
        <f>IFERROR(VLOOKUP(X3903,$AF$2:$AG$35,2,FALSE),0)</f>
        <v>0</v>
      </c>
      <c r="AB3903" s="5" t="e">
        <f>VLOOKUP(X3903,$AF$2:$AG$35,1,FALSE)</f>
        <v>#N/A</v>
      </c>
      <c r="AN3903"/>
      <c r="AO3903"/>
      <c r="AP3903"/>
      <c r="AQ3903"/>
    </row>
    <row r="3904" spans="2:43" x14ac:dyDescent="0.25">
      <c r="B3904" s="13">
        <v>22084</v>
      </c>
      <c r="C3904" s="13" t="s">
        <v>599</v>
      </c>
      <c r="D3904" t="s">
        <v>579</v>
      </c>
      <c r="E3904" t="s">
        <v>602</v>
      </c>
      <c r="F3904">
        <v>77.157179999999997</v>
      </c>
      <c r="G3904" t="s">
        <v>25</v>
      </c>
      <c r="H3904" t="s">
        <v>600</v>
      </c>
      <c r="I3904" t="s">
        <v>601</v>
      </c>
      <c r="J3904" t="s">
        <v>28</v>
      </c>
      <c r="K3904">
        <v>2003</v>
      </c>
      <c r="L3904">
        <v>3</v>
      </c>
      <c r="M3904">
        <v>4</v>
      </c>
      <c r="N3904">
        <v>0</v>
      </c>
      <c r="O3904">
        <v>2.5</v>
      </c>
      <c r="P3904" t="s">
        <v>604</v>
      </c>
      <c r="Q3904" s="31">
        <v>4.4735790665071801E-2</v>
      </c>
      <c r="R3904">
        <v>0.69925711594469797</v>
      </c>
      <c r="S3904" t="s">
        <v>31</v>
      </c>
      <c r="T3904" t="s">
        <v>81</v>
      </c>
      <c r="U3904">
        <v>28</v>
      </c>
      <c r="V3904" t="s">
        <v>104</v>
      </c>
      <c r="W3904" t="s">
        <v>105</v>
      </c>
      <c r="X3904" t="s">
        <v>106</v>
      </c>
      <c r="Y3904">
        <v>40.08</v>
      </c>
      <c r="Z3904">
        <v>329</v>
      </c>
      <c r="AA3904" s="5">
        <f>IFERROR(VLOOKUP(X3904,$AF$2:$AG$35,2,FALSE),0)</f>
        <v>0</v>
      </c>
      <c r="AB3904" s="5" t="e">
        <f>VLOOKUP(X3904,$AF$2:$AG$35,1,FALSE)</f>
        <v>#N/A</v>
      </c>
      <c r="AN3904"/>
      <c r="AO3904"/>
      <c r="AP3904"/>
      <c r="AQ3904"/>
    </row>
    <row r="3905" spans="2:43" x14ac:dyDescent="0.25">
      <c r="B3905" s="13">
        <v>22084</v>
      </c>
      <c r="C3905" s="13" t="s">
        <v>599</v>
      </c>
      <c r="D3905" t="s">
        <v>579</v>
      </c>
      <c r="E3905" t="s">
        <v>602</v>
      </c>
      <c r="F3905">
        <v>77.157179999999997</v>
      </c>
      <c r="G3905" t="s">
        <v>25</v>
      </c>
      <c r="H3905" t="s">
        <v>600</v>
      </c>
      <c r="I3905" t="s">
        <v>601</v>
      </c>
      <c r="J3905" t="s">
        <v>28</v>
      </c>
      <c r="K3905">
        <v>2003</v>
      </c>
      <c r="L3905">
        <v>3</v>
      </c>
      <c r="M3905">
        <v>4</v>
      </c>
      <c r="N3905">
        <v>0</v>
      </c>
      <c r="O3905">
        <v>2.5</v>
      </c>
      <c r="P3905" t="s">
        <v>604</v>
      </c>
      <c r="Q3905" s="5">
        <v>0.18557252705966701</v>
      </c>
      <c r="R3905">
        <v>0.22898799509216999</v>
      </c>
      <c r="S3905" t="s">
        <v>31</v>
      </c>
      <c r="T3905" t="s">
        <v>81</v>
      </c>
      <c r="U3905">
        <v>29</v>
      </c>
      <c r="V3905" t="s">
        <v>107</v>
      </c>
      <c r="W3905" t="s">
        <v>108</v>
      </c>
      <c r="X3905" t="s">
        <v>109</v>
      </c>
      <c r="Y3905">
        <v>47.88</v>
      </c>
      <c r="Z3905">
        <v>715</v>
      </c>
      <c r="AA3905" s="5">
        <f>IFERROR(VLOOKUP(X3905,$AF$2:$AG$35,2,FALSE),0)</f>
        <v>0.66900000000000004</v>
      </c>
      <c r="AB3905" s="5" t="str">
        <f>VLOOKUP(X3905,$AF$2:$AG$35,1,FALSE)</f>
        <v>Ti</v>
      </c>
      <c r="AN3905"/>
      <c r="AO3905"/>
      <c r="AP3905"/>
      <c r="AQ3905"/>
    </row>
    <row r="3906" spans="2:43" x14ac:dyDescent="0.25">
      <c r="B3906" s="13">
        <v>22084</v>
      </c>
      <c r="C3906" s="13" t="s">
        <v>599</v>
      </c>
      <c r="D3906" t="s">
        <v>579</v>
      </c>
      <c r="E3906" t="s">
        <v>602</v>
      </c>
      <c r="F3906">
        <v>77.157179999999997</v>
      </c>
      <c r="G3906" t="s">
        <v>25</v>
      </c>
      <c r="H3906" t="s">
        <v>600</v>
      </c>
      <c r="I3906" t="s">
        <v>601</v>
      </c>
      <c r="J3906" t="s">
        <v>28</v>
      </c>
      <c r="K3906">
        <v>2003</v>
      </c>
      <c r="L3906">
        <v>3</v>
      </c>
      <c r="M3906">
        <v>4</v>
      </c>
      <c r="N3906">
        <v>0</v>
      </c>
      <c r="O3906">
        <v>2.5</v>
      </c>
      <c r="P3906" t="s">
        <v>604</v>
      </c>
      <c r="Q3906" s="31">
        <v>2.0264940022804399E-2</v>
      </c>
      <c r="R3906">
        <v>0.13753774128309099</v>
      </c>
      <c r="S3906" t="s">
        <v>31</v>
      </c>
      <c r="T3906" t="s">
        <v>81</v>
      </c>
      <c r="U3906">
        <v>30</v>
      </c>
      <c r="V3906" t="s">
        <v>110</v>
      </c>
      <c r="W3906" t="s">
        <v>111</v>
      </c>
      <c r="X3906" t="s">
        <v>112</v>
      </c>
      <c r="Y3906">
        <v>50.941499999999998</v>
      </c>
      <c r="Z3906">
        <v>767</v>
      </c>
      <c r="AA3906" s="5">
        <f>IFERROR(VLOOKUP(X3906,$AF$2:$AG$35,2,FALSE),0)</f>
        <v>0</v>
      </c>
      <c r="AB3906" s="5" t="e">
        <f>VLOOKUP(X3906,$AF$2:$AG$35,1,FALSE)</f>
        <v>#N/A</v>
      </c>
      <c r="AN3906"/>
      <c r="AO3906"/>
      <c r="AP3906"/>
      <c r="AQ3906"/>
    </row>
    <row r="3907" spans="2:43" x14ac:dyDescent="0.25">
      <c r="B3907" s="13">
        <v>22084</v>
      </c>
      <c r="C3907" s="13" t="s">
        <v>599</v>
      </c>
      <c r="D3907" t="s">
        <v>579</v>
      </c>
      <c r="E3907" t="s">
        <v>602</v>
      </c>
      <c r="F3907">
        <v>77.157179999999997</v>
      </c>
      <c r="G3907" t="s">
        <v>25</v>
      </c>
      <c r="H3907" t="s">
        <v>600</v>
      </c>
      <c r="I3907" t="s">
        <v>601</v>
      </c>
      <c r="J3907" t="s">
        <v>28</v>
      </c>
      <c r="K3907">
        <v>2003</v>
      </c>
      <c r="L3907">
        <v>3</v>
      </c>
      <c r="M3907">
        <v>4</v>
      </c>
      <c r="N3907">
        <v>0</v>
      </c>
      <c r="O3907">
        <v>2.5</v>
      </c>
      <c r="P3907" t="s">
        <v>604</v>
      </c>
      <c r="Q3907" s="5">
        <v>0</v>
      </c>
      <c r="R3907" s="2">
        <v>2.78081755349429E-2</v>
      </c>
      <c r="S3907" t="s">
        <v>31</v>
      </c>
      <c r="T3907" t="s">
        <v>81</v>
      </c>
      <c r="U3907">
        <v>31</v>
      </c>
      <c r="V3907" t="s">
        <v>113</v>
      </c>
      <c r="W3907" t="s">
        <v>114</v>
      </c>
      <c r="X3907" t="s">
        <v>115</v>
      </c>
      <c r="Y3907">
        <v>51.996000000000002</v>
      </c>
      <c r="Z3907">
        <v>347</v>
      </c>
      <c r="AA3907" s="5">
        <f>IFERROR(VLOOKUP(X3907,$AF$2:$AG$35,2,FALSE),0)</f>
        <v>0.69199999999999995</v>
      </c>
      <c r="AB3907" s="5" t="str">
        <f>VLOOKUP(X3907,$AF$2:$AG$35,1,FALSE)</f>
        <v>Cr</v>
      </c>
      <c r="AN3907"/>
      <c r="AO3907"/>
      <c r="AP3907"/>
      <c r="AQ3907"/>
    </row>
    <row r="3908" spans="2:43" x14ac:dyDescent="0.25">
      <c r="B3908" s="13">
        <v>22084</v>
      </c>
      <c r="C3908" s="13" t="s">
        <v>599</v>
      </c>
      <c r="D3908" t="s">
        <v>579</v>
      </c>
      <c r="E3908" t="s">
        <v>602</v>
      </c>
      <c r="F3908">
        <v>77.157179999999997</v>
      </c>
      <c r="G3908" t="s">
        <v>25</v>
      </c>
      <c r="H3908" t="s">
        <v>600</v>
      </c>
      <c r="I3908" t="s">
        <v>601</v>
      </c>
      <c r="J3908" t="s">
        <v>28</v>
      </c>
      <c r="K3908">
        <v>2003</v>
      </c>
      <c r="L3908">
        <v>3</v>
      </c>
      <c r="M3908">
        <v>4</v>
      </c>
      <c r="N3908">
        <v>0</v>
      </c>
      <c r="O3908">
        <v>2.5</v>
      </c>
      <c r="P3908" t="s">
        <v>604</v>
      </c>
      <c r="Q3908" s="31">
        <v>2.37775532691872E-2</v>
      </c>
      <c r="R3908" s="2">
        <v>1.9045043847754899E-2</v>
      </c>
      <c r="S3908" t="s">
        <v>31</v>
      </c>
      <c r="T3908" t="s">
        <v>81</v>
      </c>
      <c r="U3908">
        <v>32</v>
      </c>
      <c r="V3908" t="s">
        <v>116</v>
      </c>
      <c r="W3908" t="s">
        <v>117</v>
      </c>
      <c r="X3908" t="s">
        <v>118</v>
      </c>
      <c r="Y3908">
        <v>54.938000000000002</v>
      </c>
      <c r="Z3908">
        <v>526</v>
      </c>
      <c r="AA3908" s="5">
        <f>IFERROR(VLOOKUP(X3908,$AF$2:$AG$35,2,FALSE),0)</f>
        <v>0.63100000000000001</v>
      </c>
      <c r="AB3908" s="5" t="str">
        <f>VLOOKUP(X3908,$AF$2:$AG$35,1,FALSE)</f>
        <v>Mn</v>
      </c>
      <c r="AN3908"/>
      <c r="AO3908"/>
      <c r="AP3908"/>
      <c r="AQ3908"/>
    </row>
    <row r="3909" spans="2:43" x14ac:dyDescent="0.25">
      <c r="B3909" s="13">
        <v>22084</v>
      </c>
      <c r="C3909" s="13" t="s">
        <v>599</v>
      </c>
      <c r="D3909" t="s">
        <v>579</v>
      </c>
      <c r="E3909" t="s">
        <v>602</v>
      </c>
      <c r="F3909">
        <v>77.157179999999997</v>
      </c>
      <c r="G3909" t="s">
        <v>25</v>
      </c>
      <c r="H3909" t="s">
        <v>600</v>
      </c>
      <c r="I3909" t="s">
        <v>601</v>
      </c>
      <c r="J3909" t="s">
        <v>28</v>
      </c>
      <c r="K3909">
        <v>2003</v>
      </c>
      <c r="L3909">
        <v>3</v>
      </c>
      <c r="M3909">
        <v>4</v>
      </c>
      <c r="N3909">
        <v>0</v>
      </c>
      <c r="O3909">
        <v>2.5</v>
      </c>
      <c r="P3909" t="s">
        <v>604</v>
      </c>
      <c r="Q3909" s="5">
        <v>0.54708151100592795</v>
      </c>
      <c r="R3909">
        <v>0.73658392297625597</v>
      </c>
      <c r="S3909" t="s">
        <v>31</v>
      </c>
      <c r="T3909" t="s">
        <v>81</v>
      </c>
      <c r="U3909">
        <v>33</v>
      </c>
      <c r="V3909" t="s">
        <v>119</v>
      </c>
      <c r="W3909" t="s">
        <v>120</v>
      </c>
      <c r="X3909" t="s">
        <v>121</v>
      </c>
      <c r="Y3909">
        <v>55.847000000000001</v>
      </c>
      <c r="Z3909">
        <v>488</v>
      </c>
      <c r="AA3909" s="5">
        <f>IFERROR(VLOOKUP(X3909,$AF$2:$AG$35,2,FALSE),0)</f>
        <v>0.35799999999999998</v>
      </c>
      <c r="AB3909" s="5" t="str">
        <f>VLOOKUP(X3909,$AF$2:$AG$35,1,FALSE)</f>
        <v>Fe</v>
      </c>
      <c r="AN3909"/>
      <c r="AO3909"/>
      <c r="AP3909"/>
      <c r="AQ3909"/>
    </row>
    <row r="3910" spans="2:43" x14ac:dyDescent="0.25">
      <c r="B3910" s="13">
        <v>22084</v>
      </c>
      <c r="C3910" s="13" t="s">
        <v>599</v>
      </c>
      <c r="D3910" t="s">
        <v>579</v>
      </c>
      <c r="E3910" t="s">
        <v>602</v>
      </c>
      <c r="F3910">
        <v>77.157179999999997</v>
      </c>
      <c r="G3910" t="s">
        <v>25</v>
      </c>
      <c r="H3910" t="s">
        <v>600</v>
      </c>
      <c r="I3910" t="s">
        <v>601</v>
      </c>
      <c r="J3910" t="s">
        <v>28</v>
      </c>
      <c r="K3910">
        <v>2003</v>
      </c>
      <c r="L3910">
        <v>3</v>
      </c>
      <c r="M3910">
        <v>4</v>
      </c>
      <c r="N3910">
        <v>0</v>
      </c>
      <c r="O3910">
        <v>2.5</v>
      </c>
      <c r="P3910" t="s">
        <v>604</v>
      </c>
      <c r="Q3910" s="31">
        <v>3.2644582478355402E-2</v>
      </c>
      <c r="R3910">
        <v>0.18323381561074001</v>
      </c>
      <c r="S3910" t="s">
        <v>31</v>
      </c>
      <c r="T3910" t="s">
        <v>81</v>
      </c>
      <c r="U3910">
        <v>34</v>
      </c>
      <c r="V3910" t="s">
        <v>122</v>
      </c>
      <c r="W3910" t="s">
        <v>123</v>
      </c>
      <c r="X3910" t="s">
        <v>124</v>
      </c>
      <c r="Y3910">
        <v>58.933199999999999</v>
      </c>
      <c r="Z3910">
        <v>379</v>
      </c>
      <c r="AA3910" s="5">
        <f>IFERROR(VLOOKUP(X3910,$AF$2:$AG$35,2,FALSE),0)</f>
        <v>0.33900000000000002</v>
      </c>
      <c r="AB3910" s="5" t="str">
        <f>VLOOKUP(X3910,$AF$2:$AG$35,1,FALSE)</f>
        <v>Co</v>
      </c>
      <c r="AN3910"/>
      <c r="AO3910"/>
      <c r="AP3910"/>
      <c r="AQ3910"/>
    </row>
    <row r="3911" spans="2:43" x14ac:dyDescent="0.25">
      <c r="B3911" s="13">
        <v>22084</v>
      </c>
      <c r="C3911" s="13" t="s">
        <v>599</v>
      </c>
      <c r="D3911" t="s">
        <v>579</v>
      </c>
      <c r="E3911" t="s">
        <v>602</v>
      </c>
      <c r="F3911">
        <v>77.157179999999997</v>
      </c>
      <c r="G3911" t="s">
        <v>25</v>
      </c>
      <c r="H3911" t="s">
        <v>600</v>
      </c>
      <c r="I3911" t="s">
        <v>601</v>
      </c>
      <c r="J3911" t="s">
        <v>28</v>
      </c>
      <c r="K3911">
        <v>2003</v>
      </c>
      <c r="L3911">
        <v>3</v>
      </c>
      <c r="M3911">
        <v>4</v>
      </c>
      <c r="N3911">
        <v>0</v>
      </c>
      <c r="O3911">
        <v>2.5</v>
      </c>
      <c r="P3911" t="s">
        <v>604</v>
      </c>
      <c r="Q3911" s="5">
        <v>0</v>
      </c>
      <c r="R3911" s="2">
        <v>7.90248561388277E-3</v>
      </c>
      <c r="S3911" t="s">
        <v>31</v>
      </c>
      <c r="T3911" t="s">
        <v>81</v>
      </c>
      <c r="U3911">
        <v>35</v>
      </c>
      <c r="V3911" t="s">
        <v>125</v>
      </c>
      <c r="W3911" t="s">
        <v>126</v>
      </c>
      <c r="X3911" t="s">
        <v>127</v>
      </c>
      <c r="Y3911">
        <v>58.69</v>
      </c>
      <c r="Z3911">
        <v>612</v>
      </c>
      <c r="AA3911" s="5">
        <f>IFERROR(VLOOKUP(X3911,$AF$2:$AG$35,2,FALSE),0)</f>
        <v>0.27300000000000002</v>
      </c>
      <c r="AB3911" s="5" t="str">
        <f>VLOOKUP(X3911,$AF$2:$AG$35,1,FALSE)</f>
        <v>Ni</v>
      </c>
      <c r="AN3911"/>
      <c r="AO3911"/>
      <c r="AP3911"/>
      <c r="AQ3911"/>
    </row>
    <row r="3912" spans="2:43" x14ac:dyDescent="0.25">
      <c r="B3912" s="13">
        <v>22084</v>
      </c>
      <c r="C3912" s="13" t="s">
        <v>599</v>
      </c>
      <c r="D3912" t="s">
        <v>579</v>
      </c>
      <c r="E3912" t="s">
        <v>602</v>
      </c>
      <c r="F3912">
        <v>77.157179999999997</v>
      </c>
      <c r="G3912" t="s">
        <v>25</v>
      </c>
      <c r="H3912" t="s">
        <v>600</v>
      </c>
      <c r="I3912" t="s">
        <v>601</v>
      </c>
      <c r="J3912" t="s">
        <v>28</v>
      </c>
      <c r="K3912">
        <v>2003</v>
      </c>
      <c r="L3912">
        <v>3</v>
      </c>
      <c r="M3912">
        <v>4</v>
      </c>
      <c r="N3912">
        <v>0</v>
      </c>
      <c r="O3912">
        <v>2.5</v>
      </c>
      <c r="P3912" t="s">
        <v>604</v>
      </c>
      <c r="Q3912" s="5">
        <v>2.43643072472489</v>
      </c>
      <c r="R3912">
        <v>0.259627112432401</v>
      </c>
      <c r="S3912" t="s">
        <v>31</v>
      </c>
      <c r="T3912" t="s">
        <v>81</v>
      </c>
      <c r="U3912">
        <v>36</v>
      </c>
      <c r="V3912" t="s">
        <v>128</v>
      </c>
      <c r="W3912" t="s">
        <v>129</v>
      </c>
      <c r="X3912" t="s">
        <v>130</v>
      </c>
      <c r="Y3912">
        <v>63.545999999999999</v>
      </c>
      <c r="Z3912">
        <v>380</v>
      </c>
      <c r="AA3912" s="5">
        <f>IFERROR(VLOOKUP(X3912,$AF$2:$AG$35,2,FALSE),0)</f>
        <v>0.252</v>
      </c>
      <c r="AB3912" s="5" t="str">
        <f>VLOOKUP(X3912,$AF$2:$AG$35,1,FALSE)</f>
        <v>Cu</v>
      </c>
      <c r="AN3912"/>
      <c r="AO3912"/>
      <c r="AP3912"/>
      <c r="AQ3912"/>
    </row>
    <row r="3913" spans="2:43" x14ac:dyDescent="0.25">
      <c r="B3913" s="13">
        <v>22084</v>
      </c>
      <c r="C3913" s="13" t="s">
        <v>599</v>
      </c>
      <c r="D3913" t="s">
        <v>579</v>
      </c>
      <c r="E3913" t="s">
        <v>602</v>
      </c>
      <c r="F3913">
        <v>77.157179999999997</v>
      </c>
      <c r="G3913" t="s">
        <v>25</v>
      </c>
      <c r="H3913" t="s">
        <v>600</v>
      </c>
      <c r="I3913" t="s">
        <v>601</v>
      </c>
      <c r="J3913" t="s">
        <v>28</v>
      </c>
      <c r="K3913">
        <v>2003</v>
      </c>
      <c r="L3913">
        <v>3</v>
      </c>
      <c r="M3913">
        <v>4</v>
      </c>
      <c r="N3913">
        <v>0</v>
      </c>
      <c r="O3913">
        <v>2.5</v>
      </c>
      <c r="P3913" t="s">
        <v>604</v>
      </c>
      <c r="Q3913" s="5">
        <v>0.29149624385469503</v>
      </c>
      <c r="R3913" s="2">
        <v>3.8246854514038101E-2</v>
      </c>
      <c r="S3913" t="s">
        <v>31</v>
      </c>
      <c r="T3913" t="s">
        <v>81</v>
      </c>
      <c r="U3913">
        <v>37</v>
      </c>
      <c r="V3913" t="s">
        <v>131</v>
      </c>
      <c r="W3913" t="s">
        <v>132</v>
      </c>
      <c r="X3913" t="s">
        <v>133</v>
      </c>
      <c r="Y3913">
        <v>65.38</v>
      </c>
      <c r="Z3913">
        <v>778</v>
      </c>
      <c r="AA3913" s="5">
        <f>IFERROR(VLOOKUP(X3913,$AF$2:$AG$35,2,FALSE),0)</f>
        <v>0.245</v>
      </c>
      <c r="AB3913" s="5" t="str">
        <f>VLOOKUP(X3913,$AF$2:$AG$35,1,FALSE)</f>
        <v>Zn</v>
      </c>
      <c r="AN3913"/>
      <c r="AO3913"/>
      <c r="AP3913"/>
      <c r="AQ3913"/>
    </row>
    <row r="3914" spans="2:43" x14ac:dyDescent="0.25">
      <c r="B3914" s="13">
        <v>22084</v>
      </c>
      <c r="C3914" s="13" t="s">
        <v>599</v>
      </c>
      <c r="D3914" t="s">
        <v>579</v>
      </c>
      <c r="E3914" t="s">
        <v>602</v>
      </c>
      <c r="F3914">
        <v>77.157179999999997</v>
      </c>
      <c r="G3914" t="s">
        <v>25</v>
      </c>
      <c r="H3914" t="s">
        <v>600</v>
      </c>
      <c r="I3914" t="s">
        <v>601</v>
      </c>
      <c r="J3914" t="s">
        <v>28</v>
      </c>
      <c r="K3914">
        <v>2003</v>
      </c>
      <c r="L3914">
        <v>3</v>
      </c>
      <c r="M3914">
        <v>4</v>
      </c>
      <c r="N3914">
        <v>0</v>
      </c>
      <c r="O3914">
        <v>2.5</v>
      </c>
      <c r="P3914" t="s">
        <v>604</v>
      </c>
      <c r="Q3914" s="31">
        <v>4.0529880045608799E-3</v>
      </c>
      <c r="R3914" s="2">
        <v>4.5218893392855203E-2</v>
      </c>
      <c r="S3914" t="s">
        <v>31</v>
      </c>
      <c r="T3914" t="s">
        <v>81</v>
      </c>
      <c r="U3914">
        <v>38</v>
      </c>
      <c r="V3914" t="s">
        <v>134</v>
      </c>
      <c r="W3914" t="s">
        <v>135</v>
      </c>
      <c r="X3914" t="s">
        <v>136</v>
      </c>
      <c r="Y3914">
        <v>69.72</v>
      </c>
      <c r="Z3914">
        <v>468</v>
      </c>
      <c r="AA3914" s="5">
        <f>IFERROR(VLOOKUP(X3914,$AF$2:$AG$35,2,FALSE),0)</f>
        <v>0.34399999999999997</v>
      </c>
      <c r="AB3914" s="5" t="str">
        <f>VLOOKUP(X3914,$AF$2:$AG$35,1,FALSE)</f>
        <v>Ga</v>
      </c>
      <c r="AN3914"/>
      <c r="AO3914"/>
      <c r="AP3914"/>
      <c r="AQ3914"/>
    </row>
    <row r="3915" spans="2:43" x14ac:dyDescent="0.25">
      <c r="B3915" s="13">
        <v>22084</v>
      </c>
      <c r="C3915" s="13" t="s">
        <v>599</v>
      </c>
      <c r="D3915" t="s">
        <v>579</v>
      </c>
      <c r="E3915" t="s">
        <v>602</v>
      </c>
      <c r="F3915">
        <v>77.157179999999997</v>
      </c>
      <c r="G3915" t="s">
        <v>25</v>
      </c>
      <c r="H3915" t="s">
        <v>600</v>
      </c>
      <c r="I3915" t="s">
        <v>601</v>
      </c>
      <c r="J3915" t="s">
        <v>28</v>
      </c>
      <c r="K3915">
        <v>2003</v>
      </c>
      <c r="L3915">
        <v>3</v>
      </c>
      <c r="M3915">
        <v>4</v>
      </c>
      <c r="N3915">
        <v>0</v>
      </c>
      <c r="O3915">
        <v>2.5</v>
      </c>
      <c r="P3915" t="s">
        <v>604</v>
      </c>
      <c r="Q3915" s="5">
        <v>0</v>
      </c>
      <c r="R3915" s="2">
        <v>2.7103033304419401E-2</v>
      </c>
      <c r="S3915" t="s">
        <v>31</v>
      </c>
      <c r="T3915" t="s">
        <v>81</v>
      </c>
      <c r="U3915">
        <v>39</v>
      </c>
      <c r="V3915" t="s">
        <v>137</v>
      </c>
      <c r="W3915" t="s">
        <v>138</v>
      </c>
      <c r="X3915" t="s">
        <v>139</v>
      </c>
      <c r="Y3915">
        <v>74.921599999999998</v>
      </c>
      <c r="Z3915">
        <v>298</v>
      </c>
      <c r="AA3915" s="5">
        <f>IFERROR(VLOOKUP(X3915,$AF$2:$AG$35,2,FALSE),0)</f>
        <v>0.42699999999999999</v>
      </c>
      <c r="AB3915" s="5" t="str">
        <f>VLOOKUP(X3915,$AF$2:$AG$35,1,FALSE)</f>
        <v>As</v>
      </c>
      <c r="AN3915"/>
      <c r="AO3915"/>
      <c r="AP3915"/>
      <c r="AQ3915"/>
    </row>
    <row r="3916" spans="2:43" x14ac:dyDescent="0.25">
      <c r="B3916" s="13">
        <v>22084</v>
      </c>
      <c r="C3916" s="13" t="s">
        <v>599</v>
      </c>
      <c r="D3916" t="s">
        <v>579</v>
      </c>
      <c r="E3916" t="s">
        <v>602</v>
      </c>
      <c r="F3916">
        <v>77.157179999999997</v>
      </c>
      <c r="G3916" t="s">
        <v>25</v>
      </c>
      <c r="H3916" t="s">
        <v>600</v>
      </c>
      <c r="I3916" t="s">
        <v>601</v>
      </c>
      <c r="J3916" t="s">
        <v>28</v>
      </c>
      <c r="K3916">
        <v>2003</v>
      </c>
      <c r="L3916">
        <v>3</v>
      </c>
      <c r="M3916">
        <v>4</v>
      </c>
      <c r="N3916">
        <v>0</v>
      </c>
      <c r="O3916">
        <v>2.5</v>
      </c>
      <c r="P3916" t="s">
        <v>604</v>
      </c>
      <c r="Q3916" s="31">
        <v>2.7019920030405902E-3</v>
      </c>
      <c r="R3916" s="2">
        <v>1.19410004813585E-2</v>
      </c>
      <c r="S3916" t="s">
        <v>31</v>
      </c>
      <c r="T3916" t="s">
        <v>81</v>
      </c>
      <c r="U3916">
        <v>40</v>
      </c>
      <c r="V3916" t="s">
        <v>140</v>
      </c>
      <c r="W3916" t="s">
        <v>141</v>
      </c>
      <c r="X3916" t="s">
        <v>142</v>
      </c>
      <c r="Y3916">
        <v>78.959999999999994</v>
      </c>
      <c r="Z3916">
        <v>693</v>
      </c>
      <c r="AA3916" s="5">
        <f>IFERROR(VLOOKUP(X3916,$AF$2:$AG$35,2,FALSE),0)</f>
        <v>0.40500000000000003</v>
      </c>
      <c r="AB3916" s="5" t="str">
        <f>VLOOKUP(X3916,$AF$2:$AG$35,1,FALSE)</f>
        <v>Se</v>
      </c>
      <c r="AN3916"/>
      <c r="AO3916"/>
      <c r="AP3916"/>
      <c r="AQ3916"/>
    </row>
    <row r="3917" spans="2:43" x14ac:dyDescent="0.25">
      <c r="B3917" s="13">
        <v>22084</v>
      </c>
      <c r="C3917" s="13" t="s">
        <v>599</v>
      </c>
      <c r="D3917" t="s">
        <v>579</v>
      </c>
      <c r="E3917" t="s">
        <v>602</v>
      </c>
      <c r="F3917">
        <v>77.157179999999997</v>
      </c>
      <c r="G3917" t="s">
        <v>25</v>
      </c>
      <c r="H3917" t="s">
        <v>600</v>
      </c>
      <c r="I3917" t="s">
        <v>601</v>
      </c>
      <c r="J3917" t="s">
        <v>28</v>
      </c>
      <c r="K3917">
        <v>2003</v>
      </c>
      <c r="L3917">
        <v>3</v>
      </c>
      <c r="M3917">
        <v>4</v>
      </c>
      <c r="N3917">
        <v>0</v>
      </c>
      <c r="O3917">
        <v>2.5</v>
      </c>
      <c r="P3917" t="s">
        <v>604</v>
      </c>
      <c r="Q3917" s="5">
        <v>1.3847709015583E-2</v>
      </c>
      <c r="R3917" s="2">
        <v>9.7721083140363107E-3</v>
      </c>
      <c r="S3917" t="s">
        <v>31</v>
      </c>
      <c r="T3917" t="s">
        <v>81</v>
      </c>
      <c r="U3917">
        <v>41</v>
      </c>
      <c r="V3917" t="s">
        <v>143</v>
      </c>
      <c r="W3917" t="s">
        <v>144</v>
      </c>
      <c r="X3917" t="s">
        <v>145</v>
      </c>
      <c r="Y3917">
        <v>79.903999999999996</v>
      </c>
      <c r="Z3917">
        <v>810</v>
      </c>
      <c r="AA3917" s="5">
        <f>IFERROR(VLOOKUP(X3917,$AF$2:$AG$35,2,FALSE),0)</f>
        <v>0</v>
      </c>
      <c r="AB3917" s="5" t="e">
        <f>VLOOKUP(X3917,$AF$2:$AG$35,1,FALSE)</f>
        <v>#N/A</v>
      </c>
      <c r="AN3917"/>
      <c r="AO3917"/>
      <c r="AP3917"/>
      <c r="AQ3917"/>
    </row>
    <row r="3918" spans="2:43" x14ac:dyDescent="0.25">
      <c r="B3918" s="13">
        <v>22084</v>
      </c>
      <c r="C3918" s="13" t="s">
        <v>599</v>
      </c>
      <c r="D3918" t="s">
        <v>579</v>
      </c>
      <c r="E3918" t="s">
        <v>602</v>
      </c>
      <c r="F3918">
        <v>77.157179999999997</v>
      </c>
      <c r="G3918" t="s">
        <v>25</v>
      </c>
      <c r="H3918" t="s">
        <v>600</v>
      </c>
      <c r="I3918" t="s">
        <v>601</v>
      </c>
      <c r="J3918" t="s">
        <v>28</v>
      </c>
      <c r="K3918">
        <v>2003</v>
      </c>
      <c r="L3918">
        <v>3</v>
      </c>
      <c r="M3918">
        <v>4</v>
      </c>
      <c r="N3918">
        <v>0</v>
      </c>
      <c r="O3918">
        <v>2.5</v>
      </c>
      <c r="P3918" t="s">
        <v>604</v>
      </c>
      <c r="Q3918" s="5">
        <v>0</v>
      </c>
      <c r="R3918" s="2">
        <v>8.9515812939233302E-3</v>
      </c>
      <c r="S3918" t="s">
        <v>31</v>
      </c>
      <c r="T3918" t="s">
        <v>81</v>
      </c>
      <c r="U3918">
        <v>42</v>
      </c>
      <c r="V3918" t="s">
        <v>146</v>
      </c>
      <c r="W3918" t="s">
        <v>147</v>
      </c>
      <c r="X3918" t="s">
        <v>148</v>
      </c>
      <c r="Y3918">
        <v>85.467799999999997</v>
      </c>
      <c r="Z3918">
        <v>689</v>
      </c>
      <c r="AA3918" s="5">
        <f>IFERROR(VLOOKUP(X3918,$AF$2:$AG$35,2,FALSE),0)</f>
        <v>9.4E-2</v>
      </c>
      <c r="AB3918" s="5" t="str">
        <f>VLOOKUP(X3918,$AF$2:$AG$35,1,FALSE)</f>
        <v>Rb</v>
      </c>
      <c r="AN3918"/>
      <c r="AO3918"/>
      <c r="AP3918"/>
      <c r="AQ3918"/>
    </row>
    <row r="3919" spans="2:43" x14ac:dyDescent="0.25">
      <c r="B3919" s="13">
        <v>22084</v>
      </c>
      <c r="C3919" s="13" t="s">
        <v>599</v>
      </c>
      <c r="D3919" t="s">
        <v>579</v>
      </c>
      <c r="E3919" t="s">
        <v>602</v>
      </c>
      <c r="F3919">
        <v>77.157179999999997</v>
      </c>
      <c r="G3919" t="s">
        <v>25</v>
      </c>
      <c r="H3919" t="s">
        <v>600</v>
      </c>
      <c r="I3919" t="s">
        <v>601</v>
      </c>
      <c r="J3919" t="s">
        <v>28</v>
      </c>
      <c r="K3919">
        <v>2003</v>
      </c>
      <c r="L3919">
        <v>3</v>
      </c>
      <c r="M3919">
        <v>4</v>
      </c>
      <c r="N3919">
        <v>0</v>
      </c>
      <c r="O3919">
        <v>2.5</v>
      </c>
      <c r="P3919" t="s">
        <v>604</v>
      </c>
      <c r="Q3919" s="5">
        <v>0</v>
      </c>
      <c r="R3919">
        <v>0.107340111135491</v>
      </c>
      <c r="S3919" t="s">
        <v>31</v>
      </c>
      <c r="T3919" t="s">
        <v>81</v>
      </c>
      <c r="U3919">
        <v>43</v>
      </c>
      <c r="V3919" t="s">
        <v>149</v>
      </c>
      <c r="W3919" t="s">
        <v>150</v>
      </c>
      <c r="X3919" t="s">
        <v>151</v>
      </c>
      <c r="Y3919">
        <v>87.62</v>
      </c>
      <c r="Z3919">
        <v>697</v>
      </c>
      <c r="AA3919" s="5">
        <f>IFERROR(VLOOKUP(X3919,$AF$2:$AG$35,2,FALSE),0)</f>
        <v>0.183</v>
      </c>
      <c r="AB3919" s="5" t="str">
        <f>VLOOKUP(X3919,$AF$2:$AG$35,1,FALSE)</f>
        <v>Sr</v>
      </c>
      <c r="AN3919"/>
      <c r="AO3919"/>
      <c r="AP3919"/>
      <c r="AQ3919"/>
    </row>
    <row r="3920" spans="2:43" x14ac:dyDescent="0.25">
      <c r="B3920" s="13">
        <v>22084</v>
      </c>
      <c r="C3920" s="13" t="s">
        <v>599</v>
      </c>
      <c r="D3920" t="s">
        <v>579</v>
      </c>
      <c r="E3920" t="s">
        <v>602</v>
      </c>
      <c r="F3920">
        <v>77.157179999999997</v>
      </c>
      <c r="G3920" t="s">
        <v>25</v>
      </c>
      <c r="H3920" t="s">
        <v>600</v>
      </c>
      <c r="I3920" t="s">
        <v>601</v>
      </c>
      <c r="J3920" t="s">
        <v>28</v>
      </c>
      <c r="K3920">
        <v>2003</v>
      </c>
      <c r="L3920">
        <v>3</v>
      </c>
      <c r="M3920">
        <v>4</v>
      </c>
      <c r="N3920">
        <v>0</v>
      </c>
      <c r="O3920">
        <v>2.5</v>
      </c>
      <c r="P3920" t="s">
        <v>604</v>
      </c>
      <c r="Q3920" s="31">
        <v>8.7814740098819104E-3</v>
      </c>
      <c r="R3920" s="2">
        <v>1.6248427131992801E-2</v>
      </c>
      <c r="S3920" t="s">
        <v>31</v>
      </c>
      <c r="T3920" t="s">
        <v>81</v>
      </c>
      <c r="U3920">
        <v>44</v>
      </c>
      <c r="V3920" t="s">
        <v>152</v>
      </c>
      <c r="W3920" t="s">
        <v>153</v>
      </c>
      <c r="X3920" t="s">
        <v>154</v>
      </c>
      <c r="Y3920">
        <v>88.905900000000003</v>
      </c>
      <c r="Z3920">
        <v>777</v>
      </c>
      <c r="AA3920" s="5">
        <f>IFERROR(VLOOKUP(X3920,$AF$2:$AG$35,2,FALSE),0)</f>
        <v>0</v>
      </c>
      <c r="AB3920" s="5" t="e">
        <f>VLOOKUP(X3920,$AF$2:$AG$35,1,FALSE)</f>
        <v>#N/A</v>
      </c>
      <c r="AN3920"/>
      <c r="AO3920"/>
      <c r="AP3920"/>
      <c r="AQ3920"/>
    </row>
    <row r="3921" spans="2:43" x14ac:dyDescent="0.25">
      <c r="B3921" s="13">
        <v>22084</v>
      </c>
      <c r="C3921" s="13" t="s">
        <v>599</v>
      </c>
      <c r="D3921" t="s">
        <v>579</v>
      </c>
      <c r="E3921" t="s">
        <v>602</v>
      </c>
      <c r="F3921">
        <v>77.157179999999997</v>
      </c>
      <c r="G3921" t="s">
        <v>25</v>
      </c>
      <c r="H3921" t="s">
        <v>600</v>
      </c>
      <c r="I3921" t="s">
        <v>601</v>
      </c>
      <c r="J3921" t="s">
        <v>28</v>
      </c>
      <c r="K3921">
        <v>2003</v>
      </c>
      <c r="L3921">
        <v>3</v>
      </c>
      <c r="M3921">
        <v>4</v>
      </c>
      <c r="N3921">
        <v>0</v>
      </c>
      <c r="O3921">
        <v>2.5</v>
      </c>
      <c r="P3921" t="s">
        <v>604</v>
      </c>
      <c r="Q3921" s="5">
        <v>0</v>
      </c>
      <c r="R3921" s="2">
        <v>2.2916867491518601E-2</v>
      </c>
      <c r="S3921" t="s">
        <v>31</v>
      </c>
      <c r="T3921" t="s">
        <v>81</v>
      </c>
      <c r="U3921">
        <v>45</v>
      </c>
      <c r="V3921" t="s">
        <v>155</v>
      </c>
      <c r="W3921" t="s">
        <v>156</v>
      </c>
      <c r="X3921" t="s">
        <v>157</v>
      </c>
      <c r="Y3921">
        <v>91.22</v>
      </c>
      <c r="Z3921">
        <v>779</v>
      </c>
      <c r="AA3921" s="5">
        <f>IFERROR(VLOOKUP(X3921,$AF$2:$AG$35,2,FALSE),0)</f>
        <v>0.35099999999999998</v>
      </c>
      <c r="AB3921" s="5" t="str">
        <f>VLOOKUP(X3921,$AF$2:$AG$35,1,FALSE)</f>
        <v>Zr</v>
      </c>
      <c r="AN3921"/>
      <c r="AO3921"/>
      <c r="AP3921"/>
      <c r="AQ3921"/>
    </row>
    <row r="3922" spans="2:43" x14ac:dyDescent="0.25">
      <c r="B3922" s="13">
        <v>22084</v>
      </c>
      <c r="C3922" s="13" t="s">
        <v>599</v>
      </c>
      <c r="D3922" t="s">
        <v>579</v>
      </c>
      <c r="E3922" t="s">
        <v>602</v>
      </c>
      <c r="F3922">
        <v>77.157179999999997</v>
      </c>
      <c r="G3922" t="s">
        <v>25</v>
      </c>
      <c r="H3922" t="s">
        <v>600</v>
      </c>
      <c r="I3922" t="s">
        <v>601</v>
      </c>
      <c r="J3922" t="s">
        <v>28</v>
      </c>
      <c r="K3922">
        <v>2003</v>
      </c>
      <c r="L3922">
        <v>3</v>
      </c>
      <c r="M3922">
        <v>4</v>
      </c>
      <c r="N3922">
        <v>0</v>
      </c>
      <c r="O3922">
        <v>2.5</v>
      </c>
      <c r="P3922" t="s">
        <v>604</v>
      </c>
      <c r="Q3922" s="5">
        <v>1.3847709015583E-2</v>
      </c>
      <c r="R3922" s="2">
        <v>3.41727931677182E-2</v>
      </c>
      <c r="S3922" t="s">
        <v>31</v>
      </c>
      <c r="T3922" t="s">
        <v>81</v>
      </c>
      <c r="U3922">
        <v>46</v>
      </c>
      <c r="V3922" t="s">
        <v>158</v>
      </c>
      <c r="W3922" t="s">
        <v>159</v>
      </c>
      <c r="X3922" t="s">
        <v>160</v>
      </c>
      <c r="Y3922">
        <v>95.94</v>
      </c>
      <c r="Z3922">
        <v>586</v>
      </c>
      <c r="AA3922" s="5">
        <f>IFERROR(VLOOKUP(X3922,$AF$2:$AG$35,2,FALSE),0)</f>
        <v>0.41699999999999998</v>
      </c>
      <c r="AB3922" s="5" t="str">
        <f>VLOOKUP(X3922,$AF$2:$AG$35,1,FALSE)</f>
        <v>Mo</v>
      </c>
      <c r="AN3922"/>
      <c r="AO3922"/>
      <c r="AP3922"/>
      <c r="AQ3922"/>
    </row>
    <row r="3923" spans="2:43" x14ac:dyDescent="0.25">
      <c r="B3923" s="13">
        <v>22084</v>
      </c>
      <c r="C3923" s="13" t="s">
        <v>599</v>
      </c>
      <c r="D3923" t="s">
        <v>579</v>
      </c>
      <c r="E3923" t="s">
        <v>602</v>
      </c>
      <c r="F3923">
        <v>77.157179999999997</v>
      </c>
      <c r="G3923" t="s">
        <v>25</v>
      </c>
      <c r="H3923" t="s">
        <v>600</v>
      </c>
      <c r="I3923" t="s">
        <v>601</v>
      </c>
      <c r="J3923" t="s">
        <v>28</v>
      </c>
      <c r="K3923">
        <v>2003</v>
      </c>
      <c r="L3923">
        <v>3</v>
      </c>
      <c r="M3923">
        <v>4</v>
      </c>
      <c r="N3923">
        <v>0</v>
      </c>
      <c r="O3923">
        <v>2.5</v>
      </c>
      <c r="P3923" t="s">
        <v>604</v>
      </c>
      <c r="Q3923" s="31">
        <v>3.7152390041808102E-3</v>
      </c>
      <c r="R3923" s="2">
        <v>6.1765084313279199E-2</v>
      </c>
      <c r="S3923" t="s">
        <v>31</v>
      </c>
      <c r="T3923" t="s">
        <v>81</v>
      </c>
      <c r="U3923">
        <v>47</v>
      </c>
      <c r="V3923" s="1">
        <v>2023568</v>
      </c>
      <c r="W3923" t="s">
        <v>161</v>
      </c>
      <c r="X3923" t="s">
        <v>162</v>
      </c>
      <c r="Y3923">
        <v>106.42</v>
      </c>
      <c r="Z3923">
        <v>649</v>
      </c>
      <c r="AA3923" s="5">
        <f>IFERROR(VLOOKUP(X3923,$AF$2:$AG$35,2,FALSE),0)</f>
        <v>0.22600000000000001</v>
      </c>
      <c r="AB3923" s="5" t="str">
        <f>VLOOKUP(X3923,$AF$2:$AG$35,1,FALSE)</f>
        <v>Pd</v>
      </c>
      <c r="AN3923"/>
      <c r="AO3923"/>
      <c r="AP3923"/>
      <c r="AQ3923"/>
    </row>
    <row r="3924" spans="2:43" x14ac:dyDescent="0.25">
      <c r="B3924" s="13">
        <v>22084</v>
      </c>
      <c r="C3924" s="13" t="s">
        <v>599</v>
      </c>
      <c r="D3924" t="s">
        <v>579</v>
      </c>
      <c r="E3924" t="s">
        <v>602</v>
      </c>
      <c r="F3924">
        <v>77.157179999999997</v>
      </c>
      <c r="G3924" t="s">
        <v>25</v>
      </c>
      <c r="H3924" t="s">
        <v>600</v>
      </c>
      <c r="I3924" t="s">
        <v>601</v>
      </c>
      <c r="J3924" t="s">
        <v>28</v>
      </c>
      <c r="K3924">
        <v>2003</v>
      </c>
      <c r="L3924">
        <v>3</v>
      </c>
      <c r="M3924">
        <v>4</v>
      </c>
      <c r="N3924">
        <v>0</v>
      </c>
      <c r="O3924">
        <v>2.5</v>
      </c>
      <c r="P3924" t="s">
        <v>604</v>
      </c>
      <c r="Q3924" s="5">
        <v>0</v>
      </c>
      <c r="R3924" s="2">
        <v>7.5064185068540706E-2</v>
      </c>
      <c r="S3924" t="s">
        <v>31</v>
      </c>
      <c r="T3924" t="s">
        <v>81</v>
      </c>
      <c r="U3924">
        <v>48</v>
      </c>
      <c r="V3924" t="s">
        <v>163</v>
      </c>
      <c r="W3924" t="s">
        <v>164</v>
      </c>
      <c r="X3924" t="s">
        <v>165</v>
      </c>
      <c r="Y3924">
        <v>107.8682</v>
      </c>
      <c r="Z3924">
        <v>695</v>
      </c>
      <c r="AA3924" s="5">
        <f>IFERROR(VLOOKUP(X3924,$AF$2:$AG$35,2,FALSE),0)</f>
        <v>7.3999999999999996E-2</v>
      </c>
      <c r="AB3924" s="5" t="str">
        <f>VLOOKUP(X3924,$AF$2:$AG$35,1,FALSE)</f>
        <v>Ag</v>
      </c>
      <c r="AN3924"/>
      <c r="AO3924"/>
      <c r="AP3924"/>
      <c r="AQ3924"/>
    </row>
    <row r="3925" spans="2:43" x14ac:dyDescent="0.25">
      <c r="B3925" s="13">
        <v>22084</v>
      </c>
      <c r="C3925" s="13" t="s">
        <v>599</v>
      </c>
      <c r="D3925" t="s">
        <v>579</v>
      </c>
      <c r="E3925" t="s">
        <v>602</v>
      </c>
      <c r="F3925">
        <v>77.157179999999997</v>
      </c>
      <c r="G3925" t="s">
        <v>25</v>
      </c>
      <c r="H3925" t="s">
        <v>600</v>
      </c>
      <c r="I3925" t="s">
        <v>601</v>
      </c>
      <c r="J3925" t="s">
        <v>28</v>
      </c>
      <c r="K3925">
        <v>2003</v>
      </c>
      <c r="L3925">
        <v>3</v>
      </c>
      <c r="M3925">
        <v>4</v>
      </c>
      <c r="N3925">
        <v>0</v>
      </c>
      <c r="O3925">
        <v>2.5</v>
      </c>
      <c r="P3925" t="s">
        <v>604</v>
      </c>
      <c r="Q3925" s="31">
        <v>7.0927290079815398E-3</v>
      </c>
      <c r="R3925" s="2">
        <v>7.7766216836375607E-2</v>
      </c>
      <c r="S3925" t="s">
        <v>31</v>
      </c>
      <c r="T3925" t="s">
        <v>81</v>
      </c>
      <c r="U3925">
        <v>49</v>
      </c>
      <c r="V3925" t="s">
        <v>166</v>
      </c>
      <c r="W3925" t="s">
        <v>167</v>
      </c>
      <c r="X3925" t="s">
        <v>168</v>
      </c>
      <c r="Y3925">
        <v>112.41</v>
      </c>
      <c r="Z3925">
        <v>328</v>
      </c>
      <c r="AA3925" s="5">
        <f>IFERROR(VLOOKUP(X3925,$AF$2:$AG$35,2,FALSE),0)</f>
        <v>0.14199999999999999</v>
      </c>
      <c r="AB3925" s="5" t="str">
        <f>VLOOKUP(X3925,$AF$2:$AG$35,1,FALSE)</f>
        <v>Cd</v>
      </c>
      <c r="AN3925"/>
      <c r="AO3925"/>
      <c r="AP3925"/>
      <c r="AQ3925"/>
    </row>
    <row r="3926" spans="2:43" x14ac:dyDescent="0.25">
      <c r="B3926" s="13">
        <v>22084</v>
      </c>
      <c r="C3926" s="13" t="s">
        <v>599</v>
      </c>
      <c r="D3926" t="s">
        <v>579</v>
      </c>
      <c r="E3926" t="s">
        <v>602</v>
      </c>
      <c r="F3926">
        <v>77.157179999999997</v>
      </c>
      <c r="G3926" t="s">
        <v>25</v>
      </c>
      <c r="H3926" t="s">
        <v>600</v>
      </c>
      <c r="I3926" t="s">
        <v>601</v>
      </c>
      <c r="J3926" t="s">
        <v>28</v>
      </c>
      <c r="K3926">
        <v>2003</v>
      </c>
      <c r="L3926">
        <v>3</v>
      </c>
      <c r="M3926">
        <v>4</v>
      </c>
      <c r="N3926">
        <v>0</v>
      </c>
      <c r="O3926">
        <v>2.5</v>
      </c>
      <c r="P3926" t="s">
        <v>604</v>
      </c>
      <c r="Q3926" s="31">
        <v>2.09404380235645E-2</v>
      </c>
      <c r="R3926" s="2">
        <v>9.0136931416643098E-2</v>
      </c>
      <c r="S3926" t="s">
        <v>31</v>
      </c>
      <c r="T3926" t="s">
        <v>81</v>
      </c>
      <c r="U3926">
        <v>50</v>
      </c>
      <c r="V3926" t="s">
        <v>169</v>
      </c>
      <c r="W3926" t="s">
        <v>170</v>
      </c>
      <c r="X3926" t="s">
        <v>171</v>
      </c>
      <c r="Y3926">
        <v>114.82</v>
      </c>
      <c r="Z3926">
        <v>487</v>
      </c>
      <c r="AA3926" s="5">
        <f>IFERROR(VLOOKUP(X3926,$AF$2:$AG$35,2,FALSE),0)</f>
        <v>0.20899999999999999</v>
      </c>
      <c r="AB3926" s="5" t="str">
        <f>VLOOKUP(X3926,$AF$2:$AG$35,1,FALSE)</f>
        <v>In</v>
      </c>
      <c r="AN3926"/>
      <c r="AO3926"/>
      <c r="AP3926"/>
      <c r="AQ3926"/>
    </row>
    <row r="3927" spans="2:43" x14ac:dyDescent="0.25">
      <c r="B3927" s="13">
        <v>22084</v>
      </c>
      <c r="C3927" s="13" t="s">
        <v>599</v>
      </c>
      <c r="D3927" t="s">
        <v>579</v>
      </c>
      <c r="E3927" t="s">
        <v>602</v>
      </c>
      <c r="F3927">
        <v>77.157179999999997</v>
      </c>
      <c r="G3927" t="s">
        <v>25</v>
      </c>
      <c r="H3927" t="s">
        <v>600</v>
      </c>
      <c r="I3927" t="s">
        <v>601</v>
      </c>
      <c r="J3927" t="s">
        <v>28</v>
      </c>
      <c r="K3927">
        <v>2003</v>
      </c>
      <c r="L3927">
        <v>3</v>
      </c>
      <c r="M3927">
        <v>4</v>
      </c>
      <c r="N3927">
        <v>0</v>
      </c>
      <c r="O3927">
        <v>2.5</v>
      </c>
      <c r="P3927" t="s">
        <v>604</v>
      </c>
      <c r="Q3927" s="31">
        <v>2.4008289876286799E-2</v>
      </c>
      <c r="R3927">
        <v>0.124587318163619</v>
      </c>
      <c r="S3927" t="s">
        <v>31</v>
      </c>
      <c r="T3927" t="s">
        <v>81</v>
      </c>
      <c r="U3927">
        <v>51</v>
      </c>
      <c r="V3927" t="s">
        <v>172</v>
      </c>
      <c r="W3927" t="s">
        <v>173</v>
      </c>
      <c r="X3927" t="s">
        <v>174</v>
      </c>
      <c r="Y3927">
        <v>118.69</v>
      </c>
      <c r="Z3927">
        <v>714</v>
      </c>
      <c r="AA3927" s="5">
        <f>IFERROR(VLOOKUP(X3927,$AF$2:$AG$35,2,FALSE),0)</f>
        <v>0.20200000000000001</v>
      </c>
      <c r="AB3927" s="5" t="str">
        <f>VLOOKUP(X3927,$AF$2:$AG$35,1,FALSE)</f>
        <v>Sn</v>
      </c>
      <c r="AN3927"/>
      <c r="AO3927"/>
      <c r="AP3927"/>
      <c r="AQ3927"/>
    </row>
    <row r="3928" spans="2:43" x14ac:dyDescent="0.25">
      <c r="B3928" s="13">
        <v>22084</v>
      </c>
      <c r="C3928" s="13" t="s">
        <v>599</v>
      </c>
      <c r="D3928" t="s">
        <v>579</v>
      </c>
      <c r="E3928" t="s">
        <v>602</v>
      </c>
      <c r="F3928">
        <v>77.157179999999997</v>
      </c>
      <c r="G3928" t="s">
        <v>25</v>
      </c>
      <c r="H3928" t="s">
        <v>600</v>
      </c>
      <c r="I3928" t="s">
        <v>601</v>
      </c>
      <c r="J3928" t="s">
        <v>28</v>
      </c>
      <c r="K3928">
        <v>2003</v>
      </c>
      <c r="L3928">
        <v>3</v>
      </c>
      <c r="M3928">
        <v>4</v>
      </c>
      <c r="N3928">
        <v>0</v>
      </c>
      <c r="O3928">
        <v>2.5</v>
      </c>
      <c r="P3928" t="s">
        <v>604</v>
      </c>
      <c r="Q3928" s="31">
        <v>5.4417342118536502E-3</v>
      </c>
      <c r="R3928">
        <v>0.14037238057372101</v>
      </c>
      <c r="S3928" t="s">
        <v>31</v>
      </c>
      <c r="T3928" t="s">
        <v>81</v>
      </c>
      <c r="U3928">
        <v>52</v>
      </c>
      <c r="V3928" t="s">
        <v>175</v>
      </c>
      <c r="W3928" t="s">
        <v>176</v>
      </c>
      <c r="X3928" t="s">
        <v>177</v>
      </c>
      <c r="Y3928">
        <v>121.75</v>
      </c>
      <c r="Z3928">
        <v>296</v>
      </c>
      <c r="AA3928" s="5">
        <f>IFERROR(VLOOKUP(X3928,$AF$2:$AG$35,2,FALSE),0)</f>
        <v>0.26300000000000001</v>
      </c>
      <c r="AB3928" s="5" t="str">
        <f>VLOOKUP(X3928,$AF$2:$AG$35,1,FALSE)</f>
        <v>Sb</v>
      </c>
      <c r="AN3928"/>
      <c r="AO3928"/>
      <c r="AP3928"/>
      <c r="AQ3928"/>
    </row>
    <row r="3929" spans="2:43" x14ac:dyDescent="0.25">
      <c r="B3929" s="13">
        <v>22084</v>
      </c>
      <c r="C3929" s="13" t="s">
        <v>599</v>
      </c>
      <c r="D3929" t="s">
        <v>579</v>
      </c>
      <c r="E3929" t="s">
        <v>602</v>
      </c>
      <c r="F3929">
        <v>77.157179999999997</v>
      </c>
      <c r="G3929" t="s">
        <v>25</v>
      </c>
      <c r="H3929" t="s">
        <v>600</v>
      </c>
      <c r="I3929" t="s">
        <v>601</v>
      </c>
      <c r="J3929" t="s">
        <v>28</v>
      </c>
      <c r="K3929">
        <v>2003</v>
      </c>
      <c r="L3929">
        <v>3</v>
      </c>
      <c r="M3929">
        <v>4</v>
      </c>
      <c r="N3929">
        <v>0</v>
      </c>
      <c r="O3929">
        <v>2.5</v>
      </c>
      <c r="P3929" t="s">
        <v>604</v>
      </c>
      <c r="Q3929" s="5">
        <v>0</v>
      </c>
      <c r="R3929">
        <v>0.50322206416218196</v>
      </c>
      <c r="S3929" t="s">
        <v>31</v>
      </c>
      <c r="T3929" t="s">
        <v>81</v>
      </c>
      <c r="U3929">
        <v>53</v>
      </c>
      <c r="V3929" t="s">
        <v>178</v>
      </c>
      <c r="W3929" t="s">
        <v>179</v>
      </c>
      <c r="X3929" t="s">
        <v>180</v>
      </c>
      <c r="Y3929">
        <v>137.33000000000001</v>
      </c>
      <c r="Z3929">
        <v>300</v>
      </c>
      <c r="AA3929" s="5">
        <f>IFERROR(VLOOKUP(X3929,$AF$2:$AG$35,2,FALSE),0)</f>
        <v>0.11700000000000001</v>
      </c>
      <c r="AB3929" s="5" t="str">
        <f>VLOOKUP(X3929,$AF$2:$AG$35,1,FALSE)</f>
        <v>Ba</v>
      </c>
      <c r="AN3929"/>
      <c r="AO3929"/>
      <c r="AP3929"/>
      <c r="AQ3929"/>
    </row>
    <row r="3930" spans="2:43" x14ac:dyDescent="0.25">
      <c r="B3930" s="13">
        <v>22084</v>
      </c>
      <c r="C3930" s="13" t="s">
        <v>599</v>
      </c>
      <c r="D3930" t="s">
        <v>579</v>
      </c>
      <c r="E3930" t="s">
        <v>602</v>
      </c>
      <c r="F3930">
        <v>77.157179999999997</v>
      </c>
      <c r="G3930" t="s">
        <v>25</v>
      </c>
      <c r="H3930" t="s">
        <v>600</v>
      </c>
      <c r="I3930" t="s">
        <v>601</v>
      </c>
      <c r="J3930" t="s">
        <v>28</v>
      </c>
      <c r="K3930">
        <v>2003</v>
      </c>
      <c r="L3930">
        <v>3</v>
      </c>
      <c r="M3930">
        <v>4</v>
      </c>
      <c r="N3930">
        <v>0</v>
      </c>
      <c r="O3930">
        <v>2.5</v>
      </c>
      <c r="P3930" t="s">
        <v>604</v>
      </c>
      <c r="Q3930" s="5">
        <v>0</v>
      </c>
      <c r="R3930">
        <v>0.71672280950650702</v>
      </c>
      <c r="S3930" t="s">
        <v>31</v>
      </c>
      <c r="T3930" t="s">
        <v>81</v>
      </c>
      <c r="U3930">
        <v>54</v>
      </c>
      <c r="V3930" t="s">
        <v>181</v>
      </c>
      <c r="W3930" t="s">
        <v>182</v>
      </c>
      <c r="X3930" t="s">
        <v>183</v>
      </c>
      <c r="Y3930">
        <v>138.90549999999999</v>
      </c>
      <c r="Z3930">
        <v>519</v>
      </c>
      <c r="AA3930" s="5">
        <f>IFERROR(VLOOKUP(X3930,$AF$2:$AG$35,2,FALSE),0)</f>
        <v>0.17299999999999999</v>
      </c>
      <c r="AB3930" s="5" t="str">
        <f>VLOOKUP(X3930,$AF$2:$AG$35,1,FALSE)</f>
        <v>La</v>
      </c>
      <c r="AN3930"/>
      <c r="AO3930"/>
      <c r="AP3930"/>
      <c r="AQ3930"/>
    </row>
    <row r="3931" spans="2:43" x14ac:dyDescent="0.25">
      <c r="B3931" s="13">
        <v>22084</v>
      </c>
      <c r="C3931" s="13" t="s">
        <v>599</v>
      </c>
      <c r="D3931" t="s">
        <v>579</v>
      </c>
      <c r="E3931" t="s">
        <v>602</v>
      </c>
      <c r="F3931">
        <v>77.157179999999997</v>
      </c>
      <c r="G3931" t="s">
        <v>25</v>
      </c>
      <c r="H3931" t="s">
        <v>600</v>
      </c>
      <c r="I3931" t="s">
        <v>601</v>
      </c>
      <c r="J3931" t="s">
        <v>28</v>
      </c>
      <c r="K3931">
        <v>2003</v>
      </c>
      <c r="L3931">
        <v>3</v>
      </c>
      <c r="M3931">
        <v>4</v>
      </c>
      <c r="N3931">
        <v>0</v>
      </c>
      <c r="O3931">
        <v>2.5</v>
      </c>
      <c r="P3931" t="s">
        <v>604</v>
      </c>
      <c r="Q3931" s="31">
        <v>1.01324700114022E-2</v>
      </c>
      <c r="R3931" s="2">
        <v>3.7820512422032201E-2</v>
      </c>
      <c r="S3931" t="s">
        <v>31</v>
      </c>
      <c r="T3931" t="s">
        <v>81</v>
      </c>
      <c r="U3931">
        <v>55</v>
      </c>
      <c r="V3931" t="s">
        <v>184</v>
      </c>
      <c r="W3931" t="s">
        <v>185</v>
      </c>
      <c r="X3931" t="s">
        <v>186</v>
      </c>
      <c r="Y3931">
        <v>196.9665</v>
      </c>
      <c r="Z3931">
        <v>477</v>
      </c>
      <c r="AA3931" s="5">
        <f>IFERROR(VLOOKUP(X3931,$AF$2:$AG$35,2,FALSE),0)</f>
        <v>0</v>
      </c>
      <c r="AB3931" s="5" t="e">
        <f>VLOOKUP(X3931,$AF$2:$AG$35,1,FALSE)</f>
        <v>#N/A</v>
      </c>
      <c r="AN3931"/>
      <c r="AO3931"/>
      <c r="AP3931"/>
      <c r="AQ3931"/>
    </row>
    <row r="3932" spans="2:43" x14ac:dyDescent="0.25">
      <c r="B3932" s="13">
        <v>22084</v>
      </c>
      <c r="C3932" s="13" t="s">
        <v>599</v>
      </c>
      <c r="D3932" t="s">
        <v>579</v>
      </c>
      <c r="E3932" t="s">
        <v>602</v>
      </c>
      <c r="F3932">
        <v>77.157179999999997</v>
      </c>
      <c r="G3932" t="s">
        <v>25</v>
      </c>
      <c r="H3932" t="s">
        <v>600</v>
      </c>
      <c r="I3932" t="s">
        <v>601</v>
      </c>
      <c r="J3932" t="s">
        <v>28</v>
      </c>
      <c r="K3932">
        <v>2003</v>
      </c>
      <c r="L3932">
        <v>3</v>
      </c>
      <c r="M3932">
        <v>4</v>
      </c>
      <c r="N3932">
        <v>0</v>
      </c>
      <c r="O3932">
        <v>2.5</v>
      </c>
      <c r="P3932" t="s">
        <v>604</v>
      </c>
      <c r="Q3932" s="31">
        <v>4.0529880045608799E-3</v>
      </c>
      <c r="R3932" s="2">
        <v>2.3570623466373199E-2</v>
      </c>
      <c r="S3932" t="s">
        <v>31</v>
      </c>
      <c r="T3932" t="s">
        <v>81</v>
      </c>
      <c r="U3932">
        <v>56</v>
      </c>
      <c r="V3932" t="s">
        <v>187</v>
      </c>
      <c r="W3932" t="s">
        <v>188</v>
      </c>
      <c r="X3932" t="s">
        <v>189</v>
      </c>
      <c r="Y3932">
        <v>200.59</v>
      </c>
      <c r="Z3932">
        <v>528</v>
      </c>
      <c r="AA3932" s="5">
        <f>IFERROR(VLOOKUP(X3932,$AF$2:$AG$35,2,FALSE),0)</f>
        <v>0.06</v>
      </c>
      <c r="AB3932" s="5" t="str">
        <f>VLOOKUP(X3932,$AF$2:$AG$35,1,FALSE)</f>
        <v>Hg</v>
      </c>
      <c r="AN3932"/>
      <c r="AO3932"/>
      <c r="AP3932"/>
      <c r="AQ3932"/>
    </row>
    <row r="3933" spans="2:43" x14ac:dyDescent="0.25">
      <c r="B3933" s="13">
        <v>22084</v>
      </c>
      <c r="C3933" s="13" t="s">
        <v>599</v>
      </c>
      <c r="D3933" t="s">
        <v>579</v>
      </c>
      <c r="E3933" t="s">
        <v>602</v>
      </c>
      <c r="F3933">
        <v>77.157179999999997</v>
      </c>
      <c r="G3933" t="s">
        <v>25</v>
      </c>
      <c r="H3933" t="s">
        <v>600</v>
      </c>
      <c r="I3933" t="s">
        <v>601</v>
      </c>
      <c r="J3933" t="s">
        <v>28</v>
      </c>
      <c r="K3933">
        <v>2003</v>
      </c>
      <c r="L3933">
        <v>3</v>
      </c>
      <c r="M3933">
        <v>4</v>
      </c>
      <c r="N3933">
        <v>0</v>
      </c>
      <c r="O3933">
        <v>2.5</v>
      </c>
      <c r="P3933" t="s">
        <v>604</v>
      </c>
      <c r="Q3933" s="5">
        <v>0</v>
      </c>
      <c r="R3933" s="2">
        <v>2.1556890744078201E-2</v>
      </c>
      <c r="S3933" t="s">
        <v>31</v>
      </c>
      <c r="T3933" t="s">
        <v>81</v>
      </c>
      <c r="U3933">
        <v>57</v>
      </c>
      <c r="V3933" t="s">
        <v>190</v>
      </c>
      <c r="W3933" t="s">
        <v>191</v>
      </c>
      <c r="X3933" t="s">
        <v>192</v>
      </c>
      <c r="Y3933">
        <v>204.38300000000001</v>
      </c>
      <c r="Z3933">
        <v>712</v>
      </c>
      <c r="AA3933" s="5">
        <f>IFERROR(VLOOKUP(X3933,$AF$2:$AG$35,2,FALSE),0)</f>
        <v>0</v>
      </c>
      <c r="AB3933" s="5" t="e">
        <f>VLOOKUP(X3933,$AF$2:$AG$35,1,FALSE)</f>
        <v>#N/A</v>
      </c>
      <c r="AN3933"/>
      <c r="AO3933"/>
      <c r="AP3933"/>
      <c r="AQ3933"/>
    </row>
    <row r="3934" spans="2:43" x14ac:dyDescent="0.25">
      <c r="B3934" s="13">
        <v>22084</v>
      </c>
      <c r="C3934" s="13" t="s">
        <v>599</v>
      </c>
      <c r="D3934" t="s">
        <v>579</v>
      </c>
      <c r="E3934" t="s">
        <v>602</v>
      </c>
      <c r="F3934">
        <v>77.157179999999997</v>
      </c>
      <c r="G3934" t="s">
        <v>25</v>
      </c>
      <c r="H3934" t="s">
        <v>600</v>
      </c>
      <c r="I3934" t="s">
        <v>601</v>
      </c>
      <c r="J3934" t="s">
        <v>28</v>
      </c>
      <c r="K3934">
        <v>2003</v>
      </c>
      <c r="L3934">
        <v>3</v>
      </c>
      <c r="M3934">
        <v>4</v>
      </c>
      <c r="N3934">
        <v>0</v>
      </c>
      <c r="O3934">
        <v>2.5</v>
      </c>
      <c r="P3934" t="s">
        <v>604</v>
      </c>
      <c r="Q3934" s="31">
        <v>2.2316332881392901E-2</v>
      </c>
      <c r="R3934" s="2">
        <v>3.4767289415690301E-2</v>
      </c>
      <c r="S3934" t="s">
        <v>31</v>
      </c>
      <c r="T3934" t="s">
        <v>81</v>
      </c>
      <c r="U3934">
        <v>58</v>
      </c>
      <c r="V3934" t="s">
        <v>193</v>
      </c>
      <c r="W3934" t="s">
        <v>194</v>
      </c>
      <c r="X3934" t="s">
        <v>195</v>
      </c>
      <c r="Y3934">
        <v>207.2</v>
      </c>
      <c r="Z3934">
        <v>520</v>
      </c>
      <c r="AA3934" s="5">
        <f>IFERROR(VLOOKUP(X3934,$AF$2:$AG$35,2,FALSE),0)</f>
        <v>0.11600000000000001</v>
      </c>
      <c r="AB3934" s="5" t="str">
        <f>VLOOKUP(X3934,$AF$2:$AG$35,1,FALSE)</f>
        <v>Pb</v>
      </c>
      <c r="AN3934"/>
      <c r="AO3934"/>
      <c r="AP3934"/>
      <c r="AQ3934"/>
    </row>
    <row r="3935" spans="2:43" x14ac:dyDescent="0.25">
      <c r="B3935" s="13">
        <v>22084</v>
      </c>
      <c r="C3935" s="13" t="s">
        <v>599</v>
      </c>
      <c r="D3935" t="s">
        <v>579</v>
      </c>
      <c r="E3935" t="s">
        <v>602</v>
      </c>
      <c r="F3935">
        <v>77.157179999999997</v>
      </c>
      <c r="G3935" t="s">
        <v>25</v>
      </c>
      <c r="H3935" t="s">
        <v>600</v>
      </c>
      <c r="I3935" t="s">
        <v>601</v>
      </c>
      <c r="J3935" t="s">
        <v>28</v>
      </c>
      <c r="K3935">
        <v>2003</v>
      </c>
      <c r="L3935">
        <v>3</v>
      </c>
      <c r="M3935">
        <v>4</v>
      </c>
      <c r="N3935">
        <v>0</v>
      </c>
      <c r="O3935">
        <v>2.5</v>
      </c>
      <c r="P3935" t="s">
        <v>604</v>
      </c>
      <c r="Q3935" s="5">
        <v>0</v>
      </c>
      <c r="R3935" s="2">
        <v>3.0496796055058398E-2</v>
      </c>
      <c r="S3935" t="s">
        <v>31</v>
      </c>
      <c r="T3935" t="s">
        <v>81</v>
      </c>
      <c r="U3935">
        <v>59</v>
      </c>
      <c r="V3935" t="s">
        <v>196</v>
      </c>
      <c r="W3935" t="s">
        <v>197</v>
      </c>
      <c r="X3935" t="s">
        <v>198</v>
      </c>
      <c r="Y3935">
        <v>238.02889999999999</v>
      </c>
      <c r="Z3935">
        <v>765</v>
      </c>
      <c r="AA3935" s="5">
        <f>IFERROR(VLOOKUP(X3935,$AF$2:$AG$35,2,FALSE),0)</f>
        <v>0</v>
      </c>
      <c r="AB3935" s="5" t="e">
        <f>VLOOKUP(X3935,$AF$2:$AG$35,1,FALSE)</f>
        <v>#N/A</v>
      </c>
      <c r="AN3935"/>
      <c r="AO3935"/>
      <c r="AP3935"/>
      <c r="AQ3935"/>
    </row>
    <row r="3936" spans="2:43" x14ac:dyDescent="0.25">
      <c r="B3936" s="13">
        <v>22084</v>
      </c>
      <c r="C3936" s="13" t="s">
        <v>599</v>
      </c>
      <c r="D3936" t="s">
        <v>579</v>
      </c>
      <c r="E3936" t="s">
        <v>602</v>
      </c>
      <c r="F3936">
        <v>77.157179999999997</v>
      </c>
      <c r="G3936" t="s">
        <v>25</v>
      </c>
      <c r="H3936" t="s">
        <v>600</v>
      </c>
      <c r="I3936" t="s">
        <v>601</v>
      </c>
      <c r="J3936" t="s">
        <v>28</v>
      </c>
      <c r="K3936">
        <v>2003</v>
      </c>
      <c r="L3936">
        <v>3</v>
      </c>
      <c r="M3936">
        <v>4</v>
      </c>
      <c r="N3936">
        <v>0</v>
      </c>
      <c r="O3936">
        <v>2.5</v>
      </c>
      <c r="P3936" t="s">
        <v>604</v>
      </c>
      <c r="Q3936">
        <v>92.851928690487497</v>
      </c>
      <c r="R3936">
        <v>9.8969153267899408</v>
      </c>
      <c r="S3936" t="s">
        <v>31</v>
      </c>
      <c r="T3936" t="s">
        <v>45</v>
      </c>
      <c r="U3936">
        <v>60</v>
      </c>
      <c r="V3936" t="s">
        <v>199</v>
      </c>
      <c r="W3936" t="s">
        <v>200</v>
      </c>
      <c r="X3936" t="s">
        <v>201</v>
      </c>
      <c r="Y3936">
        <v>17.0304</v>
      </c>
      <c r="Z3936">
        <v>294</v>
      </c>
      <c r="AA3936" s="5">
        <f>IFERROR(VLOOKUP(X3936,$AF$2:$AG$35,2,FALSE),0)</f>
        <v>0</v>
      </c>
      <c r="AB3936" s="5" t="e">
        <f>VLOOKUP(X3936,$AF$2:$AG$35,1,FALSE)</f>
        <v>#N/A</v>
      </c>
      <c r="AN3936"/>
      <c r="AO3936"/>
      <c r="AP3936"/>
      <c r="AQ3936"/>
    </row>
    <row r="3937" spans="2:43" x14ac:dyDescent="0.25">
      <c r="B3937" s="13">
        <v>22085</v>
      </c>
      <c r="C3937" s="13" t="s">
        <v>599</v>
      </c>
      <c r="D3937" t="s">
        <v>579</v>
      </c>
      <c r="E3937" t="s">
        <v>603</v>
      </c>
      <c r="F3937">
        <v>76.317070000000001</v>
      </c>
      <c r="G3937" t="s">
        <v>25</v>
      </c>
      <c r="H3937" t="s">
        <v>600</v>
      </c>
      <c r="I3937" t="s">
        <v>601</v>
      </c>
      <c r="J3937" t="s">
        <v>28</v>
      </c>
      <c r="K3937">
        <v>2003</v>
      </c>
      <c r="L3937">
        <v>3</v>
      </c>
      <c r="M3937">
        <v>4</v>
      </c>
      <c r="N3937">
        <v>0</v>
      </c>
      <c r="O3937">
        <v>2.5</v>
      </c>
      <c r="P3937" t="s">
        <v>605</v>
      </c>
      <c r="Q3937">
        <v>0.75996432630791899</v>
      </c>
      <c r="R3937">
        <v>0.40603957643818001</v>
      </c>
      <c r="S3937" t="s">
        <v>31</v>
      </c>
      <c r="T3937" t="s">
        <v>32</v>
      </c>
      <c r="U3937">
        <v>1</v>
      </c>
      <c r="V3937" t="s">
        <v>33</v>
      </c>
      <c r="W3937" t="s">
        <v>34</v>
      </c>
      <c r="X3937" t="s">
        <v>35</v>
      </c>
      <c r="Y3937">
        <v>35.453000000000003</v>
      </c>
      <c r="Z3937">
        <v>337</v>
      </c>
      <c r="AA3937" s="5">
        <f>IFERROR(VLOOKUP(X3937,$AF$2:$AG$35,2,FALSE),0)</f>
        <v>0</v>
      </c>
      <c r="AB3937" s="5" t="e">
        <f>VLOOKUP(X3937,$AF$2:$AG$35,1,FALSE)</f>
        <v>#N/A</v>
      </c>
      <c r="AN3937"/>
      <c r="AO3937"/>
      <c r="AP3937"/>
      <c r="AQ3937"/>
    </row>
    <row r="3938" spans="2:43" x14ac:dyDescent="0.25">
      <c r="B3938" s="13">
        <v>22085</v>
      </c>
      <c r="C3938" s="13" t="s">
        <v>599</v>
      </c>
      <c r="D3938" t="s">
        <v>579</v>
      </c>
      <c r="E3938" t="s">
        <v>603</v>
      </c>
      <c r="F3938">
        <v>76.317070000000001</v>
      </c>
      <c r="G3938" t="s">
        <v>25</v>
      </c>
      <c r="H3938" t="s">
        <v>600</v>
      </c>
      <c r="I3938" t="s">
        <v>601</v>
      </c>
      <c r="J3938" t="s">
        <v>28</v>
      </c>
      <c r="K3938">
        <v>2003</v>
      </c>
      <c r="L3938">
        <v>3</v>
      </c>
      <c r="M3938">
        <v>4</v>
      </c>
      <c r="N3938">
        <v>0</v>
      </c>
      <c r="O3938">
        <v>2.5</v>
      </c>
      <c r="P3938" t="s">
        <v>605</v>
      </c>
      <c r="Q3938" s="5">
        <v>0.39295590431843702</v>
      </c>
      <c r="R3938">
        <v>0.18992850799042099</v>
      </c>
      <c r="S3938" t="s">
        <v>31</v>
      </c>
      <c r="T3938" t="s">
        <v>32</v>
      </c>
      <c r="U3938">
        <v>2</v>
      </c>
      <c r="V3938" t="s">
        <v>36</v>
      </c>
      <c r="W3938" t="s">
        <v>37</v>
      </c>
      <c r="X3938" t="s">
        <v>38</v>
      </c>
      <c r="Y3938">
        <v>62.004899999999999</v>
      </c>
      <c r="Z3938">
        <v>613</v>
      </c>
      <c r="AA3938" s="5">
        <f>IFERROR(VLOOKUP(X3938,$AF$2:$AG$35,2,FALSE),0)</f>
        <v>0</v>
      </c>
      <c r="AB3938" s="5" t="e">
        <f>VLOOKUP(X3938,$AF$2:$AG$35,1,FALSE)</f>
        <v>#N/A</v>
      </c>
      <c r="AN3938"/>
      <c r="AO3938"/>
      <c r="AP3938"/>
      <c r="AQ3938"/>
    </row>
    <row r="3939" spans="2:43" x14ac:dyDescent="0.25">
      <c r="B3939" s="13">
        <v>22085</v>
      </c>
      <c r="C3939" s="13" t="s">
        <v>599</v>
      </c>
      <c r="D3939" t="s">
        <v>579</v>
      </c>
      <c r="E3939" t="s">
        <v>603</v>
      </c>
      <c r="F3939">
        <v>76.317070000000001</v>
      </c>
      <c r="G3939" t="s">
        <v>25</v>
      </c>
      <c r="H3939" t="s">
        <v>600</v>
      </c>
      <c r="I3939" t="s">
        <v>601</v>
      </c>
      <c r="J3939" t="s">
        <v>28</v>
      </c>
      <c r="K3939">
        <v>2003</v>
      </c>
      <c r="L3939">
        <v>3</v>
      </c>
      <c r="M3939">
        <v>4</v>
      </c>
      <c r="N3939">
        <v>0</v>
      </c>
      <c r="O3939">
        <v>2.5</v>
      </c>
      <c r="P3939" t="s">
        <v>605</v>
      </c>
      <c r="Q3939" s="5">
        <v>2.1237621385079199</v>
      </c>
      <c r="R3939">
        <v>0.40448540780046099</v>
      </c>
      <c r="S3939" t="s">
        <v>31</v>
      </c>
      <c r="T3939" t="s">
        <v>32</v>
      </c>
      <c r="U3939">
        <v>4</v>
      </c>
      <c r="V3939" t="s">
        <v>42</v>
      </c>
      <c r="W3939" t="s">
        <v>43</v>
      </c>
      <c r="X3939" t="s">
        <v>44</v>
      </c>
      <c r="Y3939">
        <v>96.057599999999994</v>
      </c>
      <c r="Z3939">
        <v>699</v>
      </c>
      <c r="AA3939" s="5">
        <f>IFERROR(VLOOKUP(X3939,$AF$2:$AG$35,2,FALSE),0)</f>
        <v>0</v>
      </c>
      <c r="AB3939" s="5" t="e">
        <f>VLOOKUP(X3939,$AF$2:$AG$35,1,FALSE)</f>
        <v>#N/A</v>
      </c>
      <c r="AN3939"/>
      <c r="AO3939"/>
      <c r="AP3939"/>
      <c r="AQ3939"/>
    </row>
    <row r="3940" spans="2:43" x14ac:dyDescent="0.25">
      <c r="B3940" s="13">
        <v>22085</v>
      </c>
      <c r="C3940" s="13" t="s">
        <v>599</v>
      </c>
      <c r="D3940" t="s">
        <v>579</v>
      </c>
      <c r="E3940" t="s">
        <v>603</v>
      </c>
      <c r="F3940">
        <v>76.317070000000001</v>
      </c>
      <c r="G3940" t="s">
        <v>25</v>
      </c>
      <c r="H3940" t="s">
        <v>600</v>
      </c>
      <c r="I3940" t="s">
        <v>601</v>
      </c>
      <c r="J3940" t="s">
        <v>28</v>
      </c>
      <c r="K3940">
        <v>2003</v>
      </c>
      <c r="L3940">
        <v>3</v>
      </c>
      <c r="M3940">
        <v>4</v>
      </c>
      <c r="N3940">
        <v>0</v>
      </c>
      <c r="O3940">
        <v>2.5</v>
      </c>
      <c r="P3940" t="s">
        <v>605</v>
      </c>
      <c r="Q3940" s="5">
        <v>1.00898273265087</v>
      </c>
      <c r="R3940">
        <v>0.18494000745060701</v>
      </c>
      <c r="S3940" t="s">
        <v>31</v>
      </c>
      <c r="T3940" t="s">
        <v>45</v>
      </c>
      <c r="U3940">
        <v>5</v>
      </c>
      <c r="V3940" t="s">
        <v>46</v>
      </c>
      <c r="W3940" t="s">
        <v>47</v>
      </c>
      <c r="X3940" t="s">
        <v>48</v>
      </c>
      <c r="Y3940">
        <v>18.0383</v>
      </c>
      <c r="Z3940">
        <v>784</v>
      </c>
      <c r="AA3940" s="5">
        <f>IFERROR(VLOOKUP(X3940,$AF$2:$AG$35,2,FALSE),0)</f>
        <v>0</v>
      </c>
      <c r="AB3940" s="5" t="e">
        <f>VLOOKUP(X3940,$AF$2:$AG$35,1,FALSE)</f>
        <v>#N/A</v>
      </c>
      <c r="AN3940"/>
      <c r="AO3940"/>
      <c r="AP3940"/>
      <c r="AQ3940"/>
    </row>
    <row r="3941" spans="2:43" x14ac:dyDescent="0.25">
      <c r="B3941" s="13">
        <v>22085</v>
      </c>
      <c r="C3941" s="13" t="s">
        <v>599</v>
      </c>
      <c r="D3941" t="s">
        <v>579</v>
      </c>
      <c r="E3941" t="s">
        <v>603</v>
      </c>
      <c r="F3941">
        <v>76.317070000000001</v>
      </c>
      <c r="G3941" t="s">
        <v>25</v>
      </c>
      <c r="H3941" t="s">
        <v>600</v>
      </c>
      <c r="I3941" t="s">
        <v>601</v>
      </c>
      <c r="J3941" t="s">
        <v>28</v>
      </c>
      <c r="K3941">
        <v>2003</v>
      </c>
      <c r="L3941">
        <v>3</v>
      </c>
      <c r="M3941">
        <v>4</v>
      </c>
      <c r="N3941">
        <v>0</v>
      </c>
      <c r="O3941">
        <v>2.5</v>
      </c>
      <c r="P3941" t="s">
        <v>605</v>
      </c>
      <c r="Q3941" s="5">
        <v>0</v>
      </c>
      <c r="R3941">
        <v>0.1</v>
      </c>
      <c r="S3941" t="s">
        <v>31</v>
      </c>
      <c r="T3941" t="s">
        <v>49</v>
      </c>
      <c r="U3941">
        <v>6</v>
      </c>
      <c r="V3941" t="s">
        <v>50</v>
      </c>
      <c r="W3941" t="s">
        <v>51</v>
      </c>
      <c r="X3941" t="s">
        <v>52</v>
      </c>
      <c r="Y3941">
        <v>22.98977</v>
      </c>
      <c r="Z3941">
        <v>785</v>
      </c>
      <c r="AA3941" s="5">
        <f>IFERROR(VLOOKUP(X3941,$AF$2:$AG$35,2,FALSE),0)</f>
        <v>0</v>
      </c>
      <c r="AB3941" s="5" t="e">
        <f>VLOOKUP(X3941,$AF$2:$AG$35,1,FALSE)</f>
        <v>#N/A</v>
      </c>
      <c r="AN3941"/>
      <c r="AO3941"/>
      <c r="AP3941"/>
      <c r="AQ3941"/>
    </row>
    <row r="3942" spans="2:43" x14ac:dyDescent="0.25">
      <c r="B3942" s="13">
        <v>22085</v>
      </c>
      <c r="C3942" s="13" t="s">
        <v>599</v>
      </c>
      <c r="D3942" t="s">
        <v>579</v>
      </c>
      <c r="E3942" t="s">
        <v>603</v>
      </c>
      <c r="F3942">
        <v>76.317070000000001</v>
      </c>
      <c r="G3942" t="s">
        <v>25</v>
      </c>
      <c r="H3942" t="s">
        <v>600</v>
      </c>
      <c r="I3942" t="s">
        <v>601</v>
      </c>
      <c r="J3942" t="s">
        <v>28</v>
      </c>
      <c r="K3942">
        <v>2003</v>
      </c>
      <c r="L3942">
        <v>3</v>
      </c>
      <c r="M3942">
        <v>4</v>
      </c>
      <c r="N3942">
        <v>0</v>
      </c>
      <c r="O3942">
        <v>2.5</v>
      </c>
      <c r="P3942" t="s">
        <v>605</v>
      </c>
      <c r="Q3942">
        <v>0.21435795917749401</v>
      </c>
      <c r="R3942" s="2">
        <v>4.9654990374986101E-2</v>
      </c>
      <c r="S3942" t="s">
        <v>31</v>
      </c>
      <c r="T3942" t="s">
        <v>53</v>
      </c>
      <c r="U3942">
        <v>7</v>
      </c>
      <c r="V3942" t="s">
        <v>54</v>
      </c>
      <c r="W3942" t="s">
        <v>55</v>
      </c>
      <c r="X3942" t="s">
        <v>56</v>
      </c>
      <c r="Y3942">
        <v>39.098300000000002</v>
      </c>
      <c r="Z3942">
        <v>2302</v>
      </c>
      <c r="AA3942" s="5">
        <f>IFERROR(VLOOKUP(X3942,$AF$2:$AG$35,2,FALSE),0)</f>
        <v>0</v>
      </c>
      <c r="AB3942" s="5" t="e">
        <f>VLOOKUP(X3942,$AF$2:$AG$35,1,FALSE)</f>
        <v>#N/A</v>
      </c>
      <c r="AN3942"/>
      <c r="AO3942"/>
      <c r="AP3942"/>
      <c r="AQ3942"/>
    </row>
    <row r="3943" spans="2:43" x14ac:dyDescent="0.25">
      <c r="B3943" s="13">
        <v>22085</v>
      </c>
      <c r="C3943" s="13" t="s">
        <v>599</v>
      </c>
      <c r="D3943" t="s">
        <v>579</v>
      </c>
      <c r="E3943" t="s">
        <v>603</v>
      </c>
      <c r="F3943">
        <v>76.317070000000001</v>
      </c>
      <c r="G3943" t="s">
        <v>25</v>
      </c>
      <c r="H3943" t="s">
        <v>600</v>
      </c>
      <c r="I3943" t="s">
        <v>601</v>
      </c>
      <c r="J3943" t="s">
        <v>28</v>
      </c>
      <c r="K3943">
        <v>2003</v>
      </c>
      <c r="L3943">
        <v>3</v>
      </c>
      <c r="M3943">
        <v>4</v>
      </c>
      <c r="N3943">
        <v>0</v>
      </c>
      <c r="O3943">
        <v>2.5</v>
      </c>
      <c r="P3943" t="s">
        <v>605</v>
      </c>
      <c r="Q3943">
        <v>6.6346354405237502</v>
      </c>
      <c r="R3943">
        <v>1.1179043291923501</v>
      </c>
      <c r="S3943" t="s">
        <v>31</v>
      </c>
      <c r="T3943" t="s">
        <v>57</v>
      </c>
      <c r="U3943">
        <v>8</v>
      </c>
      <c r="W3943" t="s">
        <v>58</v>
      </c>
      <c r="X3943" t="s">
        <v>59</v>
      </c>
      <c r="Y3943">
        <v>12.010999999999999</v>
      </c>
      <c r="Z3943">
        <v>1183</v>
      </c>
      <c r="AA3943" s="5">
        <f>IFERROR(VLOOKUP(X3943,$AF$2:$AG$35,2,FALSE),0)</f>
        <v>0</v>
      </c>
      <c r="AB3943" s="5" t="e">
        <f>VLOOKUP(X3943,$AF$2:$AG$35,1,FALSE)</f>
        <v>#N/A</v>
      </c>
      <c r="AN3943"/>
      <c r="AO3943"/>
      <c r="AP3943"/>
      <c r="AQ3943"/>
    </row>
    <row r="3944" spans="2:43" x14ac:dyDescent="0.25">
      <c r="B3944" s="13">
        <v>22085</v>
      </c>
      <c r="C3944" s="13" t="s">
        <v>599</v>
      </c>
      <c r="D3944" t="s">
        <v>579</v>
      </c>
      <c r="E3944" t="s">
        <v>603</v>
      </c>
      <c r="F3944">
        <v>76.317070000000001</v>
      </c>
      <c r="G3944" t="s">
        <v>25</v>
      </c>
      <c r="H3944" t="s">
        <v>600</v>
      </c>
      <c r="I3944" t="s">
        <v>601</v>
      </c>
      <c r="J3944" t="s">
        <v>28</v>
      </c>
      <c r="K3944">
        <v>2003</v>
      </c>
      <c r="L3944">
        <v>3</v>
      </c>
      <c r="M3944">
        <v>4</v>
      </c>
      <c r="N3944">
        <v>0</v>
      </c>
      <c r="O3944">
        <v>2.5</v>
      </c>
      <c r="P3944" t="s">
        <v>605</v>
      </c>
      <c r="Q3944">
        <v>16.462640419130899</v>
      </c>
      <c r="R3944">
        <v>1.2981529847120401</v>
      </c>
      <c r="S3944" t="s">
        <v>31</v>
      </c>
      <c r="T3944" t="s">
        <v>57</v>
      </c>
      <c r="U3944">
        <v>9</v>
      </c>
      <c r="W3944" t="s">
        <v>60</v>
      </c>
      <c r="X3944" t="s">
        <v>61</v>
      </c>
      <c r="Y3944">
        <v>12.010999999999999</v>
      </c>
      <c r="Z3944">
        <v>789</v>
      </c>
      <c r="AA3944" s="5">
        <f>IFERROR(VLOOKUP(X3944,$AF$2:$AG$35,2,FALSE),0)</f>
        <v>0</v>
      </c>
      <c r="AB3944" s="5" t="e">
        <f>VLOOKUP(X3944,$AF$2:$AG$35,1,FALSE)</f>
        <v>#N/A</v>
      </c>
      <c r="AN3944"/>
      <c r="AO3944"/>
      <c r="AP3944"/>
      <c r="AQ3944"/>
    </row>
    <row r="3945" spans="2:43" x14ac:dyDescent="0.25">
      <c r="B3945" s="13">
        <v>22085</v>
      </c>
      <c r="C3945" s="13" t="s">
        <v>599</v>
      </c>
      <c r="D3945" t="s">
        <v>579</v>
      </c>
      <c r="E3945" t="s">
        <v>603</v>
      </c>
      <c r="F3945">
        <v>76.317070000000001</v>
      </c>
      <c r="G3945" t="s">
        <v>25</v>
      </c>
      <c r="H3945" t="s">
        <v>600</v>
      </c>
      <c r="I3945" t="s">
        <v>601</v>
      </c>
      <c r="J3945" t="s">
        <v>28</v>
      </c>
      <c r="K3945">
        <v>2003</v>
      </c>
      <c r="L3945">
        <v>3</v>
      </c>
      <c r="M3945">
        <v>4</v>
      </c>
      <c r="N3945">
        <v>0</v>
      </c>
      <c r="O3945">
        <v>2.5</v>
      </c>
      <c r="P3945" t="s">
        <v>605</v>
      </c>
      <c r="Q3945">
        <v>13.272734808105399</v>
      </c>
      <c r="R3945">
        <v>1.4163581861319401</v>
      </c>
      <c r="S3945" t="s">
        <v>31</v>
      </c>
      <c r="T3945" t="s">
        <v>57</v>
      </c>
      <c r="U3945">
        <v>10</v>
      </c>
      <c r="W3945" t="s">
        <v>62</v>
      </c>
      <c r="X3945" t="s">
        <v>63</v>
      </c>
      <c r="Y3945">
        <v>12.010999999999999</v>
      </c>
      <c r="Z3945">
        <v>790</v>
      </c>
      <c r="AA3945" s="5">
        <f>IFERROR(VLOOKUP(X3945,$AF$2:$AG$35,2,FALSE),0)</f>
        <v>0</v>
      </c>
      <c r="AB3945" s="5" t="e">
        <f>VLOOKUP(X3945,$AF$2:$AG$35,1,FALSE)</f>
        <v>#N/A</v>
      </c>
      <c r="AN3945"/>
      <c r="AO3945"/>
      <c r="AP3945"/>
      <c r="AQ3945"/>
    </row>
    <row r="3946" spans="2:43" x14ac:dyDescent="0.25">
      <c r="B3946" s="13">
        <v>22085</v>
      </c>
      <c r="C3946" s="13" t="s">
        <v>599</v>
      </c>
      <c r="D3946" t="s">
        <v>579</v>
      </c>
      <c r="E3946" t="s">
        <v>603</v>
      </c>
      <c r="F3946">
        <v>76.317070000000001</v>
      </c>
      <c r="G3946" t="s">
        <v>25</v>
      </c>
      <c r="H3946" t="s">
        <v>600</v>
      </c>
      <c r="I3946" t="s">
        <v>601</v>
      </c>
      <c r="J3946" t="s">
        <v>28</v>
      </c>
      <c r="K3946">
        <v>2003</v>
      </c>
      <c r="L3946">
        <v>3</v>
      </c>
      <c r="M3946">
        <v>4</v>
      </c>
      <c r="N3946">
        <v>0</v>
      </c>
      <c r="O3946">
        <v>2.5</v>
      </c>
      <c r="P3946" t="s">
        <v>605</v>
      </c>
      <c r="Q3946">
        <v>6.1355865606580302</v>
      </c>
      <c r="R3946">
        <v>0.87762448301517804</v>
      </c>
      <c r="S3946" t="s">
        <v>31</v>
      </c>
      <c r="T3946" t="s">
        <v>57</v>
      </c>
      <c r="U3946">
        <v>11</v>
      </c>
      <c r="W3946" t="s">
        <v>64</v>
      </c>
      <c r="X3946" t="s">
        <v>65</v>
      </c>
      <c r="Y3946">
        <v>12.010999999999999</v>
      </c>
      <c r="Z3946">
        <v>791</v>
      </c>
      <c r="AA3946" s="5">
        <f>IFERROR(VLOOKUP(X3946,$AF$2:$AG$35,2,FALSE),0)</f>
        <v>0</v>
      </c>
      <c r="AB3946" s="5" t="e">
        <f>VLOOKUP(X3946,$AF$2:$AG$35,1,FALSE)</f>
        <v>#N/A</v>
      </c>
      <c r="AN3946"/>
      <c r="AO3946"/>
      <c r="AP3946"/>
      <c r="AQ3946"/>
    </row>
    <row r="3947" spans="2:43" x14ac:dyDescent="0.25">
      <c r="B3947" s="13">
        <v>22085</v>
      </c>
      <c r="C3947" s="13" t="s">
        <v>599</v>
      </c>
      <c r="D3947" t="s">
        <v>579</v>
      </c>
      <c r="E3947" t="s">
        <v>603</v>
      </c>
      <c r="F3947">
        <v>76.317070000000001</v>
      </c>
      <c r="G3947" t="s">
        <v>25</v>
      </c>
      <c r="H3947" t="s">
        <v>600</v>
      </c>
      <c r="I3947" t="s">
        <v>601</v>
      </c>
      <c r="J3947" t="s">
        <v>28</v>
      </c>
      <c r="K3947">
        <v>2003</v>
      </c>
      <c r="L3947">
        <v>3</v>
      </c>
      <c r="M3947">
        <v>4</v>
      </c>
      <c r="N3947">
        <v>0</v>
      </c>
      <c r="O3947">
        <v>2.5</v>
      </c>
      <c r="P3947" t="s">
        <v>605</v>
      </c>
      <c r="Q3947">
        <v>14.254828364705</v>
      </c>
      <c r="R3947">
        <v>2.1058068667227299</v>
      </c>
      <c r="S3947" t="s">
        <v>31</v>
      </c>
      <c r="T3947" t="s">
        <v>57</v>
      </c>
      <c r="U3947">
        <v>12</v>
      </c>
      <c r="W3947" t="s">
        <v>66</v>
      </c>
      <c r="X3947" t="s">
        <v>67</v>
      </c>
      <c r="Y3947">
        <v>12.010999999999999</v>
      </c>
      <c r="Z3947">
        <v>792</v>
      </c>
      <c r="AA3947" s="5">
        <f>IFERROR(VLOOKUP(X3947,$AF$2:$AG$35,2,FALSE),0)</f>
        <v>0</v>
      </c>
      <c r="AB3947" s="5" t="e">
        <f>VLOOKUP(X3947,$AF$2:$AG$35,1,FALSE)</f>
        <v>#N/A</v>
      </c>
      <c r="AN3947"/>
      <c r="AO3947"/>
      <c r="AP3947"/>
      <c r="AQ3947"/>
    </row>
    <row r="3948" spans="2:43" x14ac:dyDescent="0.25">
      <c r="B3948" s="13">
        <v>22085</v>
      </c>
      <c r="C3948" s="13" t="s">
        <v>599</v>
      </c>
      <c r="D3948" t="s">
        <v>579</v>
      </c>
      <c r="E3948" t="s">
        <v>603</v>
      </c>
      <c r="F3948">
        <v>76.317070000000001</v>
      </c>
      <c r="G3948" t="s">
        <v>25</v>
      </c>
      <c r="H3948" t="s">
        <v>600</v>
      </c>
      <c r="I3948" t="s">
        <v>601</v>
      </c>
      <c r="J3948" t="s">
        <v>28</v>
      </c>
      <c r="K3948">
        <v>2003</v>
      </c>
      <c r="L3948">
        <v>3</v>
      </c>
      <c r="M3948">
        <v>4</v>
      </c>
      <c r="N3948">
        <v>0</v>
      </c>
      <c r="O3948">
        <v>2.5</v>
      </c>
      <c r="P3948" t="s">
        <v>605</v>
      </c>
      <c r="Q3948" s="5">
        <v>56.595089694589703</v>
      </c>
      <c r="R3948">
        <v>4.0703047479555003</v>
      </c>
      <c r="S3948" t="s">
        <v>31</v>
      </c>
      <c r="T3948" t="s">
        <v>57</v>
      </c>
      <c r="U3948">
        <v>13</v>
      </c>
      <c r="W3948" s="3" t="s">
        <v>68</v>
      </c>
      <c r="X3948" t="s">
        <v>69</v>
      </c>
      <c r="Y3948">
        <v>12.010999999999999</v>
      </c>
      <c r="Z3948">
        <v>626</v>
      </c>
      <c r="AA3948" s="5">
        <f>IFERROR(VLOOKUP(X3948,$AF$2:$AG$35,2,FALSE),0)</f>
        <v>0</v>
      </c>
      <c r="AB3948" s="5" t="e">
        <f>VLOOKUP(X3948,$AF$2:$AG$35,1,FALSE)</f>
        <v>#N/A</v>
      </c>
      <c r="AN3948"/>
      <c r="AO3948"/>
      <c r="AP3948"/>
      <c r="AQ3948"/>
    </row>
    <row r="3949" spans="2:43" x14ac:dyDescent="0.25">
      <c r="B3949" s="13">
        <v>22085</v>
      </c>
      <c r="C3949" s="13" t="s">
        <v>599</v>
      </c>
      <c r="D3949" t="s">
        <v>579</v>
      </c>
      <c r="E3949" t="s">
        <v>603</v>
      </c>
      <c r="F3949">
        <v>76.317070000000001</v>
      </c>
      <c r="G3949" t="s">
        <v>25</v>
      </c>
      <c r="H3949" t="s">
        <v>600</v>
      </c>
      <c r="I3949" t="s">
        <v>601</v>
      </c>
      <c r="J3949" t="s">
        <v>28</v>
      </c>
      <c r="K3949">
        <v>2003</v>
      </c>
      <c r="L3949">
        <v>3</v>
      </c>
      <c r="M3949">
        <v>4</v>
      </c>
      <c r="N3949">
        <v>0</v>
      </c>
      <c r="O3949">
        <v>2.5</v>
      </c>
      <c r="P3949" t="s">
        <v>605</v>
      </c>
      <c r="Q3949">
        <v>9.5496597673026695</v>
      </c>
      <c r="R3949">
        <v>0.94212136847434502</v>
      </c>
      <c r="S3949" t="s">
        <v>31</v>
      </c>
      <c r="T3949" t="s">
        <v>57</v>
      </c>
      <c r="U3949">
        <v>14</v>
      </c>
      <c r="W3949" t="s">
        <v>70</v>
      </c>
      <c r="X3949" t="s">
        <v>71</v>
      </c>
      <c r="Y3949">
        <v>12.010999999999999</v>
      </c>
      <c r="Z3949">
        <v>794</v>
      </c>
      <c r="AA3949" s="5">
        <f>IFERROR(VLOOKUP(X3949,$AF$2:$AG$35,2,FALSE),0)</f>
        <v>0</v>
      </c>
      <c r="AB3949" s="5" t="e">
        <f>VLOOKUP(X3949,$AF$2:$AG$35,1,FALSE)</f>
        <v>#N/A</v>
      </c>
      <c r="AN3949"/>
      <c r="AO3949"/>
      <c r="AP3949"/>
      <c r="AQ3949"/>
    </row>
    <row r="3950" spans="2:43" x14ac:dyDescent="0.25">
      <c r="B3950" s="13">
        <v>22085</v>
      </c>
      <c r="C3950" s="13" t="s">
        <v>599</v>
      </c>
      <c r="D3950" t="s">
        <v>579</v>
      </c>
      <c r="E3950" t="s">
        <v>603</v>
      </c>
      <c r="F3950">
        <v>76.317070000000001</v>
      </c>
      <c r="G3950" t="s">
        <v>25</v>
      </c>
      <c r="H3950" t="s">
        <v>600</v>
      </c>
      <c r="I3950" t="s">
        <v>601</v>
      </c>
      <c r="J3950" t="s">
        <v>28</v>
      </c>
      <c r="K3950">
        <v>2003</v>
      </c>
      <c r="L3950">
        <v>3</v>
      </c>
      <c r="M3950">
        <v>4</v>
      </c>
      <c r="N3950">
        <v>0</v>
      </c>
      <c r="O3950">
        <v>2.5</v>
      </c>
      <c r="P3950" t="s">
        <v>605</v>
      </c>
      <c r="Q3950">
        <v>18.2160285192885</v>
      </c>
      <c r="R3950">
        <v>1.50050879401433</v>
      </c>
      <c r="S3950" t="s">
        <v>31</v>
      </c>
      <c r="T3950" t="s">
        <v>57</v>
      </c>
      <c r="U3950">
        <v>15</v>
      </c>
      <c r="W3950" t="s">
        <v>72</v>
      </c>
      <c r="X3950" t="s">
        <v>73</v>
      </c>
      <c r="Y3950">
        <v>12.010999999999999</v>
      </c>
      <c r="Z3950">
        <v>1190</v>
      </c>
      <c r="AA3950" s="5">
        <f>IFERROR(VLOOKUP(X3950,$AF$2:$AG$35,2,FALSE),0)</f>
        <v>0</v>
      </c>
      <c r="AB3950" s="5" t="e">
        <f>VLOOKUP(X3950,$AF$2:$AG$35,1,FALSE)</f>
        <v>#N/A</v>
      </c>
      <c r="AN3950"/>
      <c r="AO3950"/>
      <c r="AP3950"/>
      <c r="AQ3950"/>
    </row>
    <row r="3951" spans="2:43" x14ac:dyDescent="0.25">
      <c r="B3951" s="13">
        <v>22085</v>
      </c>
      <c r="C3951" s="13" t="s">
        <v>599</v>
      </c>
      <c r="D3951" t="s">
        <v>579</v>
      </c>
      <c r="E3951" t="s">
        <v>603</v>
      </c>
      <c r="F3951">
        <v>76.317070000000001</v>
      </c>
      <c r="G3951" t="s">
        <v>25</v>
      </c>
      <c r="H3951" t="s">
        <v>600</v>
      </c>
      <c r="I3951" t="s">
        <v>601</v>
      </c>
      <c r="J3951" t="s">
        <v>28</v>
      </c>
      <c r="K3951">
        <v>2003</v>
      </c>
      <c r="L3951">
        <v>3</v>
      </c>
      <c r="M3951">
        <v>4</v>
      </c>
      <c r="N3951">
        <v>0</v>
      </c>
      <c r="O3951">
        <v>2.5</v>
      </c>
      <c r="P3951" t="s">
        <v>605</v>
      </c>
      <c r="Q3951">
        <v>1.37402299667943</v>
      </c>
      <c r="R3951">
        <v>0.33166477287024398</v>
      </c>
      <c r="S3951" t="s">
        <v>31</v>
      </c>
      <c r="T3951" t="s">
        <v>57</v>
      </c>
      <c r="U3951">
        <v>16</v>
      </c>
      <c r="W3951" t="s">
        <v>74</v>
      </c>
      <c r="X3951" t="s">
        <v>75</v>
      </c>
      <c r="Y3951">
        <v>12.010999999999999</v>
      </c>
      <c r="Z3951">
        <v>796</v>
      </c>
      <c r="AA3951" s="5">
        <f>IFERROR(VLOOKUP(X3951,$AF$2:$AG$35,2,FALSE),0)</f>
        <v>0</v>
      </c>
      <c r="AB3951" s="5" t="e">
        <f>VLOOKUP(X3951,$AF$2:$AG$35,1,FALSE)</f>
        <v>#N/A</v>
      </c>
      <c r="AN3951"/>
      <c r="AO3951"/>
      <c r="AP3951"/>
      <c r="AQ3951"/>
    </row>
    <row r="3952" spans="2:43" x14ac:dyDescent="0.25">
      <c r="B3952" s="13">
        <v>22085</v>
      </c>
      <c r="C3952" s="13" t="s">
        <v>599</v>
      </c>
      <c r="D3952" t="s">
        <v>579</v>
      </c>
      <c r="E3952" t="s">
        <v>603</v>
      </c>
      <c r="F3952">
        <v>76.317070000000001</v>
      </c>
      <c r="G3952" t="s">
        <v>25</v>
      </c>
      <c r="H3952" t="s">
        <v>600</v>
      </c>
      <c r="I3952" t="s">
        <v>601</v>
      </c>
      <c r="J3952" t="s">
        <v>28</v>
      </c>
      <c r="K3952">
        <v>2003</v>
      </c>
      <c r="L3952">
        <v>3</v>
      </c>
      <c r="M3952">
        <v>4</v>
      </c>
      <c r="N3952">
        <v>0</v>
      </c>
      <c r="O3952">
        <v>2.5</v>
      </c>
      <c r="P3952" t="s">
        <v>605</v>
      </c>
      <c r="Q3952" s="5">
        <v>14.885219252581701</v>
      </c>
      <c r="R3952">
        <v>2.5734294927315902</v>
      </c>
      <c r="S3952" t="s">
        <v>31</v>
      </c>
      <c r="T3952" t="s">
        <v>57</v>
      </c>
      <c r="U3952">
        <v>17</v>
      </c>
      <c r="W3952" s="3" t="s">
        <v>76</v>
      </c>
      <c r="X3952" t="s">
        <v>77</v>
      </c>
      <c r="Y3952">
        <v>12.010999999999999</v>
      </c>
      <c r="Z3952">
        <v>797</v>
      </c>
      <c r="AA3952" s="5">
        <f>IFERROR(VLOOKUP(X3952,$AF$2:$AG$35,2,FALSE),0)</f>
        <v>0</v>
      </c>
      <c r="AB3952" s="5" t="e">
        <f>VLOOKUP(X3952,$AF$2:$AG$35,1,FALSE)</f>
        <v>#N/A</v>
      </c>
      <c r="AN3952"/>
      <c r="AO3952"/>
      <c r="AP3952"/>
      <c r="AQ3952"/>
    </row>
    <row r="3953" spans="2:43" x14ac:dyDescent="0.25">
      <c r="B3953" s="13">
        <v>22085</v>
      </c>
      <c r="C3953" s="13" t="s">
        <v>599</v>
      </c>
      <c r="D3953" t="s">
        <v>579</v>
      </c>
      <c r="E3953" t="s">
        <v>603</v>
      </c>
      <c r="F3953">
        <v>76.317070000000001</v>
      </c>
      <c r="G3953" t="s">
        <v>25</v>
      </c>
      <c r="H3953" t="s">
        <v>600</v>
      </c>
      <c r="I3953" t="s">
        <v>601</v>
      </c>
      <c r="J3953" t="s">
        <v>28</v>
      </c>
      <c r="K3953">
        <v>2003</v>
      </c>
      <c r="L3953">
        <v>3</v>
      </c>
      <c r="M3953">
        <v>4</v>
      </c>
      <c r="N3953">
        <v>0</v>
      </c>
      <c r="O3953">
        <v>2.5</v>
      </c>
      <c r="P3953" t="s">
        <v>605</v>
      </c>
      <c r="Q3953">
        <v>71.479931471691302</v>
      </c>
      <c r="R3953">
        <v>5.2524358135288702</v>
      </c>
      <c r="S3953" t="s">
        <v>31</v>
      </c>
      <c r="T3953" t="s">
        <v>57</v>
      </c>
      <c r="U3953">
        <v>18</v>
      </c>
      <c r="V3953" t="s">
        <v>78</v>
      </c>
      <c r="W3953" t="s">
        <v>79</v>
      </c>
      <c r="X3953" t="s">
        <v>80</v>
      </c>
      <c r="Y3953">
        <v>12.010999999999999</v>
      </c>
      <c r="Z3953">
        <v>436</v>
      </c>
      <c r="AA3953" s="5">
        <f>IFERROR(VLOOKUP(X3953,$AF$2:$AG$35,2,FALSE),0)</f>
        <v>0</v>
      </c>
      <c r="AB3953" s="5" t="e">
        <f>VLOOKUP(X3953,$AF$2:$AG$35,1,FALSE)</f>
        <v>#N/A</v>
      </c>
      <c r="AN3953"/>
      <c r="AO3953"/>
      <c r="AP3953"/>
      <c r="AQ3953"/>
    </row>
    <row r="3954" spans="2:43" x14ac:dyDescent="0.25">
      <c r="B3954" s="13">
        <v>22085</v>
      </c>
      <c r="C3954" s="13" t="s">
        <v>599</v>
      </c>
      <c r="D3954" t="s">
        <v>579</v>
      </c>
      <c r="E3954" t="s">
        <v>603</v>
      </c>
      <c r="F3954">
        <v>76.317070000000001</v>
      </c>
      <c r="G3954" t="s">
        <v>25</v>
      </c>
      <c r="H3954" t="s">
        <v>600</v>
      </c>
      <c r="I3954" t="s">
        <v>601</v>
      </c>
      <c r="J3954" t="s">
        <v>28</v>
      </c>
      <c r="K3954">
        <v>2003</v>
      </c>
      <c r="L3954">
        <v>3</v>
      </c>
      <c r="M3954">
        <v>4</v>
      </c>
      <c r="N3954">
        <v>0</v>
      </c>
      <c r="O3954">
        <v>2.5</v>
      </c>
      <c r="P3954" t="s">
        <v>605</v>
      </c>
      <c r="Q3954" s="5">
        <v>0</v>
      </c>
      <c r="R3954">
        <v>1.5824045570769301</v>
      </c>
      <c r="S3954" t="s">
        <v>31</v>
      </c>
      <c r="T3954" t="s">
        <v>81</v>
      </c>
      <c r="U3954">
        <v>20</v>
      </c>
      <c r="V3954" t="s">
        <v>82</v>
      </c>
      <c r="W3954" t="s">
        <v>83</v>
      </c>
      <c r="X3954" t="s">
        <v>84</v>
      </c>
      <c r="Y3954">
        <v>22.98977</v>
      </c>
      <c r="Z3954">
        <v>696</v>
      </c>
      <c r="AA3954" s="5">
        <f>IFERROR(VLOOKUP(X3954,$AF$2:$AG$35,2,FALSE),0)</f>
        <v>0</v>
      </c>
      <c r="AB3954" s="5" t="e">
        <f>VLOOKUP(X3954,$AF$2:$AG$35,1,FALSE)</f>
        <v>#N/A</v>
      </c>
      <c r="AN3954"/>
      <c r="AO3954"/>
      <c r="AP3954"/>
      <c r="AQ3954"/>
    </row>
    <row r="3955" spans="2:43" x14ac:dyDescent="0.25">
      <c r="B3955" s="13">
        <v>22085</v>
      </c>
      <c r="C3955" s="13" t="s">
        <v>599</v>
      </c>
      <c r="D3955" t="s">
        <v>579</v>
      </c>
      <c r="E3955" t="s">
        <v>603</v>
      </c>
      <c r="F3955">
        <v>76.317070000000001</v>
      </c>
      <c r="G3955" t="s">
        <v>25</v>
      </c>
      <c r="H3955" t="s">
        <v>600</v>
      </c>
      <c r="I3955" t="s">
        <v>601</v>
      </c>
      <c r="J3955" t="s">
        <v>28</v>
      </c>
      <c r="K3955">
        <v>2003</v>
      </c>
      <c r="L3955">
        <v>3</v>
      </c>
      <c r="M3955">
        <v>4</v>
      </c>
      <c r="N3955">
        <v>0</v>
      </c>
      <c r="O3955">
        <v>2.5</v>
      </c>
      <c r="P3955" t="s">
        <v>605</v>
      </c>
      <c r="Q3955" s="5">
        <v>0</v>
      </c>
      <c r="R3955">
        <v>0.41812903325353801</v>
      </c>
      <c r="S3955" t="s">
        <v>31</v>
      </c>
      <c r="T3955" t="s">
        <v>81</v>
      </c>
      <c r="U3955">
        <v>21</v>
      </c>
      <c r="V3955" t="s">
        <v>85</v>
      </c>
      <c r="W3955" t="s">
        <v>86</v>
      </c>
      <c r="X3955" t="s">
        <v>87</v>
      </c>
      <c r="Y3955">
        <v>24.305</v>
      </c>
      <c r="Z3955">
        <v>525</v>
      </c>
      <c r="AA3955" s="5">
        <f>IFERROR(VLOOKUP(X3955,$AF$2:$AG$35,2,FALSE),0)</f>
        <v>0</v>
      </c>
      <c r="AB3955" s="5" t="e">
        <f>VLOOKUP(X3955,$AF$2:$AG$35,1,FALSE)</f>
        <v>#N/A</v>
      </c>
      <c r="AN3955"/>
      <c r="AO3955"/>
      <c r="AP3955"/>
      <c r="AQ3955"/>
    </row>
    <row r="3956" spans="2:43" x14ac:dyDescent="0.25">
      <c r="B3956" s="13">
        <v>22085</v>
      </c>
      <c r="C3956" s="13" t="s">
        <v>599</v>
      </c>
      <c r="D3956" t="s">
        <v>579</v>
      </c>
      <c r="E3956" t="s">
        <v>603</v>
      </c>
      <c r="F3956">
        <v>76.317070000000001</v>
      </c>
      <c r="G3956" t="s">
        <v>25</v>
      </c>
      <c r="H3956" t="s">
        <v>600</v>
      </c>
      <c r="I3956" t="s">
        <v>601</v>
      </c>
      <c r="J3956" t="s">
        <v>28</v>
      </c>
      <c r="K3956">
        <v>2003</v>
      </c>
      <c r="L3956">
        <v>3</v>
      </c>
      <c r="M3956">
        <v>4</v>
      </c>
      <c r="N3956">
        <v>0</v>
      </c>
      <c r="O3956">
        <v>2.5</v>
      </c>
      <c r="P3956" t="s">
        <v>605</v>
      </c>
      <c r="Q3956" s="5">
        <v>0</v>
      </c>
      <c r="R3956">
        <v>0.22089138899472599</v>
      </c>
      <c r="S3956" t="s">
        <v>31</v>
      </c>
      <c r="T3956" t="s">
        <v>81</v>
      </c>
      <c r="U3956">
        <v>22</v>
      </c>
      <c r="V3956" t="s">
        <v>88</v>
      </c>
      <c r="W3956" t="s">
        <v>89</v>
      </c>
      <c r="X3956" t="s">
        <v>90</v>
      </c>
      <c r="Y3956">
        <v>26.981539999999999</v>
      </c>
      <c r="Z3956">
        <v>292</v>
      </c>
      <c r="AA3956" s="5">
        <f>IFERROR(VLOOKUP(X3956,$AF$2:$AG$35,2,FALSE),0)</f>
        <v>0.88900000000000001</v>
      </c>
      <c r="AB3956" s="5" t="str">
        <f>VLOOKUP(X3956,$AF$2:$AG$35,1,FALSE)</f>
        <v>Al</v>
      </c>
      <c r="AN3956"/>
      <c r="AO3956"/>
      <c r="AP3956"/>
      <c r="AQ3956"/>
    </row>
    <row r="3957" spans="2:43" x14ac:dyDescent="0.25">
      <c r="B3957" s="13">
        <v>22085</v>
      </c>
      <c r="C3957" s="13" t="s">
        <v>599</v>
      </c>
      <c r="D3957" t="s">
        <v>579</v>
      </c>
      <c r="E3957" t="s">
        <v>603</v>
      </c>
      <c r="F3957">
        <v>76.317070000000001</v>
      </c>
      <c r="G3957" t="s">
        <v>25</v>
      </c>
      <c r="H3957" t="s">
        <v>600</v>
      </c>
      <c r="I3957" t="s">
        <v>601</v>
      </c>
      <c r="J3957" t="s">
        <v>28</v>
      </c>
      <c r="K3957">
        <v>2003</v>
      </c>
      <c r="L3957">
        <v>3</v>
      </c>
      <c r="M3957">
        <v>4</v>
      </c>
      <c r="N3957">
        <v>0</v>
      </c>
      <c r="O3957">
        <v>2.5</v>
      </c>
      <c r="P3957" t="s">
        <v>605</v>
      </c>
      <c r="Q3957" s="5">
        <v>0</v>
      </c>
      <c r="R3957">
        <v>0.69427950467431898</v>
      </c>
      <c r="S3957" t="s">
        <v>31</v>
      </c>
      <c r="T3957" t="s">
        <v>81</v>
      </c>
      <c r="U3957">
        <v>23</v>
      </c>
      <c r="V3957" t="s">
        <v>91</v>
      </c>
      <c r="W3957" t="s">
        <v>92</v>
      </c>
      <c r="X3957" t="s">
        <v>93</v>
      </c>
      <c r="Y3957">
        <v>28.0855</v>
      </c>
      <c r="Z3957">
        <v>694</v>
      </c>
      <c r="AA3957" s="5">
        <f>IFERROR(VLOOKUP(X3957,$AF$2:$AG$35,2,FALSE),0)</f>
        <v>1.139</v>
      </c>
      <c r="AB3957" s="5" t="str">
        <f>VLOOKUP(X3957,$AF$2:$AG$35,1,FALSE)</f>
        <v>Si</v>
      </c>
      <c r="AN3957"/>
      <c r="AO3957"/>
      <c r="AP3957"/>
      <c r="AQ3957"/>
    </row>
    <row r="3958" spans="2:43" x14ac:dyDescent="0.25">
      <c r="B3958" s="13">
        <v>22085</v>
      </c>
      <c r="C3958" s="13" t="s">
        <v>599</v>
      </c>
      <c r="D3958" t="s">
        <v>579</v>
      </c>
      <c r="E3958" t="s">
        <v>603</v>
      </c>
      <c r="F3958">
        <v>76.317070000000001</v>
      </c>
      <c r="G3958" t="s">
        <v>25</v>
      </c>
      <c r="H3958" t="s">
        <v>600</v>
      </c>
      <c r="I3958" t="s">
        <v>601</v>
      </c>
      <c r="J3958" t="s">
        <v>28</v>
      </c>
      <c r="K3958">
        <v>2003</v>
      </c>
      <c r="L3958">
        <v>3</v>
      </c>
      <c r="M3958">
        <v>4</v>
      </c>
      <c r="N3958">
        <v>0</v>
      </c>
      <c r="O3958">
        <v>2.5</v>
      </c>
      <c r="P3958" t="s">
        <v>605</v>
      </c>
      <c r="Q3958" s="5">
        <v>0</v>
      </c>
      <c r="R3958" s="2">
        <v>4.5616571149643202E-2</v>
      </c>
      <c r="S3958" t="s">
        <v>31</v>
      </c>
      <c r="T3958" t="s">
        <v>81</v>
      </c>
      <c r="U3958">
        <v>24</v>
      </c>
      <c r="V3958" t="s">
        <v>94</v>
      </c>
      <c r="W3958" t="s">
        <v>95</v>
      </c>
      <c r="X3958" t="s">
        <v>29</v>
      </c>
      <c r="Y3958">
        <v>30.973759999999999</v>
      </c>
      <c r="Z3958">
        <v>666</v>
      </c>
      <c r="AA3958" s="5">
        <f>IFERROR(VLOOKUP(X3958,$AF$2:$AG$35,2,FALSE),0)</f>
        <v>1.0329999999999999</v>
      </c>
      <c r="AB3958" s="5" t="str">
        <f>VLOOKUP(X3958,$AF$2:$AG$35,1,FALSE)</f>
        <v>P</v>
      </c>
      <c r="AN3958"/>
      <c r="AO3958"/>
      <c r="AP3958"/>
      <c r="AQ3958"/>
    </row>
    <row r="3959" spans="2:43" x14ac:dyDescent="0.25">
      <c r="B3959" s="13">
        <v>22085</v>
      </c>
      <c r="C3959" s="13" t="s">
        <v>599</v>
      </c>
      <c r="D3959" t="s">
        <v>579</v>
      </c>
      <c r="E3959" t="s">
        <v>603</v>
      </c>
      <c r="F3959">
        <v>76.317070000000001</v>
      </c>
      <c r="G3959" t="s">
        <v>25</v>
      </c>
      <c r="H3959" t="s">
        <v>600</v>
      </c>
      <c r="I3959" t="s">
        <v>601</v>
      </c>
      <c r="J3959" t="s">
        <v>28</v>
      </c>
      <c r="K3959">
        <v>2003</v>
      </c>
      <c r="L3959">
        <v>3</v>
      </c>
      <c r="M3959">
        <v>4</v>
      </c>
      <c r="N3959">
        <v>0</v>
      </c>
      <c r="O3959">
        <v>2.5</v>
      </c>
      <c r="P3959" t="s">
        <v>605</v>
      </c>
      <c r="Q3959">
        <v>1.14385586280191</v>
      </c>
      <c r="R3959" s="2">
        <v>9.6132820044350795E-2</v>
      </c>
      <c r="S3959" t="s">
        <v>31</v>
      </c>
      <c r="T3959" t="s">
        <v>81</v>
      </c>
      <c r="U3959">
        <v>25</v>
      </c>
      <c r="V3959" t="s">
        <v>96</v>
      </c>
      <c r="W3959" t="s">
        <v>97</v>
      </c>
      <c r="X3959" t="s">
        <v>98</v>
      </c>
      <c r="Y3959">
        <v>32.06</v>
      </c>
      <c r="Z3959">
        <v>700</v>
      </c>
      <c r="AA3959" s="5">
        <f>IFERROR(VLOOKUP(X3959,$AF$2:$AG$35,2,FALSE),0)</f>
        <v>0</v>
      </c>
      <c r="AB3959" s="5" t="e">
        <f>VLOOKUP(X3959,$AF$2:$AG$35,1,FALSE)</f>
        <v>#N/A</v>
      </c>
      <c r="AN3959"/>
      <c r="AO3959"/>
      <c r="AP3959"/>
      <c r="AQ3959"/>
    </row>
    <row r="3960" spans="2:43" x14ac:dyDescent="0.25">
      <c r="B3960" s="13">
        <v>22085</v>
      </c>
      <c r="C3960" s="13" t="s">
        <v>599</v>
      </c>
      <c r="D3960" t="s">
        <v>579</v>
      </c>
      <c r="E3960" t="s">
        <v>603</v>
      </c>
      <c r="F3960">
        <v>76.317070000000001</v>
      </c>
      <c r="G3960" t="s">
        <v>25</v>
      </c>
      <c r="H3960" t="s">
        <v>600</v>
      </c>
      <c r="I3960" t="s">
        <v>601</v>
      </c>
      <c r="J3960" t="s">
        <v>28</v>
      </c>
      <c r="K3960">
        <v>2003</v>
      </c>
      <c r="L3960">
        <v>3</v>
      </c>
      <c r="M3960">
        <v>4</v>
      </c>
      <c r="N3960">
        <v>0</v>
      </c>
      <c r="O3960">
        <v>2.5</v>
      </c>
      <c r="P3960" t="s">
        <v>605</v>
      </c>
      <c r="Q3960" s="31">
        <v>3.4947067163680402E-3</v>
      </c>
      <c r="R3960" s="2">
        <v>3.0100839323080501E-2</v>
      </c>
      <c r="S3960" t="s">
        <v>31</v>
      </c>
      <c r="T3960" t="s">
        <v>81</v>
      </c>
      <c r="U3960">
        <v>26</v>
      </c>
      <c r="V3960" t="s">
        <v>99</v>
      </c>
      <c r="W3960" t="s">
        <v>100</v>
      </c>
      <c r="X3960" t="s">
        <v>101</v>
      </c>
      <c r="Y3960">
        <v>35.453000000000003</v>
      </c>
      <c r="Z3960">
        <v>795</v>
      </c>
      <c r="AA3960" s="5">
        <f>IFERROR(VLOOKUP(X3960,$AF$2:$AG$35,2,FALSE),0)</f>
        <v>0</v>
      </c>
      <c r="AB3960" s="5" t="e">
        <f>VLOOKUP(X3960,$AF$2:$AG$35,1,FALSE)</f>
        <v>#N/A</v>
      </c>
      <c r="AN3960"/>
      <c r="AO3960"/>
      <c r="AP3960"/>
      <c r="AQ3960"/>
    </row>
    <row r="3961" spans="2:43" x14ac:dyDescent="0.25">
      <c r="B3961" s="13">
        <v>22085</v>
      </c>
      <c r="C3961" s="13" t="s">
        <v>599</v>
      </c>
      <c r="D3961" t="s">
        <v>579</v>
      </c>
      <c r="E3961" t="s">
        <v>603</v>
      </c>
      <c r="F3961">
        <v>76.317070000000001</v>
      </c>
      <c r="G3961" t="s">
        <v>25</v>
      </c>
      <c r="H3961" t="s">
        <v>600</v>
      </c>
      <c r="I3961" t="s">
        <v>601</v>
      </c>
      <c r="J3961" t="s">
        <v>28</v>
      </c>
      <c r="K3961">
        <v>2003</v>
      </c>
      <c r="L3961">
        <v>3</v>
      </c>
      <c r="M3961">
        <v>4</v>
      </c>
      <c r="N3961">
        <v>0</v>
      </c>
      <c r="O3961">
        <v>2.5</v>
      </c>
      <c r="P3961" t="s">
        <v>605</v>
      </c>
      <c r="Q3961" s="5">
        <v>0.15433243487583301</v>
      </c>
      <c r="R3961" s="2">
        <v>7.6808016944928795E-2</v>
      </c>
      <c r="S3961" t="s">
        <v>31</v>
      </c>
      <c r="T3961" t="s">
        <v>81</v>
      </c>
      <c r="U3961">
        <v>27</v>
      </c>
      <c r="V3961" s="1">
        <v>2023695</v>
      </c>
      <c r="W3961" t="s">
        <v>102</v>
      </c>
      <c r="X3961" t="s">
        <v>103</v>
      </c>
      <c r="Y3961">
        <v>39.098300000000002</v>
      </c>
      <c r="Z3961">
        <v>669</v>
      </c>
      <c r="AA3961" s="5">
        <f>IFERROR(VLOOKUP(X3961,$AF$2:$AG$35,2,FALSE),0)</f>
        <v>0</v>
      </c>
      <c r="AB3961" s="5" t="e">
        <f>VLOOKUP(X3961,$AF$2:$AG$35,1,FALSE)</f>
        <v>#N/A</v>
      </c>
      <c r="AN3961"/>
      <c r="AO3961"/>
      <c r="AP3961"/>
      <c r="AQ3961"/>
    </row>
    <row r="3962" spans="2:43" x14ac:dyDescent="0.25">
      <c r="B3962" s="13">
        <v>22085</v>
      </c>
      <c r="C3962" s="13" t="s">
        <v>599</v>
      </c>
      <c r="D3962" t="s">
        <v>579</v>
      </c>
      <c r="E3962" t="s">
        <v>603</v>
      </c>
      <c r="F3962">
        <v>76.317070000000001</v>
      </c>
      <c r="G3962" t="s">
        <v>25</v>
      </c>
      <c r="H3962" t="s">
        <v>600</v>
      </c>
      <c r="I3962" t="s">
        <v>601</v>
      </c>
      <c r="J3962" t="s">
        <v>28</v>
      </c>
      <c r="K3962">
        <v>2003</v>
      </c>
      <c r="L3962">
        <v>3</v>
      </c>
      <c r="M3962">
        <v>4</v>
      </c>
      <c r="N3962">
        <v>0</v>
      </c>
      <c r="O3962">
        <v>2.5</v>
      </c>
      <c r="P3962" t="s">
        <v>605</v>
      </c>
      <c r="Q3962" s="31">
        <v>8.4595313044535103E-2</v>
      </c>
      <c r="R3962">
        <v>0.18031373257171901</v>
      </c>
      <c r="S3962" t="s">
        <v>31</v>
      </c>
      <c r="T3962" t="s">
        <v>81</v>
      </c>
      <c r="U3962">
        <v>28</v>
      </c>
      <c r="V3962" t="s">
        <v>104</v>
      </c>
      <c r="W3962" t="s">
        <v>105</v>
      </c>
      <c r="X3962" t="s">
        <v>106</v>
      </c>
      <c r="Y3962">
        <v>40.08</v>
      </c>
      <c r="Z3962">
        <v>329</v>
      </c>
      <c r="AA3962" s="5">
        <f>IFERROR(VLOOKUP(X3962,$AF$2:$AG$35,2,FALSE),0)</f>
        <v>0</v>
      </c>
      <c r="AB3962" s="5" t="e">
        <f>VLOOKUP(X3962,$AF$2:$AG$35,1,FALSE)</f>
        <v>#N/A</v>
      </c>
      <c r="AN3962"/>
      <c r="AO3962"/>
      <c r="AP3962"/>
      <c r="AQ3962"/>
    </row>
    <row r="3963" spans="2:43" x14ac:dyDescent="0.25">
      <c r="B3963" s="13">
        <v>22085</v>
      </c>
      <c r="C3963" s="13" t="s">
        <v>599</v>
      </c>
      <c r="D3963" t="s">
        <v>579</v>
      </c>
      <c r="E3963" t="s">
        <v>603</v>
      </c>
      <c r="F3963">
        <v>76.317070000000001</v>
      </c>
      <c r="G3963" t="s">
        <v>25</v>
      </c>
      <c r="H3963" t="s">
        <v>600</v>
      </c>
      <c r="I3963" t="s">
        <v>601</v>
      </c>
      <c r="J3963" t="s">
        <v>28</v>
      </c>
      <c r="K3963">
        <v>2003</v>
      </c>
      <c r="L3963">
        <v>3</v>
      </c>
      <c r="M3963">
        <v>4</v>
      </c>
      <c r="N3963">
        <v>0</v>
      </c>
      <c r="O3963">
        <v>2.5</v>
      </c>
      <c r="P3963" t="s">
        <v>605</v>
      </c>
      <c r="Q3963" s="5">
        <v>0</v>
      </c>
      <c r="R3963">
        <v>0.11301574879236299</v>
      </c>
      <c r="S3963" t="s">
        <v>31</v>
      </c>
      <c r="T3963" t="s">
        <v>81</v>
      </c>
      <c r="U3963">
        <v>29</v>
      </c>
      <c r="V3963" t="s">
        <v>107</v>
      </c>
      <c r="W3963" t="s">
        <v>108</v>
      </c>
      <c r="X3963" t="s">
        <v>109</v>
      </c>
      <c r="Y3963">
        <v>47.88</v>
      </c>
      <c r="Z3963">
        <v>715</v>
      </c>
      <c r="AA3963" s="5">
        <f>IFERROR(VLOOKUP(X3963,$AF$2:$AG$35,2,FALSE),0)</f>
        <v>0.66900000000000004</v>
      </c>
      <c r="AB3963" s="5" t="str">
        <f>VLOOKUP(X3963,$AF$2:$AG$35,1,FALSE)</f>
        <v>Ti</v>
      </c>
      <c r="AN3963"/>
      <c r="AO3963"/>
      <c r="AP3963"/>
      <c r="AQ3963"/>
    </row>
    <row r="3964" spans="2:43" x14ac:dyDescent="0.25">
      <c r="B3964" s="13">
        <v>22085</v>
      </c>
      <c r="C3964" s="13" t="s">
        <v>599</v>
      </c>
      <c r="D3964" t="s">
        <v>579</v>
      </c>
      <c r="E3964" t="s">
        <v>603</v>
      </c>
      <c r="F3964">
        <v>76.317070000000001</v>
      </c>
      <c r="G3964" t="s">
        <v>25</v>
      </c>
      <c r="H3964" t="s">
        <v>600</v>
      </c>
      <c r="I3964" t="s">
        <v>601</v>
      </c>
      <c r="J3964" t="s">
        <v>28</v>
      </c>
      <c r="K3964">
        <v>2003</v>
      </c>
      <c r="L3964">
        <v>3</v>
      </c>
      <c r="M3964">
        <v>4</v>
      </c>
      <c r="N3964">
        <v>0</v>
      </c>
      <c r="O3964">
        <v>2.5</v>
      </c>
      <c r="P3964" t="s">
        <v>605</v>
      </c>
      <c r="Q3964" s="5">
        <v>0</v>
      </c>
      <c r="R3964" s="2">
        <v>6.9187644153948305E-2</v>
      </c>
      <c r="S3964" t="s">
        <v>31</v>
      </c>
      <c r="T3964" t="s">
        <v>81</v>
      </c>
      <c r="U3964">
        <v>30</v>
      </c>
      <c r="V3964" t="s">
        <v>110</v>
      </c>
      <c r="W3964" t="s">
        <v>111</v>
      </c>
      <c r="X3964" t="s">
        <v>112</v>
      </c>
      <c r="Y3964">
        <v>50.941499999999998</v>
      </c>
      <c r="Z3964">
        <v>767</v>
      </c>
      <c r="AA3964" s="5">
        <f>IFERROR(VLOOKUP(X3964,$AF$2:$AG$35,2,FALSE),0)</f>
        <v>0</v>
      </c>
      <c r="AB3964" s="5" t="e">
        <f>VLOOKUP(X3964,$AF$2:$AG$35,1,FALSE)</f>
        <v>#N/A</v>
      </c>
      <c r="AN3964"/>
      <c r="AO3964"/>
      <c r="AP3964"/>
      <c r="AQ3964"/>
    </row>
    <row r="3965" spans="2:43" x14ac:dyDescent="0.25">
      <c r="B3965" s="13">
        <v>22085</v>
      </c>
      <c r="C3965" s="13" t="s">
        <v>599</v>
      </c>
      <c r="D3965" t="s">
        <v>579</v>
      </c>
      <c r="E3965" t="s">
        <v>603</v>
      </c>
      <c r="F3965">
        <v>76.317070000000001</v>
      </c>
      <c r="G3965" t="s">
        <v>25</v>
      </c>
      <c r="H3965" t="s">
        <v>600</v>
      </c>
      <c r="I3965" t="s">
        <v>601</v>
      </c>
      <c r="J3965" t="s">
        <v>28</v>
      </c>
      <c r="K3965">
        <v>2003</v>
      </c>
      <c r="L3965">
        <v>3</v>
      </c>
      <c r="M3965">
        <v>4</v>
      </c>
      <c r="N3965">
        <v>0</v>
      </c>
      <c r="O3965">
        <v>2.5</v>
      </c>
      <c r="P3965" t="s">
        <v>605</v>
      </c>
      <c r="Q3965" s="31">
        <v>5.5854359661397504E-3</v>
      </c>
      <c r="R3965" s="2">
        <v>1.42256385496958E-2</v>
      </c>
      <c r="S3965" t="s">
        <v>31</v>
      </c>
      <c r="T3965" t="s">
        <v>81</v>
      </c>
      <c r="U3965">
        <v>31</v>
      </c>
      <c r="V3965" t="s">
        <v>113</v>
      </c>
      <c r="W3965" t="s">
        <v>114</v>
      </c>
      <c r="X3965" t="s">
        <v>115</v>
      </c>
      <c r="Y3965">
        <v>51.996000000000002</v>
      </c>
      <c r="Z3965">
        <v>347</v>
      </c>
      <c r="AA3965" s="5">
        <f>IFERROR(VLOOKUP(X3965,$AF$2:$AG$35,2,FALSE),0)</f>
        <v>0.69199999999999995</v>
      </c>
      <c r="AB3965" s="5" t="str">
        <f>VLOOKUP(X3965,$AF$2:$AG$35,1,FALSE)</f>
        <v>Cr</v>
      </c>
      <c r="AN3965"/>
      <c r="AO3965"/>
      <c r="AP3965"/>
      <c r="AQ3965"/>
    </row>
    <row r="3966" spans="2:43" x14ac:dyDescent="0.25">
      <c r="B3966" s="13">
        <v>22085</v>
      </c>
      <c r="C3966" s="13" t="s">
        <v>599</v>
      </c>
      <c r="D3966" t="s">
        <v>579</v>
      </c>
      <c r="E3966" t="s">
        <v>603</v>
      </c>
      <c r="F3966">
        <v>76.317070000000001</v>
      </c>
      <c r="G3966" t="s">
        <v>25</v>
      </c>
      <c r="H3966" t="s">
        <v>600</v>
      </c>
      <c r="I3966" t="s">
        <v>601</v>
      </c>
      <c r="J3966" t="s">
        <v>28</v>
      </c>
      <c r="K3966">
        <v>2003</v>
      </c>
      <c r="L3966">
        <v>3</v>
      </c>
      <c r="M3966">
        <v>4</v>
      </c>
      <c r="N3966">
        <v>0</v>
      </c>
      <c r="O3966">
        <v>2.5</v>
      </c>
      <c r="P3966" t="s">
        <v>605</v>
      </c>
      <c r="Q3966" s="31">
        <v>2.7167257468759601E-3</v>
      </c>
      <c r="R3966" s="2">
        <v>7.64649568881342E-3</v>
      </c>
      <c r="S3966" t="s">
        <v>31</v>
      </c>
      <c r="T3966" t="s">
        <v>81</v>
      </c>
      <c r="U3966">
        <v>32</v>
      </c>
      <c r="V3966" t="s">
        <v>116</v>
      </c>
      <c r="W3966" t="s">
        <v>117</v>
      </c>
      <c r="X3966" t="s">
        <v>118</v>
      </c>
      <c r="Y3966">
        <v>54.938000000000002</v>
      </c>
      <c r="Z3966">
        <v>526</v>
      </c>
      <c r="AA3966" s="5">
        <f>IFERROR(VLOOKUP(X3966,$AF$2:$AG$35,2,FALSE),0)</f>
        <v>0.63100000000000001</v>
      </c>
      <c r="AB3966" s="5" t="str">
        <f>VLOOKUP(X3966,$AF$2:$AG$35,1,FALSE)</f>
        <v>Mn</v>
      </c>
      <c r="AN3966"/>
      <c r="AO3966"/>
      <c r="AP3966"/>
      <c r="AQ3966"/>
    </row>
    <row r="3967" spans="2:43" x14ac:dyDescent="0.25">
      <c r="B3967" s="13">
        <v>22085</v>
      </c>
      <c r="C3967" s="13" t="s">
        <v>599</v>
      </c>
      <c r="D3967" t="s">
        <v>579</v>
      </c>
      <c r="E3967" t="s">
        <v>603</v>
      </c>
      <c r="F3967">
        <v>76.317070000000001</v>
      </c>
      <c r="G3967" t="s">
        <v>25</v>
      </c>
      <c r="H3967" t="s">
        <v>600</v>
      </c>
      <c r="I3967" t="s">
        <v>601</v>
      </c>
      <c r="J3967" t="s">
        <v>28</v>
      </c>
      <c r="K3967">
        <v>2003</v>
      </c>
      <c r="L3967">
        <v>3</v>
      </c>
      <c r="M3967">
        <v>4</v>
      </c>
      <c r="N3967">
        <v>0</v>
      </c>
      <c r="O3967">
        <v>2.5</v>
      </c>
      <c r="P3967" t="s">
        <v>605</v>
      </c>
      <c r="Q3967" s="5">
        <v>0.59206132725471805</v>
      </c>
      <c r="R3967">
        <v>0.21219440331487099</v>
      </c>
      <c r="S3967" t="s">
        <v>31</v>
      </c>
      <c r="T3967" t="s">
        <v>81</v>
      </c>
      <c r="U3967">
        <v>33</v>
      </c>
      <c r="V3967" t="s">
        <v>119</v>
      </c>
      <c r="W3967" t="s">
        <v>120</v>
      </c>
      <c r="X3967" t="s">
        <v>121</v>
      </c>
      <c r="Y3967">
        <v>55.847000000000001</v>
      </c>
      <c r="Z3967">
        <v>488</v>
      </c>
      <c r="AA3967" s="5">
        <f>IFERROR(VLOOKUP(X3967,$AF$2:$AG$35,2,FALSE),0)</f>
        <v>0.35799999999999998</v>
      </c>
      <c r="AB3967" s="5" t="str">
        <f>VLOOKUP(X3967,$AF$2:$AG$35,1,FALSE)</f>
        <v>Fe</v>
      </c>
      <c r="AN3967"/>
      <c r="AO3967"/>
      <c r="AP3967"/>
      <c r="AQ3967"/>
    </row>
    <row r="3968" spans="2:43" x14ac:dyDescent="0.25">
      <c r="B3968" s="13">
        <v>22085</v>
      </c>
      <c r="C3968" s="13" t="s">
        <v>599</v>
      </c>
      <c r="D3968" t="s">
        <v>579</v>
      </c>
      <c r="E3968" t="s">
        <v>603</v>
      </c>
      <c r="F3968">
        <v>76.317070000000001</v>
      </c>
      <c r="G3968" t="s">
        <v>25</v>
      </c>
      <c r="H3968" t="s">
        <v>600</v>
      </c>
      <c r="I3968" t="s">
        <v>601</v>
      </c>
      <c r="J3968" t="s">
        <v>28</v>
      </c>
      <c r="K3968">
        <v>2003</v>
      </c>
      <c r="L3968">
        <v>3</v>
      </c>
      <c r="M3968">
        <v>4</v>
      </c>
      <c r="N3968">
        <v>0</v>
      </c>
      <c r="O3968">
        <v>2.5</v>
      </c>
      <c r="P3968" t="s">
        <v>605</v>
      </c>
      <c r="Q3968" s="31">
        <v>3.5146934879548397E-2</v>
      </c>
      <c r="R3968">
        <v>3.6932435354183002E-2</v>
      </c>
      <c r="S3968" t="s">
        <v>31</v>
      </c>
      <c r="T3968" t="s">
        <v>81</v>
      </c>
      <c r="U3968">
        <v>34</v>
      </c>
      <c r="V3968" t="s">
        <v>122</v>
      </c>
      <c r="W3968" t="s">
        <v>123</v>
      </c>
      <c r="X3968" t="s">
        <v>124</v>
      </c>
      <c r="Y3968">
        <v>58.933199999999999</v>
      </c>
      <c r="Z3968">
        <v>379</v>
      </c>
      <c r="AA3968" s="5">
        <f>IFERROR(VLOOKUP(X3968,$AF$2:$AG$35,2,FALSE),0)</f>
        <v>0.33900000000000002</v>
      </c>
      <c r="AB3968" s="5" t="str">
        <f>VLOOKUP(X3968,$AF$2:$AG$35,1,FALSE)</f>
        <v>Co</v>
      </c>
      <c r="AN3968"/>
      <c r="AO3968"/>
      <c r="AP3968"/>
      <c r="AQ3968"/>
    </row>
    <row r="3969" spans="2:43" x14ac:dyDescent="0.25">
      <c r="B3969" s="13">
        <v>22085</v>
      </c>
      <c r="C3969" s="13" t="s">
        <v>599</v>
      </c>
      <c r="D3969" t="s">
        <v>579</v>
      </c>
      <c r="E3969" t="s">
        <v>603</v>
      </c>
      <c r="F3969">
        <v>76.317070000000001</v>
      </c>
      <c r="G3969" t="s">
        <v>25</v>
      </c>
      <c r="H3969" t="s">
        <v>600</v>
      </c>
      <c r="I3969" t="s">
        <v>601</v>
      </c>
      <c r="J3969" t="s">
        <v>28</v>
      </c>
      <c r="K3969">
        <v>2003</v>
      </c>
      <c r="L3969">
        <v>3</v>
      </c>
      <c r="M3969">
        <v>4</v>
      </c>
      <c r="N3969">
        <v>0</v>
      </c>
      <c r="O3969">
        <v>2.5</v>
      </c>
      <c r="P3969" t="s">
        <v>605</v>
      </c>
      <c r="Q3969" s="5">
        <v>0</v>
      </c>
      <c r="R3969" s="2">
        <v>4.8194852605003401E-3</v>
      </c>
      <c r="S3969" t="s">
        <v>31</v>
      </c>
      <c r="T3969" t="s">
        <v>81</v>
      </c>
      <c r="U3969">
        <v>35</v>
      </c>
      <c r="V3969" t="s">
        <v>125</v>
      </c>
      <c r="W3969" t="s">
        <v>126</v>
      </c>
      <c r="X3969" t="s">
        <v>127</v>
      </c>
      <c r="Y3969">
        <v>58.69</v>
      </c>
      <c r="Z3969">
        <v>612</v>
      </c>
      <c r="AA3969" s="5">
        <f>IFERROR(VLOOKUP(X3969,$AF$2:$AG$35,2,FALSE),0)</f>
        <v>0.27300000000000002</v>
      </c>
      <c r="AB3969" s="5" t="str">
        <f>VLOOKUP(X3969,$AF$2:$AG$35,1,FALSE)</f>
        <v>Ni</v>
      </c>
      <c r="AN3969"/>
      <c r="AO3969"/>
      <c r="AP3969"/>
      <c r="AQ3969"/>
    </row>
    <row r="3970" spans="2:43" x14ac:dyDescent="0.25">
      <c r="B3970" s="13">
        <v>22085</v>
      </c>
      <c r="C3970" s="13" t="s">
        <v>599</v>
      </c>
      <c r="D3970" t="s">
        <v>579</v>
      </c>
      <c r="E3970" t="s">
        <v>603</v>
      </c>
      <c r="F3970">
        <v>76.317070000000001</v>
      </c>
      <c r="G3970" t="s">
        <v>25</v>
      </c>
      <c r="H3970" t="s">
        <v>600</v>
      </c>
      <c r="I3970" t="s">
        <v>601</v>
      </c>
      <c r="J3970" t="s">
        <v>28</v>
      </c>
      <c r="K3970">
        <v>2003</v>
      </c>
      <c r="L3970">
        <v>3</v>
      </c>
      <c r="M3970">
        <v>4</v>
      </c>
      <c r="N3970">
        <v>0</v>
      </c>
      <c r="O3970">
        <v>2.5</v>
      </c>
      <c r="P3970" t="s">
        <v>605</v>
      </c>
      <c r="Q3970" s="5">
        <v>0.13959241731812599</v>
      </c>
      <c r="R3970" s="2">
        <v>1.13425835130125E-2</v>
      </c>
      <c r="S3970" t="s">
        <v>31</v>
      </c>
      <c r="T3970" t="s">
        <v>81</v>
      </c>
      <c r="U3970">
        <v>36</v>
      </c>
      <c r="V3970" t="s">
        <v>128</v>
      </c>
      <c r="W3970" t="s">
        <v>129</v>
      </c>
      <c r="X3970" t="s">
        <v>130</v>
      </c>
      <c r="Y3970">
        <v>63.545999999999999</v>
      </c>
      <c r="Z3970">
        <v>380</v>
      </c>
      <c r="AA3970" s="5">
        <f>IFERROR(VLOOKUP(X3970,$AF$2:$AG$35,2,FALSE),0)</f>
        <v>0.252</v>
      </c>
      <c r="AB3970" s="5" t="str">
        <f>VLOOKUP(X3970,$AF$2:$AG$35,1,FALSE)</f>
        <v>Cu</v>
      </c>
      <c r="AN3970"/>
      <c r="AO3970"/>
      <c r="AP3970"/>
      <c r="AQ3970"/>
    </row>
    <row r="3971" spans="2:43" x14ac:dyDescent="0.25">
      <c r="B3971" s="13">
        <v>22085</v>
      </c>
      <c r="C3971" s="13" t="s">
        <v>599</v>
      </c>
      <c r="D3971" t="s">
        <v>579</v>
      </c>
      <c r="E3971" t="s">
        <v>603</v>
      </c>
      <c r="F3971">
        <v>76.317070000000001</v>
      </c>
      <c r="G3971" t="s">
        <v>25</v>
      </c>
      <c r="H3971" t="s">
        <v>600</v>
      </c>
      <c r="I3971" t="s">
        <v>601</v>
      </c>
      <c r="J3971" t="s">
        <v>28</v>
      </c>
      <c r="K3971">
        <v>2003</v>
      </c>
      <c r="L3971">
        <v>3</v>
      </c>
      <c r="M3971">
        <v>4</v>
      </c>
      <c r="N3971">
        <v>0</v>
      </c>
      <c r="O3971">
        <v>2.5</v>
      </c>
      <c r="P3971" t="s">
        <v>605</v>
      </c>
      <c r="Q3971" s="5">
        <v>7.0279974747725002E-2</v>
      </c>
      <c r="R3971" s="2">
        <v>8.5496502614651904E-3</v>
      </c>
      <c r="S3971" t="s">
        <v>31</v>
      </c>
      <c r="T3971" t="s">
        <v>81</v>
      </c>
      <c r="U3971">
        <v>37</v>
      </c>
      <c r="V3971" t="s">
        <v>131</v>
      </c>
      <c r="W3971" t="s">
        <v>132</v>
      </c>
      <c r="X3971" t="s">
        <v>133</v>
      </c>
      <c r="Y3971">
        <v>65.38</v>
      </c>
      <c r="Z3971">
        <v>778</v>
      </c>
      <c r="AA3971" s="5">
        <f>IFERROR(VLOOKUP(X3971,$AF$2:$AG$35,2,FALSE),0)</f>
        <v>0.245</v>
      </c>
      <c r="AB3971" s="5" t="str">
        <f>VLOOKUP(X3971,$AF$2:$AG$35,1,FALSE)</f>
        <v>Zn</v>
      </c>
      <c r="AN3971"/>
      <c r="AO3971"/>
      <c r="AP3971"/>
      <c r="AQ3971"/>
    </row>
    <row r="3972" spans="2:43" x14ac:dyDescent="0.25">
      <c r="B3972" s="13">
        <v>22085</v>
      </c>
      <c r="C3972" s="13" t="s">
        <v>599</v>
      </c>
      <c r="D3972" t="s">
        <v>579</v>
      </c>
      <c r="E3972" t="s">
        <v>603</v>
      </c>
      <c r="F3972">
        <v>76.317070000000001</v>
      </c>
      <c r="G3972" t="s">
        <v>25</v>
      </c>
      <c r="H3972" t="s">
        <v>600</v>
      </c>
      <c r="I3972" t="s">
        <v>601</v>
      </c>
      <c r="J3972" t="s">
        <v>28</v>
      </c>
      <c r="K3972">
        <v>2003</v>
      </c>
      <c r="L3972">
        <v>3</v>
      </c>
      <c r="M3972">
        <v>4</v>
      </c>
      <c r="N3972">
        <v>0</v>
      </c>
      <c r="O3972">
        <v>2.5</v>
      </c>
      <c r="P3972" t="s">
        <v>605</v>
      </c>
      <c r="Q3972" s="5">
        <v>0</v>
      </c>
      <c r="R3972" s="2">
        <v>2.9403637089022501E-2</v>
      </c>
      <c r="S3972" t="s">
        <v>31</v>
      </c>
      <c r="T3972" t="s">
        <v>81</v>
      </c>
      <c r="U3972">
        <v>38</v>
      </c>
      <c r="V3972" t="s">
        <v>134</v>
      </c>
      <c r="W3972" t="s">
        <v>135</v>
      </c>
      <c r="X3972" t="s">
        <v>136</v>
      </c>
      <c r="Y3972">
        <v>69.72</v>
      </c>
      <c r="Z3972">
        <v>468</v>
      </c>
      <c r="AA3972" s="5">
        <f>IFERROR(VLOOKUP(X3972,$AF$2:$AG$35,2,FALSE),0)</f>
        <v>0.34399999999999997</v>
      </c>
      <c r="AB3972" s="5" t="str">
        <f>VLOOKUP(X3972,$AF$2:$AG$35,1,FALSE)</f>
        <v>Ga</v>
      </c>
      <c r="AN3972"/>
      <c r="AO3972"/>
      <c r="AP3972"/>
      <c r="AQ3972"/>
    </row>
    <row r="3973" spans="2:43" x14ac:dyDescent="0.25">
      <c r="B3973" s="13">
        <v>22085</v>
      </c>
      <c r="C3973" s="13" t="s">
        <v>599</v>
      </c>
      <c r="D3973" t="s">
        <v>579</v>
      </c>
      <c r="E3973" t="s">
        <v>603</v>
      </c>
      <c r="F3973">
        <v>76.317070000000001</v>
      </c>
      <c r="G3973" t="s">
        <v>25</v>
      </c>
      <c r="H3973" t="s">
        <v>600</v>
      </c>
      <c r="I3973" t="s">
        <v>601</v>
      </c>
      <c r="J3973" t="s">
        <v>28</v>
      </c>
      <c r="K3973">
        <v>2003</v>
      </c>
      <c r="L3973">
        <v>3</v>
      </c>
      <c r="M3973">
        <v>4</v>
      </c>
      <c r="N3973">
        <v>0</v>
      </c>
      <c r="O3973">
        <v>2.5</v>
      </c>
      <c r="P3973" t="s">
        <v>605</v>
      </c>
      <c r="Q3973" s="5">
        <v>0</v>
      </c>
      <c r="R3973" s="2">
        <v>1.33546837915093E-2</v>
      </c>
      <c r="S3973" t="s">
        <v>31</v>
      </c>
      <c r="T3973" t="s">
        <v>81</v>
      </c>
      <c r="U3973">
        <v>39</v>
      </c>
      <c r="V3973" t="s">
        <v>137</v>
      </c>
      <c r="W3973" t="s">
        <v>138</v>
      </c>
      <c r="X3973" t="s">
        <v>139</v>
      </c>
      <c r="Y3973">
        <v>74.921599999999998</v>
      </c>
      <c r="Z3973">
        <v>298</v>
      </c>
      <c r="AA3973" s="5">
        <f>IFERROR(VLOOKUP(X3973,$AF$2:$AG$35,2,FALSE),0)</f>
        <v>0.42699999999999999</v>
      </c>
      <c r="AB3973" s="5" t="str">
        <f>VLOOKUP(X3973,$AF$2:$AG$35,1,FALSE)</f>
        <v>As</v>
      </c>
      <c r="AN3973"/>
      <c r="AO3973"/>
      <c r="AP3973"/>
      <c r="AQ3973"/>
    </row>
    <row r="3974" spans="2:43" x14ac:dyDescent="0.25">
      <c r="B3974" s="13">
        <v>22085</v>
      </c>
      <c r="C3974" s="13" t="s">
        <v>599</v>
      </c>
      <c r="D3974" t="s">
        <v>579</v>
      </c>
      <c r="E3974" t="s">
        <v>603</v>
      </c>
      <c r="F3974">
        <v>76.317070000000001</v>
      </c>
      <c r="G3974" t="s">
        <v>25</v>
      </c>
      <c r="H3974" t="s">
        <v>600</v>
      </c>
      <c r="I3974" t="s">
        <v>601</v>
      </c>
      <c r="J3974" t="s">
        <v>28</v>
      </c>
      <c r="K3974">
        <v>2003</v>
      </c>
      <c r="L3974">
        <v>3</v>
      </c>
      <c r="M3974">
        <v>4</v>
      </c>
      <c r="N3974">
        <v>0</v>
      </c>
      <c r="O3974">
        <v>2.5</v>
      </c>
      <c r="P3974" t="s">
        <v>605</v>
      </c>
      <c r="Q3974" s="5">
        <v>0</v>
      </c>
      <c r="R3974" s="2">
        <v>5.3699670326680903E-3</v>
      </c>
      <c r="S3974" t="s">
        <v>31</v>
      </c>
      <c r="T3974" t="s">
        <v>81</v>
      </c>
      <c r="U3974">
        <v>40</v>
      </c>
      <c r="V3974" t="s">
        <v>140</v>
      </c>
      <c r="W3974" t="s">
        <v>141</v>
      </c>
      <c r="X3974" t="s">
        <v>142</v>
      </c>
      <c r="Y3974">
        <v>78.959999999999994</v>
      </c>
      <c r="Z3974">
        <v>693</v>
      </c>
      <c r="AA3974" s="5">
        <f>IFERROR(VLOOKUP(X3974,$AF$2:$AG$35,2,FALSE),0)</f>
        <v>0.40500000000000003</v>
      </c>
      <c r="AB3974" s="5" t="str">
        <f>VLOOKUP(X3974,$AF$2:$AG$35,1,FALSE)</f>
        <v>Se</v>
      </c>
      <c r="AN3974"/>
      <c r="AO3974"/>
      <c r="AP3974"/>
      <c r="AQ3974"/>
    </row>
    <row r="3975" spans="2:43" x14ac:dyDescent="0.25">
      <c r="B3975" s="13">
        <v>22085</v>
      </c>
      <c r="C3975" s="13" t="s">
        <v>599</v>
      </c>
      <c r="D3975" t="s">
        <v>579</v>
      </c>
      <c r="E3975" t="s">
        <v>603</v>
      </c>
      <c r="F3975">
        <v>76.317070000000001</v>
      </c>
      <c r="G3975" t="s">
        <v>25</v>
      </c>
      <c r="H3975" t="s">
        <v>600</v>
      </c>
      <c r="I3975" t="s">
        <v>601</v>
      </c>
      <c r="J3975" t="s">
        <v>28</v>
      </c>
      <c r="K3975">
        <v>2003</v>
      </c>
      <c r="L3975">
        <v>3</v>
      </c>
      <c r="M3975">
        <v>4</v>
      </c>
      <c r="N3975">
        <v>0</v>
      </c>
      <c r="O3975">
        <v>2.5</v>
      </c>
      <c r="P3975" t="s">
        <v>605</v>
      </c>
      <c r="Q3975" s="31">
        <v>1.55661082582328E-2</v>
      </c>
      <c r="R3975" s="2">
        <v>3.9484032751721E-3</v>
      </c>
      <c r="S3975" t="s">
        <v>31</v>
      </c>
      <c r="T3975" t="s">
        <v>81</v>
      </c>
      <c r="U3975">
        <v>41</v>
      </c>
      <c r="V3975" t="s">
        <v>143</v>
      </c>
      <c r="W3975" t="s">
        <v>144</v>
      </c>
      <c r="X3975" t="s">
        <v>145</v>
      </c>
      <c r="Y3975">
        <v>79.903999999999996</v>
      </c>
      <c r="Z3975">
        <v>810</v>
      </c>
      <c r="AA3975" s="5">
        <f>IFERROR(VLOOKUP(X3975,$AF$2:$AG$35,2,FALSE),0)</f>
        <v>0</v>
      </c>
      <c r="AB3975" s="5" t="e">
        <f>VLOOKUP(X3975,$AF$2:$AG$35,1,FALSE)</f>
        <v>#N/A</v>
      </c>
      <c r="AN3975"/>
      <c r="AO3975"/>
      <c r="AP3975"/>
      <c r="AQ3975"/>
    </row>
    <row r="3976" spans="2:43" x14ac:dyDescent="0.25">
      <c r="B3976" s="13">
        <v>22085</v>
      </c>
      <c r="C3976" s="13" t="s">
        <v>599</v>
      </c>
      <c r="D3976" t="s">
        <v>579</v>
      </c>
      <c r="E3976" t="s">
        <v>603</v>
      </c>
      <c r="F3976">
        <v>76.317070000000001</v>
      </c>
      <c r="G3976" t="s">
        <v>25</v>
      </c>
      <c r="H3976" t="s">
        <v>600</v>
      </c>
      <c r="I3976" t="s">
        <v>601</v>
      </c>
      <c r="J3976" t="s">
        <v>28</v>
      </c>
      <c r="K3976">
        <v>2003</v>
      </c>
      <c r="L3976">
        <v>3</v>
      </c>
      <c r="M3976">
        <v>4</v>
      </c>
      <c r="N3976">
        <v>0</v>
      </c>
      <c r="O3976">
        <v>2.5</v>
      </c>
      <c r="P3976" t="s">
        <v>605</v>
      </c>
      <c r="Q3976" s="5">
        <v>0</v>
      </c>
      <c r="R3976" s="2">
        <v>6.2599007995691597E-3</v>
      </c>
      <c r="S3976" t="s">
        <v>31</v>
      </c>
      <c r="T3976" t="s">
        <v>81</v>
      </c>
      <c r="U3976">
        <v>42</v>
      </c>
      <c r="V3976" t="s">
        <v>146</v>
      </c>
      <c r="W3976" t="s">
        <v>147</v>
      </c>
      <c r="X3976" t="s">
        <v>148</v>
      </c>
      <c r="Y3976">
        <v>85.467799999999997</v>
      </c>
      <c r="Z3976">
        <v>689</v>
      </c>
      <c r="AA3976" s="5">
        <f>IFERROR(VLOOKUP(X3976,$AF$2:$AG$35,2,FALSE),0)</f>
        <v>9.4E-2</v>
      </c>
      <c r="AB3976" s="5" t="str">
        <f>VLOOKUP(X3976,$AF$2:$AG$35,1,FALSE)</f>
        <v>Rb</v>
      </c>
      <c r="AN3976"/>
      <c r="AO3976"/>
      <c r="AP3976"/>
      <c r="AQ3976"/>
    </row>
    <row r="3977" spans="2:43" x14ac:dyDescent="0.25">
      <c r="B3977" s="13">
        <v>22085</v>
      </c>
      <c r="C3977" s="13" t="s">
        <v>599</v>
      </c>
      <c r="D3977" t="s">
        <v>579</v>
      </c>
      <c r="E3977" t="s">
        <v>603</v>
      </c>
      <c r="F3977">
        <v>76.317070000000001</v>
      </c>
      <c r="G3977" t="s">
        <v>25</v>
      </c>
      <c r="H3977" t="s">
        <v>600</v>
      </c>
      <c r="I3977" t="s">
        <v>601</v>
      </c>
      <c r="J3977" t="s">
        <v>28</v>
      </c>
      <c r="K3977">
        <v>2003</v>
      </c>
      <c r="L3977">
        <v>3</v>
      </c>
      <c r="M3977">
        <v>4</v>
      </c>
      <c r="N3977">
        <v>0</v>
      </c>
      <c r="O3977">
        <v>2.5</v>
      </c>
      <c r="P3977" t="s">
        <v>605</v>
      </c>
      <c r="Q3977" s="5">
        <v>0</v>
      </c>
      <c r="R3977" s="2">
        <v>5.9990399856995197E-3</v>
      </c>
      <c r="S3977" t="s">
        <v>31</v>
      </c>
      <c r="T3977" t="s">
        <v>81</v>
      </c>
      <c r="U3977">
        <v>43</v>
      </c>
      <c r="V3977" t="s">
        <v>149</v>
      </c>
      <c r="W3977" t="s">
        <v>150</v>
      </c>
      <c r="X3977" t="s">
        <v>151</v>
      </c>
      <c r="Y3977">
        <v>87.62</v>
      </c>
      <c r="Z3977">
        <v>697</v>
      </c>
      <c r="AA3977" s="5">
        <f>IFERROR(VLOOKUP(X3977,$AF$2:$AG$35,2,FALSE),0)</f>
        <v>0.183</v>
      </c>
      <c r="AB3977" s="5" t="str">
        <f>VLOOKUP(X3977,$AF$2:$AG$35,1,FALSE)</f>
        <v>Sr</v>
      </c>
      <c r="AN3977"/>
      <c r="AO3977"/>
      <c r="AP3977"/>
      <c r="AQ3977"/>
    </row>
    <row r="3978" spans="2:43" x14ac:dyDescent="0.25">
      <c r="B3978" s="13">
        <v>22085</v>
      </c>
      <c r="C3978" s="13" t="s">
        <v>599</v>
      </c>
      <c r="D3978" t="s">
        <v>579</v>
      </c>
      <c r="E3978" t="s">
        <v>603</v>
      </c>
      <c r="F3978">
        <v>76.317070000000001</v>
      </c>
      <c r="G3978" t="s">
        <v>25</v>
      </c>
      <c r="H3978" t="s">
        <v>600</v>
      </c>
      <c r="I3978" t="s">
        <v>601</v>
      </c>
      <c r="J3978" t="s">
        <v>28</v>
      </c>
      <c r="K3978">
        <v>2003</v>
      </c>
      <c r="L3978">
        <v>3</v>
      </c>
      <c r="M3978">
        <v>4</v>
      </c>
      <c r="N3978">
        <v>0</v>
      </c>
      <c r="O3978">
        <v>2.5</v>
      </c>
      <c r="P3978" t="s">
        <v>605</v>
      </c>
      <c r="Q3978" s="5">
        <v>0</v>
      </c>
      <c r="R3978" s="2">
        <v>8.77643419841799E-3</v>
      </c>
      <c r="S3978" t="s">
        <v>31</v>
      </c>
      <c r="T3978" t="s">
        <v>81</v>
      </c>
      <c r="U3978">
        <v>44</v>
      </c>
      <c r="V3978" t="s">
        <v>152</v>
      </c>
      <c r="W3978" t="s">
        <v>153</v>
      </c>
      <c r="X3978" t="s">
        <v>154</v>
      </c>
      <c r="Y3978">
        <v>88.905900000000003</v>
      </c>
      <c r="Z3978">
        <v>777</v>
      </c>
      <c r="AA3978" s="5">
        <f>IFERROR(VLOOKUP(X3978,$AF$2:$AG$35,2,FALSE),0)</f>
        <v>0</v>
      </c>
      <c r="AB3978" s="5" t="e">
        <f>VLOOKUP(X3978,$AF$2:$AG$35,1,FALSE)</f>
        <v>#N/A</v>
      </c>
      <c r="AN3978"/>
      <c r="AO3978"/>
      <c r="AP3978"/>
      <c r="AQ3978"/>
    </row>
    <row r="3979" spans="2:43" x14ac:dyDescent="0.25">
      <c r="B3979" s="13">
        <v>22085</v>
      </c>
      <c r="C3979" s="13" t="s">
        <v>599</v>
      </c>
      <c r="D3979" t="s">
        <v>579</v>
      </c>
      <c r="E3979" t="s">
        <v>603</v>
      </c>
      <c r="F3979">
        <v>76.317070000000001</v>
      </c>
      <c r="G3979" t="s">
        <v>25</v>
      </c>
      <c r="H3979" t="s">
        <v>600</v>
      </c>
      <c r="I3979" t="s">
        <v>601</v>
      </c>
      <c r="J3979" t="s">
        <v>28</v>
      </c>
      <c r="K3979">
        <v>2003</v>
      </c>
      <c r="L3979">
        <v>3</v>
      </c>
      <c r="M3979">
        <v>4</v>
      </c>
      <c r="N3979">
        <v>0</v>
      </c>
      <c r="O3979">
        <v>2.5</v>
      </c>
      <c r="P3979" t="s">
        <v>605</v>
      </c>
      <c r="Q3979" s="31">
        <v>8.0024092115169396E-3</v>
      </c>
      <c r="R3979" s="2">
        <v>8.0333506829043597E-3</v>
      </c>
      <c r="S3979" t="s">
        <v>31</v>
      </c>
      <c r="T3979" t="s">
        <v>81</v>
      </c>
      <c r="U3979">
        <v>45</v>
      </c>
      <c r="V3979" t="s">
        <v>155</v>
      </c>
      <c r="W3979" t="s">
        <v>156</v>
      </c>
      <c r="X3979" t="s">
        <v>157</v>
      </c>
      <c r="Y3979">
        <v>91.22</v>
      </c>
      <c r="Z3979">
        <v>779</v>
      </c>
      <c r="AA3979" s="5">
        <f>IFERROR(VLOOKUP(X3979,$AF$2:$AG$35,2,FALSE),0)</f>
        <v>0.35099999999999998</v>
      </c>
      <c r="AB3979" s="5" t="str">
        <f>VLOOKUP(X3979,$AF$2:$AG$35,1,FALSE)</f>
        <v>Zr</v>
      </c>
      <c r="AN3979"/>
      <c r="AO3979"/>
      <c r="AP3979"/>
      <c r="AQ3979"/>
    </row>
    <row r="3980" spans="2:43" x14ac:dyDescent="0.25">
      <c r="B3980" s="13">
        <v>22085</v>
      </c>
      <c r="C3980" s="13" t="s">
        <v>599</v>
      </c>
      <c r="D3980" t="s">
        <v>579</v>
      </c>
      <c r="E3980" t="s">
        <v>603</v>
      </c>
      <c r="F3980">
        <v>76.317070000000001</v>
      </c>
      <c r="G3980" t="s">
        <v>25</v>
      </c>
      <c r="H3980" t="s">
        <v>600</v>
      </c>
      <c r="I3980" t="s">
        <v>601</v>
      </c>
      <c r="J3980" t="s">
        <v>28</v>
      </c>
      <c r="K3980">
        <v>2003</v>
      </c>
      <c r="L3980">
        <v>3</v>
      </c>
      <c r="M3980">
        <v>4</v>
      </c>
      <c r="N3980">
        <v>0</v>
      </c>
      <c r="O3980">
        <v>2.5</v>
      </c>
      <c r="P3980" t="s">
        <v>605</v>
      </c>
      <c r="Q3980" s="5">
        <v>0</v>
      </c>
      <c r="R3980" s="2">
        <v>1.8169250497318701E-2</v>
      </c>
      <c r="S3980" t="s">
        <v>31</v>
      </c>
      <c r="T3980" t="s">
        <v>81</v>
      </c>
      <c r="U3980">
        <v>46</v>
      </c>
      <c r="V3980" t="s">
        <v>158</v>
      </c>
      <c r="W3980" t="s">
        <v>159</v>
      </c>
      <c r="X3980" t="s">
        <v>160</v>
      </c>
      <c r="Y3980">
        <v>95.94</v>
      </c>
      <c r="Z3980">
        <v>586</v>
      </c>
      <c r="AA3980" s="5">
        <f>IFERROR(VLOOKUP(X3980,$AF$2:$AG$35,2,FALSE),0)</f>
        <v>0.41699999999999998</v>
      </c>
      <c r="AB3980" s="5" t="str">
        <f>VLOOKUP(X3980,$AF$2:$AG$35,1,FALSE)</f>
        <v>Mo</v>
      </c>
      <c r="AN3980"/>
      <c r="AO3980"/>
      <c r="AP3980"/>
      <c r="AQ3980"/>
    </row>
    <row r="3981" spans="2:43" x14ac:dyDescent="0.25">
      <c r="B3981" s="13">
        <v>22085</v>
      </c>
      <c r="C3981" s="13" t="s">
        <v>599</v>
      </c>
      <c r="D3981" t="s">
        <v>579</v>
      </c>
      <c r="E3981" t="s">
        <v>603</v>
      </c>
      <c r="F3981">
        <v>76.317070000000001</v>
      </c>
      <c r="G3981" t="s">
        <v>25</v>
      </c>
      <c r="H3981" t="s">
        <v>600</v>
      </c>
      <c r="I3981" t="s">
        <v>601</v>
      </c>
      <c r="J3981" t="s">
        <v>28</v>
      </c>
      <c r="K3981">
        <v>2003</v>
      </c>
      <c r="L3981">
        <v>3</v>
      </c>
      <c r="M3981">
        <v>4</v>
      </c>
      <c r="N3981">
        <v>0</v>
      </c>
      <c r="O3981">
        <v>2.5</v>
      </c>
      <c r="P3981" t="s">
        <v>605</v>
      </c>
      <c r="Q3981" s="5">
        <v>0</v>
      </c>
      <c r="R3981" s="2">
        <v>2.23496218566081E-2</v>
      </c>
      <c r="S3981" t="s">
        <v>31</v>
      </c>
      <c r="T3981" t="s">
        <v>81</v>
      </c>
      <c r="U3981">
        <v>47</v>
      </c>
      <c r="V3981" s="1">
        <v>2023568</v>
      </c>
      <c r="W3981" t="s">
        <v>161</v>
      </c>
      <c r="X3981" t="s">
        <v>162</v>
      </c>
      <c r="Y3981">
        <v>106.42</v>
      </c>
      <c r="Z3981">
        <v>649</v>
      </c>
      <c r="AA3981" s="5">
        <f>IFERROR(VLOOKUP(X3981,$AF$2:$AG$35,2,FALSE),0)</f>
        <v>0.22600000000000001</v>
      </c>
      <c r="AB3981" s="5" t="str">
        <f>VLOOKUP(X3981,$AF$2:$AG$35,1,FALSE)</f>
        <v>Pd</v>
      </c>
      <c r="AN3981"/>
      <c r="AO3981"/>
      <c r="AP3981"/>
      <c r="AQ3981"/>
    </row>
    <row r="3982" spans="2:43" x14ac:dyDescent="0.25">
      <c r="B3982" s="13">
        <v>22085</v>
      </c>
      <c r="C3982" s="13" t="s">
        <v>599</v>
      </c>
      <c r="D3982" t="s">
        <v>579</v>
      </c>
      <c r="E3982" t="s">
        <v>603</v>
      </c>
      <c r="F3982">
        <v>76.317070000000001</v>
      </c>
      <c r="G3982" t="s">
        <v>25</v>
      </c>
      <c r="H3982" t="s">
        <v>600</v>
      </c>
      <c r="I3982" t="s">
        <v>601</v>
      </c>
      <c r="J3982" t="s">
        <v>28</v>
      </c>
      <c r="K3982">
        <v>2003</v>
      </c>
      <c r="L3982">
        <v>3</v>
      </c>
      <c r="M3982">
        <v>4</v>
      </c>
      <c r="N3982">
        <v>0</v>
      </c>
      <c r="O3982">
        <v>2.5</v>
      </c>
      <c r="P3982" t="s">
        <v>605</v>
      </c>
      <c r="Q3982" s="5">
        <v>0</v>
      </c>
      <c r="R3982" s="2">
        <v>2.7830416798505699E-2</v>
      </c>
      <c r="S3982" t="s">
        <v>31</v>
      </c>
      <c r="T3982" t="s">
        <v>81</v>
      </c>
      <c r="U3982">
        <v>48</v>
      </c>
      <c r="V3982" t="s">
        <v>163</v>
      </c>
      <c r="W3982" t="s">
        <v>164</v>
      </c>
      <c r="X3982" t="s">
        <v>165</v>
      </c>
      <c r="Y3982">
        <v>107.8682</v>
      </c>
      <c r="Z3982">
        <v>695</v>
      </c>
      <c r="AA3982" s="5">
        <f>IFERROR(VLOOKUP(X3982,$AF$2:$AG$35,2,FALSE),0)</f>
        <v>7.3999999999999996E-2</v>
      </c>
      <c r="AB3982" s="5" t="str">
        <f>VLOOKUP(X3982,$AF$2:$AG$35,1,FALSE)</f>
        <v>Ag</v>
      </c>
      <c r="AN3982"/>
      <c r="AO3982"/>
      <c r="AP3982"/>
      <c r="AQ3982"/>
    </row>
    <row r="3983" spans="2:43" x14ac:dyDescent="0.25">
      <c r="B3983" s="13">
        <v>22085</v>
      </c>
      <c r="C3983" s="13" t="s">
        <v>599</v>
      </c>
      <c r="D3983" t="s">
        <v>579</v>
      </c>
      <c r="E3983" t="s">
        <v>603</v>
      </c>
      <c r="F3983">
        <v>76.317070000000001</v>
      </c>
      <c r="G3983" t="s">
        <v>25</v>
      </c>
      <c r="H3983" t="s">
        <v>600</v>
      </c>
      <c r="I3983" t="s">
        <v>601</v>
      </c>
      <c r="J3983" t="s">
        <v>28</v>
      </c>
      <c r="K3983">
        <v>2003</v>
      </c>
      <c r="L3983">
        <v>3</v>
      </c>
      <c r="M3983">
        <v>4</v>
      </c>
      <c r="N3983">
        <v>0</v>
      </c>
      <c r="O3983">
        <v>2.5</v>
      </c>
      <c r="P3983" t="s">
        <v>605</v>
      </c>
      <c r="Q3983" s="31">
        <v>7.5495850973763103E-4</v>
      </c>
      <c r="R3983" s="2">
        <v>2.81012992058551E-2</v>
      </c>
      <c r="S3983" t="s">
        <v>31</v>
      </c>
      <c r="T3983" t="s">
        <v>81</v>
      </c>
      <c r="U3983">
        <v>49</v>
      </c>
      <c r="V3983" t="s">
        <v>166</v>
      </c>
      <c r="W3983" t="s">
        <v>167</v>
      </c>
      <c r="X3983" t="s">
        <v>168</v>
      </c>
      <c r="Y3983">
        <v>112.41</v>
      </c>
      <c r="Z3983">
        <v>328</v>
      </c>
      <c r="AA3983" s="5">
        <f>IFERROR(VLOOKUP(X3983,$AF$2:$AG$35,2,FALSE),0)</f>
        <v>0.14199999999999999</v>
      </c>
      <c r="AB3983" s="5" t="str">
        <f>VLOOKUP(X3983,$AF$2:$AG$35,1,FALSE)</f>
        <v>Cd</v>
      </c>
      <c r="AN3983"/>
      <c r="AO3983"/>
      <c r="AP3983"/>
      <c r="AQ3983"/>
    </row>
    <row r="3984" spans="2:43" x14ac:dyDescent="0.25">
      <c r="B3984" s="13">
        <v>22085</v>
      </c>
      <c r="C3984" s="13" t="s">
        <v>599</v>
      </c>
      <c r="D3984" t="s">
        <v>579</v>
      </c>
      <c r="E3984" t="s">
        <v>603</v>
      </c>
      <c r="F3984">
        <v>76.317070000000001</v>
      </c>
      <c r="G3984" t="s">
        <v>25</v>
      </c>
      <c r="H3984" t="s">
        <v>600</v>
      </c>
      <c r="I3984" t="s">
        <v>601</v>
      </c>
      <c r="J3984" t="s">
        <v>28</v>
      </c>
      <c r="K3984">
        <v>2003</v>
      </c>
      <c r="L3984">
        <v>3</v>
      </c>
      <c r="M3984">
        <v>4</v>
      </c>
      <c r="N3984">
        <v>0</v>
      </c>
      <c r="O3984">
        <v>2.5</v>
      </c>
      <c r="P3984" t="s">
        <v>605</v>
      </c>
      <c r="Q3984" s="31">
        <v>1.3966732430146201E-2</v>
      </c>
      <c r="R3984" s="2">
        <v>3.4293886976731601E-2</v>
      </c>
      <c r="S3984" t="s">
        <v>31</v>
      </c>
      <c r="T3984" t="s">
        <v>81</v>
      </c>
      <c r="U3984">
        <v>50</v>
      </c>
      <c r="V3984" t="s">
        <v>169</v>
      </c>
      <c r="W3984" t="s">
        <v>170</v>
      </c>
      <c r="X3984" t="s">
        <v>171</v>
      </c>
      <c r="Y3984">
        <v>114.82</v>
      </c>
      <c r="Z3984">
        <v>487</v>
      </c>
      <c r="AA3984" s="5">
        <f>IFERROR(VLOOKUP(X3984,$AF$2:$AG$35,2,FALSE),0)</f>
        <v>0.20899999999999999</v>
      </c>
      <c r="AB3984" s="5" t="str">
        <f>VLOOKUP(X3984,$AF$2:$AG$35,1,FALSE)</f>
        <v>In</v>
      </c>
      <c r="AN3984"/>
      <c r="AO3984"/>
      <c r="AP3984"/>
      <c r="AQ3984"/>
    </row>
    <row r="3985" spans="1:44" x14ac:dyDescent="0.25">
      <c r="B3985" s="13">
        <v>22085</v>
      </c>
      <c r="C3985" s="13" t="s">
        <v>599</v>
      </c>
      <c r="D3985" t="s">
        <v>579</v>
      </c>
      <c r="E3985" t="s">
        <v>603</v>
      </c>
      <c r="F3985">
        <v>76.317070000000001</v>
      </c>
      <c r="G3985" t="s">
        <v>25</v>
      </c>
      <c r="H3985" t="s">
        <v>600</v>
      </c>
      <c r="I3985" t="s">
        <v>601</v>
      </c>
      <c r="J3985" t="s">
        <v>28</v>
      </c>
      <c r="K3985">
        <v>2003</v>
      </c>
      <c r="L3985">
        <v>3</v>
      </c>
      <c r="M3985">
        <v>4</v>
      </c>
      <c r="N3985">
        <v>0</v>
      </c>
      <c r="O3985">
        <v>2.5</v>
      </c>
      <c r="P3985" t="s">
        <v>605</v>
      </c>
      <c r="Q3985" s="5">
        <v>0</v>
      </c>
      <c r="R3985" s="2">
        <v>5.0201143520253497E-2</v>
      </c>
      <c r="S3985" t="s">
        <v>31</v>
      </c>
      <c r="T3985" t="s">
        <v>81</v>
      </c>
      <c r="U3985">
        <v>51</v>
      </c>
      <c r="V3985" t="s">
        <v>172</v>
      </c>
      <c r="W3985" t="s">
        <v>173</v>
      </c>
      <c r="X3985" t="s">
        <v>174</v>
      </c>
      <c r="Y3985">
        <v>118.69</v>
      </c>
      <c r="Z3985">
        <v>714</v>
      </c>
      <c r="AA3985" s="5">
        <f>IFERROR(VLOOKUP(X3985,$AF$2:$AG$35,2,FALSE),0)</f>
        <v>0.20200000000000001</v>
      </c>
      <c r="AB3985" s="5" t="str">
        <f>VLOOKUP(X3985,$AF$2:$AG$35,1,FALSE)</f>
        <v>Sn</v>
      </c>
      <c r="AM3985" s="29"/>
      <c r="AN3985" s="29"/>
      <c r="AO3985" s="29"/>
      <c r="AP3985" s="29"/>
      <c r="AQ3985" s="29"/>
      <c r="AR3985" s="29"/>
    </row>
    <row r="3986" spans="1:44" x14ac:dyDescent="0.25">
      <c r="B3986" s="13">
        <v>22085</v>
      </c>
      <c r="C3986" s="13" t="s">
        <v>599</v>
      </c>
      <c r="D3986" t="s">
        <v>579</v>
      </c>
      <c r="E3986" t="s">
        <v>603</v>
      </c>
      <c r="F3986">
        <v>76.317070000000001</v>
      </c>
      <c r="G3986" t="s">
        <v>25</v>
      </c>
      <c r="H3986" t="s">
        <v>600</v>
      </c>
      <c r="I3986" t="s">
        <v>601</v>
      </c>
      <c r="J3986" t="s">
        <v>28</v>
      </c>
      <c r="K3986">
        <v>2003</v>
      </c>
      <c r="L3986">
        <v>3</v>
      </c>
      <c r="M3986">
        <v>4</v>
      </c>
      <c r="N3986">
        <v>0</v>
      </c>
      <c r="O3986">
        <v>2.5</v>
      </c>
      <c r="P3986" t="s">
        <v>605</v>
      </c>
      <c r="Q3986" s="31">
        <v>3.7747925486881503E-4</v>
      </c>
      <c r="R3986" s="2">
        <v>5.6447835774663703E-2</v>
      </c>
      <c r="S3986" t="s">
        <v>31</v>
      </c>
      <c r="T3986" t="s">
        <v>81</v>
      </c>
      <c r="U3986">
        <v>52</v>
      </c>
      <c r="V3986" t="s">
        <v>175</v>
      </c>
      <c r="W3986" t="s">
        <v>176</v>
      </c>
      <c r="X3986" t="s">
        <v>177</v>
      </c>
      <c r="Y3986">
        <v>121.75</v>
      </c>
      <c r="Z3986">
        <v>296</v>
      </c>
      <c r="AA3986" s="5">
        <f>IFERROR(VLOOKUP(X3986,$AF$2:$AG$35,2,FALSE),0)</f>
        <v>0.26300000000000001</v>
      </c>
      <c r="AB3986" s="5" t="str">
        <f>VLOOKUP(X3986,$AF$2:$AG$35,1,FALSE)</f>
        <v>Sb</v>
      </c>
      <c r="AM3986" s="28"/>
      <c r="AN3986" s="28"/>
      <c r="AO3986" s="28"/>
      <c r="AP3986" s="28"/>
      <c r="AQ3986" s="28"/>
      <c r="AR3986" s="28"/>
    </row>
    <row r="3987" spans="1:44" x14ac:dyDescent="0.25">
      <c r="B3987" s="13">
        <v>22085</v>
      </c>
      <c r="C3987" s="13" t="s">
        <v>599</v>
      </c>
      <c r="D3987" t="s">
        <v>579</v>
      </c>
      <c r="E3987" t="s">
        <v>603</v>
      </c>
      <c r="F3987">
        <v>76.317070000000001</v>
      </c>
      <c r="G3987" t="s">
        <v>25</v>
      </c>
      <c r="H3987" t="s">
        <v>600</v>
      </c>
      <c r="I3987" t="s">
        <v>601</v>
      </c>
      <c r="J3987" t="s">
        <v>28</v>
      </c>
      <c r="K3987">
        <v>2003</v>
      </c>
      <c r="L3987">
        <v>3</v>
      </c>
      <c r="M3987">
        <v>4</v>
      </c>
      <c r="N3987">
        <v>0</v>
      </c>
      <c r="O3987">
        <v>2.5</v>
      </c>
      <c r="P3987" t="s">
        <v>605</v>
      </c>
      <c r="Q3987" s="5">
        <v>0.13551505249790499</v>
      </c>
      <c r="R3987">
        <v>0.248889073092948</v>
      </c>
      <c r="S3987" t="s">
        <v>31</v>
      </c>
      <c r="T3987" t="s">
        <v>81</v>
      </c>
      <c r="U3987">
        <v>53</v>
      </c>
      <c r="V3987" t="s">
        <v>178</v>
      </c>
      <c r="W3987" t="s">
        <v>179</v>
      </c>
      <c r="X3987" t="s">
        <v>180</v>
      </c>
      <c r="Y3987">
        <v>137.33000000000001</v>
      </c>
      <c r="Z3987">
        <v>300</v>
      </c>
      <c r="AA3987" s="5">
        <f>IFERROR(VLOOKUP(X3987,$AF$2:$AG$35,2,FALSE),0)</f>
        <v>0.11700000000000001</v>
      </c>
      <c r="AB3987" s="5" t="str">
        <f>VLOOKUP(X3987,$AF$2:$AG$35,1,FALSE)</f>
        <v>Ba</v>
      </c>
      <c r="AM3987" s="8"/>
      <c r="AN3987" s="8"/>
      <c r="AO3987" s="8"/>
      <c r="AP3987" s="8"/>
      <c r="AQ3987" s="8"/>
      <c r="AR3987" s="8"/>
    </row>
    <row r="3988" spans="1:44" x14ac:dyDescent="0.25">
      <c r="B3988" s="13">
        <v>22085</v>
      </c>
      <c r="C3988" s="13" t="s">
        <v>599</v>
      </c>
      <c r="D3988" t="s">
        <v>579</v>
      </c>
      <c r="E3988" t="s">
        <v>603</v>
      </c>
      <c r="F3988">
        <v>76.317070000000001</v>
      </c>
      <c r="G3988" t="s">
        <v>25</v>
      </c>
      <c r="H3988" t="s">
        <v>600</v>
      </c>
      <c r="I3988" t="s">
        <v>601</v>
      </c>
      <c r="J3988" t="s">
        <v>28</v>
      </c>
      <c r="K3988">
        <v>2003</v>
      </c>
      <c r="L3988">
        <v>3</v>
      </c>
      <c r="M3988">
        <v>4</v>
      </c>
      <c r="N3988">
        <v>0</v>
      </c>
      <c r="O3988">
        <v>2.5</v>
      </c>
      <c r="P3988" t="s">
        <v>605</v>
      </c>
      <c r="Q3988" s="31">
        <v>4.79398653683396E-2</v>
      </c>
      <c r="R3988">
        <v>0.30709381584022399</v>
      </c>
      <c r="S3988" t="s">
        <v>31</v>
      </c>
      <c r="T3988" t="s">
        <v>81</v>
      </c>
      <c r="U3988">
        <v>54</v>
      </c>
      <c r="V3988" t="s">
        <v>181</v>
      </c>
      <c r="W3988" t="s">
        <v>182</v>
      </c>
      <c r="X3988" t="s">
        <v>183</v>
      </c>
      <c r="Y3988">
        <v>138.90549999999999</v>
      </c>
      <c r="Z3988">
        <v>519</v>
      </c>
      <c r="AA3988" s="5">
        <f>IFERROR(VLOOKUP(X3988,$AF$2:$AG$35,2,FALSE),0)</f>
        <v>0.17299999999999999</v>
      </c>
      <c r="AB3988" s="5" t="str">
        <f>VLOOKUP(X3988,$AF$2:$AG$35,1,FALSE)</f>
        <v>La</v>
      </c>
      <c r="AM3988" s="8"/>
      <c r="AN3988" s="8"/>
      <c r="AO3988" s="8"/>
      <c r="AP3988" s="8"/>
      <c r="AQ3988" s="8"/>
      <c r="AR3988" s="8"/>
    </row>
    <row r="3989" spans="1:44" x14ac:dyDescent="0.25">
      <c r="B3989" s="13">
        <v>22085</v>
      </c>
      <c r="C3989" s="13" t="s">
        <v>599</v>
      </c>
      <c r="D3989" t="s">
        <v>579</v>
      </c>
      <c r="E3989" t="s">
        <v>603</v>
      </c>
      <c r="F3989">
        <v>76.317070000000001</v>
      </c>
      <c r="G3989" t="s">
        <v>25</v>
      </c>
      <c r="H3989" t="s">
        <v>600</v>
      </c>
      <c r="I3989" t="s">
        <v>601</v>
      </c>
      <c r="J3989" t="s">
        <v>28</v>
      </c>
      <c r="K3989">
        <v>2003</v>
      </c>
      <c r="L3989">
        <v>3</v>
      </c>
      <c r="M3989">
        <v>4</v>
      </c>
      <c r="N3989">
        <v>0</v>
      </c>
      <c r="O3989">
        <v>2.5</v>
      </c>
      <c r="P3989" t="s">
        <v>605</v>
      </c>
      <c r="Q3989" s="5">
        <v>0</v>
      </c>
      <c r="R3989" s="2">
        <v>1.8073068783178201E-2</v>
      </c>
      <c r="S3989" t="s">
        <v>31</v>
      </c>
      <c r="T3989" t="s">
        <v>81</v>
      </c>
      <c r="U3989">
        <v>55</v>
      </c>
      <c r="V3989" t="s">
        <v>184</v>
      </c>
      <c r="W3989" t="s">
        <v>185</v>
      </c>
      <c r="X3989" t="s">
        <v>186</v>
      </c>
      <c r="Y3989">
        <v>196.9665</v>
      </c>
      <c r="Z3989">
        <v>477</v>
      </c>
      <c r="AA3989" s="5">
        <f>IFERROR(VLOOKUP(X3989,$AF$2:$AG$35,2,FALSE),0)</f>
        <v>0</v>
      </c>
      <c r="AB3989" s="5" t="e">
        <f>VLOOKUP(X3989,$AF$2:$AG$35,1,FALSE)</f>
        <v>#N/A</v>
      </c>
      <c r="AM3989" s="8"/>
      <c r="AN3989" s="8"/>
      <c r="AO3989" s="8"/>
      <c r="AP3989" s="8"/>
      <c r="AQ3989" s="8"/>
      <c r="AR3989" s="8"/>
    </row>
    <row r="3990" spans="1:44" x14ac:dyDescent="0.25">
      <c r="B3990" s="13">
        <v>22085</v>
      </c>
      <c r="C3990" s="13" t="s">
        <v>599</v>
      </c>
      <c r="D3990" t="s">
        <v>579</v>
      </c>
      <c r="E3990" t="s">
        <v>603</v>
      </c>
      <c r="F3990">
        <v>76.317070000000001</v>
      </c>
      <c r="G3990" t="s">
        <v>25</v>
      </c>
      <c r="H3990" t="s">
        <v>600</v>
      </c>
      <c r="I3990" t="s">
        <v>601</v>
      </c>
      <c r="J3990" t="s">
        <v>28</v>
      </c>
      <c r="K3990">
        <v>2003</v>
      </c>
      <c r="L3990">
        <v>3</v>
      </c>
      <c r="M3990">
        <v>4</v>
      </c>
      <c r="N3990">
        <v>0</v>
      </c>
      <c r="O3990">
        <v>2.5</v>
      </c>
      <c r="P3990" t="s">
        <v>605</v>
      </c>
      <c r="Q3990" s="5">
        <v>0</v>
      </c>
      <c r="R3990" s="2">
        <v>1.02462666958187E-2</v>
      </c>
      <c r="S3990" t="s">
        <v>31</v>
      </c>
      <c r="T3990" t="s">
        <v>81</v>
      </c>
      <c r="U3990">
        <v>56</v>
      </c>
      <c r="V3990" t="s">
        <v>187</v>
      </c>
      <c r="W3990" t="s">
        <v>188</v>
      </c>
      <c r="X3990" t="s">
        <v>189</v>
      </c>
      <c r="Y3990">
        <v>200.59</v>
      </c>
      <c r="Z3990">
        <v>528</v>
      </c>
      <c r="AA3990" s="5">
        <f>IFERROR(VLOOKUP(X3990,$AF$2:$AG$35,2,FALSE),0)</f>
        <v>0.06</v>
      </c>
      <c r="AB3990" s="5" t="str">
        <f>VLOOKUP(X3990,$AF$2:$AG$35,1,FALSE)</f>
        <v>Hg</v>
      </c>
      <c r="AM3990" s="8"/>
      <c r="AN3990" s="8"/>
      <c r="AO3990" s="8"/>
      <c r="AP3990" s="8"/>
      <c r="AQ3990" s="8"/>
      <c r="AR3990" s="8"/>
    </row>
    <row r="3991" spans="1:44" x14ac:dyDescent="0.25">
      <c r="B3991" s="13">
        <v>22085</v>
      </c>
      <c r="C3991" s="13" t="s">
        <v>599</v>
      </c>
      <c r="D3991" t="s">
        <v>579</v>
      </c>
      <c r="E3991" t="s">
        <v>603</v>
      </c>
      <c r="F3991">
        <v>76.317070000000001</v>
      </c>
      <c r="G3991" t="s">
        <v>25</v>
      </c>
      <c r="H3991" t="s">
        <v>600</v>
      </c>
      <c r="I3991" t="s">
        <v>601</v>
      </c>
      <c r="J3991" t="s">
        <v>28</v>
      </c>
      <c r="K3991">
        <v>2003</v>
      </c>
      <c r="L3991">
        <v>3</v>
      </c>
      <c r="M3991">
        <v>4</v>
      </c>
      <c r="N3991">
        <v>0</v>
      </c>
      <c r="O3991">
        <v>2.5</v>
      </c>
      <c r="P3991" t="s">
        <v>605</v>
      </c>
      <c r="Q3991" s="31">
        <v>1.13243776460645E-3</v>
      </c>
      <c r="R3991" s="2">
        <v>9.3423832340292501E-3</v>
      </c>
      <c r="S3991" t="s">
        <v>31</v>
      </c>
      <c r="T3991" t="s">
        <v>81</v>
      </c>
      <c r="U3991">
        <v>57</v>
      </c>
      <c r="V3991" t="s">
        <v>190</v>
      </c>
      <c r="W3991" t="s">
        <v>191</v>
      </c>
      <c r="X3991" t="s">
        <v>192</v>
      </c>
      <c r="Y3991">
        <v>204.38300000000001</v>
      </c>
      <c r="Z3991">
        <v>712</v>
      </c>
      <c r="AA3991" s="5">
        <f>IFERROR(VLOOKUP(X3991,$AF$2:$AG$35,2,FALSE),0)</f>
        <v>0</v>
      </c>
      <c r="AB3991" s="5" t="e">
        <f>VLOOKUP(X3991,$AF$2:$AG$35,1,FALSE)</f>
        <v>#N/A</v>
      </c>
      <c r="AM3991" s="8"/>
      <c r="AN3991" s="8"/>
      <c r="AO3991" s="8"/>
      <c r="AP3991" s="8"/>
      <c r="AQ3991" s="8"/>
      <c r="AR3991" s="8"/>
    </row>
    <row r="3992" spans="1:44" x14ac:dyDescent="0.25">
      <c r="B3992" s="13">
        <v>22085</v>
      </c>
      <c r="C3992" s="13" t="s">
        <v>599</v>
      </c>
      <c r="D3992" t="s">
        <v>579</v>
      </c>
      <c r="E3992" t="s">
        <v>603</v>
      </c>
      <c r="F3992">
        <v>76.317070000000001</v>
      </c>
      <c r="G3992" t="s">
        <v>25</v>
      </c>
      <c r="H3992" t="s">
        <v>600</v>
      </c>
      <c r="I3992" t="s">
        <v>601</v>
      </c>
      <c r="J3992" t="s">
        <v>28</v>
      </c>
      <c r="K3992">
        <v>2003</v>
      </c>
      <c r="L3992">
        <v>3</v>
      </c>
      <c r="M3992">
        <v>4</v>
      </c>
      <c r="N3992">
        <v>0</v>
      </c>
      <c r="O3992">
        <v>2.5</v>
      </c>
      <c r="P3992" t="s">
        <v>605</v>
      </c>
      <c r="Q3992" s="5">
        <v>0</v>
      </c>
      <c r="R3992" s="2">
        <v>1.88348445682587E-2</v>
      </c>
      <c r="S3992" t="s">
        <v>31</v>
      </c>
      <c r="T3992" t="s">
        <v>81</v>
      </c>
      <c r="U3992">
        <v>58</v>
      </c>
      <c r="V3992" t="s">
        <v>193</v>
      </c>
      <c r="W3992" t="s">
        <v>194</v>
      </c>
      <c r="X3992" t="s">
        <v>195</v>
      </c>
      <c r="Y3992">
        <v>207.2</v>
      </c>
      <c r="Z3992">
        <v>520</v>
      </c>
      <c r="AA3992" s="5">
        <f>IFERROR(VLOOKUP(X3992,$AF$2:$AG$35,2,FALSE),0)</f>
        <v>0.11600000000000001</v>
      </c>
      <c r="AB3992" s="5" t="str">
        <f>VLOOKUP(X3992,$AF$2:$AG$35,1,FALSE)</f>
        <v>Pb</v>
      </c>
      <c r="AM3992" s="8"/>
      <c r="AN3992" s="8"/>
      <c r="AO3992" s="8"/>
      <c r="AP3992" s="8"/>
      <c r="AQ3992" s="8"/>
      <c r="AR3992" s="8"/>
    </row>
    <row r="3993" spans="1:44" x14ac:dyDescent="0.25">
      <c r="B3993" s="13">
        <v>22085</v>
      </c>
      <c r="C3993" s="13" t="s">
        <v>599</v>
      </c>
      <c r="D3993" t="s">
        <v>579</v>
      </c>
      <c r="E3993" t="s">
        <v>603</v>
      </c>
      <c r="F3993">
        <v>76.317070000000001</v>
      </c>
      <c r="G3993" t="s">
        <v>25</v>
      </c>
      <c r="H3993" t="s">
        <v>600</v>
      </c>
      <c r="I3993" t="s">
        <v>601</v>
      </c>
      <c r="J3993" t="s">
        <v>28</v>
      </c>
      <c r="K3993">
        <v>2003</v>
      </c>
      <c r="L3993">
        <v>3</v>
      </c>
      <c r="M3993">
        <v>4</v>
      </c>
      <c r="N3993">
        <v>0</v>
      </c>
      <c r="O3993">
        <v>2.5</v>
      </c>
      <c r="P3993" t="s">
        <v>605</v>
      </c>
      <c r="Q3993" s="5">
        <v>0</v>
      </c>
      <c r="R3993" s="2">
        <v>1.51836613763699E-2</v>
      </c>
      <c r="S3993" t="s">
        <v>31</v>
      </c>
      <c r="T3993" t="s">
        <v>81</v>
      </c>
      <c r="U3993">
        <v>59</v>
      </c>
      <c r="V3993" t="s">
        <v>196</v>
      </c>
      <c r="W3993" t="s">
        <v>197</v>
      </c>
      <c r="X3993" t="s">
        <v>198</v>
      </c>
      <c r="Y3993">
        <v>238.02889999999999</v>
      </c>
      <c r="Z3993">
        <v>765</v>
      </c>
      <c r="AA3993" s="5">
        <f>IFERROR(VLOOKUP(X3993,$AF$2:$AG$35,2,FALSE),0)</f>
        <v>0</v>
      </c>
      <c r="AB3993" s="5" t="e">
        <f>VLOOKUP(X3993,$AF$2:$AG$35,1,FALSE)</f>
        <v>#N/A</v>
      </c>
      <c r="AM3993" s="8"/>
      <c r="AN3993" s="8"/>
      <c r="AO3993" s="8"/>
      <c r="AP3993" s="8"/>
      <c r="AQ3993" s="8"/>
      <c r="AR3993" s="8"/>
    </row>
    <row r="3994" spans="1:44" x14ac:dyDescent="0.25">
      <c r="B3994" s="13">
        <v>22085</v>
      </c>
      <c r="C3994" s="13" t="s">
        <v>599</v>
      </c>
      <c r="D3994" t="s">
        <v>579</v>
      </c>
      <c r="E3994" t="s">
        <v>603</v>
      </c>
      <c r="F3994">
        <v>76.317070000000001</v>
      </c>
      <c r="G3994" t="s">
        <v>25</v>
      </c>
      <c r="H3994" t="s">
        <v>600</v>
      </c>
      <c r="I3994" t="s">
        <v>601</v>
      </c>
      <c r="J3994" t="s">
        <v>28</v>
      </c>
      <c r="K3994">
        <v>2003</v>
      </c>
      <c r="L3994">
        <v>3</v>
      </c>
      <c r="M3994">
        <v>4</v>
      </c>
      <c r="N3994">
        <v>0</v>
      </c>
      <c r="O3994">
        <v>2.5</v>
      </c>
      <c r="P3994" t="s">
        <v>605</v>
      </c>
      <c r="Q3994">
        <v>0</v>
      </c>
      <c r="R3994">
        <v>373.70446232012699</v>
      </c>
      <c r="S3994" t="s">
        <v>31</v>
      </c>
      <c r="T3994" t="s">
        <v>45</v>
      </c>
      <c r="U3994">
        <v>60</v>
      </c>
      <c r="V3994" t="s">
        <v>199</v>
      </c>
      <c r="W3994" t="s">
        <v>200</v>
      </c>
      <c r="X3994" t="s">
        <v>201</v>
      </c>
      <c r="Y3994">
        <v>17.0304</v>
      </c>
      <c r="Z3994">
        <v>294</v>
      </c>
      <c r="AA3994" s="5">
        <f>IFERROR(VLOOKUP(X3994,$AF$2:$AG$35,2,FALSE),0)</f>
        <v>0</v>
      </c>
      <c r="AB3994" s="5" t="e">
        <f>VLOOKUP(X3994,$AF$2:$AG$35,1,FALSE)</f>
        <v>#N/A</v>
      </c>
    </row>
    <row r="3995" spans="1:44" x14ac:dyDescent="0.25">
      <c r="A3995" s="13">
        <v>95755</v>
      </c>
      <c r="B3995" s="13">
        <v>22086</v>
      </c>
      <c r="C3995" s="13" t="s">
        <v>627</v>
      </c>
      <c r="D3995" s="13" t="s">
        <v>584</v>
      </c>
      <c r="E3995" s="13" t="s">
        <v>604</v>
      </c>
      <c r="F3995" s="13">
        <v>72.075900000000004</v>
      </c>
      <c r="G3995" s="13" t="s">
        <v>25</v>
      </c>
      <c r="H3995" s="13" t="s">
        <v>606</v>
      </c>
      <c r="I3995" s="13" t="s">
        <v>27</v>
      </c>
      <c r="J3995" s="13" t="s">
        <v>28</v>
      </c>
      <c r="K3995" s="13">
        <v>2003</v>
      </c>
      <c r="L3995" s="13">
        <v>3</v>
      </c>
      <c r="M3995" s="13">
        <v>5</v>
      </c>
      <c r="N3995" s="13">
        <v>0</v>
      </c>
      <c r="O3995" s="13">
        <v>10</v>
      </c>
      <c r="P3995" s="13" t="s">
        <v>605</v>
      </c>
      <c r="Q3995" s="13">
        <v>0.1061</v>
      </c>
      <c r="R3995" s="47">
        <v>4.6414331057821501E-2</v>
      </c>
      <c r="S3995" s="13" t="s">
        <v>31</v>
      </c>
      <c r="T3995" s="13" t="s">
        <v>32</v>
      </c>
      <c r="U3995" s="13">
        <v>1</v>
      </c>
      <c r="V3995" s="13" t="s">
        <v>33</v>
      </c>
      <c r="W3995" s="13" t="s">
        <v>34</v>
      </c>
      <c r="X3995" s="13" t="s">
        <v>35</v>
      </c>
      <c r="Y3995" s="13">
        <v>35.453000000000003</v>
      </c>
      <c r="Z3995" s="13">
        <v>337</v>
      </c>
      <c r="AA3995" s="5">
        <f>IFERROR(VLOOKUP(X3995,$AF$2:$AG$35,2,FALSE),0)</f>
        <v>0</v>
      </c>
      <c r="AB3995" s="5" t="e">
        <f>VLOOKUP(X3995,$AF$2:$AG$35,1,FALSE)</f>
        <v>#N/A</v>
      </c>
      <c r="AC3995" s="13"/>
      <c r="AD3995" s="13"/>
      <c r="AK3995">
        <v>2668</v>
      </c>
      <c r="AL3995" s="3" t="s">
        <v>613</v>
      </c>
      <c r="AM3995" t="s">
        <v>614</v>
      </c>
      <c r="AN3995" s="10">
        <f>0.24*(Q3997+Q3998)</f>
        <v>0.21791999999999997</v>
      </c>
    </row>
    <row r="3996" spans="1:44" x14ac:dyDescent="0.25">
      <c r="A3996" s="13">
        <v>95755</v>
      </c>
      <c r="B3996" s="13">
        <v>22086</v>
      </c>
      <c r="C3996" s="13" t="s">
        <v>627</v>
      </c>
      <c r="D3996" s="13" t="s">
        <v>584</v>
      </c>
      <c r="E3996" s="13" t="s">
        <v>604</v>
      </c>
      <c r="F3996" s="13">
        <v>72.075900000000004</v>
      </c>
      <c r="G3996" s="13" t="s">
        <v>25</v>
      </c>
      <c r="H3996" s="13" t="s">
        <v>606</v>
      </c>
      <c r="I3996" s="13" t="s">
        <v>27</v>
      </c>
      <c r="J3996" s="13" t="s">
        <v>28</v>
      </c>
      <c r="K3996" s="13">
        <v>2003</v>
      </c>
      <c r="L3996" s="13">
        <v>3</v>
      </c>
      <c r="M3996" s="13">
        <v>5</v>
      </c>
      <c r="N3996" s="13">
        <v>0</v>
      </c>
      <c r="O3996" s="13">
        <v>10</v>
      </c>
      <c r="P3996" s="13" t="s">
        <v>605</v>
      </c>
      <c r="Q3996" s="48">
        <v>0</v>
      </c>
      <c r="R3996" s="13">
        <v>4.41E-2</v>
      </c>
      <c r="S3996" s="13" t="s">
        <v>31</v>
      </c>
      <c r="T3996" s="13" t="s">
        <v>32</v>
      </c>
      <c r="U3996" s="13">
        <v>2</v>
      </c>
      <c r="V3996" s="13" t="s">
        <v>36</v>
      </c>
      <c r="W3996" s="13" t="s">
        <v>37</v>
      </c>
      <c r="X3996" s="13" t="s">
        <v>38</v>
      </c>
      <c r="Y3996" s="13">
        <v>62.004899999999999</v>
      </c>
      <c r="Z3996" s="13">
        <v>613</v>
      </c>
      <c r="AA3996" s="5">
        <f>IFERROR(VLOOKUP(X3996,$AF$2:$AG$35,2,FALSE),0)</f>
        <v>0</v>
      </c>
      <c r="AB3996" s="5" t="e">
        <f>VLOOKUP(X3996,$AF$2:$AG$35,1,FALSE)</f>
        <v>#N/A</v>
      </c>
      <c r="AC3996" s="13"/>
      <c r="AD3996" s="13"/>
      <c r="AK3996">
        <v>2669</v>
      </c>
      <c r="AL3996" s="3" t="s">
        <v>615</v>
      </c>
      <c r="AM3996" t="s">
        <v>614</v>
      </c>
      <c r="AN3996" s="10">
        <f>0.4*Q4006</f>
        <v>0</v>
      </c>
    </row>
    <row r="3997" spans="1:44" x14ac:dyDescent="0.25">
      <c r="A3997" s="13">
        <v>95755</v>
      </c>
      <c r="B3997" s="13">
        <v>22086</v>
      </c>
      <c r="C3997" s="13" t="s">
        <v>627</v>
      </c>
      <c r="D3997" s="13" t="s">
        <v>584</v>
      </c>
      <c r="E3997" s="13" t="s">
        <v>604</v>
      </c>
      <c r="F3997" s="13">
        <v>72.075900000000004</v>
      </c>
      <c r="G3997" s="13" t="s">
        <v>25</v>
      </c>
      <c r="H3997" s="13" t="s">
        <v>606</v>
      </c>
      <c r="I3997" s="13" t="s">
        <v>27</v>
      </c>
      <c r="J3997" s="13" t="s">
        <v>28</v>
      </c>
      <c r="K3997" s="13">
        <v>2003</v>
      </c>
      <c r="L3997" s="13">
        <v>3</v>
      </c>
      <c r="M3997" s="13">
        <v>5</v>
      </c>
      <c r="N3997" s="13">
        <v>0</v>
      </c>
      <c r="O3997" s="13">
        <v>10</v>
      </c>
      <c r="P3997" s="13" t="s">
        <v>605</v>
      </c>
      <c r="Q3997" s="48">
        <v>0.80989999999999995</v>
      </c>
      <c r="R3997" s="47">
        <v>9.3290697361059105E-2</v>
      </c>
      <c r="S3997" s="13" t="s">
        <v>31</v>
      </c>
      <c r="T3997" s="13" t="s">
        <v>32</v>
      </c>
      <c r="U3997" s="13">
        <v>4</v>
      </c>
      <c r="V3997" s="13" t="s">
        <v>42</v>
      </c>
      <c r="W3997" s="13" t="s">
        <v>43</v>
      </c>
      <c r="X3997" s="13" t="s">
        <v>44</v>
      </c>
      <c r="Y3997" s="13">
        <v>96.057599999999994</v>
      </c>
      <c r="Z3997" s="13">
        <v>699</v>
      </c>
      <c r="AA3997" s="5">
        <f>IFERROR(VLOOKUP(X3997,$AF$2:$AG$35,2,FALSE),0)</f>
        <v>0</v>
      </c>
      <c r="AB3997" s="5" t="e">
        <f>VLOOKUP(X3997,$AF$2:$AG$35,1,FALSE)</f>
        <v>#N/A</v>
      </c>
      <c r="AC3997" s="13"/>
      <c r="AD3997" s="13"/>
      <c r="AK3997">
        <v>2670</v>
      </c>
      <c r="AL3997" s="3" t="s">
        <v>616</v>
      </c>
      <c r="AM3997" t="s">
        <v>614</v>
      </c>
      <c r="AN3997" s="26">
        <f>IF(AN4000&lt;0, AN4001, AN4001-AN4000/96*16)</f>
        <v>46.457022066666681</v>
      </c>
      <c r="AO3997" s="26"/>
      <c r="AP3997" s="26"/>
      <c r="AQ3997" s="26"/>
    </row>
    <row r="3998" spans="1:44" x14ac:dyDescent="0.25">
      <c r="A3998" s="13">
        <v>95755</v>
      </c>
      <c r="B3998" s="13">
        <v>22086</v>
      </c>
      <c r="C3998" s="13" t="s">
        <v>627</v>
      </c>
      <c r="D3998" s="13" t="s">
        <v>584</v>
      </c>
      <c r="E3998" s="13" t="s">
        <v>604</v>
      </c>
      <c r="F3998" s="13">
        <v>72.075900000000004</v>
      </c>
      <c r="G3998" s="13" t="s">
        <v>25</v>
      </c>
      <c r="H3998" s="13" t="s">
        <v>606</v>
      </c>
      <c r="I3998" s="13" t="s">
        <v>27</v>
      </c>
      <c r="J3998" s="13" t="s">
        <v>28</v>
      </c>
      <c r="K3998" s="13">
        <v>2003</v>
      </c>
      <c r="L3998" s="13">
        <v>3</v>
      </c>
      <c r="M3998" s="13">
        <v>5</v>
      </c>
      <c r="N3998" s="13">
        <v>0</v>
      </c>
      <c r="O3998" s="13">
        <v>10</v>
      </c>
      <c r="P3998" s="13" t="s">
        <v>605</v>
      </c>
      <c r="Q3998" s="48">
        <v>9.8100000000000007E-2</v>
      </c>
      <c r="R3998" s="47">
        <v>4.5238471394484898E-2</v>
      </c>
      <c r="S3998" s="13" t="s">
        <v>31</v>
      </c>
      <c r="T3998" s="13" t="s">
        <v>45</v>
      </c>
      <c r="U3998" s="13">
        <v>5</v>
      </c>
      <c r="V3998" s="13" t="s">
        <v>46</v>
      </c>
      <c r="W3998" s="13" t="s">
        <v>47</v>
      </c>
      <c r="X3998" s="13" t="s">
        <v>48</v>
      </c>
      <c r="Y3998" s="13">
        <v>18.0383</v>
      </c>
      <c r="Z3998" s="13">
        <v>784</v>
      </c>
      <c r="AA3998" s="5">
        <f>IFERROR(VLOOKUP(X3998,$AF$2:$AG$35,2,FALSE),0)</f>
        <v>0</v>
      </c>
      <c r="AB3998" s="5" t="e">
        <f>VLOOKUP(X3998,$AF$2:$AG$35,1,FALSE)</f>
        <v>#N/A</v>
      </c>
      <c r="AC3998" s="13"/>
      <c r="AD3998" s="13"/>
      <c r="AK3998">
        <v>2671</v>
      </c>
      <c r="AL3998" s="3" t="s">
        <v>617</v>
      </c>
      <c r="AM3998" t="s">
        <v>614</v>
      </c>
      <c r="AN3998" s="25">
        <f>100-(SUM(AN3995:AN3997)+SUM(Q3996:Q3998)+Q4006+Q4010+SUM(Q4012:Q4016)+SUM(Q4018:Q4051))</f>
        <v>-3.4049420666666776</v>
      </c>
      <c r="AO3998" s="25"/>
      <c r="AP3998" s="25"/>
      <c r="AQ3998" s="25"/>
      <c r="AR3998" t="s">
        <v>711</v>
      </c>
    </row>
    <row r="3999" spans="1:44" x14ac:dyDescent="0.25">
      <c r="A3999" s="13">
        <v>95755</v>
      </c>
      <c r="B3999" s="13">
        <v>22086</v>
      </c>
      <c r="C3999" s="13" t="s">
        <v>627</v>
      </c>
      <c r="D3999" s="13" t="s">
        <v>584</v>
      </c>
      <c r="E3999" s="13" t="s">
        <v>604</v>
      </c>
      <c r="F3999" s="13">
        <v>72.075900000000004</v>
      </c>
      <c r="G3999" s="13" t="s">
        <v>25</v>
      </c>
      <c r="H3999" s="13" t="s">
        <v>606</v>
      </c>
      <c r="I3999" s="13" t="s">
        <v>27</v>
      </c>
      <c r="J3999" s="13" t="s">
        <v>28</v>
      </c>
      <c r="K3999" s="13">
        <v>2003</v>
      </c>
      <c r="L3999" s="13">
        <v>3</v>
      </c>
      <c r="M3999" s="13">
        <v>5</v>
      </c>
      <c r="N3999" s="13">
        <v>0</v>
      </c>
      <c r="O3999" s="13">
        <v>10</v>
      </c>
      <c r="P3999" s="13" t="s">
        <v>605</v>
      </c>
      <c r="Q3999" s="49">
        <v>0.13650000000000001</v>
      </c>
      <c r="R3999" s="47">
        <v>3.71829779473229E-2</v>
      </c>
      <c r="S3999" s="13" t="s">
        <v>31</v>
      </c>
      <c r="T3999" s="13" t="s">
        <v>49</v>
      </c>
      <c r="U3999" s="13">
        <v>6</v>
      </c>
      <c r="V3999" s="13" t="s">
        <v>50</v>
      </c>
      <c r="W3999" s="13" t="s">
        <v>51</v>
      </c>
      <c r="X3999" s="13" t="s">
        <v>52</v>
      </c>
      <c r="Y3999" s="13">
        <v>22.98977</v>
      </c>
      <c r="Z3999" s="13">
        <v>785</v>
      </c>
      <c r="AA3999" s="5">
        <f>IFERROR(VLOOKUP(X3999,$AF$2:$AG$35,2,FALSE),0)</f>
        <v>0</v>
      </c>
      <c r="AB3999" s="5" t="e">
        <f>VLOOKUP(X3999,$AF$2:$AG$35,1,FALSE)</f>
        <v>#N/A</v>
      </c>
      <c r="AC3999" s="13"/>
      <c r="AD3999" s="13"/>
      <c r="AL3999" s="3" t="s">
        <v>780</v>
      </c>
      <c r="AN3999" s="10">
        <f>(SUM(AN3995:AN3997)+SUM(Q3996:Q3998)+Q4006+Q4010+SUM(Q4012:Q4016)+SUM(Q4018:Q4051))</f>
        <v>103.40494206666668</v>
      </c>
      <c r="AR3999" s="44" t="s">
        <v>714</v>
      </c>
    </row>
    <row r="4000" spans="1:44" x14ac:dyDescent="0.25">
      <c r="A4000" s="13">
        <v>95755</v>
      </c>
      <c r="B4000" s="13">
        <v>22086</v>
      </c>
      <c r="C4000" s="13" t="s">
        <v>627</v>
      </c>
      <c r="D4000" s="13" t="s">
        <v>584</v>
      </c>
      <c r="E4000" s="13" t="s">
        <v>604</v>
      </c>
      <c r="F4000" s="13">
        <v>72.075900000000004</v>
      </c>
      <c r="G4000" s="13" t="s">
        <v>25</v>
      </c>
      <c r="H4000" s="13" t="s">
        <v>606</v>
      </c>
      <c r="I4000" s="13" t="s">
        <v>27</v>
      </c>
      <c r="J4000" s="13" t="s">
        <v>28</v>
      </c>
      <c r="K4000" s="13">
        <v>2003</v>
      </c>
      <c r="L4000" s="13">
        <v>3</v>
      </c>
      <c r="M4000" s="13">
        <v>5</v>
      </c>
      <c r="N4000" s="13">
        <v>0</v>
      </c>
      <c r="O4000" s="13">
        <v>10</v>
      </c>
      <c r="P4000" s="13" t="s">
        <v>605</v>
      </c>
      <c r="Q4000" s="13">
        <v>0.1426</v>
      </c>
      <c r="R4000" s="13">
        <v>3.7683172121446E-2</v>
      </c>
      <c r="S4000" s="13" t="s">
        <v>31</v>
      </c>
      <c r="T4000" s="13" t="s">
        <v>53</v>
      </c>
      <c r="U4000" s="13">
        <v>7</v>
      </c>
      <c r="V4000" s="13" t="s">
        <v>54</v>
      </c>
      <c r="W4000" s="13" t="s">
        <v>55</v>
      </c>
      <c r="X4000" s="13" t="s">
        <v>56</v>
      </c>
      <c r="Y4000" s="13">
        <v>39.098300000000002</v>
      </c>
      <c r="Z4000" s="13">
        <v>2302</v>
      </c>
      <c r="AA4000" s="5">
        <f>IFERROR(VLOOKUP(X4000,$AF$2:$AG$35,2,FALSE),0)</f>
        <v>0</v>
      </c>
      <c r="AB4000" s="5" t="e">
        <f>VLOOKUP(X4000,$AF$2:$AG$35,1,FALSE)</f>
        <v>#N/A</v>
      </c>
      <c r="AC4000" s="13"/>
      <c r="AD4000" s="13"/>
      <c r="AL4000" s="3" t="s">
        <v>618</v>
      </c>
      <c r="AM4000" s="5"/>
      <c r="AN4000" s="10">
        <f>IF(Q3997=0,0,Q3997-Q3998/18/2*96)</f>
        <v>0.54830000000000001</v>
      </c>
    </row>
    <row r="4001" spans="1:45" x14ac:dyDescent="0.25">
      <c r="A4001" s="13">
        <v>95755</v>
      </c>
      <c r="B4001" s="13">
        <v>22086</v>
      </c>
      <c r="C4001" s="13" t="s">
        <v>627</v>
      </c>
      <c r="D4001" s="13" t="s">
        <v>584</v>
      </c>
      <c r="E4001" s="13" t="s">
        <v>604</v>
      </c>
      <c r="F4001" s="13">
        <v>72.075900000000004</v>
      </c>
      <c r="G4001" s="13" t="s">
        <v>25</v>
      </c>
      <c r="H4001" s="13" t="s">
        <v>606</v>
      </c>
      <c r="I4001" s="13" t="s">
        <v>27</v>
      </c>
      <c r="J4001" s="13" t="s">
        <v>28</v>
      </c>
      <c r="K4001" s="13">
        <v>2003</v>
      </c>
      <c r="L4001" s="13">
        <v>3</v>
      </c>
      <c r="M4001" s="13">
        <v>5</v>
      </c>
      <c r="N4001" s="13">
        <v>0</v>
      </c>
      <c r="O4001" s="13">
        <v>10</v>
      </c>
      <c r="P4001" s="13" t="s">
        <v>605</v>
      </c>
      <c r="Q4001" s="13">
        <v>0.20899999999999999</v>
      </c>
      <c r="R4001" s="13">
        <v>0.247344754783106</v>
      </c>
      <c r="S4001" s="13" t="s">
        <v>31</v>
      </c>
      <c r="T4001" s="13" t="s">
        <v>57</v>
      </c>
      <c r="U4001" s="13">
        <v>8</v>
      </c>
      <c r="V4001" s="13"/>
      <c r="W4001" s="13" t="s">
        <v>58</v>
      </c>
      <c r="X4001" s="13" t="s">
        <v>59</v>
      </c>
      <c r="Y4001" s="13">
        <v>12.010999999999999</v>
      </c>
      <c r="Z4001" s="13">
        <v>1183</v>
      </c>
      <c r="AA4001" s="5">
        <f>IFERROR(VLOOKUP(X4001,$AF$2:$AG$35,2,FALSE),0)</f>
        <v>0</v>
      </c>
      <c r="AB4001" s="5" t="e">
        <f>VLOOKUP(X4001,$AF$2:$AG$35,1,FALSE)</f>
        <v>#N/A</v>
      </c>
      <c r="AC4001" s="13"/>
      <c r="AD4001" s="13"/>
      <c r="AL4001" s="3" t="s">
        <v>619</v>
      </c>
      <c r="AM4001" s="8"/>
      <c r="AN4001" s="11">
        <f>SUMPRODUCT(Q3995:Q4051,AA3995:AA4051)+(Q4019-Q4000)*0.205+(Q4012-Q3999)*0.348</f>
        <v>46.548405400000014</v>
      </c>
      <c r="AO4001" s="11"/>
      <c r="AP4001" s="11"/>
      <c r="AQ4001" s="11"/>
    </row>
    <row r="4002" spans="1:45" x14ac:dyDescent="0.25">
      <c r="A4002" s="13">
        <v>95755</v>
      </c>
      <c r="B4002" s="13">
        <v>22086</v>
      </c>
      <c r="C4002" s="13" t="s">
        <v>627</v>
      </c>
      <c r="D4002" s="13" t="s">
        <v>584</v>
      </c>
      <c r="E4002" s="13" t="s">
        <v>604</v>
      </c>
      <c r="F4002" s="13">
        <v>72.075900000000004</v>
      </c>
      <c r="G4002" s="13" t="s">
        <v>25</v>
      </c>
      <c r="H4002" s="13" t="s">
        <v>606</v>
      </c>
      <c r="I4002" s="13" t="s">
        <v>27</v>
      </c>
      <c r="J4002" s="13" t="s">
        <v>28</v>
      </c>
      <c r="K4002" s="13">
        <v>2003</v>
      </c>
      <c r="L4002" s="13">
        <v>3</v>
      </c>
      <c r="M4002" s="13">
        <v>5</v>
      </c>
      <c r="N4002" s="13">
        <v>0</v>
      </c>
      <c r="O4002" s="13">
        <v>10</v>
      </c>
      <c r="P4002" s="13" t="s">
        <v>605</v>
      </c>
      <c r="Q4002" s="13">
        <v>1.1168</v>
      </c>
      <c r="R4002" s="13">
        <v>0.299855280361286</v>
      </c>
      <c r="S4002" s="13" t="s">
        <v>31</v>
      </c>
      <c r="T4002" s="13" t="s">
        <v>57</v>
      </c>
      <c r="U4002" s="13">
        <v>9</v>
      </c>
      <c r="V4002" s="13"/>
      <c r="W4002" s="13" t="s">
        <v>60</v>
      </c>
      <c r="X4002" s="13" t="s">
        <v>61</v>
      </c>
      <c r="Y4002" s="13">
        <v>12.010999999999999</v>
      </c>
      <c r="Z4002" s="13">
        <v>789</v>
      </c>
      <c r="AA4002" s="5">
        <f>IFERROR(VLOOKUP(X4002,$AF$2:$AG$35,2,FALSE),0)</f>
        <v>0</v>
      </c>
      <c r="AB4002" s="5" t="e">
        <f>VLOOKUP(X4002,$AF$2:$AG$35,1,FALSE)</f>
        <v>#N/A</v>
      </c>
      <c r="AC4002" s="13"/>
      <c r="AD4002" s="13"/>
    </row>
    <row r="4003" spans="1:45" x14ac:dyDescent="0.25">
      <c r="A4003" s="13">
        <v>95755</v>
      </c>
      <c r="B4003" s="13">
        <v>22086</v>
      </c>
      <c r="C4003" s="13" t="s">
        <v>627</v>
      </c>
      <c r="D4003" s="13" t="s">
        <v>584</v>
      </c>
      <c r="E4003" s="13" t="s">
        <v>604</v>
      </c>
      <c r="F4003" s="13">
        <v>72.075900000000004</v>
      </c>
      <c r="G4003" s="13" t="s">
        <v>25</v>
      </c>
      <c r="H4003" s="13" t="s">
        <v>606</v>
      </c>
      <c r="I4003" s="13" t="s">
        <v>27</v>
      </c>
      <c r="J4003" s="13" t="s">
        <v>28</v>
      </c>
      <c r="K4003" s="13">
        <v>2003</v>
      </c>
      <c r="L4003" s="13">
        <v>3</v>
      </c>
      <c r="M4003" s="13">
        <v>5</v>
      </c>
      <c r="N4003" s="13">
        <v>0</v>
      </c>
      <c r="O4003" s="13">
        <v>10</v>
      </c>
      <c r="P4003" s="13" t="s">
        <v>605</v>
      </c>
      <c r="Q4003" s="13">
        <v>6.7683999999999997</v>
      </c>
      <c r="R4003" s="13">
        <v>0.80056615410356402</v>
      </c>
      <c r="S4003" s="13" t="s">
        <v>31</v>
      </c>
      <c r="T4003" s="13" t="s">
        <v>57</v>
      </c>
      <c r="U4003" s="13">
        <v>10</v>
      </c>
      <c r="V4003" s="13"/>
      <c r="W4003" s="13" t="s">
        <v>62</v>
      </c>
      <c r="X4003" s="13" t="s">
        <v>63</v>
      </c>
      <c r="Y4003" s="13">
        <v>12.010999999999999</v>
      </c>
      <c r="Z4003" s="13">
        <v>790</v>
      </c>
      <c r="AA4003" s="5">
        <f>IFERROR(VLOOKUP(X4003,$AF$2:$AG$35,2,FALSE),0)</f>
        <v>0</v>
      </c>
      <c r="AB4003" s="5" t="e">
        <f>VLOOKUP(X4003,$AF$2:$AG$35,1,FALSE)</f>
        <v>#N/A</v>
      </c>
      <c r="AC4003" s="13"/>
      <c r="AD4003" s="13"/>
    </row>
    <row r="4004" spans="1:45" x14ac:dyDescent="0.25">
      <c r="A4004" s="13">
        <v>95755</v>
      </c>
      <c r="B4004" s="13">
        <v>22086</v>
      </c>
      <c r="C4004" s="13" t="s">
        <v>627</v>
      </c>
      <c r="D4004" s="13" t="s">
        <v>584</v>
      </c>
      <c r="E4004" s="13" t="s">
        <v>604</v>
      </c>
      <c r="F4004" s="13">
        <v>72.075900000000004</v>
      </c>
      <c r="G4004" s="13" t="s">
        <v>25</v>
      </c>
      <c r="H4004" s="13" t="s">
        <v>606</v>
      </c>
      <c r="I4004" s="13" t="s">
        <v>27</v>
      </c>
      <c r="J4004" s="13" t="s">
        <v>28</v>
      </c>
      <c r="K4004" s="13">
        <v>2003</v>
      </c>
      <c r="L4004" s="13">
        <v>3</v>
      </c>
      <c r="M4004" s="13">
        <v>5</v>
      </c>
      <c r="N4004" s="13">
        <v>0</v>
      </c>
      <c r="O4004" s="13">
        <v>10</v>
      </c>
      <c r="P4004" s="13" t="s">
        <v>605</v>
      </c>
      <c r="Q4004" s="13">
        <v>3.2987000000000002</v>
      </c>
      <c r="R4004" s="13">
        <v>0.53337371734495997</v>
      </c>
      <c r="S4004" s="13" t="s">
        <v>31</v>
      </c>
      <c r="T4004" s="13" t="s">
        <v>57</v>
      </c>
      <c r="U4004" s="13">
        <v>11</v>
      </c>
      <c r="V4004" s="13"/>
      <c r="W4004" s="13" t="s">
        <v>64</v>
      </c>
      <c r="X4004" s="13" t="s">
        <v>65</v>
      </c>
      <c r="Y4004" s="13">
        <v>12.010999999999999</v>
      </c>
      <c r="Z4004" s="13">
        <v>791</v>
      </c>
      <c r="AA4004" s="5">
        <f>IFERROR(VLOOKUP(X4004,$AF$2:$AG$35,2,FALSE),0)</f>
        <v>0</v>
      </c>
      <c r="AB4004" s="5" t="e">
        <f>VLOOKUP(X4004,$AF$2:$AG$35,1,FALSE)</f>
        <v>#N/A</v>
      </c>
      <c r="AC4004" s="13"/>
      <c r="AD4004" s="13"/>
    </row>
    <row r="4005" spans="1:45" x14ac:dyDescent="0.25">
      <c r="A4005" s="13">
        <v>95755</v>
      </c>
      <c r="B4005" s="13">
        <v>22086</v>
      </c>
      <c r="C4005" s="13" t="s">
        <v>627</v>
      </c>
      <c r="D4005" s="13" t="s">
        <v>584</v>
      </c>
      <c r="E4005" s="13" t="s">
        <v>604</v>
      </c>
      <c r="F4005" s="13">
        <v>72.075900000000004</v>
      </c>
      <c r="G4005" s="13" t="s">
        <v>25</v>
      </c>
      <c r="H4005" s="13" t="s">
        <v>606</v>
      </c>
      <c r="I4005" s="13" t="s">
        <v>27</v>
      </c>
      <c r="J4005" s="13" t="s">
        <v>28</v>
      </c>
      <c r="K4005" s="13">
        <v>2003</v>
      </c>
      <c r="L4005" s="13">
        <v>3</v>
      </c>
      <c r="M4005" s="13">
        <v>5</v>
      </c>
      <c r="N4005" s="13">
        <v>0</v>
      </c>
      <c r="O4005" s="13">
        <v>10</v>
      </c>
      <c r="P4005" s="13" t="s">
        <v>605</v>
      </c>
      <c r="Q4005" s="13">
        <v>3.9569999999999999</v>
      </c>
      <c r="R4005" s="13">
        <v>1.3543100297877999</v>
      </c>
      <c r="S4005" s="13" t="s">
        <v>31</v>
      </c>
      <c r="T4005" s="13" t="s">
        <v>57</v>
      </c>
      <c r="U4005" s="13">
        <v>12</v>
      </c>
      <c r="V4005" s="13"/>
      <c r="W4005" s="13" t="s">
        <v>66</v>
      </c>
      <c r="X4005" s="13" t="s">
        <v>67</v>
      </c>
      <c r="Y4005" s="13">
        <v>12.010999999999999</v>
      </c>
      <c r="Z4005" s="13">
        <v>792</v>
      </c>
      <c r="AA4005" s="5">
        <f>IFERROR(VLOOKUP(X4005,$AF$2:$AG$35,2,FALSE),0)</f>
        <v>0</v>
      </c>
      <c r="AB4005" s="5" t="e">
        <f>VLOOKUP(X4005,$AF$2:$AG$35,1,FALSE)</f>
        <v>#N/A</v>
      </c>
      <c r="AC4005" s="13"/>
      <c r="AD4005" s="13"/>
    </row>
    <row r="4006" spans="1:45" x14ac:dyDescent="0.25">
      <c r="A4006" s="13">
        <v>95755</v>
      </c>
      <c r="B4006" s="13">
        <v>22086</v>
      </c>
      <c r="C4006" s="13" t="s">
        <v>627</v>
      </c>
      <c r="D4006" s="13" t="s">
        <v>584</v>
      </c>
      <c r="E4006" s="13" t="s">
        <v>604</v>
      </c>
      <c r="F4006" s="13">
        <v>72.075900000000004</v>
      </c>
      <c r="G4006" s="13" t="s">
        <v>25</v>
      </c>
      <c r="H4006" s="13" t="s">
        <v>606</v>
      </c>
      <c r="I4006" s="13" t="s">
        <v>27</v>
      </c>
      <c r="J4006" s="13" t="s">
        <v>28</v>
      </c>
      <c r="K4006" s="13">
        <v>2003</v>
      </c>
      <c r="L4006" s="13">
        <v>3</v>
      </c>
      <c r="M4006" s="13">
        <v>5</v>
      </c>
      <c r="N4006" s="13">
        <v>0</v>
      </c>
      <c r="O4006" s="13">
        <v>10</v>
      </c>
      <c r="P4006" s="13" t="s">
        <v>605</v>
      </c>
      <c r="Q4006" s="48">
        <v>0</v>
      </c>
      <c r="R4006" s="13">
        <v>2.0330920042923699</v>
      </c>
      <c r="S4006" s="13" t="s">
        <v>31</v>
      </c>
      <c r="T4006" s="13" t="s">
        <v>57</v>
      </c>
      <c r="U4006" s="13">
        <v>13</v>
      </c>
      <c r="V4006" s="13"/>
      <c r="W4006" s="50" t="s">
        <v>68</v>
      </c>
      <c r="X4006" s="13" t="s">
        <v>69</v>
      </c>
      <c r="Y4006" s="13">
        <v>12.010999999999999</v>
      </c>
      <c r="Z4006" s="13">
        <v>626</v>
      </c>
      <c r="AA4006" s="5">
        <f>IFERROR(VLOOKUP(X4006,$AF$2:$AG$35,2,FALSE),0)</f>
        <v>0</v>
      </c>
      <c r="AB4006" s="5" t="e">
        <f>VLOOKUP(X4006,$AF$2:$AG$35,1,FALSE)</f>
        <v>#N/A</v>
      </c>
      <c r="AC4006" s="13"/>
      <c r="AD4006" s="13"/>
      <c r="AN4006" s="3">
        <v>15.3499</v>
      </c>
      <c r="AO4006" s="3"/>
      <c r="AP4006" s="3"/>
      <c r="AQ4006" s="3"/>
      <c r="AR4006">
        <v>2.0330920042923699</v>
      </c>
      <c r="AS4006" s="5"/>
    </row>
    <row r="4007" spans="1:45" x14ac:dyDescent="0.25">
      <c r="A4007" s="13">
        <v>95755</v>
      </c>
      <c r="B4007" s="13">
        <v>22086</v>
      </c>
      <c r="C4007" s="13" t="s">
        <v>627</v>
      </c>
      <c r="D4007" s="13" t="s">
        <v>584</v>
      </c>
      <c r="E4007" s="13" t="s">
        <v>604</v>
      </c>
      <c r="F4007" s="13">
        <v>72.075900000000004</v>
      </c>
      <c r="G4007" s="13" t="s">
        <v>25</v>
      </c>
      <c r="H4007" s="13" t="s">
        <v>606</v>
      </c>
      <c r="I4007" s="13" t="s">
        <v>27</v>
      </c>
      <c r="J4007" s="13" t="s">
        <v>28</v>
      </c>
      <c r="K4007" s="13">
        <v>2003</v>
      </c>
      <c r="L4007" s="13">
        <v>3</v>
      </c>
      <c r="M4007" s="13">
        <v>5</v>
      </c>
      <c r="N4007" s="13">
        <v>0</v>
      </c>
      <c r="O4007" s="13">
        <v>10</v>
      </c>
      <c r="P4007" s="13" t="s">
        <v>605</v>
      </c>
      <c r="Q4007" s="13">
        <v>4.2214999999999998</v>
      </c>
      <c r="R4007" s="13">
        <v>0.79070406289155604</v>
      </c>
      <c r="S4007" s="13" t="s">
        <v>31</v>
      </c>
      <c r="T4007" s="13" t="s">
        <v>57</v>
      </c>
      <c r="U4007" s="13">
        <v>14</v>
      </c>
      <c r="V4007" s="13"/>
      <c r="W4007" s="13" t="s">
        <v>70</v>
      </c>
      <c r="X4007" s="13" t="s">
        <v>71</v>
      </c>
      <c r="Y4007" s="13">
        <v>12.010999999999999</v>
      </c>
      <c r="Z4007" s="13">
        <v>794</v>
      </c>
      <c r="AA4007" s="5">
        <f>IFERROR(VLOOKUP(X4007,$AF$2:$AG$35,2,FALSE),0)</f>
        <v>0</v>
      </c>
      <c r="AB4007" s="5" t="e">
        <f>VLOOKUP(X4007,$AF$2:$AG$35,1,FALSE)</f>
        <v>#N/A</v>
      </c>
      <c r="AC4007" s="13"/>
      <c r="AD4007" s="13"/>
    </row>
    <row r="4008" spans="1:45" x14ac:dyDescent="0.25">
      <c r="A4008" s="13">
        <v>95755</v>
      </c>
      <c r="B4008" s="13">
        <v>22086</v>
      </c>
      <c r="C4008" s="13" t="s">
        <v>627</v>
      </c>
      <c r="D4008" s="13" t="s">
        <v>584</v>
      </c>
      <c r="E4008" s="13" t="s">
        <v>604</v>
      </c>
      <c r="F4008" s="13">
        <v>72.075900000000004</v>
      </c>
      <c r="G4008" s="13" t="s">
        <v>25</v>
      </c>
      <c r="H4008" s="13" t="s">
        <v>606</v>
      </c>
      <c r="I4008" s="13" t="s">
        <v>27</v>
      </c>
      <c r="J4008" s="13" t="s">
        <v>28</v>
      </c>
      <c r="K4008" s="13">
        <v>2003</v>
      </c>
      <c r="L4008" s="13">
        <v>3</v>
      </c>
      <c r="M4008" s="13">
        <v>5</v>
      </c>
      <c r="N4008" s="13">
        <v>0</v>
      </c>
      <c r="O4008" s="13">
        <v>10</v>
      </c>
      <c r="P4008" s="13" t="s">
        <v>605</v>
      </c>
      <c r="Q4008" s="13">
        <v>1.1855</v>
      </c>
      <c r="R4008" s="13">
        <v>0.14238860430594899</v>
      </c>
      <c r="S4008" s="13" t="s">
        <v>31</v>
      </c>
      <c r="T4008" s="13" t="s">
        <v>57</v>
      </c>
      <c r="U4008" s="13">
        <v>15</v>
      </c>
      <c r="V4008" s="13"/>
      <c r="W4008" s="13" t="s">
        <v>72</v>
      </c>
      <c r="X4008" s="13" t="s">
        <v>73</v>
      </c>
      <c r="Y4008" s="13">
        <v>12.010999999999999</v>
      </c>
      <c r="Z4008" s="13">
        <v>1190</v>
      </c>
      <c r="AA4008" s="5">
        <f>IFERROR(VLOOKUP(X4008,$AF$2:$AG$35,2,FALSE),0)</f>
        <v>0</v>
      </c>
      <c r="AB4008" s="5" t="e">
        <f>VLOOKUP(X4008,$AF$2:$AG$35,1,FALSE)</f>
        <v>#N/A</v>
      </c>
      <c r="AC4008" s="13"/>
      <c r="AD4008" s="13"/>
    </row>
    <row r="4009" spans="1:45" x14ac:dyDescent="0.25">
      <c r="A4009" s="13">
        <v>95755</v>
      </c>
      <c r="B4009" s="13">
        <v>22086</v>
      </c>
      <c r="C4009" s="13" t="s">
        <v>627</v>
      </c>
      <c r="D4009" s="13" t="s">
        <v>584</v>
      </c>
      <c r="E4009" s="13" t="s">
        <v>604</v>
      </c>
      <c r="F4009" s="13">
        <v>72.075900000000004</v>
      </c>
      <c r="G4009" s="13" t="s">
        <v>25</v>
      </c>
      <c r="H4009" s="13" t="s">
        <v>606</v>
      </c>
      <c r="I4009" s="13" t="s">
        <v>27</v>
      </c>
      <c r="J4009" s="13" t="s">
        <v>28</v>
      </c>
      <c r="K4009" s="13">
        <v>2003</v>
      </c>
      <c r="L4009" s="13">
        <v>3</v>
      </c>
      <c r="M4009" s="13">
        <v>5</v>
      </c>
      <c r="N4009" s="13">
        <v>0</v>
      </c>
      <c r="O4009" s="13">
        <v>10</v>
      </c>
      <c r="P4009" s="13" t="s">
        <v>605</v>
      </c>
      <c r="Q4009" s="13">
        <v>0.2858</v>
      </c>
      <c r="R4009" s="13">
        <v>0.15503141592855199</v>
      </c>
      <c r="S4009" s="13" t="s">
        <v>31</v>
      </c>
      <c r="T4009" s="13" t="s">
        <v>57</v>
      </c>
      <c r="U4009" s="13">
        <v>16</v>
      </c>
      <c r="V4009" s="13"/>
      <c r="W4009" s="13" t="s">
        <v>74</v>
      </c>
      <c r="X4009" s="13" t="s">
        <v>75</v>
      </c>
      <c r="Y4009" s="13">
        <v>12.010999999999999</v>
      </c>
      <c r="Z4009" s="13">
        <v>796</v>
      </c>
      <c r="AA4009" s="5">
        <f>IFERROR(VLOOKUP(X4009,$AF$2:$AG$35,2,FALSE),0)</f>
        <v>0</v>
      </c>
      <c r="AB4009" s="5" t="e">
        <f>VLOOKUP(X4009,$AF$2:$AG$35,1,FALSE)</f>
        <v>#N/A</v>
      </c>
      <c r="AC4009" s="13"/>
      <c r="AD4009" s="13"/>
      <c r="AM4009" s="29"/>
      <c r="AN4009" s="29"/>
      <c r="AO4009" s="29"/>
      <c r="AP4009" s="29"/>
      <c r="AQ4009" s="29"/>
      <c r="AR4009" s="29"/>
    </row>
    <row r="4010" spans="1:45" x14ac:dyDescent="0.25">
      <c r="A4010" s="13">
        <v>95755</v>
      </c>
      <c r="B4010" s="13">
        <v>22086</v>
      </c>
      <c r="C4010" s="13" t="s">
        <v>627</v>
      </c>
      <c r="D4010" s="13" t="s">
        <v>584</v>
      </c>
      <c r="E4010" s="13" t="s">
        <v>604</v>
      </c>
      <c r="F4010" s="13">
        <v>72.075900000000004</v>
      </c>
      <c r="G4010" s="13" t="s">
        <v>25</v>
      </c>
      <c r="H4010" s="13" t="s">
        <v>606</v>
      </c>
      <c r="I4010" s="13" t="s">
        <v>27</v>
      </c>
      <c r="J4010" s="13" t="s">
        <v>28</v>
      </c>
      <c r="K4010" s="13">
        <v>2003</v>
      </c>
      <c r="L4010" s="13">
        <v>3</v>
      </c>
      <c r="M4010" s="13">
        <v>5</v>
      </c>
      <c r="N4010" s="13">
        <v>0</v>
      </c>
      <c r="O4010" s="13">
        <v>10</v>
      </c>
      <c r="P4010" s="13" t="s">
        <v>605</v>
      </c>
      <c r="Q4010" s="48">
        <v>1.7358</v>
      </c>
      <c r="R4010" s="13">
        <v>1.5041486840928999</v>
      </c>
      <c r="S4010" s="13" t="s">
        <v>31</v>
      </c>
      <c r="T4010" s="13" t="s">
        <v>57</v>
      </c>
      <c r="U4010" s="13">
        <v>17</v>
      </c>
      <c r="V4010" s="13"/>
      <c r="W4010" s="50" t="s">
        <v>76</v>
      </c>
      <c r="X4010" s="13" t="s">
        <v>77</v>
      </c>
      <c r="Y4010" s="13">
        <v>12.010999999999999</v>
      </c>
      <c r="Z4010" s="13">
        <v>797</v>
      </c>
      <c r="AA4010" s="5">
        <f>IFERROR(VLOOKUP(X4010,$AF$2:$AG$35,2,FALSE),0)</f>
        <v>0</v>
      </c>
      <c r="AB4010" s="5" t="e">
        <f>VLOOKUP(X4010,$AF$2:$AG$35,1,FALSE)</f>
        <v>#N/A</v>
      </c>
      <c r="AC4010" s="13"/>
      <c r="AD4010" s="13"/>
      <c r="AM4010" s="28"/>
      <c r="AN4010" s="28"/>
      <c r="AO4010" s="28"/>
      <c r="AP4010" s="28"/>
      <c r="AQ4010" s="28"/>
      <c r="AR4010" s="28"/>
    </row>
    <row r="4011" spans="1:45" x14ac:dyDescent="0.25">
      <c r="A4011" s="13">
        <v>95755</v>
      </c>
      <c r="B4011" s="13">
        <v>22086</v>
      </c>
      <c r="C4011" s="13" t="s">
        <v>627</v>
      </c>
      <c r="D4011" s="13" t="s">
        <v>584</v>
      </c>
      <c r="E4011" s="13" t="s">
        <v>604</v>
      </c>
      <c r="F4011" s="13">
        <v>72.075900000000004</v>
      </c>
      <c r="G4011" s="13" t="s">
        <v>25</v>
      </c>
      <c r="H4011" s="13" t="s">
        <v>606</v>
      </c>
      <c r="I4011" s="13" t="s">
        <v>27</v>
      </c>
      <c r="J4011" s="13" t="s">
        <v>28</v>
      </c>
      <c r="K4011" s="13">
        <v>2003</v>
      </c>
      <c r="L4011" s="13">
        <v>3</v>
      </c>
      <c r="M4011" s="13">
        <v>5</v>
      </c>
      <c r="N4011" s="13">
        <v>0</v>
      </c>
      <c r="O4011" s="13">
        <v>10</v>
      </c>
      <c r="P4011" s="13" t="s">
        <v>605</v>
      </c>
      <c r="Q4011" s="13">
        <v>17.085699999999999</v>
      </c>
      <c r="R4011" s="13">
        <v>2.0560407570520298</v>
      </c>
      <c r="S4011" s="13" t="s">
        <v>31</v>
      </c>
      <c r="T4011" s="13" t="s">
        <v>57</v>
      </c>
      <c r="U4011" s="13">
        <v>18</v>
      </c>
      <c r="V4011" s="13" t="s">
        <v>78</v>
      </c>
      <c r="W4011" s="13" t="s">
        <v>79</v>
      </c>
      <c r="X4011" s="13" t="s">
        <v>80</v>
      </c>
      <c r="Y4011" s="13">
        <v>12.010999999999999</v>
      </c>
      <c r="Z4011" s="13">
        <v>436</v>
      </c>
      <c r="AA4011" s="5">
        <f>IFERROR(VLOOKUP(X4011,$AF$2:$AG$35,2,FALSE),0)</f>
        <v>0</v>
      </c>
      <c r="AB4011" s="5" t="e">
        <f>VLOOKUP(X4011,$AF$2:$AG$35,1,FALSE)</f>
        <v>#N/A</v>
      </c>
      <c r="AC4011" s="13"/>
      <c r="AD4011" s="13"/>
      <c r="AM4011" s="8"/>
      <c r="AN4011" s="8"/>
      <c r="AO4011" s="8"/>
      <c r="AP4011" s="8"/>
      <c r="AQ4011" s="8"/>
      <c r="AR4011" s="8"/>
    </row>
    <row r="4012" spans="1:45" x14ac:dyDescent="0.25">
      <c r="A4012" s="13">
        <v>95755</v>
      </c>
      <c r="B4012" s="13">
        <v>22086</v>
      </c>
      <c r="C4012" s="13" t="s">
        <v>627</v>
      </c>
      <c r="D4012" s="13" t="s">
        <v>584</v>
      </c>
      <c r="E4012" s="13" t="s">
        <v>604</v>
      </c>
      <c r="F4012" s="13">
        <v>72.075900000000004</v>
      </c>
      <c r="G4012" s="13" t="s">
        <v>25</v>
      </c>
      <c r="H4012" s="13" t="s">
        <v>606</v>
      </c>
      <c r="I4012" s="13" t="s">
        <v>27</v>
      </c>
      <c r="J4012" s="13" t="s">
        <v>28</v>
      </c>
      <c r="K4012" s="13">
        <v>2003</v>
      </c>
      <c r="L4012" s="13">
        <v>3</v>
      </c>
      <c r="M4012" s="13">
        <v>5</v>
      </c>
      <c r="N4012" s="13">
        <v>0</v>
      </c>
      <c r="O4012" s="13">
        <v>10</v>
      </c>
      <c r="P4012" s="13" t="s">
        <v>605</v>
      </c>
      <c r="Q4012" s="51">
        <v>0.14050000000000001</v>
      </c>
      <c r="R4012" s="13">
        <v>0.85695796261173596</v>
      </c>
      <c r="S4012" s="13" t="s">
        <v>31</v>
      </c>
      <c r="T4012" s="13" t="s">
        <v>81</v>
      </c>
      <c r="U4012" s="13">
        <v>20</v>
      </c>
      <c r="V4012" s="13" t="s">
        <v>82</v>
      </c>
      <c r="W4012" s="13" t="s">
        <v>83</v>
      </c>
      <c r="X4012" s="13" t="s">
        <v>84</v>
      </c>
      <c r="Y4012" s="13">
        <v>22.98977</v>
      </c>
      <c r="Z4012" s="13">
        <v>696</v>
      </c>
      <c r="AA4012" s="5">
        <f>IFERROR(VLOOKUP(X4012,$AF$2:$AG$35,2,FALSE),0)</f>
        <v>0</v>
      </c>
      <c r="AB4012" s="5" t="e">
        <f>VLOOKUP(X4012,$AF$2:$AG$35,1,FALSE)</f>
        <v>#N/A</v>
      </c>
      <c r="AC4012" s="13"/>
      <c r="AD4012" s="13"/>
      <c r="AM4012" s="8"/>
      <c r="AN4012" s="8"/>
      <c r="AO4012" s="8"/>
      <c r="AP4012" s="8"/>
      <c r="AQ4012" s="8"/>
      <c r="AR4012" s="8"/>
    </row>
    <row r="4013" spans="1:45" x14ac:dyDescent="0.25">
      <c r="A4013" s="13">
        <v>95755</v>
      </c>
      <c r="B4013" s="13">
        <v>22086</v>
      </c>
      <c r="C4013" s="13" t="s">
        <v>627</v>
      </c>
      <c r="D4013" s="13" t="s">
        <v>584</v>
      </c>
      <c r="E4013" s="13" t="s">
        <v>604</v>
      </c>
      <c r="F4013" s="13">
        <v>72.075900000000004</v>
      </c>
      <c r="G4013" s="13" t="s">
        <v>25</v>
      </c>
      <c r="H4013" s="13" t="s">
        <v>606</v>
      </c>
      <c r="I4013" s="13" t="s">
        <v>27</v>
      </c>
      <c r="J4013" s="13" t="s">
        <v>28</v>
      </c>
      <c r="K4013" s="13">
        <v>2003</v>
      </c>
      <c r="L4013" s="13">
        <v>3</v>
      </c>
      <c r="M4013" s="13">
        <v>5</v>
      </c>
      <c r="N4013" s="13">
        <v>0</v>
      </c>
      <c r="O4013" s="13">
        <v>10</v>
      </c>
      <c r="P4013" s="13" t="s">
        <v>605</v>
      </c>
      <c r="Q4013" s="51">
        <v>0</v>
      </c>
      <c r="R4013" s="13">
        <v>0.1971</v>
      </c>
      <c r="S4013" s="13" t="s">
        <v>31</v>
      </c>
      <c r="T4013" s="13" t="s">
        <v>81</v>
      </c>
      <c r="U4013" s="13">
        <v>21</v>
      </c>
      <c r="V4013" s="13" t="s">
        <v>85</v>
      </c>
      <c r="W4013" s="13" t="s">
        <v>86</v>
      </c>
      <c r="X4013" s="13" t="s">
        <v>87</v>
      </c>
      <c r="Y4013" s="13">
        <v>24.305</v>
      </c>
      <c r="Z4013" s="13">
        <v>525</v>
      </c>
      <c r="AA4013" s="5">
        <f>IFERROR(VLOOKUP(X4013,$AF$2:$AG$35,2,FALSE),0)</f>
        <v>0</v>
      </c>
      <c r="AB4013" s="5" t="e">
        <f>VLOOKUP(X4013,$AF$2:$AG$35,1,FALSE)</f>
        <v>#N/A</v>
      </c>
      <c r="AC4013" s="13"/>
      <c r="AD4013" s="13"/>
      <c r="AM4013" s="8"/>
      <c r="AN4013" s="8"/>
      <c r="AO4013" s="8"/>
      <c r="AP4013" s="8"/>
      <c r="AQ4013" s="8"/>
      <c r="AR4013" s="8"/>
    </row>
    <row r="4014" spans="1:45" x14ac:dyDescent="0.25">
      <c r="A4014" s="13">
        <v>95755</v>
      </c>
      <c r="B4014" s="13">
        <v>22086</v>
      </c>
      <c r="C4014" s="13" t="s">
        <v>627</v>
      </c>
      <c r="D4014" s="13" t="s">
        <v>584</v>
      </c>
      <c r="E4014" s="13" t="s">
        <v>604</v>
      </c>
      <c r="F4014" s="13">
        <v>72.075900000000004</v>
      </c>
      <c r="G4014" s="13" t="s">
        <v>25</v>
      </c>
      <c r="H4014" s="13" t="s">
        <v>606</v>
      </c>
      <c r="I4014" s="13" t="s">
        <v>27</v>
      </c>
      <c r="J4014" s="13" t="s">
        <v>28</v>
      </c>
      <c r="K4014" s="13">
        <v>2003</v>
      </c>
      <c r="L4014" s="13">
        <v>3</v>
      </c>
      <c r="M4014" s="13">
        <v>5</v>
      </c>
      <c r="N4014" s="13">
        <v>0</v>
      </c>
      <c r="O4014" s="13">
        <v>10</v>
      </c>
      <c r="P4014" s="13" t="s">
        <v>605</v>
      </c>
      <c r="Q4014" s="48">
        <v>10.3117</v>
      </c>
      <c r="R4014" s="50">
        <v>3.19876393581329</v>
      </c>
      <c r="S4014" s="13" t="s">
        <v>31</v>
      </c>
      <c r="T4014" s="13" t="s">
        <v>81</v>
      </c>
      <c r="U4014" s="13">
        <v>22</v>
      </c>
      <c r="V4014" s="13" t="s">
        <v>88</v>
      </c>
      <c r="W4014" s="13" t="s">
        <v>89</v>
      </c>
      <c r="X4014" s="13" t="s">
        <v>90</v>
      </c>
      <c r="Y4014" s="13">
        <v>26.981539999999999</v>
      </c>
      <c r="Z4014" s="13">
        <v>292</v>
      </c>
      <c r="AA4014" s="5">
        <f>IFERROR(VLOOKUP(X4014,$AF$2:$AG$35,2,FALSE),0)</f>
        <v>0.88900000000000001</v>
      </c>
      <c r="AB4014" s="5" t="str">
        <f>VLOOKUP(X4014,$AF$2:$AG$35,1,FALSE)</f>
        <v>Al</v>
      </c>
      <c r="AC4014" s="13"/>
      <c r="AD4014" s="13"/>
      <c r="AM4014" s="8"/>
      <c r="AN4014" s="8"/>
      <c r="AO4014" s="8"/>
      <c r="AP4014" s="8"/>
      <c r="AQ4014" s="8"/>
      <c r="AR4014" s="8"/>
    </row>
    <row r="4015" spans="1:45" x14ac:dyDescent="0.25">
      <c r="A4015" s="13">
        <v>95755</v>
      </c>
      <c r="B4015" s="13">
        <v>22086</v>
      </c>
      <c r="C4015" s="13" t="s">
        <v>627</v>
      </c>
      <c r="D4015" s="13" t="s">
        <v>584</v>
      </c>
      <c r="E4015" s="13" t="s">
        <v>604</v>
      </c>
      <c r="F4015" s="13">
        <v>72.075900000000004</v>
      </c>
      <c r="G4015" s="13" t="s">
        <v>25</v>
      </c>
      <c r="H4015" s="13" t="s">
        <v>606</v>
      </c>
      <c r="I4015" s="13" t="s">
        <v>27</v>
      </c>
      <c r="J4015" s="13" t="s">
        <v>28</v>
      </c>
      <c r="K4015" s="13">
        <v>2003</v>
      </c>
      <c r="L4015" s="13">
        <v>3</v>
      </c>
      <c r="M4015" s="13">
        <v>5</v>
      </c>
      <c r="N4015" s="13">
        <v>0</v>
      </c>
      <c r="O4015" s="13">
        <v>10</v>
      </c>
      <c r="P4015" s="13" t="s">
        <v>605</v>
      </c>
      <c r="Q4015" s="48">
        <v>30.365200000000002</v>
      </c>
      <c r="R4015" s="50">
        <v>9.9855068749332698</v>
      </c>
      <c r="S4015" s="13" t="s">
        <v>31</v>
      </c>
      <c r="T4015" s="13" t="s">
        <v>81</v>
      </c>
      <c r="U4015" s="13">
        <v>23</v>
      </c>
      <c r="V4015" s="13" t="s">
        <v>91</v>
      </c>
      <c r="W4015" s="13" t="s">
        <v>92</v>
      </c>
      <c r="X4015" s="13" t="s">
        <v>93</v>
      </c>
      <c r="Y4015" s="13">
        <v>28.0855</v>
      </c>
      <c r="Z4015" s="13">
        <v>694</v>
      </c>
      <c r="AA4015" s="5">
        <f>IFERROR(VLOOKUP(X4015,$AF$2:$AG$35,2,FALSE),0)</f>
        <v>1.139</v>
      </c>
      <c r="AB4015" s="5" t="str">
        <f>VLOOKUP(X4015,$AF$2:$AG$35,1,FALSE)</f>
        <v>Si</v>
      </c>
      <c r="AC4015" s="13"/>
      <c r="AD4015" s="13"/>
      <c r="AM4015" s="8"/>
      <c r="AN4015" s="8"/>
      <c r="AO4015" s="8"/>
      <c r="AP4015" s="8"/>
      <c r="AQ4015" s="8"/>
      <c r="AR4015" s="8"/>
    </row>
    <row r="4016" spans="1:45" x14ac:dyDescent="0.25">
      <c r="A4016" s="13">
        <v>95755</v>
      </c>
      <c r="B4016" s="13">
        <v>22086</v>
      </c>
      <c r="C4016" s="13" t="s">
        <v>627</v>
      </c>
      <c r="D4016" s="13" t="s">
        <v>584</v>
      </c>
      <c r="E4016" s="13" t="s">
        <v>604</v>
      </c>
      <c r="F4016" s="13">
        <v>72.075900000000004</v>
      </c>
      <c r="G4016" s="13" t="s">
        <v>25</v>
      </c>
      <c r="H4016" s="13" t="s">
        <v>606</v>
      </c>
      <c r="I4016" s="13" t="s">
        <v>27</v>
      </c>
      <c r="J4016" s="13" t="s">
        <v>28</v>
      </c>
      <c r="K4016" s="13">
        <v>2003</v>
      </c>
      <c r="L4016" s="13">
        <v>3</v>
      </c>
      <c r="M4016" s="13">
        <v>5</v>
      </c>
      <c r="N4016" s="13">
        <v>0</v>
      </c>
      <c r="O4016" s="13">
        <v>10</v>
      </c>
      <c r="P4016" s="13" t="s">
        <v>605</v>
      </c>
      <c r="Q4016" s="48">
        <v>0</v>
      </c>
      <c r="R4016" s="13">
        <v>8.48E-2</v>
      </c>
      <c r="S4016" s="13" t="s">
        <v>31</v>
      </c>
      <c r="T4016" s="13" t="s">
        <v>81</v>
      </c>
      <c r="U4016" s="13">
        <v>24</v>
      </c>
      <c r="V4016" s="13" t="s">
        <v>94</v>
      </c>
      <c r="W4016" s="13" t="s">
        <v>95</v>
      </c>
      <c r="X4016" s="13" t="s">
        <v>29</v>
      </c>
      <c r="Y4016" s="13">
        <v>30.973759999999999</v>
      </c>
      <c r="Z4016" s="13">
        <v>666</v>
      </c>
      <c r="AA4016" s="5">
        <f>IFERROR(VLOOKUP(X4016,$AF$2:$AG$35,2,FALSE),0)</f>
        <v>1.0329999999999999</v>
      </c>
      <c r="AB4016" s="5" t="str">
        <f>VLOOKUP(X4016,$AF$2:$AG$35,1,FALSE)</f>
        <v>P</v>
      </c>
      <c r="AC4016" s="13"/>
      <c r="AD4016" s="13"/>
      <c r="AM4016" s="8"/>
      <c r="AN4016" s="8"/>
      <c r="AO4016" s="8"/>
      <c r="AP4016" s="8"/>
      <c r="AQ4016" s="8"/>
      <c r="AR4016" s="8"/>
    </row>
    <row r="4017" spans="1:44" x14ac:dyDescent="0.25">
      <c r="A4017" s="13">
        <v>95755</v>
      </c>
      <c r="B4017" s="13">
        <v>22086</v>
      </c>
      <c r="C4017" s="13" t="s">
        <v>627</v>
      </c>
      <c r="D4017" s="13" t="s">
        <v>584</v>
      </c>
      <c r="E4017" s="13" t="s">
        <v>604</v>
      </c>
      <c r="F4017" s="13">
        <v>72.075900000000004</v>
      </c>
      <c r="G4017" s="13" t="s">
        <v>25</v>
      </c>
      <c r="H4017" s="13" t="s">
        <v>606</v>
      </c>
      <c r="I4017" s="13" t="s">
        <v>27</v>
      </c>
      <c r="J4017" s="13" t="s">
        <v>28</v>
      </c>
      <c r="K4017" s="13">
        <v>2003</v>
      </c>
      <c r="L4017" s="13">
        <v>3</v>
      </c>
      <c r="M4017" s="13">
        <v>5</v>
      </c>
      <c r="N4017" s="13">
        <v>0</v>
      </c>
      <c r="O4017" s="13">
        <v>10</v>
      </c>
      <c r="P4017" s="13" t="s">
        <v>605</v>
      </c>
      <c r="Q4017" s="13">
        <v>0.59179999999999999</v>
      </c>
      <c r="R4017" s="47">
        <v>5.9881158569976597E-2</v>
      </c>
      <c r="S4017" s="13" t="s">
        <v>31</v>
      </c>
      <c r="T4017" s="13" t="s">
        <v>81</v>
      </c>
      <c r="U4017" s="13">
        <v>25</v>
      </c>
      <c r="V4017" s="13" t="s">
        <v>96</v>
      </c>
      <c r="W4017" s="13" t="s">
        <v>97</v>
      </c>
      <c r="X4017" s="13" t="s">
        <v>98</v>
      </c>
      <c r="Y4017" s="13">
        <v>32.06</v>
      </c>
      <c r="Z4017" s="13">
        <v>700</v>
      </c>
      <c r="AA4017" s="5">
        <f>IFERROR(VLOOKUP(X4017,$AF$2:$AG$35,2,FALSE),0)</f>
        <v>0</v>
      </c>
      <c r="AB4017" s="5" t="e">
        <f>VLOOKUP(X4017,$AF$2:$AG$35,1,FALSE)</f>
        <v>#N/A</v>
      </c>
      <c r="AC4017" s="13"/>
      <c r="AD4017" s="13"/>
      <c r="AM4017" s="8"/>
      <c r="AN4017" s="8"/>
      <c r="AO4017" s="8"/>
      <c r="AP4017" s="8"/>
      <c r="AQ4017" s="8"/>
      <c r="AR4017" s="8"/>
    </row>
    <row r="4018" spans="1:44" x14ac:dyDescent="0.25">
      <c r="A4018" s="13">
        <v>95755</v>
      </c>
      <c r="B4018" s="13">
        <v>22086</v>
      </c>
      <c r="C4018" s="13" t="s">
        <v>627</v>
      </c>
      <c r="D4018" s="13" t="s">
        <v>584</v>
      </c>
      <c r="E4018" s="13" t="s">
        <v>604</v>
      </c>
      <c r="F4018" s="13">
        <v>72.075900000000004</v>
      </c>
      <c r="G4018" s="13" t="s">
        <v>25</v>
      </c>
      <c r="H4018" s="13" t="s">
        <v>606</v>
      </c>
      <c r="I4018" s="13" t="s">
        <v>27</v>
      </c>
      <c r="J4018" s="13" t="s">
        <v>28</v>
      </c>
      <c r="K4018" s="13">
        <v>2003</v>
      </c>
      <c r="L4018" s="13">
        <v>3</v>
      </c>
      <c r="M4018" s="13">
        <v>5</v>
      </c>
      <c r="N4018" s="13">
        <v>0</v>
      </c>
      <c r="O4018" s="13">
        <v>10</v>
      </c>
      <c r="P4018" s="13" t="s">
        <v>605</v>
      </c>
      <c r="Q4018" s="48">
        <v>0.218</v>
      </c>
      <c r="R4018" s="47">
        <v>6.7203549072566093E-2</v>
      </c>
      <c r="S4018" s="13" t="s">
        <v>31</v>
      </c>
      <c r="T4018" s="13" t="s">
        <v>81</v>
      </c>
      <c r="U4018" s="13">
        <v>26</v>
      </c>
      <c r="V4018" s="13" t="s">
        <v>99</v>
      </c>
      <c r="W4018" s="13" t="s">
        <v>100</v>
      </c>
      <c r="X4018" s="13" t="s">
        <v>101</v>
      </c>
      <c r="Y4018" s="13">
        <v>35.453000000000003</v>
      </c>
      <c r="Z4018" s="13">
        <v>795</v>
      </c>
      <c r="AA4018" s="5">
        <f>IFERROR(VLOOKUP(X4018,$AF$2:$AG$35,2,FALSE),0)</f>
        <v>0</v>
      </c>
      <c r="AB4018" s="5" t="e">
        <f>VLOOKUP(X4018,$AF$2:$AG$35,1,FALSE)</f>
        <v>#N/A</v>
      </c>
      <c r="AC4018" s="13"/>
      <c r="AD4018" s="13"/>
      <c r="AN4018"/>
      <c r="AO4018"/>
      <c r="AP4018"/>
      <c r="AQ4018"/>
    </row>
    <row r="4019" spans="1:44" x14ac:dyDescent="0.25">
      <c r="A4019" s="13">
        <v>95755</v>
      </c>
      <c r="B4019" s="13">
        <v>22086</v>
      </c>
      <c r="C4019" s="13" t="s">
        <v>627</v>
      </c>
      <c r="D4019" s="13" t="s">
        <v>584</v>
      </c>
      <c r="E4019" s="13" t="s">
        <v>604</v>
      </c>
      <c r="F4019" s="13">
        <v>72.075900000000004</v>
      </c>
      <c r="G4019" s="13" t="s">
        <v>25</v>
      </c>
      <c r="H4019" s="13" t="s">
        <v>606</v>
      </c>
      <c r="I4019" s="13" t="s">
        <v>27</v>
      </c>
      <c r="J4019" s="13" t="s">
        <v>28</v>
      </c>
      <c r="K4019" s="13">
        <v>2003</v>
      </c>
      <c r="L4019" s="13">
        <v>3</v>
      </c>
      <c r="M4019" s="13">
        <v>5</v>
      </c>
      <c r="N4019" s="13">
        <v>0</v>
      </c>
      <c r="O4019" s="13">
        <v>10</v>
      </c>
      <c r="P4019" s="13" t="s">
        <v>605</v>
      </c>
      <c r="Q4019" s="48">
        <v>2.2641</v>
      </c>
      <c r="R4019" s="13">
        <v>0.49205136167336999</v>
      </c>
      <c r="S4019" s="13" t="s">
        <v>31</v>
      </c>
      <c r="T4019" s="13" t="s">
        <v>81</v>
      </c>
      <c r="U4019" s="13">
        <v>27</v>
      </c>
      <c r="V4019" s="45">
        <v>2023695</v>
      </c>
      <c r="W4019" s="13" t="s">
        <v>102</v>
      </c>
      <c r="X4019" s="13" t="s">
        <v>103</v>
      </c>
      <c r="Y4019" s="13">
        <v>39.098300000000002</v>
      </c>
      <c r="Z4019" s="13">
        <v>669</v>
      </c>
      <c r="AA4019" s="5">
        <f>IFERROR(VLOOKUP(X4019,$AF$2:$AG$35,2,FALSE),0)</f>
        <v>0</v>
      </c>
      <c r="AB4019" s="5" t="e">
        <f>VLOOKUP(X4019,$AF$2:$AG$35,1,FALSE)</f>
        <v>#N/A</v>
      </c>
      <c r="AC4019" s="13"/>
      <c r="AD4019" s="13"/>
      <c r="AN4019"/>
      <c r="AO4019"/>
      <c r="AP4019"/>
      <c r="AQ4019"/>
    </row>
    <row r="4020" spans="1:44" x14ac:dyDescent="0.25">
      <c r="A4020" s="13">
        <v>95755</v>
      </c>
      <c r="B4020" s="13">
        <v>22086</v>
      </c>
      <c r="C4020" s="13" t="s">
        <v>627</v>
      </c>
      <c r="D4020" s="13" t="s">
        <v>584</v>
      </c>
      <c r="E4020" s="13" t="s">
        <v>604</v>
      </c>
      <c r="F4020" s="13">
        <v>72.075900000000004</v>
      </c>
      <c r="G4020" s="13" t="s">
        <v>25</v>
      </c>
      <c r="H4020" s="13" t="s">
        <v>606</v>
      </c>
      <c r="I4020" s="13" t="s">
        <v>27</v>
      </c>
      <c r="J4020" s="13" t="s">
        <v>28</v>
      </c>
      <c r="K4020" s="13">
        <v>2003</v>
      </c>
      <c r="L4020" s="13">
        <v>3</v>
      </c>
      <c r="M4020" s="13">
        <v>5</v>
      </c>
      <c r="N4020" s="13">
        <v>0</v>
      </c>
      <c r="O4020" s="13">
        <v>10</v>
      </c>
      <c r="P4020" s="13" t="s">
        <v>605</v>
      </c>
      <c r="Q4020" s="48">
        <v>3.9649000000000001</v>
      </c>
      <c r="R4020" s="13">
        <v>0.78175120458881697</v>
      </c>
      <c r="S4020" s="13" t="s">
        <v>31</v>
      </c>
      <c r="T4020" s="13" t="s">
        <v>81</v>
      </c>
      <c r="U4020" s="13">
        <v>28</v>
      </c>
      <c r="V4020" s="13" t="s">
        <v>104</v>
      </c>
      <c r="W4020" s="13" t="s">
        <v>105</v>
      </c>
      <c r="X4020" s="13" t="s">
        <v>106</v>
      </c>
      <c r="Y4020" s="13">
        <v>40.08</v>
      </c>
      <c r="Z4020" s="13">
        <v>329</v>
      </c>
      <c r="AA4020" s="5">
        <f>IFERROR(VLOOKUP(X4020,$AF$2:$AG$35,2,FALSE),0)</f>
        <v>0</v>
      </c>
      <c r="AB4020" s="5" t="e">
        <f>VLOOKUP(X4020,$AF$2:$AG$35,1,FALSE)</f>
        <v>#N/A</v>
      </c>
      <c r="AC4020" s="13"/>
      <c r="AD4020" s="13"/>
      <c r="AN4020"/>
      <c r="AO4020"/>
      <c r="AP4020"/>
      <c r="AQ4020"/>
    </row>
    <row r="4021" spans="1:44" x14ac:dyDescent="0.25">
      <c r="A4021" s="13">
        <v>95755</v>
      </c>
      <c r="B4021" s="13">
        <v>22086</v>
      </c>
      <c r="C4021" s="13" t="s">
        <v>627</v>
      </c>
      <c r="D4021" s="13" t="s">
        <v>584</v>
      </c>
      <c r="E4021" s="13" t="s">
        <v>604</v>
      </c>
      <c r="F4021" s="13">
        <v>72.075900000000004</v>
      </c>
      <c r="G4021" s="13" t="s">
        <v>25</v>
      </c>
      <c r="H4021" s="13" t="s">
        <v>606</v>
      </c>
      <c r="I4021" s="13" t="s">
        <v>27</v>
      </c>
      <c r="J4021" s="13" t="s">
        <v>28</v>
      </c>
      <c r="K4021" s="13">
        <v>2003</v>
      </c>
      <c r="L4021" s="13">
        <v>3</v>
      </c>
      <c r="M4021" s="13">
        <v>5</v>
      </c>
      <c r="N4021" s="13">
        <v>0</v>
      </c>
      <c r="O4021" s="13">
        <v>10</v>
      </c>
      <c r="P4021" s="13" t="s">
        <v>605</v>
      </c>
      <c r="Q4021" s="48">
        <v>0.438</v>
      </c>
      <c r="R4021" s="47">
        <v>5.3538626851307301E-2</v>
      </c>
      <c r="S4021" s="13" t="s">
        <v>31</v>
      </c>
      <c r="T4021" s="13" t="s">
        <v>81</v>
      </c>
      <c r="U4021" s="13">
        <v>29</v>
      </c>
      <c r="V4021" s="13" t="s">
        <v>107</v>
      </c>
      <c r="W4021" s="13" t="s">
        <v>108</v>
      </c>
      <c r="X4021" s="13" t="s">
        <v>109</v>
      </c>
      <c r="Y4021" s="13">
        <v>47.88</v>
      </c>
      <c r="Z4021" s="13">
        <v>715</v>
      </c>
      <c r="AA4021" s="5">
        <f>IFERROR(VLOOKUP(X4021,$AF$2:$AG$35,2,FALSE),0)</f>
        <v>0.66900000000000004</v>
      </c>
      <c r="AB4021" s="5" t="str">
        <f>VLOOKUP(X4021,$AF$2:$AG$35,1,FALSE)</f>
        <v>Ti</v>
      </c>
      <c r="AC4021" s="13"/>
      <c r="AD4021" s="13"/>
      <c r="AN4021"/>
      <c r="AO4021"/>
      <c r="AP4021"/>
      <c r="AQ4021"/>
    </row>
    <row r="4022" spans="1:44" x14ac:dyDescent="0.25">
      <c r="A4022" s="13">
        <v>95755</v>
      </c>
      <c r="B4022" s="13">
        <v>22086</v>
      </c>
      <c r="C4022" s="13" t="s">
        <v>627</v>
      </c>
      <c r="D4022" s="13" t="s">
        <v>584</v>
      </c>
      <c r="E4022" s="13" t="s">
        <v>604</v>
      </c>
      <c r="F4022" s="13">
        <v>72.075900000000004</v>
      </c>
      <c r="G4022" s="13" t="s">
        <v>25</v>
      </c>
      <c r="H4022" s="13" t="s">
        <v>606</v>
      </c>
      <c r="I4022" s="13" t="s">
        <v>27</v>
      </c>
      <c r="J4022" s="13" t="s">
        <v>28</v>
      </c>
      <c r="K4022" s="13">
        <v>2003</v>
      </c>
      <c r="L4022" s="13">
        <v>3</v>
      </c>
      <c r="M4022" s="13">
        <v>5</v>
      </c>
      <c r="N4022" s="13">
        <v>0</v>
      </c>
      <c r="O4022" s="13">
        <v>10</v>
      </c>
      <c r="P4022" s="13" t="s">
        <v>605</v>
      </c>
      <c r="Q4022" s="48">
        <v>6.1999999999999998E-3</v>
      </c>
      <c r="R4022" s="47">
        <v>2.44039636783813E-2</v>
      </c>
      <c r="S4022" s="13" t="s">
        <v>31</v>
      </c>
      <c r="T4022" s="13" t="s">
        <v>81</v>
      </c>
      <c r="U4022" s="13">
        <v>30</v>
      </c>
      <c r="V4022" s="13" t="s">
        <v>110</v>
      </c>
      <c r="W4022" s="13" t="s">
        <v>111</v>
      </c>
      <c r="X4022" s="13" t="s">
        <v>112</v>
      </c>
      <c r="Y4022" s="13">
        <v>50.941499999999998</v>
      </c>
      <c r="Z4022" s="13">
        <v>767</v>
      </c>
      <c r="AA4022" s="5">
        <f>IFERROR(VLOOKUP(X4022,$AF$2:$AG$35,2,FALSE),0)</f>
        <v>0</v>
      </c>
      <c r="AB4022" s="5" t="e">
        <f>VLOOKUP(X4022,$AF$2:$AG$35,1,FALSE)</f>
        <v>#N/A</v>
      </c>
      <c r="AC4022" s="13"/>
      <c r="AD4022" s="13"/>
      <c r="AN4022"/>
      <c r="AO4022"/>
      <c r="AP4022"/>
      <c r="AQ4022"/>
    </row>
    <row r="4023" spans="1:44" x14ac:dyDescent="0.25">
      <c r="A4023" s="13">
        <v>95755</v>
      </c>
      <c r="B4023" s="13">
        <v>22086</v>
      </c>
      <c r="C4023" s="13" t="s">
        <v>627</v>
      </c>
      <c r="D4023" s="13" t="s">
        <v>584</v>
      </c>
      <c r="E4023" s="13" t="s">
        <v>604</v>
      </c>
      <c r="F4023" s="13">
        <v>72.075900000000004</v>
      </c>
      <c r="G4023" s="13" t="s">
        <v>25</v>
      </c>
      <c r="H4023" s="13" t="s">
        <v>606</v>
      </c>
      <c r="I4023" s="13" t="s">
        <v>27</v>
      </c>
      <c r="J4023" s="13" t="s">
        <v>28</v>
      </c>
      <c r="K4023" s="13">
        <v>2003</v>
      </c>
      <c r="L4023" s="13">
        <v>3</v>
      </c>
      <c r="M4023" s="13">
        <v>5</v>
      </c>
      <c r="N4023" s="13">
        <v>0</v>
      </c>
      <c r="O4023" s="13">
        <v>10</v>
      </c>
      <c r="P4023" s="13" t="s">
        <v>605</v>
      </c>
      <c r="Q4023" s="48">
        <v>1.17E-2</v>
      </c>
      <c r="R4023" s="47">
        <v>4.0852022297785603E-3</v>
      </c>
      <c r="S4023" s="13" t="s">
        <v>31</v>
      </c>
      <c r="T4023" s="13" t="s">
        <v>81</v>
      </c>
      <c r="U4023" s="13">
        <v>31</v>
      </c>
      <c r="V4023" s="13" t="s">
        <v>113</v>
      </c>
      <c r="W4023" s="13" t="s">
        <v>114</v>
      </c>
      <c r="X4023" s="13" t="s">
        <v>115</v>
      </c>
      <c r="Y4023" s="13">
        <v>51.996000000000002</v>
      </c>
      <c r="Z4023" s="13">
        <v>347</v>
      </c>
      <c r="AA4023" s="5">
        <f>IFERROR(VLOOKUP(X4023,$AF$2:$AG$35,2,FALSE),0)</f>
        <v>0.69199999999999995</v>
      </c>
      <c r="AB4023" s="5" t="str">
        <f>VLOOKUP(X4023,$AF$2:$AG$35,1,FALSE)</f>
        <v>Cr</v>
      </c>
      <c r="AC4023" s="13"/>
      <c r="AD4023" s="13"/>
      <c r="AN4023"/>
      <c r="AO4023"/>
      <c r="AP4023"/>
      <c r="AQ4023"/>
    </row>
    <row r="4024" spans="1:44" x14ac:dyDescent="0.25">
      <c r="A4024" s="13">
        <v>95755</v>
      </c>
      <c r="B4024" s="13">
        <v>22086</v>
      </c>
      <c r="C4024" s="13" t="s">
        <v>627</v>
      </c>
      <c r="D4024" s="13" t="s">
        <v>584</v>
      </c>
      <c r="E4024" s="13" t="s">
        <v>604</v>
      </c>
      <c r="F4024" s="13">
        <v>72.075900000000004</v>
      </c>
      <c r="G4024" s="13" t="s">
        <v>25</v>
      </c>
      <c r="H4024" s="13" t="s">
        <v>606</v>
      </c>
      <c r="I4024" s="13" t="s">
        <v>27</v>
      </c>
      <c r="J4024" s="13" t="s">
        <v>28</v>
      </c>
      <c r="K4024" s="13">
        <v>2003</v>
      </c>
      <c r="L4024" s="13">
        <v>3</v>
      </c>
      <c r="M4024" s="13">
        <v>5</v>
      </c>
      <c r="N4024" s="13">
        <v>0</v>
      </c>
      <c r="O4024" s="13">
        <v>10</v>
      </c>
      <c r="P4024" s="13" t="s">
        <v>605</v>
      </c>
      <c r="Q4024" s="48">
        <v>8.3400000000000002E-2</v>
      </c>
      <c r="R4024" s="47">
        <v>8.7893546282374301E-3</v>
      </c>
      <c r="S4024" s="13" t="s">
        <v>31</v>
      </c>
      <c r="T4024" s="13" t="s">
        <v>81</v>
      </c>
      <c r="U4024" s="13">
        <v>32</v>
      </c>
      <c r="V4024" s="13" t="s">
        <v>116</v>
      </c>
      <c r="W4024" s="13" t="s">
        <v>117</v>
      </c>
      <c r="X4024" s="13" t="s">
        <v>118</v>
      </c>
      <c r="Y4024" s="13">
        <v>54.938000000000002</v>
      </c>
      <c r="Z4024" s="13">
        <v>526</v>
      </c>
      <c r="AA4024" s="5">
        <f>IFERROR(VLOOKUP(X4024,$AF$2:$AG$35,2,FALSE),0)</f>
        <v>0.63100000000000001</v>
      </c>
      <c r="AB4024" s="5" t="str">
        <f>VLOOKUP(X4024,$AF$2:$AG$35,1,FALSE)</f>
        <v>Mn</v>
      </c>
      <c r="AC4024" s="13"/>
      <c r="AD4024" s="13"/>
      <c r="AN4024"/>
      <c r="AO4024"/>
      <c r="AP4024"/>
      <c r="AQ4024"/>
    </row>
    <row r="4025" spans="1:44" x14ac:dyDescent="0.25">
      <c r="A4025" s="13">
        <v>95755</v>
      </c>
      <c r="B4025" s="13">
        <v>22086</v>
      </c>
      <c r="C4025" s="13" t="s">
        <v>627</v>
      </c>
      <c r="D4025" s="13" t="s">
        <v>584</v>
      </c>
      <c r="E4025" s="13" t="s">
        <v>604</v>
      </c>
      <c r="F4025" s="13">
        <v>72.075900000000004</v>
      </c>
      <c r="G4025" s="13" t="s">
        <v>25</v>
      </c>
      <c r="H4025" s="13" t="s">
        <v>606</v>
      </c>
      <c r="I4025" s="13" t="s">
        <v>27</v>
      </c>
      <c r="J4025" s="13" t="s">
        <v>28</v>
      </c>
      <c r="K4025" s="13">
        <v>2003</v>
      </c>
      <c r="L4025" s="13">
        <v>3</v>
      </c>
      <c r="M4025" s="13">
        <v>5</v>
      </c>
      <c r="N4025" s="13">
        <v>0</v>
      </c>
      <c r="O4025" s="13">
        <v>10</v>
      </c>
      <c r="P4025" s="13" t="s">
        <v>605</v>
      </c>
      <c r="Q4025" s="48">
        <v>4.8579999999999997</v>
      </c>
      <c r="R4025" s="13">
        <v>0.48678797224216902</v>
      </c>
      <c r="S4025" s="13" t="s">
        <v>31</v>
      </c>
      <c r="T4025" s="13" t="s">
        <v>81</v>
      </c>
      <c r="U4025" s="13">
        <v>33</v>
      </c>
      <c r="V4025" s="13" t="s">
        <v>119</v>
      </c>
      <c r="W4025" s="13" t="s">
        <v>120</v>
      </c>
      <c r="X4025" s="13" t="s">
        <v>121</v>
      </c>
      <c r="Y4025" s="13">
        <v>55.847000000000001</v>
      </c>
      <c r="Z4025" s="13">
        <v>488</v>
      </c>
      <c r="AA4025" s="5">
        <f>IFERROR(VLOOKUP(X4025,$AF$2:$AG$35,2,FALSE),0)</f>
        <v>0.35799999999999998</v>
      </c>
      <c r="AB4025" s="5" t="str">
        <f>VLOOKUP(X4025,$AF$2:$AG$35,1,FALSE)</f>
        <v>Fe</v>
      </c>
      <c r="AC4025" s="13"/>
      <c r="AD4025" s="13"/>
      <c r="AN4025"/>
      <c r="AO4025"/>
      <c r="AP4025"/>
      <c r="AQ4025"/>
    </row>
    <row r="4026" spans="1:44" x14ac:dyDescent="0.25">
      <c r="A4026" s="13">
        <v>95755</v>
      </c>
      <c r="B4026" s="13">
        <v>22086</v>
      </c>
      <c r="C4026" s="13" t="s">
        <v>627</v>
      </c>
      <c r="D4026" s="13" t="s">
        <v>584</v>
      </c>
      <c r="E4026" s="13" t="s">
        <v>604</v>
      </c>
      <c r="F4026" s="13">
        <v>72.075900000000004</v>
      </c>
      <c r="G4026" s="13" t="s">
        <v>25</v>
      </c>
      <c r="H4026" s="13" t="s">
        <v>606</v>
      </c>
      <c r="I4026" s="13" t="s">
        <v>27</v>
      </c>
      <c r="J4026" s="13" t="s">
        <v>28</v>
      </c>
      <c r="K4026" s="13">
        <v>2003</v>
      </c>
      <c r="L4026" s="13">
        <v>3</v>
      </c>
      <c r="M4026" s="13">
        <v>5</v>
      </c>
      <c r="N4026" s="13">
        <v>0</v>
      </c>
      <c r="O4026" s="13">
        <v>10</v>
      </c>
      <c r="P4026" s="13" t="s">
        <v>605</v>
      </c>
      <c r="Q4026" s="48">
        <v>2.29E-2</v>
      </c>
      <c r="R4026" s="47">
        <v>7.5117567920706202E-2</v>
      </c>
      <c r="S4026" s="13" t="s">
        <v>31</v>
      </c>
      <c r="T4026" s="13" t="s">
        <v>81</v>
      </c>
      <c r="U4026" s="13">
        <v>34</v>
      </c>
      <c r="V4026" s="13" t="s">
        <v>122</v>
      </c>
      <c r="W4026" s="13" t="s">
        <v>123</v>
      </c>
      <c r="X4026" s="13" t="s">
        <v>124</v>
      </c>
      <c r="Y4026" s="13">
        <v>58.933199999999999</v>
      </c>
      <c r="Z4026" s="13">
        <v>379</v>
      </c>
      <c r="AA4026" s="5">
        <f>IFERROR(VLOOKUP(X4026,$AF$2:$AG$35,2,FALSE),0)</f>
        <v>0.33900000000000002</v>
      </c>
      <c r="AB4026" s="5" t="str">
        <f>VLOOKUP(X4026,$AF$2:$AG$35,1,FALSE)</f>
        <v>Co</v>
      </c>
      <c r="AC4026" s="13"/>
      <c r="AD4026" s="13"/>
      <c r="AN4026"/>
      <c r="AO4026"/>
      <c r="AP4026"/>
      <c r="AQ4026"/>
    </row>
    <row r="4027" spans="1:44" x14ac:dyDescent="0.25">
      <c r="A4027" s="13">
        <v>95755</v>
      </c>
      <c r="B4027" s="13">
        <v>22086</v>
      </c>
      <c r="C4027" s="13" t="s">
        <v>627</v>
      </c>
      <c r="D4027" s="13" t="s">
        <v>584</v>
      </c>
      <c r="E4027" s="13" t="s">
        <v>604</v>
      </c>
      <c r="F4027" s="13">
        <v>72.075900000000004</v>
      </c>
      <c r="G4027" s="13" t="s">
        <v>25</v>
      </c>
      <c r="H4027" s="13" t="s">
        <v>606</v>
      </c>
      <c r="I4027" s="13" t="s">
        <v>27</v>
      </c>
      <c r="J4027" s="13" t="s">
        <v>28</v>
      </c>
      <c r="K4027" s="13">
        <v>2003</v>
      </c>
      <c r="L4027" s="13">
        <v>3</v>
      </c>
      <c r="M4027" s="13">
        <v>5</v>
      </c>
      <c r="N4027" s="13">
        <v>0</v>
      </c>
      <c r="O4027" s="13">
        <v>10</v>
      </c>
      <c r="P4027" s="13" t="s">
        <v>605</v>
      </c>
      <c r="Q4027" s="48">
        <v>1.3599999999999999E-2</v>
      </c>
      <c r="R4027" s="47">
        <v>1.78347467734088E-3</v>
      </c>
      <c r="S4027" s="13" t="s">
        <v>31</v>
      </c>
      <c r="T4027" s="13" t="s">
        <v>81</v>
      </c>
      <c r="U4027" s="13">
        <v>35</v>
      </c>
      <c r="V4027" s="13" t="s">
        <v>125</v>
      </c>
      <c r="W4027" s="13" t="s">
        <v>126</v>
      </c>
      <c r="X4027" s="13" t="s">
        <v>127</v>
      </c>
      <c r="Y4027" s="13">
        <v>58.69</v>
      </c>
      <c r="Z4027" s="13">
        <v>612</v>
      </c>
      <c r="AA4027" s="5">
        <f>IFERROR(VLOOKUP(X4027,$AF$2:$AG$35,2,FALSE),0)</f>
        <v>0.27300000000000002</v>
      </c>
      <c r="AB4027" s="5" t="str">
        <f>VLOOKUP(X4027,$AF$2:$AG$35,1,FALSE)</f>
        <v>Ni</v>
      </c>
      <c r="AC4027" s="13"/>
      <c r="AD4027" s="13"/>
      <c r="AN4027"/>
      <c r="AO4027"/>
      <c r="AP4027"/>
      <c r="AQ4027"/>
    </row>
    <row r="4028" spans="1:44" x14ac:dyDescent="0.25">
      <c r="A4028" s="13">
        <v>95755</v>
      </c>
      <c r="B4028" s="13">
        <v>22086</v>
      </c>
      <c r="C4028" s="13" t="s">
        <v>627</v>
      </c>
      <c r="D4028" s="13" t="s">
        <v>584</v>
      </c>
      <c r="E4028" s="13" t="s">
        <v>604</v>
      </c>
      <c r="F4028" s="13">
        <v>72.075900000000004</v>
      </c>
      <c r="G4028" s="13" t="s">
        <v>25</v>
      </c>
      <c r="H4028" s="13" t="s">
        <v>606</v>
      </c>
      <c r="I4028" s="13" t="s">
        <v>27</v>
      </c>
      <c r="J4028" s="13" t="s">
        <v>28</v>
      </c>
      <c r="K4028" s="13">
        <v>2003</v>
      </c>
      <c r="L4028" s="13">
        <v>3</v>
      </c>
      <c r="M4028" s="13">
        <v>5</v>
      </c>
      <c r="N4028" s="13">
        <v>0</v>
      </c>
      <c r="O4028" s="13">
        <v>10</v>
      </c>
      <c r="P4028" s="13" t="s">
        <v>605</v>
      </c>
      <c r="Q4028" s="48">
        <v>2.1299999999999999E-2</v>
      </c>
      <c r="R4028" s="47">
        <v>2.5066158691352202E-3</v>
      </c>
      <c r="S4028" s="13" t="s">
        <v>31</v>
      </c>
      <c r="T4028" s="13" t="s">
        <v>81</v>
      </c>
      <c r="U4028" s="13">
        <v>36</v>
      </c>
      <c r="V4028" s="13" t="s">
        <v>128</v>
      </c>
      <c r="W4028" s="13" t="s">
        <v>129</v>
      </c>
      <c r="X4028" s="13" t="s">
        <v>130</v>
      </c>
      <c r="Y4028" s="13">
        <v>63.545999999999999</v>
      </c>
      <c r="Z4028" s="13">
        <v>380</v>
      </c>
      <c r="AA4028" s="5">
        <f>IFERROR(VLOOKUP(X4028,$AF$2:$AG$35,2,FALSE),0)</f>
        <v>0.252</v>
      </c>
      <c r="AB4028" s="5" t="str">
        <f>VLOOKUP(X4028,$AF$2:$AG$35,1,FALSE)</f>
        <v>Cu</v>
      </c>
      <c r="AC4028" s="13"/>
      <c r="AD4028" s="13"/>
      <c r="AN4028"/>
      <c r="AO4028"/>
      <c r="AP4028"/>
      <c r="AQ4028"/>
    </row>
    <row r="4029" spans="1:44" x14ac:dyDescent="0.25">
      <c r="A4029" s="13">
        <v>95755</v>
      </c>
      <c r="B4029" s="13">
        <v>22086</v>
      </c>
      <c r="C4029" s="13" t="s">
        <v>627</v>
      </c>
      <c r="D4029" s="13" t="s">
        <v>584</v>
      </c>
      <c r="E4029" s="13" t="s">
        <v>604</v>
      </c>
      <c r="F4029" s="13">
        <v>72.075900000000004</v>
      </c>
      <c r="G4029" s="13" t="s">
        <v>25</v>
      </c>
      <c r="H4029" s="13" t="s">
        <v>606</v>
      </c>
      <c r="I4029" s="13" t="s">
        <v>27</v>
      </c>
      <c r="J4029" s="13" t="s">
        <v>28</v>
      </c>
      <c r="K4029" s="13">
        <v>2003</v>
      </c>
      <c r="L4029" s="13">
        <v>3</v>
      </c>
      <c r="M4029" s="13">
        <v>5</v>
      </c>
      <c r="N4029" s="13">
        <v>0</v>
      </c>
      <c r="O4029" s="13">
        <v>10</v>
      </c>
      <c r="P4029" s="13" t="s">
        <v>605</v>
      </c>
      <c r="Q4029" s="48">
        <v>9.5100000000000004E-2</v>
      </c>
      <c r="R4029" s="47">
        <v>9.6500025309914396E-3</v>
      </c>
      <c r="S4029" s="13" t="s">
        <v>31</v>
      </c>
      <c r="T4029" s="13" t="s">
        <v>81</v>
      </c>
      <c r="U4029" s="13">
        <v>37</v>
      </c>
      <c r="V4029" s="13" t="s">
        <v>131</v>
      </c>
      <c r="W4029" s="13" t="s">
        <v>132</v>
      </c>
      <c r="X4029" s="13" t="s">
        <v>133</v>
      </c>
      <c r="Y4029" s="13">
        <v>65.38</v>
      </c>
      <c r="Z4029" s="13">
        <v>778</v>
      </c>
      <c r="AA4029" s="5">
        <f>IFERROR(VLOOKUP(X4029,$AF$2:$AG$35,2,FALSE),0)</f>
        <v>0.245</v>
      </c>
      <c r="AB4029" s="5" t="str">
        <f>VLOOKUP(X4029,$AF$2:$AG$35,1,FALSE)</f>
        <v>Zn</v>
      </c>
      <c r="AC4029" s="13"/>
      <c r="AD4029" s="13"/>
      <c r="AN4029"/>
      <c r="AO4029"/>
      <c r="AP4029"/>
      <c r="AQ4029"/>
    </row>
    <row r="4030" spans="1:44" x14ac:dyDescent="0.25">
      <c r="A4030" s="13">
        <v>95755</v>
      </c>
      <c r="B4030" s="13">
        <v>22086</v>
      </c>
      <c r="C4030" s="13" t="s">
        <v>627</v>
      </c>
      <c r="D4030" s="13" t="s">
        <v>584</v>
      </c>
      <c r="E4030" s="13" t="s">
        <v>604</v>
      </c>
      <c r="F4030" s="13">
        <v>72.075900000000004</v>
      </c>
      <c r="G4030" s="13" t="s">
        <v>25</v>
      </c>
      <c r="H4030" s="13" t="s">
        <v>606</v>
      </c>
      <c r="I4030" s="13" t="s">
        <v>27</v>
      </c>
      <c r="J4030" s="13" t="s">
        <v>28</v>
      </c>
      <c r="K4030" s="13">
        <v>2003</v>
      </c>
      <c r="L4030" s="13">
        <v>3</v>
      </c>
      <c r="M4030" s="13">
        <v>5</v>
      </c>
      <c r="N4030" s="13">
        <v>0</v>
      </c>
      <c r="O4030" s="13">
        <v>10</v>
      </c>
      <c r="P4030" s="13" t="s">
        <v>605</v>
      </c>
      <c r="Q4030" s="48">
        <v>0</v>
      </c>
      <c r="R4030" s="13">
        <v>3.3999999999999998E-3</v>
      </c>
      <c r="S4030" s="13" t="s">
        <v>31</v>
      </c>
      <c r="T4030" s="13" t="s">
        <v>81</v>
      </c>
      <c r="U4030" s="13">
        <v>38</v>
      </c>
      <c r="V4030" s="13" t="s">
        <v>134</v>
      </c>
      <c r="W4030" s="13" t="s">
        <v>135</v>
      </c>
      <c r="X4030" s="13" t="s">
        <v>136</v>
      </c>
      <c r="Y4030" s="13">
        <v>69.72</v>
      </c>
      <c r="Z4030" s="13">
        <v>468</v>
      </c>
      <c r="AA4030" s="5">
        <f>IFERROR(VLOOKUP(X4030,$AF$2:$AG$35,2,FALSE),0)</f>
        <v>0.34399999999999997</v>
      </c>
      <c r="AB4030" s="5" t="str">
        <f>VLOOKUP(X4030,$AF$2:$AG$35,1,FALSE)</f>
        <v>Ga</v>
      </c>
      <c r="AC4030" s="13"/>
      <c r="AD4030" s="13"/>
      <c r="AN4030"/>
      <c r="AO4030"/>
      <c r="AP4030"/>
      <c r="AQ4030"/>
    </row>
    <row r="4031" spans="1:44" x14ac:dyDescent="0.25">
      <c r="A4031" s="13">
        <v>95755</v>
      </c>
      <c r="B4031" s="13">
        <v>22086</v>
      </c>
      <c r="C4031" s="13" t="s">
        <v>627</v>
      </c>
      <c r="D4031" s="13" t="s">
        <v>584</v>
      </c>
      <c r="E4031" s="13" t="s">
        <v>604</v>
      </c>
      <c r="F4031" s="13">
        <v>72.075900000000004</v>
      </c>
      <c r="G4031" s="13" t="s">
        <v>25</v>
      </c>
      <c r="H4031" s="13" t="s">
        <v>606</v>
      </c>
      <c r="I4031" s="13" t="s">
        <v>27</v>
      </c>
      <c r="J4031" s="13" t="s">
        <v>28</v>
      </c>
      <c r="K4031" s="13">
        <v>2003</v>
      </c>
      <c r="L4031" s="13">
        <v>3</v>
      </c>
      <c r="M4031" s="13">
        <v>5</v>
      </c>
      <c r="N4031" s="13">
        <v>0</v>
      </c>
      <c r="O4031" s="13">
        <v>10</v>
      </c>
      <c r="P4031" s="13" t="s">
        <v>605</v>
      </c>
      <c r="Q4031" s="48">
        <v>0</v>
      </c>
      <c r="R4031" s="13">
        <v>4.4999999999999997E-3</v>
      </c>
      <c r="S4031" s="13" t="s">
        <v>31</v>
      </c>
      <c r="T4031" s="13" t="s">
        <v>81</v>
      </c>
      <c r="U4031" s="13">
        <v>39</v>
      </c>
      <c r="V4031" s="13" t="s">
        <v>137</v>
      </c>
      <c r="W4031" s="13" t="s">
        <v>138</v>
      </c>
      <c r="X4031" s="13" t="s">
        <v>139</v>
      </c>
      <c r="Y4031" s="13">
        <v>74.921599999999998</v>
      </c>
      <c r="Z4031" s="13">
        <v>298</v>
      </c>
      <c r="AA4031" s="5">
        <f>IFERROR(VLOOKUP(X4031,$AF$2:$AG$35,2,FALSE),0)</f>
        <v>0.42699999999999999</v>
      </c>
      <c r="AB4031" s="5" t="str">
        <f>VLOOKUP(X4031,$AF$2:$AG$35,1,FALSE)</f>
        <v>As</v>
      </c>
      <c r="AC4031" s="13"/>
      <c r="AD4031" s="13"/>
      <c r="AN4031"/>
      <c r="AO4031"/>
      <c r="AP4031"/>
      <c r="AQ4031"/>
    </row>
    <row r="4032" spans="1:44" x14ac:dyDescent="0.25">
      <c r="A4032" s="13">
        <v>95755</v>
      </c>
      <c r="B4032" s="13">
        <v>22086</v>
      </c>
      <c r="C4032" s="13" t="s">
        <v>627</v>
      </c>
      <c r="D4032" s="13" t="s">
        <v>584</v>
      </c>
      <c r="E4032" s="13" t="s">
        <v>604</v>
      </c>
      <c r="F4032" s="13">
        <v>72.075900000000004</v>
      </c>
      <c r="G4032" s="13" t="s">
        <v>25</v>
      </c>
      <c r="H4032" s="13" t="s">
        <v>606</v>
      </c>
      <c r="I4032" s="13" t="s">
        <v>27</v>
      </c>
      <c r="J4032" s="13" t="s">
        <v>28</v>
      </c>
      <c r="K4032" s="13">
        <v>2003</v>
      </c>
      <c r="L4032" s="13">
        <v>3</v>
      </c>
      <c r="M4032" s="13">
        <v>5</v>
      </c>
      <c r="N4032" s="13">
        <v>0</v>
      </c>
      <c r="O4032" s="13">
        <v>10</v>
      </c>
      <c r="P4032" s="13" t="s">
        <v>605</v>
      </c>
      <c r="Q4032" s="48">
        <v>0</v>
      </c>
      <c r="R4032" s="13">
        <v>1.6999999999999999E-3</v>
      </c>
      <c r="S4032" s="13" t="s">
        <v>31</v>
      </c>
      <c r="T4032" s="13" t="s">
        <v>81</v>
      </c>
      <c r="U4032" s="13">
        <v>40</v>
      </c>
      <c r="V4032" s="13" t="s">
        <v>140</v>
      </c>
      <c r="W4032" s="13" t="s">
        <v>141</v>
      </c>
      <c r="X4032" s="13" t="s">
        <v>142</v>
      </c>
      <c r="Y4032" s="13">
        <v>78.959999999999994</v>
      </c>
      <c r="Z4032" s="13">
        <v>693</v>
      </c>
      <c r="AA4032" s="5">
        <f>IFERROR(VLOOKUP(X4032,$AF$2:$AG$35,2,FALSE),0)</f>
        <v>0.40500000000000003</v>
      </c>
      <c r="AB4032" s="5" t="str">
        <f>VLOOKUP(X4032,$AF$2:$AG$35,1,FALSE)</f>
        <v>Se</v>
      </c>
      <c r="AC4032" s="13"/>
      <c r="AD4032" s="13"/>
      <c r="AN4032"/>
      <c r="AO4032"/>
      <c r="AP4032"/>
      <c r="AQ4032"/>
    </row>
    <row r="4033" spans="1:43" x14ac:dyDescent="0.25">
      <c r="A4033" s="13">
        <v>95755</v>
      </c>
      <c r="B4033" s="13">
        <v>22086</v>
      </c>
      <c r="C4033" s="13" t="s">
        <v>627</v>
      </c>
      <c r="D4033" s="13" t="s">
        <v>584</v>
      </c>
      <c r="E4033" s="13" t="s">
        <v>604</v>
      </c>
      <c r="F4033" s="13">
        <v>72.075900000000004</v>
      </c>
      <c r="G4033" s="13" t="s">
        <v>25</v>
      </c>
      <c r="H4033" s="13" t="s">
        <v>606</v>
      </c>
      <c r="I4033" s="13" t="s">
        <v>27</v>
      </c>
      <c r="J4033" s="13" t="s">
        <v>28</v>
      </c>
      <c r="K4033" s="13">
        <v>2003</v>
      </c>
      <c r="L4033" s="13">
        <v>3</v>
      </c>
      <c r="M4033" s="13">
        <v>5</v>
      </c>
      <c r="N4033" s="13">
        <v>0</v>
      </c>
      <c r="O4033" s="13">
        <v>10</v>
      </c>
      <c r="P4033" s="13" t="s">
        <v>605</v>
      </c>
      <c r="Q4033" s="48">
        <v>0</v>
      </c>
      <c r="R4033" s="13">
        <v>1.6000000000000001E-3</v>
      </c>
      <c r="S4033" s="13" t="s">
        <v>31</v>
      </c>
      <c r="T4033" s="13" t="s">
        <v>81</v>
      </c>
      <c r="U4033" s="13">
        <v>41</v>
      </c>
      <c r="V4033" s="13" t="s">
        <v>143</v>
      </c>
      <c r="W4033" s="13" t="s">
        <v>144</v>
      </c>
      <c r="X4033" s="13" t="s">
        <v>145</v>
      </c>
      <c r="Y4033" s="13">
        <v>79.903999999999996</v>
      </c>
      <c r="Z4033" s="13">
        <v>810</v>
      </c>
      <c r="AA4033" s="5">
        <f>IFERROR(VLOOKUP(X4033,$AF$2:$AG$35,2,FALSE),0)</f>
        <v>0</v>
      </c>
      <c r="AB4033" s="5" t="e">
        <f>VLOOKUP(X4033,$AF$2:$AG$35,1,FALSE)</f>
        <v>#N/A</v>
      </c>
      <c r="AC4033" s="13"/>
      <c r="AD4033" s="13"/>
      <c r="AN4033"/>
      <c r="AO4033"/>
      <c r="AP4033"/>
      <c r="AQ4033"/>
    </row>
    <row r="4034" spans="1:43" x14ac:dyDescent="0.25">
      <c r="A4034" s="13">
        <v>95755</v>
      </c>
      <c r="B4034" s="13">
        <v>22086</v>
      </c>
      <c r="C4034" s="13" t="s">
        <v>627</v>
      </c>
      <c r="D4034" s="13" t="s">
        <v>584</v>
      </c>
      <c r="E4034" s="13" t="s">
        <v>604</v>
      </c>
      <c r="F4034" s="13">
        <v>72.075900000000004</v>
      </c>
      <c r="G4034" s="13" t="s">
        <v>25</v>
      </c>
      <c r="H4034" s="13" t="s">
        <v>606</v>
      </c>
      <c r="I4034" s="13" t="s">
        <v>27</v>
      </c>
      <c r="J4034" s="13" t="s">
        <v>28</v>
      </c>
      <c r="K4034" s="13">
        <v>2003</v>
      </c>
      <c r="L4034" s="13">
        <v>3</v>
      </c>
      <c r="M4034" s="13">
        <v>5</v>
      </c>
      <c r="N4034" s="13">
        <v>0</v>
      </c>
      <c r="O4034" s="13">
        <v>10</v>
      </c>
      <c r="P4034" s="13" t="s">
        <v>605</v>
      </c>
      <c r="Q4034" s="48">
        <v>7.4999999999999997E-3</v>
      </c>
      <c r="R4034" s="47">
        <v>1.40465982423014E-3</v>
      </c>
      <c r="S4034" s="13" t="s">
        <v>31</v>
      </c>
      <c r="T4034" s="13" t="s">
        <v>81</v>
      </c>
      <c r="U4034" s="13">
        <v>42</v>
      </c>
      <c r="V4034" s="13" t="s">
        <v>146</v>
      </c>
      <c r="W4034" s="13" t="s">
        <v>147</v>
      </c>
      <c r="X4034" s="13" t="s">
        <v>148</v>
      </c>
      <c r="Y4034" s="13">
        <v>85.467799999999997</v>
      </c>
      <c r="Z4034" s="13">
        <v>689</v>
      </c>
      <c r="AA4034" s="5">
        <f>IFERROR(VLOOKUP(X4034,$AF$2:$AG$35,2,FALSE),0)</f>
        <v>9.4E-2</v>
      </c>
      <c r="AB4034" s="5" t="str">
        <f>VLOOKUP(X4034,$AF$2:$AG$35,1,FALSE)</f>
        <v>Rb</v>
      </c>
      <c r="AC4034" s="13"/>
      <c r="AD4034" s="13"/>
      <c r="AN4034"/>
      <c r="AO4034"/>
      <c r="AP4034"/>
      <c r="AQ4034"/>
    </row>
    <row r="4035" spans="1:43" x14ac:dyDescent="0.25">
      <c r="A4035" s="13">
        <v>95755</v>
      </c>
      <c r="B4035" s="13">
        <v>22086</v>
      </c>
      <c r="C4035" s="13" t="s">
        <v>627</v>
      </c>
      <c r="D4035" s="13" t="s">
        <v>584</v>
      </c>
      <c r="E4035" s="13" t="s">
        <v>604</v>
      </c>
      <c r="F4035" s="13">
        <v>72.075900000000004</v>
      </c>
      <c r="G4035" s="13" t="s">
        <v>25</v>
      </c>
      <c r="H4035" s="13" t="s">
        <v>606</v>
      </c>
      <c r="I4035" s="13" t="s">
        <v>27</v>
      </c>
      <c r="J4035" s="13" t="s">
        <v>28</v>
      </c>
      <c r="K4035" s="13">
        <v>2003</v>
      </c>
      <c r="L4035" s="13">
        <v>3</v>
      </c>
      <c r="M4035" s="13">
        <v>5</v>
      </c>
      <c r="N4035" s="13">
        <v>0</v>
      </c>
      <c r="O4035" s="13">
        <v>10</v>
      </c>
      <c r="P4035" s="13" t="s">
        <v>605</v>
      </c>
      <c r="Q4035" s="48">
        <v>1.052</v>
      </c>
      <c r="R4035" s="13">
        <v>0.10544933718140501</v>
      </c>
      <c r="S4035" s="13" t="s">
        <v>31</v>
      </c>
      <c r="T4035" s="13" t="s">
        <v>81</v>
      </c>
      <c r="U4035" s="13">
        <v>43</v>
      </c>
      <c r="V4035" s="13" t="s">
        <v>149</v>
      </c>
      <c r="W4035" s="13" t="s">
        <v>150</v>
      </c>
      <c r="X4035" s="13" t="s">
        <v>151</v>
      </c>
      <c r="Y4035" s="13">
        <v>87.62</v>
      </c>
      <c r="Z4035" s="13">
        <v>697</v>
      </c>
      <c r="AA4035" s="5">
        <f>IFERROR(VLOOKUP(X4035,$AF$2:$AG$35,2,FALSE),0)</f>
        <v>0.183</v>
      </c>
      <c r="AB4035" s="5" t="str">
        <f>VLOOKUP(X4035,$AF$2:$AG$35,1,FALSE)</f>
        <v>Sr</v>
      </c>
      <c r="AC4035" s="13"/>
      <c r="AD4035" s="13"/>
      <c r="AN4035"/>
      <c r="AO4035"/>
      <c r="AP4035"/>
      <c r="AQ4035"/>
    </row>
    <row r="4036" spans="1:43" x14ac:dyDescent="0.25">
      <c r="A4036" s="13">
        <v>95755</v>
      </c>
      <c r="B4036" s="13">
        <v>22086</v>
      </c>
      <c r="C4036" s="13" t="s">
        <v>627</v>
      </c>
      <c r="D4036" s="13" t="s">
        <v>584</v>
      </c>
      <c r="E4036" s="13" t="s">
        <v>604</v>
      </c>
      <c r="F4036" s="13">
        <v>72.075900000000004</v>
      </c>
      <c r="G4036" s="13" t="s">
        <v>25</v>
      </c>
      <c r="H4036" s="13" t="s">
        <v>606</v>
      </c>
      <c r="I4036" s="13" t="s">
        <v>27</v>
      </c>
      <c r="J4036" s="13" t="s">
        <v>28</v>
      </c>
      <c r="K4036" s="13">
        <v>2003</v>
      </c>
      <c r="L4036" s="13">
        <v>3</v>
      </c>
      <c r="M4036" s="13">
        <v>5</v>
      </c>
      <c r="N4036" s="13">
        <v>0</v>
      </c>
      <c r="O4036" s="13">
        <v>10</v>
      </c>
      <c r="P4036" s="13" t="s">
        <v>605</v>
      </c>
      <c r="Q4036" s="48">
        <v>8.9999999999999998E-4</v>
      </c>
      <c r="R4036" s="47">
        <v>2.4008490574782102E-3</v>
      </c>
      <c r="S4036" s="13" t="s">
        <v>31</v>
      </c>
      <c r="T4036" s="13" t="s">
        <v>81</v>
      </c>
      <c r="U4036" s="13">
        <v>44</v>
      </c>
      <c r="V4036" s="13" t="s">
        <v>152</v>
      </c>
      <c r="W4036" s="13" t="s">
        <v>153</v>
      </c>
      <c r="X4036" s="13" t="s">
        <v>154</v>
      </c>
      <c r="Y4036" s="13">
        <v>88.905900000000003</v>
      </c>
      <c r="Z4036" s="13">
        <v>777</v>
      </c>
      <c r="AA4036" s="5">
        <f>IFERROR(VLOOKUP(X4036,$AF$2:$AG$35,2,FALSE),0)</f>
        <v>0</v>
      </c>
      <c r="AB4036" s="5" t="e">
        <f>VLOOKUP(X4036,$AF$2:$AG$35,1,FALSE)</f>
        <v>#N/A</v>
      </c>
      <c r="AC4036" s="13"/>
      <c r="AD4036" s="13"/>
      <c r="AN4036"/>
      <c r="AO4036"/>
      <c r="AP4036"/>
      <c r="AQ4036"/>
    </row>
    <row r="4037" spans="1:43" x14ac:dyDescent="0.25">
      <c r="A4037" s="13">
        <v>95755</v>
      </c>
      <c r="B4037" s="13">
        <v>22086</v>
      </c>
      <c r="C4037" s="13" t="s">
        <v>627</v>
      </c>
      <c r="D4037" s="13" t="s">
        <v>584</v>
      </c>
      <c r="E4037" s="13" t="s">
        <v>604</v>
      </c>
      <c r="F4037" s="13">
        <v>72.075900000000004</v>
      </c>
      <c r="G4037" s="13" t="s">
        <v>25</v>
      </c>
      <c r="H4037" s="13" t="s">
        <v>606</v>
      </c>
      <c r="I4037" s="13" t="s">
        <v>27</v>
      </c>
      <c r="J4037" s="13" t="s">
        <v>28</v>
      </c>
      <c r="K4037" s="13">
        <v>2003</v>
      </c>
      <c r="L4037" s="13">
        <v>3</v>
      </c>
      <c r="M4037" s="13">
        <v>5</v>
      </c>
      <c r="N4037" s="13">
        <v>0</v>
      </c>
      <c r="O4037" s="13">
        <v>10</v>
      </c>
      <c r="P4037" s="13" t="s">
        <v>605</v>
      </c>
      <c r="Q4037" s="48">
        <v>3.4500000000000003E-2</v>
      </c>
      <c r="R4037" s="47">
        <v>3.6581959279587802E-2</v>
      </c>
      <c r="S4037" s="13" t="s">
        <v>31</v>
      </c>
      <c r="T4037" s="13" t="s">
        <v>81</v>
      </c>
      <c r="U4037" s="13">
        <v>45</v>
      </c>
      <c r="V4037" s="13" t="s">
        <v>155</v>
      </c>
      <c r="W4037" s="13" t="s">
        <v>156</v>
      </c>
      <c r="X4037" s="13" t="s">
        <v>157</v>
      </c>
      <c r="Y4037" s="13">
        <v>91.22</v>
      </c>
      <c r="Z4037" s="13">
        <v>779</v>
      </c>
      <c r="AA4037" s="5">
        <f>IFERROR(VLOOKUP(X4037,$AF$2:$AG$35,2,FALSE),0)</f>
        <v>0.35099999999999998</v>
      </c>
      <c r="AB4037" s="5" t="str">
        <f>VLOOKUP(X4037,$AF$2:$AG$35,1,FALSE)</f>
        <v>Zr</v>
      </c>
      <c r="AC4037" s="13"/>
      <c r="AD4037" s="13"/>
      <c r="AN4037"/>
      <c r="AO4037"/>
      <c r="AP4037"/>
      <c r="AQ4037"/>
    </row>
    <row r="4038" spans="1:43" x14ac:dyDescent="0.25">
      <c r="A4038" s="13">
        <v>95755</v>
      </c>
      <c r="B4038" s="13">
        <v>22086</v>
      </c>
      <c r="C4038" s="13" t="s">
        <v>627</v>
      </c>
      <c r="D4038" s="13" t="s">
        <v>584</v>
      </c>
      <c r="E4038" s="13" t="s">
        <v>604</v>
      </c>
      <c r="F4038" s="13">
        <v>72.075900000000004</v>
      </c>
      <c r="G4038" s="13" t="s">
        <v>25</v>
      </c>
      <c r="H4038" s="13" t="s">
        <v>606</v>
      </c>
      <c r="I4038" s="13" t="s">
        <v>27</v>
      </c>
      <c r="J4038" s="13" t="s">
        <v>28</v>
      </c>
      <c r="K4038" s="13">
        <v>2003</v>
      </c>
      <c r="L4038" s="13">
        <v>3</v>
      </c>
      <c r="M4038" s="13">
        <v>5</v>
      </c>
      <c r="N4038" s="13">
        <v>0</v>
      </c>
      <c r="O4038" s="13">
        <v>10</v>
      </c>
      <c r="P4038" s="13" t="s">
        <v>605</v>
      </c>
      <c r="Q4038" s="48">
        <v>0</v>
      </c>
      <c r="R4038" s="13">
        <v>6.1000000000000004E-3</v>
      </c>
      <c r="S4038" s="13" t="s">
        <v>31</v>
      </c>
      <c r="T4038" s="13" t="s">
        <v>81</v>
      </c>
      <c r="U4038" s="13">
        <v>46</v>
      </c>
      <c r="V4038" s="13" t="s">
        <v>158</v>
      </c>
      <c r="W4038" s="13" t="s">
        <v>159</v>
      </c>
      <c r="X4038" s="13" t="s">
        <v>160</v>
      </c>
      <c r="Y4038" s="13">
        <v>95.94</v>
      </c>
      <c r="Z4038" s="13">
        <v>586</v>
      </c>
      <c r="AA4038" s="5">
        <f>IFERROR(VLOOKUP(X4038,$AF$2:$AG$35,2,FALSE),0)</f>
        <v>0.41699999999999998</v>
      </c>
      <c r="AB4038" s="5" t="str">
        <f>VLOOKUP(X4038,$AF$2:$AG$35,1,FALSE)</f>
        <v>Mo</v>
      </c>
      <c r="AC4038" s="13"/>
      <c r="AD4038" s="13"/>
      <c r="AN4038"/>
      <c r="AO4038"/>
      <c r="AP4038"/>
      <c r="AQ4038"/>
    </row>
    <row r="4039" spans="1:43" x14ac:dyDescent="0.25">
      <c r="A4039" s="13">
        <v>95755</v>
      </c>
      <c r="B4039" s="13">
        <v>22086</v>
      </c>
      <c r="C4039" s="13" t="s">
        <v>627</v>
      </c>
      <c r="D4039" s="13" t="s">
        <v>584</v>
      </c>
      <c r="E4039" s="13" t="s">
        <v>604</v>
      </c>
      <c r="F4039" s="13">
        <v>72.075900000000004</v>
      </c>
      <c r="G4039" s="13" t="s">
        <v>25</v>
      </c>
      <c r="H4039" s="13" t="s">
        <v>606</v>
      </c>
      <c r="I4039" s="13" t="s">
        <v>27</v>
      </c>
      <c r="J4039" s="13" t="s">
        <v>28</v>
      </c>
      <c r="K4039" s="13">
        <v>2003</v>
      </c>
      <c r="L4039" s="13">
        <v>3</v>
      </c>
      <c r="M4039" s="13">
        <v>5</v>
      </c>
      <c r="N4039" s="13">
        <v>0</v>
      </c>
      <c r="O4039" s="13">
        <v>10</v>
      </c>
      <c r="P4039" s="13" t="s">
        <v>605</v>
      </c>
      <c r="Q4039" s="48">
        <v>0</v>
      </c>
      <c r="R4039" s="13">
        <v>0.01</v>
      </c>
      <c r="S4039" s="13" t="s">
        <v>31</v>
      </c>
      <c r="T4039" s="13" t="s">
        <v>81</v>
      </c>
      <c r="U4039" s="13">
        <v>47</v>
      </c>
      <c r="V4039" s="45">
        <v>2023568</v>
      </c>
      <c r="W4039" s="13" t="s">
        <v>161</v>
      </c>
      <c r="X4039" s="13" t="s">
        <v>162</v>
      </c>
      <c r="Y4039" s="13">
        <v>106.42</v>
      </c>
      <c r="Z4039" s="13">
        <v>649</v>
      </c>
      <c r="AA4039" s="5">
        <f>IFERROR(VLOOKUP(X4039,$AF$2:$AG$35,2,FALSE),0)</f>
        <v>0.22600000000000001</v>
      </c>
      <c r="AB4039" s="5" t="str">
        <f>VLOOKUP(X4039,$AF$2:$AG$35,1,FALSE)</f>
        <v>Pd</v>
      </c>
      <c r="AC4039" s="13"/>
      <c r="AD4039" s="13"/>
      <c r="AN4039"/>
      <c r="AO4039"/>
      <c r="AP4039"/>
      <c r="AQ4039"/>
    </row>
    <row r="4040" spans="1:43" x14ac:dyDescent="0.25">
      <c r="A4040" s="13">
        <v>95755</v>
      </c>
      <c r="B4040" s="13">
        <v>22086</v>
      </c>
      <c r="C4040" s="13" t="s">
        <v>627</v>
      </c>
      <c r="D4040" s="13" t="s">
        <v>584</v>
      </c>
      <c r="E4040" s="13" t="s">
        <v>604</v>
      </c>
      <c r="F4040" s="13">
        <v>72.075900000000004</v>
      </c>
      <c r="G4040" s="13" t="s">
        <v>25</v>
      </c>
      <c r="H4040" s="13" t="s">
        <v>606</v>
      </c>
      <c r="I4040" s="13" t="s">
        <v>27</v>
      </c>
      <c r="J4040" s="13" t="s">
        <v>28</v>
      </c>
      <c r="K4040" s="13">
        <v>2003</v>
      </c>
      <c r="L4040" s="13">
        <v>3</v>
      </c>
      <c r="M4040" s="13">
        <v>5</v>
      </c>
      <c r="N4040" s="13">
        <v>0</v>
      </c>
      <c r="O4040" s="13">
        <v>10</v>
      </c>
      <c r="P4040" s="13" t="s">
        <v>605</v>
      </c>
      <c r="Q4040" s="48">
        <v>0</v>
      </c>
      <c r="R4040" s="13">
        <v>1.21E-2</v>
      </c>
      <c r="S4040" s="13" t="s">
        <v>31</v>
      </c>
      <c r="T4040" s="13" t="s">
        <v>81</v>
      </c>
      <c r="U4040" s="13">
        <v>48</v>
      </c>
      <c r="V4040" s="13" t="s">
        <v>163</v>
      </c>
      <c r="W4040" s="13" t="s">
        <v>164</v>
      </c>
      <c r="X4040" s="13" t="s">
        <v>165</v>
      </c>
      <c r="Y4040" s="13">
        <v>107.8682</v>
      </c>
      <c r="Z4040" s="13">
        <v>695</v>
      </c>
      <c r="AA4040" s="5">
        <f>IFERROR(VLOOKUP(X4040,$AF$2:$AG$35,2,FALSE),0)</f>
        <v>7.3999999999999996E-2</v>
      </c>
      <c r="AB4040" s="5" t="str">
        <f>VLOOKUP(X4040,$AF$2:$AG$35,1,FALSE)</f>
        <v>Ag</v>
      </c>
      <c r="AC4040" s="13"/>
      <c r="AD4040" s="13"/>
      <c r="AN4040"/>
      <c r="AO4040"/>
      <c r="AP4040"/>
      <c r="AQ4040"/>
    </row>
    <row r="4041" spans="1:43" x14ac:dyDescent="0.25">
      <c r="A4041" s="13">
        <v>95755</v>
      </c>
      <c r="B4041" s="13">
        <v>22086</v>
      </c>
      <c r="C4041" s="13" t="s">
        <v>627</v>
      </c>
      <c r="D4041" s="13" t="s">
        <v>584</v>
      </c>
      <c r="E4041" s="13" t="s">
        <v>604</v>
      </c>
      <c r="F4041" s="13">
        <v>72.075900000000004</v>
      </c>
      <c r="G4041" s="13" t="s">
        <v>25</v>
      </c>
      <c r="H4041" s="13" t="s">
        <v>606</v>
      </c>
      <c r="I4041" s="13" t="s">
        <v>27</v>
      </c>
      <c r="J4041" s="13" t="s">
        <v>28</v>
      </c>
      <c r="K4041" s="13">
        <v>2003</v>
      </c>
      <c r="L4041" s="13">
        <v>3</v>
      </c>
      <c r="M4041" s="13">
        <v>5</v>
      </c>
      <c r="N4041" s="13">
        <v>0</v>
      </c>
      <c r="O4041" s="13">
        <v>10</v>
      </c>
      <c r="P4041" s="13" t="s">
        <v>605</v>
      </c>
      <c r="Q4041" s="48">
        <v>0</v>
      </c>
      <c r="R4041" s="13">
        <v>1.29E-2</v>
      </c>
      <c r="S4041" s="13" t="s">
        <v>31</v>
      </c>
      <c r="T4041" s="13" t="s">
        <v>81</v>
      </c>
      <c r="U4041" s="13">
        <v>49</v>
      </c>
      <c r="V4041" s="13" t="s">
        <v>166</v>
      </c>
      <c r="W4041" s="13" t="s">
        <v>167</v>
      </c>
      <c r="X4041" s="13" t="s">
        <v>168</v>
      </c>
      <c r="Y4041" s="13">
        <v>112.41</v>
      </c>
      <c r="Z4041" s="13">
        <v>328</v>
      </c>
      <c r="AA4041" s="5">
        <f>IFERROR(VLOOKUP(X4041,$AF$2:$AG$35,2,FALSE),0)</f>
        <v>0.14199999999999999</v>
      </c>
      <c r="AB4041" s="5" t="str">
        <f>VLOOKUP(X4041,$AF$2:$AG$35,1,FALSE)</f>
        <v>Cd</v>
      </c>
      <c r="AC4041" s="13"/>
      <c r="AD4041" s="13"/>
      <c r="AN4041"/>
      <c r="AO4041"/>
      <c r="AP4041"/>
      <c r="AQ4041"/>
    </row>
    <row r="4042" spans="1:43" x14ac:dyDescent="0.25">
      <c r="A4042" s="13">
        <v>95755</v>
      </c>
      <c r="B4042" s="13">
        <v>22086</v>
      </c>
      <c r="C4042" s="13" t="s">
        <v>627</v>
      </c>
      <c r="D4042" s="13" t="s">
        <v>584</v>
      </c>
      <c r="E4042" s="13" t="s">
        <v>604</v>
      </c>
      <c r="F4042" s="13">
        <v>72.075900000000004</v>
      </c>
      <c r="G4042" s="13" t="s">
        <v>25</v>
      </c>
      <c r="H4042" s="13" t="s">
        <v>606</v>
      </c>
      <c r="I4042" s="13" t="s">
        <v>27</v>
      </c>
      <c r="J4042" s="13" t="s">
        <v>28</v>
      </c>
      <c r="K4042" s="13">
        <v>2003</v>
      </c>
      <c r="L4042" s="13">
        <v>3</v>
      </c>
      <c r="M4042" s="13">
        <v>5</v>
      </c>
      <c r="N4042" s="13">
        <v>0</v>
      </c>
      <c r="O4042" s="13">
        <v>10</v>
      </c>
      <c r="P4042" s="13" t="s">
        <v>605</v>
      </c>
      <c r="Q4042" s="48">
        <v>0</v>
      </c>
      <c r="R4042" s="13">
        <v>1.43E-2</v>
      </c>
      <c r="S4042" s="13" t="s">
        <v>31</v>
      </c>
      <c r="T4042" s="13" t="s">
        <v>81</v>
      </c>
      <c r="U4042" s="13">
        <v>50</v>
      </c>
      <c r="V4042" s="13" t="s">
        <v>169</v>
      </c>
      <c r="W4042" s="13" t="s">
        <v>170</v>
      </c>
      <c r="X4042" s="13" t="s">
        <v>171</v>
      </c>
      <c r="Y4042" s="13">
        <v>114.82</v>
      </c>
      <c r="Z4042" s="13">
        <v>487</v>
      </c>
      <c r="AA4042" s="5">
        <f>IFERROR(VLOOKUP(X4042,$AF$2:$AG$35,2,FALSE),0)</f>
        <v>0.20899999999999999</v>
      </c>
      <c r="AB4042" s="5" t="str">
        <f>VLOOKUP(X4042,$AF$2:$AG$35,1,FALSE)</f>
        <v>In</v>
      </c>
      <c r="AC4042" s="13"/>
      <c r="AD4042" s="13"/>
      <c r="AN4042"/>
      <c r="AO4042"/>
      <c r="AP4042"/>
      <c r="AQ4042"/>
    </row>
    <row r="4043" spans="1:43" x14ac:dyDescent="0.25">
      <c r="A4043" s="13">
        <v>95755</v>
      </c>
      <c r="B4043" s="13">
        <v>22086</v>
      </c>
      <c r="C4043" s="13" t="s">
        <v>627</v>
      </c>
      <c r="D4043" s="13" t="s">
        <v>584</v>
      </c>
      <c r="E4043" s="13" t="s">
        <v>604</v>
      </c>
      <c r="F4043" s="13">
        <v>72.075900000000004</v>
      </c>
      <c r="G4043" s="13" t="s">
        <v>25</v>
      </c>
      <c r="H4043" s="13" t="s">
        <v>606</v>
      </c>
      <c r="I4043" s="13" t="s">
        <v>27</v>
      </c>
      <c r="J4043" s="13" t="s">
        <v>28</v>
      </c>
      <c r="K4043" s="13">
        <v>2003</v>
      </c>
      <c r="L4043" s="13">
        <v>3</v>
      </c>
      <c r="M4043" s="13">
        <v>5</v>
      </c>
      <c r="N4043" s="13">
        <v>0</v>
      </c>
      <c r="O4043" s="13">
        <v>10</v>
      </c>
      <c r="P4043" s="13" t="s">
        <v>605</v>
      </c>
      <c r="Q4043" s="48">
        <v>0</v>
      </c>
      <c r="R4043" s="13">
        <v>1.9E-2</v>
      </c>
      <c r="S4043" s="13" t="s">
        <v>31</v>
      </c>
      <c r="T4043" s="13" t="s">
        <v>81</v>
      </c>
      <c r="U4043" s="13">
        <v>51</v>
      </c>
      <c r="V4043" s="13" t="s">
        <v>172</v>
      </c>
      <c r="W4043" s="13" t="s">
        <v>173</v>
      </c>
      <c r="X4043" s="13" t="s">
        <v>174</v>
      </c>
      <c r="Y4043" s="13">
        <v>118.69</v>
      </c>
      <c r="Z4043" s="13">
        <v>714</v>
      </c>
      <c r="AA4043" s="5">
        <f>IFERROR(VLOOKUP(X4043,$AF$2:$AG$35,2,FALSE),0)</f>
        <v>0.20200000000000001</v>
      </c>
      <c r="AB4043" s="5" t="str">
        <f>VLOOKUP(X4043,$AF$2:$AG$35,1,FALSE)</f>
        <v>Sn</v>
      </c>
      <c r="AC4043" s="13"/>
      <c r="AD4043" s="13"/>
      <c r="AN4043"/>
      <c r="AO4043"/>
      <c r="AP4043"/>
      <c r="AQ4043"/>
    </row>
    <row r="4044" spans="1:43" x14ac:dyDescent="0.25">
      <c r="A4044" s="13">
        <v>95755</v>
      </c>
      <c r="B4044" s="13">
        <v>22086</v>
      </c>
      <c r="C4044" s="13" t="s">
        <v>627</v>
      </c>
      <c r="D4044" s="13" t="s">
        <v>584</v>
      </c>
      <c r="E4044" s="13" t="s">
        <v>604</v>
      </c>
      <c r="F4044" s="13">
        <v>72.075900000000004</v>
      </c>
      <c r="G4044" s="13" t="s">
        <v>25</v>
      </c>
      <c r="H4044" s="13" t="s">
        <v>606</v>
      </c>
      <c r="I4044" s="13" t="s">
        <v>27</v>
      </c>
      <c r="J4044" s="13" t="s">
        <v>28</v>
      </c>
      <c r="K4044" s="13">
        <v>2003</v>
      </c>
      <c r="L4044" s="13">
        <v>3</v>
      </c>
      <c r="M4044" s="13">
        <v>5</v>
      </c>
      <c r="N4044" s="13">
        <v>0</v>
      </c>
      <c r="O4044" s="13">
        <v>10</v>
      </c>
      <c r="P4044" s="13" t="s">
        <v>605</v>
      </c>
      <c r="Q4044" s="48">
        <v>0</v>
      </c>
      <c r="R4044" s="13">
        <v>2.1499999999999998E-2</v>
      </c>
      <c r="S4044" s="13" t="s">
        <v>31</v>
      </c>
      <c r="T4044" s="13" t="s">
        <v>81</v>
      </c>
      <c r="U4044" s="13">
        <v>52</v>
      </c>
      <c r="V4044" s="13" t="s">
        <v>175</v>
      </c>
      <c r="W4044" s="13" t="s">
        <v>176</v>
      </c>
      <c r="X4044" s="13" t="s">
        <v>177</v>
      </c>
      <c r="Y4044" s="13">
        <v>121.75</v>
      </c>
      <c r="Z4044" s="13">
        <v>296</v>
      </c>
      <c r="AA4044" s="5">
        <f>IFERROR(VLOOKUP(X4044,$AF$2:$AG$35,2,FALSE),0)</f>
        <v>0.26300000000000001</v>
      </c>
      <c r="AB4044" s="5" t="str">
        <f>VLOOKUP(X4044,$AF$2:$AG$35,1,FALSE)</f>
        <v>Sb</v>
      </c>
      <c r="AC4044" s="13"/>
      <c r="AD4044" s="13"/>
      <c r="AN4044"/>
      <c r="AO4044"/>
      <c r="AP4044"/>
      <c r="AQ4044"/>
    </row>
    <row r="4045" spans="1:43" x14ac:dyDescent="0.25">
      <c r="A4045" s="13">
        <v>95755</v>
      </c>
      <c r="B4045" s="13">
        <v>22086</v>
      </c>
      <c r="C4045" s="13" t="s">
        <v>627</v>
      </c>
      <c r="D4045" s="13" t="s">
        <v>584</v>
      </c>
      <c r="E4045" s="13" t="s">
        <v>604</v>
      </c>
      <c r="F4045" s="13">
        <v>72.075900000000004</v>
      </c>
      <c r="G4045" s="13" t="s">
        <v>25</v>
      </c>
      <c r="H4045" s="13" t="s">
        <v>606</v>
      </c>
      <c r="I4045" s="13" t="s">
        <v>27</v>
      </c>
      <c r="J4045" s="13" t="s">
        <v>28</v>
      </c>
      <c r="K4045" s="13">
        <v>2003</v>
      </c>
      <c r="L4045" s="13">
        <v>3</v>
      </c>
      <c r="M4045" s="13">
        <v>5</v>
      </c>
      <c r="N4045" s="13">
        <v>0</v>
      </c>
      <c r="O4045" s="13">
        <v>10</v>
      </c>
      <c r="P4045" s="13" t="s">
        <v>605</v>
      </c>
      <c r="Q4045" s="48">
        <v>0.1633</v>
      </c>
      <c r="R4045" s="13">
        <v>7.2629793494930997E-2</v>
      </c>
      <c r="S4045" s="13" t="s">
        <v>31</v>
      </c>
      <c r="T4045" s="13" t="s">
        <v>81</v>
      </c>
      <c r="U4045" s="13">
        <v>53</v>
      </c>
      <c r="V4045" s="13" t="s">
        <v>178</v>
      </c>
      <c r="W4045" s="13" t="s">
        <v>179</v>
      </c>
      <c r="X4045" s="13" t="s">
        <v>180</v>
      </c>
      <c r="Y4045" s="13">
        <v>137.33000000000001</v>
      </c>
      <c r="Z4045" s="13">
        <v>300</v>
      </c>
      <c r="AA4045" s="5">
        <f>IFERROR(VLOOKUP(X4045,$AF$2:$AG$35,2,FALSE),0)</f>
        <v>0.11700000000000001</v>
      </c>
      <c r="AB4045" s="5" t="str">
        <f>VLOOKUP(X4045,$AF$2:$AG$35,1,FALSE)</f>
        <v>Ba</v>
      </c>
      <c r="AC4045" s="13"/>
      <c r="AD4045" s="13"/>
      <c r="AN4045"/>
      <c r="AO4045"/>
      <c r="AP4045"/>
      <c r="AQ4045"/>
    </row>
    <row r="4046" spans="1:43" x14ac:dyDescent="0.25">
      <c r="A4046" s="13">
        <v>95755</v>
      </c>
      <c r="B4046" s="13">
        <v>22086</v>
      </c>
      <c r="C4046" s="13" t="s">
        <v>627</v>
      </c>
      <c r="D4046" s="13" t="s">
        <v>584</v>
      </c>
      <c r="E4046" s="13" t="s">
        <v>604</v>
      </c>
      <c r="F4046" s="13">
        <v>72.075900000000004</v>
      </c>
      <c r="G4046" s="13" t="s">
        <v>25</v>
      </c>
      <c r="H4046" s="13" t="s">
        <v>606</v>
      </c>
      <c r="I4046" s="13" t="s">
        <v>27</v>
      </c>
      <c r="J4046" s="13" t="s">
        <v>28</v>
      </c>
      <c r="K4046" s="13">
        <v>2003</v>
      </c>
      <c r="L4046" s="13">
        <v>3</v>
      </c>
      <c r="M4046" s="13">
        <v>5</v>
      </c>
      <c r="N4046" s="13">
        <v>0</v>
      </c>
      <c r="O4046" s="13">
        <v>10</v>
      </c>
      <c r="P4046" s="13" t="s">
        <v>605</v>
      </c>
      <c r="Q4046" s="48">
        <v>0</v>
      </c>
      <c r="R4046" s="13">
        <v>0.1055</v>
      </c>
      <c r="S4046" s="13" t="s">
        <v>31</v>
      </c>
      <c r="T4046" s="13" t="s">
        <v>81</v>
      </c>
      <c r="U4046" s="13">
        <v>54</v>
      </c>
      <c r="V4046" s="13" t="s">
        <v>181</v>
      </c>
      <c r="W4046" s="13" t="s">
        <v>182</v>
      </c>
      <c r="X4046" s="13" t="s">
        <v>183</v>
      </c>
      <c r="Y4046" s="13">
        <v>138.90549999999999</v>
      </c>
      <c r="Z4046" s="13">
        <v>519</v>
      </c>
      <c r="AA4046" s="5">
        <f>IFERROR(VLOOKUP(X4046,$AF$2:$AG$35,2,FALSE),0)</f>
        <v>0.17299999999999999</v>
      </c>
      <c r="AB4046" s="5" t="str">
        <f>VLOOKUP(X4046,$AF$2:$AG$35,1,FALSE)</f>
        <v>La</v>
      </c>
      <c r="AC4046" s="13"/>
      <c r="AD4046" s="13"/>
      <c r="AN4046"/>
      <c r="AO4046"/>
      <c r="AP4046"/>
      <c r="AQ4046"/>
    </row>
    <row r="4047" spans="1:43" x14ac:dyDescent="0.25">
      <c r="A4047" s="13">
        <v>95755</v>
      </c>
      <c r="B4047" s="13">
        <v>22086</v>
      </c>
      <c r="C4047" s="13" t="s">
        <v>627</v>
      </c>
      <c r="D4047" s="13" t="s">
        <v>584</v>
      </c>
      <c r="E4047" s="13" t="s">
        <v>604</v>
      </c>
      <c r="F4047" s="13">
        <v>72.075900000000004</v>
      </c>
      <c r="G4047" s="13" t="s">
        <v>25</v>
      </c>
      <c r="H4047" s="13" t="s">
        <v>606</v>
      </c>
      <c r="I4047" s="13" t="s">
        <v>27</v>
      </c>
      <c r="J4047" s="13" t="s">
        <v>28</v>
      </c>
      <c r="K4047" s="13">
        <v>2003</v>
      </c>
      <c r="L4047" s="13">
        <v>3</v>
      </c>
      <c r="M4047" s="13">
        <v>5</v>
      </c>
      <c r="N4047" s="13">
        <v>0</v>
      </c>
      <c r="O4047" s="13">
        <v>10</v>
      </c>
      <c r="P4047" s="13" t="s">
        <v>605</v>
      </c>
      <c r="Q4047" s="48">
        <v>0</v>
      </c>
      <c r="R4047" s="13">
        <v>5.4999999999999997E-3</v>
      </c>
      <c r="S4047" s="13" t="s">
        <v>31</v>
      </c>
      <c r="T4047" s="13" t="s">
        <v>81</v>
      </c>
      <c r="U4047" s="13">
        <v>55</v>
      </c>
      <c r="V4047" s="13" t="s">
        <v>184</v>
      </c>
      <c r="W4047" s="13" t="s">
        <v>185</v>
      </c>
      <c r="X4047" s="13" t="s">
        <v>186</v>
      </c>
      <c r="Y4047" s="13">
        <v>196.9665</v>
      </c>
      <c r="Z4047" s="13">
        <v>477</v>
      </c>
      <c r="AA4047" s="5">
        <f>IFERROR(VLOOKUP(X4047,$AF$2:$AG$35,2,FALSE),0)</f>
        <v>0</v>
      </c>
      <c r="AB4047" s="5" t="e">
        <f>VLOOKUP(X4047,$AF$2:$AG$35,1,FALSE)</f>
        <v>#N/A</v>
      </c>
      <c r="AC4047" s="13"/>
      <c r="AD4047" s="13"/>
      <c r="AN4047"/>
      <c r="AO4047"/>
      <c r="AP4047"/>
      <c r="AQ4047"/>
    </row>
    <row r="4048" spans="1:43" x14ac:dyDescent="0.25">
      <c r="A4048" s="13">
        <v>95755</v>
      </c>
      <c r="B4048" s="13">
        <v>22086</v>
      </c>
      <c r="C4048" s="13" t="s">
        <v>627</v>
      </c>
      <c r="D4048" s="13" t="s">
        <v>584</v>
      </c>
      <c r="E4048" s="13" t="s">
        <v>604</v>
      </c>
      <c r="F4048" s="13">
        <v>72.075900000000004</v>
      </c>
      <c r="G4048" s="13" t="s">
        <v>25</v>
      </c>
      <c r="H4048" s="13" t="s">
        <v>606</v>
      </c>
      <c r="I4048" s="13" t="s">
        <v>27</v>
      </c>
      <c r="J4048" s="13" t="s">
        <v>28</v>
      </c>
      <c r="K4048" s="13">
        <v>2003</v>
      </c>
      <c r="L4048" s="13">
        <v>3</v>
      </c>
      <c r="M4048" s="13">
        <v>5</v>
      </c>
      <c r="N4048" s="13">
        <v>0</v>
      </c>
      <c r="O4048" s="13">
        <v>10</v>
      </c>
      <c r="P4048" s="13" t="s">
        <v>605</v>
      </c>
      <c r="Q4048" s="48">
        <v>0</v>
      </c>
      <c r="R4048" s="13">
        <v>3.3999999999999998E-3</v>
      </c>
      <c r="S4048" s="13" t="s">
        <v>31</v>
      </c>
      <c r="T4048" s="13" t="s">
        <v>81</v>
      </c>
      <c r="U4048" s="13">
        <v>56</v>
      </c>
      <c r="V4048" s="13" t="s">
        <v>187</v>
      </c>
      <c r="W4048" s="13" t="s">
        <v>188</v>
      </c>
      <c r="X4048" s="13" t="s">
        <v>189</v>
      </c>
      <c r="Y4048" s="13">
        <v>200.59</v>
      </c>
      <c r="Z4048" s="13">
        <v>528</v>
      </c>
      <c r="AA4048" s="5">
        <f>IFERROR(VLOOKUP(X4048,$AF$2:$AG$35,2,FALSE),0)</f>
        <v>0.06</v>
      </c>
      <c r="AB4048" s="5" t="str">
        <f>VLOOKUP(X4048,$AF$2:$AG$35,1,FALSE)</f>
        <v>Hg</v>
      </c>
      <c r="AC4048" s="13"/>
      <c r="AD4048" s="13"/>
      <c r="AN4048"/>
      <c r="AO4048"/>
      <c r="AP4048"/>
      <c r="AQ4048"/>
    </row>
    <row r="4049" spans="1:43" x14ac:dyDescent="0.25">
      <c r="A4049" s="13">
        <v>95755</v>
      </c>
      <c r="B4049" s="13">
        <v>22086</v>
      </c>
      <c r="C4049" s="13" t="s">
        <v>627</v>
      </c>
      <c r="D4049" s="13" t="s">
        <v>584</v>
      </c>
      <c r="E4049" s="13" t="s">
        <v>604</v>
      </c>
      <c r="F4049" s="13">
        <v>72.075900000000004</v>
      </c>
      <c r="G4049" s="13" t="s">
        <v>25</v>
      </c>
      <c r="H4049" s="13" t="s">
        <v>606</v>
      </c>
      <c r="I4049" s="13" t="s">
        <v>27</v>
      </c>
      <c r="J4049" s="13" t="s">
        <v>28</v>
      </c>
      <c r="K4049" s="13">
        <v>2003</v>
      </c>
      <c r="L4049" s="13">
        <v>3</v>
      </c>
      <c r="M4049" s="13">
        <v>5</v>
      </c>
      <c r="N4049" s="13">
        <v>0</v>
      </c>
      <c r="O4049" s="13">
        <v>10</v>
      </c>
      <c r="P4049" s="13" t="s">
        <v>605</v>
      </c>
      <c r="Q4049" s="48">
        <v>0</v>
      </c>
      <c r="R4049" s="13">
        <v>3.3E-3</v>
      </c>
      <c r="S4049" s="13" t="s">
        <v>31</v>
      </c>
      <c r="T4049" s="13" t="s">
        <v>81</v>
      </c>
      <c r="U4049" s="13">
        <v>57</v>
      </c>
      <c r="V4049" s="13" t="s">
        <v>190</v>
      </c>
      <c r="W4049" s="13" t="s">
        <v>191</v>
      </c>
      <c r="X4049" s="13" t="s">
        <v>192</v>
      </c>
      <c r="Y4049" s="13">
        <v>204.38300000000001</v>
      </c>
      <c r="Z4049" s="13">
        <v>712</v>
      </c>
      <c r="AA4049" s="5">
        <f>IFERROR(VLOOKUP(X4049,$AF$2:$AG$35,2,FALSE),0)</f>
        <v>0</v>
      </c>
      <c r="AB4049" s="5" t="e">
        <f>VLOOKUP(X4049,$AF$2:$AG$35,1,FALSE)</f>
        <v>#N/A</v>
      </c>
      <c r="AC4049" s="13"/>
      <c r="AD4049" s="13"/>
    </row>
    <row r="4050" spans="1:43" x14ac:dyDescent="0.25">
      <c r="A4050" s="13">
        <v>95755</v>
      </c>
      <c r="B4050" s="13">
        <v>22086</v>
      </c>
      <c r="C4050" s="13" t="s">
        <v>627</v>
      </c>
      <c r="D4050" s="13" t="s">
        <v>584</v>
      </c>
      <c r="E4050" s="13" t="s">
        <v>604</v>
      </c>
      <c r="F4050" s="13">
        <v>72.075900000000004</v>
      </c>
      <c r="G4050" s="13" t="s">
        <v>25</v>
      </c>
      <c r="H4050" s="13" t="s">
        <v>606</v>
      </c>
      <c r="I4050" s="13" t="s">
        <v>27</v>
      </c>
      <c r="J4050" s="13" t="s">
        <v>28</v>
      </c>
      <c r="K4050" s="13">
        <v>2003</v>
      </c>
      <c r="L4050" s="13">
        <v>3</v>
      </c>
      <c r="M4050" s="13">
        <v>5</v>
      </c>
      <c r="N4050" s="13">
        <v>0</v>
      </c>
      <c r="O4050" s="13">
        <v>10</v>
      </c>
      <c r="P4050" s="13" t="s">
        <v>605</v>
      </c>
      <c r="Q4050" s="48">
        <v>1.34E-2</v>
      </c>
      <c r="R4050" s="47">
        <v>3.8201580175985898E-3</v>
      </c>
      <c r="S4050" s="13" t="s">
        <v>31</v>
      </c>
      <c r="T4050" s="13" t="s">
        <v>81</v>
      </c>
      <c r="U4050" s="13">
        <v>58</v>
      </c>
      <c r="V4050" s="13" t="s">
        <v>193</v>
      </c>
      <c r="W4050" s="13" t="s">
        <v>194</v>
      </c>
      <c r="X4050" s="13" t="s">
        <v>195</v>
      </c>
      <c r="Y4050" s="13">
        <v>207.2</v>
      </c>
      <c r="Z4050" s="13">
        <v>520</v>
      </c>
      <c r="AA4050" s="5">
        <f>IFERROR(VLOOKUP(X4050,$AF$2:$AG$35,2,FALSE),0)</f>
        <v>0.11600000000000001</v>
      </c>
      <c r="AB4050" s="5" t="str">
        <f>VLOOKUP(X4050,$AF$2:$AG$35,1,FALSE)</f>
        <v>Pb</v>
      </c>
      <c r="AC4050" s="13"/>
      <c r="AD4050" s="13"/>
    </row>
    <row r="4051" spans="1:43" x14ac:dyDescent="0.25">
      <c r="A4051" s="13">
        <v>95755</v>
      </c>
      <c r="B4051" s="13">
        <v>22086</v>
      </c>
      <c r="C4051" s="13" t="s">
        <v>627</v>
      </c>
      <c r="D4051" s="13" t="s">
        <v>584</v>
      </c>
      <c r="E4051" s="13" t="s">
        <v>604</v>
      </c>
      <c r="F4051" s="13">
        <v>72.075900000000004</v>
      </c>
      <c r="G4051" s="13" t="s">
        <v>25</v>
      </c>
      <c r="H4051" s="13" t="s">
        <v>606</v>
      </c>
      <c r="I4051" s="13" t="s">
        <v>27</v>
      </c>
      <c r="J4051" s="13" t="s">
        <v>28</v>
      </c>
      <c r="K4051" s="13">
        <v>2003</v>
      </c>
      <c r="L4051" s="13">
        <v>3</v>
      </c>
      <c r="M4051" s="13">
        <v>5</v>
      </c>
      <c r="N4051" s="13">
        <v>0</v>
      </c>
      <c r="O4051" s="13">
        <v>10</v>
      </c>
      <c r="P4051" s="13" t="s">
        <v>605</v>
      </c>
      <c r="Q4051" s="48">
        <v>0</v>
      </c>
      <c r="R4051" s="13">
        <v>5.4000000000000003E-3</v>
      </c>
      <c r="S4051" s="13" t="s">
        <v>31</v>
      </c>
      <c r="T4051" s="13" t="s">
        <v>81</v>
      </c>
      <c r="U4051" s="13">
        <v>59</v>
      </c>
      <c r="V4051" s="13" t="s">
        <v>196</v>
      </c>
      <c r="W4051" s="13" t="s">
        <v>197</v>
      </c>
      <c r="X4051" s="13" t="s">
        <v>198</v>
      </c>
      <c r="Y4051" s="13">
        <v>238.02889999999999</v>
      </c>
      <c r="Z4051" s="13">
        <v>765</v>
      </c>
      <c r="AA4051" s="5">
        <f>IFERROR(VLOOKUP(X4051,$AF$2:$AG$35,2,FALSE),0)</f>
        <v>0</v>
      </c>
      <c r="AB4051" s="5" t="e">
        <f>VLOOKUP(X4051,$AF$2:$AG$35,1,FALSE)</f>
        <v>#N/A</v>
      </c>
      <c r="AC4051" s="13"/>
      <c r="AD4051" s="13"/>
    </row>
    <row r="4052" spans="1:43" x14ac:dyDescent="0.25">
      <c r="A4052">
        <v>95756</v>
      </c>
      <c r="B4052">
        <v>22087</v>
      </c>
      <c r="C4052" t="s">
        <v>627</v>
      </c>
      <c r="D4052" t="s">
        <v>584</v>
      </c>
      <c r="E4052" t="s">
        <v>604</v>
      </c>
      <c r="F4052">
        <v>43.579099999999997</v>
      </c>
      <c r="G4052" t="s">
        <v>25</v>
      </c>
      <c r="H4052" t="s">
        <v>606</v>
      </c>
      <c r="I4052" t="s">
        <v>27</v>
      </c>
      <c r="J4052" t="s">
        <v>28</v>
      </c>
      <c r="K4052">
        <v>2003</v>
      </c>
      <c r="L4052">
        <v>3</v>
      </c>
      <c r="M4052">
        <v>5</v>
      </c>
      <c r="N4052">
        <v>0</v>
      </c>
      <c r="O4052">
        <v>2.5</v>
      </c>
      <c r="P4052" t="s">
        <v>607</v>
      </c>
      <c r="Q4052">
        <v>0.1444</v>
      </c>
      <c r="R4052">
        <v>0.118098008539314</v>
      </c>
      <c r="S4052" t="s">
        <v>31</v>
      </c>
      <c r="T4052" t="s">
        <v>32</v>
      </c>
      <c r="U4052">
        <v>1</v>
      </c>
      <c r="V4052" t="s">
        <v>33</v>
      </c>
      <c r="W4052" t="s">
        <v>34</v>
      </c>
      <c r="X4052" t="s">
        <v>35</v>
      </c>
      <c r="Y4052">
        <v>35.453000000000003</v>
      </c>
      <c r="Z4052">
        <v>337</v>
      </c>
      <c r="AA4052" s="5">
        <f>IFERROR(VLOOKUP(X4052,$AF$2:$AG$35,2,FALSE),0)</f>
        <v>0</v>
      </c>
      <c r="AB4052" s="5" t="e">
        <f>VLOOKUP(X4052,$AF$2:$AG$35,1,FALSE)</f>
        <v>#N/A</v>
      </c>
      <c r="AK4052">
        <v>2668</v>
      </c>
      <c r="AL4052" s="3" t="s">
        <v>613</v>
      </c>
      <c r="AM4052" t="s">
        <v>614</v>
      </c>
      <c r="AN4052" s="10">
        <f>0.24*(Q4054+Q4055)</f>
        <v>0.151584</v>
      </c>
    </row>
    <row r="4053" spans="1:43" x14ac:dyDescent="0.25">
      <c r="A4053">
        <v>95756</v>
      </c>
      <c r="B4053">
        <v>22087</v>
      </c>
      <c r="C4053" t="s">
        <v>627</v>
      </c>
      <c r="D4053" t="s">
        <v>584</v>
      </c>
      <c r="E4053" t="s">
        <v>604</v>
      </c>
      <c r="F4053">
        <v>43.579099999999997</v>
      </c>
      <c r="G4053" t="s">
        <v>25</v>
      </c>
      <c r="H4053" t="s">
        <v>606</v>
      </c>
      <c r="I4053" t="s">
        <v>27</v>
      </c>
      <c r="J4053" t="s">
        <v>28</v>
      </c>
      <c r="K4053">
        <v>2003</v>
      </c>
      <c r="L4053">
        <v>3</v>
      </c>
      <c r="M4053">
        <v>5</v>
      </c>
      <c r="N4053">
        <v>0</v>
      </c>
      <c r="O4053">
        <v>2.5</v>
      </c>
      <c r="P4053" t="s">
        <v>607</v>
      </c>
      <c r="Q4053" s="32">
        <v>0</v>
      </c>
      <c r="R4053">
        <v>0.1158</v>
      </c>
      <c r="S4053" t="s">
        <v>31</v>
      </c>
      <c r="T4053" t="s">
        <v>32</v>
      </c>
      <c r="U4053">
        <v>2</v>
      </c>
      <c r="V4053" t="s">
        <v>36</v>
      </c>
      <c r="W4053" t="s">
        <v>37</v>
      </c>
      <c r="X4053" t="s">
        <v>38</v>
      </c>
      <c r="Y4053">
        <v>62.004899999999999</v>
      </c>
      <c r="Z4053">
        <v>613</v>
      </c>
      <c r="AA4053" s="5">
        <f>IFERROR(VLOOKUP(X4053,$AF$2:$AG$35,2,FALSE),0)</f>
        <v>0</v>
      </c>
      <c r="AB4053" s="5" t="e">
        <f>VLOOKUP(X4053,$AF$2:$AG$35,1,FALSE)</f>
        <v>#N/A</v>
      </c>
      <c r="AK4053">
        <v>2669</v>
      </c>
      <c r="AL4053" s="3" t="s">
        <v>615</v>
      </c>
      <c r="AM4053" t="s">
        <v>614</v>
      </c>
      <c r="AN4053" s="10">
        <f>0.4*Q4063</f>
        <v>3.8602400000000006</v>
      </c>
    </row>
    <row r="4054" spans="1:43" x14ac:dyDescent="0.25">
      <c r="A4054">
        <v>95756</v>
      </c>
      <c r="B4054">
        <v>22087</v>
      </c>
      <c r="C4054" t="s">
        <v>627</v>
      </c>
      <c r="D4054" t="s">
        <v>584</v>
      </c>
      <c r="E4054" t="s">
        <v>604</v>
      </c>
      <c r="F4054">
        <v>43.579099999999997</v>
      </c>
      <c r="G4054" t="s">
        <v>25</v>
      </c>
      <c r="H4054" t="s">
        <v>606</v>
      </c>
      <c r="I4054" t="s">
        <v>27</v>
      </c>
      <c r="J4054" t="s">
        <v>28</v>
      </c>
      <c r="K4054">
        <v>2003</v>
      </c>
      <c r="L4054">
        <v>3</v>
      </c>
      <c r="M4054">
        <v>5</v>
      </c>
      <c r="N4054">
        <v>0</v>
      </c>
      <c r="O4054">
        <v>2.5</v>
      </c>
      <c r="P4054" t="s">
        <v>607</v>
      </c>
      <c r="Q4054" s="32">
        <v>0.46360000000000001</v>
      </c>
      <c r="R4054">
        <v>0.12570810635884999</v>
      </c>
      <c r="S4054" t="s">
        <v>31</v>
      </c>
      <c r="T4054" t="s">
        <v>32</v>
      </c>
      <c r="U4054">
        <v>4</v>
      </c>
      <c r="V4054" t="s">
        <v>42</v>
      </c>
      <c r="W4054" t="s">
        <v>43</v>
      </c>
      <c r="X4054" t="s">
        <v>44</v>
      </c>
      <c r="Y4054">
        <v>96.057599999999994</v>
      </c>
      <c r="Z4054">
        <v>699</v>
      </c>
      <c r="AA4054" s="5">
        <f>IFERROR(VLOOKUP(X4054,$AF$2:$AG$35,2,FALSE),0)</f>
        <v>0</v>
      </c>
      <c r="AB4054" s="5" t="e">
        <f>VLOOKUP(X4054,$AF$2:$AG$35,1,FALSE)</f>
        <v>#N/A</v>
      </c>
      <c r="AK4054">
        <v>2670</v>
      </c>
      <c r="AL4054" s="3" t="s">
        <v>616</v>
      </c>
      <c r="AM4054" t="s">
        <v>614</v>
      </c>
      <c r="AN4054" s="26">
        <f>IF(AN4057&lt;0, AN4058, AN4058-AN4057/96*16)</f>
        <v>24.89049069999999</v>
      </c>
      <c r="AO4054" s="26"/>
      <c r="AP4054" s="26"/>
      <c r="AQ4054" s="26"/>
    </row>
    <row r="4055" spans="1:43" x14ac:dyDescent="0.25">
      <c r="A4055">
        <v>95756</v>
      </c>
      <c r="B4055">
        <v>22087</v>
      </c>
      <c r="C4055" t="s">
        <v>627</v>
      </c>
      <c r="D4055" t="s">
        <v>584</v>
      </c>
      <c r="E4055" t="s">
        <v>604</v>
      </c>
      <c r="F4055">
        <v>43.579099999999997</v>
      </c>
      <c r="G4055" t="s">
        <v>25</v>
      </c>
      <c r="H4055" t="s">
        <v>606</v>
      </c>
      <c r="I4055" t="s">
        <v>27</v>
      </c>
      <c r="J4055" t="s">
        <v>28</v>
      </c>
      <c r="K4055">
        <v>2003</v>
      </c>
      <c r="L4055">
        <v>3</v>
      </c>
      <c r="M4055">
        <v>5</v>
      </c>
      <c r="N4055">
        <v>0</v>
      </c>
      <c r="O4055">
        <v>2.5</v>
      </c>
      <c r="P4055" t="s">
        <v>607</v>
      </c>
      <c r="Q4055" s="32">
        <v>0.16800000000000001</v>
      </c>
      <c r="R4055">
        <v>0.117080497086989</v>
      </c>
      <c r="S4055" t="s">
        <v>31</v>
      </c>
      <c r="T4055" t="s">
        <v>45</v>
      </c>
      <c r="U4055">
        <v>5</v>
      </c>
      <c r="V4055" t="s">
        <v>46</v>
      </c>
      <c r="W4055" t="s">
        <v>47</v>
      </c>
      <c r="X4055" t="s">
        <v>48</v>
      </c>
      <c r="Y4055">
        <v>18.0383</v>
      </c>
      <c r="Z4055">
        <v>784</v>
      </c>
      <c r="AA4055" s="5">
        <f>IFERROR(VLOOKUP(X4055,$AF$2:$AG$35,2,FALSE),0)</f>
        <v>0</v>
      </c>
      <c r="AB4055" s="5" t="e">
        <f>VLOOKUP(X4055,$AF$2:$AG$35,1,FALSE)</f>
        <v>#N/A</v>
      </c>
      <c r="AK4055">
        <v>2671</v>
      </c>
      <c r="AL4055" s="3" t="s">
        <v>617</v>
      </c>
      <c r="AM4055" t="s">
        <v>614</v>
      </c>
      <c r="AN4055" s="27">
        <f>100-(SUM(AN4052:AN4054)+SUM(Q4053:Q4055)+Q4063+Q4067+SUM(Q4069:Q4073)+SUM(Q4075:Q4108))</f>
        <v>27.3242853</v>
      </c>
      <c r="AO4055" s="27"/>
      <c r="AP4055" s="27"/>
      <c r="AQ4055" s="27"/>
    </row>
    <row r="4056" spans="1:43" x14ac:dyDescent="0.25">
      <c r="A4056">
        <v>95756</v>
      </c>
      <c r="B4056">
        <v>22087</v>
      </c>
      <c r="C4056" t="s">
        <v>627</v>
      </c>
      <c r="D4056" t="s">
        <v>584</v>
      </c>
      <c r="E4056" t="s">
        <v>604</v>
      </c>
      <c r="F4056">
        <v>43.579099999999997</v>
      </c>
      <c r="G4056" t="s">
        <v>25</v>
      </c>
      <c r="H4056" t="s">
        <v>606</v>
      </c>
      <c r="I4056" t="s">
        <v>27</v>
      </c>
      <c r="J4056" t="s">
        <v>28</v>
      </c>
      <c r="K4056">
        <v>2003</v>
      </c>
      <c r="L4056">
        <v>3</v>
      </c>
      <c r="M4056">
        <v>5</v>
      </c>
      <c r="N4056">
        <v>0</v>
      </c>
      <c r="O4056">
        <v>2.5</v>
      </c>
      <c r="P4056" t="s">
        <v>607</v>
      </c>
      <c r="Q4056" s="41">
        <v>0.1454</v>
      </c>
      <c r="R4056" s="2">
        <v>9.18501551812827E-2</v>
      </c>
      <c r="S4056" t="s">
        <v>31</v>
      </c>
      <c r="T4056" t="s">
        <v>49</v>
      </c>
      <c r="U4056">
        <v>6</v>
      </c>
      <c r="V4056" t="s">
        <v>50</v>
      </c>
      <c r="W4056" t="s">
        <v>51</v>
      </c>
      <c r="X4056" t="s">
        <v>52</v>
      </c>
      <c r="Y4056">
        <v>22.98977</v>
      </c>
      <c r="Z4056">
        <v>785</v>
      </c>
      <c r="AA4056" s="5">
        <f>IFERROR(VLOOKUP(X4056,$AF$2:$AG$35,2,FALSE),0)</f>
        <v>0</v>
      </c>
      <c r="AB4056" s="5" t="e">
        <f>VLOOKUP(X4056,$AF$2:$AG$35,1,FALSE)</f>
        <v>#N/A</v>
      </c>
      <c r="AL4056" s="3" t="s">
        <v>780</v>
      </c>
      <c r="AN4056" s="10">
        <f>(SUM(AN4052:AN4054)+SUM(Q4053:Q4055)+Q4063+Q4067+SUM(Q4069:Q4073)+SUM(Q4075:Q4108))</f>
        <v>72.6757147</v>
      </c>
    </row>
    <row r="4057" spans="1:43" x14ac:dyDescent="0.25">
      <c r="A4057">
        <v>95756</v>
      </c>
      <c r="B4057">
        <v>22087</v>
      </c>
      <c r="C4057" t="s">
        <v>627</v>
      </c>
      <c r="D4057" t="s">
        <v>584</v>
      </c>
      <c r="E4057" t="s">
        <v>604</v>
      </c>
      <c r="F4057">
        <v>43.579099999999997</v>
      </c>
      <c r="G4057" t="s">
        <v>25</v>
      </c>
      <c r="H4057" t="s">
        <v>606</v>
      </c>
      <c r="I4057" t="s">
        <v>27</v>
      </c>
      <c r="J4057" t="s">
        <v>28</v>
      </c>
      <c r="K4057">
        <v>2003</v>
      </c>
      <c r="L4057">
        <v>3</v>
      </c>
      <c r="M4057">
        <v>5</v>
      </c>
      <c r="N4057">
        <v>0</v>
      </c>
      <c r="O4057">
        <v>2.5</v>
      </c>
      <c r="P4057" t="s">
        <v>607</v>
      </c>
      <c r="Q4057">
        <v>0.1527</v>
      </c>
      <c r="R4057" s="2">
        <v>9.2313710823860501E-2</v>
      </c>
      <c r="S4057" t="s">
        <v>31</v>
      </c>
      <c r="T4057" t="s">
        <v>53</v>
      </c>
      <c r="U4057">
        <v>7</v>
      </c>
      <c r="V4057" t="s">
        <v>54</v>
      </c>
      <c r="W4057" t="s">
        <v>55</v>
      </c>
      <c r="X4057" t="s">
        <v>56</v>
      </c>
      <c r="Y4057">
        <v>39.098300000000002</v>
      </c>
      <c r="Z4057">
        <v>2302</v>
      </c>
      <c r="AA4057" s="5">
        <f>IFERROR(VLOOKUP(X4057,$AF$2:$AG$35,2,FALSE),0)</f>
        <v>0</v>
      </c>
      <c r="AB4057" s="5" t="e">
        <f>VLOOKUP(X4057,$AF$2:$AG$35,1,FALSE)</f>
        <v>#N/A</v>
      </c>
      <c r="AL4057" s="3" t="s">
        <v>618</v>
      </c>
      <c r="AM4057" s="5"/>
      <c r="AN4057" s="10">
        <f>IF(Q4054=0,0,Q4054-Q4055/18/2*96)</f>
        <v>1.5599999999999947E-2</v>
      </c>
    </row>
    <row r="4058" spans="1:43" x14ac:dyDescent="0.25">
      <c r="A4058">
        <v>95756</v>
      </c>
      <c r="B4058">
        <v>22087</v>
      </c>
      <c r="C4058" t="s">
        <v>627</v>
      </c>
      <c r="D4058" t="s">
        <v>584</v>
      </c>
      <c r="E4058" t="s">
        <v>604</v>
      </c>
      <c r="F4058">
        <v>43.579099999999997</v>
      </c>
      <c r="G4058" t="s">
        <v>25</v>
      </c>
      <c r="H4058" t="s">
        <v>606</v>
      </c>
      <c r="I4058" t="s">
        <v>27</v>
      </c>
      <c r="J4058" t="s">
        <v>28</v>
      </c>
      <c r="K4058">
        <v>2003</v>
      </c>
      <c r="L4058">
        <v>3</v>
      </c>
      <c r="M4058">
        <v>5</v>
      </c>
      <c r="N4058">
        <v>0</v>
      </c>
      <c r="O4058">
        <v>2.5</v>
      </c>
      <c r="P4058" t="s">
        <v>607</v>
      </c>
      <c r="Q4058">
        <v>0</v>
      </c>
      <c r="R4058">
        <v>0.627</v>
      </c>
      <c r="S4058" t="s">
        <v>31</v>
      </c>
      <c r="T4058" t="s">
        <v>57</v>
      </c>
      <c r="U4058">
        <v>8</v>
      </c>
      <c r="W4058" t="s">
        <v>58</v>
      </c>
      <c r="X4058" t="s">
        <v>59</v>
      </c>
      <c r="Y4058">
        <v>12.010999999999999</v>
      </c>
      <c r="Z4058">
        <v>1183</v>
      </c>
      <c r="AA4058" s="5">
        <f>IFERROR(VLOOKUP(X4058,$AF$2:$AG$35,2,FALSE),0)</f>
        <v>0</v>
      </c>
      <c r="AB4058" s="5" t="e">
        <f>VLOOKUP(X4058,$AF$2:$AG$35,1,FALSE)</f>
        <v>#N/A</v>
      </c>
      <c r="AL4058" s="3" t="s">
        <v>619</v>
      </c>
      <c r="AM4058" s="8"/>
      <c r="AN4058" s="11">
        <f>SUMPRODUCT(Q4052:Q4108,AA4052:AA4108)+(Q4076-Q4057)*0.205+(Q4069-Q4056)*0.348</f>
        <v>24.893090699999991</v>
      </c>
      <c r="AO4058" s="11"/>
      <c r="AP4058" s="11"/>
      <c r="AQ4058" s="11"/>
    </row>
    <row r="4059" spans="1:43" x14ac:dyDescent="0.25">
      <c r="A4059">
        <v>95756</v>
      </c>
      <c r="B4059">
        <v>22087</v>
      </c>
      <c r="C4059" t="s">
        <v>627</v>
      </c>
      <c r="D4059" t="s">
        <v>584</v>
      </c>
      <c r="E4059" t="s">
        <v>604</v>
      </c>
      <c r="F4059">
        <v>43.579099999999997</v>
      </c>
      <c r="G4059" t="s">
        <v>25</v>
      </c>
      <c r="H4059" t="s">
        <v>606</v>
      </c>
      <c r="I4059" t="s">
        <v>27</v>
      </c>
      <c r="J4059" t="s">
        <v>28</v>
      </c>
      <c r="K4059">
        <v>2003</v>
      </c>
      <c r="L4059">
        <v>3</v>
      </c>
      <c r="M4059">
        <v>5</v>
      </c>
      <c r="N4059">
        <v>0</v>
      </c>
      <c r="O4059">
        <v>2.5</v>
      </c>
      <c r="P4059" t="s">
        <v>607</v>
      </c>
      <c r="Q4059">
        <v>0.55500000000000005</v>
      </c>
      <c r="R4059">
        <v>0.64843842482752301</v>
      </c>
      <c r="S4059" t="s">
        <v>31</v>
      </c>
      <c r="T4059" t="s">
        <v>57</v>
      </c>
      <c r="U4059">
        <v>9</v>
      </c>
      <c r="W4059" t="s">
        <v>60</v>
      </c>
      <c r="X4059" t="s">
        <v>61</v>
      </c>
      <c r="Y4059">
        <v>12.010999999999999</v>
      </c>
      <c r="Z4059">
        <v>789</v>
      </c>
      <c r="AA4059" s="5">
        <f>IFERROR(VLOOKUP(X4059,$AF$2:$AG$35,2,FALSE),0)</f>
        <v>0</v>
      </c>
      <c r="AB4059" s="5" t="e">
        <f>VLOOKUP(X4059,$AF$2:$AG$35,1,FALSE)</f>
        <v>#N/A</v>
      </c>
    </row>
    <row r="4060" spans="1:43" x14ac:dyDescent="0.25">
      <c r="A4060">
        <v>95756</v>
      </c>
      <c r="B4060">
        <v>22087</v>
      </c>
      <c r="C4060" t="s">
        <v>627</v>
      </c>
      <c r="D4060" t="s">
        <v>584</v>
      </c>
      <c r="E4060" t="s">
        <v>604</v>
      </c>
      <c r="F4060">
        <v>43.579099999999997</v>
      </c>
      <c r="G4060" t="s">
        <v>25</v>
      </c>
      <c r="H4060" t="s">
        <v>606</v>
      </c>
      <c r="I4060" t="s">
        <v>27</v>
      </c>
      <c r="J4060" t="s">
        <v>28</v>
      </c>
      <c r="K4060">
        <v>2003</v>
      </c>
      <c r="L4060">
        <v>3</v>
      </c>
      <c r="M4060">
        <v>5</v>
      </c>
      <c r="N4060">
        <v>0</v>
      </c>
      <c r="O4060">
        <v>2.5</v>
      </c>
      <c r="P4060" t="s">
        <v>607</v>
      </c>
      <c r="Q4060">
        <v>4.1566000000000001</v>
      </c>
      <c r="R4060">
        <v>0.89705592128513101</v>
      </c>
      <c r="S4060" t="s">
        <v>31</v>
      </c>
      <c r="T4060" t="s">
        <v>57</v>
      </c>
      <c r="U4060">
        <v>10</v>
      </c>
      <c r="W4060" t="s">
        <v>62</v>
      </c>
      <c r="X4060" t="s">
        <v>63</v>
      </c>
      <c r="Y4060">
        <v>12.010999999999999</v>
      </c>
      <c r="Z4060">
        <v>790</v>
      </c>
      <c r="AA4060" s="5">
        <f>IFERROR(VLOOKUP(X4060,$AF$2:$AG$35,2,FALSE),0)</f>
        <v>0</v>
      </c>
      <c r="AB4060" s="5" t="e">
        <f>VLOOKUP(X4060,$AF$2:$AG$35,1,FALSE)</f>
        <v>#N/A</v>
      </c>
    </row>
    <row r="4061" spans="1:43" x14ac:dyDescent="0.25">
      <c r="A4061">
        <v>95756</v>
      </c>
      <c r="B4061">
        <v>22087</v>
      </c>
      <c r="C4061" t="s">
        <v>627</v>
      </c>
      <c r="D4061" t="s">
        <v>584</v>
      </c>
      <c r="E4061" t="s">
        <v>604</v>
      </c>
      <c r="F4061">
        <v>43.579099999999997</v>
      </c>
      <c r="G4061" t="s">
        <v>25</v>
      </c>
      <c r="H4061" t="s">
        <v>606</v>
      </c>
      <c r="I4061" t="s">
        <v>27</v>
      </c>
      <c r="J4061" t="s">
        <v>28</v>
      </c>
      <c r="K4061">
        <v>2003</v>
      </c>
      <c r="L4061">
        <v>3</v>
      </c>
      <c r="M4061">
        <v>5</v>
      </c>
      <c r="N4061">
        <v>0</v>
      </c>
      <c r="O4061">
        <v>2.5</v>
      </c>
      <c r="P4061" t="s">
        <v>607</v>
      </c>
      <c r="Q4061">
        <v>2.7486999999999999</v>
      </c>
      <c r="R4061">
        <v>0.75953454522500297</v>
      </c>
      <c r="S4061" t="s">
        <v>31</v>
      </c>
      <c r="T4061" t="s">
        <v>57</v>
      </c>
      <c r="U4061">
        <v>11</v>
      </c>
      <c r="W4061" t="s">
        <v>64</v>
      </c>
      <c r="X4061" t="s">
        <v>65</v>
      </c>
      <c r="Y4061">
        <v>12.010999999999999</v>
      </c>
      <c r="Z4061">
        <v>791</v>
      </c>
      <c r="AA4061" s="5">
        <f>IFERROR(VLOOKUP(X4061,$AF$2:$AG$35,2,FALSE),0)</f>
        <v>0</v>
      </c>
      <c r="AB4061" s="5" t="e">
        <f>VLOOKUP(X4061,$AF$2:$AG$35,1,FALSE)</f>
        <v>#N/A</v>
      </c>
    </row>
    <row r="4062" spans="1:43" x14ac:dyDescent="0.25">
      <c r="A4062">
        <v>95756</v>
      </c>
      <c r="B4062">
        <v>22087</v>
      </c>
      <c r="C4062" t="s">
        <v>627</v>
      </c>
      <c r="D4062" t="s">
        <v>584</v>
      </c>
      <c r="E4062" t="s">
        <v>604</v>
      </c>
      <c r="F4062">
        <v>43.579099999999997</v>
      </c>
      <c r="G4062" t="s">
        <v>25</v>
      </c>
      <c r="H4062" t="s">
        <v>606</v>
      </c>
      <c r="I4062" t="s">
        <v>27</v>
      </c>
      <c r="J4062" t="s">
        <v>28</v>
      </c>
      <c r="K4062">
        <v>2003</v>
      </c>
      <c r="L4062">
        <v>3</v>
      </c>
      <c r="M4062">
        <v>5</v>
      </c>
      <c r="N4062">
        <v>0</v>
      </c>
      <c r="O4062">
        <v>2.5</v>
      </c>
      <c r="P4062" t="s">
        <v>607</v>
      </c>
      <c r="Q4062">
        <v>2.1903999999999999</v>
      </c>
      <c r="R4062">
        <v>0.97416263174682005</v>
      </c>
      <c r="S4062" t="s">
        <v>31</v>
      </c>
      <c r="T4062" t="s">
        <v>57</v>
      </c>
      <c r="U4062">
        <v>12</v>
      </c>
      <c r="W4062" t="s">
        <v>66</v>
      </c>
      <c r="X4062" t="s">
        <v>67</v>
      </c>
      <c r="Y4062">
        <v>12.010999999999999</v>
      </c>
      <c r="Z4062">
        <v>792</v>
      </c>
      <c r="AA4062" s="5">
        <f>IFERROR(VLOOKUP(X4062,$AF$2:$AG$35,2,FALSE),0)</f>
        <v>0</v>
      </c>
      <c r="AB4062" s="5" t="e">
        <f>VLOOKUP(X4062,$AF$2:$AG$35,1,FALSE)</f>
        <v>#N/A</v>
      </c>
    </row>
    <row r="4063" spans="1:43" x14ac:dyDescent="0.25">
      <c r="A4063">
        <v>95756</v>
      </c>
      <c r="B4063">
        <v>22087</v>
      </c>
      <c r="C4063" t="s">
        <v>627</v>
      </c>
      <c r="D4063" t="s">
        <v>584</v>
      </c>
      <c r="E4063" t="s">
        <v>604</v>
      </c>
      <c r="F4063">
        <v>43.579099999999997</v>
      </c>
      <c r="G4063" t="s">
        <v>25</v>
      </c>
      <c r="H4063" t="s">
        <v>606</v>
      </c>
      <c r="I4063" t="s">
        <v>27</v>
      </c>
      <c r="J4063" t="s">
        <v>28</v>
      </c>
      <c r="K4063">
        <v>2003</v>
      </c>
      <c r="L4063">
        <v>3</v>
      </c>
      <c r="M4063">
        <v>5</v>
      </c>
      <c r="N4063">
        <v>0</v>
      </c>
      <c r="O4063">
        <v>2.5</v>
      </c>
      <c r="P4063" t="s">
        <v>607</v>
      </c>
      <c r="Q4063" s="32">
        <v>9.6506000000000007</v>
      </c>
      <c r="R4063">
        <v>1.91783868549999</v>
      </c>
      <c r="S4063" t="s">
        <v>31</v>
      </c>
      <c r="T4063" t="s">
        <v>57</v>
      </c>
      <c r="U4063">
        <v>13</v>
      </c>
      <c r="W4063" s="3" t="s">
        <v>68</v>
      </c>
      <c r="X4063" t="s">
        <v>69</v>
      </c>
      <c r="Y4063">
        <v>12.010999999999999</v>
      </c>
      <c r="Z4063">
        <v>626</v>
      </c>
      <c r="AA4063" s="5">
        <f>IFERROR(VLOOKUP(X4063,$AF$2:$AG$35,2,FALSE),0)</f>
        <v>0</v>
      </c>
      <c r="AB4063" s="5" t="e">
        <f>VLOOKUP(X4063,$AF$2:$AG$35,1,FALSE)</f>
        <v>#N/A</v>
      </c>
    </row>
    <row r="4064" spans="1:43" x14ac:dyDescent="0.25">
      <c r="A4064">
        <v>95756</v>
      </c>
      <c r="B4064">
        <v>22087</v>
      </c>
      <c r="C4064" t="s">
        <v>627</v>
      </c>
      <c r="D4064" t="s">
        <v>584</v>
      </c>
      <c r="E4064" t="s">
        <v>604</v>
      </c>
      <c r="F4064">
        <v>43.579099999999997</v>
      </c>
      <c r="G4064" t="s">
        <v>25</v>
      </c>
      <c r="H4064" t="s">
        <v>606</v>
      </c>
      <c r="I4064" t="s">
        <v>27</v>
      </c>
      <c r="J4064" t="s">
        <v>28</v>
      </c>
      <c r="K4064">
        <v>2003</v>
      </c>
      <c r="L4064">
        <v>3</v>
      </c>
      <c r="M4064">
        <v>5</v>
      </c>
      <c r="N4064">
        <v>0</v>
      </c>
      <c r="O4064">
        <v>2.5</v>
      </c>
      <c r="P4064" t="s">
        <v>607</v>
      </c>
      <c r="Q4064">
        <v>2.5457000000000001</v>
      </c>
      <c r="R4064">
        <v>0.51140675226902899</v>
      </c>
      <c r="S4064" t="s">
        <v>31</v>
      </c>
      <c r="T4064" t="s">
        <v>57</v>
      </c>
      <c r="U4064">
        <v>14</v>
      </c>
      <c r="W4064" t="s">
        <v>70</v>
      </c>
      <c r="X4064" t="s">
        <v>71</v>
      </c>
      <c r="Y4064">
        <v>12.010999999999999</v>
      </c>
      <c r="Z4064">
        <v>794</v>
      </c>
      <c r="AA4064" s="5">
        <f>IFERROR(VLOOKUP(X4064,$AF$2:$AG$35,2,FALSE),0)</f>
        <v>0</v>
      </c>
      <c r="AB4064" s="5" t="e">
        <f>VLOOKUP(X4064,$AF$2:$AG$35,1,FALSE)</f>
        <v>#N/A</v>
      </c>
    </row>
    <row r="4065" spans="1:43" x14ac:dyDescent="0.25">
      <c r="A4065">
        <v>95756</v>
      </c>
      <c r="B4065">
        <v>22087</v>
      </c>
      <c r="C4065" t="s">
        <v>627</v>
      </c>
      <c r="D4065" t="s">
        <v>584</v>
      </c>
      <c r="E4065" t="s">
        <v>604</v>
      </c>
      <c r="F4065">
        <v>43.579099999999997</v>
      </c>
      <c r="G4065" t="s">
        <v>25</v>
      </c>
      <c r="H4065" t="s">
        <v>606</v>
      </c>
      <c r="I4065" t="s">
        <v>27</v>
      </c>
      <c r="J4065" t="s">
        <v>28</v>
      </c>
      <c r="K4065">
        <v>2003</v>
      </c>
      <c r="L4065">
        <v>3</v>
      </c>
      <c r="M4065">
        <v>5</v>
      </c>
      <c r="N4065">
        <v>0</v>
      </c>
      <c r="O4065">
        <v>2.5</v>
      </c>
      <c r="P4065" t="s">
        <v>607</v>
      </c>
      <c r="Q4065">
        <v>0.92169999999999996</v>
      </c>
      <c r="R4065">
        <v>0.21095686153827001</v>
      </c>
      <c r="S4065" t="s">
        <v>31</v>
      </c>
      <c r="T4065" t="s">
        <v>57</v>
      </c>
      <c r="U4065">
        <v>15</v>
      </c>
      <c r="W4065" t="s">
        <v>72</v>
      </c>
      <c r="X4065" t="s">
        <v>73</v>
      </c>
      <c r="Y4065">
        <v>12.010999999999999</v>
      </c>
      <c r="Z4065">
        <v>1190</v>
      </c>
      <c r="AA4065" s="5">
        <f>IFERROR(VLOOKUP(X4065,$AF$2:$AG$35,2,FALSE),0)</f>
        <v>0</v>
      </c>
      <c r="AB4065" s="5" t="e">
        <f>VLOOKUP(X4065,$AF$2:$AG$35,1,FALSE)</f>
        <v>#N/A</v>
      </c>
      <c r="AN4065"/>
      <c r="AO4065"/>
      <c r="AP4065"/>
      <c r="AQ4065"/>
    </row>
    <row r="4066" spans="1:43" x14ac:dyDescent="0.25">
      <c r="A4066">
        <v>95756</v>
      </c>
      <c r="B4066">
        <v>22087</v>
      </c>
      <c r="C4066" t="s">
        <v>627</v>
      </c>
      <c r="D4066" t="s">
        <v>584</v>
      </c>
      <c r="E4066" t="s">
        <v>604</v>
      </c>
      <c r="F4066">
        <v>43.579099999999997</v>
      </c>
      <c r="G4066" t="s">
        <v>25</v>
      </c>
      <c r="H4066" t="s">
        <v>606</v>
      </c>
      <c r="I4066" t="s">
        <v>27</v>
      </c>
      <c r="J4066" t="s">
        <v>28</v>
      </c>
      <c r="K4066">
        <v>2003</v>
      </c>
      <c r="L4066">
        <v>3</v>
      </c>
      <c r="M4066">
        <v>5</v>
      </c>
      <c r="N4066">
        <v>0</v>
      </c>
      <c r="O4066">
        <v>2.5</v>
      </c>
      <c r="P4066" t="s">
        <v>607</v>
      </c>
      <c r="Q4066">
        <v>0.44690000000000002</v>
      </c>
      <c r="R4066">
        <v>0.27237177121448902</v>
      </c>
      <c r="S4066" t="s">
        <v>31</v>
      </c>
      <c r="T4066" t="s">
        <v>57</v>
      </c>
      <c r="U4066">
        <v>16</v>
      </c>
      <c r="W4066" t="s">
        <v>74</v>
      </c>
      <c r="X4066" t="s">
        <v>75</v>
      </c>
      <c r="Y4066">
        <v>12.010999999999999</v>
      </c>
      <c r="Z4066">
        <v>796</v>
      </c>
      <c r="AA4066" s="5">
        <f>IFERROR(VLOOKUP(X4066,$AF$2:$AG$35,2,FALSE),0)</f>
        <v>0</v>
      </c>
      <c r="AB4066" s="5" t="e">
        <f>VLOOKUP(X4066,$AF$2:$AG$35,1,FALSE)</f>
        <v>#N/A</v>
      </c>
      <c r="AN4066"/>
      <c r="AO4066"/>
      <c r="AP4066"/>
      <c r="AQ4066"/>
    </row>
    <row r="4067" spans="1:43" x14ac:dyDescent="0.25">
      <c r="A4067">
        <v>95756</v>
      </c>
      <c r="B4067">
        <v>22087</v>
      </c>
      <c r="C4067" t="s">
        <v>627</v>
      </c>
      <c r="D4067" t="s">
        <v>584</v>
      </c>
      <c r="E4067" t="s">
        <v>604</v>
      </c>
      <c r="F4067">
        <v>43.579099999999997</v>
      </c>
      <c r="G4067" t="s">
        <v>25</v>
      </c>
      <c r="H4067" t="s">
        <v>606</v>
      </c>
      <c r="I4067" t="s">
        <v>27</v>
      </c>
      <c r="J4067" t="s">
        <v>28</v>
      </c>
      <c r="K4067">
        <v>2003</v>
      </c>
      <c r="L4067">
        <v>3</v>
      </c>
      <c r="M4067">
        <v>5</v>
      </c>
      <c r="N4067">
        <v>0</v>
      </c>
      <c r="O4067">
        <v>2.5</v>
      </c>
      <c r="P4067" t="s">
        <v>607</v>
      </c>
      <c r="Q4067" s="32">
        <v>1.7239</v>
      </c>
      <c r="R4067">
        <v>1.11810636368877</v>
      </c>
      <c r="S4067" t="s">
        <v>31</v>
      </c>
      <c r="T4067" t="s">
        <v>57</v>
      </c>
      <c r="U4067">
        <v>17</v>
      </c>
      <c r="W4067" s="3" t="s">
        <v>76</v>
      </c>
      <c r="X4067" t="s">
        <v>77</v>
      </c>
      <c r="Y4067">
        <v>12.010999999999999</v>
      </c>
      <c r="Z4067">
        <v>797</v>
      </c>
      <c r="AA4067" s="5">
        <f>IFERROR(VLOOKUP(X4067,$AF$2:$AG$35,2,FALSE),0)</f>
        <v>0</v>
      </c>
      <c r="AB4067" s="5" t="e">
        <f>VLOOKUP(X4067,$AF$2:$AG$35,1,FALSE)</f>
        <v>#N/A</v>
      </c>
      <c r="AN4067"/>
      <c r="AO4067"/>
      <c r="AP4067"/>
      <c r="AQ4067"/>
    </row>
    <row r="4068" spans="1:43" x14ac:dyDescent="0.25">
      <c r="A4068">
        <v>95756</v>
      </c>
      <c r="B4068">
        <v>22087</v>
      </c>
      <c r="C4068" t="s">
        <v>627</v>
      </c>
      <c r="D4068" t="s">
        <v>584</v>
      </c>
      <c r="E4068" t="s">
        <v>604</v>
      </c>
      <c r="F4068">
        <v>43.579099999999997</v>
      </c>
      <c r="G4068" t="s">
        <v>25</v>
      </c>
      <c r="H4068" t="s">
        <v>606</v>
      </c>
      <c r="I4068" t="s">
        <v>27</v>
      </c>
      <c r="J4068" t="s">
        <v>28</v>
      </c>
      <c r="K4068">
        <v>2003</v>
      </c>
      <c r="L4068">
        <v>3</v>
      </c>
      <c r="M4068">
        <v>5</v>
      </c>
      <c r="N4068">
        <v>0</v>
      </c>
      <c r="O4068">
        <v>2.5</v>
      </c>
      <c r="P4068" t="s">
        <v>607</v>
      </c>
      <c r="Q4068">
        <v>11.374499999999999</v>
      </c>
      <c r="R4068">
        <v>2.88071573592446</v>
      </c>
      <c r="S4068" t="s">
        <v>31</v>
      </c>
      <c r="T4068" t="s">
        <v>57</v>
      </c>
      <c r="U4068">
        <v>18</v>
      </c>
      <c r="V4068" t="s">
        <v>78</v>
      </c>
      <c r="W4068" t="s">
        <v>79</v>
      </c>
      <c r="X4068" t="s">
        <v>80</v>
      </c>
      <c r="Y4068">
        <v>12.010999999999999</v>
      </c>
      <c r="Z4068">
        <v>436</v>
      </c>
      <c r="AA4068" s="5">
        <f>IFERROR(VLOOKUP(X4068,$AF$2:$AG$35,2,FALSE),0)</f>
        <v>0</v>
      </c>
      <c r="AB4068" s="5" t="e">
        <f>VLOOKUP(X4068,$AF$2:$AG$35,1,FALSE)</f>
        <v>#N/A</v>
      </c>
      <c r="AN4068"/>
      <c r="AO4068"/>
      <c r="AP4068"/>
      <c r="AQ4068"/>
    </row>
    <row r="4069" spans="1:43" x14ac:dyDescent="0.25">
      <c r="A4069">
        <v>95756</v>
      </c>
      <c r="B4069">
        <v>22087</v>
      </c>
      <c r="C4069" t="s">
        <v>627</v>
      </c>
      <c r="D4069" t="s">
        <v>584</v>
      </c>
      <c r="E4069" t="s">
        <v>604</v>
      </c>
      <c r="F4069">
        <v>43.579099999999997</v>
      </c>
      <c r="G4069" t="s">
        <v>25</v>
      </c>
      <c r="H4069" t="s">
        <v>606</v>
      </c>
      <c r="I4069" t="s">
        <v>27</v>
      </c>
      <c r="J4069" t="s">
        <v>28</v>
      </c>
      <c r="K4069">
        <v>2003</v>
      </c>
      <c r="L4069">
        <v>3</v>
      </c>
      <c r="M4069">
        <v>5</v>
      </c>
      <c r="N4069">
        <v>0</v>
      </c>
      <c r="O4069">
        <v>2.5</v>
      </c>
      <c r="P4069" t="s">
        <v>607</v>
      </c>
      <c r="Q4069" s="38">
        <v>0.3397</v>
      </c>
      <c r="R4069">
        <v>1.8807727042564999</v>
      </c>
      <c r="S4069" t="s">
        <v>31</v>
      </c>
      <c r="T4069" t="s">
        <v>81</v>
      </c>
      <c r="U4069">
        <v>20</v>
      </c>
      <c r="V4069" t="s">
        <v>82</v>
      </c>
      <c r="W4069" t="s">
        <v>83</v>
      </c>
      <c r="X4069" t="s">
        <v>84</v>
      </c>
      <c r="Y4069">
        <v>22.98977</v>
      </c>
      <c r="Z4069">
        <v>696</v>
      </c>
      <c r="AA4069" s="5">
        <f>IFERROR(VLOOKUP(X4069,$AF$2:$AG$35,2,FALSE),0)</f>
        <v>0</v>
      </c>
      <c r="AB4069" s="5" t="e">
        <f>VLOOKUP(X4069,$AF$2:$AG$35,1,FALSE)</f>
        <v>#N/A</v>
      </c>
      <c r="AN4069"/>
      <c r="AO4069"/>
      <c r="AP4069"/>
      <c r="AQ4069"/>
    </row>
    <row r="4070" spans="1:43" x14ac:dyDescent="0.25">
      <c r="A4070">
        <v>95756</v>
      </c>
      <c r="B4070">
        <v>22087</v>
      </c>
      <c r="C4070" t="s">
        <v>627</v>
      </c>
      <c r="D4070" t="s">
        <v>584</v>
      </c>
      <c r="E4070" t="s">
        <v>604</v>
      </c>
      <c r="F4070">
        <v>43.579099999999997</v>
      </c>
      <c r="G4070" t="s">
        <v>25</v>
      </c>
      <c r="H4070" t="s">
        <v>606</v>
      </c>
      <c r="I4070" t="s">
        <v>27</v>
      </c>
      <c r="J4070" t="s">
        <v>28</v>
      </c>
      <c r="K4070">
        <v>2003</v>
      </c>
      <c r="L4070">
        <v>3</v>
      </c>
      <c r="M4070">
        <v>5</v>
      </c>
      <c r="N4070">
        <v>0</v>
      </c>
      <c r="O4070">
        <v>2.5</v>
      </c>
      <c r="P4070" t="s">
        <v>607</v>
      </c>
      <c r="Q4070" s="38">
        <v>0</v>
      </c>
      <c r="R4070">
        <v>0.43769999999999998</v>
      </c>
      <c r="S4070" t="s">
        <v>31</v>
      </c>
      <c r="T4070" t="s">
        <v>81</v>
      </c>
      <c r="U4070">
        <v>21</v>
      </c>
      <c r="V4070" t="s">
        <v>85</v>
      </c>
      <c r="W4070" t="s">
        <v>86</v>
      </c>
      <c r="X4070" t="s">
        <v>87</v>
      </c>
      <c r="Y4070">
        <v>24.305</v>
      </c>
      <c r="Z4070">
        <v>525</v>
      </c>
      <c r="AA4070" s="5">
        <f>IFERROR(VLOOKUP(X4070,$AF$2:$AG$35,2,FALSE),0)</f>
        <v>0</v>
      </c>
      <c r="AB4070" s="5" t="e">
        <f>VLOOKUP(X4070,$AF$2:$AG$35,1,FALSE)</f>
        <v>#N/A</v>
      </c>
      <c r="AN4070"/>
      <c r="AO4070"/>
      <c r="AP4070"/>
      <c r="AQ4070"/>
    </row>
    <row r="4071" spans="1:43" x14ac:dyDescent="0.25">
      <c r="A4071">
        <v>95756</v>
      </c>
      <c r="B4071">
        <v>22087</v>
      </c>
      <c r="C4071" t="s">
        <v>627</v>
      </c>
      <c r="D4071" t="s">
        <v>584</v>
      </c>
      <c r="E4071" t="s">
        <v>604</v>
      </c>
      <c r="F4071">
        <v>43.579099999999997</v>
      </c>
      <c r="G4071" t="s">
        <v>25</v>
      </c>
      <c r="H4071" t="s">
        <v>606</v>
      </c>
      <c r="I4071" t="s">
        <v>27</v>
      </c>
      <c r="J4071" t="s">
        <v>28</v>
      </c>
      <c r="K4071">
        <v>2003</v>
      </c>
      <c r="L4071">
        <v>3</v>
      </c>
      <c r="M4071">
        <v>5</v>
      </c>
      <c r="N4071">
        <v>0</v>
      </c>
      <c r="O4071">
        <v>2.5</v>
      </c>
      <c r="P4071" t="s">
        <v>607</v>
      </c>
      <c r="Q4071" s="32">
        <v>5.0129000000000001</v>
      </c>
      <c r="R4071">
        <v>0.53808171690159001</v>
      </c>
      <c r="S4071" t="s">
        <v>31</v>
      </c>
      <c r="T4071" t="s">
        <v>81</v>
      </c>
      <c r="U4071">
        <v>22</v>
      </c>
      <c r="V4071" t="s">
        <v>88</v>
      </c>
      <c r="W4071" t="s">
        <v>89</v>
      </c>
      <c r="X4071" t="s">
        <v>90</v>
      </c>
      <c r="Y4071">
        <v>26.981539999999999</v>
      </c>
      <c r="Z4071">
        <v>292</v>
      </c>
      <c r="AA4071" s="5">
        <f>IFERROR(VLOOKUP(X4071,$AF$2:$AG$35,2,FALSE),0)</f>
        <v>0.88900000000000001</v>
      </c>
      <c r="AB4071" s="5" t="str">
        <f>VLOOKUP(X4071,$AF$2:$AG$35,1,FALSE)</f>
        <v>Al</v>
      </c>
      <c r="AN4071"/>
      <c r="AO4071"/>
      <c r="AP4071"/>
      <c r="AQ4071"/>
    </row>
    <row r="4072" spans="1:43" x14ac:dyDescent="0.25">
      <c r="A4072">
        <v>95756</v>
      </c>
      <c r="B4072">
        <v>22087</v>
      </c>
      <c r="C4072" t="s">
        <v>627</v>
      </c>
      <c r="D4072" t="s">
        <v>584</v>
      </c>
      <c r="E4072" t="s">
        <v>604</v>
      </c>
      <c r="F4072">
        <v>43.579099999999997</v>
      </c>
      <c r="G4072" t="s">
        <v>25</v>
      </c>
      <c r="H4072" t="s">
        <v>606</v>
      </c>
      <c r="I4072" t="s">
        <v>27</v>
      </c>
      <c r="J4072" t="s">
        <v>28</v>
      </c>
      <c r="K4072">
        <v>2003</v>
      </c>
      <c r="L4072">
        <v>3</v>
      </c>
      <c r="M4072">
        <v>5</v>
      </c>
      <c r="N4072">
        <v>0</v>
      </c>
      <c r="O4072">
        <v>2.5</v>
      </c>
      <c r="P4072" t="s">
        <v>607</v>
      </c>
      <c r="Q4072" s="32">
        <v>15.6035</v>
      </c>
      <c r="R4072">
        <v>1.6378384458600099</v>
      </c>
      <c r="S4072" t="s">
        <v>31</v>
      </c>
      <c r="T4072" t="s">
        <v>81</v>
      </c>
      <c r="U4072">
        <v>23</v>
      </c>
      <c r="V4072" t="s">
        <v>91</v>
      </c>
      <c r="W4072" t="s">
        <v>92</v>
      </c>
      <c r="X4072" t="s">
        <v>93</v>
      </c>
      <c r="Y4072">
        <v>28.0855</v>
      </c>
      <c r="Z4072">
        <v>694</v>
      </c>
      <c r="AA4072" s="5">
        <f>IFERROR(VLOOKUP(X4072,$AF$2:$AG$35,2,FALSE),0)</f>
        <v>1.139</v>
      </c>
      <c r="AB4072" s="5" t="str">
        <f>VLOOKUP(X4072,$AF$2:$AG$35,1,FALSE)</f>
        <v>Si</v>
      </c>
      <c r="AN4072"/>
      <c r="AO4072"/>
      <c r="AP4072"/>
      <c r="AQ4072"/>
    </row>
    <row r="4073" spans="1:43" x14ac:dyDescent="0.25">
      <c r="A4073">
        <v>95756</v>
      </c>
      <c r="B4073">
        <v>22087</v>
      </c>
      <c r="C4073" t="s">
        <v>627</v>
      </c>
      <c r="D4073" t="s">
        <v>584</v>
      </c>
      <c r="E4073" t="s">
        <v>604</v>
      </c>
      <c r="F4073">
        <v>43.579099999999997</v>
      </c>
      <c r="G4073" t="s">
        <v>25</v>
      </c>
      <c r="H4073" t="s">
        <v>606</v>
      </c>
      <c r="I4073" t="s">
        <v>27</v>
      </c>
      <c r="J4073" t="s">
        <v>28</v>
      </c>
      <c r="K4073">
        <v>2003</v>
      </c>
      <c r="L4073">
        <v>3</v>
      </c>
      <c r="M4073">
        <v>5</v>
      </c>
      <c r="N4073">
        <v>0</v>
      </c>
      <c r="O4073">
        <v>2.5</v>
      </c>
      <c r="P4073" t="s">
        <v>607</v>
      </c>
      <c r="Q4073" s="32">
        <v>4.0899999999999999E-2</v>
      </c>
      <c r="R4073" s="2">
        <v>6.0777519152893499E-2</v>
      </c>
      <c r="S4073" t="s">
        <v>31</v>
      </c>
      <c r="T4073" t="s">
        <v>81</v>
      </c>
      <c r="U4073">
        <v>24</v>
      </c>
      <c r="V4073" t="s">
        <v>94</v>
      </c>
      <c r="W4073" t="s">
        <v>95</v>
      </c>
      <c r="X4073" t="s">
        <v>29</v>
      </c>
      <c r="Y4073">
        <v>30.973759999999999</v>
      </c>
      <c r="Z4073">
        <v>666</v>
      </c>
      <c r="AA4073" s="5">
        <f>IFERROR(VLOOKUP(X4073,$AF$2:$AG$35,2,FALSE),0)</f>
        <v>1.0329999999999999</v>
      </c>
      <c r="AB4073" s="5" t="str">
        <f>VLOOKUP(X4073,$AF$2:$AG$35,1,FALSE)</f>
        <v>P</v>
      </c>
      <c r="AN4073"/>
      <c r="AO4073"/>
      <c r="AP4073"/>
      <c r="AQ4073"/>
    </row>
    <row r="4074" spans="1:43" x14ac:dyDescent="0.25">
      <c r="A4074">
        <v>95756</v>
      </c>
      <c r="B4074">
        <v>22087</v>
      </c>
      <c r="C4074" t="s">
        <v>627</v>
      </c>
      <c r="D4074" t="s">
        <v>584</v>
      </c>
      <c r="E4074" t="s">
        <v>604</v>
      </c>
      <c r="F4074">
        <v>43.579099999999997</v>
      </c>
      <c r="G4074" t="s">
        <v>25</v>
      </c>
      <c r="H4074" t="s">
        <v>606</v>
      </c>
      <c r="I4074" t="s">
        <v>27</v>
      </c>
      <c r="J4074" t="s">
        <v>28</v>
      </c>
      <c r="K4074">
        <v>2003</v>
      </c>
      <c r="L4074">
        <v>3</v>
      </c>
      <c r="M4074">
        <v>5</v>
      </c>
      <c r="N4074">
        <v>0</v>
      </c>
      <c r="O4074">
        <v>2.5</v>
      </c>
      <c r="P4074" t="s">
        <v>607</v>
      </c>
      <c r="Q4074">
        <v>0.64639999999999997</v>
      </c>
      <c r="R4074" s="2">
        <v>6.9729035019663904E-2</v>
      </c>
      <c r="S4074" t="s">
        <v>31</v>
      </c>
      <c r="T4074" t="s">
        <v>81</v>
      </c>
      <c r="U4074">
        <v>25</v>
      </c>
      <c r="V4074" t="s">
        <v>96</v>
      </c>
      <c r="W4074" t="s">
        <v>97</v>
      </c>
      <c r="X4074" t="s">
        <v>98</v>
      </c>
      <c r="Y4074">
        <v>32.06</v>
      </c>
      <c r="Z4074">
        <v>700</v>
      </c>
      <c r="AA4074" s="5">
        <f>IFERROR(VLOOKUP(X4074,$AF$2:$AG$35,2,FALSE),0)</f>
        <v>0</v>
      </c>
      <c r="AB4074" s="5" t="e">
        <f>VLOOKUP(X4074,$AF$2:$AG$35,1,FALSE)</f>
        <v>#N/A</v>
      </c>
      <c r="AN4074"/>
      <c r="AO4074"/>
      <c r="AP4074"/>
      <c r="AQ4074"/>
    </row>
    <row r="4075" spans="1:43" x14ac:dyDescent="0.25">
      <c r="A4075">
        <v>95756</v>
      </c>
      <c r="B4075">
        <v>22087</v>
      </c>
      <c r="C4075" t="s">
        <v>627</v>
      </c>
      <c r="D4075" t="s">
        <v>584</v>
      </c>
      <c r="E4075" t="s">
        <v>604</v>
      </c>
      <c r="F4075">
        <v>43.579099999999997</v>
      </c>
      <c r="G4075" t="s">
        <v>25</v>
      </c>
      <c r="H4075" t="s">
        <v>606</v>
      </c>
      <c r="I4075" t="s">
        <v>27</v>
      </c>
      <c r="J4075" t="s">
        <v>28</v>
      </c>
      <c r="K4075">
        <v>2003</v>
      </c>
      <c r="L4075">
        <v>3</v>
      </c>
      <c r="M4075">
        <v>5</v>
      </c>
      <c r="N4075">
        <v>0</v>
      </c>
      <c r="O4075">
        <v>2.5</v>
      </c>
      <c r="P4075" t="s">
        <v>607</v>
      </c>
      <c r="Q4075" s="32">
        <v>0.14330000000000001</v>
      </c>
      <c r="R4075" s="2">
        <v>2.9620231266675501E-2</v>
      </c>
      <c r="S4075" t="s">
        <v>31</v>
      </c>
      <c r="T4075" t="s">
        <v>81</v>
      </c>
      <c r="U4075">
        <v>26</v>
      </c>
      <c r="V4075" t="s">
        <v>99</v>
      </c>
      <c r="W4075" t="s">
        <v>100</v>
      </c>
      <c r="X4075" t="s">
        <v>101</v>
      </c>
      <c r="Y4075">
        <v>35.453000000000003</v>
      </c>
      <c r="Z4075">
        <v>795</v>
      </c>
      <c r="AA4075" s="5">
        <f>IFERROR(VLOOKUP(X4075,$AF$2:$AG$35,2,FALSE),0)</f>
        <v>0</v>
      </c>
      <c r="AB4075" s="5" t="e">
        <f>VLOOKUP(X4075,$AF$2:$AG$35,1,FALSE)</f>
        <v>#N/A</v>
      </c>
      <c r="AN4075"/>
      <c r="AO4075"/>
      <c r="AP4075"/>
      <c r="AQ4075"/>
    </row>
    <row r="4076" spans="1:43" x14ac:dyDescent="0.25">
      <c r="A4076">
        <v>95756</v>
      </c>
      <c r="B4076">
        <v>22087</v>
      </c>
      <c r="C4076" t="s">
        <v>627</v>
      </c>
      <c r="D4076" t="s">
        <v>584</v>
      </c>
      <c r="E4076" t="s">
        <v>604</v>
      </c>
      <c r="F4076">
        <v>43.579099999999997</v>
      </c>
      <c r="G4076" t="s">
        <v>25</v>
      </c>
      <c r="H4076" t="s">
        <v>606</v>
      </c>
      <c r="I4076" t="s">
        <v>27</v>
      </c>
      <c r="J4076" t="s">
        <v>28</v>
      </c>
      <c r="K4076">
        <v>2003</v>
      </c>
      <c r="L4076">
        <v>3</v>
      </c>
      <c r="M4076">
        <v>5</v>
      </c>
      <c r="N4076">
        <v>0</v>
      </c>
      <c r="O4076">
        <v>2.5</v>
      </c>
      <c r="P4076" t="s">
        <v>607</v>
      </c>
      <c r="Q4076" s="32">
        <v>1.6615</v>
      </c>
      <c r="R4076">
        <v>0.175830276149152</v>
      </c>
      <c r="S4076" t="s">
        <v>31</v>
      </c>
      <c r="T4076" t="s">
        <v>81</v>
      </c>
      <c r="U4076">
        <v>27</v>
      </c>
      <c r="V4076" s="1">
        <v>2023695</v>
      </c>
      <c r="W4076" t="s">
        <v>102</v>
      </c>
      <c r="X4076" t="s">
        <v>103</v>
      </c>
      <c r="Y4076">
        <v>39.098300000000002</v>
      </c>
      <c r="Z4076">
        <v>669</v>
      </c>
      <c r="AA4076" s="5">
        <f>IFERROR(VLOOKUP(X4076,$AF$2:$AG$35,2,FALSE),0)</f>
        <v>0</v>
      </c>
      <c r="AB4076" s="5" t="e">
        <f>VLOOKUP(X4076,$AF$2:$AG$35,1,FALSE)</f>
        <v>#N/A</v>
      </c>
      <c r="AN4076"/>
      <c r="AO4076"/>
      <c r="AP4076"/>
      <c r="AQ4076"/>
    </row>
    <row r="4077" spans="1:43" x14ac:dyDescent="0.25">
      <c r="A4077">
        <v>95756</v>
      </c>
      <c r="B4077">
        <v>22087</v>
      </c>
      <c r="C4077" t="s">
        <v>627</v>
      </c>
      <c r="D4077" t="s">
        <v>584</v>
      </c>
      <c r="E4077" t="s">
        <v>604</v>
      </c>
      <c r="F4077">
        <v>43.579099999999997</v>
      </c>
      <c r="G4077" t="s">
        <v>25</v>
      </c>
      <c r="H4077" t="s">
        <v>606</v>
      </c>
      <c r="I4077" t="s">
        <v>27</v>
      </c>
      <c r="J4077" t="s">
        <v>28</v>
      </c>
      <c r="K4077">
        <v>2003</v>
      </c>
      <c r="L4077">
        <v>3</v>
      </c>
      <c r="M4077">
        <v>5</v>
      </c>
      <c r="N4077">
        <v>0</v>
      </c>
      <c r="O4077">
        <v>2.5</v>
      </c>
      <c r="P4077" t="s">
        <v>607</v>
      </c>
      <c r="Q4077" s="32">
        <v>2.3929999999999998</v>
      </c>
      <c r="R4077">
        <v>0.43480132301327401</v>
      </c>
      <c r="S4077" t="s">
        <v>31</v>
      </c>
      <c r="T4077" t="s">
        <v>81</v>
      </c>
      <c r="U4077">
        <v>28</v>
      </c>
      <c r="V4077" t="s">
        <v>104</v>
      </c>
      <c r="W4077" t="s">
        <v>105</v>
      </c>
      <c r="X4077" t="s">
        <v>106</v>
      </c>
      <c r="Y4077">
        <v>40.08</v>
      </c>
      <c r="Z4077">
        <v>329</v>
      </c>
      <c r="AA4077" s="5">
        <f>IFERROR(VLOOKUP(X4077,$AF$2:$AG$35,2,FALSE),0)</f>
        <v>0</v>
      </c>
      <c r="AB4077" s="5" t="e">
        <f>VLOOKUP(X4077,$AF$2:$AG$35,1,FALSE)</f>
        <v>#N/A</v>
      </c>
      <c r="AN4077"/>
      <c r="AO4077"/>
      <c r="AP4077"/>
      <c r="AQ4077"/>
    </row>
    <row r="4078" spans="1:43" x14ac:dyDescent="0.25">
      <c r="A4078">
        <v>95756</v>
      </c>
      <c r="B4078">
        <v>22087</v>
      </c>
      <c r="C4078" t="s">
        <v>627</v>
      </c>
      <c r="D4078" t="s">
        <v>584</v>
      </c>
      <c r="E4078" t="s">
        <v>604</v>
      </c>
      <c r="F4078">
        <v>43.579099999999997</v>
      </c>
      <c r="G4078" t="s">
        <v>25</v>
      </c>
      <c r="H4078" t="s">
        <v>606</v>
      </c>
      <c r="I4078" t="s">
        <v>27</v>
      </c>
      <c r="J4078" t="s">
        <v>28</v>
      </c>
      <c r="K4078">
        <v>2003</v>
      </c>
      <c r="L4078">
        <v>3</v>
      </c>
      <c r="M4078">
        <v>5</v>
      </c>
      <c r="N4078">
        <v>0</v>
      </c>
      <c r="O4078">
        <v>2.5</v>
      </c>
      <c r="P4078" t="s">
        <v>607</v>
      </c>
      <c r="Q4078" s="32">
        <v>0.33129999999999998</v>
      </c>
      <c r="R4078">
        <v>0.105179445725909</v>
      </c>
      <c r="S4078" t="s">
        <v>31</v>
      </c>
      <c r="T4078" t="s">
        <v>81</v>
      </c>
      <c r="U4078">
        <v>29</v>
      </c>
      <c r="V4078" t="s">
        <v>107</v>
      </c>
      <c r="W4078" t="s">
        <v>108</v>
      </c>
      <c r="X4078" t="s">
        <v>109</v>
      </c>
      <c r="Y4078">
        <v>47.88</v>
      </c>
      <c r="Z4078">
        <v>715</v>
      </c>
      <c r="AA4078" s="5">
        <f>IFERROR(VLOOKUP(X4078,$AF$2:$AG$35,2,FALSE),0)</f>
        <v>0.66900000000000004</v>
      </c>
      <c r="AB4078" s="5" t="str">
        <f>VLOOKUP(X4078,$AF$2:$AG$35,1,FALSE)</f>
        <v>Ti</v>
      </c>
      <c r="AN4078"/>
      <c r="AO4078"/>
      <c r="AP4078"/>
      <c r="AQ4078"/>
    </row>
    <row r="4079" spans="1:43" x14ac:dyDescent="0.25">
      <c r="A4079">
        <v>95756</v>
      </c>
      <c r="B4079">
        <v>22087</v>
      </c>
      <c r="C4079" t="s">
        <v>627</v>
      </c>
      <c r="D4079" t="s">
        <v>584</v>
      </c>
      <c r="E4079" t="s">
        <v>604</v>
      </c>
      <c r="F4079">
        <v>43.579099999999997</v>
      </c>
      <c r="G4079" t="s">
        <v>25</v>
      </c>
      <c r="H4079" t="s">
        <v>606</v>
      </c>
      <c r="I4079" t="s">
        <v>27</v>
      </c>
      <c r="J4079" t="s">
        <v>28</v>
      </c>
      <c r="K4079">
        <v>2003</v>
      </c>
      <c r="L4079">
        <v>3</v>
      </c>
      <c r="M4079">
        <v>5</v>
      </c>
      <c r="N4079">
        <v>0</v>
      </c>
      <c r="O4079">
        <v>2.5</v>
      </c>
      <c r="P4079" t="s">
        <v>607</v>
      </c>
      <c r="Q4079" s="32">
        <v>0</v>
      </c>
      <c r="R4079">
        <v>6.0199999999999997E-2</v>
      </c>
      <c r="S4079" t="s">
        <v>31</v>
      </c>
      <c r="T4079" t="s">
        <v>81</v>
      </c>
      <c r="U4079">
        <v>30</v>
      </c>
      <c r="V4079" t="s">
        <v>110</v>
      </c>
      <c r="W4079" t="s">
        <v>111</v>
      </c>
      <c r="X4079" t="s">
        <v>112</v>
      </c>
      <c r="Y4079">
        <v>50.941499999999998</v>
      </c>
      <c r="Z4079">
        <v>767</v>
      </c>
      <c r="AA4079" s="5">
        <f>IFERROR(VLOOKUP(X4079,$AF$2:$AG$35,2,FALSE),0)</f>
        <v>0</v>
      </c>
      <c r="AB4079" s="5" t="e">
        <f>VLOOKUP(X4079,$AF$2:$AG$35,1,FALSE)</f>
        <v>#N/A</v>
      </c>
      <c r="AN4079"/>
      <c r="AO4079"/>
      <c r="AP4079"/>
      <c r="AQ4079"/>
    </row>
    <row r="4080" spans="1:43" x14ac:dyDescent="0.25">
      <c r="A4080">
        <v>95756</v>
      </c>
      <c r="B4080">
        <v>22087</v>
      </c>
      <c r="C4080" t="s">
        <v>627</v>
      </c>
      <c r="D4080" t="s">
        <v>584</v>
      </c>
      <c r="E4080" t="s">
        <v>604</v>
      </c>
      <c r="F4080">
        <v>43.579099999999997</v>
      </c>
      <c r="G4080" t="s">
        <v>25</v>
      </c>
      <c r="H4080" t="s">
        <v>606</v>
      </c>
      <c r="I4080" t="s">
        <v>27</v>
      </c>
      <c r="J4080" t="s">
        <v>28</v>
      </c>
      <c r="K4080">
        <v>2003</v>
      </c>
      <c r="L4080">
        <v>3</v>
      </c>
      <c r="M4080">
        <v>5</v>
      </c>
      <c r="N4080">
        <v>0</v>
      </c>
      <c r="O4080">
        <v>2.5</v>
      </c>
      <c r="P4080" t="s">
        <v>607</v>
      </c>
      <c r="Q4080" s="32">
        <v>1.23E-2</v>
      </c>
      <c r="R4080" s="2">
        <v>1.21351417168789E-2</v>
      </c>
      <c r="S4080" t="s">
        <v>31</v>
      </c>
      <c r="T4080" t="s">
        <v>81</v>
      </c>
      <c r="U4080">
        <v>31</v>
      </c>
      <c r="V4080" t="s">
        <v>113</v>
      </c>
      <c r="W4080" t="s">
        <v>114</v>
      </c>
      <c r="X4080" t="s">
        <v>115</v>
      </c>
      <c r="Y4080">
        <v>51.996000000000002</v>
      </c>
      <c r="Z4080">
        <v>347</v>
      </c>
      <c r="AA4080" s="5">
        <f>IFERROR(VLOOKUP(X4080,$AF$2:$AG$35,2,FALSE),0)</f>
        <v>0.69199999999999995</v>
      </c>
      <c r="AB4080" s="5" t="str">
        <f>VLOOKUP(X4080,$AF$2:$AG$35,1,FALSE)</f>
        <v>Cr</v>
      </c>
      <c r="AN4080"/>
      <c r="AO4080"/>
      <c r="AP4080"/>
      <c r="AQ4080"/>
    </row>
    <row r="4081" spans="1:43" x14ac:dyDescent="0.25">
      <c r="A4081">
        <v>95756</v>
      </c>
      <c r="B4081">
        <v>22087</v>
      </c>
      <c r="C4081" t="s">
        <v>627</v>
      </c>
      <c r="D4081" t="s">
        <v>584</v>
      </c>
      <c r="E4081" t="s">
        <v>604</v>
      </c>
      <c r="F4081">
        <v>43.579099999999997</v>
      </c>
      <c r="G4081" t="s">
        <v>25</v>
      </c>
      <c r="H4081" t="s">
        <v>606</v>
      </c>
      <c r="I4081" t="s">
        <v>27</v>
      </c>
      <c r="J4081" t="s">
        <v>28</v>
      </c>
      <c r="K4081">
        <v>2003</v>
      </c>
      <c r="L4081">
        <v>3</v>
      </c>
      <c r="M4081">
        <v>5</v>
      </c>
      <c r="N4081">
        <v>0</v>
      </c>
      <c r="O4081">
        <v>2.5</v>
      </c>
      <c r="P4081" t="s">
        <v>607</v>
      </c>
      <c r="Q4081" s="32">
        <v>7.5700000000000003E-2</v>
      </c>
      <c r="R4081" s="2">
        <v>1.03062572595895E-2</v>
      </c>
      <c r="S4081" t="s">
        <v>31</v>
      </c>
      <c r="T4081" t="s">
        <v>81</v>
      </c>
      <c r="U4081">
        <v>32</v>
      </c>
      <c r="V4081" t="s">
        <v>116</v>
      </c>
      <c r="W4081" t="s">
        <v>117</v>
      </c>
      <c r="X4081" t="s">
        <v>118</v>
      </c>
      <c r="Y4081">
        <v>54.938000000000002</v>
      </c>
      <c r="Z4081">
        <v>526</v>
      </c>
      <c r="AA4081" s="5">
        <f>IFERROR(VLOOKUP(X4081,$AF$2:$AG$35,2,FALSE),0)</f>
        <v>0.63100000000000001</v>
      </c>
      <c r="AB4081" s="5" t="str">
        <f>VLOOKUP(X4081,$AF$2:$AG$35,1,FALSE)</f>
        <v>Mn</v>
      </c>
      <c r="AN4081"/>
      <c r="AO4081"/>
      <c r="AP4081"/>
      <c r="AQ4081"/>
    </row>
    <row r="4082" spans="1:43" x14ac:dyDescent="0.25">
      <c r="A4082">
        <v>95756</v>
      </c>
      <c r="B4082">
        <v>22087</v>
      </c>
      <c r="C4082" t="s">
        <v>627</v>
      </c>
      <c r="D4082" t="s">
        <v>584</v>
      </c>
      <c r="E4082" t="s">
        <v>604</v>
      </c>
      <c r="F4082">
        <v>43.579099999999997</v>
      </c>
      <c r="G4082" t="s">
        <v>25</v>
      </c>
      <c r="H4082" t="s">
        <v>606</v>
      </c>
      <c r="I4082" t="s">
        <v>27</v>
      </c>
      <c r="J4082" t="s">
        <v>28</v>
      </c>
      <c r="K4082">
        <v>2003</v>
      </c>
      <c r="L4082">
        <v>3</v>
      </c>
      <c r="M4082">
        <v>5</v>
      </c>
      <c r="N4082">
        <v>0</v>
      </c>
      <c r="O4082">
        <v>2.5</v>
      </c>
      <c r="P4082" t="s">
        <v>607</v>
      </c>
      <c r="Q4082" s="32">
        <v>4.8181000000000003</v>
      </c>
      <c r="R4082">
        <v>0.50442391260764097</v>
      </c>
      <c r="S4082" t="s">
        <v>31</v>
      </c>
      <c r="T4082" t="s">
        <v>81</v>
      </c>
      <c r="U4082">
        <v>33</v>
      </c>
      <c r="V4082" t="s">
        <v>119</v>
      </c>
      <c r="W4082" t="s">
        <v>120</v>
      </c>
      <c r="X4082" t="s">
        <v>121</v>
      </c>
      <c r="Y4082">
        <v>55.847000000000001</v>
      </c>
      <c r="Z4082">
        <v>488</v>
      </c>
      <c r="AA4082" s="5">
        <f>IFERROR(VLOOKUP(X4082,$AF$2:$AG$35,2,FALSE),0)</f>
        <v>0.35799999999999998</v>
      </c>
      <c r="AB4082" s="5" t="str">
        <f>VLOOKUP(X4082,$AF$2:$AG$35,1,FALSE)</f>
        <v>Fe</v>
      </c>
      <c r="AN4082"/>
      <c r="AO4082"/>
      <c r="AP4082"/>
      <c r="AQ4082"/>
    </row>
    <row r="4083" spans="1:43" x14ac:dyDescent="0.25">
      <c r="A4083">
        <v>95756</v>
      </c>
      <c r="B4083">
        <v>22087</v>
      </c>
      <c r="C4083" t="s">
        <v>627</v>
      </c>
      <c r="D4083" t="s">
        <v>584</v>
      </c>
      <c r="E4083" t="s">
        <v>604</v>
      </c>
      <c r="F4083">
        <v>43.579099999999997</v>
      </c>
      <c r="G4083" t="s">
        <v>25</v>
      </c>
      <c r="H4083" t="s">
        <v>606</v>
      </c>
      <c r="I4083" t="s">
        <v>27</v>
      </c>
      <c r="J4083" t="s">
        <v>28</v>
      </c>
      <c r="K4083">
        <v>2003</v>
      </c>
      <c r="L4083">
        <v>3</v>
      </c>
      <c r="M4083">
        <v>5</v>
      </c>
      <c r="N4083">
        <v>0</v>
      </c>
      <c r="O4083">
        <v>2.5</v>
      </c>
      <c r="P4083" t="s">
        <v>607</v>
      </c>
      <c r="Q4083" s="32">
        <v>1.29E-2</v>
      </c>
      <c r="R4083" s="2">
        <v>7.6206146604282904E-2</v>
      </c>
      <c r="S4083" t="s">
        <v>31</v>
      </c>
      <c r="T4083" t="s">
        <v>81</v>
      </c>
      <c r="U4083">
        <v>34</v>
      </c>
      <c r="V4083" t="s">
        <v>122</v>
      </c>
      <c r="W4083" t="s">
        <v>123</v>
      </c>
      <c r="X4083" t="s">
        <v>124</v>
      </c>
      <c r="Y4083">
        <v>58.933199999999999</v>
      </c>
      <c r="Z4083">
        <v>379</v>
      </c>
      <c r="AA4083" s="5">
        <f>IFERROR(VLOOKUP(X4083,$AF$2:$AG$35,2,FALSE),0)</f>
        <v>0.33900000000000002</v>
      </c>
      <c r="AB4083" s="5" t="str">
        <f>VLOOKUP(X4083,$AF$2:$AG$35,1,FALSE)</f>
        <v>Co</v>
      </c>
      <c r="AN4083"/>
      <c r="AO4083"/>
      <c r="AP4083"/>
      <c r="AQ4083"/>
    </row>
    <row r="4084" spans="1:43" x14ac:dyDescent="0.25">
      <c r="A4084">
        <v>95756</v>
      </c>
      <c r="B4084">
        <v>22087</v>
      </c>
      <c r="C4084" t="s">
        <v>627</v>
      </c>
      <c r="D4084" t="s">
        <v>584</v>
      </c>
      <c r="E4084" t="s">
        <v>604</v>
      </c>
      <c r="F4084">
        <v>43.579099999999997</v>
      </c>
      <c r="G4084" t="s">
        <v>25</v>
      </c>
      <c r="H4084" t="s">
        <v>606</v>
      </c>
      <c r="I4084" t="s">
        <v>27</v>
      </c>
      <c r="J4084" t="s">
        <v>28</v>
      </c>
      <c r="K4084">
        <v>2003</v>
      </c>
      <c r="L4084">
        <v>3</v>
      </c>
      <c r="M4084">
        <v>5</v>
      </c>
      <c r="N4084">
        <v>0</v>
      </c>
      <c r="O4084">
        <v>2.5</v>
      </c>
      <c r="P4084" t="s">
        <v>607</v>
      </c>
      <c r="Q4084" s="32">
        <v>1.55E-2</v>
      </c>
      <c r="R4084" s="2">
        <v>4.06969919521704E-3</v>
      </c>
      <c r="S4084" t="s">
        <v>31</v>
      </c>
      <c r="T4084" t="s">
        <v>81</v>
      </c>
      <c r="U4084">
        <v>35</v>
      </c>
      <c r="V4084" t="s">
        <v>125</v>
      </c>
      <c r="W4084" t="s">
        <v>126</v>
      </c>
      <c r="X4084" t="s">
        <v>127</v>
      </c>
      <c r="Y4084">
        <v>58.69</v>
      </c>
      <c r="Z4084">
        <v>612</v>
      </c>
      <c r="AA4084" s="5">
        <f>IFERROR(VLOOKUP(X4084,$AF$2:$AG$35,2,FALSE),0)</f>
        <v>0.27300000000000002</v>
      </c>
      <c r="AB4084" s="5" t="str">
        <f>VLOOKUP(X4084,$AF$2:$AG$35,1,FALSE)</f>
        <v>Ni</v>
      </c>
      <c r="AN4084"/>
      <c r="AO4084"/>
      <c r="AP4084"/>
      <c r="AQ4084"/>
    </row>
    <row r="4085" spans="1:43" x14ac:dyDescent="0.25">
      <c r="A4085">
        <v>95756</v>
      </c>
      <c r="B4085">
        <v>22087</v>
      </c>
      <c r="C4085" t="s">
        <v>627</v>
      </c>
      <c r="D4085" t="s">
        <v>584</v>
      </c>
      <c r="E4085" t="s">
        <v>604</v>
      </c>
      <c r="F4085">
        <v>43.579099999999997</v>
      </c>
      <c r="G4085" t="s">
        <v>25</v>
      </c>
      <c r="H4085" t="s">
        <v>606</v>
      </c>
      <c r="I4085" t="s">
        <v>27</v>
      </c>
      <c r="J4085" t="s">
        <v>28</v>
      </c>
      <c r="K4085">
        <v>2003</v>
      </c>
      <c r="L4085">
        <v>3</v>
      </c>
      <c r="M4085">
        <v>5</v>
      </c>
      <c r="N4085">
        <v>0</v>
      </c>
      <c r="O4085">
        <v>2.5</v>
      </c>
      <c r="P4085" t="s">
        <v>607</v>
      </c>
      <c r="Q4085" s="32">
        <v>1.95E-2</v>
      </c>
      <c r="R4085" s="2">
        <v>4.44753422216066E-3</v>
      </c>
      <c r="S4085" t="s">
        <v>31</v>
      </c>
      <c r="T4085" t="s">
        <v>81</v>
      </c>
      <c r="U4085">
        <v>36</v>
      </c>
      <c r="V4085" t="s">
        <v>128</v>
      </c>
      <c r="W4085" t="s">
        <v>129</v>
      </c>
      <c r="X4085" t="s">
        <v>130</v>
      </c>
      <c r="Y4085">
        <v>63.545999999999999</v>
      </c>
      <c r="Z4085">
        <v>380</v>
      </c>
      <c r="AA4085" s="5">
        <f>IFERROR(VLOOKUP(X4085,$AF$2:$AG$35,2,FALSE),0)</f>
        <v>0.252</v>
      </c>
      <c r="AB4085" s="5" t="str">
        <f>VLOOKUP(X4085,$AF$2:$AG$35,1,FALSE)</f>
        <v>Cu</v>
      </c>
      <c r="AN4085"/>
      <c r="AO4085"/>
      <c r="AP4085"/>
      <c r="AQ4085"/>
    </row>
    <row r="4086" spans="1:43" x14ac:dyDescent="0.25">
      <c r="A4086">
        <v>95756</v>
      </c>
      <c r="B4086">
        <v>22087</v>
      </c>
      <c r="C4086" t="s">
        <v>627</v>
      </c>
      <c r="D4086" t="s">
        <v>584</v>
      </c>
      <c r="E4086" t="s">
        <v>604</v>
      </c>
      <c r="F4086">
        <v>43.579099999999997</v>
      </c>
      <c r="G4086" t="s">
        <v>25</v>
      </c>
      <c r="H4086" t="s">
        <v>606</v>
      </c>
      <c r="I4086" t="s">
        <v>27</v>
      </c>
      <c r="J4086" t="s">
        <v>28</v>
      </c>
      <c r="K4086">
        <v>2003</v>
      </c>
      <c r="L4086">
        <v>3</v>
      </c>
      <c r="M4086">
        <v>5</v>
      </c>
      <c r="N4086">
        <v>0</v>
      </c>
      <c r="O4086">
        <v>2.5</v>
      </c>
      <c r="P4086" t="s">
        <v>607</v>
      </c>
      <c r="Q4086" s="32">
        <v>8.8800000000000004E-2</v>
      </c>
      <c r="R4086" s="2">
        <v>1.00319443925719E-2</v>
      </c>
      <c r="S4086" t="s">
        <v>31</v>
      </c>
      <c r="T4086" t="s">
        <v>81</v>
      </c>
      <c r="U4086">
        <v>37</v>
      </c>
      <c r="V4086" t="s">
        <v>131</v>
      </c>
      <c r="W4086" t="s">
        <v>132</v>
      </c>
      <c r="X4086" t="s">
        <v>133</v>
      </c>
      <c r="Y4086">
        <v>65.38</v>
      </c>
      <c r="Z4086">
        <v>778</v>
      </c>
      <c r="AA4086" s="5">
        <f>IFERROR(VLOOKUP(X4086,$AF$2:$AG$35,2,FALSE),0)</f>
        <v>0.245</v>
      </c>
      <c r="AB4086" s="5" t="str">
        <f>VLOOKUP(X4086,$AF$2:$AG$35,1,FALSE)</f>
        <v>Zn</v>
      </c>
      <c r="AN4086"/>
      <c r="AO4086"/>
      <c r="AP4086"/>
      <c r="AQ4086"/>
    </row>
    <row r="4087" spans="1:43" x14ac:dyDescent="0.25">
      <c r="A4087">
        <v>95756</v>
      </c>
      <c r="B4087">
        <v>22087</v>
      </c>
      <c r="C4087" t="s">
        <v>627</v>
      </c>
      <c r="D4087" t="s">
        <v>584</v>
      </c>
      <c r="E4087" t="s">
        <v>604</v>
      </c>
      <c r="F4087">
        <v>43.579099999999997</v>
      </c>
      <c r="G4087" t="s">
        <v>25</v>
      </c>
      <c r="H4087" t="s">
        <v>606</v>
      </c>
      <c r="I4087" t="s">
        <v>27</v>
      </c>
      <c r="J4087" t="s">
        <v>28</v>
      </c>
      <c r="K4087">
        <v>2003</v>
      </c>
      <c r="L4087">
        <v>3</v>
      </c>
      <c r="M4087">
        <v>5</v>
      </c>
      <c r="N4087">
        <v>0</v>
      </c>
      <c r="O4087">
        <v>2.5</v>
      </c>
      <c r="P4087" t="s">
        <v>607</v>
      </c>
      <c r="Q4087" s="32">
        <v>0</v>
      </c>
      <c r="R4087">
        <v>1.1900000000000001E-2</v>
      </c>
      <c r="S4087" t="s">
        <v>31</v>
      </c>
      <c r="T4087" t="s">
        <v>81</v>
      </c>
      <c r="U4087">
        <v>38</v>
      </c>
      <c r="V4087" t="s">
        <v>134</v>
      </c>
      <c r="W4087" t="s">
        <v>135</v>
      </c>
      <c r="X4087" t="s">
        <v>136</v>
      </c>
      <c r="Y4087">
        <v>69.72</v>
      </c>
      <c r="Z4087">
        <v>468</v>
      </c>
      <c r="AA4087" s="5">
        <f>IFERROR(VLOOKUP(X4087,$AF$2:$AG$35,2,FALSE),0)</f>
        <v>0.34399999999999997</v>
      </c>
      <c r="AB4087" s="5" t="str">
        <f>VLOOKUP(X4087,$AF$2:$AG$35,1,FALSE)</f>
        <v>Ga</v>
      </c>
      <c r="AN4087"/>
      <c r="AO4087"/>
      <c r="AP4087"/>
      <c r="AQ4087"/>
    </row>
    <row r="4088" spans="1:43" x14ac:dyDescent="0.25">
      <c r="A4088">
        <v>95756</v>
      </c>
      <c r="B4088">
        <v>22087</v>
      </c>
      <c r="C4088" t="s">
        <v>627</v>
      </c>
      <c r="D4088" t="s">
        <v>584</v>
      </c>
      <c r="E4088" t="s">
        <v>604</v>
      </c>
      <c r="F4088">
        <v>43.579099999999997</v>
      </c>
      <c r="G4088" t="s">
        <v>25</v>
      </c>
      <c r="H4088" t="s">
        <v>606</v>
      </c>
      <c r="I4088" t="s">
        <v>27</v>
      </c>
      <c r="J4088" t="s">
        <v>28</v>
      </c>
      <c r="K4088">
        <v>2003</v>
      </c>
      <c r="L4088">
        <v>3</v>
      </c>
      <c r="M4088">
        <v>5</v>
      </c>
      <c r="N4088">
        <v>0</v>
      </c>
      <c r="O4088">
        <v>2.5</v>
      </c>
      <c r="P4088" t="s">
        <v>607</v>
      </c>
      <c r="Q4088" s="32">
        <v>0</v>
      </c>
      <c r="R4088">
        <v>1.1900000000000001E-2</v>
      </c>
      <c r="S4088" t="s">
        <v>31</v>
      </c>
      <c r="T4088" t="s">
        <v>81</v>
      </c>
      <c r="U4088">
        <v>39</v>
      </c>
      <c r="V4088" t="s">
        <v>137</v>
      </c>
      <c r="W4088" t="s">
        <v>138</v>
      </c>
      <c r="X4088" t="s">
        <v>139</v>
      </c>
      <c r="Y4088">
        <v>74.921599999999998</v>
      </c>
      <c r="Z4088">
        <v>298</v>
      </c>
      <c r="AA4088" s="5">
        <f>IFERROR(VLOOKUP(X4088,$AF$2:$AG$35,2,FALSE),0)</f>
        <v>0.42699999999999999</v>
      </c>
      <c r="AB4088" s="5" t="str">
        <f>VLOOKUP(X4088,$AF$2:$AG$35,1,FALSE)</f>
        <v>As</v>
      </c>
      <c r="AN4088"/>
      <c r="AO4088"/>
      <c r="AP4088"/>
      <c r="AQ4088"/>
    </row>
    <row r="4089" spans="1:43" x14ac:dyDescent="0.25">
      <c r="A4089">
        <v>95756</v>
      </c>
      <c r="B4089">
        <v>22087</v>
      </c>
      <c r="C4089" t="s">
        <v>627</v>
      </c>
      <c r="D4089" t="s">
        <v>584</v>
      </c>
      <c r="E4089" t="s">
        <v>604</v>
      </c>
      <c r="F4089">
        <v>43.579099999999997</v>
      </c>
      <c r="G4089" t="s">
        <v>25</v>
      </c>
      <c r="H4089" t="s">
        <v>606</v>
      </c>
      <c r="I4089" t="s">
        <v>27</v>
      </c>
      <c r="J4089" t="s">
        <v>28</v>
      </c>
      <c r="K4089">
        <v>2003</v>
      </c>
      <c r="L4089">
        <v>3</v>
      </c>
      <c r="M4089">
        <v>5</v>
      </c>
      <c r="N4089">
        <v>0</v>
      </c>
      <c r="O4089">
        <v>2.5</v>
      </c>
      <c r="P4089" t="s">
        <v>607</v>
      </c>
      <c r="Q4089" s="32">
        <v>0</v>
      </c>
      <c r="R4089">
        <v>5.7000000000000002E-3</v>
      </c>
      <c r="S4089" t="s">
        <v>31</v>
      </c>
      <c r="T4089" t="s">
        <v>81</v>
      </c>
      <c r="U4089">
        <v>40</v>
      </c>
      <c r="V4089" t="s">
        <v>140</v>
      </c>
      <c r="W4089" t="s">
        <v>141</v>
      </c>
      <c r="X4089" t="s">
        <v>142</v>
      </c>
      <c r="Y4089">
        <v>78.959999999999994</v>
      </c>
      <c r="Z4089">
        <v>693</v>
      </c>
      <c r="AA4089" s="5">
        <f>IFERROR(VLOOKUP(X4089,$AF$2:$AG$35,2,FALSE),0)</f>
        <v>0.40500000000000003</v>
      </c>
      <c r="AB4089" s="5" t="str">
        <f>VLOOKUP(X4089,$AF$2:$AG$35,1,FALSE)</f>
        <v>Se</v>
      </c>
      <c r="AN4089"/>
      <c r="AO4089"/>
      <c r="AP4089"/>
      <c r="AQ4089"/>
    </row>
    <row r="4090" spans="1:43" x14ac:dyDescent="0.25">
      <c r="A4090">
        <v>95756</v>
      </c>
      <c r="B4090">
        <v>22087</v>
      </c>
      <c r="C4090" t="s">
        <v>627</v>
      </c>
      <c r="D4090" t="s">
        <v>584</v>
      </c>
      <c r="E4090" t="s">
        <v>604</v>
      </c>
      <c r="F4090">
        <v>43.579099999999997</v>
      </c>
      <c r="G4090" t="s">
        <v>25</v>
      </c>
      <c r="H4090" t="s">
        <v>606</v>
      </c>
      <c r="I4090" t="s">
        <v>27</v>
      </c>
      <c r="J4090" t="s">
        <v>28</v>
      </c>
      <c r="K4090">
        <v>2003</v>
      </c>
      <c r="L4090">
        <v>3</v>
      </c>
      <c r="M4090">
        <v>5</v>
      </c>
      <c r="N4090">
        <v>0</v>
      </c>
      <c r="O4090">
        <v>2.5</v>
      </c>
      <c r="P4090" t="s">
        <v>607</v>
      </c>
      <c r="Q4090" s="32">
        <v>0</v>
      </c>
      <c r="R4090">
        <v>4.8999999999999998E-3</v>
      </c>
      <c r="S4090" t="s">
        <v>31</v>
      </c>
      <c r="T4090" t="s">
        <v>81</v>
      </c>
      <c r="U4090">
        <v>41</v>
      </c>
      <c r="V4090" t="s">
        <v>143</v>
      </c>
      <c r="W4090" t="s">
        <v>144</v>
      </c>
      <c r="X4090" t="s">
        <v>145</v>
      </c>
      <c r="Y4090">
        <v>79.903999999999996</v>
      </c>
      <c r="Z4090">
        <v>810</v>
      </c>
      <c r="AA4090" s="5">
        <f>IFERROR(VLOOKUP(X4090,$AF$2:$AG$35,2,FALSE),0)</f>
        <v>0</v>
      </c>
      <c r="AB4090" s="5" t="e">
        <f>VLOOKUP(X4090,$AF$2:$AG$35,1,FALSE)</f>
        <v>#N/A</v>
      </c>
      <c r="AN4090"/>
      <c r="AO4090"/>
      <c r="AP4090"/>
      <c r="AQ4090"/>
    </row>
    <row r="4091" spans="1:43" x14ac:dyDescent="0.25">
      <c r="A4091">
        <v>95756</v>
      </c>
      <c r="B4091">
        <v>22087</v>
      </c>
      <c r="C4091" t="s">
        <v>627</v>
      </c>
      <c r="D4091" t="s">
        <v>584</v>
      </c>
      <c r="E4091" t="s">
        <v>604</v>
      </c>
      <c r="F4091">
        <v>43.579099999999997</v>
      </c>
      <c r="G4091" t="s">
        <v>25</v>
      </c>
      <c r="H4091" t="s">
        <v>606</v>
      </c>
      <c r="I4091" t="s">
        <v>27</v>
      </c>
      <c r="J4091" t="s">
        <v>28</v>
      </c>
      <c r="K4091">
        <v>2003</v>
      </c>
      <c r="L4091">
        <v>3</v>
      </c>
      <c r="M4091">
        <v>5</v>
      </c>
      <c r="N4091">
        <v>0</v>
      </c>
      <c r="O4091">
        <v>2.5</v>
      </c>
      <c r="P4091" t="s">
        <v>607</v>
      </c>
      <c r="Q4091" s="32">
        <v>7.6E-3</v>
      </c>
      <c r="R4091" s="2">
        <v>3.9414656289984496E-3</v>
      </c>
      <c r="S4091" t="s">
        <v>31</v>
      </c>
      <c r="T4091" t="s">
        <v>81</v>
      </c>
      <c r="U4091">
        <v>42</v>
      </c>
      <c r="V4091" t="s">
        <v>146</v>
      </c>
      <c r="W4091" t="s">
        <v>147</v>
      </c>
      <c r="X4091" t="s">
        <v>148</v>
      </c>
      <c r="Y4091">
        <v>85.467799999999997</v>
      </c>
      <c r="Z4091">
        <v>689</v>
      </c>
      <c r="AA4091" s="5">
        <f>IFERROR(VLOOKUP(X4091,$AF$2:$AG$35,2,FALSE),0)</f>
        <v>9.4E-2</v>
      </c>
      <c r="AB4091" s="5" t="str">
        <f>VLOOKUP(X4091,$AF$2:$AG$35,1,FALSE)</f>
        <v>Rb</v>
      </c>
      <c r="AN4091"/>
      <c r="AO4091"/>
      <c r="AP4091"/>
      <c r="AQ4091"/>
    </row>
    <row r="4092" spans="1:43" x14ac:dyDescent="0.25">
      <c r="A4092">
        <v>95756</v>
      </c>
      <c r="B4092">
        <v>22087</v>
      </c>
      <c r="C4092" t="s">
        <v>627</v>
      </c>
      <c r="D4092" t="s">
        <v>584</v>
      </c>
      <c r="E4092" t="s">
        <v>604</v>
      </c>
      <c r="F4092">
        <v>43.579099999999997</v>
      </c>
      <c r="G4092" t="s">
        <v>25</v>
      </c>
      <c r="H4092" t="s">
        <v>606</v>
      </c>
      <c r="I4092" t="s">
        <v>27</v>
      </c>
      <c r="J4092" t="s">
        <v>28</v>
      </c>
      <c r="K4092">
        <v>2003</v>
      </c>
      <c r="L4092">
        <v>3</v>
      </c>
      <c r="M4092">
        <v>5</v>
      </c>
      <c r="N4092">
        <v>0</v>
      </c>
      <c r="O4092">
        <v>2.5</v>
      </c>
      <c r="P4092" t="s">
        <v>607</v>
      </c>
      <c r="Q4092" s="32">
        <v>0.86670000000000003</v>
      </c>
      <c r="R4092" s="2">
        <v>9.0889180998920502E-2</v>
      </c>
      <c r="S4092" t="s">
        <v>31</v>
      </c>
      <c r="T4092" t="s">
        <v>81</v>
      </c>
      <c r="U4092">
        <v>43</v>
      </c>
      <c r="V4092" t="s">
        <v>149</v>
      </c>
      <c r="W4092" t="s">
        <v>150</v>
      </c>
      <c r="X4092" t="s">
        <v>151</v>
      </c>
      <c r="Y4092">
        <v>87.62</v>
      </c>
      <c r="Z4092">
        <v>697</v>
      </c>
      <c r="AA4092" s="5">
        <f>IFERROR(VLOOKUP(X4092,$AF$2:$AG$35,2,FALSE),0)</f>
        <v>0.183</v>
      </c>
      <c r="AB4092" s="5" t="str">
        <f>VLOOKUP(X4092,$AF$2:$AG$35,1,FALSE)</f>
        <v>Sr</v>
      </c>
      <c r="AN4092"/>
      <c r="AO4092"/>
      <c r="AP4092"/>
      <c r="AQ4092"/>
    </row>
    <row r="4093" spans="1:43" x14ac:dyDescent="0.25">
      <c r="A4093">
        <v>95756</v>
      </c>
      <c r="B4093">
        <v>22087</v>
      </c>
      <c r="C4093" t="s">
        <v>627</v>
      </c>
      <c r="D4093" t="s">
        <v>584</v>
      </c>
      <c r="E4093" t="s">
        <v>604</v>
      </c>
      <c r="F4093">
        <v>43.579099999999997</v>
      </c>
      <c r="G4093" t="s">
        <v>25</v>
      </c>
      <c r="H4093" t="s">
        <v>606</v>
      </c>
      <c r="I4093" t="s">
        <v>27</v>
      </c>
      <c r="J4093" t="s">
        <v>28</v>
      </c>
      <c r="K4093">
        <v>2003</v>
      </c>
      <c r="L4093">
        <v>3</v>
      </c>
      <c r="M4093">
        <v>5</v>
      </c>
      <c r="N4093">
        <v>0</v>
      </c>
      <c r="O4093">
        <v>2.5</v>
      </c>
      <c r="P4093" t="s">
        <v>607</v>
      </c>
      <c r="Q4093" s="32">
        <v>0</v>
      </c>
      <c r="R4093">
        <v>8.0999999999999996E-3</v>
      </c>
      <c r="S4093" t="s">
        <v>31</v>
      </c>
      <c r="T4093" t="s">
        <v>81</v>
      </c>
      <c r="U4093">
        <v>44</v>
      </c>
      <c r="V4093" t="s">
        <v>152</v>
      </c>
      <c r="W4093" t="s">
        <v>153</v>
      </c>
      <c r="X4093" t="s">
        <v>154</v>
      </c>
      <c r="Y4093">
        <v>88.905900000000003</v>
      </c>
      <c r="Z4093">
        <v>777</v>
      </c>
      <c r="AA4093" s="5">
        <f>IFERROR(VLOOKUP(X4093,$AF$2:$AG$35,2,FALSE),0)</f>
        <v>0</v>
      </c>
      <c r="AB4093" s="5" t="e">
        <f>VLOOKUP(X4093,$AF$2:$AG$35,1,FALSE)</f>
        <v>#N/A</v>
      </c>
      <c r="AN4093"/>
      <c r="AO4093"/>
      <c r="AP4093"/>
      <c r="AQ4093"/>
    </row>
    <row r="4094" spans="1:43" x14ac:dyDescent="0.25">
      <c r="A4094">
        <v>95756</v>
      </c>
      <c r="B4094">
        <v>22087</v>
      </c>
      <c r="C4094" t="s">
        <v>627</v>
      </c>
      <c r="D4094" t="s">
        <v>584</v>
      </c>
      <c r="E4094" t="s">
        <v>604</v>
      </c>
      <c r="F4094">
        <v>43.579099999999997</v>
      </c>
      <c r="G4094" t="s">
        <v>25</v>
      </c>
      <c r="H4094" t="s">
        <v>606</v>
      </c>
      <c r="I4094" t="s">
        <v>27</v>
      </c>
      <c r="J4094" t="s">
        <v>28</v>
      </c>
      <c r="K4094">
        <v>2003</v>
      </c>
      <c r="L4094">
        <v>3</v>
      </c>
      <c r="M4094">
        <v>5</v>
      </c>
      <c r="N4094">
        <v>0</v>
      </c>
      <c r="O4094">
        <v>2.5</v>
      </c>
      <c r="P4094" t="s">
        <v>607</v>
      </c>
      <c r="Q4094" s="32">
        <v>3.3300000000000003E-2</v>
      </c>
      <c r="R4094" s="2">
        <v>1.23552551917828E-2</v>
      </c>
      <c r="S4094" t="s">
        <v>31</v>
      </c>
      <c r="T4094" t="s">
        <v>81</v>
      </c>
      <c r="U4094">
        <v>45</v>
      </c>
      <c r="V4094" t="s">
        <v>155</v>
      </c>
      <c r="W4094" t="s">
        <v>156</v>
      </c>
      <c r="X4094" t="s">
        <v>157</v>
      </c>
      <c r="Y4094">
        <v>91.22</v>
      </c>
      <c r="Z4094">
        <v>779</v>
      </c>
      <c r="AA4094" s="5">
        <f>IFERROR(VLOOKUP(X4094,$AF$2:$AG$35,2,FALSE),0)</f>
        <v>0.35099999999999998</v>
      </c>
      <c r="AB4094" s="5" t="str">
        <f>VLOOKUP(X4094,$AF$2:$AG$35,1,FALSE)</f>
        <v>Zr</v>
      </c>
      <c r="AN4094"/>
      <c r="AO4094"/>
      <c r="AP4094"/>
      <c r="AQ4094"/>
    </row>
    <row r="4095" spans="1:43" x14ac:dyDescent="0.25">
      <c r="A4095">
        <v>95756</v>
      </c>
      <c r="B4095">
        <v>22087</v>
      </c>
      <c r="C4095" t="s">
        <v>627</v>
      </c>
      <c r="D4095" t="s">
        <v>584</v>
      </c>
      <c r="E4095" t="s">
        <v>604</v>
      </c>
      <c r="F4095">
        <v>43.579099999999997</v>
      </c>
      <c r="G4095" t="s">
        <v>25</v>
      </c>
      <c r="H4095" t="s">
        <v>606</v>
      </c>
      <c r="I4095" t="s">
        <v>27</v>
      </c>
      <c r="J4095" t="s">
        <v>28</v>
      </c>
      <c r="K4095">
        <v>2003</v>
      </c>
      <c r="L4095">
        <v>3</v>
      </c>
      <c r="M4095">
        <v>5</v>
      </c>
      <c r="N4095">
        <v>0</v>
      </c>
      <c r="O4095">
        <v>2.5</v>
      </c>
      <c r="P4095" t="s">
        <v>607</v>
      </c>
      <c r="Q4095" s="32">
        <v>0</v>
      </c>
      <c r="R4095">
        <v>1.4999999999999999E-2</v>
      </c>
      <c r="S4095" t="s">
        <v>31</v>
      </c>
      <c r="T4095" t="s">
        <v>81</v>
      </c>
      <c r="U4095">
        <v>46</v>
      </c>
      <c r="V4095" t="s">
        <v>158</v>
      </c>
      <c r="W4095" t="s">
        <v>159</v>
      </c>
      <c r="X4095" t="s">
        <v>160</v>
      </c>
      <c r="Y4095">
        <v>95.94</v>
      </c>
      <c r="Z4095">
        <v>586</v>
      </c>
      <c r="AA4095" s="5">
        <f>IFERROR(VLOOKUP(X4095,$AF$2:$AG$35,2,FALSE),0)</f>
        <v>0.41699999999999998</v>
      </c>
      <c r="AB4095" s="5" t="str">
        <f>VLOOKUP(X4095,$AF$2:$AG$35,1,FALSE)</f>
        <v>Mo</v>
      </c>
      <c r="AN4095"/>
      <c r="AO4095"/>
      <c r="AP4095"/>
      <c r="AQ4095"/>
    </row>
    <row r="4096" spans="1:43" x14ac:dyDescent="0.25">
      <c r="A4096">
        <v>95756</v>
      </c>
      <c r="B4096">
        <v>22087</v>
      </c>
      <c r="C4096" t="s">
        <v>627</v>
      </c>
      <c r="D4096" t="s">
        <v>584</v>
      </c>
      <c r="E4096" t="s">
        <v>604</v>
      </c>
      <c r="F4096">
        <v>43.579099999999997</v>
      </c>
      <c r="G4096" t="s">
        <v>25</v>
      </c>
      <c r="H4096" t="s">
        <v>606</v>
      </c>
      <c r="I4096" t="s">
        <v>27</v>
      </c>
      <c r="J4096" t="s">
        <v>28</v>
      </c>
      <c r="K4096">
        <v>2003</v>
      </c>
      <c r="L4096">
        <v>3</v>
      </c>
      <c r="M4096">
        <v>5</v>
      </c>
      <c r="N4096">
        <v>0</v>
      </c>
      <c r="O4096">
        <v>2.5</v>
      </c>
      <c r="P4096" t="s">
        <v>607</v>
      </c>
      <c r="Q4096" s="32">
        <v>0</v>
      </c>
      <c r="R4096">
        <v>3.3700000000000001E-2</v>
      </c>
      <c r="S4096" t="s">
        <v>31</v>
      </c>
      <c r="T4096" t="s">
        <v>81</v>
      </c>
      <c r="U4096">
        <v>47</v>
      </c>
      <c r="V4096" s="1">
        <v>2023568</v>
      </c>
      <c r="W4096" t="s">
        <v>161</v>
      </c>
      <c r="X4096" t="s">
        <v>162</v>
      </c>
      <c r="Y4096">
        <v>106.42</v>
      </c>
      <c r="Z4096">
        <v>649</v>
      </c>
      <c r="AA4096" s="5">
        <f>IFERROR(VLOOKUP(X4096,$AF$2:$AG$35,2,FALSE),0)</f>
        <v>0.22600000000000001</v>
      </c>
      <c r="AB4096" s="5" t="str">
        <f>VLOOKUP(X4096,$AF$2:$AG$35,1,FALSE)</f>
        <v>Pd</v>
      </c>
      <c r="AN4096"/>
      <c r="AO4096"/>
      <c r="AP4096"/>
      <c r="AQ4096"/>
    </row>
    <row r="4097" spans="1:43" x14ac:dyDescent="0.25">
      <c r="A4097">
        <v>95756</v>
      </c>
      <c r="B4097">
        <v>22087</v>
      </c>
      <c r="C4097" t="s">
        <v>627</v>
      </c>
      <c r="D4097" t="s">
        <v>584</v>
      </c>
      <c r="E4097" t="s">
        <v>604</v>
      </c>
      <c r="F4097">
        <v>43.579099999999997</v>
      </c>
      <c r="G4097" t="s">
        <v>25</v>
      </c>
      <c r="H4097" t="s">
        <v>606</v>
      </c>
      <c r="I4097" t="s">
        <v>27</v>
      </c>
      <c r="J4097" t="s">
        <v>28</v>
      </c>
      <c r="K4097">
        <v>2003</v>
      </c>
      <c r="L4097">
        <v>3</v>
      </c>
      <c r="M4097">
        <v>5</v>
      </c>
      <c r="N4097">
        <v>0</v>
      </c>
      <c r="O4097">
        <v>2.5</v>
      </c>
      <c r="P4097" t="s">
        <v>607</v>
      </c>
      <c r="Q4097" s="32">
        <v>0</v>
      </c>
      <c r="R4097">
        <v>4.1000000000000002E-2</v>
      </c>
      <c r="S4097" t="s">
        <v>31</v>
      </c>
      <c r="T4097" t="s">
        <v>81</v>
      </c>
      <c r="U4097">
        <v>48</v>
      </c>
      <c r="V4097" t="s">
        <v>163</v>
      </c>
      <c r="W4097" t="s">
        <v>164</v>
      </c>
      <c r="X4097" t="s">
        <v>165</v>
      </c>
      <c r="Y4097">
        <v>107.8682</v>
      </c>
      <c r="Z4097">
        <v>695</v>
      </c>
      <c r="AA4097" s="5">
        <f>IFERROR(VLOOKUP(X4097,$AF$2:$AG$35,2,FALSE),0)</f>
        <v>7.3999999999999996E-2</v>
      </c>
      <c r="AB4097" s="5" t="str">
        <f>VLOOKUP(X4097,$AF$2:$AG$35,1,FALSE)</f>
        <v>Ag</v>
      </c>
    </row>
    <row r="4098" spans="1:43" x14ac:dyDescent="0.25">
      <c r="A4098">
        <v>95756</v>
      </c>
      <c r="B4098">
        <v>22087</v>
      </c>
      <c r="C4098" t="s">
        <v>627</v>
      </c>
      <c r="D4098" t="s">
        <v>584</v>
      </c>
      <c r="E4098" t="s">
        <v>604</v>
      </c>
      <c r="F4098">
        <v>43.579099999999997</v>
      </c>
      <c r="G4098" t="s">
        <v>25</v>
      </c>
      <c r="H4098" t="s">
        <v>606</v>
      </c>
      <c r="I4098" t="s">
        <v>27</v>
      </c>
      <c r="J4098" t="s">
        <v>28</v>
      </c>
      <c r="K4098">
        <v>2003</v>
      </c>
      <c r="L4098">
        <v>3</v>
      </c>
      <c r="M4098">
        <v>5</v>
      </c>
      <c r="N4098">
        <v>0</v>
      </c>
      <c r="O4098">
        <v>2.5</v>
      </c>
      <c r="P4098" t="s">
        <v>607</v>
      </c>
      <c r="Q4098" s="32">
        <v>0</v>
      </c>
      <c r="R4098">
        <v>4.3499999999999997E-2</v>
      </c>
      <c r="S4098" t="s">
        <v>31</v>
      </c>
      <c r="T4098" t="s">
        <v>81</v>
      </c>
      <c r="U4098">
        <v>49</v>
      </c>
      <c r="V4098" t="s">
        <v>166</v>
      </c>
      <c r="W4098" t="s">
        <v>167</v>
      </c>
      <c r="X4098" t="s">
        <v>168</v>
      </c>
      <c r="Y4098">
        <v>112.41</v>
      </c>
      <c r="Z4098">
        <v>328</v>
      </c>
      <c r="AA4098" s="5">
        <f>IFERROR(VLOOKUP(X4098,$AF$2:$AG$35,2,FALSE),0)</f>
        <v>0.14199999999999999</v>
      </c>
      <c r="AB4098" s="5" t="str">
        <f>VLOOKUP(X4098,$AF$2:$AG$35,1,FALSE)</f>
        <v>Cd</v>
      </c>
    </row>
    <row r="4099" spans="1:43" x14ac:dyDescent="0.25">
      <c r="A4099">
        <v>95756</v>
      </c>
      <c r="B4099">
        <v>22087</v>
      </c>
      <c r="C4099" t="s">
        <v>627</v>
      </c>
      <c r="D4099" t="s">
        <v>584</v>
      </c>
      <c r="E4099" t="s">
        <v>604</v>
      </c>
      <c r="F4099">
        <v>43.579099999999997</v>
      </c>
      <c r="G4099" t="s">
        <v>25</v>
      </c>
      <c r="H4099" t="s">
        <v>606</v>
      </c>
      <c r="I4099" t="s">
        <v>27</v>
      </c>
      <c r="J4099" t="s">
        <v>28</v>
      </c>
      <c r="K4099">
        <v>2003</v>
      </c>
      <c r="L4099">
        <v>3</v>
      </c>
      <c r="M4099">
        <v>5</v>
      </c>
      <c r="N4099">
        <v>0</v>
      </c>
      <c r="O4099">
        <v>2.5</v>
      </c>
      <c r="P4099" t="s">
        <v>607</v>
      </c>
      <c r="Q4099" s="32">
        <v>0</v>
      </c>
      <c r="R4099">
        <v>4.9000000000000002E-2</v>
      </c>
      <c r="S4099" t="s">
        <v>31</v>
      </c>
      <c r="T4099" t="s">
        <v>81</v>
      </c>
      <c r="U4099">
        <v>50</v>
      </c>
      <c r="V4099" t="s">
        <v>169</v>
      </c>
      <c r="W4099" t="s">
        <v>170</v>
      </c>
      <c r="X4099" t="s">
        <v>171</v>
      </c>
      <c r="Y4099">
        <v>114.82</v>
      </c>
      <c r="Z4099">
        <v>487</v>
      </c>
      <c r="AA4099" s="5">
        <f>IFERROR(VLOOKUP(X4099,$AF$2:$AG$35,2,FALSE),0)</f>
        <v>0.20899999999999999</v>
      </c>
      <c r="AB4099" s="5" t="str">
        <f>VLOOKUP(X4099,$AF$2:$AG$35,1,FALSE)</f>
        <v>In</v>
      </c>
    </row>
    <row r="4100" spans="1:43" x14ac:dyDescent="0.25">
      <c r="A4100">
        <v>95756</v>
      </c>
      <c r="B4100">
        <v>22087</v>
      </c>
      <c r="C4100" t="s">
        <v>627</v>
      </c>
      <c r="D4100" t="s">
        <v>584</v>
      </c>
      <c r="E4100" t="s">
        <v>604</v>
      </c>
      <c r="F4100">
        <v>43.579099999999997</v>
      </c>
      <c r="G4100" t="s">
        <v>25</v>
      </c>
      <c r="H4100" t="s">
        <v>606</v>
      </c>
      <c r="I4100" t="s">
        <v>27</v>
      </c>
      <c r="J4100" t="s">
        <v>28</v>
      </c>
      <c r="K4100">
        <v>2003</v>
      </c>
      <c r="L4100">
        <v>3</v>
      </c>
      <c r="M4100">
        <v>5</v>
      </c>
      <c r="N4100">
        <v>0</v>
      </c>
      <c r="O4100">
        <v>2.5</v>
      </c>
      <c r="P4100" t="s">
        <v>607</v>
      </c>
      <c r="Q4100" s="32">
        <v>7.0000000000000001E-3</v>
      </c>
      <c r="R4100" s="2">
        <v>6.5302112050003497E-2</v>
      </c>
      <c r="S4100" t="s">
        <v>31</v>
      </c>
      <c r="T4100" t="s">
        <v>81</v>
      </c>
      <c r="U4100">
        <v>51</v>
      </c>
      <c r="V4100" t="s">
        <v>172</v>
      </c>
      <c r="W4100" t="s">
        <v>173</v>
      </c>
      <c r="X4100" t="s">
        <v>174</v>
      </c>
      <c r="Y4100">
        <v>118.69</v>
      </c>
      <c r="Z4100">
        <v>714</v>
      </c>
      <c r="AA4100" s="5">
        <f>IFERROR(VLOOKUP(X4100,$AF$2:$AG$35,2,FALSE),0)</f>
        <v>0.20200000000000001</v>
      </c>
      <c r="AB4100" s="5" t="str">
        <f>VLOOKUP(X4100,$AF$2:$AG$35,1,FALSE)</f>
        <v>Sn</v>
      </c>
    </row>
    <row r="4101" spans="1:43" x14ac:dyDescent="0.25">
      <c r="A4101">
        <v>95756</v>
      </c>
      <c r="B4101">
        <v>22087</v>
      </c>
      <c r="C4101" t="s">
        <v>627</v>
      </c>
      <c r="D4101" t="s">
        <v>584</v>
      </c>
      <c r="E4101" t="s">
        <v>604</v>
      </c>
      <c r="F4101">
        <v>43.579099999999997</v>
      </c>
      <c r="G4101" t="s">
        <v>25</v>
      </c>
      <c r="H4101" t="s">
        <v>606</v>
      </c>
      <c r="I4101" t="s">
        <v>27</v>
      </c>
      <c r="J4101" t="s">
        <v>28</v>
      </c>
      <c r="K4101">
        <v>2003</v>
      </c>
      <c r="L4101">
        <v>3</v>
      </c>
      <c r="M4101">
        <v>5</v>
      </c>
      <c r="N4101">
        <v>0</v>
      </c>
      <c r="O4101">
        <v>2.5</v>
      </c>
      <c r="P4101" t="s">
        <v>607</v>
      </c>
      <c r="Q4101" s="32">
        <v>9.4000000000000004E-3</v>
      </c>
      <c r="R4101" s="2">
        <v>7.4003360798279405E-2</v>
      </c>
      <c r="S4101" t="s">
        <v>31</v>
      </c>
      <c r="T4101" t="s">
        <v>81</v>
      </c>
      <c r="U4101">
        <v>52</v>
      </c>
      <c r="V4101" t="s">
        <v>175</v>
      </c>
      <c r="W4101" t="s">
        <v>176</v>
      </c>
      <c r="X4101" t="s">
        <v>177</v>
      </c>
      <c r="Y4101">
        <v>121.75</v>
      </c>
      <c r="Z4101">
        <v>296</v>
      </c>
      <c r="AA4101" s="5">
        <f>IFERROR(VLOOKUP(X4101,$AF$2:$AG$35,2,FALSE),0)</f>
        <v>0.26300000000000001</v>
      </c>
      <c r="AB4101" s="5" t="str">
        <f>VLOOKUP(X4101,$AF$2:$AG$35,1,FALSE)</f>
        <v>Sb</v>
      </c>
    </row>
    <row r="4102" spans="1:43" x14ac:dyDescent="0.25">
      <c r="A4102">
        <v>95756</v>
      </c>
      <c r="B4102">
        <v>22087</v>
      </c>
      <c r="C4102" t="s">
        <v>627</v>
      </c>
      <c r="D4102" t="s">
        <v>584</v>
      </c>
      <c r="E4102" t="s">
        <v>604</v>
      </c>
      <c r="F4102">
        <v>43.579099999999997</v>
      </c>
      <c r="G4102" t="s">
        <v>25</v>
      </c>
      <c r="H4102" t="s">
        <v>606</v>
      </c>
      <c r="I4102" t="s">
        <v>27</v>
      </c>
      <c r="J4102" t="s">
        <v>28</v>
      </c>
      <c r="K4102">
        <v>2003</v>
      </c>
      <c r="L4102">
        <v>3</v>
      </c>
      <c r="M4102">
        <v>5</v>
      </c>
      <c r="N4102">
        <v>0</v>
      </c>
      <c r="O4102">
        <v>2.5</v>
      </c>
      <c r="P4102" t="s">
        <v>607</v>
      </c>
      <c r="Q4102" s="32">
        <v>0.26819999999999999</v>
      </c>
      <c r="R4102">
        <v>0.239646335641479</v>
      </c>
      <c r="S4102" t="s">
        <v>31</v>
      </c>
      <c r="T4102" t="s">
        <v>81</v>
      </c>
      <c r="U4102">
        <v>53</v>
      </c>
      <c r="V4102" t="s">
        <v>178</v>
      </c>
      <c r="W4102" t="s">
        <v>179</v>
      </c>
      <c r="X4102" t="s">
        <v>180</v>
      </c>
      <c r="Y4102">
        <v>137.33000000000001</v>
      </c>
      <c r="Z4102">
        <v>300</v>
      </c>
      <c r="AA4102" s="5">
        <f>IFERROR(VLOOKUP(X4102,$AF$2:$AG$35,2,FALSE),0)</f>
        <v>0.11700000000000001</v>
      </c>
      <c r="AB4102" s="5" t="str">
        <f>VLOOKUP(X4102,$AF$2:$AG$35,1,FALSE)</f>
        <v>Ba</v>
      </c>
    </row>
    <row r="4103" spans="1:43" x14ac:dyDescent="0.25">
      <c r="A4103">
        <v>95756</v>
      </c>
      <c r="B4103">
        <v>22087</v>
      </c>
      <c r="C4103" t="s">
        <v>627</v>
      </c>
      <c r="D4103" t="s">
        <v>584</v>
      </c>
      <c r="E4103" t="s">
        <v>604</v>
      </c>
      <c r="F4103">
        <v>43.579099999999997</v>
      </c>
      <c r="G4103" t="s">
        <v>25</v>
      </c>
      <c r="H4103" t="s">
        <v>606</v>
      </c>
      <c r="I4103" t="s">
        <v>27</v>
      </c>
      <c r="J4103" t="s">
        <v>28</v>
      </c>
      <c r="K4103">
        <v>2003</v>
      </c>
      <c r="L4103">
        <v>3</v>
      </c>
      <c r="M4103">
        <v>5</v>
      </c>
      <c r="N4103">
        <v>0</v>
      </c>
      <c r="O4103">
        <v>2.5</v>
      </c>
      <c r="P4103" t="s">
        <v>607</v>
      </c>
      <c r="Q4103" s="32">
        <v>0</v>
      </c>
      <c r="R4103">
        <v>0.36749999999999999</v>
      </c>
      <c r="S4103" t="s">
        <v>31</v>
      </c>
      <c r="T4103" t="s">
        <v>81</v>
      </c>
      <c r="U4103">
        <v>54</v>
      </c>
      <c r="V4103" t="s">
        <v>181</v>
      </c>
      <c r="W4103" t="s">
        <v>182</v>
      </c>
      <c r="X4103" t="s">
        <v>183</v>
      </c>
      <c r="Y4103">
        <v>138.90549999999999</v>
      </c>
      <c r="Z4103">
        <v>519</v>
      </c>
      <c r="AA4103" s="5">
        <f>IFERROR(VLOOKUP(X4103,$AF$2:$AG$35,2,FALSE),0)</f>
        <v>0.17299999999999999</v>
      </c>
      <c r="AB4103" s="5" t="str">
        <f>VLOOKUP(X4103,$AF$2:$AG$35,1,FALSE)</f>
        <v>La</v>
      </c>
    </row>
    <row r="4104" spans="1:43" x14ac:dyDescent="0.25">
      <c r="A4104">
        <v>95756</v>
      </c>
      <c r="B4104">
        <v>22087</v>
      </c>
      <c r="C4104" t="s">
        <v>627</v>
      </c>
      <c r="D4104" t="s">
        <v>584</v>
      </c>
      <c r="E4104" t="s">
        <v>604</v>
      </c>
      <c r="F4104">
        <v>43.579099999999997</v>
      </c>
      <c r="G4104" t="s">
        <v>25</v>
      </c>
      <c r="H4104" t="s">
        <v>606</v>
      </c>
      <c r="I4104" t="s">
        <v>27</v>
      </c>
      <c r="J4104" t="s">
        <v>28</v>
      </c>
      <c r="K4104">
        <v>2003</v>
      </c>
      <c r="L4104">
        <v>3</v>
      </c>
      <c r="M4104">
        <v>5</v>
      </c>
      <c r="N4104">
        <v>0</v>
      </c>
      <c r="O4104">
        <v>2.5</v>
      </c>
      <c r="P4104" t="s">
        <v>607</v>
      </c>
      <c r="Q4104" s="32">
        <v>0</v>
      </c>
      <c r="R4104">
        <v>1.5900000000000001E-2</v>
      </c>
      <c r="S4104" t="s">
        <v>31</v>
      </c>
      <c r="T4104" t="s">
        <v>81</v>
      </c>
      <c r="U4104">
        <v>55</v>
      </c>
      <c r="V4104" t="s">
        <v>184</v>
      </c>
      <c r="W4104" t="s">
        <v>185</v>
      </c>
      <c r="X4104" t="s">
        <v>186</v>
      </c>
      <c r="Y4104">
        <v>196.9665</v>
      </c>
      <c r="Z4104">
        <v>477</v>
      </c>
      <c r="AA4104" s="5">
        <f>IFERROR(VLOOKUP(X4104,$AF$2:$AG$35,2,FALSE),0)</f>
        <v>0</v>
      </c>
      <c r="AB4104" s="5" t="e">
        <f>VLOOKUP(X4104,$AF$2:$AG$35,1,FALSE)</f>
        <v>#N/A</v>
      </c>
    </row>
    <row r="4105" spans="1:43" x14ac:dyDescent="0.25">
      <c r="A4105">
        <v>95756</v>
      </c>
      <c r="B4105">
        <v>22087</v>
      </c>
      <c r="C4105" t="s">
        <v>627</v>
      </c>
      <c r="D4105" t="s">
        <v>584</v>
      </c>
      <c r="E4105" t="s">
        <v>604</v>
      </c>
      <c r="F4105">
        <v>43.579099999999997</v>
      </c>
      <c r="G4105" t="s">
        <v>25</v>
      </c>
      <c r="H4105" t="s">
        <v>606</v>
      </c>
      <c r="I4105" t="s">
        <v>27</v>
      </c>
      <c r="J4105" t="s">
        <v>28</v>
      </c>
      <c r="K4105">
        <v>2003</v>
      </c>
      <c r="L4105">
        <v>3</v>
      </c>
      <c r="M4105">
        <v>5</v>
      </c>
      <c r="N4105">
        <v>0</v>
      </c>
      <c r="O4105">
        <v>2.5</v>
      </c>
      <c r="P4105" t="s">
        <v>607</v>
      </c>
      <c r="Q4105" s="32">
        <v>0</v>
      </c>
      <c r="R4105">
        <v>1.1599999999999999E-2</v>
      </c>
      <c r="S4105" t="s">
        <v>31</v>
      </c>
      <c r="T4105" t="s">
        <v>81</v>
      </c>
      <c r="U4105">
        <v>56</v>
      </c>
      <c r="V4105" t="s">
        <v>187</v>
      </c>
      <c r="W4105" t="s">
        <v>188</v>
      </c>
      <c r="X4105" t="s">
        <v>189</v>
      </c>
      <c r="Y4105">
        <v>200.59</v>
      </c>
      <c r="Z4105">
        <v>528</v>
      </c>
      <c r="AA4105" s="5">
        <f>IFERROR(VLOOKUP(X4105,$AF$2:$AG$35,2,FALSE),0)</f>
        <v>0.06</v>
      </c>
      <c r="AB4105" s="5" t="str">
        <f>VLOOKUP(X4105,$AF$2:$AG$35,1,FALSE)</f>
        <v>Hg</v>
      </c>
    </row>
    <row r="4106" spans="1:43" x14ac:dyDescent="0.25">
      <c r="A4106">
        <v>95756</v>
      </c>
      <c r="B4106">
        <v>22087</v>
      </c>
      <c r="C4106" t="s">
        <v>627</v>
      </c>
      <c r="D4106" t="s">
        <v>584</v>
      </c>
      <c r="E4106" t="s">
        <v>604</v>
      </c>
      <c r="F4106">
        <v>43.579099999999997</v>
      </c>
      <c r="G4106" t="s">
        <v>25</v>
      </c>
      <c r="H4106" t="s">
        <v>606</v>
      </c>
      <c r="I4106" t="s">
        <v>27</v>
      </c>
      <c r="J4106" t="s">
        <v>28</v>
      </c>
      <c r="K4106">
        <v>2003</v>
      </c>
      <c r="L4106">
        <v>3</v>
      </c>
      <c r="M4106">
        <v>5</v>
      </c>
      <c r="N4106">
        <v>0</v>
      </c>
      <c r="O4106">
        <v>2.5</v>
      </c>
      <c r="P4106" t="s">
        <v>607</v>
      </c>
      <c r="Q4106" s="32">
        <v>0</v>
      </c>
      <c r="R4106">
        <v>1.0699999999999999E-2</v>
      </c>
      <c r="S4106" t="s">
        <v>31</v>
      </c>
      <c r="T4106" t="s">
        <v>81</v>
      </c>
      <c r="U4106">
        <v>57</v>
      </c>
      <c r="V4106" t="s">
        <v>190</v>
      </c>
      <c r="W4106" t="s">
        <v>191</v>
      </c>
      <c r="X4106" t="s">
        <v>192</v>
      </c>
      <c r="Y4106">
        <v>204.38300000000001</v>
      </c>
      <c r="Z4106">
        <v>712</v>
      </c>
      <c r="AA4106" s="5">
        <f>IFERROR(VLOOKUP(X4106,$AF$2:$AG$35,2,FALSE),0)</f>
        <v>0</v>
      </c>
      <c r="AB4106" s="5" t="e">
        <f>VLOOKUP(X4106,$AF$2:$AG$35,1,FALSE)</f>
        <v>#N/A</v>
      </c>
    </row>
    <row r="4107" spans="1:43" x14ac:dyDescent="0.25">
      <c r="A4107">
        <v>95756</v>
      </c>
      <c r="B4107">
        <v>22087</v>
      </c>
      <c r="C4107" t="s">
        <v>627</v>
      </c>
      <c r="D4107" t="s">
        <v>584</v>
      </c>
      <c r="E4107" t="s">
        <v>604</v>
      </c>
      <c r="F4107">
        <v>43.579099999999997</v>
      </c>
      <c r="G4107" t="s">
        <v>25</v>
      </c>
      <c r="H4107" t="s">
        <v>606</v>
      </c>
      <c r="I4107" t="s">
        <v>27</v>
      </c>
      <c r="J4107" t="s">
        <v>28</v>
      </c>
      <c r="K4107">
        <v>2003</v>
      </c>
      <c r="L4107">
        <v>3</v>
      </c>
      <c r="M4107">
        <v>5</v>
      </c>
      <c r="N4107">
        <v>0</v>
      </c>
      <c r="O4107">
        <v>2.5</v>
      </c>
      <c r="P4107" t="s">
        <v>607</v>
      </c>
      <c r="Q4107" s="32">
        <v>6.1999999999999998E-3</v>
      </c>
      <c r="R4107">
        <v>1.7406217057313999E-2</v>
      </c>
      <c r="S4107" t="s">
        <v>31</v>
      </c>
      <c r="T4107" t="s">
        <v>81</v>
      </c>
      <c r="U4107">
        <v>58</v>
      </c>
      <c r="V4107" t="s">
        <v>193</v>
      </c>
      <c r="W4107" t="s">
        <v>194</v>
      </c>
      <c r="X4107" t="s">
        <v>195</v>
      </c>
      <c r="Y4107">
        <v>207.2</v>
      </c>
      <c r="Z4107">
        <v>520</v>
      </c>
      <c r="AA4107" s="5">
        <f>IFERROR(VLOOKUP(X4107,$AF$2:$AG$35,2,FALSE),0)</f>
        <v>0.11600000000000001</v>
      </c>
      <c r="AB4107" s="5" t="str">
        <f>VLOOKUP(X4107,$AF$2:$AG$35,1,FALSE)</f>
        <v>Pb</v>
      </c>
    </row>
    <row r="4108" spans="1:43" x14ac:dyDescent="0.25">
      <c r="A4108">
        <v>95756</v>
      </c>
      <c r="B4108">
        <v>22087</v>
      </c>
      <c r="C4108" t="s">
        <v>627</v>
      </c>
      <c r="D4108" t="s">
        <v>584</v>
      </c>
      <c r="E4108" t="s">
        <v>604</v>
      </c>
      <c r="F4108">
        <v>43.579099999999997</v>
      </c>
      <c r="G4108" t="s">
        <v>25</v>
      </c>
      <c r="H4108" t="s">
        <v>606</v>
      </c>
      <c r="I4108" t="s">
        <v>27</v>
      </c>
      <c r="J4108" t="s">
        <v>28</v>
      </c>
      <c r="K4108">
        <v>2003</v>
      </c>
      <c r="L4108">
        <v>3</v>
      </c>
      <c r="M4108">
        <v>5</v>
      </c>
      <c r="N4108">
        <v>0</v>
      </c>
      <c r="O4108">
        <v>2.5</v>
      </c>
      <c r="P4108" t="s">
        <v>607</v>
      </c>
      <c r="Q4108" s="32">
        <v>0</v>
      </c>
      <c r="R4108">
        <v>1.4200000000000001E-2</v>
      </c>
      <c r="S4108" t="s">
        <v>31</v>
      </c>
      <c r="T4108" t="s">
        <v>81</v>
      </c>
      <c r="U4108">
        <v>59</v>
      </c>
      <c r="V4108" t="s">
        <v>196</v>
      </c>
      <c r="W4108" t="s">
        <v>197</v>
      </c>
      <c r="X4108" t="s">
        <v>198</v>
      </c>
      <c r="Y4108">
        <v>238.02889999999999</v>
      </c>
      <c r="Z4108">
        <v>765</v>
      </c>
      <c r="AA4108" s="5">
        <f>IFERROR(VLOOKUP(X4108,$AF$2:$AG$35,2,FALSE),0)</f>
        <v>0</v>
      </c>
      <c r="AB4108" s="5" t="e">
        <f>VLOOKUP(X4108,$AF$2:$AG$35,1,FALSE)</f>
        <v>#N/A</v>
      </c>
    </row>
    <row r="4109" spans="1:43" x14ac:dyDescent="0.25">
      <c r="A4109" s="13">
        <v>95757</v>
      </c>
      <c r="B4109" s="13">
        <v>22088</v>
      </c>
      <c r="C4109" s="13" t="s">
        <v>627</v>
      </c>
      <c r="D4109" s="13" t="s">
        <v>584</v>
      </c>
      <c r="E4109" s="13" t="s">
        <v>605</v>
      </c>
      <c r="F4109" s="13">
        <v>64.705100000000002</v>
      </c>
      <c r="G4109" s="13" t="s">
        <v>25</v>
      </c>
      <c r="H4109" s="13" t="s">
        <v>606</v>
      </c>
      <c r="I4109" s="13" t="s">
        <v>27</v>
      </c>
      <c r="J4109" s="13" t="s">
        <v>28</v>
      </c>
      <c r="K4109" s="13">
        <v>2003</v>
      </c>
      <c r="L4109" s="13">
        <v>3</v>
      </c>
      <c r="M4109" s="13">
        <v>5</v>
      </c>
      <c r="N4109" s="13">
        <v>0</v>
      </c>
      <c r="O4109" s="13">
        <v>10</v>
      </c>
      <c r="P4109" s="13" t="s">
        <v>608</v>
      </c>
      <c r="Q4109" s="13">
        <v>6.6100000000000006E-2</v>
      </c>
      <c r="R4109" s="47">
        <v>2.4259222598076498E-2</v>
      </c>
      <c r="S4109" s="13" t="s">
        <v>31</v>
      </c>
      <c r="T4109" s="13" t="s">
        <v>32</v>
      </c>
      <c r="U4109" s="13">
        <v>1</v>
      </c>
      <c r="V4109" s="13" t="s">
        <v>33</v>
      </c>
      <c r="W4109" s="13" t="s">
        <v>34</v>
      </c>
      <c r="X4109" s="13" t="s">
        <v>35</v>
      </c>
      <c r="Y4109" s="13">
        <v>35.453000000000003</v>
      </c>
      <c r="Z4109" s="13">
        <v>337</v>
      </c>
      <c r="AA4109" s="5">
        <f>IFERROR(VLOOKUP(X4109,$AF$2:$AG$35,2,FALSE),0)</f>
        <v>0</v>
      </c>
      <c r="AB4109" s="5" t="e">
        <f>VLOOKUP(X4109,$AF$2:$AG$35,1,FALSE)</f>
        <v>#N/A</v>
      </c>
      <c r="AC4109" s="13"/>
      <c r="AD4109" s="13"/>
      <c r="AE4109" s="13"/>
      <c r="AK4109" s="13">
        <v>2668</v>
      </c>
      <c r="AL4109" s="50" t="s">
        <v>613</v>
      </c>
      <c r="AM4109" s="13" t="s">
        <v>614</v>
      </c>
      <c r="AN4109" s="52">
        <f>0.24*(Q4111+Q4112)</f>
        <v>6.453600000000001E-2</v>
      </c>
      <c r="AO4109" s="46" t="s">
        <v>763</v>
      </c>
    </row>
    <row r="4110" spans="1:43" x14ac:dyDescent="0.25">
      <c r="A4110" s="13">
        <v>95757</v>
      </c>
      <c r="B4110" s="13">
        <v>22088</v>
      </c>
      <c r="C4110" s="13" t="s">
        <v>627</v>
      </c>
      <c r="D4110" s="13" t="s">
        <v>584</v>
      </c>
      <c r="E4110" s="13" t="s">
        <v>605</v>
      </c>
      <c r="F4110" s="13">
        <v>64.705100000000002</v>
      </c>
      <c r="G4110" s="13" t="s">
        <v>25</v>
      </c>
      <c r="H4110" s="13" t="s">
        <v>606</v>
      </c>
      <c r="I4110" s="13" t="s">
        <v>27</v>
      </c>
      <c r="J4110" s="13" t="s">
        <v>28</v>
      </c>
      <c r="K4110" s="13">
        <v>2003</v>
      </c>
      <c r="L4110" s="13">
        <v>3</v>
      </c>
      <c r="M4110" s="13">
        <v>5</v>
      </c>
      <c r="N4110" s="13">
        <v>0</v>
      </c>
      <c r="O4110" s="13">
        <v>10</v>
      </c>
      <c r="P4110" s="13" t="s">
        <v>608</v>
      </c>
      <c r="Q4110" s="48">
        <v>0</v>
      </c>
      <c r="R4110" s="13">
        <v>2.2599999999999999E-2</v>
      </c>
      <c r="S4110" s="13" t="s">
        <v>31</v>
      </c>
      <c r="T4110" s="13" t="s">
        <v>32</v>
      </c>
      <c r="U4110" s="13">
        <v>2</v>
      </c>
      <c r="V4110" s="13" t="s">
        <v>36</v>
      </c>
      <c r="W4110" s="13" t="s">
        <v>37</v>
      </c>
      <c r="X4110" s="13" t="s">
        <v>38</v>
      </c>
      <c r="Y4110" s="13">
        <v>62.004899999999999</v>
      </c>
      <c r="Z4110" s="13">
        <v>613</v>
      </c>
      <c r="AA4110" s="5">
        <f>IFERROR(VLOOKUP(X4110,$AF$2:$AG$35,2,FALSE),0)</f>
        <v>0</v>
      </c>
      <c r="AB4110" s="5" t="e">
        <f>VLOOKUP(X4110,$AF$2:$AG$35,1,FALSE)</f>
        <v>#N/A</v>
      </c>
      <c r="AC4110" s="13"/>
      <c r="AD4110" s="13"/>
      <c r="AE4110" s="13"/>
      <c r="AK4110" s="13">
        <v>2669</v>
      </c>
      <c r="AL4110" s="50" t="s">
        <v>615</v>
      </c>
      <c r="AM4110" s="13" t="s">
        <v>614</v>
      </c>
      <c r="AN4110" s="52">
        <f>0.4*Q4120</f>
        <v>1.044</v>
      </c>
    </row>
    <row r="4111" spans="1:43" x14ac:dyDescent="0.25">
      <c r="A4111" s="13">
        <v>95757</v>
      </c>
      <c r="B4111" s="13">
        <v>22088</v>
      </c>
      <c r="C4111" s="13" t="s">
        <v>627</v>
      </c>
      <c r="D4111" s="13" t="s">
        <v>584</v>
      </c>
      <c r="E4111" s="13" t="s">
        <v>605</v>
      </c>
      <c r="F4111" s="13">
        <v>64.705100000000002</v>
      </c>
      <c r="G4111" s="13" t="s">
        <v>25</v>
      </c>
      <c r="H4111" s="13" t="s">
        <v>606</v>
      </c>
      <c r="I4111" s="13" t="s">
        <v>27</v>
      </c>
      <c r="J4111" s="13" t="s">
        <v>28</v>
      </c>
      <c r="K4111" s="13">
        <v>2003</v>
      </c>
      <c r="L4111" s="13">
        <v>3</v>
      </c>
      <c r="M4111" s="13">
        <v>5</v>
      </c>
      <c r="N4111" s="13">
        <v>0</v>
      </c>
      <c r="O4111" s="13">
        <v>10</v>
      </c>
      <c r="P4111" s="13" t="s">
        <v>608</v>
      </c>
      <c r="Q4111" s="48">
        <v>0.20050000000000001</v>
      </c>
      <c r="R4111" s="13">
        <v>3.0441266005277998E-2</v>
      </c>
      <c r="S4111" s="13" t="s">
        <v>31</v>
      </c>
      <c r="T4111" s="13" t="s">
        <v>32</v>
      </c>
      <c r="U4111" s="13">
        <v>4</v>
      </c>
      <c r="V4111" s="13" t="s">
        <v>42</v>
      </c>
      <c r="W4111" s="13" t="s">
        <v>43</v>
      </c>
      <c r="X4111" s="13" t="s">
        <v>44</v>
      </c>
      <c r="Y4111" s="13">
        <v>96.057599999999994</v>
      </c>
      <c r="Z4111" s="13">
        <v>699</v>
      </c>
      <c r="AA4111" s="5">
        <f>IFERROR(VLOOKUP(X4111,$AF$2:$AG$35,2,FALSE),0)</f>
        <v>0</v>
      </c>
      <c r="AB4111" s="5" t="e">
        <f>VLOOKUP(X4111,$AF$2:$AG$35,1,FALSE)</f>
        <v>#N/A</v>
      </c>
      <c r="AC4111" s="13"/>
      <c r="AD4111" s="13"/>
      <c r="AE4111" s="13"/>
      <c r="AK4111" s="13">
        <v>2670</v>
      </c>
      <c r="AL4111" s="50" t="s">
        <v>764</v>
      </c>
      <c r="AM4111" s="13" t="s">
        <v>614</v>
      </c>
      <c r="AN4111" s="53">
        <f>IF(AN4114&lt;0, AN4115, AN4115-AN4114/96*16)</f>
        <v>43.728839733333324</v>
      </c>
      <c r="AO4111" s="26"/>
      <c r="AP4111" s="26"/>
      <c r="AQ4111" s="26"/>
    </row>
    <row r="4112" spans="1:43" x14ac:dyDescent="0.25">
      <c r="A4112" s="13">
        <v>95757</v>
      </c>
      <c r="B4112" s="13">
        <v>22088</v>
      </c>
      <c r="C4112" s="13" t="s">
        <v>627</v>
      </c>
      <c r="D4112" s="13" t="s">
        <v>584</v>
      </c>
      <c r="E4112" s="13" t="s">
        <v>605</v>
      </c>
      <c r="F4112" s="13">
        <v>64.705100000000002</v>
      </c>
      <c r="G4112" s="13" t="s">
        <v>25</v>
      </c>
      <c r="H4112" s="13" t="s">
        <v>606</v>
      </c>
      <c r="I4112" s="13" t="s">
        <v>27</v>
      </c>
      <c r="J4112" s="13" t="s">
        <v>28</v>
      </c>
      <c r="K4112" s="13">
        <v>2003</v>
      </c>
      <c r="L4112" s="13">
        <v>3</v>
      </c>
      <c r="M4112" s="13">
        <v>5</v>
      </c>
      <c r="N4112" s="13">
        <v>0</v>
      </c>
      <c r="O4112" s="13">
        <v>10</v>
      </c>
      <c r="P4112" s="13" t="s">
        <v>608</v>
      </c>
      <c r="Q4112" s="48">
        <v>6.8400000000000002E-2</v>
      </c>
      <c r="R4112" s="47">
        <v>2.3605983961934199E-2</v>
      </c>
      <c r="S4112" s="13" t="s">
        <v>31</v>
      </c>
      <c r="T4112" s="13" t="s">
        <v>45</v>
      </c>
      <c r="U4112" s="13">
        <v>5</v>
      </c>
      <c r="V4112" s="13" t="s">
        <v>46</v>
      </c>
      <c r="W4112" s="13" t="s">
        <v>47</v>
      </c>
      <c r="X4112" s="13" t="s">
        <v>48</v>
      </c>
      <c r="Y4112" s="13">
        <v>18.0383</v>
      </c>
      <c r="Z4112" s="13">
        <v>784</v>
      </c>
      <c r="AA4112" s="5">
        <f>IFERROR(VLOOKUP(X4112,$AF$2:$AG$35,2,FALSE),0)</f>
        <v>0</v>
      </c>
      <c r="AB4112" s="5" t="e">
        <f>VLOOKUP(X4112,$AF$2:$AG$35,1,FALSE)</f>
        <v>#N/A</v>
      </c>
      <c r="AC4112" s="13"/>
      <c r="AD4112" s="13"/>
      <c r="AE4112" s="13"/>
      <c r="AK4112" s="13">
        <v>2671</v>
      </c>
      <c r="AL4112" s="50" t="s">
        <v>617</v>
      </c>
      <c r="AM4112" s="13" t="s">
        <v>614</v>
      </c>
      <c r="AN4112" s="54">
        <f>100-(SUM(AN4109:AN4111)+SUM(Q4110:Q4112)+Q4120+Q4124+SUM(Q4126:Q4130)+SUM(Q4132:Q4165))</f>
        <v>1.3932242666666781</v>
      </c>
      <c r="AO4112" s="27"/>
      <c r="AP4112" s="27"/>
      <c r="AQ4112" s="27"/>
    </row>
    <row r="4113" spans="1:44" x14ac:dyDescent="0.25">
      <c r="A4113" s="13">
        <v>95757</v>
      </c>
      <c r="B4113" s="13">
        <v>22088</v>
      </c>
      <c r="C4113" s="13" t="s">
        <v>627</v>
      </c>
      <c r="D4113" s="13" t="s">
        <v>584</v>
      </c>
      <c r="E4113" s="13" t="s">
        <v>605</v>
      </c>
      <c r="F4113" s="13">
        <v>64.705100000000002</v>
      </c>
      <c r="G4113" s="13" t="s">
        <v>25</v>
      </c>
      <c r="H4113" s="13" t="s">
        <v>606</v>
      </c>
      <c r="I4113" s="13" t="s">
        <v>27</v>
      </c>
      <c r="J4113" s="13" t="s">
        <v>28</v>
      </c>
      <c r="K4113" s="13">
        <v>2003</v>
      </c>
      <c r="L4113" s="13">
        <v>3</v>
      </c>
      <c r="M4113" s="13">
        <v>5</v>
      </c>
      <c r="N4113" s="13">
        <v>0</v>
      </c>
      <c r="O4113" s="13">
        <v>10</v>
      </c>
      <c r="P4113" s="13" t="s">
        <v>608</v>
      </c>
      <c r="Q4113" s="49">
        <v>9.4299999999999995E-2</v>
      </c>
      <c r="R4113" s="47">
        <v>2.0147406905267701E-2</v>
      </c>
      <c r="S4113" s="13" t="s">
        <v>31</v>
      </c>
      <c r="T4113" s="13" t="s">
        <v>49</v>
      </c>
      <c r="U4113" s="13">
        <v>6</v>
      </c>
      <c r="V4113" s="13" t="s">
        <v>50</v>
      </c>
      <c r="W4113" s="13" t="s">
        <v>51</v>
      </c>
      <c r="X4113" s="13" t="s">
        <v>52</v>
      </c>
      <c r="Y4113" s="13">
        <v>22.98977</v>
      </c>
      <c r="Z4113" s="13">
        <v>785</v>
      </c>
      <c r="AA4113" s="5">
        <f>IFERROR(VLOOKUP(X4113,$AF$2:$AG$35,2,FALSE),0)</f>
        <v>0</v>
      </c>
      <c r="AB4113" s="5" t="e">
        <f>VLOOKUP(X4113,$AF$2:$AG$35,1,FALSE)</f>
        <v>#N/A</v>
      </c>
      <c r="AC4113" s="13"/>
      <c r="AD4113" s="13"/>
      <c r="AE4113" s="13"/>
      <c r="AK4113" s="13"/>
      <c r="AL4113" s="13"/>
      <c r="AM4113" s="13"/>
      <c r="AN4113" s="52"/>
    </row>
    <row r="4114" spans="1:44" x14ac:dyDescent="0.25">
      <c r="A4114" s="13">
        <v>95757</v>
      </c>
      <c r="B4114" s="13">
        <v>22088</v>
      </c>
      <c r="C4114" s="13" t="s">
        <v>627</v>
      </c>
      <c r="D4114" s="13" t="s">
        <v>584</v>
      </c>
      <c r="E4114" s="13" t="s">
        <v>605</v>
      </c>
      <c r="F4114" s="13">
        <v>64.705100000000002</v>
      </c>
      <c r="G4114" s="13" t="s">
        <v>25</v>
      </c>
      <c r="H4114" s="13" t="s">
        <v>606</v>
      </c>
      <c r="I4114" s="13" t="s">
        <v>27</v>
      </c>
      <c r="J4114" s="13" t="s">
        <v>28</v>
      </c>
      <c r="K4114" s="13">
        <v>2003</v>
      </c>
      <c r="L4114" s="13">
        <v>3</v>
      </c>
      <c r="M4114" s="13">
        <v>5</v>
      </c>
      <c r="N4114" s="13">
        <v>0</v>
      </c>
      <c r="O4114" s="13">
        <v>10</v>
      </c>
      <c r="P4114" s="13" t="s">
        <v>608</v>
      </c>
      <c r="Q4114" s="13">
        <v>6.8400000000000002E-2</v>
      </c>
      <c r="R4114" s="47">
        <v>1.91280547576353E-2</v>
      </c>
      <c r="S4114" s="13" t="s">
        <v>31</v>
      </c>
      <c r="T4114" s="13" t="s">
        <v>53</v>
      </c>
      <c r="U4114" s="13">
        <v>7</v>
      </c>
      <c r="V4114" s="13" t="s">
        <v>54</v>
      </c>
      <c r="W4114" s="13" t="s">
        <v>55</v>
      </c>
      <c r="X4114" s="13" t="s">
        <v>56</v>
      </c>
      <c r="Y4114" s="13">
        <v>39.098300000000002</v>
      </c>
      <c r="Z4114" s="13">
        <v>2302</v>
      </c>
      <c r="AA4114" s="5">
        <f>IFERROR(VLOOKUP(X4114,$AF$2:$AG$35,2,FALSE),0)</f>
        <v>0</v>
      </c>
      <c r="AB4114" s="5" t="e">
        <f>VLOOKUP(X4114,$AF$2:$AG$35,1,FALSE)</f>
        <v>#N/A</v>
      </c>
      <c r="AC4114" s="13"/>
      <c r="AD4114" s="13"/>
      <c r="AE4114" s="13"/>
      <c r="AK4114" s="13"/>
      <c r="AL4114" s="50" t="s">
        <v>618</v>
      </c>
      <c r="AM4114" s="55"/>
      <c r="AN4114" s="52">
        <f>IF(Q4111=0,0,Q4111-Q4112/18/2*96)</f>
        <v>1.8100000000000005E-2</v>
      </c>
    </row>
    <row r="4115" spans="1:44" x14ac:dyDescent="0.25">
      <c r="A4115" s="13">
        <v>95757</v>
      </c>
      <c r="B4115" s="13">
        <v>22088</v>
      </c>
      <c r="C4115" s="13" t="s">
        <v>627</v>
      </c>
      <c r="D4115" s="13" t="s">
        <v>584</v>
      </c>
      <c r="E4115" s="13" t="s">
        <v>605</v>
      </c>
      <c r="F4115" s="13">
        <v>64.705100000000002</v>
      </c>
      <c r="G4115" s="13" t="s">
        <v>25</v>
      </c>
      <c r="H4115" s="13" t="s">
        <v>606</v>
      </c>
      <c r="I4115" s="13" t="s">
        <v>27</v>
      </c>
      <c r="J4115" s="13" t="s">
        <v>28</v>
      </c>
      <c r="K4115" s="13">
        <v>2003</v>
      </c>
      <c r="L4115" s="13">
        <v>3</v>
      </c>
      <c r="M4115" s="13">
        <v>5</v>
      </c>
      <c r="N4115" s="13">
        <v>0</v>
      </c>
      <c r="O4115" s="13">
        <v>10</v>
      </c>
      <c r="P4115" s="13" t="s">
        <v>608</v>
      </c>
      <c r="Q4115" s="13">
        <v>0.1973</v>
      </c>
      <c r="R4115" s="13">
        <v>0.13363772170798899</v>
      </c>
      <c r="S4115" s="13" t="s">
        <v>31</v>
      </c>
      <c r="T4115" s="13" t="s">
        <v>57</v>
      </c>
      <c r="U4115" s="13">
        <v>8</v>
      </c>
      <c r="V4115" s="13"/>
      <c r="W4115" s="13" t="s">
        <v>58</v>
      </c>
      <c r="X4115" s="13" t="s">
        <v>59</v>
      </c>
      <c r="Y4115" s="13">
        <v>12.010999999999999</v>
      </c>
      <c r="Z4115" s="13">
        <v>1183</v>
      </c>
      <c r="AA4115" s="5">
        <f>IFERROR(VLOOKUP(X4115,$AF$2:$AG$35,2,FALSE),0)</f>
        <v>0</v>
      </c>
      <c r="AB4115" s="5" t="e">
        <f>VLOOKUP(X4115,$AF$2:$AG$35,1,FALSE)</f>
        <v>#N/A</v>
      </c>
      <c r="AC4115" s="13"/>
      <c r="AD4115" s="13"/>
      <c r="AE4115" s="13"/>
      <c r="AK4115" s="13"/>
      <c r="AL4115" s="50" t="s">
        <v>619</v>
      </c>
      <c r="AM4115" s="56"/>
      <c r="AN4115" s="57">
        <f>SUMPRODUCT(Q4109:Q4165,AA4109:AA4165)+(Q4133-Q4114)*0.205+(Q4126-Q4113)*0.348</f>
        <v>43.731856399999991</v>
      </c>
      <c r="AO4115" s="11"/>
      <c r="AP4115" s="11"/>
      <c r="AQ4115" s="11"/>
    </row>
    <row r="4116" spans="1:44" x14ac:dyDescent="0.25">
      <c r="A4116" s="13">
        <v>95757</v>
      </c>
      <c r="B4116" s="13">
        <v>22088</v>
      </c>
      <c r="C4116" s="13" t="s">
        <v>627</v>
      </c>
      <c r="D4116" s="13" t="s">
        <v>584</v>
      </c>
      <c r="E4116" s="13" t="s">
        <v>605</v>
      </c>
      <c r="F4116" s="13">
        <v>64.705100000000002</v>
      </c>
      <c r="G4116" s="13" t="s">
        <v>25</v>
      </c>
      <c r="H4116" s="13" t="s">
        <v>606</v>
      </c>
      <c r="I4116" s="13" t="s">
        <v>27</v>
      </c>
      <c r="J4116" s="13" t="s">
        <v>28</v>
      </c>
      <c r="K4116" s="13">
        <v>2003</v>
      </c>
      <c r="L4116" s="13">
        <v>3</v>
      </c>
      <c r="M4116" s="13">
        <v>5</v>
      </c>
      <c r="N4116" s="13">
        <v>0</v>
      </c>
      <c r="O4116" s="13">
        <v>10</v>
      </c>
      <c r="P4116" s="13" t="s">
        <v>608</v>
      </c>
      <c r="Q4116" s="13">
        <v>1.2081</v>
      </c>
      <c r="R4116" s="13">
        <v>0.21976712067878501</v>
      </c>
      <c r="S4116" s="13" t="s">
        <v>31</v>
      </c>
      <c r="T4116" s="13" t="s">
        <v>57</v>
      </c>
      <c r="U4116" s="13">
        <v>9</v>
      </c>
      <c r="V4116" s="13"/>
      <c r="W4116" s="13" t="s">
        <v>60</v>
      </c>
      <c r="X4116" s="13" t="s">
        <v>61</v>
      </c>
      <c r="Y4116" s="13">
        <v>12.010999999999999</v>
      </c>
      <c r="Z4116" s="13">
        <v>789</v>
      </c>
      <c r="AA4116" s="5">
        <f>IFERROR(VLOOKUP(X4116,$AF$2:$AG$35,2,FALSE),0)</f>
        <v>0</v>
      </c>
      <c r="AB4116" s="5" t="e">
        <f>VLOOKUP(X4116,$AF$2:$AG$35,1,FALSE)</f>
        <v>#N/A</v>
      </c>
      <c r="AC4116" s="13"/>
      <c r="AD4116" s="13"/>
      <c r="AE4116" s="13"/>
      <c r="AK4116" s="13"/>
      <c r="AL4116" s="13"/>
      <c r="AM4116" s="13"/>
      <c r="AN4116" s="52"/>
    </row>
    <row r="4117" spans="1:44" x14ac:dyDescent="0.25">
      <c r="A4117" s="13">
        <v>95757</v>
      </c>
      <c r="B4117" s="13">
        <v>22088</v>
      </c>
      <c r="C4117" s="13" t="s">
        <v>627</v>
      </c>
      <c r="D4117" s="13" t="s">
        <v>584</v>
      </c>
      <c r="E4117" s="13" t="s">
        <v>605</v>
      </c>
      <c r="F4117" s="13">
        <v>64.705100000000002</v>
      </c>
      <c r="G4117" s="13" t="s">
        <v>25</v>
      </c>
      <c r="H4117" s="13" t="s">
        <v>606</v>
      </c>
      <c r="I4117" s="13" t="s">
        <v>27</v>
      </c>
      <c r="J4117" s="13" t="s">
        <v>28</v>
      </c>
      <c r="K4117" s="13">
        <v>2003</v>
      </c>
      <c r="L4117" s="13">
        <v>3</v>
      </c>
      <c r="M4117" s="13">
        <v>5</v>
      </c>
      <c r="N4117" s="13">
        <v>0</v>
      </c>
      <c r="O4117" s="13">
        <v>10</v>
      </c>
      <c r="P4117" s="13" t="s">
        <v>608</v>
      </c>
      <c r="Q4117" s="13">
        <v>5.9019000000000004</v>
      </c>
      <c r="R4117" s="13">
        <v>0.66614773488189705</v>
      </c>
      <c r="S4117" s="13" t="s">
        <v>31</v>
      </c>
      <c r="T4117" s="13" t="s">
        <v>57</v>
      </c>
      <c r="U4117" s="13">
        <v>10</v>
      </c>
      <c r="V4117" s="13"/>
      <c r="W4117" s="13" t="s">
        <v>62</v>
      </c>
      <c r="X4117" s="13" t="s">
        <v>63</v>
      </c>
      <c r="Y4117" s="13">
        <v>12.010999999999999</v>
      </c>
      <c r="Z4117" s="13">
        <v>790</v>
      </c>
      <c r="AA4117" s="5">
        <f>IFERROR(VLOOKUP(X4117,$AF$2:$AG$35,2,FALSE),0)</f>
        <v>0</v>
      </c>
      <c r="AB4117" s="5" t="e">
        <f>VLOOKUP(X4117,$AF$2:$AG$35,1,FALSE)</f>
        <v>#N/A</v>
      </c>
      <c r="AC4117" s="13"/>
      <c r="AD4117" s="13"/>
      <c r="AE4117" s="13"/>
      <c r="AK4117" s="13"/>
      <c r="AL4117" s="50" t="s">
        <v>749</v>
      </c>
      <c r="AM4117" s="13"/>
      <c r="AN4117" s="58">
        <v>0.1545</v>
      </c>
      <c r="AO4117" s="43"/>
      <c r="AP4117" s="43"/>
      <c r="AQ4117" s="43"/>
    </row>
    <row r="4118" spans="1:44" x14ac:dyDescent="0.25">
      <c r="A4118" s="13">
        <v>95757</v>
      </c>
      <c r="B4118" s="13">
        <v>22088</v>
      </c>
      <c r="C4118" s="13" t="s">
        <v>627</v>
      </c>
      <c r="D4118" s="13" t="s">
        <v>584</v>
      </c>
      <c r="E4118" s="13" t="s">
        <v>605</v>
      </c>
      <c r="F4118" s="13">
        <v>64.705100000000002</v>
      </c>
      <c r="G4118" s="13" t="s">
        <v>25</v>
      </c>
      <c r="H4118" s="13" t="s">
        <v>606</v>
      </c>
      <c r="I4118" s="13" t="s">
        <v>27</v>
      </c>
      <c r="J4118" s="13" t="s">
        <v>28</v>
      </c>
      <c r="K4118" s="13">
        <v>2003</v>
      </c>
      <c r="L4118" s="13">
        <v>3</v>
      </c>
      <c r="M4118" s="13">
        <v>5</v>
      </c>
      <c r="N4118" s="13">
        <v>0</v>
      </c>
      <c r="O4118" s="13">
        <v>10</v>
      </c>
      <c r="P4118" s="13" t="s">
        <v>608</v>
      </c>
      <c r="Q4118" s="13">
        <v>2.4462999999999999</v>
      </c>
      <c r="R4118" s="13">
        <v>0.37326476332917002</v>
      </c>
      <c r="S4118" s="13" t="s">
        <v>31</v>
      </c>
      <c r="T4118" s="13" t="s">
        <v>57</v>
      </c>
      <c r="U4118" s="13">
        <v>11</v>
      </c>
      <c r="V4118" s="13"/>
      <c r="W4118" s="13" t="s">
        <v>64</v>
      </c>
      <c r="X4118" s="13" t="s">
        <v>65</v>
      </c>
      <c r="Y4118" s="13">
        <v>12.010999999999999</v>
      </c>
      <c r="Z4118" s="13">
        <v>791</v>
      </c>
      <c r="AA4118" s="5">
        <f>IFERROR(VLOOKUP(X4118,$AF$2:$AG$35,2,FALSE),0)</f>
        <v>0</v>
      </c>
      <c r="AB4118" s="5" t="e">
        <f>VLOOKUP(X4118,$AF$2:$AG$35,1,FALSE)</f>
        <v>#N/A</v>
      </c>
      <c r="AC4118" s="13"/>
      <c r="AD4118" s="13"/>
      <c r="AE4118" s="13"/>
      <c r="AK4118" s="13"/>
      <c r="AL4118" s="13"/>
      <c r="AM4118" s="13"/>
      <c r="AN4118" s="52"/>
    </row>
    <row r="4119" spans="1:44" x14ac:dyDescent="0.25">
      <c r="A4119" s="13">
        <v>95757</v>
      </c>
      <c r="B4119" s="13">
        <v>22088</v>
      </c>
      <c r="C4119" s="13" t="s">
        <v>627</v>
      </c>
      <c r="D4119" s="13" t="s">
        <v>584</v>
      </c>
      <c r="E4119" s="13" t="s">
        <v>605</v>
      </c>
      <c r="F4119" s="13">
        <v>64.705100000000002</v>
      </c>
      <c r="G4119" s="13" t="s">
        <v>25</v>
      </c>
      <c r="H4119" s="13" t="s">
        <v>606</v>
      </c>
      <c r="I4119" s="13" t="s">
        <v>27</v>
      </c>
      <c r="J4119" s="13" t="s">
        <v>28</v>
      </c>
      <c r="K4119" s="13">
        <v>2003</v>
      </c>
      <c r="L4119" s="13">
        <v>3</v>
      </c>
      <c r="M4119" s="13">
        <v>5</v>
      </c>
      <c r="N4119" s="13">
        <v>0</v>
      </c>
      <c r="O4119" s="13">
        <v>10</v>
      </c>
      <c r="P4119" s="13" t="s">
        <v>608</v>
      </c>
      <c r="Q4119" s="13">
        <v>3.8891</v>
      </c>
      <c r="R4119" s="13">
        <v>1.3156625823211501</v>
      </c>
      <c r="S4119" s="13" t="s">
        <v>31</v>
      </c>
      <c r="T4119" s="13" t="s">
        <v>57</v>
      </c>
      <c r="U4119" s="13">
        <v>12</v>
      </c>
      <c r="V4119" s="13"/>
      <c r="W4119" s="13" t="s">
        <v>66</v>
      </c>
      <c r="X4119" s="13" t="s">
        <v>67</v>
      </c>
      <c r="Y4119" s="13">
        <v>12.010999999999999</v>
      </c>
      <c r="Z4119" s="13">
        <v>792</v>
      </c>
      <c r="AA4119" s="5">
        <f>IFERROR(VLOOKUP(X4119,$AF$2:$AG$35,2,FALSE),0)</f>
        <v>0</v>
      </c>
      <c r="AB4119" s="5" t="e">
        <f>VLOOKUP(X4119,$AF$2:$AG$35,1,FALSE)</f>
        <v>#N/A</v>
      </c>
      <c r="AC4119" s="13"/>
      <c r="AD4119" s="13"/>
      <c r="AE4119" s="13"/>
      <c r="AK4119" s="13"/>
      <c r="AL4119" s="13"/>
      <c r="AM4119" s="13"/>
      <c r="AN4119" s="52"/>
    </row>
    <row r="4120" spans="1:44" x14ac:dyDescent="0.25">
      <c r="A4120" s="13">
        <v>95757</v>
      </c>
      <c r="B4120" s="13">
        <v>22088</v>
      </c>
      <c r="C4120" s="13" t="s">
        <v>627</v>
      </c>
      <c r="D4120" s="13" t="s">
        <v>584</v>
      </c>
      <c r="E4120" s="13" t="s">
        <v>605</v>
      </c>
      <c r="F4120" s="13">
        <v>64.705100000000002</v>
      </c>
      <c r="G4120" s="13" t="s">
        <v>25</v>
      </c>
      <c r="H4120" s="13" t="s">
        <v>606</v>
      </c>
      <c r="I4120" s="13" t="s">
        <v>27</v>
      </c>
      <c r="J4120" s="13" t="s">
        <v>28</v>
      </c>
      <c r="K4120" s="13">
        <v>2003</v>
      </c>
      <c r="L4120" s="13">
        <v>3</v>
      </c>
      <c r="M4120" s="13">
        <v>5</v>
      </c>
      <c r="N4120" s="13">
        <v>0</v>
      </c>
      <c r="O4120" s="13">
        <v>10</v>
      </c>
      <c r="P4120" s="13" t="s">
        <v>608</v>
      </c>
      <c r="Q4120" s="48">
        <v>2.61</v>
      </c>
      <c r="R4120" s="13">
        <v>1.83168426846762</v>
      </c>
      <c r="S4120" s="13" t="s">
        <v>31</v>
      </c>
      <c r="T4120" s="13" t="s">
        <v>57</v>
      </c>
      <c r="U4120" s="13">
        <v>13</v>
      </c>
      <c r="V4120" s="13"/>
      <c r="W4120" s="50" t="s">
        <v>68</v>
      </c>
      <c r="X4120" s="13" t="s">
        <v>69</v>
      </c>
      <c r="Y4120" s="13">
        <v>12.010999999999999</v>
      </c>
      <c r="Z4120" s="13">
        <v>626</v>
      </c>
      <c r="AA4120" s="5">
        <f>IFERROR(VLOOKUP(X4120,$AF$2:$AG$35,2,FALSE),0)</f>
        <v>0</v>
      </c>
      <c r="AB4120" s="5" t="e">
        <f>VLOOKUP(X4120,$AF$2:$AG$35,1,FALSE)</f>
        <v>#N/A</v>
      </c>
      <c r="AC4120" s="13"/>
      <c r="AD4120" s="13"/>
      <c r="AE4120" s="13"/>
      <c r="AK4120" s="13"/>
      <c r="AL4120" s="13"/>
      <c r="AM4120" s="13"/>
      <c r="AN4120" s="50">
        <v>13.6427</v>
      </c>
      <c r="AO4120" s="3"/>
      <c r="AP4120" s="3"/>
      <c r="AQ4120" s="3"/>
      <c r="AR4120">
        <v>1.83168426846762</v>
      </c>
    </row>
    <row r="4121" spans="1:44" x14ac:dyDescent="0.25">
      <c r="A4121" s="13">
        <v>95757</v>
      </c>
      <c r="B4121" s="13">
        <v>22088</v>
      </c>
      <c r="C4121" s="13" t="s">
        <v>627</v>
      </c>
      <c r="D4121" s="13" t="s">
        <v>584</v>
      </c>
      <c r="E4121" s="13" t="s">
        <v>605</v>
      </c>
      <c r="F4121" s="13">
        <v>64.705100000000002</v>
      </c>
      <c r="G4121" s="13" t="s">
        <v>25</v>
      </c>
      <c r="H4121" s="13" t="s">
        <v>606</v>
      </c>
      <c r="I4121" s="13" t="s">
        <v>27</v>
      </c>
      <c r="J4121" s="13" t="s">
        <v>28</v>
      </c>
      <c r="K4121" s="13">
        <v>2003</v>
      </c>
      <c r="L4121" s="13">
        <v>3</v>
      </c>
      <c r="M4121" s="13">
        <v>5</v>
      </c>
      <c r="N4121" s="13">
        <v>0</v>
      </c>
      <c r="O4121" s="13">
        <v>10</v>
      </c>
      <c r="P4121" s="13" t="s">
        <v>608</v>
      </c>
      <c r="Q4121" s="13">
        <v>4.1928000000000001</v>
      </c>
      <c r="R4121" s="13">
        <v>0.78375918260677002</v>
      </c>
      <c r="S4121" s="13" t="s">
        <v>31</v>
      </c>
      <c r="T4121" s="13" t="s">
        <v>57</v>
      </c>
      <c r="U4121" s="13">
        <v>14</v>
      </c>
      <c r="V4121" s="13"/>
      <c r="W4121" s="13" t="s">
        <v>70</v>
      </c>
      <c r="X4121" s="13" t="s">
        <v>71</v>
      </c>
      <c r="Y4121" s="13">
        <v>12.010999999999999</v>
      </c>
      <c r="Z4121" s="13">
        <v>794</v>
      </c>
      <c r="AA4121" s="5">
        <f>IFERROR(VLOOKUP(X4121,$AF$2:$AG$35,2,FALSE),0)</f>
        <v>0</v>
      </c>
      <c r="AB4121" s="5" t="e">
        <f>VLOOKUP(X4121,$AF$2:$AG$35,1,FALSE)</f>
        <v>#N/A</v>
      </c>
      <c r="AC4121" s="13"/>
      <c r="AD4121" s="13"/>
      <c r="AE4121" s="13"/>
    </row>
    <row r="4122" spans="1:44" x14ac:dyDescent="0.25">
      <c r="A4122" s="13">
        <v>95757</v>
      </c>
      <c r="B4122" s="13">
        <v>22088</v>
      </c>
      <c r="C4122" s="13" t="s">
        <v>627</v>
      </c>
      <c r="D4122" s="13" t="s">
        <v>584</v>
      </c>
      <c r="E4122" s="13" t="s">
        <v>605</v>
      </c>
      <c r="F4122" s="13">
        <v>64.705100000000002</v>
      </c>
      <c r="G4122" s="13" t="s">
        <v>25</v>
      </c>
      <c r="H4122" s="13" t="s">
        <v>606</v>
      </c>
      <c r="I4122" s="13" t="s">
        <v>27</v>
      </c>
      <c r="J4122" s="13" t="s">
        <v>28</v>
      </c>
      <c r="K4122" s="13">
        <v>2003</v>
      </c>
      <c r="L4122" s="13">
        <v>3</v>
      </c>
      <c r="M4122" s="13">
        <v>5</v>
      </c>
      <c r="N4122" s="13">
        <v>0</v>
      </c>
      <c r="O4122" s="13">
        <v>10</v>
      </c>
      <c r="P4122" s="13" t="s">
        <v>608</v>
      </c>
      <c r="Q4122" s="13">
        <v>0.85140000000000005</v>
      </c>
      <c r="R4122" s="47">
        <v>9.5900494843911596E-2</v>
      </c>
      <c r="S4122" s="13" t="s">
        <v>31</v>
      </c>
      <c r="T4122" s="13" t="s">
        <v>57</v>
      </c>
      <c r="U4122" s="13">
        <v>15</v>
      </c>
      <c r="V4122" s="13"/>
      <c r="W4122" s="13" t="s">
        <v>72</v>
      </c>
      <c r="X4122" s="13" t="s">
        <v>73</v>
      </c>
      <c r="Y4122" s="13">
        <v>12.010999999999999</v>
      </c>
      <c r="Z4122" s="13">
        <v>1190</v>
      </c>
      <c r="AA4122" s="5">
        <f>IFERROR(VLOOKUP(X4122,$AF$2:$AG$35,2,FALSE),0)</f>
        <v>0</v>
      </c>
      <c r="AB4122" s="5" t="e">
        <f>VLOOKUP(X4122,$AF$2:$AG$35,1,FALSE)</f>
        <v>#N/A</v>
      </c>
      <c r="AC4122" s="13"/>
      <c r="AD4122" s="13"/>
      <c r="AE4122" s="13"/>
    </row>
    <row r="4123" spans="1:44" x14ac:dyDescent="0.25">
      <c r="A4123" s="13">
        <v>95757</v>
      </c>
      <c r="B4123" s="13">
        <v>22088</v>
      </c>
      <c r="C4123" s="13" t="s">
        <v>627</v>
      </c>
      <c r="D4123" s="13" t="s">
        <v>584</v>
      </c>
      <c r="E4123" s="13" t="s">
        <v>605</v>
      </c>
      <c r="F4123" s="13">
        <v>64.705100000000002</v>
      </c>
      <c r="G4123" s="13" t="s">
        <v>25</v>
      </c>
      <c r="H4123" s="13" t="s">
        <v>606</v>
      </c>
      <c r="I4123" s="13" t="s">
        <v>27</v>
      </c>
      <c r="J4123" s="13" t="s">
        <v>28</v>
      </c>
      <c r="K4123" s="13">
        <v>2003</v>
      </c>
      <c r="L4123" s="13">
        <v>3</v>
      </c>
      <c r="M4123" s="13">
        <v>5</v>
      </c>
      <c r="N4123" s="13">
        <v>0</v>
      </c>
      <c r="O4123" s="13">
        <v>10</v>
      </c>
      <c r="P4123" s="13" t="s">
        <v>608</v>
      </c>
      <c r="Q4123" s="13">
        <v>0.22439999999999999</v>
      </c>
      <c r="R4123" s="13">
        <v>0.11679403436821099</v>
      </c>
      <c r="S4123" s="13" t="s">
        <v>31</v>
      </c>
      <c r="T4123" s="13" t="s">
        <v>57</v>
      </c>
      <c r="U4123" s="13">
        <v>16</v>
      </c>
      <c r="V4123" s="13"/>
      <c r="W4123" s="13" t="s">
        <v>74</v>
      </c>
      <c r="X4123" s="13" t="s">
        <v>75</v>
      </c>
      <c r="Y4123" s="13">
        <v>12.010999999999999</v>
      </c>
      <c r="Z4123" s="13">
        <v>796</v>
      </c>
      <c r="AA4123" s="5">
        <f>IFERROR(VLOOKUP(X4123,$AF$2:$AG$35,2,FALSE),0)</f>
        <v>0</v>
      </c>
      <c r="AB4123" s="5" t="e">
        <f>VLOOKUP(X4123,$AF$2:$AG$35,1,FALSE)</f>
        <v>#N/A</v>
      </c>
      <c r="AC4123" s="13"/>
      <c r="AD4123" s="13"/>
      <c r="AE4123" s="13"/>
    </row>
    <row r="4124" spans="1:44" x14ac:dyDescent="0.25">
      <c r="A4124" s="13">
        <v>95757</v>
      </c>
      <c r="B4124" s="13">
        <v>22088</v>
      </c>
      <c r="C4124" s="13" t="s">
        <v>627</v>
      </c>
      <c r="D4124" s="13" t="s">
        <v>584</v>
      </c>
      <c r="E4124" s="13" t="s">
        <v>605</v>
      </c>
      <c r="F4124" s="13">
        <v>64.705100000000002</v>
      </c>
      <c r="G4124" s="13" t="s">
        <v>25</v>
      </c>
      <c r="H4124" s="13" t="s">
        <v>606</v>
      </c>
      <c r="I4124" s="13" t="s">
        <v>27</v>
      </c>
      <c r="J4124" s="13" t="s">
        <v>28</v>
      </c>
      <c r="K4124" s="13">
        <v>2003</v>
      </c>
      <c r="L4124" s="13">
        <v>3</v>
      </c>
      <c r="M4124" s="13">
        <v>5</v>
      </c>
      <c r="N4124" s="13">
        <v>0</v>
      </c>
      <c r="O4124" s="13">
        <v>10</v>
      </c>
      <c r="P4124" s="13" t="s">
        <v>608</v>
      </c>
      <c r="Q4124" s="48">
        <v>1.3794999999999999</v>
      </c>
      <c r="R4124" s="13">
        <v>1.4589979716999399</v>
      </c>
      <c r="S4124" s="13" t="s">
        <v>31</v>
      </c>
      <c r="T4124" s="13" t="s">
        <v>57</v>
      </c>
      <c r="U4124" s="13">
        <v>17</v>
      </c>
      <c r="V4124" s="13"/>
      <c r="W4124" s="50" t="s">
        <v>76</v>
      </c>
      <c r="X4124" s="13" t="s">
        <v>77</v>
      </c>
      <c r="Y4124" s="13">
        <v>12.010999999999999</v>
      </c>
      <c r="Z4124" s="13">
        <v>797</v>
      </c>
      <c r="AA4124" s="5">
        <f>IFERROR(VLOOKUP(X4124,$AF$2:$AG$35,2,FALSE),0)</f>
        <v>0</v>
      </c>
      <c r="AB4124" s="5" t="e">
        <f>VLOOKUP(X4124,$AF$2:$AG$35,1,FALSE)</f>
        <v>#N/A</v>
      </c>
      <c r="AC4124" s="13"/>
      <c r="AD4124" s="13"/>
      <c r="AE4124" s="13"/>
    </row>
    <row r="4125" spans="1:44" x14ac:dyDescent="0.25">
      <c r="A4125" s="13">
        <v>95757</v>
      </c>
      <c r="B4125" s="13">
        <v>22088</v>
      </c>
      <c r="C4125" s="13" t="s">
        <v>627</v>
      </c>
      <c r="D4125" s="13" t="s">
        <v>584</v>
      </c>
      <c r="E4125" s="13" t="s">
        <v>605</v>
      </c>
      <c r="F4125" s="13">
        <v>64.705100000000002</v>
      </c>
      <c r="G4125" s="13" t="s">
        <v>25</v>
      </c>
      <c r="H4125" s="13" t="s">
        <v>606</v>
      </c>
      <c r="I4125" s="13" t="s">
        <v>27</v>
      </c>
      <c r="J4125" s="13" t="s">
        <v>28</v>
      </c>
      <c r="K4125" s="13">
        <v>2003</v>
      </c>
      <c r="L4125" s="13">
        <v>3</v>
      </c>
      <c r="M4125" s="13">
        <v>5</v>
      </c>
      <c r="N4125" s="13">
        <v>0</v>
      </c>
      <c r="O4125" s="13">
        <v>10</v>
      </c>
      <c r="P4125" s="13" t="s">
        <v>608</v>
      </c>
      <c r="Q4125" s="13">
        <v>15.0222</v>
      </c>
      <c r="R4125" s="13">
        <v>1.66252474702915</v>
      </c>
      <c r="S4125" s="13" t="s">
        <v>31</v>
      </c>
      <c r="T4125" s="13" t="s">
        <v>57</v>
      </c>
      <c r="U4125" s="13">
        <v>18</v>
      </c>
      <c r="V4125" s="13" t="s">
        <v>78</v>
      </c>
      <c r="W4125" s="13" t="s">
        <v>79</v>
      </c>
      <c r="X4125" s="13" t="s">
        <v>80</v>
      </c>
      <c r="Y4125" s="13">
        <v>12.010999999999999</v>
      </c>
      <c r="Z4125" s="13">
        <v>436</v>
      </c>
      <c r="AA4125" s="5">
        <f>IFERROR(VLOOKUP(X4125,$AF$2:$AG$35,2,FALSE),0)</f>
        <v>0</v>
      </c>
      <c r="AB4125" s="5" t="e">
        <f>VLOOKUP(X4125,$AF$2:$AG$35,1,FALSE)</f>
        <v>#N/A</v>
      </c>
      <c r="AC4125" s="13"/>
      <c r="AD4125" s="13"/>
      <c r="AE4125" s="13"/>
    </row>
    <row r="4126" spans="1:44" x14ac:dyDescent="0.25">
      <c r="A4126" s="13">
        <v>95757</v>
      </c>
      <c r="B4126" s="13">
        <v>22088</v>
      </c>
      <c r="C4126" s="13" t="s">
        <v>627</v>
      </c>
      <c r="D4126" s="13" t="s">
        <v>584</v>
      </c>
      <c r="E4126" s="13" t="s">
        <v>605</v>
      </c>
      <c r="F4126" s="13">
        <v>64.705100000000002</v>
      </c>
      <c r="G4126" s="13" t="s">
        <v>25</v>
      </c>
      <c r="H4126" s="13" t="s">
        <v>606</v>
      </c>
      <c r="I4126" s="13" t="s">
        <v>27</v>
      </c>
      <c r="J4126" s="13" t="s">
        <v>28</v>
      </c>
      <c r="K4126" s="13">
        <v>2003</v>
      </c>
      <c r="L4126" s="13">
        <v>3</v>
      </c>
      <c r="M4126" s="13">
        <v>5</v>
      </c>
      <c r="N4126" s="13">
        <v>0</v>
      </c>
      <c r="O4126" s="13">
        <v>10</v>
      </c>
      <c r="P4126" s="13" t="s">
        <v>608</v>
      </c>
      <c r="Q4126" s="51">
        <v>0.1535</v>
      </c>
      <c r="R4126" s="13">
        <v>0.51601533729613203</v>
      </c>
      <c r="S4126" s="13" t="s">
        <v>31</v>
      </c>
      <c r="T4126" s="13" t="s">
        <v>81</v>
      </c>
      <c r="U4126" s="13">
        <v>20</v>
      </c>
      <c r="V4126" s="13" t="s">
        <v>82</v>
      </c>
      <c r="W4126" s="13" t="s">
        <v>83</v>
      </c>
      <c r="X4126" s="13" t="s">
        <v>84</v>
      </c>
      <c r="Y4126" s="13">
        <v>22.98977</v>
      </c>
      <c r="Z4126" s="13">
        <v>696</v>
      </c>
      <c r="AA4126" s="5">
        <f>IFERROR(VLOOKUP(X4126,$AF$2:$AG$35,2,FALSE),0)</f>
        <v>0</v>
      </c>
      <c r="AB4126" s="5" t="e">
        <f>VLOOKUP(X4126,$AF$2:$AG$35,1,FALSE)</f>
        <v>#N/A</v>
      </c>
      <c r="AC4126" s="13"/>
      <c r="AD4126" s="13"/>
      <c r="AE4126" s="13"/>
    </row>
    <row r="4127" spans="1:44" x14ac:dyDescent="0.25">
      <c r="A4127" s="13">
        <v>95757</v>
      </c>
      <c r="B4127" s="13">
        <v>22088</v>
      </c>
      <c r="C4127" s="13" t="s">
        <v>627</v>
      </c>
      <c r="D4127" s="13" t="s">
        <v>584</v>
      </c>
      <c r="E4127" s="13" t="s">
        <v>605</v>
      </c>
      <c r="F4127" s="13">
        <v>64.705100000000002</v>
      </c>
      <c r="G4127" s="13" t="s">
        <v>25</v>
      </c>
      <c r="H4127" s="13" t="s">
        <v>606</v>
      </c>
      <c r="I4127" s="13" t="s">
        <v>27</v>
      </c>
      <c r="J4127" s="13" t="s">
        <v>28</v>
      </c>
      <c r="K4127" s="13">
        <v>2003</v>
      </c>
      <c r="L4127" s="13">
        <v>3</v>
      </c>
      <c r="M4127" s="13">
        <v>5</v>
      </c>
      <c r="N4127" s="13">
        <v>0</v>
      </c>
      <c r="O4127" s="13">
        <v>10</v>
      </c>
      <c r="P4127" s="13" t="s">
        <v>608</v>
      </c>
      <c r="Q4127" s="51">
        <v>3.78E-2</v>
      </c>
      <c r="R4127" s="13">
        <v>0.121329746551731</v>
      </c>
      <c r="S4127" s="13" t="s">
        <v>31</v>
      </c>
      <c r="T4127" s="13" t="s">
        <v>81</v>
      </c>
      <c r="U4127" s="13">
        <v>21</v>
      </c>
      <c r="V4127" s="13" t="s">
        <v>85</v>
      </c>
      <c r="W4127" s="13" t="s">
        <v>86</v>
      </c>
      <c r="X4127" s="13" t="s">
        <v>87</v>
      </c>
      <c r="Y4127" s="13">
        <v>24.305</v>
      </c>
      <c r="Z4127" s="13">
        <v>525</v>
      </c>
      <c r="AA4127" s="5">
        <f>IFERROR(VLOOKUP(X4127,$AF$2:$AG$35,2,FALSE),0)</f>
        <v>0</v>
      </c>
      <c r="AB4127" s="5" t="e">
        <f>VLOOKUP(X4127,$AF$2:$AG$35,1,FALSE)</f>
        <v>#N/A</v>
      </c>
      <c r="AC4127" s="13"/>
      <c r="AD4127" s="13"/>
      <c r="AE4127" s="13"/>
    </row>
    <row r="4128" spans="1:44" x14ac:dyDescent="0.25">
      <c r="A4128" s="13">
        <v>95757</v>
      </c>
      <c r="B4128" s="13">
        <v>22088</v>
      </c>
      <c r="C4128" s="13" t="s">
        <v>627</v>
      </c>
      <c r="D4128" s="13" t="s">
        <v>584</v>
      </c>
      <c r="E4128" s="13" t="s">
        <v>605</v>
      </c>
      <c r="F4128" s="13">
        <v>64.705100000000002</v>
      </c>
      <c r="G4128" s="13" t="s">
        <v>25</v>
      </c>
      <c r="H4128" s="13" t="s">
        <v>606</v>
      </c>
      <c r="I4128" s="13" t="s">
        <v>27</v>
      </c>
      <c r="J4128" s="13" t="s">
        <v>28</v>
      </c>
      <c r="K4128" s="13">
        <v>2003</v>
      </c>
      <c r="L4128" s="13">
        <v>3</v>
      </c>
      <c r="M4128" s="13">
        <v>5</v>
      </c>
      <c r="N4128" s="13">
        <v>0</v>
      </c>
      <c r="O4128" s="13">
        <v>10</v>
      </c>
      <c r="P4128" s="13" t="s">
        <v>608</v>
      </c>
      <c r="Q4128" s="48">
        <v>8.8902000000000001</v>
      </c>
      <c r="R4128" s="13">
        <v>2.7555194832128902</v>
      </c>
      <c r="S4128" s="13" t="s">
        <v>31</v>
      </c>
      <c r="T4128" s="13" t="s">
        <v>81</v>
      </c>
      <c r="U4128" s="13">
        <v>22</v>
      </c>
      <c r="V4128" s="13" t="s">
        <v>88</v>
      </c>
      <c r="W4128" s="13" t="s">
        <v>89</v>
      </c>
      <c r="X4128" s="13" t="s">
        <v>90</v>
      </c>
      <c r="Y4128" s="13">
        <v>26.981539999999999</v>
      </c>
      <c r="Z4128" s="13">
        <v>292</v>
      </c>
      <c r="AA4128" s="5">
        <f>IFERROR(VLOOKUP(X4128,$AF$2:$AG$35,2,FALSE),0)</f>
        <v>0.88900000000000001</v>
      </c>
      <c r="AB4128" s="5" t="str">
        <f>VLOOKUP(X4128,$AF$2:$AG$35,1,FALSE)</f>
        <v>Al</v>
      </c>
      <c r="AC4128" s="13"/>
      <c r="AD4128" s="13"/>
      <c r="AE4128" s="13"/>
    </row>
    <row r="4129" spans="1:43" x14ac:dyDescent="0.25">
      <c r="A4129" s="13">
        <v>95757</v>
      </c>
      <c r="B4129" s="13">
        <v>22088</v>
      </c>
      <c r="C4129" s="13" t="s">
        <v>627</v>
      </c>
      <c r="D4129" s="13" t="s">
        <v>584</v>
      </c>
      <c r="E4129" s="13" t="s">
        <v>605</v>
      </c>
      <c r="F4129" s="13">
        <v>64.705100000000002</v>
      </c>
      <c r="G4129" s="13" t="s">
        <v>25</v>
      </c>
      <c r="H4129" s="13" t="s">
        <v>606</v>
      </c>
      <c r="I4129" s="13" t="s">
        <v>27</v>
      </c>
      <c r="J4129" s="13" t="s">
        <v>28</v>
      </c>
      <c r="K4129" s="13">
        <v>2003</v>
      </c>
      <c r="L4129" s="13">
        <v>3</v>
      </c>
      <c r="M4129" s="13">
        <v>5</v>
      </c>
      <c r="N4129" s="13">
        <v>0</v>
      </c>
      <c r="O4129" s="13">
        <v>10</v>
      </c>
      <c r="P4129" s="13" t="s">
        <v>608</v>
      </c>
      <c r="Q4129" s="48">
        <v>29.1966</v>
      </c>
      <c r="R4129" s="13">
        <v>9.5937972684318904</v>
      </c>
      <c r="S4129" s="13" t="s">
        <v>31</v>
      </c>
      <c r="T4129" s="13" t="s">
        <v>81</v>
      </c>
      <c r="U4129" s="13">
        <v>23</v>
      </c>
      <c r="V4129" s="13" t="s">
        <v>91</v>
      </c>
      <c r="W4129" s="13" t="s">
        <v>92</v>
      </c>
      <c r="X4129" s="13" t="s">
        <v>93</v>
      </c>
      <c r="Y4129" s="13">
        <v>28.0855</v>
      </c>
      <c r="Z4129" s="13">
        <v>694</v>
      </c>
      <c r="AA4129" s="5">
        <f>IFERROR(VLOOKUP(X4129,$AF$2:$AG$35,2,FALSE),0)</f>
        <v>1.139</v>
      </c>
      <c r="AB4129" s="5" t="str">
        <f>VLOOKUP(X4129,$AF$2:$AG$35,1,FALSE)</f>
        <v>Si</v>
      </c>
      <c r="AC4129" s="13"/>
      <c r="AD4129" s="13"/>
      <c r="AE4129" s="13"/>
      <c r="AN4129"/>
      <c r="AO4129"/>
      <c r="AP4129"/>
      <c r="AQ4129"/>
    </row>
    <row r="4130" spans="1:43" x14ac:dyDescent="0.25">
      <c r="A4130" s="13">
        <v>95757</v>
      </c>
      <c r="B4130" s="13">
        <v>22088</v>
      </c>
      <c r="C4130" s="13" t="s">
        <v>627</v>
      </c>
      <c r="D4130" s="13" t="s">
        <v>584</v>
      </c>
      <c r="E4130" s="13" t="s">
        <v>605</v>
      </c>
      <c r="F4130" s="13">
        <v>64.705100000000002</v>
      </c>
      <c r="G4130" s="13" t="s">
        <v>25</v>
      </c>
      <c r="H4130" s="13" t="s">
        <v>606</v>
      </c>
      <c r="I4130" s="13" t="s">
        <v>27</v>
      </c>
      <c r="J4130" s="13" t="s">
        <v>28</v>
      </c>
      <c r="K4130" s="13">
        <v>2003</v>
      </c>
      <c r="L4130" s="13">
        <v>3</v>
      </c>
      <c r="M4130" s="13">
        <v>5</v>
      </c>
      <c r="N4130" s="13">
        <v>0</v>
      </c>
      <c r="O4130" s="13">
        <v>10</v>
      </c>
      <c r="P4130" s="13" t="s">
        <v>608</v>
      </c>
      <c r="Q4130" s="48">
        <v>4.9500000000000002E-2</v>
      </c>
      <c r="R4130" s="47">
        <v>2.4553345480974601E-2</v>
      </c>
      <c r="S4130" s="13" t="s">
        <v>31</v>
      </c>
      <c r="T4130" s="13" t="s">
        <v>81</v>
      </c>
      <c r="U4130" s="13">
        <v>24</v>
      </c>
      <c r="V4130" s="13" t="s">
        <v>94</v>
      </c>
      <c r="W4130" s="13" t="s">
        <v>95</v>
      </c>
      <c r="X4130" s="13" t="s">
        <v>29</v>
      </c>
      <c r="Y4130" s="13">
        <v>30.973759999999999</v>
      </c>
      <c r="Z4130" s="13">
        <v>666</v>
      </c>
      <c r="AA4130" s="5">
        <f>IFERROR(VLOOKUP(X4130,$AF$2:$AG$35,2,FALSE),0)</f>
        <v>1.0329999999999999</v>
      </c>
      <c r="AB4130" s="5" t="str">
        <f>VLOOKUP(X4130,$AF$2:$AG$35,1,FALSE)</f>
        <v>P</v>
      </c>
      <c r="AC4130" s="13"/>
      <c r="AD4130" s="13"/>
      <c r="AE4130" s="13"/>
      <c r="AN4130"/>
      <c r="AO4130"/>
      <c r="AP4130"/>
      <c r="AQ4130"/>
    </row>
    <row r="4131" spans="1:43" x14ac:dyDescent="0.25">
      <c r="A4131" s="13">
        <v>95757</v>
      </c>
      <c r="B4131" s="13">
        <v>22088</v>
      </c>
      <c r="C4131" s="13" t="s">
        <v>627</v>
      </c>
      <c r="D4131" s="13" t="s">
        <v>584</v>
      </c>
      <c r="E4131" s="13" t="s">
        <v>605</v>
      </c>
      <c r="F4131" s="13">
        <v>64.705100000000002</v>
      </c>
      <c r="G4131" s="13" t="s">
        <v>25</v>
      </c>
      <c r="H4131" s="13" t="s">
        <v>606</v>
      </c>
      <c r="I4131" s="13" t="s">
        <v>27</v>
      </c>
      <c r="J4131" s="13" t="s">
        <v>28</v>
      </c>
      <c r="K4131" s="13">
        <v>2003</v>
      </c>
      <c r="L4131" s="13">
        <v>3</v>
      </c>
      <c r="M4131" s="13">
        <v>5</v>
      </c>
      <c r="N4131" s="13">
        <v>0</v>
      </c>
      <c r="O4131" s="13">
        <v>10</v>
      </c>
      <c r="P4131" s="13" t="s">
        <v>608</v>
      </c>
      <c r="Q4131" s="13">
        <v>0.36969999999999997</v>
      </c>
      <c r="R4131" s="47">
        <v>3.74604105292691E-2</v>
      </c>
      <c r="S4131" s="13" t="s">
        <v>31</v>
      </c>
      <c r="T4131" s="13" t="s">
        <v>81</v>
      </c>
      <c r="U4131" s="13">
        <v>25</v>
      </c>
      <c r="V4131" s="13" t="s">
        <v>96</v>
      </c>
      <c r="W4131" s="13" t="s">
        <v>97</v>
      </c>
      <c r="X4131" s="13" t="s">
        <v>98</v>
      </c>
      <c r="Y4131" s="13">
        <v>32.06</v>
      </c>
      <c r="Z4131" s="13">
        <v>700</v>
      </c>
      <c r="AA4131" s="5">
        <f>IFERROR(VLOOKUP(X4131,$AF$2:$AG$35,2,FALSE),0)</f>
        <v>0</v>
      </c>
      <c r="AB4131" s="5" t="e">
        <f>VLOOKUP(X4131,$AF$2:$AG$35,1,FALSE)</f>
        <v>#N/A</v>
      </c>
      <c r="AC4131" s="13"/>
      <c r="AD4131" s="13"/>
      <c r="AE4131" s="13"/>
      <c r="AN4131"/>
      <c r="AO4131"/>
      <c r="AP4131"/>
      <c r="AQ4131"/>
    </row>
    <row r="4132" spans="1:43" x14ac:dyDescent="0.25">
      <c r="A4132" s="13">
        <v>95757</v>
      </c>
      <c r="B4132" s="13">
        <v>22088</v>
      </c>
      <c r="C4132" s="13" t="s">
        <v>627</v>
      </c>
      <c r="D4132" s="13" t="s">
        <v>584</v>
      </c>
      <c r="E4132" s="13" t="s">
        <v>605</v>
      </c>
      <c r="F4132" s="13">
        <v>64.705100000000002</v>
      </c>
      <c r="G4132" s="13" t="s">
        <v>25</v>
      </c>
      <c r="H4132" s="13" t="s">
        <v>606</v>
      </c>
      <c r="I4132" s="13" t="s">
        <v>27</v>
      </c>
      <c r="J4132" s="13" t="s">
        <v>28</v>
      </c>
      <c r="K4132" s="13">
        <v>2003</v>
      </c>
      <c r="L4132" s="13">
        <v>3</v>
      </c>
      <c r="M4132" s="13">
        <v>5</v>
      </c>
      <c r="N4132" s="13">
        <v>0</v>
      </c>
      <c r="O4132" s="13">
        <v>10</v>
      </c>
      <c r="P4132" s="13" t="s">
        <v>608</v>
      </c>
      <c r="Q4132" s="48">
        <v>0.22320000000000001</v>
      </c>
      <c r="R4132" s="47">
        <v>6.8074101887454302E-2</v>
      </c>
      <c r="S4132" s="13" t="s">
        <v>31</v>
      </c>
      <c r="T4132" s="13" t="s">
        <v>81</v>
      </c>
      <c r="U4132" s="13">
        <v>26</v>
      </c>
      <c r="V4132" s="13" t="s">
        <v>99</v>
      </c>
      <c r="W4132" s="13" t="s">
        <v>100</v>
      </c>
      <c r="X4132" s="13" t="s">
        <v>101</v>
      </c>
      <c r="Y4132" s="13">
        <v>35.453000000000003</v>
      </c>
      <c r="Z4132" s="13">
        <v>795</v>
      </c>
      <c r="AA4132" s="5">
        <f>IFERROR(VLOOKUP(X4132,$AF$2:$AG$35,2,FALSE),0)</f>
        <v>0</v>
      </c>
      <c r="AB4132" s="5" t="e">
        <f>VLOOKUP(X4132,$AF$2:$AG$35,1,FALSE)</f>
        <v>#N/A</v>
      </c>
      <c r="AC4132" s="13"/>
      <c r="AD4132" s="13"/>
      <c r="AE4132" s="13"/>
      <c r="AN4132"/>
      <c r="AO4132"/>
      <c r="AP4132"/>
      <c r="AQ4132"/>
    </row>
    <row r="4133" spans="1:43" x14ac:dyDescent="0.25">
      <c r="A4133" s="13">
        <v>95757</v>
      </c>
      <c r="B4133" s="13">
        <v>22088</v>
      </c>
      <c r="C4133" s="13" t="s">
        <v>627</v>
      </c>
      <c r="D4133" s="13" t="s">
        <v>584</v>
      </c>
      <c r="E4133" s="13" t="s">
        <v>605</v>
      </c>
      <c r="F4133" s="13">
        <v>64.705100000000002</v>
      </c>
      <c r="G4133" s="13" t="s">
        <v>25</v>
      </c>
      <c r="H4133" s="13" t="s">
        <v>606</v>
      </c>
      <c r="I4133" s="13" t="s">
        <v>27</v>
      </c>
      <c r="J4133" s="13" t="s">
        <v>28</v>
      </c>
      <c r="K4133" s="13">
        <v>2003</v>
      </c>
      <c r="L4133" s="13">
        <v>3</v>
      </c>
      <c r="M4133" s="13">
        <v>5</v>
      </c>
      <c r="N4133" s="13">
        <v>0</v>
      </c>
      <c r="O4133" s="13">
        <v>10</v>
      </c>
      <c r="P4133" s="13" t="s">
        <v>608</v>
      </c>
      <c r="Q4133" s="48">
        <v>2.0265</v>
      </c>
      <c r="R4133" s="13">
        <v>0.44032159185667802</v>
      </c>
      <c r="S4133" s="13" t="s">
        <v>31</v>
      </c>
      <c r="T4133" s="13" t="s">
        <v>81</v>
      </c>
      <c r="U4133" s="13">
        <v>27</v>
      </c>
      <c r="V4133" s="45">
        <v>2023695</v>
      </c>
      <c r="W4133" s="13" t="s">
        <v>102</v>
      </c>
      <c r="X4133" s="13" t="s">
        <v>103</v>
      </c>
      <c r="Y4133" s="13">
        <v>39.098300000000002</v>
      </c>
      <c r="Z4133" s="13">
        <v>669</v>
      </c>
      <c r="AA4133" s="5">
        <f>IFERROR(VLOOKUP(X4133,$AF$2:$AG$35,2,FALSE),0)</f>
        <v>0</v>
      </c>
      <c r="AB4133" s="5" t="e">
        <f>VLOOKUP(X4133,$AF$2:$AG$35,1,FALSE)</f>
        <v>#N/A</v>
      </c>
      <c r="AC4133" s="13"/>
      <c r="AD4133" s="13"/>
      <c r="AE4133" s="13"/>
      <c r="AN4133"/>
      <c r="AO4133"/>
      <c r="AP4133"/>
      <c r="AQ4133"/>
    </row>
    <row r="4134" spans="1:43" x14ac:dyDescent="0.25">
      <c r="A4134" s="13">
        <v>95757</v>
      </c>
      <c r="B4134" s="13">
        <v>22088</v>
      </c>
      <c r="C4134" s="13" t="s">
        <v>627</v>
      </c>
      <c r="D4134" s="13" t="s">
        <v>584</v>
      </c>
      <c r="E4134" s="13" t="s">
        <v>605</v>
      </c>
      <c r="F4134" s="13">
        <v>64.705100000000002</v>
      </c>
      <c r="G4134" s="13" t="s">
        <v>25</v>
      </c>
      <c r="H4134" s="13" t="s">
        <v>606</v>
      </c>
      <c r="I4134" s="13" t="s">
        <v>27</v>
      </c>
      <c r="J4134" s="13" t="s">
        <v>28</v>
      </c>
      <c r="K4134" s="13">
        <v>2003</v>
      </c>
      <c r="L4134" s="13">
        <v>3</v>
      </c>
      <c r="M4134" s="13">
        <v>5</v>
      </c>
      <c r="N4134" s="13">
        <v>0</v>
      </c>
      <c r="O4134" s="13">
        <v>10</v>
      </c>
      <c r="P4134" s="13" t="s">
        <v>608</v>
      </c>
      <c r="Q4134" s="48">
        <v>3.3148</v>
      </c>
      <c r="R4134" s="13">
        <v>0.64245442352099502</v>
      </c>
      <c r="S4134" s="13" t="s">
        <v>31</v>
      </c>
      <c r="T4134" s="13" t="s">
        <v>81</v>
      </c>
      <c r="U4134" s="13">
        <v>28</v>
      </c>
      <c r="V4134" s="13" t="s">
        <v>104</v>
      </c>
      <c r="W4134" s="13" t="s">
        <v>105</v>
      </c>
      <c r="X4134" s="13" t="s">
        <v>106</v>
      </c>
      <c r="Y4134" s="13">
        <v>40.08</v>
      </c>
      <c r="Z4134" s="13">
        <v>329</v>
      </c>
      <c r="AA4134" s="5">
        <f>IFERROR(VLOOKUP(X4134,$AF$2:$AG$35,2,FALSE),0)</f>
        <v>0</v>
      </c>
      <c r="AB4134" s="5" t="e">
        <f>VLOOKUP(X4134,$AF$2:$AG$35,1,FALSE)</f>
        <v>#N/A</v>
      </c>
      <c r="AC4134" s="13"/>
      <c r="AD4134" s="13"/>
      <c r="AE4134" s="13"/>
      <c r="AN4134"/>
      <c r="AO4134"/>
      <c r="AP4134"/>
      <c r="AQ4134"/>
    </row>
    <row r="4135" spans="1:43" x14ac:dyDescent="0.25">
      <c r="A4135" s="13">
        <v>95757</v>
      </c>
      <c r="B4135" s="13">
        <v>22088</v>
      </c>
      <c r="C4135" s="13" t="s">
        <v>627</v>
      </c>
      <c r="D4135" s="13" t="s">
        <v>584</v>
      </c>
      <c r="E4135" s="13" t="s">
        <v>605</v>
      </c>
      <c r="F4135" s="13">
        <v>64.705100000000002</v>
      </c>
      <c r="G4135" s="13" t="s">
        <v>25</v>
      </c>
      <c r="H4135" s="13" t="s">
        <v>606</v>
      </c>
      <c r="I4135" s="13" t="s">
        <v>27</v>
      </c>
      <c r="J4135" s="13" t="s">
        <v>28</v>
      </c>
      <c r="K4135" s="13">
        <v>2003</v>
      </c>
      <c r="L4135" s="13">
        <v>3</v>
      </c>
      <c r="M4135" s="13">
        <v>5</v>
      </c>
      <c r="N4135" s="13">
        <v>0</v>
      </c>
      <c r="O4135" s="13">
        <v>10</v>
      </c>
      <c r="P4135" s="13" t="s">
        <v>608</v>
      </c>
      <c r="Q4135" s="48">
        <v>0.39829999999999999</v>
      </c>
      <c r="R4135" s="47">
        <v>4.3250798788023598E-2</v>
      </c>
      <c r="S4135" s="13" t="s">
        <v>31</v>
      </c>
      <c r="T4135" s="13" t="s">
        <v>81</v>
      </c>
      <c r="U4135" s="13">
        <v>29</v>
      </c>
      <c r="V4135" s="13" t="s">
        <v>107</v>
      </c>
      <c r="W4135" s="13" t="s">
        <v>108</v>
      </c>
      <c r="X4135" s="13" t="s">
        <v>109</v>
      </c>
      <c r="Y4135" s="13">
        <v>47.88</v>
      </c>
      <c r="Z4135" s="13">
        <v>715</v>
      </c>
      <c r="AA4135" s="5">
        <f>IFERROR(VLOOKUP(X4135,$AF$2:$AG$35,2,FALSE),0)</f>
        <v>0.66900000000000004</v>
      </c>
      <c r="AB4135" s="5" t="str">
        <f>VLOOKUP(X4135,$AF$2:$AG$35,1,FALSE)</f>
        <v>Ti</v>
      </c>
      <c r="AC4135" s="13"/>
      <c r="AD4135" s="13"/>
      <c r="AE4135" s="13"/>
      <c r="AN4135"/>
      <c r="AO4135"/>
      <c r="AP4135"/>
      <c r="AQ4135"/>
    </row>
    <row r="4136" spans="1:43" x14ac:dyDescent="0.25">
      <c r="A4136" s="13">
        <v>95757</v>
      </c>
      <c r="B4136" s="13">
        <v>22088</v>
      </c>
      <c r="C4136" s="13" t="s">
        <v>627</v>
      </c>
      <c r="D4136" s="13" t="s">
        <v>584</v>
      </c>
      <c r="E4136" s="13" t="s">
        <v>605</v>
      </c>
      <c r="F4136" s="13">
        <v>64.705100000000002</v>
      </c>
      <c r="G4136" s="13" t="s">
        <v>25</v>
      </c>
      <c r="H4136" s="13" t="s">
        <v>606</v>
      </c>
      <c r="I4136" s="13" t="s">
        <v>27</v>
      </c>
      <c r="J4136" s="13" t="s">
        <v>28</v>
      </c>
      <c r="K4136" s="13">
        <v>2003</v>
      </c>
      <c r="L4136" s="13">
        <v>3</v>
      </c>
      <c r="M4136" s="13">
        <v>5</v>
      </c>
      <c r="N4136" s="13">
        <v>0</v>
      </c>
      <c r="O4136" s="13">
        <v>10</v>
      </c>
      <c r="P4136" s="13" t="s">
        <v>608</v>
      </c>
      <c r="Q4136" s="48">
        <v>8.8999999999999999E-3</v>
      </c>
      <c r="R4136" s="47">
        <v>1.7411493556374301E-2</v>
      </c>
      <c r="S4136" s="13" t="s">
        <v>31</v>
      </c>
      <c r="T4136" s="13" t="s">
        <v>81</v>
      </c>
      <c r="U4136" s="13">
        <v>30</v>
      </c>
      <c r="V4136" s="13" t="s">
        <v>110</v>
      </c>
      <c r="W4136" s="13" t="s">
        <v>111</v>
      </c>
      <c r="X4136" s="13" t="s">
        <v>112</v>
      </c>
      <c r="Y4136" s="13">
        <v>50.941499999999998</v>
      </c>
      <c r="Z4136" s="13">
        <v>767</v>
      </c>
      <c r="AA4136" s="5">
        <f>IFERROR(VLOOKUP(X4136,$AF$2:$AG$35,2,FALSE),0)</f>
        <v>0</v>
      </c>
      <c r="AB4136" s="5" t="e">
        <f>VLOOKUP(X4136,$AF$2:$AG$35,1,FALSE)</f>
        <v>#N/A</v>
      </c>
      <c r="AC4136" s="13"/>
      <c r="AD4136" s="13"/>
      <c r="AE4136" s="13"/>
      <c r="AN4136"/>
      <c r="AO4136"/>
      <c r="AP4136"/>
      <c r="AQ4136"/>
    </row>
    <row r="4137" spans="1:43" x14ac:dyDescent="0.25">
      <c r="A4137" s="13">
        <v>95757</v>
      </c>
      <c r="B4137" s="13">
        <v>22088</v>
      </c>
      <c r="C4137" s="13" t="s">
        <v>627</v>
      </c>
      <c r="D4137" s="13" t="s">
        <v>584</v>
      </c>
      <c r="E4137" s="13" t="s">
        <v>605</v>
      </c>
      <c r="F4137" s="13">
        <v>64.705100000000002</v>
      </c>
      <c r="G4137" s="13" t="s">
        <v>25</v>
      </c>
      <c r="H4137" s="13" t="s">
        <v>606</v>
      </c>
      <c r="I4137" s="13" t="s">
        <v>27</v>
      </c>
      <c r="J4137" s="13" t="s">
        <v>28</v>
      </c>
      <c r="K4137" s="13">
        <v>2003</v>
      </c>
      <c r="L4137" s="13">
        <v>3</v>
      </c>
      <c r="M4137" s="13">
        <v>5</v>
      </c>
      <c r="N4137" s="13">
        <v>0</v>
      </c>
      <c r="O4137" s="13">
        <v>10</v>
      </c>
      <c r="P4137" s="13" t="s">
        <v>608</v>
      </c>
      <c r="Q4137" s="48">
        <v>1.12E-2</v>
      </c>
      <c r="R4137" s="47">
        <v>2.7191223195805201E-3</v>
      </c>
      <c r="S4137" s="13" t="s">
        <v>31</v>
      </c>
      <c r="T4137" s="13" t="s">
        <v>81</v>
      </c>
      <c r="U4137" s="13">
        <v>31</v>
      </c>
      <c r="V4137" s="13" t="s">
        <v>113</v>
      </c>
      <c r="W4137" s="13" t="s">
        <v>114</v>
      </c>
      <c r="X4137" s="13" t="s">
        <v>115</v>
      </c>
      <c r="Y4137" s="13">
        <v>51.996000000000002</v>
      </c>
      <c r="Z4137" s="13">
        <v>347</v>
      </c>
      <c r="AA4137" s="5">
        <f>IFERROR(VLOOKUP(X4137,$AF$2:$AG$35,2,FALSE),0)</f>
        <v>0.69199999999999995</v>
      </c>
      <c r="AB4137" s="5" t="str">
        <f>VLOOKUP(X4137,$AF$2:$AG$35,1,FALSE)</f>
        <v>Cr</v>
      </c>
      <c r="AC4137" s="13"/>
      <c r="AD4137" s="13"/>
      <c r="AE4137" s="13"/>
      <c r="AN4137"/>
      <c r="AO4137"/>
      <c r="AP4137"/>
      <c r="AQ4137"/>
    </row>
    <row r="4138" spans="1:43" x14ac:dyDescent="0.25">
      <c r="A4138" s="13">
        <v>95757</v>
      </c>
      <c r="B4138" s="13">
        <v>22088</v>
      </c>
      <c r="C4138" s="13" t="s">
        <v>627</v>
      </c>
      <c r="D4138" s="13" t="s">
        <v>584</v>
      </c>
      <c r="E4138" s="13" t="s">
        <v>605</v>
      </c>
      <c r="F4138" s="13">
        <v>64.705100000000002</v>
      </c>
      <c r="G4138" s="13" t="s">
        <v>25</v>
      </c>
      <c r="H4138" s="13" t="s">
        <v>606</v>
      </c>
      <c r="I4138" s="13" t="s">
        <v>27</v>
      </c>
      <c r="J4138" s="13" t="s">
        <v>28</v>
      </c>
      <c r="K4138" s="13">
        <v>2003</v>
      </c>
      <c r="L4138" s="13">
        <v>3</v>
      </c>
      <c r="M4138" s="13">
        <v>5</v>
      </c>
      <c r="N4138" s="13">
        <v>0</v>
      </c>
      <c r="O4138" s="13">
        <v>10</v>
      </c>
      <c r="P4138" s="13" t="s">
        <v>608</v>
      </c>
      <c r="Q4138" s="48">
        <v>8.5699999999999998E-2</v>
      </c>
      <c r="R4138" s="47">
        <v>8.8350836006002905E-3</v>
      </c>
      <c r="S4138" s="13" t="s">
        <v>31</v>
      </c>
      <c r="T4138" s="13" t="s">
        <v>81</v>
      </c>
      <c r="U4138" s="13">
        <v>32</v>
      </c>
      <c r="V4138" s="13" t="s">
        <v>116</v>
      </c>
      <c r="W4138" s="13" t="s">
        <v>117</v>
      </c>
      <c r="X4138" s="13" t="s">
        <v>118</v>
      </c>
      <c r="Y4138" s="13">
        <v>54.938000000000002</v>
      </c>
      <c r="Z4138" s="13">
        <v>526</v>
      </c>
      <c r="AA4138" s="5">
        <f>IFERROR(VLOOKUP(X4138,$AF$2:$AG$35,2,FALSE),0)</f>
        <v>0.63100000000000001</v>
      </c>
      <c r="AB4138" s="5" t="str">
        <f>VLOOKUP(X4138,$AF$2:$AG$35,1,FALSE)</f>
        <v>Mn</v>
      </c>
      <c r="AC4138" s="13"/>
      <c r="AD4138" s="13"/>
      <c r="AE4138" s="13"/>
      <c r="AN4138"/>
      <c r="AO4138"/>
      <c r="AP4138"/>
      <c r="AQ4138"/>
    </row>
    <row r="4139" spans="1:43" x14ac:dyDescent="0.25">
      <c r="A4139" s="13">
        <v>95757</v>
      </c>
      <c r="B4139" s="13">
        <v>22088</v>
      </c>
      <c r="C4139" s="13" t="s">
        <v>627</v>
      </c>
      <c r="D4139" s="13" t="s">
        <v>584</v>
      </c>
      <c r="E4139" s="13" t="s">
        <v>605</v>
      </c>
      <c r="F4139" s="13">
        <v>64.705100000000002</v>
      </c>
      <c r="G4139" s="13" t="s">
        <v>25</v>
      </c>
      <c r="H4139" s="13" t="s">
        <v>606</v>
      </c>
      <c r="I4139" s="13" t="s">
        <v>27</v>
      </c>
      <c r="J4139" s="13" t="s">
        <v>28</v>
      </c>
      <c r="K4139" s="13">
        <v>2003</v>
      </c>
      <c r="L4139" s="13">
        <v>3</v>
      </c>
      <c r="M4139" s="13">
        <v>5</v>
      </c>
      <c r="N4139" s="13">
        <v>0</v>
      </c>
      <c r="O4139" s="13">
        <v>10</v>
      </c>
      <c r="P4139" s="13" t="s">
        <v>608</v>
      </c>
      <c r="Q4139" s="48">
        <v>4.7569999999999997</v>
      </c>
      <c r="R4139" s="13">
        <v>0.47799678107176202</v>
      </c>
      <c r="S4139" s="13" t="s">
        <v>31</v>
      </c>
      <c r="T4139" s="13" t="s">
        <v>81</v>
      </c>
      <c r="U4139" s="13">
        <v>33</v>
      </c>
      <c r="V4139" s="13" t="s">
        <v>119</v>
      </c>
      <c r="W4139" s="13" t="s">
        <v>120</v>
      </c>
      <c r="X4139" s="13" t="s">
        <v>121</v>
      </c>
      <c r="Y4139" s="13">
        <v>55.847000000000001</v>
      </c>
      <c r="Z4139" s="13">
        <v>488</v>
      </c>
      <c r="AA4139" s="5">
        <f>IFERROR(VLOOKUP(X4139,$AF$2:$AG$35,2,FALSE),0)</f>
        <v>0.35799999999999998</v>
      </c>
      <c r="AB4139" s="5" t="str">
        <f>VLOOKUP(X4139,$AF$2:$AG$35,1,FALSE)</f>
        <v>Fe</v>
      </c>
      <c r="AC4139" s="13"/>
      <c r="AD4139" s="13"/>
      <c r="AE4139" s="13"/>
      <c r="AN4139"/>
      <c r="AO4139"/>
      <c r="AP4139"/>
      <c r="AQ4139"/>
    </row>
    <row r="4140" spans="1:43" x14ac:dyDescent="0.25">
      <c r="A4140" s="13">
        <v>95757</v>
      </c>
      <c r="B4140" s="13">
        <v>22088</v>
      </c>
      <c r="C4140" s="13" t="s">
        <v>627</v>
      </c>
      <c r="D4140" s="13" t="s">
        <v>584</v>
      </c>
      <c r="E4140" s="13" t="s">
        <v>605</v>
      </c>
      <c r="F4140" s="13">
        <v>64.705100000000002</v>
      </c>
      <c r="G4140" s="13" t="s">
        <v>25</v>
      </c>
      <c r="H4140" s="13" t="s">
        <v>606</v>
      </c>
      <c r="I4140" s="13" t="s">
        <v>27</v>
      </c>
      <c r="J4140" s="13" t="s">
        <v>28</v>
      </c>
      <c r="K4140" s="13">
        <v>2003</v>
      </c>
      <c r="L4140" s="13">
        <v>3</v>
      </c>
      <c r="M4140" s="13">
        <v>5</v>
      </c>
      <c r="N4140" s="13">
        <v>0</v>
      </c>
      <c r="O4140" s="13">
        <v>10</v>
      </c>
      <c r="P4140" s="13" t="s">
        <v>608</v>
      </c>
      <c r="Q4140" s="48">
        <v>1.9699999999999999E-2</v>
      </c>
      <c r="R4140" s="47">
        <v>7.3313370755504204E-2</v>
      </c>
      <c r="S4140" s="13" t="s">
        <v>31</v>
      </c>
      <c r="T4140" s="13" t="s">
        <v>81</v>
      </c>
      <c r="U4140" s="13">
        <v>34</v>
      </c>
      <c r="V4140" s="13" t="s">
        <v>122</v>
      </c>
      <c r="W4140" s="13" t="s">
        <v>123</v>
      </c>
      <c r="X4140" s="13" t="s">
        <v>124</v>
      </c>
      <c r="Y4140" s="13">
        <v>58.933199999999999</v>
      </c>
      <c r="Z4140" s="13">
        <v>379</v>
      </c>
      <c r="AA4140" s="5">
        <f>IFERROR(VLOOKUP(X4140,$AF$2:$AG$35,2,FALSE),0)</f>
        <v>0.33900000000000002</v>
      </c>
      <c r="AB4140" s="5" t="str">
        <f>VLOOKUP(X4140,$AF$2:$AG$35,1,FALSE)</f>
        <v>Co</v>
      </c>
      <c r="AC4140" s="13"/>
      <c r="AD4140" s="13"/>
      <c r="AE4140" s="13"/>
      <c r="AN4140"/>
      <c r="AO4140"/>
      <c r="AP4140"/>
      <c r="AQ4140"/>
    </row>
    <row r="4141" spans="1:43" x14ac:dyDescent="0.25">
      <c r="A4141" s="13">
        <v>95757</v>
      </c>
      <c r="B4141" s="13">
        <v>22088</v>
      </c>
      <c r="C4141" s="13" t="s">
        <v>627</v>
      </c>
      <c r="D4141" s="13" t="s">
        <v>584</v>
      </c>
      <c r="E4141" s="13" t="s">
        <v>605</v>
      </c>
      <c r="F4141" s="13">
        <v>64.705100000000002</v>
      </c>
      <c r="G4141" s="13" t="s">
        <v>25</v>
      </c>
      <c r="H4141" s="13" t="s">
        <v>606</v>
      </c>
      <c r="I4141" s="13" t="s">
        <v>27</v>
      </c>
      <c r="J4141" s="13" t="s">
        <v>28</v>
      </c>
      <c r="K4141" s="13">
        <v>2003</v>
      </c>
      <c r="L4141" s="13">
        <v>3</v>
      </c>
      <c r="M4141" s="13">
        <v>5</v>
      </c>
      <c r="N4141" s="13">
        <v>0</v>
      </c>
      <c r="O4141" s="13">
        <v>10</v>
      </c>
      <c r="P4141" s="13" t="s">
        <v>608</v>
      </c>
      <c r="Q4141" s="48">
        <v>1.32E-2</v>
      </c>
      <c r="R4141" s="47">
        <v>1.5231960389326599E-3</v>
      </c>
      <c r="S4141" s="13" t="s">
        <v>31</v>
      </c>
      <c r="T4141" s="13" t="s">
        <v>81</v>
      </c>
      <c r="U4141" s="13">
        <v>35</v>
      </c>
      <c r="V4141" s="13" t="s">
        <v>125</v>
      </c>
      <c r="W4141" s="13" t="s">
        <v>126</v>
      </c>
      <c r="X4141" s="13" t="s">
        <v>127</v>
      </c>
      <c r="Y4141" s="13">
        <v>58.69</v>
      </c>
      <c r="Z4141" s="13">
        <v>612</v>
      </c>
      <c r="AA4141" s="5">
        <f>IFERROR(VLOOKUP(X4141,$AF$2:$AG$35,2,FALSE),0)</f>
        <v>0.27300000000000002</v>
      </c>
      <c r="AB4141" s="5" t="str">
        <f>VLOOKUP(X4141,$AF$2:$AG$35,1,FALSE)</f>
        <v>Ni</v>
      </c>
      <c r="AC4141" s="13"/>
      <c r="AD4141" s="13"/>
      <c r="AE4141" s="13"/>
      <c r="AN4141"/>
      <c r="AO4141"/>
      <c r="AP4141"/>
      <c r="AQ4141"/>
    </row>
    <row r="4142" spans="1:43" x14ac:dyDescent="0.25">
      <c r="A4142" s="13">
        <v>95757</v>
      </c>
      <c r="B4142" s="13">
        <v>22088</v>
      </c>
      <c r="C4142" s="13" t="s">
        <v>627</v>
      </c>
      <c r="D4142" s="13" t="s">
        <v>584</v>
      </c>
      <c r="E4142" s="13" t="s">
        <v>605</v>
      </c>
      <c r="F4142" s="13">
        <v>64.705100000000002</v>
      </c>
      <c r="G4142" s="13" t="s">
        <v>25</v>
      </c>
      <c r="H4142" s="13" t="s">
        <v>606</v>
      </c>
      <c r="I4142" s="13" t="s">
        <v>27</v>
      </c>
      <c r="J4142" s="13" t="s">
        <v>28</v>
      </c>
      <c r="K4142" s="13">
        <v>2003</v>
      </c>
      <c r="L4142" s="13">
        <v>3</v>
      </c>
      <c r="M4142" s="13">
        <v>5</v>
      </c>
      <c r="N4142" s="13">
        <v>0</v>
      </c>
      <c r="O4142" s="13">
        <v>10</v>
      </c>
      <c r="P4142" s="13" t="s">
        <v>608</v>
      </c>
      <c r="Q4142" s="48">
        <v>1.6400000000000001E-2</v>
      </c>
      <c r="R4142" s="47">
        <v>1.8216966271387301E-3</v>
      </c>
      <c r="S4142" s="13" t="s">
        <v>31</v>
      </c>
      <c r="T4142" s="13" t="s">
        <v>81</v>
      </c>
      <c r="U4142" s="13">
        <v>36</v>
      </c>
      <c r="V4142" s="13" t="s">
        <v>128</v>
      </c>
      <c r="W4142" s="13" t="s">
        <v>129</v>
      </c>
      <c r="X4142" s="13" t="s">
        <v>130</v>
      </c>
      <c r="Y4142" s="13">
        <v>63.545999999999999</v>
      </c>
      <c r="Z4142" s="13">
        <v>380</v>
      </c>
      <c r="AA4142" s="5">
        <f>IFERROR(VLOOKUP(X4142,$AF$2:$AG$35,2,FALSE),0)</f>
        <v>0.252</v>
      </c>
      <c r="AB4142" s="5" t="str">
        <f>VLOOKUP(X4142,$AF$2:$AG$35,1,FALSE)</f>
        <v>Cu</v>
      </c>
      <c r="AC4142" s="13"/>
      <c r="AD4142" s="13"/>
      <c r="AE4142" s="13"/>
      <c r="AN4142"/>
      <c r="AO4142"/>
      <c r="AP4142"/>
      <c r="AQ4142"/>
    </row>
    <row r="4143" spans="1:43" x14ac:dyDescent="0.25">
      <c r="A4143" s="13">
        <v>95757</v>
      </c>
      <c r="B4143" s="13">
        <v>22088</v>
      </c>
      <c r="C4143" s="13" t="s">
        <v>627</v>
      </c>
      <c r="D4143" s="13" t="s">
        <v>584</v>
      </c>
      <c r="E4143" s="13" t="s">
        <v>605</v>
      </c>
      <c r="F4143" s="13">
        <v>64.705100000000002</v>
      </c>
      <c r="G4143" s="13" t="s">
        <v>25</v>
      </c>
      <c r="H4143" s="13" t="s">
        <v>606</v>
      </c>
      <c r="I4143" s="13" t="s">
        <v>27</v>
      </c>
      <c r="J4143" s="13" t="s">
        <v>28</v>
      </c>
      <c r="K4143" s="13">
        <v>2003</v>
      </c>
      <c r="L4143" s="13">
        <v>3</v>
      </c>
      <c r="M4143" s="13">
        <v>5</v>
      </c>
      <c r="N4143" s="13">
        <v>0</v>
      </c>
      <c r="O4143" s="13">
        <v>10</v>
      </c>
      <c r="P4143" s="13" t="s">
        <v>608</v>
      </c>
      <c r="Q4143" s="48">
        <v>6.7599999999999993E-2</v>
      </c>
      <c r="R4143" s="47">
        <v>6.8624270543209296E-3</v>
      </c>
      <c r="S4143" s="13" t="s">
        <v>31</v>
      </c>
      <c r="T4143" s="13" t="s">
        <v>81</v>
      </c>
      <c r="U4143" s="13">
        <v>37</v>
      </c>
      <c r="V4143" s="13" t="s">
        <v>131</v>
      </c>
      <c r="W4143" s="13" t="s">
        <v>132</v>
      </c>
      <c r="X4143" s="13" t="s">
        <v>133</v>
      </c>
      <c r="Y4143" s="13">
        <v>65.38</v>
      </c>
      <c r="Z4143" s="13">
        <v>778</v>
      </c>
      <c r="AA4143" s="5">
        <f>IFERROR(VLOOKUP(X4143,$AF$2:$AG$35,2,FALSE),0)</f>
        <v>0.245</v>
      </c>
      <c r="AB4143" s="5" t="str">
        <f>VLOOKUP(X4143,$AF$2:$AG$35,1,FALSE)</f>
        <v>Zn</v>
      </c>
      <c r="AC4143" s="13"/>
      <c r="AD4143" s="13"/>
      <c r="AE4143" s="13"/>
      <c r="AN4143"/>
      <c r="AO4143"/>
      <c r="AP4143"/>
      <c r="AQ4143"/>
    </row>
    <row r="4144" spans="1:43" x14ac:dyDescent="0.25">
      <c r="A4144" s="13">
        <v>95757</v>
      </c>
      <c r="B4144" s="13">
        <v>22088</v>
      </c>
      <c r="C4144" s="13" t="s">
        <v>627</v>
      </c>
      <c r="D4144" s="13" t="s">
        <v>584</v>
      </c>
      <c r="E4144" s="13" t="s">
        <v>605</v>
      </c>
      <c r="F4144" s="13">
        <v>64.705100000000002</v>
      </c>
      <c r="G4144" s="13" t="s">
        <v>25</v>
      </c>
      <c r="H4144" s="13" t="s">
        <v>606</v>
      </c>
      <c r="I4144" s="13" t="s">
        <v>27</v>
      </c>
      <c r="J4144" s="13" t="s">
        <v>28</v>
      </c>
      <c r="K4144" s="13">
        <v>2003</v>
      </c>
      <c r="L4144" s="13">
        <v>3</v>
      </c>
      <c r="M4144" s="13">
        <v>5</v>
      </c>
      <c r="N4144" s="13">
        <v>0</v>
      </c>
      <c r="O4144" s="13">
        <v>10</v>
      </c>
      <c r="P4144" s="13" t="s">
        <v>608</v>
      </c>
      <c r="Q4144" s="48">
        <v>1E-3</v>
      </c>
      <c r="R4144" s="47">
        <v>1.8014025727704499E-3</v>
      </c>
      <c r="S4144" s="13" t="s">
        <v>31</v>
      </c>
      <c r="T4144" s="13" t="s">
        <v>81</v>
      </c>
      <c r="U4144" s="13">
        <v>38</v>
      </c>
      <c r="V4144" s="13" t="s">
        <v>134</v>
      </c>
      <c r="W4144" s="13" t="s">
        <v>135</v>
      </c>
      <c r="X4144" s="13" t="s">
        <v>136</v>
      </c>
      <c r="Y4144" s="13">
        <v>69.72</v>
      </c>
      <c r="Z4144" s="13">
        <v>468</v>
      </c>
      <c r="AA4144" s="5">
        <f>IFERROR(VLOOKUP(X4144,$AF$2:$AG$35,2,FALSE),0)</f>
        <v>0.34399999999999997</v>
      </c>
      <c r="AB4144" s="5" t="str">
        <f>VLOOKUP(X4144,$AF$2:$AG$35,1,FALSE)</f>
        <v>Ga</v>
      </c>
      <c r="AC4144" s="13"/>
      <c r="AD4144" s="13"/>
      <c r="AE4144" s="13"/>
      <c r="AN4144"/>
      <c r="AO4144"/>
      <c r="AP4144"/>
      <c r="AQ4144"/>
    </row>
    <row r="4145" spans="1:43" x14ac:dyDescent="0.25">
      <c r="A4145" s="13">
        <v>95757</v>
      </c>
      <c r="B4145" s="13">
        <v>22088</v>
      </c>
      <c r="C4145" s="13" t="s">
        <v>627</v>
      </c>
      <c r="D4145" s="13" t="s">
        <v>584</v>
      </c>
      <c r="E4145" s="13" t="s">
        <v>605</v>
      </c>
      <c r="F4145" s="13">
        <v>64.705100000000002</v>
      </c>
      <c r="G4145" s="13" t="s">
        <v>25</v>
      </c>
      <c r="H4145" s="13" t="s">
        <v>606</v>
      </c>
      <c r="I4145" s="13" t="s">
        <v>27</v>
      </c>
      <c r="J4145" s="13" t="s">
        <v>28</v>
      </c>
      <c r="K4145" s="13">
        <v>2003</v>
      </c>
      <c r="L4145" s="13">
        <v>3</v>
      </c>
      <c r="M4145" s="13">
        <v>5</v>
      </c>
      <c r="N4145" s="13">
        <v>0</v>
      </c>
      <c r="O4145" s="13">
        <v>10</v>
      </c>
      <c r="P4145" s="13" t="s">
        <v>608</v>
      </c>
      <c r="Q4145" s="48">
        <v>2.0000000000000001E-4</v>
      </c>
      <c r="R4145" s="47">
        <v>2.3000439233126298E-3</v>
      </c>
      <c r="S4145" s="13" t="s">
        <v>31</v>
      </c>
      <c r="T4145" s="13" t="s">
        <v>81</v>
      </c>
      <c r="U4145" s="13">
        <v>39</v>
      </c>
      <c r="V4145" s="13" t="s">
        <v>137</v>
      </c>
      <c r="W4145" s="13" t="s">
        <v>138</v>
      </c>
      <c r="X4145" s="13" t="s">
        <v>139</v>
      </c>
      <c r="Y4145" s="13">
        <v>74.921599999999998</v>
      </c>
      <c r="Z4145" s="13">
        <v>298</v>
      </c>
      <c r="AA4145" s="5">
        <f>IFERROR(VLOOKUP(X4145,$AF$2:$AG$35,2,FALSE),0)</f>
        <v>0.42699999999999999</v>
      </c>
      <c r="AB4145" s="5" t="str">
        <f>VLOOKUP(X4145,$AF$2:$AG$35,1,FALSE)</f>
        <v>As</v>
      </c>
      <c r="AC4145" s="13"/>
      <c r="AD4145" s="13"/>
      <c r="AE4145" s="13"/>
      <c r="AN4145"/>
      <c r="AO4145"/>
      <c r="AP4145"/>
      <c r="AQ4145"/>
    </row>
    <row r="4146" spans="1:43" x14ac:dyDescent="0.25">
      <c r="A4146" s="13">
        <v>95757</v>
      </c>
      <c r="B4146" s="13">
        <v>22088</v>
      </c>
      <c r="C4146" s="13" t="s">
        <v>627</v>
      </c>
      <c r="D4146" s="13" t="s">
        <v>584</v>
      </c>
      <c r="E4146" s="13" t="s">
        <v>605</v>
      </c>
      <c r="F4146" s="13">
        <v>64.705100000000002</v>
      </c>
      <c r="G4146" s="13" t="s">
        <v>25</v>
      </c>
      <c r="H4146" s="13" t="s">
        <v>606</v>
      </c>
      <c r="I4146" s="13" t="s">
        <v>27</v>
      </c>
      <c r="J4146" s="13" t="s">
        <v>28</v>
      </c>
      <c r="K4146" s="13">
        <v>2003</v>
      </c>
      <c r="L4146" s="13">
        <v>3</v>
      </c>
      <c r="M4146" s="13">
        <v>5</v>
      </c>
      <c r="N4146" s="13">
        <v>0</v>
      </c>
      <c r="O4146" s="13">
        <v>10</v>
      </c>
      <c r="P4146" s="13" t="s">
        <v>608</v>
      </c>
      <c r="Q4146" s="48">
        <v>1E-4</v>
      </c>
      <c r="R4146" s="47">
        <v>8.0003156955950198E-4</v>
      </c>
      <c r="S4146" s="13" t="s">
        <v>31</v>
      </c>
      <c r="T4146" s="13" t="s">
        <v>81</v>
      </c>
      <c r="U4146" s="13">
        <v>40</v>
      </c>
      <c r="V4146" s="13" t="s">
        <v>140</v>
      </c>
      <c r="W4146" s="13" t="s">
        <v>141</v>
      </c>
      <c r="X4146" s="13" t="s">
        <v>142</v>
      </c>
      <c r="Y4146" s="13">
        <v>78.959999999999994</v>
      </c>
      <c r="Z4146" s="13">
        <v>693</v>
      </c>
      <c r="AA4146" s="5">
        <f>IFERROR(VLOOKUP(X4146,$AF$2:$AG$35,2,FALSE),0)</f>
        <v>0.40500000000000003</v>
      </c>
      <c r="AB4146" s="5" t="str">
        <f>VLOOKUP(X4146,$AF$2:$AG$35,1,FALSE)</f>
        <v>Se</v>
      </c>
      <c r="AC4146" s="13"/>
      <c r="AD4146" s="13"/>
      <c r="AE4146" s="13"/>
      <c r="AN4146"/>
      <c r="AO4146"/>
      <c r="AP4146"/>
      <c r="AQ4146"/>
    </row>
    <row r="4147" spans="1:43" x14ac:dyDescent="0.25">
      <c r="A4147" s="13">
        <v>95757</v>
      </c>
      <c r="B4147" s="13">
        <v>22088</v>
      </c>
      <c r="C4147" s="13" t="s">
        <v>627</v>
      </c>
      <c r="D4147" s="13" t="s">
        <v>584</v>
      </c>
      <c r="E4147" s="13" t="s">
        <v>605</v>
      </c>
      <c r="F4147" s="13">
        <v>64.705100000000002</v>
      </c>
      <c r="G4147" s="13" t="s">
        <v>25</v>
      </c>
      <c r="H4147" s="13" t="s">
        <v>606</v>
      </c>
      <c r="I4147" s="13" t="s">
        <v>27</v>
      </c>
      <c r="J4147" s="13" t="s">
        <v>28</v>
      </c>
      <c r="K4147" s="13">
        <v>2003</v>
      </c>
      <c r="L4147" s="13">
        <v>3</v>
      </c>
      <c r="M4147" s="13">
        <v>5</v>
      </c>
      <c r="N4147" s="13">
        <v>0</v>
      </c>
      <c r="O4147" s="13">
        <v>10</v>
      </c>
      <c r="P4147" s="13" t="s">
        <v>608</v>
      </c>
      <c r="Q4147" s="48">
        <v>4.0000000000000002E-4</v>
      </c>
      <c r="R4147" s="47">
        <v>8.0050496355078295E-4</v>
      </c>
      <c r="S4147" s="13" t="s">
        <v>31</v>
      </c>
      <c r="T4147" s="13" t="s">
        <v>81</v>
      </c>
      <c r="U4147" s="13">
        <v>41</v>
      </c>
      <c r="V4147" s="13" t="s">
        <v>143</v>
      </c>
      <c r="W4147" s="13" t="s">
        <v>144</v>
      </c>
      <c r="X4147" s="13" t="s">
        <v>145</v>
      </c>
      <c r="Y4147" s="13">
        <v>79.903999999999996</v>
      </c>
      <c r="Z4147" s="13">
        <v>810</v>
      </c>
      <c r="AA4147" s="5">
        <f>IFERROR(VLOOKUP(X4147,$AF$2:$AG$35,2,FALSE),0)</f>
        <v>0</v>
      </c>
      <c r="AB4147" s="5" t="e">
        <f>VLOOKUP(X4147,$AF$2:$AG$35,1,FALSE)</f>
        <v>#N/A</v>
      </c>
      <c r="AC4147" s="13"/>
      <c r="AD4147" s="13"/>
      <c r="AE4147" s="13"/>
      <c r="AN4147"/>
      <c r="AO4147"/>
      <c r="AP4147"/>
      <c r="AQ4147"/>
    </row>
    <row r="4148" spans="1:43" x14ac:dyDescent="0.25">
      <c r="A4148" s="13">
        <v>95757</v>
      </c>
      <c r="B4148" s="13">
        <v>22088</v>
      </c>
      <c r="C4148" s="13" t="s">
        <v>627</v>
      </c>
      <c r="D4148" s="13" t="s">
        <v>584</v>
      </c>
      <c r="E4148" s="13" t="s">
        <v>605</v>
      </c>
      <c r="F4148" s="13">
        <v>64.705100000000002</v>
      </c>
      <c r="G4148" s="13" t="s">
        <v>25</v>
      </c>
      <c r="H4148" s="13" t="s">
        <v>606</v>
      </c>
      <c r="I4148" s="13" t="s">
        <v>27</v>
      </c>
      <c r="J4148" s="13" t="s">
        <v>28</v>
      </c>
      <c r="K4148" s="13">
        <v>2003</v>
      </c>
      <c r="L4148" s="13">
        <v>3</v>
      </c>
      <c r="M4148" s="13">
        <v>5</v>
      </c>
      <c r="N4148" s="13">
        <v>0</v>
      </c>
      <c r="O4148" s="13">
        <v>10</v>
      </c>
      <c r="P4148" s="13" t="s">
        <v>608</v>
      </c>
      <c r="Q4148" s="48">
        <v>8.3999999999999995E-3</v>
      </c>
      <c r="R4148" s="47">
        <v>1.0800068199891301E-3</v>
      </c>
      <c r="S4148" s="13" t="s">
        <v>31</v>
      </c>
      <c r="T4148" s="13" t="s">
        <v>81</v>
      </c>
      <c r="U4148" s="13">
        <v>42</v>
      </c>
      <c r="V4148" s="13" t="s">
        <v>146</v>
      </c>
      <c r="W4148" s="13" t="s">
        <v>147</v>
      </c>
      <c r="X4148" s="13" t="s">
        <v>148</v>
      </c>
      <c r="Y4148" s="13">
        <v>85.467799999999997</v>
      </c>
      <c r="Z4148" s="13">
        <v>689</v>
      </c>
      <c r="AA4148" s="5">
        <f>IFERROR(VLOOKUP(X4148,$AF$2:$AG$35,2,FALSE),0)</f>
        <v>9.4E-2</v>
      </c>
      <c r="AB4148" s="5" t="str">
        <f>VLOOKUP(X4148,$AF$2:$AG$35,1,FALSE)</f>
        <v>Rb</v>
      </c>
      <c r="AC4148" s="13"/>
      <c r="AD4148" s="13"/>
      <c r="AE4148" s="13"/>
      <c r="AN4148"/>
      <c r="AO4148"/>
      <c r="AP4148"/>
      <c r="AQ4148"/>
    </row>
    <row r="4149" spans="1:43" x14ac:dyDescent="0.25">
      <c r="A4149" s="13">
        <v>95757</v>
      </c>
      <c r="B4149" s="13">
        <v>22088</v>
      </c>
      <c r="C4149" s="13" t="s">
        <v>627</v>
      </c>
      <c r="D4149" s="13" t="s">
        <v>584</v>
      </c>
      <c r="E4149" s="13" t="s">
        <v>605</v>
      </c>
      <c r="F4149" s="13">
        <v>64.705100000000002</v>
      </c>
      <c r="G4149" s="13" t="s">
        <v>25</v>
      </c>
      <c r="H4149" s="13" t="s">
        <v>606</v>
      </c>
      <c r="I4149" s="13" t="s">
        <v>27</v>
      </c>
      <c r="J4149" s="13" t="s">
        <v>28</v>
      </c>
      <c r="K4149" s="13">
        <v>2003</v>
      </c>
      <c r="L4149" s="13">
        <v>3</v>
      </c>
      <c r="M4149" s="13">
        <v>5</v>
      </c>
      <c r="N4149" s="13">
        <v>0</v>
      </c>
      <c r="O4149" s="13">
        <v>10</v>
      </c>
      <c r="P4149" s="13" t="s">
        <v>608</v>
      </c>
      <c r="Q4149" s="48">
        <v>8.09E-2</v>
      </c>
      <c r="R4149" s="47">
        <v>8.1669660998277098E-3</v>
      </c>
      <c r="S4149" s="13" t="s">
        <v>31</v>
      </c>
      <c r="T4149" s="13" t="s">
        <v>81</v>
      </c>
      <c r="U4149" s="13">
        <v>43</v>
      </c>
      <c r="V4149" s="13" t="s">
        <v>149</v>
      </c>
      <c r="W4149" s="13" t="s">
        <v>150</v>
      </c>
      <c r="X4149" s="13" t="s">
        <v>151</v>
      </c>
      <c r="Y4149" s="13">
        <v>87.62</v>
      </c>
      <c r="Z4149" s="13">
        <v>697</v>
      </c>
      <c r="AA4149" s="5">
        <f>IFERROR(VLOOKUP(X4149,$AF$2:$AG$35,2,FALSE),0)</f>
        <v>0.183</v>
      </c>
      <c r="AB4149" s="5" t="str">
        <f>VLOOKUP(X4149,$AF$2:$AG$35,1,FALSE)</f>
        <v>Sr</v>
      </c>
      <c r="AC4149" s="13"/>
      <c r="AD4149" s="13"/>
      <c r="AE4149" s="13"/>
      <c r="AN4149"/>
      <c r="AO4149"/>
      <c r="AP4149"/>
      <c r="AQ4149"/>
    </row>
    <row r="4150" spans="1:43" x14ac:dyDescent="0.25">
      <c r="A4150" s="13">
        <v>95757</v>
      </c>
      <c r="B4150" s="13">
        <v>22088</v>
      </c>
      <c r="C4150" s="13" t="s">
        <v>627</v>
      </c>
      <c r="D4150" s="13" t="s">
        <v>584</v>
      </c>
      <c r="E4150" s="13" t="s">
        <v>605</v>
      </c>
      <c r="F4150" s="13">
        <v>64.705100000000002</v>
      </c>
      <c r="G4150" s="13" t="s">
        <v>25</v>
      </c>
      <c r="H4150" s="13" t="s">
        <v>606</v>
      </c>
      <c r="I4150" s="13" t="s">
        <v>27</v>
      </c>
      <c r="J4150" s="13" t="s">
        <v>28</v>
      </c>
      <c r="K4150" s="13">
        <v>2003</v>
      </c>
      <c r="L4150" s="13">
        <v>3</v>
      </c>
      <c r="M4150" s="13">
        <v>5</v>
      </c>
      <c r="N4150" s="13">
        <v>0</v>
      </c>
      <c r="O4150" s="13">
        <v>10</v>
      </c>
      <c r="P4150" s="13" t="s">
        <v>608</v>
      </c>
      <c r="Q4150" s="48">
        <v>2.3E-3</v>
      </c>
      <c r="R4150" s="47">
        <v>8.1652985394494902E-4</v>
      </c>
      <c r="S4150" s="13" t="s">
        <v>31</v>
      </c>
      <c r="T4150" s="13" t="s">
        <v>81</v>
      </c>
      <c r="U4150" s="13">
        <v>44</v>
      </c>
      <c r="V4150" s="13" t="s">
        <v>152</v>
      </c>
      <c r="W4150" s="13" t="s">
        <v>153</v>
      </c>
      <c r="X4150" s="13" t="s">
        <v>154</v>
      </c>
      <c r="Y4150" s="13">
        <v>88.905900000000003</v>
      </c>
      <c r="Z4150" s="13">
        <v>777</v>
      </c>
      <c r="AA4150" s="5">
        <f>IFERROR(VLOOKUP(X4150,$AF$2:$AG$35,2,FALSE),0)</f>
        <v>0</v>
      </c>
      <c r="AB4150" s="5" t="e">
        <f>VLOOKUP(X4150,$AF$2:$AG$35,1,FALSE)</f>
        <v>#N/A</v>
      </c>
      <c r="AC4150" s="13"/>
      <c r="AD4150" s="13"/>
      <c r="AE4150" s="13"/>
      <c r="AN4150"/>
      <c r="AO4150"/>
      <c r="AP4150"/>
      <c r="AQ4150"/>
    </row>
    <row r="4151" spans="1:43" x14ac:dyDescent="0.25">
      <c r="A4151" s="13">
        <v>95757</v>
      </c>
      <c r="B4151" s="13">
        <v>22088</v>
      </c>
      <c r="C4151" s="13" t="s">
        <v>627</v>
      </c>
      <c r="D4151" s="13" t="s">
        <v>584</v>
      </c>
      <c r="E4151" s="13" t="s">
        <v>605</v>
      </c>
      <c r="F4151" s="13">
        <v>64.705100000000002</v>
      </c>
      <c r="G4151" s="13" t="s">
        <v>25</v>
      </c>
      <c r="H4151" s="13" t="s">
        <v>606</v>
      </c>
      <c r="I4151" s="13" t="s">
        <v>27</v>
      </c>
      <c r="J4151" s="13" t="s">
        <v>28</v>
      </c>
      <c r="K4151" s="13">
        <v>2003</v>
      </c>
      <c r="L4151" s="13">
        <v>3</v>
      </c>
      <c r="M4151" s="13">
        <v>5</v>
      </c>
      <c r="N4151" s="13">
        <v>0</v>
      </c>
      <c r="O4151" s="13">
        <v>10</v>
      </c>
      <c r="P4151" s="13" t="s">
        <v>608</v>
      </c>
      <c r="Q4151" s="48">
        <v>1.9E-2</v>
      </c>
      <c r="R4151" s="47">
        <v>2.3309855716893702E-3</v>
      </c>
      <c r="S4151" s="13" t="s">
        <v>31</v>
      </c>
      <c r="T4151" s="13" t="s">
        <v>81</v>
      </c>
      <c r="U4151" s="13">
        <v>45</v>
      </c>
      <c r="V4151" s="13" t="s">
        <v>155</v>
      </c>
      <c r="W4151" s="13" t="s">
        <v>156</v>
      </c>
      <c r="X4151" s="13" t="s">
        <v>157</v>
      </c>
      <c r="Y4151" s="13">
        <v>91.22</v>
      </c>
      <c r="Z4151" s="13">
        <v>779</v>
      </c>
      <c r="AA4151" s="5">
        <f>IFERROR(VLOOKUP(X4151,$AF$2:$AG$35,2,FALSE),0)</f>
        <v>0.35099999999999998</v>
      </c>
      <c r="AB4151" s="5" t="str">
        <f>VLOOKUP(X4151,$AF$2:$AG$35,1,FALSE)</f>
        <v>Zr</v>
      </c>
      <c r="AC4151" s="13"/>
      <c r="AD4151" s="13"/>
      <c r="AE4151" s="13"/>
      <c r="AN4151"/>
      <c r="AO4151"/>
      <c r="AP4151"/>
      <c r="AQ4151"/>
    </row>
    <row r="4152" spans="1:43" x14ac:dyDescent="0.25">
      <c r="A4152" s="13">
        <v>95757</v>
      </c>
      <c r="B4152" s="13">
        <v>22088</v>
      </c>
      <c r="C4152" s="13" t="s">
        <v>627</v>
      </c>
      <c r="D4152" s="13" t="s">
        <v>584</v>
      </c>
      <c r="E4152" s="13" t="s">
        <v>605</v>
      </c>
      <c r="F4152" s="13">
        <v>64.705100000000002</v>
      </c>
      <c r="G4152" s="13" t="s">
        <v>25</v>
      </c>
      <c r="H4152" s="13" t="s">
        <v>606</v>
      </c>
      <c r="I4152" s="13" t="s">
        <v>27</v>
      </c>
      <c r="J4152" s="13" t="s">
        <v>28</v>
      </c>
      <c r="K4152" s="13">
        <v>2003</v>
      </c>
      <c r="L4152" s="13">
        <v>3</v>
      </c>
      <c r="M4152" s="13">
        <v>5</v>
      </c>
      <c r="N4152" s="13">
        <v>0</v>
      </c>
      <c r="O4152" s="13">
        <v>10</v>
      </c>
      <c r="P4152" s="13" t="s">
        <v>608</v>
      </c>
      <c r="Q4152" s="48">
        <v>1.5E-3</v>
      </c>
      <c r="R4152" s="47">
        <v>2.2025815003454499E-3</v>
      </c>
      <c r="S4152" s="13" t="s">
        <v>31</v>
      </c>
      <c r="T4152" s="13" t="s">
        <v>81</v>
      </c>
      <c r="U4152" s="13">
        <v>46</v>
      </c>
      <c r="V4152" s="13" t="s">
        <v>158</v>
      </c>
      <c r="W4152" s="13" t="s">
        <v>159</v>
      </c>
      <c r="X4152" s="13" t="s">
        <v>160</v>
      </c>
      <c r="Y4152" s="13">
        <v>95.94</v>
      </c>
      <c r="Z4152" s="13">
        <v>586</v>
      </c>
      <c r="AA4152" s="5">
        <f>IFERROR(VLOOKUP(X4152,$AF$2:$AG$35,2,FALSE),0)</f>
        <v>0.41699999999999998</v>
      </c>
      <c r="AB4152" s="5" t="str">
        <f>VLOOKUP(X4152,$AF$2:$AG$35,1,FALSE)</f>
        <v>Mo</v>
      </c>
      <c r="AC4152" s="13"/>
      <c r="AD4152" s="13"/>
      <c r="AE4152" s="13"/>
      <c r="AN4152"/>
      <c r="AO4152"/>
      <c r="AP4152"/>
      <c r="AQ4152"/>
    </row>
    <row r="4153" spans="1:43" x14ac:dyDescent="0.25">
      <c r="A4153" s="13">
        <v>95757</v>
      </c>
      <c r="B4153" s="13">
        <v>22088</v>
      </c>
      <c r="C4153" s="13" t="s">
        <v>627</v>
      </c>
      <c r="D4153" s="13" t="s">
        <v>584</v>
      </c>
      <c r="E4153" s="13" t="s">
        <v>605</v>
      </c>
      <c r="F4153" s="13">
        <v>64.705100000000002</v>
      </c>
      <c r="G4153" s="13" t="s">
        <v>25</v>
      </c>
      <c r="H4153" s="13" t="s">
        <v>606</v>
      </c>
      <c r="I4153" s="13" t="s">
        <v>27</v>
      </c>
      <c r="J4153" s="13" t="s">
        <v>28</v>
      </c>
      <c r="K4153" s="13">
        <v>2003</v>
      </c>
      <c r="L4153" s="13">
        <v>3</v>
      </c>
      <c r="M4153" s="13">
        <v>5</v>
      </c>
      <c r="N4153" s="13">
        <v>0</v>
      </c>
      <c r="O4153" s="13">
        <v>10</v>
      </c>
      <c r="P4153" s="13" t="s">
        <v>608</v>
      </c>
      <c r="Q4153" s="48">
        <v>0</v>
      </c>
      <c r="R4153" s="13">
        <v>5.1000000000000004E-3</v>
      </c>
      <c r="S4153" s="13" t="s">
        <v>31</v>
      </c>
      <c r="T4153" s="13" t="s">
        <v>81</v>
      </c>
      <c r="U4153" s="13">
        <v>47</v>
      </c>
      <c r="V4153" s="45">
        <v>2023568</v>
      </c>
      <c r="W4153" s="13" t="s">
        <v>161</v>
      </c>
      <c r="X4153" s="13" t="s">
        <v>162</v>
      </c>
      <c r="Y4153" s="13">
        <v>106.42</v>
      </c>
      <c r="Z4153" s="13">
        <v>649</v>
      </c>
      <c r="AA4153" s="5">
        <f>IFERROR(VLOOKUP(X4153,$AF$2:$AG$35,2,FALSE),0)</f>
        <v>0.22600000000000001</v>
      </c>
      <c r="AB4153" s="5" t="str">
        <f>VLOOKUP(X4153,$AF$2:$AG$35,1,FALSE)</f>
        <v>Pd</v>
      </c>
      <c r="AC4153" s="13"/>
      <c r="AD4153" s="13"/>
      <c r="AE4153" s="13"/>
      <c r="AN4153"/>
      <c r="AO4153"/>
      <c r="AP4153"/>
      <c r="AQ4153"/>
    </row>
    <row r="4154" spans="1:43" x14ac:dyDescent="0.25">
      <c r="A4154" s="13">
        <v>95757</v>
      </c>
      <c r="B4154" s="13">
        <v>22088</v>
      </c>
      <c r="C4154" s="13" t="s">
        <v>627</v>
      </c>
      <c r="D4154" s="13" t="s">
        <v>584</v>
      </c>
      <c r="E4154" s="13" t="s">
        <v>605</v>
      </c>
      <c r="F4154" s="13">
        <v>64.705100000000002</v>
      </c>
      <c r="G4154" s="13" t="s">
        <v>25</v>
      </c>
      <c r="H4154" s="13" t="s">
        <v>606</v>
      </c>
      <c r="I4154" s="13" t="s">
        <v>27</v>
      </c>
      <c r="J4154" s="13" t="s">
        <v>28</v>
      </c>
      <c r="K4154" s="13">
        <v>2003</v>
      </c>
      <c r="L4154" s="13">
        <v>3</v>
      </c>
      <c r="M4154" s="13">
        <v>5</v>
      </c>
      <c r="N4154" s="13">
        <v>0</v>
      </c>
      <c r="O4154" s="13">
        <v>10</v>
      </c>
      <c r="P4154" s="13" t="s">
        <v>608</v>
      </c>
      <c r="Q4154" s="48">
        <v>0</v>
      </c>
      <c r="R4154" s="13">
        <v>6.3E-3</v>
      </c>
      <c r="S4154" s="13" t="s">
        <v>31</v>
      </c>
      <c r="T4154" s="13" t="s">
        <v>81</v>
      </c>
      <c r="U4154" s="13">
        <v>48</v>
      </c>
      <c r="V4154" s="13" t="s">
        <v>163</v>
      </c>
      <c r="W4154" s="13" t="s">
        <v>164</v>
      </c>
      <c r="X4154" s="13" t="s">
        <v>165</v>
      </c>
      <c r="Y4154" s="13">
        <v>107.8682</v>
      </c>
      <c r="Z4154" s="13">
        <v>695</v>
      </c>
      <c r="AA4154" s="5">
        <f>IFERROR(VLOOKUP(X4154,$AF$2:$AG$35,2,FALSE),0)</f>
        <v>7.3999999999999996E-2</v>
      </c>
      <c r="AB4154" s="5" t="str">
        <f>VLOOKUP(X4154,$AF$2:$AG$35,1,FALSE)</f>
        <v>Ag</v>
      </c>
      <c r="AC4154" s="13"/>
      <c r="AD4154" s="13"/>
      <c r="AE4154" s="13"/>
      <c r="AN4154"/>
      <c r="AO4154"/>
      <c r="AP4154"/>
      <c r="AQ4154"/>
    </row>
    <row r="4155" spans="1:43" x14ac:dyDescent="0.25">
      <c r="A4155" s="13">
        <v>95757</v>
      </c>
      <c r="B4155" s="13">
        <v>22088</v>
      </c>
      <c r="C4155" s="13" t="s">
        <v>627</v>
      </c>
      <c r="D4155" s="13" t="s">
        <v>584</v>
      </c>
      <c r="E4155" s="13" t="s">
        <v>605</v>
      </c>
      <c r="F4155" s="13">
        <v>64.705100000000002</v>
      </c>
      <c r="G4155" s="13" t="s">
        <v>25</v>
      </c>
      <c r="H4155" s="13" t="s">
        <v>606</v>
      </c>
      <c r="I4155" s="13" t="s">
        <v>27</v>
      </c>
      <c r="J4155" s="13" t="s">
        <v>28</v>
      </c>
      <c r="K4155" s="13">
        <v>2003</v>
      </c>
      <c r="L4155" s="13">
        <v>3</v>
      </c>
      <c r="M4155" s="13">
        <v>5</v>
      </c>
      <c r="N4155" s="13">
        <v>0</v>
      </c>
      <c r="O4155" s="13">
        <v>10</v>
      </c>
      <c r="P4155" s="13" t="s">
        <v>608</v>
      </c>
      <c r="Q4155" s="48">
        <v>0</v>
      </c>
      <c r="R4155" s="13">
        <v>6.6E-3</v>
      </c>
      <c r="S4155" s="13" t="s">
        <v>31</v>
      </c>
      <c r="T4155" s="13" t="s">
        <v>81</v>
      </c>
      <c r="U4155" s="13">
        <v>49</v>
      </c>
      <c r="V4155" s="13" t="s">
        <v>166</v>
      </c>
      <c r="W4155" s="13" t="s">
        <v>167</v>
      </c>
      <c r="X4155" s="13" t="s">
        <v>168</v>
      </c>
      <c r="Y4155" s="13">
        <v>112.41</v>
      </c>
      <c r="Z4155" s="13">
        <v>328</v>
      </c>
      <c r="AA4155" s="5">
        <f>IFERROR(VLOOKUP(X4155,$AF$2:$AG$35,2,FALSE),0)</f>
        <v>0.14199999999999999</v>
      </c>
      <c r="AB4155" s="5" t="str">
        <f>VLOOKUP(X4155,$AF$2:$AG$35,1,FALSE)</f>
        <v>Cd</v>
      </c>
      <c r="AC4155" s="13"/>
      <c r="AD4155" s="13"/>
      <c r="AE4155" s="13"/>
      <c r="AN4155"/>
      <c r="AO4155"/>
      <c r="AP4155"/>
      <c r="AQ4155"/>
    </row>
    <row r="4156" spans="1:43" x14ac:dyDescent="0.25">
      <c r="A4156" s="13">
        <v>95757</v>
      </c>
      <c r="B4156" s="13">
        <v>22088</v>
      </c>
      <c r="C4156" s="13" t="s">
        <v>627</v>
      </c>
      <c r="D4156" s="13" t="s">
        <v>584</v>
      </c>
      <c r="E4156" s="13" t="s">
        <v>605</v>
      </c>
      <c r="F4156" s="13">
        <v>64.705100000000002</v>
      </c>
      <c r="G4156" s="13" t="s">
        <v>25</v>
      </c>
      <c r="H4156" s="13" t="s">
        <v>606</v>
      </c>
      <c r="I4156" s="13" t="s">
        <v>27</v>
      </c>
      <c r="J4156" s="13" t="s">
        <v>28</v>
      </c>
      <c r="K4156" s="13">
        <v>2003</v>
      </c>
      <c r="L4156" s="13">
        <v>3</v>
      </c>
      <c r="M4156" s="13">
        <v>5</v>
      </c>
      <c r="N4156" s="13">
        <v>0</v>
      </c>
      <c r="O4156" s="13">
        <v>10</v>
      </c>
      <c r="P4156" s="13" t="s">
        <v>608</v>
      </c>
      <c r="Q4156" s="48">
        <v>0</v>
      </c>
      <c r="R4156" s="13">
        <v>7.4999999999999997E-3</v>
      </c>
      <c r="S4156" s="13" t="s">
        <v>31</v>
      </c>
      <c r="T4156" s="13" t="s">
        <v>81</v>
      </c>
      <c r="U4156" s="13">
        <v>50</v>
      </c>
      <c r="V4156" s="13" t="s">
        <v>169</v>
      </c>
      <c r="W4156" s="13" t="s">
        <v>170</v>
      </c>
      <c r="X4156" s="13" t="s">
        <v>171</v>
      </c>
      <c r="Y4156" s="13">
        <v>114.82</v>
      </c>
      <c r="Z4156" s="13">
        <v>487</v>
      </c>
      <c r="AA4156" s="5">
        <f>IFERROR(VLOOKUP(X4156,$AF$2:$AG$35,2,FALSE),0)</f>
        <v>0.20899999999999999</v>
      </c>
      <c r="AB4156" s="5" t="str">
        <f>VLOOKUP(X4156,$AF$2:$AG$35,1,FALSE)</f>
        <v>In</v>
      </c>
      <c r="AC4156" s="13"/>
      <c r="AD4156" s="13"/>
      <c r="AE4156" s="13"/>
      <c r="AN4156"/>
      <c r="AO4156"/>
      <c r="AP4156"/>
      <c r="AQ4156"/>
    </row>
    <row r="4157" spans="1:43" x14ac:dyDescent="0.25">
      <c r="A4157" s="13">
        <v>95757</v>
      </c>
      <c r="B4157" s="13">
        <v>22088</v>
      </c>
      <c r="C4157" s="13" t="s">
        <v>627</v>
      </c>
      <c r="D4157" s="13" t="s">
        <v>584</v>
      </c>
      <c r="E4157" s="13" t="s">
        <v>605</v>
      </c>
      <c r="F4157" s="13">
        <v>64.705100000000002</v>
      </c>
      <c r="G4157" s="13" t="s">
        <v>25</v>
      </c>
      <c r="H4157" s="13" t="s">
        <v>606</v>
      </c>
      <c r="I4157" s="13" t="s">
        <v>27</v>
      </c>
      <c r="J4157" s="13" t="s">
        <v>28</v>
      </c>
      <c r="K4157" s="13">
        <v>2003</v>
      </c>
      <c r="L4157" s="13">
        <v>3</v>
      </c>
      <c r="M4157" s="13">
        <v>5</v>
      </c>
      <c r="N4157" s="13">
        <v>0</v>
      </c>
      <c r="O4157" s="13">
        <v>10</v>
      </c>
      <c r="P4157" s="13" t="s">
        <v>608</v>
      </c>
      <c r="Q4157" s="48">
        <v>1.1000000000000001E-3</v>
      </c>
      <c r="R4157" s="47">
        <v>9.9003086814155802E-3</v>
      </c>
      <c r="S4157" s="13" t="s">
        <v>31</v>
      </c>
      <c r="T4157" s="13" t="s">
        <v>81</v>
      </c>
      <c r="U4157" s="13">
        <v>51</v>
      </c>
      <c r="V4157" s="13" t="s">
        <v>172</v>
      </c>
      <c r="W4157" s="13" t="s">
        <v>173</v>
      </c>
      <c r="X4157" s="13" t="s">
        <v>174</v>
      </c>
      <c r="Y4157" s="13">
        <v>118.69</v>
      </c>
      <c r="Z4157" s="13">
        <v>714</v>
      </c>
      <c r="AA4157" s="5">
        <f>IFERROR(VLOOKUP(X4157,$AF$2:$AG$35,2,FALSE),0)</f>
        <v>0.20200000000000001</v>
      </c>
      <c r="AB4157" s="5" t="str">
        <f>VLOOKUP(X4157,$AF$2:$AG$35,1,FALSE)</f>
        <v>Sn</v>
      </c>
      <c r="AC4157" s="13"/>
      <c r="AD4157" s="13"/>
      <c r="AE4157" s="13"/>
      <c r="AN4157"/>
      <c r="AO4157"/>
      <c r="AP4157"/>
      <c r="AQ4157"/>
    </row>
    <row r="4158" spans="1:43" x14ac:dyDescent="0.25">
      <c r="A4158" s="13">
        <v>95757</v>
      </c>
      <c r="B4158" s="13">
        <v>22088</v>
      </c>
      <c r="C4158" s="13" t="s">
        <v>627</v>
      </c>
      <c r="D4158" s="13" t="s">
        <v>584</v>
      </c>
      <c r="E4158" s="13" t="s">
        <v>605</v>
      </c>
      <c r="F4158" s="13">
        <v>64.705100000000002</v>
      </c>
      <c r="G4158" s="13" t="s">
        <v>25</v>
      </c>
      <c r="H4158" s="13" t="s">
        <v>606</v>
      </c>
      <c r="I4158" s="13" t="s">
        <v>27</v>
      </c>
      <c r="J4158" s="13" t="s">
        <v>28</v>
      </c>
      <c r="K4158" s="13">
        <v>2003</v>
      </c>
      <c r="L4158" s="13">
        <v>3</v>
      </c>
      <c r="M4158" s="13">
        <v>5</v>
      </c>
      <c r="N4158" s="13">
        <v>0</v>
      </c>
      <c r="O4158" s="13">
        <v>10</v>
      </c>
      <c r="P4158" s="13" t="s">
        <v>608</v>
      </c>
      <c r="Q4158" s="48">
        <v>0</v>
      </c>
      <c r="R4158" s="13">
        <v>1.11E-2</v>
      </c>
      <c r="S4158" s="13" t="s">
        <v>31</v>
      </c>
      <c r="T4158" s="13" t="s">
        <v>81</v>
      </c>
      <c r="U4158" s="13">
        <v>52</v>
      </c>
      <c r="V4158" s="13" t="s">
        <v>175</v>
      </c>
      <c r="W4158" s="13" t="s">
        <v>176</v>
      </c>
      <c r="X4158" s="13" t="s">
        <v>177</v>
      </c>
      <c r="Y4158" s="13">
        <v>121.75</v>
      </c>
      <c r="Z4158" s="13">
        <v>296</v>
      </c>
      <c r="AA4158" s="5">
        <f>IFERROR(VLOOKUP(X4158,$AF$2:$AG$35,2,FALSE),0)</f>
        <v>0.26300000000000001</v>
      </c>
      <c r="AB4158" s="5" t="str">
        <f>VLOOKUP(X4158,$AF$2:$AG$35,1,FALSE)</f>
        <v>Sb</v>
      </c>
      <c r="AC4158" s="13"/>
      <c r="AD4158" s="13"/>
      <c r="AE4158" s="13"/>
      <c r="AN4158"/>
      <c r="AO4158"/>
      <c r="AP4158"/>
      <c r="AQ4158"/>
    </row>
    <row r="4159" spans="1:43" x14ac:dyDescent="0.25">
      <c r="A4159" s="13">
        <v>95757</v>
      </c>
      <c r="B4159" s="13">
        <v>22088</v>
      </c>
      <c r="C4159" s="13" t="s">
        <v>627</v>
      </c>
      <c r="D4159" s="13" t="s">
        <v>584</v>
      </c>
      <c r="E4159" s="13" t="s">
        <v>605</v>
      </c>
      <c r="F4159" s="13">
        <v>64.705100000000002</v>
      </c>
      <c r="G4159" s="13" t="s">
        <v>25</v>
      </c>
      <c r="H4159" s="13" t="s">
        <v>606</v>
      </c>
      <c r="I4159" s="13" t="s">
        <v>27</v>
      </c>
      <c r="J4159" s="13" t="s">
        <v>28</v>
      </c>
      <c r="K4159" s="13">
        <v>2003</v>
      </c>
      <c r="L4159" s="13">
        <v>3</v>
      </c>
      <c r="M4159" s="13">
        <v>5</v>
      </c>
      <c r="N4159" s="13">
        <v>0</v>
      </c>
      <c r="O4159" s="13">
        <v>10</v>
      </c>
      <c r="P4159" s="13" t="s">
        <v>608</v>
      </c>
      <c r="Q4159" s="48">
        <v>0.1162</v>
      </c>
      <c r="R4159" s="47">
        <v>3.8203323402332498E-2</v>
      </c>
      <c r="S4159" s="13" t="s">
        <v>31</v>
      </c>
      <c r="T4159" s="13" t="s">
        <v>81</v>
      </c>
      <c r="U4159" s="13">
        <v>53</v>
      </c>
      <c r="V4159" s="13" t="s">
        <v>178</v>
      </c>
      <c r="W4159" s="13" t="s">
        <v>179</v>
      </c>
      <c r="X4159" s="13" t="s">
        <v>180</v>
      </c>
      <c r="Y4159" s="13">
        <v>137.33000000000001</v>
      </c>
      <c r="Z4159" s="13">
        <v>300</v>
      </c>
      <c r="AA4159" s="5">
        <f>IFERROR(VLOOKUP(X4159,$AF$2:$AG$35,2,FALSE),0)</f>
        <v>0.11700000000000001</v>
      </c>
      <c r="AB4159" s="5" t="str">
        <f>VLOOKUP(X4159,$AF$2:$AG$35,1,FALSE)</f>
        <v>Ba</v>
      </c>
      <c r="AC4159" s="13"/>
      <c r="AD4159" s="13"/>
      <c r="AE4159" s="13"/>
      <c r="AN4159"/>
      <c r="AO4159"/>
      <c r="AP4159"/>
      <c r="AQ4159"/>
    </row>
    <row r="4160" spans="1:43" x14ac:dyDescent="0.25">
      <c r="A4160" s="13">
        <v>95757</v>
      </c>
      <c r="B4160" s="13">
        <v>22088</v>
      </c>
      <c r="C4160" s="13" t="s">
        <v>627</v>
      </c>
      <c r="D4160" s="13" t="s">
        <v>584</v>
      </c>
      <c r="E4160" s="13" t="s">
        <v>605</v>
      </c>
      <c r="F4160" s="13">
        <v>64.705100000000002</v>
      </c>
      <c r="G4160" s="13" t="s">
        <v>25</v>
      </c>
      <c r="H4160" s="13" t="s">
        <v>606</v>
      </c>
      <c r="I4160" s="13" t="s">
        <v>27</v>
      </c>
      <c r="J4160" s="13" t="s">
        <v>28</v>
      </c>
      <c r="K4160" s="13">
        <v>2003</v>
      </c>
      <c r="L4160" s="13">
        <v>3</v>
      </c>
      <c r="M4160" s="13">
        <v>5</v>
      </c>
      <c r="N4160" s="13">
        <v>0</v>
      </c>
      <c r="O4160" s="13">
        <v>10</v>
      </c>
      <c r="P4160" s="13" t="s">
        <v>608</v>
      </c>
      <c r="Q4160" s="48">
        <v>0</v>
      </c>
      <c r="R4160" s="13">
        <v>5.4800000000000001E-2</v>
      </c>
      <c r="S4160" s="13" t="s">
        <v>31</v>
      </c>
      <c r="T4160" s="13" t="s">
        <v>81</v>
      </c>
      <c r="U4160" s="13">
        <v>54</v>
      </c>
      <c r="V4160" s="13" t="s">
        <v>181</v>
      </c>
      <c r="W4160" s="13" t="s">
        <v>182</v>
      </c>
      <c r="X4160" s="13" t="s">
        <v>183</v>
      </c>
      <c r="Y4160" s="13">
        <v>138.90549999999999</v>
      </c>
      <c r="Z4160" s="13">
        <v>519</v>
      </c>
      <c r="AA4160" s="5">
        <f>IFERROR(VLOOKUP(X4160,$AF$2:$AG$35,2,FALSE),0)</f>
        <v>0.17299999999999999</v>
      </c>
      <c r="AB4160" s="5" t="str">
        <f>VLOOKUP(X4160,$AF$2:$AG$35,1,FALSE)</f>
        <v>La</v>
      </c>
      <c r="AC4160" s="13"/>
      <c r="AD4160" s="13"/>
      <c r="AE4160" s="13"/>
      <c r="AN4160"/>
      <c r="AO4160"/>
      <c r="AP4160"/>
      <c r="AQ4160"/>
    </row>
    <row r="4161" spans="1:43" x14ac:dyDescent="0.25">
      <c r="A4161" s="13">
        <v>95757</v>
      </c>
      <c r="B4161" s="13">
        <v>22088</v>
      </c>
      <c r="C4161" s="13" t="s">
        <v>627</v>
      </c>
      <c r="D4161" s="13" t="s">
        <v>584</v>
      </c>
      <c r="E4161" s="13" t="s">
        <v>605</v>
      </c>
      <c r="F4161" s="13">
        <v>64.705100000000002</v>
      </c>
      <c r="G4161" s="13" t="s">
        <v>25</v>
      </c>
      <c r="H4161" s="13" t="s">
        <v>606</v>
      </c>
      <c r="I4161" s="13" t="s">
        <v>27</v>
      </c>
      <c r="J4161" s="13" t="s">
        <v>28</v>
      </c>
      <c r="K4161" s="13">
        <v>2003</v>
      </c>
      <c r="L4161" s="13">
        <v>3</v>
      </c>
      <c r="M4161" s="13">
        <v>5</v>
      </c>
      <c r="N4161" s="13">
        <v>0</v>
      </c>
      <c r="O4161" s="13">
        <v>10</v>
      </c>
      <c r="P4161" s="13" t="s">
        <v>608</v>
      </c>
      <c r="Q4161" s="48">
        <v>0</v>
      </c>
      <c r="R4161" s="13">
        <v>3.3999999999999998E-3</v>
      </c>
      <c r="S4161" s="13" t="s">
        <v>31</v>
      </c>
      <c r="T4161" s="13" t="s">
        <v>81</v>
      </c>
      <c r="U4161" s="13">
        <v>55</v>
      </c>
      <c r="V4161" s="13" t="s">
        <v>184</v>
      </c>
      <c r="W4161" s="13" t="s">
        <v>185</v>
      </c>
      <c r="X4161" s="13" t="s">
        <v>186</v>
      </c>
      <c r="Y4161" s="13">
        <v>196.9665</v>
      </c>
      <c r="Z4161" s="13">
        <v>477</v>
      </c>
      <c r="AA4161" s="5">
        <f>IFERROR(VLOOKUP(X4161,$AF$2:$AG$35,2,FALSE),0)</f>
        <v>0</v>
      </c>
      <c r="AB4161" s="5" t="e">
        <f>VLOOKUP(X4161,$AF$2:$AG$35,1,FALSE)</f>
        <v>#N/A</v>
      </c>
      <c r="AC4161" s="13"/>
      <c r="AD4161" s="13"/>
      <c r="AE4161" s="13"/>
    </row>
    <row r="4162" spans="1:43" x14ac:dyDescent="0.25">
      <c r="A4162" s="13">
        <v>95757</v>
      </c>
      <c r="B4162" s="13">
        <v>22088</v>
      </c>
      <c r="C4162" s="13" t="s">
        <v>627</v>
      </c>
      <c r="D4162" s="13" t="s">
        <v>584</v>
      </c>
      <c r="E4162" s="13" t="s">
        <v>605</v>
      </c>
      <c r="F4162" s="13">
        <v>64.705100000000002</v>
      </c>
      <c r="G4162" s="13" t="s">
        <v>25</v>
      </c>
      <c r="H4162" s="13" t="s">
        <v>606</v>
      </c>
      <c r="I4162" s="13" t="s">
        <v>27</v>
      </c>
      <c r="J4162" s="13" t="s">
        <v>28</v>
      </c>
      <c r="K4162" s="13">
        <v>2003</v>
      </c>
      <c r="L4162" s="13">
        <v>3</v>
      </c>
      <c r="M4162" s="13">
        <v>5</v>
      </c>
      <c r="N4162" s="13">
        <v>0</v>
      </c>
      <c r="O4162" s="13">
        <v>10</v>
      </c>
      <c r="P4162" s="13" t="s">
        <v>608</v>
      </c>
      <c r="Q4162" s="48">
        <v>6.9999999999999999E-4</v>
      </c>
      <c r="R4162" s="47">
        <v>1.7007278154661199E-3</v>
      </c>
      <c r="S4162" s="13" t="s">
        <v>31</v>
      </c>
      <c r="T4162" s="13" t="s">
        <v>81</v>
      </c>
      <c r="U4162" s="13">
        <v>56</v>
      </c>
      <c r="V4162" s="13" t="s">
        <v>187</v>
      </c>
      <c r="W4162" s="13" t="s">
        <v>188</v>
      </c>
      <c r="X4162" s="13" t="s">
        <v>189</v>
      </c>
      <c r="Y4162" s="13">
        <v>200.59</v>
      </c>
      <c r="Z4162" s="13">
        <v>528</v>
      </c>
      <c r="AA4162" s="5">
        <f>IFERROR(VLOOKUP(X4162,$AF$2:$AG$35,2,FALSE),0)</f>
        <v>0.06</v>
      </c>
      <c r="AB4162" s="5" t="str">
        <f>VLOOKUP(X4162,$AF$2:$AG$35,1,FALSE)</f>
        <v>Hg</v>
      </c>
      <c r="AC4162" s="13"/>
      <c r="AD4162" s="13"/>
      <c r="AE4162" s="13"/>
    </row>
    <row r="4163" spans="1:43" x14ac:dyDescent="0.25">
      <c r="A4163" s="13">
        <v>95757</v>
      </c>
      <c r="B4163" s="13">
        <v>22088</v>
      </c>
      <c r="C4163" s="13" t="s">
        <v>627</v>
      </c>
      <c r="D4163" s="13" t="s">
        <v>584</v>
      </c>
      <c r="E4163" s="13" t="s">
        <v>605</v>
      </c>
      <c r="F4163" s="13">
        <v>64.705100000000002</v>
      </c>
      <c r="G4163" s="13" t="s">
        <v>25</v>
      </c>
      <c r="H4163" s="13" t="s">
        <v>606</v>
      </c>
      <c r="I4163" s="13" t="s">
        <v>27</v>
      </c>
      <c r="J4163" s="13" t="s">
        <v>28</v>
      </c>
      <c r="K4163" s="13">
        <v>2003</v>
      </c>
      <c r="L4163" s="13">
        <v>3</v>
      </c>
      <c r="M4163" s="13">
        <v>5</v>
      </c>
      <c r="N4163" s="13">
        <v>0</v>
      </c>
      <c r="O4163" s="13">
        <v>10</v>
      </c>
      <c r="P4163" s="13" t="s">
        <v>608</v>
      </c>
      <c r="Q4163" s="48">
        <v>1.2999999999999999E-3</v>
      </c>
      <c r="R4163" s="47">
        <v>1.40304546516532E-3</v>
      </c>
      <c r="S4163" s="13" t="s">
        <v>31</v>
      </c>
      <c r="T4163" s="13" t="s">
        <v>81</v>
      </c>
      <c r="U4163" s="13">
        <v>57</v>
      </c>
      <c r="V4163" s="13" t="s">
        <v>190</v>
      </c>
      <c r="W4163" s="13" t="s">
        <v>191</v>
      </c>
      <c r="X4163" s="13" t="s">
        <v>192</v>
      </c>
      <c r="Y4163" s="13">
        <v>204.38300000000001</v>
      </c>
      <c r="Z4163" s="13">
        <v>712</v>
      </c>
      <c r="AA4163" s="5">
        <f>IFERROR(VLOOKUP(X4163,$AF$2:$AG$35,2,FALSE),0)</f>
        <v>0</v>
      </c>
      <c r="AB4163" s="5" t="e">
        <f>VLOOKUP(X4163,$AF$2:$AG$35,1,FALSE)</f>
        <v>#N/A</v>
      </c>
      <c r="AC4163" s="13"/>
      <c r="AD4163" s="13"/>
      <c r="AE4163" s="13"/>
    </row>
    <row r="4164" spans="1:43" x14ac:dyDescent="0.25">
      <c r="A4164" s="13">
        <v>95757</v>
      </c>
      <c r="B4164" s="13">
        <v>22088</v>
      </c>
      <c r="C4164" s="13" t="s">
        <v>627</v>
      </c>
      <c r="D4164" s="13" t="s">
        <v>584</v>
      </c>
      <c r="E4164" s="13" t="s">
        <v>605</v>
      </c>
      <c r="F4164" s="13">
        <v>64.705100000000002</v>
      </c>
      <c r="G4164" s="13" t="s">
        <v>25</v>
      </c>
      <c r="H4164" s="13" t="s">
        <v>606</v>
      </c>
      <c r="I4164" s="13" t="s">
        <v>27</v>
      </c>
      <c r="J4164" s="13" t="s">
        <v>28</v>
      </c>
      <c r="K4164" s="13">
        <v>2003</v>
      </c>
      <c r="L4164" s="13">
        <v>3</v>
      </c>
      <c r="M4164" s="13">
        <v>5</v>
      </c>
      <c r="N4164" s="13">
        <v>0</v>
      </c>
      <c r="O4164" s="13">
        <v>10</v>
      </c>
      <c r="P4164" s="13" t="s">
        <v>608</v>
      </c>
      <c r="Q4164" s="48">
        <v>7.7999999999999996E-3</v>
      </c>
      <c r="R4164" s="47">
        <v>1.9792212568468799E-3</v>
      </c>
      <c r="S4164" s="13" t="s">
        <v>31</v>
      </c>
      <c r="T4164" s="13" t="s">
        <v>81</v>
      </c>
      <c r="U4164" s="13">
        <v>58</v>
      </c>
      <c r="V4164" s="13" t="s">
        <v>193</v>
      </c>
      <c r="W4164" s="13" t="s">
        <v>194</v>
      </c>
      <c r="X4164" s="13" t="s">
        <v>195</v>
      </c>
      <c r="Y4164" s="13">
        <v>207.2</v>
      </c>
      <c r="Z4164" s="13">
        <v>520</v>
      </c>
      <c r="AA4164" s="5">
        <f>IFERROR(VLOOKUP(X4164,$AF$2:$AG$35,2,FALSE),0)</f>
        <v>0.11600000000000001</v>
      </c>
      <c r="AB4164" s="5" t="str">
        <f>VLOOKUP(X4164,$AF$2:$AG$35,1,FALSE)</f>
        <v>Pb</v>
      </c>
      <c r="AC4164" s="13"/>
      <c r="AD4164" s="13"/>
      <c r="AE4164" s="13"/>
    </row>
    <row r="4165" spans="1:43" x14ac:dyDescent="0.25">
      <c r="A4165" s="13">
        <v>95757</v>
      </c>
      <c r="B4165" s="13">
        <v>22088</v>
      </c>
      <c r="C4165" s="13" t="s">
        <v>627</v>
      </c>
      <c r="D4165" s="13" t="s">
        <v>584</v>
      </c>
      <c r="E4165" s="13" t="s">
        <v>605</v>
      </c>
      <c r="F4165" s="13">
        <v>64.705100000000002</v>
      </c>
      <c r="G4165" s="13" t="s">
        <v>25</v>
      </c>
      <c r="H4165" s="13" t="s">
        <v>606</v>
      </c>
      <c r="I4165" s="13" t="s">
        <v>27</v>
      </c>
      <c r="J4165" s="13" t="s">
        <v>28</v>
      </c>
      <c r="K4165" s="13">
        <v>2003</v>
      </c>
      <c r="L4165" s="13">
        <v>3</v>
      </c>
      <c r="M4165" s="13">
        <v>5</v>
      </c>
      <c r="N4165" s="13">
        <v>0</v>
      </c>
      <c r="O4165" s="13">
        <v>10</v>
      </c>
      <c r="P4165" s="13" t="s">
        <v>608</v>
      </c>
      <c r="Q4165" s="48">
        <v>0</v>
      </c>
      <c r="R4165" s="13">
        <v>2.3999999999999998E-3</v>
      </c>
      <c r="S4165" s="13" t="s">
        <v>31</v>
      </c>
      <c r="T4165" s="13" t="s">
        <v>81</v>
      </c>
      <c r="U4165" s="13">
        <v>59</v>
      </c>
      <c r="V4165" s="13" t="s">
        <v>196</v>
      </c>
      <c r="W4165" s="13" t="s">
        <v>197</v>
      </c>
      <c r="X4165" s="13" t="s">
        <v>198</v>
      </c>
      <c r="Y4165" s="13">
        <v>238.02889999999999</v>
      </c>
      <c r="Z4165" s="13">
        <v>765</v>
      </c>
      <c r="AA4165" s="5">
        <f>IFERROR(VLOOKUP(X4165,$AF$2:$AG$35,2,FALSE),0)</f>
        <v>0</v>
      </c>
      <c r="AB4165" s="5" t="e">
        <f>VLOOKUP(X4165,$AF$2:$AG$35,1,FALSE)</f>
        <v>#N/A</v>
      </c>
      <c r="AC4165" s="13"/>
      <c r="AD4165" s="13"/>
      <c r="AE4165" s="13"/>
    </row>
    <row r="4166" spans="1:43" x14ac:dyDescent="0.25">
      <c r="A4166">
        <v>95758</v>
      </c>
      <c r="B4166">
        <v>22089</v>
      </c>
      <c r="C4166" t="s">
        <v>627</v>
      </c>
      <c r="D4166" t="s">
        <v>584</v>
      </c>
      <c r="E4166" t="s">
        <v>605</v>
      </c>
      <c r="F4166">
        <v>55.612400000000001</v>
      </c>
      <c r="G4166" t="s">
        <v>25</v>
      </c>
      <c r="H4166" t="s">
        <v>606</v>
      </c>
      <c r="I4166" t="s">
        <v>27</v>
      </c>
      <c r="J4166" t="s">
        <v>28</v>
      </c>
      <c r="K4166">
        <v>2003</v>
      </c>
      <c r="L4166">
        <v>3</v>
      </c>
      <c r="M4166">
        <v>5</v>
      </c>
      <c r="N4166">
        <v>0</v>
      </c>
      <c r="O4166">
        <v>2.5</v>
      </c>
      <c r="P4166" t="s">
        <v>609</v>
      </c>
      <c r="Q4166">
        <v>0.1915</v>
      </c>
      <c r="R4166">
        <v>0.12673697637127199</v>
      </c>
      <c r="S4166" t="s">
        <v>31</v>
      </c>
      <c r="T4166" t="s">
        <v>32</v>
      </c>
      <c r="U4166">
        <v>1</v>
      </c>
      <c r="V4166" t="s">
        <v>33</v>
      </c>
      <c r="W4166" t="s">
        <v>34</v>
      </c>
      <c r="X4166" t="s">
        <v>35</v>
      </c>
      <c r="Y4166">
        <v>35.453000000000003</v>
      </c>
      <c r="Z4166">
        <v>337</v>
      </c>
      <c r="AA4166" s="5">
        <f>IFERROR(VLOOKUP(X4166,$AF$2:$AG$35,2,FALSE),0)</f>
        <v>0</v>
      </c>
      <c r="AB4166" s="5" t="e">
        <f>VLOOKUP(X4166,$AF$2:$AG$35,1,FALSE)</f>
        <v>#N/A</v>
      </c>
      <c r="AK4166">
        <v>2668</v>
      </c>
      <c r="AL4166" s="3" t="s">
        <v>613</v>
      </c>
      <c r="AM4166" t="s">
        <v>614</v>
      </c>
      <c r="AN4166" s="10">
        <f>0.24*(Q4168+Q4169)</f>
        <v>0.12019200000000001</v>
      </c>
    </row>
    <row r="4167" spans="1:43" x14ac:dyDescent="0.25">
      <c r="A4167">
        <v>95758</v>
      </c>
      <c r="B4167">
        <v>22089</v>
      </c>
      <c r="C4167" t="s">
        <v>627</v>
      </c>
      <c r="D4167" t="s">
        <v>584</v>
      </c>
      <c r="E4167" t="s">
        <v>605</v>
      </c>
      <c r="F4167">
        <v>55.612400000000001</v>
      </c>
      <c r="G4167" t="s">
        <v>25</v>
      </c>
      <c r="H4167" t="s">
        <v>606</v>
      </c>
      <c r="I4167" t="s">
        <v>27</v>
      </c>
      <c r="J4167" t="s">
        <v>28</v>
      </c>
      <c r="K4167">
        <v>2003</v>
      </c>
      <c r="L4167">
        <v>3</v>
      </c>
      <c r="M4167">
        <v>5</v>
      </c>
      <c r="N4167">
        <v>0</v>
      </c>
      <c r="O4167">
        <v>2.5</v>
      </c>
      <c r="P4167" t="s">
        <v>609</v>
      </c>
      <c r="Q4167" s="32">
        <v>0</v>
      </c>
      <c r="R4167">
        <v>0.12330000000000001</v>
      </c>
      <c r="S4167" t="s">
        <v>31</v>
      </c>
      <c r="T4167" t="s">
        <v>32</v>
      </c>
      <c r="U4167">
        <v>2</v>
      </c>
      <c r="V4167" t="s">
        <v>36</v>
      </c>
      <c r="W4167" t="s">
        <v>37</v>
      </c>
      <c r="X4167" t="s">
        <v>38</v>
      </c>
      <c r="Y4167">
        <v>62.004899999999999</v>
      </c>
      <c r="Z4167">
        <v>613</v>
      </c>
      <c r="AA4167" s="5">
        <f>IFERROR(VLOOKUP(X4167,$AF$2:$AG$35,2,FALSE),0)</f>
        <v>0</v>
      </c>
      <c r="AB4167" s="5" t="e">
        <f>VLOOKUP(X4167,$AF$2:$AG$35,1,FALSE)</f>
        <v>#N/A</v>
      </c>
      <c r="AK4167">
        <v>2669</v>
      </c>
      <c r="AL4167" s="3" t="s">
        <v>615</v>
      </c>
      <c r="AM4167" t="s">
        <v>614</v>
      </c>
      <c r="AN4167" s="10">
        <f>0.4*Q4177</f>
        <v>6.8086799999999998</v>
      </c>
    </row>
    <row r="4168" spans="1:43" x14ac:dyDescent="0.25">
      <c r="A4168">
        <v>95758</v>
      </c>
      <c r="B4168">
        <v>22089</v>
      </c>
      <c r="C4168" t="s">
        <v>627</v>
      </c>
      <c r="D4168" t="s">
        <v>584</v>
      </c>
      <c r="E4168" t="s">
        <v>605</v>
      </c>
      <c r="F4168">
        <v>55.612400000000001</v>
      </c>
      <c r="G4168" t="s">
        <v>25</v>
      </c>
      <c r="H4168" t="s">
        <v>606</v>
      </c>
      <c r="I4168" t="s">
        <v>27</v>
      </c>
      <c r="J4168" t="s">
        <v>28</v>
      </c>
      <c r="K4168">
        <v>2003</v>
      </c>
      <c r="L4168">
        <v>3</v>
      </c>
      <c r="M4168">
        <v>5</v>
      </c>
      <c r="N4168">
        <v>0</v>
      </c>
      <c r="O4168">
        <v>2.5</v>
      </c>
      <c r="P4168" t="s">
        <v>609</v>
      </c>
      <c r="Q4168" s="32">
        <v>0.29249999999999998</v>
      </c>
      <c r="R4168">
        <v>0.12725331026100301</v>
      </c>
      <c r="S4168" t="s">
        <v>31</v>
      </c>
      <c r="T4168" t="s">
        <v>32</v>
      </c>
      <c r="U4168">
        <v>4</v>
      </c>
      <c r="V4168" t="s">
        <v>42</v>
      </c>
      <c r="W4168" t="s">
        <v>43</v>
      </c>
      <c r="X4168" t="s">
        <v>44</v>
      </c>
      <c r="Y4168">
        <v>96.057599999999994</v>
      </c>
      <c r="Z4168">
        <v>699</v>
      </c>
      <c r="AA4168" s="5">
        <f>IFERROR(VLOOKUP(X4168,$AF$2:$AG$35,2,FALSE),0)</f>
        <v>0</v>
      </c>
      <c r="AB4168" s="5" t="e">
        <f>VLOOKUP(X4168,$AF$2:$AG$35,1,FALSE)</f>
        <v>#N/A</v>
      </c>
      <c r="AK4168">
        <v>2670</v>
      </c>
      <c r="AL4168" s="3" t="s">
        <v>616</v>
      </c>
      <c r="AM4168" t="s">
        <v>614</v>
      </c>
      <c r="AN4168" s="11">
        <f>IF(AN4171&lt;0, AN4172, AN4172-AN4171/96*16)</f>
        <v>30.404853399999997</v>
      </c>
      <c r="AO4168" s="11"/>
      <c r="AP4168" s="11"/>
      <c r="AQ4168" s="11"/>
    </row>
    <row r="4169" spans="1:43" x14ac:dyDescent="0.25">
      <c r="A4169">
        <v>95758</v>
      </c>
      <c r="B4169">
        <v>22089</v>
      </c>
      <c r="C4169" t="s">
        <v>627</v>
      </c>
      <c r="D4169" t="s">
        <v>584</v>
      </c>
      <c r="E4169" t="s">
        <v>605</v>
      </c>
      <c r="F4169">
        <v>55.612400000000001</v>
      </c>
      <c r="G4169" t="s">
        <v>25</v>
      </c>
      <c r="H4169" t="s">
        <v>606</v>
      </c>
      <c r="I4169" t="s">
        <v>27</v>
      </c>
      <c r="J4169" t="s">
        <v>28</v>
      </c>
      <c r="K4169">
        <v>2003</v>
      </c>
      <c r="L4169">
        <v>3</v>
      </c>
      <c r="M4169">
        <v>5</v>
      </c>
      <c r="N4169">
        <v>0</v>
      </c>
      <c r="O4169">
        <v>2.5</v>
      </c>
      <c r="P4169" t="s">
        <v>609</v>
      </c>
      <c r="Q4169" s="32">
        <v>0.20830000000000001</v>
      </c>
      <c r="R4169">
        <v>0.12530231099344299</v>
      </c>
      <c r="S4169" t="s">
        <v>31</v>
      </c>
      <c r="T4169" t="s">
        <v>45</v>
      </c>
      <c r="U4169">
        <v>5</v>
      </c>
      <c r="V4169" t="s">
        <v>46</v>
      </c>
      <c r="W4169" t="s">
        <v>47</v>
      </c>
      <c r="X4169" t="s">
        <v>48</v>
      </c>
      <c r="Y4169">
        <v>18.0383</v>
      </c>
      <c r="Z4169">
        <v>784</v>
      </c>
      <c r="AA4169" s="5">
        <f>IFERROR(VLOOKUP(X4169,$AF$2:$AG$35,2,FALSE),0)</f>
        <v>0</v>
      </c>
      <c r="AB4169" s="5" t="e">
        <f>VLOOKUP(X4169,$AF$2:$AG$35,1,FALSE)</f>
        <v>#N/A</v>
      </c>
      <c r="AK4169">
        <v>2671</v>
      </c>
      <c r="AL4169" s="3" t="s">
        <v>617</v>
      </c>
      <c r="AM4169" t="s">
        <v>614</v>
      </c>
      <c r="AN4169" s="10">
        <f>100-(SUM(AN4166:AN4168)+SUM(Q4167:Q4169)+Q4177+Q4181+SUM(Q4183:Q4187)+SUM(Q4189:Q4222))</f>
        <v>5.8141746000000012</v>
      </c>
    </row>
    <row r="4170" spans="1:43" x14ac:dyDescent="0.25">
      <c r="A4170">
        <v>95758</v>
      </c>
      <c r="B4170">
        <v>22089</v>
      </c>
      <c r="C4170" t="s">
        <v>627</v>
      </c>
      <c r="D4170" t="s">
        <v>584</v>
      </c>
      <c r="E4170" t="s">
        <v>605</v>
      </c>
      <c r="F4170">
        <v>55.612400000000001</v>
      </c>
      <c r="G4170" t="s">
        <v>25</v>
      </c>
      <c r="H4170" t="s">
        <v>606</v>
      </c>
      <c r="I4170" t="s">
        <v>27</v>
      </c>
      <c r="J4170" t="s">
        <v>28</v>
      </c>
      <c r="K4170">
        <v>2003</v>
      </c>
      <c r="L4170">
        <v>3</v>
      </c>
      <c r="M4170">
        <v>5</v>
      </c>
      <c r="N4170">
        <v>0</v>
      </c>
      <c r="O4170">
        <v>2.5</v>
      </c>
      <c r="P4170" t="s">
        <v>609</v>
      </c>
      <c r="Q4170" s="41">
        <v>0.17430000000000001</v>
      </c>
      <c r="R4170" s="2">
        <v>9.8295132460878898E-2</v>
      </c>
      <c r="S4170" t="s">
        <v>31</v>
      </c>
      <c r="T4170" t="s">
        <v>49</v>
      </c>
      <c r="U4170">
        <v>6</v>
      </c>
      <c r="V4170" t="s">
        <v>50</v>
      </c>
      <c r="W4170" t="s">
        <v>51</v>
      </c>
      <c r="X4170" t="s">
        <v>52</v>
      </c>
      <c r="Y4170">
        <v>22.98977</v>
      </c>
      <c r="Z4170">
        <v>785</v>
      </c>
      <c r="AA4170" s="5">
        <f>IFERROR(VLOOKUP(X4170,$AF$2:$AG$35,2,FALSE),0)</f>
        <v>0</v>
      </c>
      <c r="AB4170" s="5" t="e">
        <f>VLOOKUP(X4170,$AF$2:$AG$35,1,FALSE)</f>
        <v>#N/A</v>
      </c>
      <c r="AL4170" s="3" t="s">
        <v>780</v>
      </c>
      <c r="AN4170" s="10">
        <f>(SUM(AN4166:AN4168)+SUM(Q4167:Q4169)+Q4177+Q4181+SUM(Q4183:Q4187)+SUM(Q4189:Q4222))</f>
        <v>94.185825399999999</v>
      </c>
    </row>
    <row r="4171" spans="1:43" x14ac:dyDescent="0.25">
      <c r="A4171">
        <v>95758</v>
      </c>
      <c r="B4171">
        <v>22089</v>
      </c>
      <c r="C4171" t="s">
        <v>627</v>
      </c>
      <c r="D4171" t="s">
        <v>584</v>
      </c>
      <c r="E4171" t="s">
        <v>605</v>
      </c>
      <c r="F4171">
        <v>55.612400000000001</v>
      </c>
      <c r="G4171" t="s">
        <v>25</v>
      </c>
      <c r="H4171" t="s">
        <v>606</v>
      </c>
      <c r="I4171" t="s">
        <v>27</v>
      </c>
      <c r="J4171" t="s">
        <v>28</v>
      </c>
      <c r="K4171">
        <v>2003</v>
      </c>
      <c r="L4171">
        <v>3</v>
      </c>
      <c r="M4171">
        <v>5</v>
      </c>
      <c r="N4171">
        <v>0</v>
      </c>
      <c r="O4171">
        <v>2.5</v>
      </c>
      <c r="P4171" t="s">
        <v>609</v>
      </c>
      <c r="Q4171">
        <v>0.157</v>
      </c>
      <c r="R4171" s="2">
        <v>9.8226144445371796E-2</v>
      </c>
      <c r="S4171" t="s">
        <v>31</v>
      </c>
      <c r="T4171" t="s">
        <v>53</v>
      </c>
      <c r="U4171">
        <v>7</v>
      </c>
      <c r="V4171" t="s">
        <v>54</v>
      </c>
      <c r="W4171" t="s">
        <v>55</v>
      </c>
      <c r="X4171" t="s">
        <v>56</v>
      </c>
      <c r="Y4171">
        <v>39.098300000000002</v>
      </c>
      <c r="Z4171">
        <v>2302</v>
      </c>
      <c r="AA4171" s="5">
        <f>IFERROR(VLOOKUP(X4171,$AF$2:$AG$35,2,FALSE),0)</f>
        <v>0</v>
      </c>
      <c r="AB4171" s="5" t="e">
        <f>VLOOKUP(X4171,$AF$2:$AG$35,1,FALSE)</f>
        <v>#N/A</v>
      </c>
      <c r="AL4171" s="3" t="s">
        <v>618</v>
      </c>
      <c r="AM4171" s="5"/>
      <c r="AN4171" s="10">
        <f>IF(Q4168=0,0,Q4168-Q4169/18/2*96)</f>
        <v>-0.26296666666666679</v>
      </c>
    </row>
    <row r="4172" spans="1:43" x14ac:dyDescent="0.25">
      <c r="A4172">
        <v>95758</v>
      </c>
      <c r="B4172">
        <v>22089</v>
      </c>
      <c r="C4172" t="s">
        <v>627</v>
      </c>
      <c r="D4172" t="s">
        <v>584</v>
      </c>
      <c r="E4172" t="s">
        <v>605</v>
      </c>
      <c r="F4172">
        <v>55.612400000000001</v>
      </c>
      <c r="G4172" t="s">
        <v>25</v>
      </c>
      <c r="H4172" t="s">
        <v>606</v>
      </c>
      <c r="I4172" t="s">
        <v>27</v>
      </c>
      <c r="J4172" t="s">
        <v>28</v>
      </c>
      <c r="K4172">
        <v>2003</v>
      </c>
      <c r="L4172">
        <v>3</v>
      </c>
      <c r="M4172">
        <v>5</v>
      </c>
      <c r="N4172">
        <v>0</v>
      </c>
      <c r="O4172">
        <v>2.5</v>
      </c>
      <c r="P4172" t="s">
        <v>609</v>
      </c>
      <c r="Q4172">
        <v>0.44479999999999997</v>
      </c>
      <c r="R4172">
        <v>0.68403437089327301</v>
      </c>
      <c r="S4172" t="s">
        <v>31</v>
      </c>
      <c r="T4172" t="s">
        <v>57</v>
      </c>
      <c r="U4172">
        <v>8</v>
      </c>
      <c r="W4172" t="s">
        <v>58</v>
      </c>
      <c r="X4172" t="s">
        <v>59</v>
      </c>
      <c r="Y4172">
        <v>12.010999999999999</v>
      </c>
      <c r="Z4172">
        <v>1183</v>
      </c>
      <c r="AA4172" s="5">
        <f>IFERROR(VLOOKUP(X4172,$AF$2:$AG$35,2,FALSE),0)</f>
        <v>0</v>
      </c>
      <c r="AB4172" s="5" t="e">
        <f>VLOOKUP(X4172,$AF$2:$AG$35,1,FALSE)</f>
        <v>#N/A</v>
      </c>
      <c r="AL4172" s="3" t="s">
        <v>619</v>
      </c>
      <c r="AM4172" s="8"/>
      <c r="AN4172" s="11">
        <f>SUMPRODUCT(Q4166:Q4222,AA4166:AA4222)+(Q4190-Q4171)*0.205+(Q4183-Q4170)*0.348</f>
        <v>30.404853399999997</v>
      </c>
      <c r="AO4172" s="11"/>
      <c r="AP4172" s="11"/>
      <c r="AQ4172" s="11"/>
    </row>
    <row r="4173" spans="1:43" x14ac:dyDescent="0.25">
      <c r="A4173">
        <v>95758</v>
      </c>
      <c r="B4173">
        <v>22089</v>
      </c>
      <c r="C4173" t="s">
        <v>627</v>
      </c>
      <c r="D4173" t="s">
        <v>584</v>
      </c>
      <c r="E4173" t="s">
        <v>605</v>
      </c>
      <c r="F4173">
        <v>55.612400000000001</v>
      </c>
      <c r="G4173" t="s">
        <v>25</v>
      </c>
      <c r="H4173" t="s">
        <v>606</v>
      </c>
      <c r="I4173" t="s">
        <v>27</v>
      </c>
      <c r="J4173" t="s">
        <v>28</v>
      </c>
      <c r="K4173">
        <v>2003</v>
      </c>
      <c r="L4173">
        <v>3</v>
      </c>
      <c r="M4173">
        <v>5</v>
      </c>
      <c r="N4173">
        <v>0</v>
      </c>
      <c r="O4173">
        <v>2.5</v>
      </c>
      <c r="P4173" t="s">
        <v>609</v>
      </c>
      <c r="Q4173">
        <v>1.2926</v>
      </c>
      <c r="R4173">
        <v>0.71774290084831704</v>
      </c>
      <c r="S4173" t="s">
        <v>31</v>
      </c>
      <c r="T4173" t="s">
        <v>57</v>
      </c>
      <c r="U4173">
        <v>9</v>
      </c>
      <c r="W4173" t="s">
        <v>60</v>
      </c>
      <c r="X4173" t="s">
        <v>61</v>
      </c>
      <c r="Y4173">
        <v>12.010999999999999</v>
      </c>
      <c r="Z4173">
        <v>789</v>
      </c>
      <c r="AA4173" s="5">
        <f>IFERROR(VLOOKUP(X4173,$AF$2:$AG$35,2,FALSE),0)</f>
        <v>0</v>
      </c>
      <c r="AB4173" s="5" t="e">
        <f>VLOOKUP(X4173,$AF$2:$AG$35,1,FALSE)</f>
        <v>#N/A</v>
      </c>
    </row>
    <row r="4174" spans="1:43" x14ac:dyDescent="0.25">
      <c r="A4174">
        <v>95758</v>
      </c>
      <c r="B4174">
        <v>22089</v>
      </c>
      <c r="C4174" t="s">
        <v>627</v>
      </c>
      <c r="D4174" t="s">
        <v>584</v>
      </c>
      <c r="E4174" t="s">
        <v>605</v>
      </c>
      <c r="F4174">
        <v>55.612400000000001</v>
      </c>
      <c r="G4174" t="s">
        <v>25</v>
      </c>
      <c r="H4174" t="s">
        <v>606</v>
      </c>
      <c r="I4174" t="s">
        <v>27</v>
      </c>
      <c r="J4174" t="s">
        <v>28</v>
      </c>
      <c r="K4174">
        <v>2003</v>
      </c>
      <c r="L4174">
        <v>3</v>
      </c>
      <c r="M4174">
        <v>5</v>
      </c>
      <c r="N4174">
        <v>0</v>
      </c>
      <c r="O4174">
        <v>2.5</v>
      </c>
      <c r="P4174" t="s">
        <v>609</v>
      </c>
      <c r="Q4174">
        <v>6.4664000000000001</v>
      </c>
      <c r="R4174">
        <v>1.1020344027606599</v>
      </c>
      <c r="S4174" t="s">
        <v>31</v>
      </c>
      <c r="T4174" t="s">
        <v>57</v>
      </c>
      <c r="U4174">
        <v>10</v>
      </c>
      <c r="W4174" t="s">
        <v>62</v>
      </c>
      <c r="X4174" t="s">
        <v>63</v>
      </c>
      <c r="Y4174">
        <v>12.010999999999999</v>
      </c>
      <c r="Z4174">
        <v>790</v>
      </c>
      <c r="AA4174" s="5">
        <f>IFERROR(VLOOKUP(X4174,$AF$2:$AG$35,2,FALSE),0)</f>
        <v>0</v>
      </c>
      <c r="AB4174" s="5" t="e">
        <f>VLOOKUP(X4174,$AF$2:$AG$35,1,FALSE)</f>
        <v>#N/A</v>
      </c>
    </row>
    <row r="4175" spans="1:43" x14ac:dyDescent="0.25">
      <c r="A4175">
        <v>95758</v>
      </c>
      <c r="B4175">
        <v>22089</v>
      </c>
      <c r="C4175" t="s">
        <v>627</v>
      </c>
      <c r="D4175" t="s">
        <v>584</v>
      </c>
      <c r="E4175" t="s">
        <v>605</v>
      </c>
      <c r="F4175">
        <v>55.612400000000001</v>
      </c>
      <c r="G4175" t="s">
        <v>25</v>
      </c>
      <c r="H4175" t="s">
        <v>606</v>
      </c>
      <c r="I4175" t="s">
        <v>27</v>
      </c>
      <c r="J4175" t="s">
        <v>28</v>
      </c>
      <c r="K4175">
        <v>2003</v>
      </c>
      <c r="L4175">
        <v>3</v>
      </c>
      <c r="M4175">
        <v>5</v>
      </c>
      <c r="N4175">
        <v>0</v>
      </c>
      <c r="O4175">
        <v>2.5</v>
      </c>
      <c r="P4175" t="s">
        <v>609</v>
      </c>
      <c r="Q4175">
        <v>4.2667999999999999</v>
      </c>
      <c r="R4175">
        <v>0.93033934342299196</v>
      </c>
      <c r="S4175" t="s">
        <v>31</v>
      </c>
      <c r="T4175" t="s">
        <v>57</v>
      </c>
      <c r="U4175">
        <v>11</v>
      </c>
      <c r="W4175" t="s">
        <v>64</v>
      </c>
      <c r="X4175" t="s">
        <v>65</v>
      </c>
      <c r="Y4175">
        <v>12.010999999999999</v>
      </c>
      <c r="Z4175">
        <v>791</v>
      </c>
      <c r="AA4175" s="5">
        <f>IFERROR(VLOOKUP(X4175,$AF$2:$AG$35,2,FALSE),0)</f>
        <v>0</v>
      </c>
      <c r="AB4175" s="5" t="e">
        <f>VLOOKUP(X4175,$AF$2:$AG$35,1,FALSE)</f>
        <v>#N/A</v>
      </c>
    </row>
    <row r="4176" spans="1:43" x14ac:dyDescent="0.25">
      <c r="A4176">
        <v>95758</v>
      </c>
      <c r="B4176">
        <v>22089</v>
      </c>
      <c r="C4176" t="s">
        <v>627</v>
      </c>
      <c r="D4176" t="s">
        <v>584</v>
      </c>
      <c r="E4176" t="s">
        <v>605</v>
      </c>
      <c r="F4176">
        <v>55.612400000000001</v>
      </c>
      <c r="G4176" t="s">
        <v>25</v>
      </c>
      <c r="H4176" t="s">
        <v>606</v>
      </c>
      <c r="I4176" t="s">
        <v>27</v>
      </c>
      <c r="J4176" t="s">
        <v>28</v>
      </c>
      <c r="K4176">
        <v>2003</v>
      </c>
      <c r="L4176">
        <v>3</v>
      </c>
      <c r="M4176">
        <v>5</v>
      </c>
      <c r="N4176">
        <v>0</v>
      </c>
      <c r="O4176">
        <v>2.5</v>
      </c>
      <c r="P4176" t="s">
        <v>609</v>
      </c>
      <c r="Q4176">
        <v>4.5510999999999999</v>
      </c>
      <c r="R4176">
        <v>1.6813976379965001</v>
      </c>
      <c r="S4176" t="s">
        <v>31</v>
      </c>
      <c r="T4176" t="s">
        <v>57</v>
      </c>
      <c r="U4176">
        <v>12</v>
      </c>
      <c r="W4176" t="s">
        <v>66</v>
      </c>
      <c r="X4176" t="s">
        <v>67</v>
      </c>
      <c r="Y4176">
        <v>12.010999999999999</v>
      </c>
      <c r="Z4176">
        <v>792</v>
      </c>
      <c r="AA4176" s="5">
        <f>IFERROR(VLOOKUP(X4176,$AF$2:$AG$35,2,FALSE),0)</f>
        <v>0</v>
      </c>
      <c r="AB4176" s="5" t="e">
        <f>VLOOKUP(X4176,$AF$2:$AG$35,1,FALSE)</f>
        <v>#N/A</v>
      </c>
    </row>
    <row r="4177" spans="1:43" x14ac:dyDescent="0.25">
      <c r="A4177">
        <v>95758</v>
      </c>
      <c r="B4177">
        <v>22089</v>
      </c>
      <c r="C4177" t="s">
        <v>627</v>
      </c>
      <c r="D4177" t="s">
        <v>584</v>
      </c>
      <c r="E4177" t="s">
        <v>605</v>
      </c>
      <c r="F4177">
        <v>55.612400000000001</v>
      </c>
      <c r="G4177" t="s">
        <v>25</v>
      </c>
      <c r="H4177" t="s">
        <v>606</v>
      </c>
      <c r="I4177" t="s">
        <v>27</v>
      </c>
      <c r="J4177" t="s">
        <v>28</v>
      </c>
      <c r="K4177">
        <v>2003</v>
      </c>
      <c r="L4177">
        <v>3</v>
      </c>
      <c r="M4177">
        <v>5</v>
      </c>
      <c r="N4177">
        <v>0</v>
      </c>
      <c r="O4177">
        <v>2.5</v>
      </c>
      <c r="P4177" t="s">
        <v>609</v>
      </c>
      <c r="Q4177" s="32">
        <v>17.021699999999999</v>
      </c>
      <c r="R4177">
        <v>2.7715439290090602</v>
      </c>
      <c r="S4177" t="s">
        <v>31</v>
      </c>
      <c r="T4177" t="s">
        <v>57</v>
      </c>
      <c r="U4177">
        <v>13</v>
      </c>
      <c r="W4177" s="3" t="s">
        <v>68</v>
      </c>
      <c r="X4177" t="s">
        <v>69</v>
      </c>
      <c r="Y4177">
        <v>12.010999999999999</v>
      </c>
      <c r="Z4177">
        <v>626</v>
      </c>
      <c r="AA4177" s="5">
        <f>IFERROR(VLOOKUP(X4177,$AF$2:$AG$35,2,FALSE),0)</f>
        <v>0</v>
      </c>
      <c r="AB4177" s="5" t="e">
        <f>VLOOKUP(X4177,$AF$2:$AG$35,1,FALSE)</f>
        <v>#N/A</v>
      </c>
      <c r="AN4177" s="5"/>
      <c r="AO4177" s="5"/>
      <c r="AP4177" s="5"/>
      <c r="AQ4177" s="5"/>
    </row>
    <row r="4178" spans="1:43" x14ac:dyDescent="0.25">
      <c r="A4178">
        <v>95758</v>
      </c>
      <c r="B4178">
        <v>22089</v>
      </c>
      <c r="C4178" t="s">
        <v>627</v>
      </c>
      <c r="D4178" t="s">
        <v>584</v>
      </c>
      <c r="E4178" t="s">
        <v>605</v>
      </c>
      <c r="F4178">
        <v>55.612400000000001</v>
      </c>
      <c r="G4178" t="s">
        <v>25</v>
      </c>
      <c r="H4178" t="s">
        <v>606</v>
      </c>
      <c r="I4178" t="s">
        <v>27</v>
      </c>
      <c r="J4178" t="s">
        <v>28</v>
      </c>
      <c r="K4178">
        <v>2003</v>
      </c>
      <c r="L4178">
        <v>3</v>
      </c>
      <c r="M4178">
        <v>5</v>
      </c>
      <c r="N4178">
        <v>0</v>
      </c>
      <c r="O4178">
        <v>2.5</v>
      </c>
      <c r="P4178" t="s">
        <v>609</v>
      </c>
      <c r="Q4178">
        <v>4.8388999999999998</v>
      </c>
      <c r="R4178">
        <v>0.93511388767673298</v>
      </c>
      <c r="S4178" t="s">
        <v>31</v>
      </c>
      <c r="T4178" t="s">
        <v>57</v>
      </c>
      <c r="U4178">
        <v>14</v>
      </c>
      <c r="W4178" t="s">
        <v>70</v>
      </c>
      <c r="X4178" t="s">
        <v>71</v>
      </c>
      <c r="Y4178">
        <v>12.010999999999999</v>
      </c>
      <c r="Z4178">
        <v>794</v>
      </c>
      <c r="AA4178" s="5">
        <f>IFERROR(VLOOKUP(X4178,$AF$2:$AG$35,2,FALSE),0)</f>
        <v>0</v>
      </c>
      <c r="AB4178" s="5" t="e">
        <f>VLOOKUP(X4178,$AF$2:$AG$35,1,FALSE)</f>
        <v>#N/A</v>
      </c>
      <c r="AN4178"/>
      <c r="AO4178"/>
      <c r="AP4178"/>
      <c r="AQ4178"/>
    </row>
    <row r="4179" spans="1:43" x14ac:dyDescent="0.25">
      <c r="A4179">
        <v>95758</v>
      </c>
      <c r="B4179">
        <v>22089</v>
      </c>
      <c r="C4179" t="s">
        <v>627</v>
      </c>
      <c r="D4179" t="s">
        <v>584</v>
      </c>
      <c r="E4179" t="s">
        <v>605</v>
      </c>
      <c r="F4179">
        <v>55.612400000000001</v>
      </c>
      <c r="G4179" t="s">
        <v>25</v>
      </c>
      <c r="H4179" t="s">
        <v>606</v>
      </c>
      <c r="I4179" t="s">
        <v>27</v>
      </c>
      <c r="J4179" t="s">
        <v>28</v>
      </c>
      <c r="K4179">
        <v>2003</v>
      </c>
      <c r="L4179">
        <v>3</v>
      </c>
      <c r="M4179">
        <v>5</v>
      </c>
      <c r="N4179">
        <v>0</v>
      </c>
      <c r="O4179">
        <v>2.5</v>
      </c>
      <c r="P4179" t="s">
        <v>609</v>
      </c>
      <c r="Q4179">
        <v>1.3449</v>
      </c>
      <c r="R4179">
        <v>0.24609032315881299</v>
      </c>
      <c r="S4179" t="s">
        <v>31</v>
      </c>
      <c r="T4179" t="s">
        <v>57</v>
      </c>
      <c r="U4179">
        <v>15</v>
      </c>
      <c r="W4179" t="s">
        <v>72</v>
      </c>
      <c r="X4179" t="s">
        <v>73</v>
      </c>
      <c r="Y4179">
        <v>12.010999999999999</v>
      </c>
      <c r="Z4179">
        <v>1190</v>
      </c>
      <c r="AA4179" s="5">
        <f>IFERROR(VLOOKUP(X4179,$AF$2:$AG$35,2,FALSE),0)</f>
        <v>0</v>
      </c>
      <c r="AB4179" s="5" t="e">
        <f>VLOOKUP(X4179,$AF$2:$AG$35,1,FALSE)</f>
        <v>#N/A</v>
      </c>
      <c r="AN4179"/>
      <c r="AO4179"/>
      <c r="AP4179"/>
      <c r="AQ4179"/>
    </row>
    <row r="4180" spans="1:43" x14ac:dyDescent="0.25">
      <c r="A4180">
        <v>95758</v>
      </c>
      <c r="B4180">
        <v>22089</v>
      </c>
      <c r="C4180" t="s">
        <v>627</v>
      </c>
      <c r="D4180" t="s">
        <v>584</v>
      </c>
      <c r="E4180" t="s">
        <v>605</v>
      </c>
      <c r="F4180">
        <v>55.612400000000001</v>
      </c>
      <c r="G4180" t="s">
        <v>25</v>
      </c>
      <c r="H4180" t="s">
        <v>606</v>
      </c>
      <c r="I4180" t="s">
        <v>27</v>
      </c>
      <c r="J4180" t="s">
        <v>28</v>
      </c>
      <c r="K4180">
        <v>2003</v>
      </c>
      <c r="L4180">
        <v>3</v>
      </c>
      <c r="M4180">
        <v>5</v>
      </c>
      <c r="N4180">
        <v>0</v>
      </c>
      <c r="O4180">
        <v>2.5</v>
      </c>
      <c r="P4180" t="s">
        <v>609</v>
      </c>
      <c r="Q4180">
        <v>0.54769999999999996</v>
      </c>
      <c r="R4180">
        <v>0.32090635585731703</v>
      </c>
      <c r="S4180" t="s">
        <v>31</v>
      </c>
      <c r="T4180" t="s">
        <v>57</v>
      </c>
      <c r="U4180">
        <v>16</v>
      </c>
      <c r="W4180" t="s">
        <v>74</v>
      </c>
      <c r="X4180" t="s">
        <v>75</v>
      </c>
      <c r="Y4180">
        <v>12.010999999999999</v>
      </c>
      <c r="Z4180">
        <v>796</v>
      </c>
      <c r="AA4180" s="5">
        <f>IFERROR(VLOOKUP(X4180,$AF$2:$AG$35,2,FALSE),0)</f>
        <v>0</v>
      </c>
      <c r="AB4180" s="5" t="e">
        <f>VLOOKUP(X4180,$AF$2:$AG$35,1,FALSE)</f>
        <v>#N/A</v>
      </c>
      <c r="AN4180"/>
      <c r="AO4180"/>
      <c r="AP4180"/>
      <c r="AQ4180"/>
    </row>
    <row r="4181" spans="1:43" x14ac:dyDescent="0.25">
      <c r="A4181">
        <v>95758</v>
      </c>
      <c r="B4181">
        <v>22089</v>
      </c>
      <c r="C4181" t="s">
        <v>627</v>
      </c>
      <c r="D4181" t="s">
        <v>584</v>
      </c>
      <c r="E4181" t="s">
        <v>605</v>
      </c>
      <c r="F4181">
        <v>55.612400000000001</v>
      </c>
      <c r="G4181" t="s">
        <v>25</v>
      </c>
      <c r="H4181" t="s">
        <v>606</v>
      </c>
      <c r="I4181" t="s">
        <v>27</v>
      </c>
      <c r="J4181" t="s">
        <v>28</v>
      </c>
      <c r="K4181">
        <v>2003</v>
      </c>
      <c r="L4181">
        <v>3</v>
      </c>
      <c r="M4181">
        <v>5</v>
      </c>
      <c r="N4181">
        <v>0</v>
      </c>
      <c r="O4181">
        <v>2.5</v>
      </c>
      <c r="P4181" t="s">
        <v>609</v>
      </c>
      <c r="Q4181" s="32">
        <v>2.1804999999999999</v>
      </c>
      <c r="R4181">
        <v>1.8725345973535099</v>
      </c>
      <c r="S4181" t="s">
        <v>31</v>
      </c>
      <c r="T4181" t="s">
        <v>57</v>
      </c>
      <c r="U4181">
        <v>17</v>
      </c>
      <c r="W4181" s="3" t="s">
        <v>76</v>
      </c>
      <c r="X4181" t="s">
        <v>77</v>
      </c>
      <c r="Y4181">
        <v>12.010999999999999</v>
      </c>
      <c r="Z4181">
        <v>797</v>
      </c>
      <c r="AA4181" s="5">
        <f>IFERROR(VLOOKUP(X4181,$AF$2:$AG$35,2,FALSE),0)</f>
        <v>0</v>
      </c>
      <c r="AB4181" s="5" t="e">
        <f>VLOOKUP(X4181,$AF$2:$AG$35,1,FALSE)</f>
        <v>#N/A</v>
      </c>
      <c r="AN4181"/>
      <c r="AO4181"/>
      <c r="AP4181"/>
      <c r="AQ4181"/>
    </row>
    <row r="4182" spans="1:43" x14ac:dyDescent="0.25">
      <c r="A4182">
        <v>95758</v>
      </c>
      <c r="B4182">
        <v>22089</v>
      </c>
      <c r="C4182" t="s">
        <v>627</v>
      </c>
      <c r="D4182" t="s">
        <v>584</v>
      </c>
      <c r="E4182" t="s">
        <v>605</v>
      </c>
      <c r="F4182">
        <v>55.612400000000001</v>
      </c>
      <c r="G4182" t="s">
        <v>25</v>
      </c>
      <c r="H4182" t="s">
        <v>606</v>
      </c>
      <c r="I4182" t="s">
        <v>27</v>
      </c>
      <c r="J4182" t="s">
        <v>28</v>
      </c>
      <c r="K4182">
        <v>2003</v>
      </c>
      <c r="L4182">
        <v>3</v>
      </c>
      <c r="M4182">
        <v>5</v>
      </c>
      <c r="N4182">
        <v>0</v>
      </c>
      <c r="O4182">
        <v>2.5</v>
      </c>
      <c r="P4182" t="s">
        <v>609</v>
      </c>
      <c r="Q4182">
        <v>19.202200000000001</v>
      </c>
      <c r="R4182">
        <v>3.4844484895845098</v>
      </c>
      <c r="S4182" t="s">
        <v>31</v>
      </c>
      <c r="T4182" t="s">
        <v>57</v>
      </c>
      <c r="U4182">
        <v>18</v>
      </c>
      <c r="V4182" t="s">
        <v>78</v>
      </c>
      <c r="W4182" t="s">
        <v>79</v>
      </c>
      <c r="X4182" t="s">
        <v>80</v>
      </c>
      <c r="Y4182">
        <v>12.010999999999999</v>
      </c>
      <c r="Z4182">
        <v>436</v>
      </c>
      <c r="AA4182" s="5">
        <f>IFERROR(VLOOKUP(X4182,$AF$2:$AG$35,2,FALSE),0)</f>
        <v>0</v>
      </c>
      <c r="AB4182" s="5" t="e">
        <f>VLOOKUP(X4182,$AF$2:$AG$35,1,FALSE)</f>
        <v>#N/A</v>
      </c>
      <c r="AN4182"/>
      <c r="AO4182"/>
      <c r="AP4182"/>
      <c r="AQ4182"/>
    </row>
    <row r="4183" spans="1:43" x14ac:dyDescent="0.25">
      <c r="A4183">
        <v>95758</v>
      </c>
      <c r="B4183">
        <v>22089</v>
      </c>
      <c r="C4183" t="s">
        <v>627</v>
      </c>
      <c r="D4183" t="s">
        <v>584</v>
      </c>
      <c r="E4183" t="s">
        <v>605</v>
      </c>
      <c r="F4183">
        <v>55.612400000000001</v>
      </c>
      <c r="G4183" t="s">
        <v>25</v>
      </c>
      <c r="H4183" t="s">
        <v>606</v>
      </c>
      <c r="I4183" t="s">
        <v>27</v>
      </c>
      <c r="J4183" t="s">
        <v>28</v>
      </c>
      <c r="K4183">
        <v>2003</v>
      </c>
      <c r="L4183">
        <v>3</v>
      </c>
      <c r="M4183">
        <v>5</v>
      </c>
      <c r="N4183">
        <v>0</v>
      </c>
      <c r="O4183">
        <v>2.5</v>
      </c>
      <c r="P4183" t="s">
        <v>609</v>
      </c>
      <c r="Q4183" s="38">
        <v>1.2630999999999999</v>
      </c>
      <c r="R4183">
        <v>1.73255682934195</v>
      </c>
      <c r="S4183" t="s">
        <v>31</v>
      </c>
      <c r="T4183" t="s">
        <v>81</v>
      </c>
      <c r="U4183">
        <v>20</v>
      </c>
      <c r="V4183" t="s">
        <v>82</v>
      </c>
      <c r="W4183" t="s">
        <v>83</v>
      </c>
      <c r="X4183" t="s">
        <v>84</v>
      </c>
      <c r="Y4183">
        <v>22.98977</v>
      </c>
      <c r="Z4183">
        <v>696</v>
      </c>
      <c r="AA4183" s="5">
        <f>IFERROR(VLOOKUP(X4183,$AF$2:$AG$35,2,FALSE),0)</f>
        <v>0</v>
      </c>
      <c r="AB4183" s="5" t="e">
        <f>VLOOKUP(X4183,$AF$2:$AG$35,1,FALSE)</f>
        <v>#N/A</v>
      </c>
      <c r="AN4183"/>
      <c r="AO4183"/>
      <c r="AP4183"/>
      <c r="AQ4183"/>
    </row>
    <row r="4184" spans="1:43" x14ac:dyDescent="0.25">
      <c r="A4184">
        <v>95758</v>
      </c>
      <c r="B4184">
        <v>22089</v>
      </c>
      <c r="C4184" t="s">
        <v>627</v>
      </c>
      <c r="D4184" t="s">
        <v>584</v>
      </c>
      <c r="E4184" t="s">
        <v>605</v>
      </c>
      <c r="F4184">
        <v>55.612400000000001</v>
      </c>
      <c r="G4184" t="s">
        <v>25</v>
      </c>
      <c r="H4184" t="s">
        <v>606</v>
      </c>
      <c r="I4184" t="s">
        <v>27</v>
      </c>
      <c r="J4184" t="s">
        <v>28</v>
      </c>
      <c r="K4184">
        <v>2003</v>
      </c>
      <c r="L4184">
        <v>3</v>
      </c>
      <c r="M4184">
        <v>5</v>
      </c>
      <c r="N4184">
        <v>0</v>
      </c>
      <c r="O4184">
        <v>2.5</v>
      </c>
      <c r="P4184" t="s">
        <v>609</v>
      </c>
      <c r="Q4184" s="38">
        <v>0.15090000000000001</v>
      </c>
      <c r="R4184">
        <v>0.41945653631929902</v>
      </c>
      <c r="S4184" t="s">
        <v>31</v>
      </c>
      <c r="T4184" t="s">
        <v>81</v>
      </c>
      <c r="U4184">
        <v>21</v>
      </c>
      <c r="V4184" t="s">
        <v>85</v>
      </c>
      <c r="W4184" t="s">
        <v>86</v>
      </c>
      <c r="X4184" t="s">
        <v>87</v>
      </c>
      <c r="Y4184">
        <v>24.305</v>
      </c>
      <c r="Z4184">
        <v>525</v>
      </c>
      <c r="AA4184" s="5">
        <f>IFERROR(VLOOKUP(X4184,$AF$2:$AG$35,2,FALSE),0)</f>
        <v>0</v>
      </c>
      <c r="AB4184" s="5" t="e">
        <f>VLOOKUP(X4184,$AF$2:$AG$35,1,FALSE)</f>
        <v>#N/A</v>
      </c>
      <c r="AN4184"/>
      <c r="AO4184"/>
      <c r="AP4184"/>
      <c r="AQ4184"/>
    </row>
    <row r="4185" spans="1:43" x14ac:dyDescent="0.25">
      <c r="A4185">
        <v>95758</v>
      </c>
      <c r="B4185">
        <v>22089</v>
      </c>
      <c r="C4185" t="s">
        <v>627</v>
      </c>
      <c r="D4185" t="s">
        <v>584</v>
      </c>
      <c r="E4185" t="s">
        <v>605</v>
      </c>
      <c r="F4185">
        <v>55.612400000000001</v>
      </c>
      <c r="G4185" t="s">
        <v>25</v>
      </c>
      <c r="H4185" t="s">
        <v>606</v>
      </c>
      <c r="I4185" t="s">
        <v>27</v>
      </c>
      <c r="J4185" t="s">
        <v>28</v>
      </c>
      <c r="K4185">
        <v>2003</v>
      </c>
      <c r="L4185">
        <v>3</v>
      </c>
      <c r="M4185">
        <v>5</v>
      </c>
      <c r="N4185">
        <v>0</v>
      </c>
      <c r="O4185">
        <v>2.5</v>
      </c>
      <c r="P4185" t="s">
        <v>609</v>
      </c>
      <c r="Q4185" s="32">
        <v>5.6026999999999996</v>
      </c>
      <c r="R4185">
        <v>0.60603123526939096</v>
      </c>
      <c r="S4185" t="s">
        <v>31</v>
      </c>
      <c r="T4185" t="s">
        <v>81</v>
      </c>
      <c r="U4185">
        <v>22</v>
      </c>
      <c r="V4185" t="s">
        <v>88</v>
      </c>
      <c r="W4185" t="s">
        <v>89</v>
      </c>
      <c r="X4185" t="s">
        <v>90</v>
      </c>
      <c r="Y4185">
        <v>26.981539999999999</v>
      </c>
      <c r="Z4185">
        <v>292</v>
      </c>
      <c r="AA4185" s="5">
        <f>IFERROR(VLOOKUP(X4185,$AF$2:$AG$35,2,FALSE),0)</f>
        <v>0.88900000000000001</v>
      </c>
      <c r="AB4185" s="5" t="str">
        <f>VLOOKUP(X4185,$AF$2:$AG$35,1,FALSE)</f>
        <v>Al</v>
      </c>
      <c r="AN4185"/>
      <c r="AO4185"/>
      <c r="AP4185"/>
      <c r="AQ4185"/>
    </row>
    <row r="4186" spans="1:43" x14ac:dyDescent="0.25">
      <c r="A4186">
        <v>95758</v>
      </c>
      <c r="B4186">
        <v>22089</v>
      </c>
      <c r="C4186" t="s">
        <v>627</v>
      </c>
      <c r="D4186" t="s">
        <v>584</v>
      </c>
      <c r="E4186" t="s">
        <v>605</v>
      </c>
      <c r="F4186">
        <v>55.612400000000001</v>
      </c>
      <c r="G4186" t="s">
        <v>25</v>
      </c>
      <c r="H4186" t="s">
        <v>606</v>
      </c>
      <c r="I4186" t="s">
        <v>27</v>
      </c>
      <c r="J4186" t="s">
        <v>28</v>
      </c>
      <c r="K4186">
        <v>2003</v>
      </c>
      <c r="L4186">
        <v>3</v>
      </c>
      <c r="M4186">
        <v>5</v>
      </c>
      <c r="N4186">
        <v>0</v>
      </c>
      <c r="O4186">
        <v>2.5</v>
      </c>
      <c r="P4186" t="s">
        <v>609</v>
      </c>
      <c r="Q4186" s="32">
        <v>19.5749</v>
      </c>
      <c r="R4186">
        <v>2.07329869468456</v>
      </c>
      <c r="S4186" t="s">
        <v>31</v>
      </c>
      <c r="T4186" t="s">
        <v>81</v>
      </c>
      <c r="U4186">
        <v>23</v>
      </c>
      <c r="V4186" t="s">
        <v>91</v>
      </c>
      <c r="W4186" t="s">
        <v>92</v>
      </c>
      <c r="X4186" t="s">
        <v>93</v>
      </c>
      <c r="Y4186">
        <v>28.0855</v>
      </c>
      <c r="Z4186">
        <v>694</v>
      </c>
      <c r="AA4186" s="5">
        <f>IFERROR(VLOOKUP(X4186,$AF$2:$AG$35,2,FALSE),0)</f>
        <v>1.139</v>
      </c>
      <c r="AB4186" s="5" t="str">
        <f>VLOOKUP(X4186,$AF$2:$AG$35,1,FALSE)</f>
        <v>Si</v>
      </c>
      <c r="AN4186"/>
      <c r="AO4186"/>
      <c r="AP4186"/>
      <c r="AQ4186"/>
    </row>
    <row r="4187" spans="1:43" x14ac:dyDescent="0.25">
      <c r="A4187">
        <v>95758</v>
      </c>
      <c r="B4187">
        <v>22089</v>
      </c>
      <c r="C4187" t="s">
        <v>627</v>
      </c>
      <c r="D4187" t="s">
        <v>584</v>
      </c>
      <c r="E4187" t="s">
        <v>605</v>
      </c>
      <c r="F4187">
        <v>55.612400000000001</v>
      </c>
      <c r="G4187" t="s">
        <v>25</v>
      </c>
      <c r="H4187" t="s">
        <v>606</v>
      </c>
      <c r="I4187" t="s">
        <v>27</v>
      </c>
      <c r="J4187" t="s">
        <v>28</v>
      </c>
      <c r="K4187">
        <v>2003</v>
      </c>
      <c r="L4187">
        <v>3</v>
      </c>
      <c r="M4187">
        <v>5</v>
      </c>
      <c r="N4187">
        <v>0</v>
      </c>
      <c r="O4187">
        <v>2.5</v>
      </c>
      <c r="P4187" t="s">
        <v>609</v>
      </c>
      <c r="Q4187" s="32">
        <v>9.4799999999999995E-2</v>
      </c>
      <c r="R4187" s="2">
        <v>2.0598762686197099E-2</v>
      </c>
      <c r="S4187" t="s">
        <v>31</v>
      </c>
      <c r="T4187" t="s">
        <v>81</v>
      </c>
      <c r="U4187">
        <v>24</v>
      </c>
      <c r="V4187" t="s">
        <v>94</v>
      </c>
      <c r="W4187" t="s">
        <v>95</v>
      </c>
      <c r="X4187" t="s">
        <v>29</v>
      </c>
      <c r="Y4187">
        <v>30.973759999999999</v>
      </c>
      <c r="Z4187">
        <v>666</v>
      </c>
      <c r="AA4187" s="5">
        <f>IFERROR(VLOOKUP(X4187,$AF$2:$AG$35,2,FALSE),0)</f>
        <v>1.0329999999999999</v>
      </c>
      <c r="AB4187" s="5" t="str">
        <f>VLOOKUP(X4187,$AF$2:$AG$35,1,FALSE)</f>
        <v>P</v>
      </c>
      <c r="AN4187"/>
      <c r="AO4187"/>
      <c r="AP4187"/>
      <c r="AQ4187"/>
    </row>
    <row r="4188" spans="1:43" x14ac:dyDescent="0.25">
      <c r="A4188">
        <v>95758</v>
      </c>
      <c r="B4188">
        <v>22089</v>
      </c>
      <c r="C4188" t="s">
        <v>627</v>
      </c>
      <c r="D4188" t="s">
        <v>584</v>
      </c>
      <c r="E4188" t="s">
        <v>605</v>
      </c>
      <c r="F4188">
        <v>55.612400000000001</v>
      </c>
      <c r="G4188" t="s">
        <v>25</v>
      </c>
      <c r="H4188" t="s">
        <v>606</v>
      </c>
      <c r="I4188" t="s">
        <v>27</v>
      </c>
      <c r="J4188" t="s">
        <v>28</v>
      </c>
      <c r="K4188">
        <v>2003</v>
      </c>
      <c r="L4188">
        <v>3</v>
      </c>
      <c r="M4188">
        <v>5</v>
      </c>
      <c r="N4188">
        <v>0</v>
      </c>
      <c r="O4188">
        <v>2.5</v>
      </c>
      <c r="P4188" t="s">
        <v>609</v>
      </c>
      <c r="Q4188">
        <v>0.58599999999999997</v>
      </c>
      <c r="R4188" s="2">
        <v>6.4288193652963802E-2</v>
      </c>
      <c r="S4188" t="s">
        <v>31</v>
      </c>
      <c r="T4188" t="s">
        <v>81</v>
      </c>
      <c r="U4188">
        <v>25</v>
      </c>
      <c r="V4188" t="s">
        <v>96</v>
      </c>
      <c r="W4188" t="s">
        <v>97</v>
      </c>
      <c r="X4188" t="s">
        <v>98</v>
      </c>
      <c r="Y4188">
        <v>32.06</v>
      </c>
      <c r="Z4188">
        <v>700</v>
      </c>
      <c r="AA4188" s="5">
        <f>IFERROR(VLOOKUP(X4188,$AF$2:$AG$35,2,FALSE),0)</f>
        <v>0</v>
      </c>
      <c r="AB4188" s="5" t="e">
        <f>VLOOKUP(X4188,$AF$2:$AG$35,1,FALSE)</f>
        <v>#N/A</v>
      </c>
      <c r="AN4188"/>
      <c r="AO4188"/>
      <c r="AP4188"/>
      <c r="AQ4188"/>
    </row>
    <row r="4189" spans="1:43" x14ac:dyDescent="0.25">
      <c r="A4189">
        <v>95758</v>
      </c>
      <c r="B4189">
        <v>22089</v>
      </c>
      <c r="C4189" t="s">
        <v>627</v>
      </c>
      <c r="D4189" t="s">
        <v>584</v>
      </c>
      <c r="E4189" t="s">
        <v>605</v>
      </c>
      <c r="F4189">
        <v>55.612400000000001</v>
      </c>
      <c r="G4189" t="s">
        <v>25</v>
      </c>
      <c r="H4189" t="s">
        <v>606</v>
      </c>
      <c r="I4189" t="s">
        <v>27</v>
      </c>
      <c r="J4189" t="s">
        <v>28</v>
      </c>
      <c r="K4189">
        <v>2003</v>
      </c>
      <c r="L4189">
        <v>3</v>
      </c>
      <c r="M4189">
        <v>5</v>
      </c>
      <c r="N4189">
        <v>0</v>
      </c>
      <c r="O4189">
        <v>2.5</v>
      </c>
      <c r="P4189" t="s">
        <v>609</v>
      </c>
      <c r="Q4189" s="32">
        <v>0.24929999999999999</v>
      </c>
      <c r="R4189" s="2">
        <v>3.8304673438783597E-2</v>
      </c>
      <c r="S4189" t="s">
        <v>31</v>
      </c>
      <c r="T4189" t="s">
        <v>81</v>
      </c>
      <c r="U4189">
        <v>26</v>
      </c>
      <c r="V4189" t="s">
        <v>99</v>
      </c>
      <c r="W4189" t="s">
        <v>100</v>
      </c>
      <c r="X4189" t="s">
        <v>101</v>
      </c>
      <c r="Y4189">
        <v>35.453000000000003</v>
      </c>
      <c r="Z4189">
        <v>795</v>
      </c>
      <c r="AA4189" s="5">
        <f>IFERROR(VLOOKUP(X4189,$AF$2:$AG$35,2,FALSE),0)</f>
        <v>0</v>
      </c>
      <c r="AB4189" s="5" t="e">
        <f>VLOOKUP(X4189,$AF$2:$AG$35,1,FALSE)</f>
        <v>#N/A</v>
      </c>
      <c r="AN4189"/>
      <c r="AO4189"/>
      <c r="AP4189"/>
      <c r="AQ4189"/>
    </row>
    <row r="4190" spans="1:43" x14ac:dyDescent="0.25">
      <c r="A4190">
        <v>95758</v>
      </c>
      <c r="B4190">
        <v>22089</v>
      </c>
      <c r="C4190" t="s">
        <v>627</v>
      </c>
      <c r="D4190" t="s">
        <v>584</v>
      </c>
      <c r="E4190" t="s">
        <v>605</v>
      </c>
      <c r="F4190">
        <v>55.612400000000001</v>
      </c>
      <c r="G4190" t="s">
        <v>25</v>
      </c>
      <c r="H4190" t="s">
        <v>606</v>
      </c>
      <c r="I4190" t="s">
        <v>27</v>
      </c>
      <c r="J4190" t="s">
        <v>28</v>
      </c>
      <c r="K4190">
        <v>2003</v>
      </c>
      <c r="L4190">
        <v>3</v>
      </c>
      <c r="M4190">
        <v>5</v>
      </c>
      <c r="N4190">
        <v>0</v>
      </c>
      <c r="O4190">
        <v>2.5</v>
      </c>
      <c r="P4190" t="s">
        <v>609</v>
      </c>
      <c r="Q4190" s="32">
        <v>1.7946</v>
      </c>
      <c r="R4190">
        <v>0.19181978017554199</v>
      </c>
      <c r="S4190" t="s">
        <v>31</v>
      </c>
      <c r="T4190" t="s">
        <v>81</v>
      </c>
      <c r="U4190">
        <v>27</v>
      </c>
      <c r="V4190" s="1">
        <v>2023695</v>
      </c>
      <c r="W4190" t="s">
        <v>102</v>
      </c>
      <c r="X4190" t="s">
        <v>103</v>
      </c>
      <c r="Y4190">
        <v>39.098300000000002</v>
      </c>
      <c r="Z4190">
        <v>669</v>
      </c>
      <c r="AA4190" s="5">
        <f>IFERROR(VLOOKUP(X4190,$AF$2:$AG$35,2,FALSE),0)</f>
        <v>0</v>
      </c>
      <c r="AB4190" s="5" t="e">
        <f>VLOOKUP(X4190,$AF$2:$AG$35,1,FALSE)</f>
        <v>#N/A</v>
      </c>
      <c r="AN4190"/>
      <c r="AO4190"/>
      <c r="AP4190"/>
      <c r="AQ4190"/>
    </row>
    <row r="4191" spans="1:43" x14ac:dyDescent="0.25">
      <c r="A4191">
        <v>95758</v>
      </c>
      <c r="B4191">
        <v>22089</v>
      </c>
      <c r="C4191" t="s">
        <v>627</v>
      </c>
      <c r="D4191" t="s">
        <v>584</v>
      </c>
      <c r="E4191" t="s">
        <v>605</v>
      </c>
      <c r="F4191">
        <v>55.612400000000001</v>
      </c>
      <c r="G4191" t="s">
        <v>25</v>
      </c>
      <c r="H4191" t="s">
        <v>606</v>
      </c>
      <c r="I4191" t="s">
        <v>27</v>
      </c>
      <c r="J4191" t="s">
        <v>28</v>
      </c>
      <c r="K4191">
        <v>2003</v>
      </c>
      <c r="L4191">
        <v>3</v>
      </c>
      <c r="M4191">
        <v>5</v>
      </c>
      <c r="N4191">
        <v>0</v>
      </c>
      <c r="O4191">
        <v>2.5</v>
      </c>
      <c r="P4191" t="s">
        <v>609</v>
      </c>
      <c r="Q4191" s="32">
        <v>2.3071999999999999</v>
      </c>
      <c r="R4191">
        <v>0.45018812920342299</v>
      </c>
      <c r="S4191" t="s">
        <v>31</v>
      </c>
      <c r="T4191" t="s">
        <v>81</v>
      </c>
      <c r="U4191">
        <v>28</v>
      </c>
      <c r="V4191" t="s">
        <v>104</v>
      </c>
      <c r="W4191" t="s">
        <v>105</v>
      </c>
      <c r="X4191" t="s">
        <v>106</v>
      </c>
      <c r="Y4191">
        <v>40.08</v>
      </c>
      <c r="Z4191">
        <v>329</v>
      </c>
      <c r="AA4191" s="5">
        <f>IFERROR(VLOOKUP(X4191,$AF$2:$AG$35,2,FALSE),0)</f>
        <v>0</v>
      </c>
      <c r="AB4191" s="5" t="e">
        <f>VLOOKUP(X4191,$AF$2:$AG$35,1,FALSE)</f>
        <v>#N/A</v>
      </c>
      <c r="AN4191"/>
      <c r="AO4191"/>
      <c r="AP4191"/>
      <c r="AQ4191"/>
    </row>
    <row r="4192" spans="1:43" x14ac:dyDescent="0.25">
      <c r="A4192">
        <v>95758</v>
      </c>
      <c r="B4192">
        <v>22089</v>
      </c>
      <c r="C4192" t="s">
        <v>627</v>
      </c>
      <c r="D4192" t="s">
        <v>584</v>
      </c>
      <c r="E4192" t="s">
        <v>605</v>
      </c>
      <c r="F4192">
        <v>55.612400000000001</v>
      </c>
      <c r="G4192" t="s">
        <v>25</v>
      </c>
      <c r="H4192" t="s">
        <v>606</v>
      </c>
      <c r="I4192" t="s">
        <v>27</v>
      </c>
      <c r="J4192" t="s">
        <v>28</v>
      </c>
      <c r="K4192">
        <v>2003</v>
      </c>
      <c r="L4192">
        <v>3</v>
      </c>
      <c r="M4192">
        <v>5</v>
      </c>
      <c r="N4192">
        <v>0</v>
      </c>
      <c r="O4192">
        <v>2.5</v>
      </c>
      <c r="P4192" t="s">
        <v>609</v>
      </c>
      <c r="Q4192" s="32">
        <v>0.46200000000000002</v>
      </c>
      <c r="R4192">
        <v>0.114125685993794</v>
      </c>
      <c r="S4192" t="s">
        <v>31</v>
      </c>
      <c r="T4192" t="s">
        <v>81</v>
      </c>
      <c r="U4192">
        <v>29</v>
      </c>
      <c r="V4192" t="s">
        <v>107</v>
      </c>
      <c r="W4192" t="s">
        <v>108</v>
      </c>
      <c r="X4192" t="s">
        <v>109</v>
      </c>
      <c r="Y4192">
        <v>47.88</v>
      </c>
      <c r="Z4192">
        <v>715</v>
      </c>
      <c r="AA4192" s="5">
        <f>IFERROR(VLOOKUP(X4192,$AF$2:$AG$35,2,FALSE),0)</f>
        <v>0.66900000000000004</v>
      </c>
      <c r="AB4192" s="5" t="str">
        <f>VLOOKUP(X4192,$AF$2:$AG$35,1,FALSE)</f>
        <v>Ti</v>
      </c>
      <c r="AN4192"/>
      <c r="AO4192"/>
      <c r="AP4192"/>
      <c r="AQ4192"/>
    </row>
    <row r="4193" spans="1:43" x14ac:dyDescent="0.25">
      <c r="A4193">
        <v>95758</v>
      </c>
      <c r="B4193">
        <v>22089</v>
      </c>
      <c r="C4193" t="s">
        <v>627</v>
      </c>
      <c r="D4193" t="s">
        <v>584</v>
      </c>
      <c r="E4193" t="s">
        <v>605</v>
      </c>
      <c r="F4193">
        <v>55.612400000000001</v>
      </c>
      <c r="G4193" t="s">
        <v>25</v>
      </c>
      <c r="H4193" t="s">
        <v>606</v>
      </c>
      <c r="I4193" t="s">
        <v>27</v>
      </c>
      <c r="J4193" t="s">
        <v>28</v>
      </c>
      <c r="K4193">
        <v>2003</v>
      </c>
      <c r="L4193">
        <v>3</v>
      </c>
      <c r="M4193">
        <v>5</v>
      </c>
      <c r="N4193">
        <v>0</v>
      </c>
      <c r="O4193">
        <v>2.5</v>
      </c>
      <c r="P4193" t="s">
        <v>609</v>
      </c>
      <c r="Q4193" s="32">
        <v>3.2899999999999999E-2</v>
      </c>
      <c r="R4193" s="2">
        <v>5.8153685576563897E-2</v>
      </c>
      <c r="S4193" t="s">
        <v>31</v>
      </c>
      <c r="T4193" t="s">
        <v>81</v>
      </c>
      <c r="U4193">
        <v>30</v>
      </c>
      <c r="V4193" t="s">
        <v>110</v>
      </c>
      <c r="W4193" t="s">
        <v>111</v>
      </c>
      <c r="X4193" t="s">
        <v>112</v>
      </c>
      <c r="Y4193">
        <v>50.941499999999998</v>
      </c>
      <c r="Z4193">
        <v>767</v>
      </c>
      <c r="AA4193" s="5">
        <f>IFERROR(VLOOKUP(X4193,$AF$2:$AG$35,2,FALSE),0)</f>
        <v>0</v>
      </c>
      <c r="AB4193" s="5" t="e">
        <f>VLOOKUP(X4193,$AF$2:$AG$35,1,FALSE)</f>
        <v>#N/A</v>
      </c>
      <c r="AN4193"/>
      <c r="AO4193"/>
      <c r="AP4193"/>
      <c r="AQ4193"/>
    </row>
    <row r="4194" spans="1:43" x14ac:dyDescent="0.25">
      <c r="A4194">
        <v>95758</v>
      </c>
      <c r="B4194">
        <v>22089</v>
      </c>
      <c r="C4194" t="s">
        <v>627</v>
      </c>
      <c r="D4194" t="s">
        <v>584</v>
      </c>
      <c r="E4194" t="s">
        <v>605</v>
      </c>
      <c r="F4194">
        <v>55.612400000000001</v>
      </c>
      <c r="G4194" t="s">
        <v>25</v>
      </c>
      <c r="H4194" t="s">
        <v>606</v>
      </c>
      <c r="I4194" t="s">
        <v>27</v>
      </c>
      <c r="J4194" t="s">
        <v>28</v>
      </c>
      <c r="K4194">
        <v>2003</v>
      </c>
      <c r="L4194">
        <v>3</v>
      </c>
      <c r="M4194">
        <v>5</v>
      </c>
      <c r="N4194">
        <v>0</v>
      </c>
      <c r="O4194">
        <v>2.5</v>
      </c>
      <c r="P4194" t="s">
        <v>609</v>
      </c>
      <c r="Q4194" s="32">
        <v>1.67E-2</v>
      </c>
      <c r="R4194" s="2">
        <v>1.28626619340774E-2</v>
      </c>
      <c r="S4194" t="s">
        <v>31</v>
      </c>
      <c r="T4194" t="s">
        <v>81</v>
      </c>
      <c r="U4194">
        <v>31</v>
      </c>
      <c r="V4194" t="s">
        <v>113</v>
      </c>
      <c r="W4194" t="s">
        <v>114</v>
      </c>
      <c r="X4194" t="s">
        <v>115</v>
      </c>
      <c r="Y4194">
        <v>51.996000000000002</v>
      </c>
      <c r="Z4194">
        <v>347</v>
      </c>
      <c r="AA4194" s="5">
        <f>IFERROR(VLOOKUP(X4194,$AF$2:$AG$35,2,FALSE),0)</f>
        <v>0.69199999999999995</v>
      </c>
      <c r="AB4194" s="5" t="str">
        <f>VLOOKUP(X4194,$AF$2:$AG$35,1,FALSE)</f>
        <v>Cr</v>
      </c>
      <c r="AN4194"/>
      <c r="AO4194"/>
      <c r="AP4194"/>
      <c r="AQ4194"/>
    </row>
    <row r="4195" spans="1:43" x14ac:dyDescent="0.25">
      <c r="A4195">
        <v>95758</v>
      </c>
      <c r="B4195">
        <v>22089</v>
      </c>
      <c r="C4195" t="s">
        <v>627</v>
      </c>
      <c r="D4195" t="s">
        <v>584</v>
      </c>
      <c r="E4195" t="s">
        <v>605</v>
      </c>
      <c r="F4195">
        <v>55.612400000000001</v>
      </c>
      <c r="G4195" t="s">
        <v>25</v>
      </c>
      <c r="H4195" t="s">
        <v>606</v>
      </c>
      <c r="I4195" t="s">
        <v>27</v>
      </c>
      <c r="J4195" t="s">
        <v>28</v>
      </c>
      <c r="K4195">
        <v>2003</v>
      </c>
      <c r="L4195">
        <v>3</v>
      </c>
      <c r="M4195">
        <v>5</v>
      </c>
      <c r="N4195">
        <v>0</v>
      </c>
      <c r="O4195">
        <v>2.5</v>
      </c>
      <c r="P4195" t="s">
        <v>609</v>
      </c>
      <c r="Q4195" s="32">
        <v>9.8900000000000002E-2</v>
      </c>
      <c r="R4195" s="2">
        <v>1.25860314026396E-2</v>
      </c>
      <c r="S4195" t="s">
        <v>31</v>
      </c>
      <c r="T4195" t="s">
        <v>81</v>
      </c>
      <c r="U4195">
        <v>32</v>
      </c>
      <c r="V4195" t="s">
        <v>116</v>
      </c>
      <c r="W4195" t="s">
        <v>117</v>
      </c>
      <c r="X4195" t="s">
        <v>118</v>
      </c>
      <c r="Y4195">
        <v>54.938000000000002</v>
      </c>
      <c r="Z4195">
        <v>526</v>
      </c>
      <c r="AA4195" s="5">
        <f>IFERROR(VLOOKUP(X4195,$AF$2:$AG$35,2,FALSE),0)</f>
        <v>0.63100000000000001</v>
      </c>
      <c r="AB4195" s="5" t="str">
        <f>VLOOKUP(X4195,$AF$2:$AG$35,1,FALSE)</f>
        <v>Mn</v>
      </c>
      <c r="AN4195"/>
      <c r="AO4195"/>
      <c r="AP4195"/>
      <c r="AQ4195"/>
    </row>
    <row r="4196" spans="1:43" x14ac:dyDescent="0.25">
      <c r="A4196">
        <v>95758</v>
      </c>
      <c r="B4196">
        <v>22089</v>
      </c>
      <c r="C4196" t="s">
        <v>627</v>
      </c>
      <c r="D4196" t="s">
        <v>584</v>
      </c>
      <c r="E4196" t="s">
        <v>605</v>
      </c>
      <c r="F4196">
        <v>55.612400000000001</v>
      </c>
      <c r="G4196" t="s">
        <v>25</v>
      </c>
      <c r="H4196" t="s">
        <v>606</v>
      </c>
      <c r="I4196" t="s">
        <v>27</v>
      </c>
      <c r="J4196" t="s">
        <v>28</v>
      </c>
      <c r="K4196">
        <v>2003</v>
      </c>
      <c r="L4196">
        <v>3</v>
      </c>
      <c r="M4196">
        <v>5</v>
      </c>
      <c r="N4196">
        <v>0</v>
      </c>
      <c r="O4196">
        <v>2.5</v>
      </c>
      <c r="P4196" t="s">
        <v>609</v>
      </c>
      <c r="Q4196" s="32">
        <v>5.2214999999999998</v>
      </c>
      <c r="R4196">
        <v>0.55237757851470004</v>
      </c>
      <c r="S4196" t="s">
        <v>31</v>
      </c>
      <c r="T4196" t="s">
        <v>81</v>
      </c>
      <c r="U4196">
        <v>33</v>
      </c>
      <c r="V4196" t="s">
        <v>119</v>
      </c>
      <c r="W4196" t="s">
        <v>120</v>
      </c>
      <c r="X4196" t="s">
        <v>121</v>
      </c>
      <c r="Y4196">
        <v>55.847000000000001</v>
      </c>
      <c r="Z4196">
        <v>488</v>
      </c>
      <c r="AA4196" s="5">
        <f>IFERROR(VLOOKUP(X4196,$AF$2:$AG$35,2,FALSE),0)</f>
        <v>0.35799999999999998</v>
      </c>
      <c r="AB4196" s="5" t="str">
        <f>VLOOKUP(X4196,$AF$2:$AG$35,1,FALSE)</f>
        <v>Fe</v>
      </c>
      <c r="AN4196"/>
      <c r="AO4196"/>
      <c r="AP4196"/>
      <c r="AQ4196"/>
    </row>
    <row r="4197" spans="1:43" x14ac:dyDescent="0.25">
      <c r="A4197">
        <v>95758</v>
      </c>
      <c r="B4197">
        <v>22089</v>
      </c>
      <c r="C4197" t="s">
        <v>627</v>
      </c>
      <c r="D4197" t="s">
        <v>584</v>
      </c>
      <c r="E4197" t="s">
        <v>605</v>
      </c>
      <c r="F4197">
        <v>55.612400000000001</v>
      </c>
      <c r="G4197" t="s">
        <v>25</v>
      </c>
      <c r="H4197" t="s">
        <v>606</v>
      </c>
      <c r="I4197" t="s">
        <v>27</v>
      </c>
      <c r="J4197" t="s">
        <v>28</v>
      </c>
      <c r="K4197">
        <v>2003</v>
      </c>
      <c r="L4197">
        <v>3</v>
      </c>
      <c r="M4197">
        <v>5</v>
      </c>
      <c r="N4197">
        <v>0</v>
      </c>
      <c r="O4197">
        <v>2.5</v>
      </c>
      <c r="P4197" t="s">
        <v>609</v>
      </c>
      <c r="Q4197" s="32">
        <v>2.1000000000000001E-2</v>
      </c>
      <c r="R4197" s="2">
        <v>8.26153907804653E-2</v>
      </c>
      <c r="S4197" t="s">
        <v>31</v>
      </c>
      <c r="T4197" t="s">
        <v>81</v>
      </c>
      <c r="U4197">
        <v>34</v>
      </c>
      <c r="V4197" t="s">
        <v>122</v>
      </c>
      <c r="W4197" t="s">
        <v>123</v>
      </c>
      <c r="X4197" t="s">
        <v>124</v>
      </c>
      <c r="Y4197">
        <v>58.933199999999999</v>
      </c>
      <c r="Z4197">
        <v>379</v>
      </c>
      <c r="AA4197" s="5">
        <f>IFERROR(VLOOKUP(X4197,$AF$2:$AG$35,2,FALSE),0)</f>
        <v>0.33900000000000002</v>
      </c>
      <c r="AB4197" s="5" t="str">
        <f>VLOOKUP(X4197,$AF$2:$AG$35,1,FALSE)</f>
        <v>Co</v>
      </c>
      <c r="AN4197"/>
      <c r="AO4197"/>
      <c r="AP4197"/>
      <c r="AQ4197"/>
    </row>
    <row r="4198" spans="1:43" x14ac:dyDescent="0.25">
      <c r="A4198">
        <v>95758</v>
      </c>
      <c r="B4198">
        <v>22089</v>
      </c>
      <c r="C4198" t="s">
        <v>627</v>
      </c>
      <c r="D4198" t="s">
        <v>584</v>
      </c>
      <c r="E4198" t="s">
        <v>605</v>
      </c>
      <c r="F4198">
        <v>55.612400000000001</v>
      </c>
      <c r="G4198" t="s">
        <v>25</v>
      </c>
      <c r="H4198" t="s">
        <v>606</v>
      </c>
      <c r="I4198" t="s">
        <v>27</v>
      </c>
      <c r="J4198" t="s">
        <v>28</v>
      </c>
      <c r="K4198">
        <v>2003</v>
      </c>
      <c r="L4198">
        <v>3</v>
      </c>
      <c r="M4198">
        <v>5</v>
      </c>
      <c r="N4198">
        <v>0</v>
      </c>
      <c r="O4198">
        <v>2.5</v>
      </c>
      <c r="P4198" t="s">
        <v>609</v>
      </c>
      <c r="Q4198" s="32">
        <v>1.35E-2</v>
      </c>
      <c r="R4198" s="2">
        <v>4.1292673032731902E-3</v>
      </c>
      <c r="S4198" t="s">
        <v>31</v>
      </c>
      <c r="T4198" t="s">
        <v>81</v>
      </c>
      <c r="U4198">
        <v>35</v>
      </c>
      <c r="V4198" t="s">
        <v>125</v>
      </c>
      <c r="W4198" t="s">
        <v>126</v>
      </c>
      <c r="X4198" t="s">
        <v>127</v>
      </c>
      <c r="Y4198">
        <v>58.69</v>
      </c>
      <c r="Z4198">
        <v>612</v>
      </c>
      <c r="AA4198" s="5">
        <f>IFERROR(VLOOKUP(X4198,$AF$2:$AG$35,2,FALSE),0)</f>
        <v>0.27300000000000002</v>
      </c>
      <c r="AB4198" s="5" t="str">
        <f>VLOOKUP(X4198,$AF$2:$AG$35,1,FALSE)</f>
        <v>Ni</v>
      </c>
      <c r="AN4198"/>
      <c r="AO4198"/>
      <c r="AP4198"/>
      <c r="AQ4198"/>
    </row>
    <row r="4199" spans="1:43" x14ac:dyDescent="0.25">
      <c r="A4199">
        <v>95758</v>
      </c>
      <c r="B4199">
        <v>22089</v>
      </c>
      <c r="C4199" t="s">
        <v>627</v>
      </c>
      <c r="D4199" t="s">
        <v>584</v>
      </c>
      <c r="E4199" t="s">
        <v>605</v>
      </c>
      <c r="F4199">
        <v>55.612400000000001</v>
      </c>
      <c r="G4199" t="s">
        <v>25</v>
      </c>
      <c r="H4199" t="s">
        <v>606</v>
      </c>
      <c r="I4199" t="s">
        <v>27</v>
      </c>
      <c r="J4199" t="s">
        <v>28</v>
      </c>
      <c r="K4199">
        <v>2003</v>
      </c>
      <c r="L4199">
        <v>3</v>
      </c>
      <c r="M4199">
        <v>5</v>
      </c>
      <c r="N4199">
        <v>0</v>
      </c>
      <c r="O4199">
        <v>2.5</v>
      </c>
      <c r="P4199" t="s">
        <v>609</v>
      </c>
      <c r="Q4199" s="32">
        <v>2.2200000000000001E-2</v>
      </c>
      <c r="R4199" s="2">
        <v>4.8053825878832E-3</v>
      </c>
      <c r="S4199" t="s">
        <v>31</v>
      </c>
      <c r="T4199" t="s">
        <v>81</v>
      </c>
      <c r="U4199">
        <v>36</v>
      </c>
      <c r="V4199" t="s">
        <v>128</v>
      </c>
      <c r="W4199" t="s">
        <v>129</v>
      </c>
      <c r="X4199" t="s">
        <v>130</v>
      </c>
      <c r="Y4199">
        <v>63.545999999999999</v>
      </c>
      <c r="Z4199">
        <v>380</v>
      </c>
      <c r="AA4199" s="5">
        <f>IFERROR(VLOOKUP(X4199,$AF$2:$AG$35,2,FALSE),0)</f>
        <v>0.252</v>
      </c>
      <c r="AB4199" s="5" t="str">
        <f>VLOOKUP(X4199,$AF$2:$AG$35,1,FALSE)</f>
        <v>Cu</v>
      </c>
      <c r="AN4199"/>
      <c r="AO4199"/>
      <c r="AP4199"/>
      <c r="AQ4199"/>
    </row>
    <row r="4200" spans="1:43" x14ac:dyDescent="0.25">
      <c r="A4200">
        <v>95758</v>
      </c>
      <c r="B4200">
        <v>22089</v>
      </c>
      <c r="C4200" t="s">
        <v>627</v>
      </c>
      <c r="D4200" t="s">
        <v>584</v>
      </c>
      <c r="E4200" t="s">
        <v>605</v>
      </c>
      <c r="F4200">
        <v>55.612400000000001</v>
      </c>
      <c r="G4200" t="s">
        <v>25</v>
      </c>
      <c r="H4200" t="s">
        <v>606</v>
      </c>
      <c r="I4200" t="s">
        <v>27</v>
      </c>
      <c r="J4200" t="s">
        <v>28</v>
      </c>
      <c r="K4200">
        <v>2003</v>
      </c>
      <c r="L4200">
        <v>3</v>
      </c>
      <c r="M4200">
        <v>5</v>
      </c>
      <c r="N4200">
        <v>0</v>
      </c>
      <c r="O4200">
        <v>2.5</v>
      </c>
      <c r="P4200" t="s">
        <v>609</v>
      </c>
      <c r="Q4200" s="32">
        <v>8.2400000000000001E-2</v>
      </c>
      <c r="R4200" s="2">
        <v>9.6145498315768595E-3</v>
      </c>
      <c r="S4200" t="s">
        <v>31</v>
      </c>
      <c r="T4200" t="s">
        <v>81</v>
      </c>
      <c r="U4200">
        <v>37</v>
      </c>
      <c r="V4200" t="s">
        <v>131</v>
      </c>
      <c r="W4200" t="s">
        <v>132</v>
      </c>
      <c r="X4200" t="s">
        <v>133</v>
      </c>
      <c r="Y4200">
        <v>65.38</v>
      </c>
      <c r="Z4200">
        <v>778</v>
      </c>
      <c r="AA4200" s="5">
        <f>IFERROR(VLOOKUP(X4200,$AF$2:$AG$35,2,FALSE),0)</f>
        <v>0.245</v>
      </c>
      <c r="AB4200" s="5" t="str">
        <f>VLOOKUP(X4200,$AF$2:$AG$35,1,FALSE)</f>
        <v>Zn</v>
      </c>
      <c r="AN4200"/>
      <c r="AO4200"/>
      <c r="AP4200"/>
      <c r="AQ4200"/>
    </row>
    <row r="4201" spans="1:43" x14ac:dyDescent="0.25">
      <c r="A4201">
        <v>95758</v>
      </c>
      <c r="B4201">
        <v>22089</v>
      </c>
      <c r="C4201" t="s">
        <v>627</v>
      </c>
      <c r="D4201" t="s">
        <v>584</v>
      </c>
      <c r="E4201" t="s">
        <v>605</v>
      </c>
      <c r="F4201">
        <v>55.612400000000001</v>
      </c>
      <c r="G4201" t="s">
        <v>25</v>
      </c>
      <c r="H4201" t="s">
        <v>606</v>
      </c>
      <c r="I4201" t="s">
        <v>27</v>
      </c>
      <c r="J4201" t="s">
        <v>28</v>
      </c>
      <c r="K4201">
        <v>2003</v>
      </c>
      <c r="L4201">
        <v>3</v>
      </c>
      <c r="M4201">
        <v>5</v>
      </c>
      <c r="N4201">
        <v>0</v>
      </c>
      <c r="O4201">
        <v>2.5</v>
      </c>
      <c r="P4201" t="s">
        <v>609</v>
      </c>
      <c r="Q4201" s="32">
        <v>0</v>
      </c>
      <c r="R4201">
        <v>1.0800000000000001E-2</v>
      </c>
      <c r="S4201" t="s">
        <v>31</v>
      </c>
      <c r="T4201" t="s">
        <v>81</v>
      </c>
      <c r="U4201">
        <v>38</v>
      </c>
      <c r="V4201" t="s">
        <v>134</v>
      </c>
      <c r="W4201" t="s">
        <v>135</v>
      </c>
      <c r="X4201" t="s">
        <v>136</v>
      </c>
      <c r="Y4201">
        <v>69.72</v>
      </c>
      <c r="Z4201">
        <v>468</v>
      </c>
      <c r="AA4201" s="5">
        <f>IFERROR(VLOOKUP(X4201,$AF$2:$AG$35,2,FALSE),0)</f>
        <v>0.34399999999999997</v>
      </c>
      <c r="AB4201" s="5" t="str">
        <f>VLOOKUP(X4201,$AF$2:$AG$35,1,FALSE)</f>
        <v>Ga</v>
      </c>
      <c r="AN4201"/>
      <c r="AO4201"/>
      <c r="AP4201"/>
      <c r="AQ4201"/>
    </row>
    <row r="4202" spans="1:43" x14ac:dyDescent="0.25">
      <c r="A4202">
        <v>95758</v>
      </c>
      <c r="B4202">
        <v>22089</v>
      </c>
      <c r="C4202" t="s">
        <v>627</v>
      </c>
      <c r="D4202" t="s">
        <v>584</v>
      </c>
      <c r="E4202" t="s">
        <v>605</v>
      </c>
      <c r="F4202">
        <v>55.612400000000001</v>
      </c>
      <c r="G4202" t="s">
        <v>25</v>
      </c>
      <c r="H4202" t="s">
        <v>606</v>
      </c>
      <c r="I4202" t="s">
        <v>27</v>
      </c>
      <c r="J4202" t="s">
        <v>28</v>
      </c>
      <c r="K4202">
        <v>2003</v>
      </c>
      <c r="L4202">
        <v>3</v>
      </c>
      <c r="M4202">
        <v>5</v>
      </c>
      <c r="N4202">
        <v>0</v>
      </c>
      <c r="O4202">
        <v>2.5</v>
      </c>
      <c r="P4202" t="s">
        <v>609</v>
      </c>
      <c r="Q4202" s="32">
        <v>0</v>
      </c>
      <c r="R4202">
        <v>1.17E-2</v>
      </c>
      <c r="S4202" t="s">
        <v>31</v>
      </c>
      <c r="T4202" t="s">
        <v>81</v>
      </c>
      <c r="U4202">
        <v>39</v>
      </c>
      <c r="V4202" t="s">
        <v>137</v>
      </c>
      <c r="W4202" t="s">
        <v>138</v>
      </c>
      <c r="X4202" t="s">
        <v>139</v>
      </c>
      <c r="Y4202">
        <v>74.921599999999998</v>
      </c>
      <c r="Z4202">
        <v>298</v>
      </c>
      <c r="AA4202" s="5">
        <f>IFERROR(VLOOKUP(X4202,$AF$2:$AG$35,2,FALSE),0)</f>
        <v>0.42699999999999999</v>
      </c>
      <c r="AB4202" s="5" t="str">
        <f>VLOOKUP(X4202,$AF$2:$AG$35,1,FALSE)</f>
        <v>As</v>
      </c>
      <c r="AN4202"/>
      <c r="AO4202"/>
      <c r="AP4202"/>
      <c r="AQ4202"/>
    </row>
    <row r="4203" spans="1:43" x14ac:dyDescent="0.25">
      <c r="A4203">
        <v>95758</v>
      </c>
      <c r="B4203">
        <v>22089</v>
      </c>
      <c r="C4203" t="s">
        <v>627</v>
      </c>
      <c r="D4203" t="s">
        <v>584</v>
      </c>
      <c r="E4203" t="s">
        <v>605</v>
      </c>
      <c r="F4203">
        <v>55.612400000000001</v>
      </c>
      <c r="G4203" t="s">
        <v>25</v>
      </c>
      <c r="H4203" t="s">
        <v>606</v>
      </c>
      <c r="I4203" t="s">
        <v>27</v>
      </c>
      <c r="J4203" t="s">
        <v>28</v>
      </c>
      <c r="K4203">
        <v>2003</v>
      </c>
      <c r="L4203">
        <v>3</v>
      </c>
      <c r="M4203">
        <v>5</v>
      </c>
      <c r="N4203">
        <v>0</v>
      </c>
      <c r="O4203">
        <v>2.5</v>
      </c>
      <c r="P4203" t="s">
        <v>609</v>
      </c>
      <c r="Q4203" s="32">
        <v>6.9999999999999999E-4</v>
      </c>
      <c r="R4203" s="2">
        <v>5.3002665335296498E-3</v>
      </c>
      <c r="S4203" t="s">
        <v>31</v>
      </c>
      <c r="T4203" t="s">
        <v>81</v>
      </c>
      <c r="U4203">
        <v>40</v>
      </c>
      <c r="V4203" t="s">
        <v>140</v>
      </c>
      <c r="W4203" t="s">
        <v>141</v>
      </c>
      <c r="X4203" t="s">
        <v>142</v>
      </c>
      <c r="Y4203">
        <v>78.959999999999994</v>
      </c>
      <c r="Z4203">
        <v>693</v>
      </c>
      <c r="AA4203" s="5">
        <f>IFERROR(VLOOKUP(X4203,$AF$2:$AG$35,2,FALSE),0)</f>
        <v>0.40500000000000003</v>
      </c>
      <c r="AB4203" s="5" t="str">
        <f>VLOOKUP(X4203,$AF$2:$AG$35,1,FALSE)</f>
        <v>Se</v>
      </c>
      <c r="AN4203"/>
      <c r="AO4203"/>
      <c r="AP4203"/>
      <c r="AQ4203"/>
    </row>
    <row r="4204" spans="1:43" x14ac:dyDescent="0.25">
      <c r="A4204">
        <v>95758</v>
      </c>
      <c r="B4204">
        <v>22089</v>
      </c>
      <c r="C4204" t="s">
        <v>627</v>
      </c>
      <c r="D4204" t="s">
        <v>584</v>
      </c>
      <c r="E4204" t="s">
        <v>605</v>
      </c>
      <c r="F4204">
        <v>55.612400000000001</v>
      </c>
      <c r="G4204" t="s">
        <v>25</v>
      </c>
      <c r="H4204" t="s">
        <v>606</v>
      </c>
      <c r="I4204" t="s">
        <v>27</v>
      </c>
      <c r="J4204" t="s">
        <v>28</v>
      </c>
      <c r="K4204">
        <v>2003</v>
      </c>
      <c r="L4204">
        <v>3</v>
      </c>
      <c r="M4204">
        <v>5</v>
      </c>
      <c r="N4204">
        <v>0</v>
      </c>
      <c r="O4204">
        <v>2.5</v>
      </c>
      <c r="P4204" t="s">
        <v>609</v>
      </c>
      <c r="Q4204" s="32">
        <v>6.9999999999999999E-4</v>
      </c>
      <c r="R4204" s="2">
        <v>4.5003139142124797E-3</v>
      </c>
      <c r="S4204" t="s">
        <v>31</v>
      </c>
      <c r="T4204" t="s">
        <v>81</v>
      </c>
      <c r="U4204">
        <v>41</v>
      </c>
      <c r="V4204" t="s">
        <v>143</v>
      </c>
      <c r="W4204" t="s">
        <v>144</v>
      </c>
      <c r="X4204" t="s">
        <v>145</v>
      </c>
      <c r="Y4204">
        <v>79.903999999999996</v>
      </c>
      <c r="Z4204">
        <v>810</v>
      </c>
      <c r="AA4204" s="5">
        <f>IFERROR(VLOOKUP(X4204,$AF$2:$AG$35,2,FALSE),0)</f>
        <v>0</v>
      </c>
      <c r="AB4204" s="5" t="e">
        <f>VLOOKUP(X4204,$AF$2:$AG$35,1,FALSE)</f>
        <v>#N/A</v>
      </c>
      <c r="AN4204"/>
      <c r="AO4204"/>
      <c r="AP4204"/>
      <c r="AQ4204"/>
    </row>
    <row r="4205" spans="1:43" x14ac:dyDescent="0.25">
      <c r="A4205">
        <v>95758</v>
      </c>
      <c r="B4205">
        <v>22089</v>
      </c>
      <c r="C4205" t="s">
        <v>627</v>
      </c>
      <c r="D4205" t="s">
        <v>584</v>
      </c>
      <c r="E4205" t="s">
        <v>605</v>
      </c>
      <c r="F4205">
        <v>55.612400000000001</v>
      </c>
      <c r="G4205" t="s">
        <v>25</v>
      </c>
      <c r="H4205" t="s">
        <v>606</v>
      </c>
      <c r="I4205" t="s">
        <v>27</v>
      </c>
      <c r="J4205" t="s">
        <v>28</v>
      </c>
      <c r="K4205">
        <v>2003</v>
      </c>
      <c r="L4205">
        <v>3</v>
      </c>
      <c r="M4205">
        <v>5</v>
      </c>
      <c r="N4205">
        <v>0</v>
      </c>
      <c r="O4205">
        <v>2.5</v>
      </c>
      <c r="P4205" t="s">
        <v>609</v>
      </c>
      <c r="Q4205" s="32">
        <v>8.2000000000000007E-3</v>
      </c>
      <c r="R4205" s="2">
        <v>4.0481729188879103E-3</v>
      </c>
      <c r="S4205" t="s">
        <v>31</v>
      </c>
      <c r="T4205" t="s">
        <v>81</v>
      </c>
      <c r="U4205">
        <v>42</v>
      </c>
      <c r="V4205" t="s">
        <v>146</v>
      </c>
      <c r="W4205" t="s">
        <v>147</v>
      </c>
      <c r="X4205" t="s">
        <v>148</v>
      </c>
      <c r="Y4205">
        <v>85.467799999999997</v>
      </c>
      <c r="Z4205">
        <v>689</v>
      </c>
      <c r="AA4205" s="5">
        <f>IFERROR(VLOOKUP(X4205,$AF$2:$AG$35,2,FALSE),0)</f>
        <v>9.4E-2</v>
      </c>
      <c r="AB4205" s="5" t="str">
        <f>VLOOKUP(X4205,$AF$2:$AG$35,1,FALSE)</f>
        <v>Rb</v>
      </c>
      <c r="AN4205"/>
      <c r="AO4205"/>
      <c r="AP4205"/>
      <c r="AQ4205"/>
    </row>
    <row r="4206" spans="1:43" x14ac:dyDescent="0.25">
      <c r="A4206">
        <v>95758</v>
      </c>
      <c r="B4206">
        <v>22089</v>
      </c>
      <c r="C4206" t="s">
        <v>627</v>
      </c>
      <c r="D4206" t="s">
        <v>584</v>
      </c>
      <c r="E4206" t="s">
        <v>605</v>
      </c>
      <c r="F4206">
        <v>55.612400000000001</v>
      </c>
      <c r="G4206" t="s">
        <v>25</v>
      </c>
      <c r="H4206" t="s">
        <v>606</v>
      </c>
      <c r="I4206" t="s">
        <v>27</v>
      </c>
      <c r="J4206" t="s">
        <v>28</v>
      </c>
      <c r="K4206">
        <v>2003</v>
      </c>
      <c r="L4206">
        <v>3</v>
      </c>
      <c r="M4206">
        <v>5</v>
      </c>
      <c r="N4206">
        <v>0</v>
      </c>
      <c r="O4206">
        <v>2.5</v>
      </c>
      <c r="P4206" t="s">
        <v>609</v>
      </c>
      <c r="Q4206" s="32">
        <v>6.9500000000000006E-2</v>
      </c>
      <c r="R4206" s="2">
        <v>8.6868341743450497E-3</v>
      </c>
      <c r="S4206" t="s">
        <v>31</v>
      </c>
      <c r="T4206" t="s">
        <v>81</v>
      </c>
      <c r="U4206">
        <v>43</v>
      </c>
      <c r="V4206" t="s">
        <v>149</v>
      </c>
      <c r="W4206" t="s">
        <v>150</v>
      </c>
      <c r="X4206" t="s">
        <v>151</v>
      </c>
      <c r="Y4206">
        <v>87.62</v>
      </c>
      <c r="Z4206">
        <v>697</v>
      </c>
      <c r="AA4206" s="5">
        <f>IFERROR(VLOOKUP(X4206,$AF$2:$AG$35,2,FALSE),0)</f>
        <v>0.183</v>
      </c>
      <c r="AB4206" s="5" t="str">
        <f>VLOOKUP(X4206,$AF$2:$AG$35,1,FALSE)</f>
        <v>Sr</v>
      </c>
      <c r="AN4206"/>
      <c r="AO4206"/>
      <c r="AP4206"/>
      <c r="AQ4206"/>
    </row>
    <row r="4207" spans="1:43" x14ac:dyDescent="0.25">
      <c r="A4207">
        <v>95758</v>
      </c>
      <c r="B4207">
        <v>22089</v>
      </c>
      <c r="C4207" t="s">
        <v>627</v>
      </c>
      <c r="D4207" t="s">
        <v>584</v>
      </c>
      <c r="E4207" t="s">
        <v>605</v>
      </c>
      <c r="F4207">
        <v>55.612400000000001</v>
      </c>
      <c r="G4207" t="s">
        <v>25</v>
      </c>
      <c r="H4207" t="s">
        <v>606</v>
      </c>
      <c r="I4207" t="s">
        <v>27</v>
      </c>
      <c r="J4207" t="s">
        <v>28</v>
      </c>
      <c r="K4207">
        <v>2003</v>
      </c>
      <c r="L4207">
        <v>3</v>
      </c>
      <c r="M4207">
        <v>5</v>
      </c>
      <c r="N4207">
        <v>0</v>
      </c>
      <c r="O4207">
        <v>2.5</v>
      </c>
      <c r="P4207" t="s">
        <v>609</v>
      </c>
      <c r="Q4207" s="32">
        <v>4.0000000000000001E-3</v>
      </c>
      <c r="R4207" s="2">
        <v>6.9066819499449903E-3</v>
      </c>
      <c r="S4207" t="s">
        <v>31</v>
      </c>
      <c r="T4207" t="s">
        <v>81</v>
      </c>
      <c r="U4207">
        <v>44</v>
      </c>
      <c r="V4207" t="s">
        <v>152</v>
      </c>
      <c r="W4207" t="s">
        <v>153</v>
      </c>
      <c r="X4207" t="s">
        <v>154</v>
      </c>
      <c r="Y4207">
        <v>88.905900000000003</v>
      </c>
      <c r="Z4207">
        <v>777</v>
      </c>
      <c r="AA4207" s="5">
        <f>IFERROR(VLOOKUP(X4207,$AF$2:$AG$35,2,FALSE),0)</f>
        <v>0</v>
      </c>
      <c r="AB4207" s="5" t="e">
        <f>VLOOKUP(X4207,$AF$2:$AG$35,1,FALSE)</f>
        <v>#N/A</v>
      </c>
      <c r="AN4207"/>
      <c r="AO4207"/>
      <c r="AP4207"/>
      <c r="AQ4207"/>
    </row>
    <row r="4208" spans="1:43" x14ac:dyDescent="0.25">
      <c r="A4208">
        <v>95758</v>
      </c>
      <c r="B4208">
        <v>22089</v>
      </c>
      <c r="C4208" t="s">
        <v>627</v>
      </c>
      <c r="D4208" t="s">
        <v>584</v>
      </c>
      <c r="E4208" t="s">
        <v>605</v>
      </c>
      <c r="F4208">
        <v>55.612400000000001</v>
      </c>
      <c r="G4208" t="s">
        <v>25</v>
      </c>
      <c r="H4208" t="s">
        <v>606</v>
      </c>
      <c r="I4208" t="s">
        <v>27</v>
      </c>
      <c r="J4208" t="s">
        <v>28</v>
      </c>
      <c r="K4208">
        <v>2003</v>
      </c>
      <c r="L4208">
        <v>3</v>
      </c>
      <c r="M4208">
        <v>5</v>
      </c>
      <c r="N4208">
        <v>0</v>
      </c>
      <c r="O4208">
        <v>2.5</v>
      </c>
      <c r="P4208" t="s">
        <v>609</v>
      </c>
      <c r="Q4208" s="32">
        <v>0.02</v>
      </c>
      <c r="R4208" s="2">
        <v>6.7724728823672703E-3</v>
      </c>
      <c r="S4208" t="s">
        <v>31</v>
      </c>
      <c r="T4208" t="s">
        <v>81</v>
      </c>
      <c r="U4208">
        <v>45</v>
      </c>
      <c r="V4208" t="s">
        <v>155</v>
      </c>
      <c r="W4208" t="s">
        <v>156</v>
      </c>
      <c r="X4208" t="s">
        <v>157</v>
      </c>
      <c r="Y4208">
        <v>91.22</v>
      </c>
      <c r="Z4208">
        <v>779</v>
      </c>
      <c r="AA4208" s="5">
        <f>IFERROR(VLOOKUP(X4208,$AF$2:$AG$35,2,FALSE),0)</f>
        <v>0.35099999999999998</v>
      </c>
      <c r="AB4208" s="5" t="str">
        <f>VLOOKUP(X4208,$AF$2:$AG$35,1,FALSE)</f>
        <v>Zr</v>
      </c>
      <c r="AN4208"/>
      <c r="AO4208"/>
      <c r="AP4208"/>
      <c r="AQ4208"/>
    </row>
    <row r="4209" spans="1:43" x14ac:dyDescent="0.25">
      <c r="A4209">
        <v>95758</v>
      </c>
      <c r="B4209">
        <v>22089</v>
      </c>
      <c r="C4209" t="s">
        <v>627</v>
      </c>
      <c r="D4209" t="s">
        <v>584</v>
      </c>
      <c r="E4209" t="s">
        <v>605</v>
      </c>
      <c r="F4209">
        <v>55.612400000000001</v>
      </c>
      <c r="G4209" t="s">
        <v>25</v>
      </c>
      <c r="H4209" t="s">
        <v>606</v>
      </c>
      <c r="I4209" t="s">
        <v>27</v>
      </c>
      <c r="J4209" t="s">
        <v>28</v>
      </c>
      <c r="K4209">
        <v>2003</v>
      </c>
      <c r="L4209">
        <v>3</v>
      </c>
      <c r="M4209">
        <v>5</v>
      </c>
      <c r="N4209">
        <v>0</v>
      </c>
      <c r="O4209">
        <v>2.5</v>
      </c>
      <c r="P4209" t="s">
        <v>609</v>
      </c>
      <c r="Q4209" s="32">
        <v>4.0000000000000001E-3</v>
      </c>
      <c r="R4209" s="2">
        <v>1.30035478065679E-2</v>
      </c>
      <c r="S4209" t="s">
        <v>31</v>
      </c>
      <c r="T4209" t="s">
        <v>81</v>
      </c>
      <c r="U4209">
        <v>46</v>
      </c>
      <c r="V4209" t="s">
        <v>158</v>
      </c>
      <c r="W4209" t="s">
        <v>159</v>
      </c>
      <c r="X4209" t="s">
        <v>160</v>
      </c>
      <c r="Y4209">
        <v>95.94</v>
      </c>
      <c r="Z4209">
        <v>586</v>
      </c>
      <c r="AA4209" s="5">
        <f>IFERROR(VLOOKUP(X4209,$AF$2:$AG$35,2,FALSE),0)</f>
        <v>0.41699999999999998</v>
      </c>
      <c r="AB4209" s="5" t="str">
        <f>VLOOKUP(X4209,$AF$2:$AG$35,1,FALSE)</f>
        <v>Mo</v>
      </c>
      <c r="AN4209"/>
      <c r="AO4209"/>
      <c r="AP4209"/>
      <c r="AQ4209"/>
    </row>
    <row r="4210" spans="1:43" x14ac:dyDescent="0.25">
      <c r="A4210">
        <v>95758</v>
      </c>
      <c r="B4210">
        <v>22089</v>
      </c>
      <c r="C4210" t="s">
        <v>627</v>
      </c>
      <c r="D4210" t="s">
        <v>584</v>
      </c>
      <c r="E4210" t="s">
        <v>605</v>
      </c>
      <c r="F4210">
        <v>55.612400000000001</v>
      </c>
      <c r="G4210" t="s">
        <v>25</v>
      </c>
      <c r="H4210" t="s">
        <v>606</v>
      </c>
      <c r="I4210" t="s">
        <v>27</v>
      </c>
      <c r="J4210" t="s">
        <v>28</v>
      </c>
      <c r="K4210">
        <v>2003</v>
      </c>
      <c r="L4210">
        <v>3</v>
      </c>
      <c r="M4210">
        <v>5</v>
      </c>
      <c r="N4210">
        <v>0</v>
      </c>
      <c r="O4210">
        <v>2.5</v>
      </c>
      <c r="P4210" t="s">
        <v>609</v>
      </c>
      <c r="Q4210" s="32">
        <v>5.3E-3</v>
      </c>
      <c r="R4210">
        <v>3.5302294063750003E-2</v>
      </c>
      <c r="S4210" t="s">
        <v>31</v>
      </c>
      <c r="T4210" t="s">
        <v>81</v>
      </c>
      <c r="U4210">
        <v>47</v>
      </c>
      <c r="V4210" s="1">
        <v>2023568</v>
      </c>
      <c r="W4210" t="s">
        <v>161</v>
      </c>
      <c r="X4210" t="s">
        <v>162</v>
      </c>
      <c r="Y4210">
        <v>106.42</v>
      </c>
      <c r="Z4210">
        <v>649</v>
      </c>
      <c r="AA4210" s="5">
        <f>IFERROR(VLOOKUP(X4210,$AF$2:$AG$35,2,FALSE),0)</f>
        <v>0.22600000000000001</v>
      </c>
      <c r="AB4210" s="5" t="str">
        <f>VLOOKUP(X4210,$AF$2:$AG$35,1,FALSE)</f>
        <v>Pd</v>
      </c>
      <c r="AN4210"/>
      <c r="AO4210"/>
      <c r="AP4210"/>
      <c r="AQ4210"/>
    </row>
    <row r="4211" spans="1:43" x14ac:dyDescent="0.25">
      <c r="A4211">
        <v>95758</v>
      </c>
      <c r="B4211">
        <v>22089</v>
      </c>
      <c r="C4211" t="s">
        <v>627</v>
      </c>
      <c r="D4211" t="s">
        <v>584</v>
      </c>
      <c r="E4211" t="s">
        <v>605</v>
      </c>
      <c r="F4211">
        <v>55.612400000000001</v>
      </c>
      <c r="G4211" t="s">
        <v>25</v>
      </c>
      <c r="H4211" t="s">
        <v>606</v>
      </c>
      <c r="I4211" t="s">
        <v>27</v>
      </c>
      <c r="J4211" t="s">
        <v>28</v>
      </c>
      <c r="K4211">
        <v>2003</v>
      </c>
      <c r="L4211">
        <v>3</v>
      </c>
      <c r="M4211">
        <v>5</v>
      </c>
      <c r="N4211">
        <v>0</v>
      </c>
      <c r="O4211">
        <v>2.5</v>
      </c>
      <c r="P4211" t="s">
        <v>609</v>
      </c>
      <c r="Q4211" s="32">
        <v>0</v>
      </c>
      <c r="R4211">
        <v>4.2900000000000001E-2</v>
      </c>
      <c r="S4211" t="s">
        <v>31</v>
      </c>
      <c r="T4211" t="s">
        <v>81</v>
      </c>
      <c r="U4211">
        <v>48</v>
      </c>
      <c r="V4211" t="s">
        <v>163</v>
      </c>
      <c r="W4211" t="s">
        <v>164</v>
      </c>
      <c r="X4211" t="s">
        <v>165</v>
      </c>
      <c r="Y4211">
        <v>107.8682</v>
      </c>
      <c r="Z4211">
        <v>695</v>
      </c>
      <c r="AA4211" s="5">
        <f>IFERROR(VLOOKUP(X4211,$AF$2:$AG$35,2,FALSE),0)</f>
        <v>7.3999999999999996E-2</v>
      </c>
      <c r="AB4211" s="5" t="str">
        <f>VLOOKUP(X4211,$AF$2:$AG$35,1,FALSE)</f>
        <v>Ag</v>
      </c>
      <c r="AN4211"/>
      <c r="AO4211"/>
      <c r="AP4211"/>
      <c r="AQ4211"/>
    </row>
    <row r="4212" spans="1:43" x14ac:dyDescent="0.25">
      <c r="A4212">
        <v>95758</v>
      </c>
      <c r="B4212">
        <v>22089</v>
      </c>
      <c r="C4212" t="s">
        <v>627</v>
      </c>
      <c r="D4212" t="s">
        <v>584</v>
      </c>
      <c r="E4212" t="s">
        <v>605</v>
      </c>
      <c r="F4212">
        <v>55.612400000000001</v>
      </c>
      <c r="G4212" t="s">
        <v>25</v>
      </c>
      <c r="H4212" t="s">
        <v>606</v>
      </c>
      <c r="I4212" t="s">
        <v>27</v>
      </c>
      <c r="J4212" t="s">
        <v>28</v>
      </c>
      <c r="K4212">
        <v>2003</v>
      </c>
      <c r="L4212">
        <v>3</v>
      </c>
      <c r="M4212">
        <v>5</v>
      </c>
      <c r="N4212">
        <v>0</v>
      </c>
      <c r="O4212">
        <v>2.5</v>
      </c>
      <c r="P4212" t="s">
        <v>609</v>
      </c>
      <c r="Q4212" s="32">
        <v>0</v>
      </c>
      <c r="R4212">
        <v>4.4999999999999998E-2</v>
      </c>
      <c r="S4212" t="s">
        <v>31</v>
      </c>
      <c r="T4212" t="s">
        <v>81</v>
      </c>
      <c r="U4212">
        <v>49</v>
      </c>
      <c r="V4212" t="s">
        <v>166</v>
      </c>
      <c r="W4212" t="s">
        <v>167</v>
      </c>
      <c r="X4212" t="s">
        <v>168</v>
      </c>
      <c r="Y4212">
        <v>112.41</v>
      </c>
      <c r="Z4212">
        <v>328</v>
      </c>
      <c r="AA4212" s="5">
        <f>IFERROR(VLOOKUP(X4212,$AF$2:$AG$35,2,FALSE),0)</f>
        <v>0.14199999999999999</v>
      </c>
      <c r="AB4212" s="5" t="str">
        <f>VLOOKUP(X4212,$AF$2:$AG$35,1,FALSE)</f>
        <v>Cd</v>
      </c>
      <c r="AN4212"/>
      <c r="AO4212"/>
      <c r="AP4212"/>
      <c r="AQ4212"/>
    </row>
    <row r="4213" spans="1:43" x14ac:dyDescent="0.25">
      <c r="A4213">
        <v>95758</v>
      </c>
      <c r="B4213">
        <v>22089</v>
      </c>
      <c r="C4213" t="s">
        <v>627</v>
      </c>
      <c r="D4213" t="s">
        <v>584</v>
      </c>
      <c r="E4213" t="s">
        <v>605</v>
      </c>
      <c r="F4213">
        <v>55.612400000000001</v>
      </c>
      <c r="G4213" t="s">
        <v>25</v>
      </c>
      <c r="H4213" t="s">
        <v>606</v>
      </c>
      <c r="I4213" t="s">
        <v>27</v>
      </c>
      <c r="J4213" t="s">
        <v>28</v>
      </c>
      <c r="K4213">
        <v>2003</v>
      </c>
      <c r="L4213">
        <v>3</v>
      </c>
      <c r="M4213">
        <v>5</v>
      </c>
      <c r="N4213">
        <v>0</v>
      </c>
      <c r="O4213">
        <v>2.5</v>
      </c>
      <c r="P4213" t="s">
        <v>609</v>
      </c>
      <c r="Q4213" s="32">
        <v>0</v>
      </c>
      <c r="R4213">
        <v>5.0799999999999998E-2</v>
      </c>
      <c r="S4213" t="s">
        <v>31</v>
      </c>
      <c r="T4213" t="s">
        <v>81</v>
      </c>
      <c r="U4213">
        <v>50</v>
      </c>
      <c r="V4213" t="s">
        <v>169</v>
      </c>
      <c r="W4213" t="s">
        <v>170</v>
      </c>
      <c r="X4213" t="s">
        <v>171</v>
      </c>
      <c r="Y4213">
        <v>114.82</v>
      </c>
      <c r="Z4213">
        <v>487</v>
      </c>
      <c r="AA4213" s="5">
        <f>IFERROR(VLOOKUP(X4213,$AF$2:$AG$35,2,FALSE),0)</f>
        <v>0.20899999999999999</v>
      </c>
      <c r="AB4213" s="5" t="str">
        <f>VLOOKUP(X4213,$AF$2:$AG$35,1,FALSE)</f>
        <v>In</v>
      </c>
      <c r="AN4213"/>
      <c r="AO4213"/>
      <c r="AP4213"/>
      <c r="AQ4213"/>
    </row>
    <row r="4214" spans="1:43" x14ac:dyDescent="0.25">
      <c r="A4214">
        <v>95758</v>
      </c>
      <c r="B4214">
        <v>22089</v>
      </c>
      <c r="C4214" t="s">
        <v>627</v>
      </c>
      <c r="D4214" t="s">
        <v>584</v>
      </c>
      <c r="E4214" t="s">
        <v>605</v>
      </c>
      <c r="F4214">
        <v>55.612400000000001</v>
      </c>
      <c r="G4214" t="s">
        <v>25</v>
      </c>
      <c r="H4214" t="s">
        <v>606</v>
      </c>
      <c r="I4214" t="s">
        <v>27</v>
      </c>
      <c r="J4214" t="s">
        <v>28</v>
      </c>
      <c r="K4214">
        <v>2003</v>
      </c>
      <c r="L4214">
        <v>3</v>
      </c>
      <c r="M4214">
        <v>5</v>
      </c>
      <c r="N4214">
        <v>0</v>
      </c>
      <c r="O4214">
        <v>2.5</v>
      </c>
      <c r="P4214" t="s">
        <v>609</v>
      </c>
      <c r="Q4214" s="32">
        <v>0</v>
      </c>
      <c r="R4214">
        <v>6.7199999999999996E-2</v>
      </c>
      <c r="S4214" t="s">
        <v>31</v>
      </c>
      <c r="T4214" t="s">
        <v>81</v>
      </c>
      <c r="U4214">
        <v>51</v>
      </c>
      <c r="V4214" t="s">
        <v>172</v>
      </c>
      <c r="W4214" t="s">
        <v>173</v>
      </c>
      <c r="X4214" t="s">
        <v>174</v>
      </c>
      <c r="Y4214">
        <v>118.69</v>
      </c>
      <c r="Z4214">
        <v>714</v>
      </c>
      <c r="AA4214" s="5">
        <f>IFERROR(VLOOKUP(X4214,$AF$2:$AG$35,2,FALSE),0)</f>
        <v>0.20200000000000001</v>
      </c>
      <c r="AB4214" s="5" t="str">
        <f>VLOOKUP(X4214,$AF$2:$AG$35,1,FALSE)</f>
        <v>Sn</v>
      </c>
      <c r="AN4214"/>
      <c r="AO4214"/>
      <c r="AP4214"/>
      <c r="AQ4214"/>
    </row>
    <row r="4215" spans="1:43" x14ac:dyDescent="0.25">
      <c r="A4215">
        <v>95758</v>
      </c>
      <c r="B4215">
        <v>22089</v>
      </c>
      <c r="C4215" t="s">
        <v>627</v>
      </c>
      <c r="D4215" t="s">
        <v>584</v>
      </c>
      <c r="E4215" t="s">
        <v>605</v>
      </c>
      <c r="F4215">
        <v>55.612400000000001</v>
      </c>
      <c r="G4215" t="s">
        <v>25</v>
      </c>
      <c r="H4215" t="s">
        <v>606</v>
      </c>
      <c r="I4215" t="s">
        <v>27</v>
      </c>
      <c r="J4215" t="s">
        <v>28</v>
      </c>
      <c r="K4215">
        <v>2003</v>
      </c>
      <c r="L4215">
        <v>3</v>
      </c>
      <c r="M4215">
        <v>5</v>
      </c>
      <c r="N4215">
        <v>0</v>
      </c>
      <c r="O4215">
        <v>2.5</v>
      </c>
      <c r="P4215" t="s">
        <v>609</v>
      </c>
      <c r="Q4215" s="32">
        <v>0</v>
      </c>
      <c r="R4215">
        <v>7.5300000000000006E-2</v>
      </c>
      <c r="S4215" t="s">
        <v>31</v>
      </c>
      <c r="T4215" t="s">
        <v>81</v>
      </c>
      <c r="U4215">
        <v>52</v>
      </c>
      <c r="V4215" t="s">
        <v>175</v>
      </c>
      <c r="W4215" t="s">
        <v>176</v>
      </c>
      <c r="X4215" t="s">
        <v>177</v>
      </c>
      <c r="Y4215">
        <v>121.75</v>
      </c>
      <c r="Z4215">
        <v>296</v>
      </c>
      <c r="AA4215" s="5">
        <f>IFERROR(VLOOKUP(X4215,$AF$2:$AG$35,2,FALSE),0)</f>
        <v>0.26300000000000001</v>
      </c>
      <c r="AB4215" s="5" t="str">
        <f>VLOOKUP(X4215,$AF$2:$AG$35,1,FALSE)</f>
        <v>Sb</v>
      </c>
      <c r="AN4215"/>
      <c r="AO4215"/>
      <c r="AP4215"/>
      <c r="AQ4215"/>
    </row>
    <row r="4216" spans="1:43" x14ac:dyDescent="0.25">
      <c r="A4216">
        <v>95758</v>
      </c>
      <c r="B4216">
        <v>22089</v>
      </c>
      <c r="C4216" t="s">
        <v>627</v>
      </c>
      <c r="D4216" t="s">
        <v>584</v>
      </c>
      <c r="E4216" t="s">
        <v>605</v>
      </c>
      <c r="F4216">
        <v>55.612400000000001</v>
      </c>
      <c r="G4216" t="s">
        <v>25</v>
      </c>
      <c r="H4216" t="s">
        <v>606</v>
      </c>
      <c r="I4216" t="s">
        <v>27</v>
      </c>
      <c r="J4216" t="s">
        <v>28</v>
      </c>
      <c r="K4216">
        <v>2003</v>
      </c>
      <c r="L4216">
        <v>3</v>
      </c>
      <c r="M4216">
        <v>5</v>
      </c>
      <c r="N4216">
        <v>0</v>
      </c>
      <c r="O4216">
        <v>2.5</v>
      </c>
      <c r="P4216" t="s">
        <v>609</v>
      </c>
      <c r="Q4216" s="32">
        <v>0</v>
      </c>
      <c r="R4216">
        <v>0.28029999999999999</v>
      </c>
      <c r="S4216" t="s">
        <v>31</v>
      </c>
      <c r="T4216" t="s">
        <v>81</v>
      </c>
      <c r="U4216">
        <v>53</v>
      </c>
      <c r="V4216" t="s">
        <v>178</v>
      </c>
      <c r="W4216" t="s">
        <v>179</v>
      </c>
      <c r="X4216" t="s">
        <v>180</v>
      </c>
      <c r="Y4216">
        <v>137.33000000000001</v>
      </c>
      <c r="Z4216">
        <v>300</v>
      </c>
      <c r="AA4216" s="5">
        <f>IFERROR(VLOOKUP(X4216,$AF$2:$AG$35,2,FALSE),0)</f>
        <v>0.11700000000000001</v>
      </c>
      <c r="AB4216" s="5" t="str">
        <f>VLOOKUP(X4216,$AF$2:$AG$35,1,FALSE)</f>
        <v>Ba</v>
      </c>
      <c r="AN4216"/>
      <c r="AO4216"/>
      <c r="AP4216"/>
      <c r="AQ4216"/>
    </row>
    <row r="4217" spans="1:43" x14ac:dyDescent="0.25">
      <c r="A4217">
        <v>95758</v>
      </c>
      <c r="B4217">
        <v>22089</v>
      </c>
      <c r="C4217" t="s">
        <v>627</v>
      </c>
      <c r="D4217" t="s">
        <v>584</v>
      </c>
      <c r="E4217" t="s">
        <v>605</v>
      </c>
      <c r="F4217">
        <v>55.612400000000001</v>
      </c>
      <c r="G4217" t="s">
        <v>25</v>
      </c>
      <c r="H4217" t="s">
        <v>606</v>
      </c>
      <c r="I4217" t="s">
        <v>27</v>
      </c>
      <c r="J4217" t="s">
        <v>28</v>
      </c>
      <c r="K4217">
        <v>2003</v>
      </c>
      <c r="L4217">
        <v>3</v>
      </c>
      <c r="M4217">
        <v>5</v>
      </c>
      <c r="N4217">
        <v>0</v>
      </c>
      <c r="O4217">
        <v>2.5</v>
      </c>
      <c r="P4217" t="s">
        <v>609</v>
      </c>
      <c r="Q4217" s="32">
        <v>0</v>
      </c>
      <c r="R4217">
        <v>0.36919999999999997</v>
      </c>
      <c r="S4217" t="s">
        <v>31</v>
      </c>
      <c r="T4217" t="s">
        <v>81</v>
      </c>
      <c r="U4217">
        <v>54</v>
      </c>
      <c r="V4217" t="s">
        <v>181</v>
      </c>
      <c r="W4217" t="s">
        <v>182</v>
      </c>
      <c r="X4217" t="s">
        <v>183</v>
      </c>
      <c r="Y4217">
        <v>138.90549999999999</v>
      </c>
      <c r="Z4217">
        <v>519</v>
      </c>
      <c r="AA4217" s="5">
        <f>IFERROR(VLOOKUP(X4217,$AF$2:$AG$35,2,FALSE),0)</f>
        <v>0.17299999999999999</v>
      </c>
      <c r="AB4217" s="5" t="str">
        <f>VLOOKUP(X4217,$AF$2:$AG$35,1,FALSE)</f>
        <v>La</v>
      </c>
      <c r="AN4217"/>
      <c r="AO4217"/>
      <c r="AP4217"/>
      <c r="AQ4217"/>
    </row>
    <row r="4218" spans="1:43" x14ac:dyDescent="0.25">
      <c r="A4218">
        <v>95758</v>
      </c>
      <c r="B4218">
        <v>22089</v>
      </c>
      <c r="C4218" t="s">
        <v>627</v>
      </c>
      <c r="D4218" t="s">
        <v>584</v>
      </c>
      <c r="E4218" t="s">
        <v>605</v>
      </c>
      <c r="F4218">
        <v>55.612400000000001</v>
      </c>
      <c r="G4218" t="s">
        <v>25</v>
      </c>
      <c r="H4218" t="s">
        <v>606</v>
      </c>
      <c r="I4218" t="s">
        <v>27</v>
      </c>
      <c r="J4218" t="s">
        <v>28</v>
      </c>
      <c r="K4218">
        <v>2003</v>
      </c>
      <c r="L4218">
        <v>3</v>
      </c>
      <c r="M4218">
        <v>5</v>
      </c>
      <c r="N4218">
        <v>0</v>
      </c>
      <c r="O4218">
        <v>2.5</v>
      </c>
      <c r="P4218" t="s">
        <v>609</v>
      </c>
      <c r="Q4218" s="32">
        <v>0</v>
      </c>
      <c r="R4218">
        <v>1.4999999999999999E-2</v>
      </c>
      <c r="S4218" t="s">
        <v>31</v>
      </c>
      <c r="T4218" t="s">
        <v>81</v>
      </c>
      <c r="U4218">
        <v>55</v>
      </c>
      <c r="V4218" t="s">
        <v>184</v>
      </c>
      <c r="W4218" t="s">
        <v>185</v>
      </c>
      <c r="X4218" t="s">
        <v>186</v>
      </c>
      <c r="Y4218">
        <v>196.9665</v>
      </c>
      <c r="Z4218">
        <v>477</v>
      </c>
      <c r="AA4218" s="5">
        <f>IFERROR(VLOOKUP(X4218,$AF$2:$AG$35,2,FALSE),0)</f>
        <v>0</v>
      </c>
      <c r="AB4218" s="5" t="e">
        <f>VLOOKUP(X4218,$AF$2:$AG$35,1,FALSE)</f>
        <v>#N/A</v>
      </c>
      <c r="AN4218"/>
      <c r="AO4218"/>
      <c r="AP4218"/>
      <c r="AQ4218"/>
    </row>
    <row r="4219" spans="1:43" x14ac:dyDescent="0.25">
      <c r="A4219">
        <v>95758</v>
      </c>
      <c r="B4219">
        <v>22089</v>
      </c>
      <c r="C4219" t="s">
        <v>627</v>
      </c>
      <c r="D4219" t="s">
        <v>584</v>
      </c>
      <c r="E4219" t="s">
        <v>605</v>
      </c>
      <c r="F4219">
        <v>55.612400000000001</v>
      </c>
      <c r="G4219" t="s">
        <v>25</v>
      </c>
      <c r="H4219" t="s">
        <v>606</v>
      </c>
      <c r="I4219" t="s">
        <v>27</v>
      </c>
      <c r="J4219" t="s">
        <v>28</v>
      </c>
      <c r="K4219">
        <v>2003</v>
      </c>
      <c r="L4219">
        <v>3</v>
      </c>
      <c r="M4219">
        <v>5</v>
      </c>
      <c r="N4219">
        <v>0</v>
      </c>
      <c r="O4219">
        <v>2.5</v>
      </c>
      <c r="P4219" t="s">
        <v>609</v>
      </c>
      <c r="Q4219" s="32">
        <v>0</v>
      </c>
      <c r="R4219">
        <v>9.7000000000000003E-3</v>
      </c>
      <c r="S4219" t="s">
        <v>31</v>
      </c>
      <c r="T4219" t="s">
        <v>81</v>
      </c>
      <c r="U4219">
        <v>56</v>
      </c>
      <c r="V4219" t="s">
        <v>187</v>
      </c>
      <c r="W4219" t="s">
        <v>188</v>
      </c>
      <c r="X4219" t="s">
        <v>189</v>
      </c>
      <c r="Y4219">
        <v>200.59</v>
      </c>
      <c r="Z4219">
        <v>528</v>
      </c>
      <c r="AA4219" s="5">
        <f>IFERROR(VLOOKUP(X4219,$AF$2:$AG$35,2,FALSE),0)</f>
        <v>0.06</v>
      </c>
      <c r="AB4219" s="5" t="str">
        <f>VLOOKUP(X4219,$AF$2:$AG$35,1,FALSE)</f>
        <v>Hg</v>
      </c>
      <c r="AN4219"/>
      <c r="AO4219"/>
      <c r="AP4219"/>
      <c r="AQ4219"/>
    </row>
    <row r="4220" spans="1:43" x14ac:dyDescent="0.25">
      <c r="A4220">
        <v>95758</v>
      </c>
      <c r="B4220">
        <v>22089</v>
      </c>
      <c r="C4220" t="s">
        <v>627</v>
      </c>
      <c r="D4220" t="s">
        <v>584</v>
      </c>
      <c r="E4220" t="s">
        <v>605</v>
      </c>
      <c r="F4220">
        <v>55.612400000000001</v>
      </c>
      <c r="G4220" t="s">
        <v>25</v>
      </c>
      <c r="H4220" t="s">
        <v>606</v>
      </c>
      <c r="I4220" t="s">
        <v>27</v>
      </c>
      <c r="J4220" t="s">
        <v>28</v>
      </c>
      <c r="K4220">
        <v>2003</v>
      </c>
      <c r="L4220">
        <v>3</v>
      </c>
      <c r="M4220">
        <v>5</v>
      </c>
      <c r="N4220">
        <v>0</v>
      </c>
      <c r="O4220">
        <v>2.5</v>
      </c>
      <c r="P4220" t="s">
        <v>609</v>
      </c>
      <c r="Q4220" s="32">
        <v>0</v>
      </c>
      <c r="R4220">
        <v>1.04E-2</v>
      </c>
      <c r="S4220" t="s">
        <v>31</v>
      </c>
      <c r="T4220" t="s">
        <v>81</v>
      </c>
      <c r="U4220">
        <v>57</v>
      </c>
      <c r="V4220" t="s">
        <v>190</v>
      </c>
      <c r="W4220" t="s">
        <v>191</v>
      </c>
      <c r="X4220" t="s">
        <v>192</v>
      </c>
      <c r="Y4220">
        <v>204.38300000000001</v>
      </c>
      <c r="Z4220">
        <v>712</v>
      </c>
      <c r="AA4220" s="5">
        <f>IFERROR(VLOOKUP(X4220,$AF$2:$AG$35,2,FALSE),0)</f>
        <v>0</v>
      </c>
      <c r="AB4220" s="5" t="e">
        <f>VLOOKUP(X4220,$AF$2:$AG$35,1,FALSE)</f>
        <v>#N/A</v>
      </c>
      <c r="AN4220"/>
      <c r="AO4220"/>
      <c r="AP4220"/>
      <c r="AQ4220"/>
    </row>
    <row r="4221" spans="1:43" x14ac:dyDescent="0.25">
      <c r="A4221">
        <v>95758</v>
      </c>
      <c r="B4221">
        <v>22089</v>
      </c>
      <c r="C4221" t="s">
        <v>627</v>
      </c>
      <c r="D4221" t="s">
        <v>584</v>
      </c>
      <c r="E4221" t="s">
        <v>605</v>
      </c>
      <c r="F4221">
        <v>55.612400000000001</v>
      </c>
      <c r="G4221" t="s">
        <v>25</v>
      </c>
      <c r="H4221" t="s">
        <v>606</v>
      </c>
      <c r="I4221" t="s">
        <v>27</v>
      </c>
      <c r="J4221" t="s">
        <v>28</v>
      </c>
      <c r="K4221">
        <v>2003</v>
      </c>
      <c r="L4221">
        <v>3</v>
      </c>
      <c r="M4221">
        <v>5</v>
      </c>
      <c r="N4221">
        <v>0</v>
      </c>
      <c r="O4221">
        <v>2.5</v>
      </c>
      <c r="P4221" t="s">
        <v>609</v>
      </c>
      <c r="Q4221" s="32">
        <v>2.69E-2</v>
      </c>
      <c r="R4221" s="2">
        <v>1.2665793115968899E-2</v>
      </c>
      <c r="S4221" t="s">
        <v>31</v>
      </c>
      <c r="T4221" t="s">
        <v>81</v>
      </c>
      <c r="U4221">
        <v>58</v>
      </c>
      <c r="V4221" t="s">
        <v>193</v>
      </c>
      <c r="W4221" t="s">
        <v>194</v>
      </c>
      <c r="X4221" t="s">
        <v>195</v>
      </c>
      <c r="Y4221">
        <v>207.2</v>
      </c>
      <c r="Z4221">
        <v>520</v>
      </c>
      <c r="AA4221" s="5">
        <f>IFERROR(VLOOKUP(X4221,$AF$2:$AG$35,2,FALSE),0)</f>
        <v>0.11600000000000001</v>
      </c>
      <c r="AB4221" s="5" t="str">
        <f>VLOOKUP(X4221,$AF$2:$AG$35,1,FALSE)</f>
        <v>Pb</v>
      </c>
      <c r="AN4221"/>
      <c r="AO4221"/>
      <c r="AP4221"/>
      <c r="AQ4221"/>
    </row>
    <row r="4222" spans="1:43" x14ac:dyDescent="0.25">
      <c r="A4222">
        <v>95758</v>
      </c>
      <c r="B4222">
        <v>22089</v>
      </c>
      <c r="C4222" t="s">
        <v>627</v>
      </c>
      <c r="D4222" t="s">
        <v>584</v>
      </c>
      <c r="E4222" t="s">
        <v>605</v>
      </c>
      <c r="F4222">
        <v>55.612400000000001</v>
      </c>
      <c r="G4222" t="s">
        <v>25</v>
      </c>
      <c r="H4222" t="s">
        <v>606</v>
      </c>
      <c r="I4222" t="s">
        <v>27</v>
      </c>
      <c r="J4222" t="s">
        <v>28</v>
      </c>
      <c r="K4222">
        <v>2003</v>
      </c>
      <c r="L4222">
        <v>3</v>
      </c>
      <c r="M4222">
        <v>5</v>
      </c>
      <c r="N4222">
        <v>0</v>
      </c>
      <c r="O4222">
        <v>2.5</v>
      </c>
      <c r="P4222" t="s">
        <v>609</v>
      </c>
      <c r="Q4222" s="32">
        <v>1.1999999999999999E-3</v>
      </c>
      <c r="R4222" s="2">
        <v>1.21003430943173E-2</v>
      </c>
      <c r="S4222" t="s">
        <v>31</v>
      </c>
      <c r="T4222" t="s">
        <v>81</v>
      </c>
      <c r="U4222">
        <v>59</v>
      </c>
      <c r="V4222" t="s">
        <v>196</v>
      </c>
      <c r="W4222" t="s">
        <v>197</v>
      </c>
      <c r="X4222" t="s">
        <v>198</v>
      </c>
      <c r="Y4222">
        <v>238.02889999999999</v>
      </c>
      <c r="Z4222">
        <v>765</v>
      </c>
      <c r="AA4222" s="5">
        <f>IFERROR(VLOOKUP(X4222,$AF$2:$AG$35,2,FALSE),0)</f>
        <v>0</v>
      </c>
      <c r="AB4222" s="5" t="e">
        <f>VLOOKUP(X4222,$AF$2:$AG$35,1,FALSE)</f>
        <v>#N/A</v>
      </c>
      <c r="AN4222"/>
      <c r="AO4222"/>
      <c r="AP4222"/>
      <c r="AQ4222"/>
    </row>
    <row r="4223" spans="1:43" x14ac:dyDescent="0.25">
      <c r="B4223" s="13">
        <v>22090</v>
      </c>
      <c r="C4223" s="13" t="s">
        <v>599</v>
      </c>
      <c r="D4223" t="s">
        <v>584</v>
      </c>
      <c r="E4223" t="s">
        <v>607</v>
      </c>
      <c r="F4223">
        <v>77.607740000000007</v>
      </c>
      <c r="G4223" t="s">
        <v>25</v>
      </c>
      <c r="H4223" t="s">
        <v>600</v>
      </c>
      <c r="I4223" t="s">
        <v>601</v>
      </c>
      <c r="J4223" t="s">
        <v>23</v>
      </c>
      <c r="K4223">
        <v>2003</v>
      </c>
      <c r="L4223">
        <v>4</v>
      </c>
      <c r="M4223">
        <v>4</v>
      </c>
      <c r="N4223">
        <v>0</v>
      </c>
      <c r="O4223">
        <v>2.5</v>
      </c>
      <c r="P4223" t="s">
        <v>610</v>
      </c>
      <c r="Q4223">
        <v>0.51614394117359896</v>
      </c>
      <c r="R4223">
        <v>0.60489004317936601</v>
      </c>
      <c r="S4223" t="s">
        <v>31</v>
      </c>
      <c r="T4223" t="s">
        <v>32</v>
      </c>
      <c r="U4223">
        <v>1</v>
      </c>
      <c r="V4223" t="s">
        <v>33</v>
      </c>
      <c r="W4223" t="s">
        <v>34</v>
      </c>
      <c r="X4223" t="s">
        <v>35</v>
      </c>
      <c r="Y4223">
        <v>35.453000000000003</v>
      </c>
      <c r="Z4223">
        <v>337</v>
      </c>
      <c r="AA4223" s="5">
        <f>IFERROR(VLOOKUP(X4223,$AF$2:$AG$35,2,FALSE),0)</f>
        <v>0</v>
      </c>
      <c r="AB4223" s="5" t="e">
        <f>VLOOKUP(X4223,$AF$2:$AG$35,1,FALSE)</f>
        <v>#N/A</v>
      </c>
      <c r="AN4223"/>
      <c r="AO4223"/>
      <c r="AP4223"/>
      <c r="AQ4223"/>
    </row>
    <row r="4224" spans="1:43" x14ac:dyDescent="0.25">
      <c r="B4224" s="13">
        <v>22090</v>
      </c>
      <c r="C4224" s="13" t="s">
        <v>599</v>
      </c>
      <c r="D4224" t="s">
        <v>584</v>
      </c>
      <c r="E4224" t="s">
        <v>607</v>
      </c>
      <c r="F4224">
        <v>77.607740000000007</v>
      </c>
      <c r="G4224" t="s">
        <v>25</v>
      </c>
      <c r="H4224" t="s">
        <v>600</v>
      </c>
      <c r="I4224" t="s">
        <v>601</v>
      </c>
      <c r="J4224" t="s">
        <v>23</v>
      </c>
      <c r="K4224">
        <v>2003</v>
      </c>
      <c r="L4224">
        <v>4</v>
      </c>
      <c r="M4224">
        <v>4</v>
      </c>
      <c r="N4224">
        <v>0</v>
      </c>
      <c r="O4224">
        <v>2.5</v>
      </c>
      <c r="P4224" t="s">
        <v>610</v>
      </c>
      <c r="Q4224" s="5">
        <v>0.45531058090257898</v>
      </c>
      <c r="R4224">
        <v>0.28499693504788098</v>
      </c>
      <c r="S4224" t="s">
        <v>31</v>
      </c>
      <c r="T4224" t="s">
        <v>32</v>
      </c>
      <c r="U4224">
        <v>2</v>
      </c>
      <c r="V4224" t="s">
        <v>36</v>
      </c>
      <c r="W4224" t="s">
        <v>37</v>
      </c>
      <c r="X4224" t="s">
        <v>38</v>
      </c>
      <c r="Y4224">
        <v>62.004899999999999</v>
      </c>
      <c r="Z4224">
        <v>613</v>
      </c>
      <c r="AA4224" s="5">
        <f>IFERROR(VLOOKUP(X4224,$AF$2:$AG$35,2,FALSE),0)</f>
        <v>0</v>
      </c>
      <c r="AB4224" s="5" t="e">
        <f>VLOOKUP(X4224,$AF$2:$AG$35,1,FALSE)</f>
        <v>#N/A</v>
      </c>
      <c r="AN4224"/>
      <c r="AO4224"/>
      <c r="AP4224"/>
      <c r="AQ4224"/>
    </row>
    <row r="4225" spans="2:43" x14ac:dyDescent="0.25">
      <c r="B4225" s="13">
        <v>22090</v>
      </c>
      <c r="C4225" s="13" t="s">
        <v>599</v>
      </c>
      <c r="D4225" t="s">
        <v>584</v>
      </c>
      <c r="E4225" t="s">
        <v>607</v>
      </c>
      <c r="F4225">
        <v>77.607740000000007</v>
      </c>
      <c r="G4225" t="s">
        <v>25</v>
      </c>
      <c r="H4225" t="s">
        <v>600</v>
      </c>
      <c r="I4225" t="s">
        <v>601</v>
      </c>
      <c r="J4225" t="s">
        <v>23</v>
      </c>
      <c r="K4225">
        <v>2003</v>
      </c>
      <c r="L4225">
        <v>4</v>
      </c>
      <c r="M4225">
        <v>4</v>
      </c>
      <c r="N4225">
        <v>0</v>
      </c>
      <c r="O4225">
        <v>2.5</v>
      </c>
      <c r="P4225" t="s">
        <v>610</v>
      </c>
      <c r="Q4225" s="5">
        <v>1.96859402064432</v>
      </c>
      <c r="R4225">
        <v>0.56989571880112899</v>
      </c>
      <c r="S4225" t="s">
        <v>31</v>
      </c>
      <c r="T4225" t="s">
        <v>32</v>
      </c>
      <c r="U4225">
        <v>4</v>
      </c>
      <c r="V4225" t="s">
        <v>42</v>
      </c>
      <c r="W4225" t="s">
        <v>43</v>
      </c>
      <c r="X4225" t="s">
        <v>44</v>
      </c>
      <c r="Y4225">
        <v>96.057599999999994</v>
      </c>
      <c r="Z4225">
        <v>699</v>
      </c>
      <c r="AA4225" s="5">
        <f>IFERROR(VLOOKUP(X4225,$AF$2:$AG$35,2,FALSE),0)</f>
        <v>0</v>
      </c>
      <c r="AB4225" s="5" t="e">
        <f>VLOOKUP(X4225,$AF$2:$AG$35,1,FALSE)</f>
        <v>#N/A</v>
      </c>
      <c r="AN4225"/>
      <c r="AO4225"/>
      <c r="AP4225"/>
      <c r="AQ4225"/>
    </row>
    <row r="4226" spans="2:43" x14ac:dyDescent="0.25">
      <c r="B4226" s="13">
        <v>22090</v>
      </c>
      <c r="C4226" s="13" t="s">
        <v>599</v>
      </c>
      <c r="D4226" t="s">
        <v>584</v>
      </c>
      <c r="E4226" t="s">
        <v>607</v>
      </c>
      <c r="F4226">
        <v>77.607740000000007</v>
      </c>
      <c r="G4226" t="s">
        <v>25</v>
      </c>
      <c r="H4226" t="s">
        <v>600</v>
      </c>
      <c r="I4226" t="s">
        <v>601</v>
      </c>
      <c r="J4226" t="s">
        <v>23</v>
      </c>
      <c r="K4226">
        <v>2003</v>
      </c>
      <c r="L4226">
        <v>4</v>
      </c>
      <c r="M4226">
        <v>4</v>
      </c>
      <c r="N4226">
        <v>0</v>
      </c>
      <c r="O4226">
        <v>2.5</v>
      </c>
      <c r="P4226" t="s">
        <v>610</v>
      </c>
      <c r="Q4226" s="5">
        <v>0.99125496193997098</v>
      </c>
      <c r="R4226">
        <v>0.219258494628119</v>
      </c>
      <c r="S4226" t="s">
        <v>31</v>
      </c>
      <c r="T4226" t="s">
        <v>45</v>
      </c>
      <c r="U4226">
        <v>5</v>
      </c>
      <c r="V4226" t="s">
        <v>46</v>
      </c>
      <c r="W4226" t="s">
        <v>47</v>
      </c>
      <c r="X4226" t="s">
        <v>48</v>
      </c>
      <c r="Y4226">
        <v>18.0383</v>
      </c>
      <c r="Z4226">
        <v>784</v>
      </c>
      <c r="AA4226" s="5">
        <f>IFERROR(VLOOKUP(X4226,$AF$2:$AG$35,2,FALSE),0)</f>
        <v>0</v>
      </c>
      <c r="AB4226" s="5" t="e">
        <f>VLOOKUP(X4226,$AF$2:$AG$35,1,FALSE)</f>
        <v>#N/A</v>
      </c>
      <c r="AN4226"/>
      <c r="AO4226"/>
      <c r="AP4226"/>
      <c r="AQ4226"/>
    </row>
    <row r="4227" spans="2:43" x14ac:dyDescent="0.25">
      <c r="B4227" s="13">
        <v>22090</v>
      </c>
      <c r="C4227" s="13" t="s">
        <v>599</v>
      </c>
      <c r="D4227" t="s">
        <v>584</v>
      </c>
      <c r="E4227" t="s">
        <v>607</v>
      </c>
      <c r="F4227">
        <v>77.607740000000007</v>
      </c>
      <c r="G4227" t="s">
        <v>25</v>
      </c>
      <c r="H4227" t="s">
        <v>600</v>
      </c>
      <c r="I4227" t="s">
        <v>601</v>
      </c>
      <c r="J4227" t="s">
        <v>23</v>
      </c>
      <c r="K4227">
        <v>2003</v>
      </c>
      <c r="L4227">
        <v>4</v>
      </c>
      <c r="M4227">
        <v>4</v>
      </c>
      <c r="N4227">
        <v>0</v>
      </c>
      <c r="O4227">
        <v>2.5</v>
      </c>
      <c r="P4227" t="s">
        <v>610</v>
      </c>
      <c r="Q4227" s="5">
        <v>0</v>
      </c>
      <c r="R4227">
        <v>0.1</v>
      </c>
      <c r="S4227" t="s">
        <v>31</v>
      </c>
      <c r="T4227" t="s">
        <v>49</v>
      </c>
      <c r="U4227">
        <v>6</v>
      </c>
      <c r="V4227" t="s">
        <v>50</v>
      </c>
      <c r="W4227" t="s">
        <v>51</v>
      </c>
      <c r="X4227" t="s">
        <v>52</v>
      </c>
      <c r="Y4227">
        <v>22.98977</v>
      </c>
      <c r="Z4227">
        <v>785</v>
      </c>
      <c r="AA4227" s="5">
        <f>IFERROR(VLOOKUP(X4227,$AF$2:$AG$35,2,FALSE),0)</f>
        <v>0</v>
      </c>
      <c r="AB4227" s="5" t="e">
        <f>VLOOKUP(X4227,$AF$2:$AG$35,1,FALSE)</f>
        <v>#N/A</v>
      </c>
      <c r="AN4227"/>
      <c r="AO4227"/>
      <c r="AP4227"/>
      <c r="AQ4227"/>
    </row>
    <row r="4228" spans="2:43" x14ac:dyDescent="0.25">
      <c r="B4228" s="13">
        <v>22090</v>
      </c>
      <c r="C4228" s="13" t="s">
        <v>599</v>
      </c>
      <c r="D4228" t="s">
        <v>584</v>
      </c>
      <c r="E4228" t="s">
        <v>607</v>
      </c>
      <c r="F4228">
        <v>77.607740000000007</v>
      </c>
      <c r="G4228" t="s">
        <v>25</v>
      </c>
      <c r="H4228" t="s">
        <v>600</v>
      </c>
      <c r="I4228" t="s">
        <v>601</v>
      </c>
      <c r="J4228" t="s">
        <v>23</v>
      </c>
      <c r="K4228">
        <v>2003</v>
      </c>
      <c r="L4228">
        <v>4</v>
      </c>
      <c r="M4228">
        <v>4</v>
      </c>
      <c r="N4228">
        <v>0</v>
      </c>
      <c r="O4228">
        <v>2.5</v>
      </c>
      <c r="P4228" t="s">
        <v>610</v>
      </c>
      <c r="Q4228">
        <v>0.109476313424533</v>
      </c>
      <c r="R4228">
        <v>0.104604104254217</v>
      </c>
      <c r="S4228" t="s">
        <v>31</v>
      </c>
      <c r="T4228" t="s">
        <v>53</v>
      </c>
      <c r="U4228">
        <v>7</v>
      </c>
      <c r="V4228" t="s">
        <v>54</v>
      </c>
      <c r="W4228" t="s">
        <v>55</v>
      </c>
      <c r="X4228" t="s">
        <v>56</v>
      </c>
      <c r="Y4228">
        <v>39.098300000000002</v>
      </c>
      <c r="Z4228">
        <v>2302</v>
      </c>
      <c r="AA4228" s="5">
        <f>IFERROR(VLOOKUP(X4228,$AF$2:$AG$35,2,FALSE),0)</f>
        <v>0</v>
      </c>
      <c r="AB4228" s="5" t="e">
        <f>VLOOKUP(X4228,$AF$2:$AG$35,1,FALSE)</f>
        <v>#N/A</v>
      </c>
      <c r="AN4228"/>
      <c r="AO4228"/>
      <c r="AP4228"/>
      <c r="AQ4228"/>
    </row>
    <row r="4229" spans="2:43" x14ac:dyDescent="0.25">
      <c r="B4229" s="13">
        <v>22090</v>
      </c>
      <c r="C4229" s="13" t="s">
        <v>599</v>
      </c>
      <c r="D4229" t="s">
        <v>584</v>
      </c>
      <c r="E4229" t="s">
        <v>607</v>
      </c>
      <c r="F4229">
        <v>77.607740000000007</v>
      </c>
      <c r="G4229" t="s">
        <v>25</v>
      </c>
      <c r="H4229" t="s">
        <v>600</v>
      </c>
      <c r="I4229" t="s">
        <v>601</v>
      </c>
      <c r="J4229" t="s">
        <v>23</v>
      </c>
      <c r="K4229">
        <v>2003</v>
      </c>
      <c r="L4229">
        <v>4</v>
      </c>
      <c r="M4229">
        <v>4</v>
      </c>
      <c r="N4229">
        <v>0</v>
      </c>
      <c r="O4229">
        <v>2.5</v>
      </c>
      <c r="P4229" t="s">
        <v>610</v>
      </c>
      <c r="Q4229">
        <v>3.1692629117899198</v>
      </c>
      <c r="R4229">
        <v>3.1078395978205502</v>
      </c>
      <c r="S4229" t="s">
        <v>31</v>
      </c>
      <c r="T4229" t="s">
        <v>57</v>
      </c>
      <c r="U4229">
        <v>8</v>
      </c>
      <c r="W4229" t="s">
        <v>58</v>
      </c>
      <c r="X4229" t="s">
        <v>59</v>
      </c>
      <c r="Y4229">
        <v>12.010999999999999</v>
      </c>
      <c r="Z4229">
        <v>1183</v>
      </c>
      <c r="AA4229" s="5">
        <f>IFERROR(VLOOKUP(X4229,$AF$2:$AG$35,2,FALSE),0)</f>
        <v>0</v>
      </c>
      <c r="AB4229" s="5" t="e">
        <f>VLOOKUP(X4229,$AF$2:$AG$35,1,FALSE)</f>
        <v>#N/A</v>
      </c>
      <c r="AN4229"/>
      <c r="AO4229"/>
      <c r="AP4229"/>
      <c r="AQ4229"/>
    </row>
    <row r="4230" spans="2:43" x14ac:dyDescent="0.25">
      <c r="B4230" s="13">
        <v>22090</v>
      </c>
      <c r="C4230" s="13" t="s">
        <v>599</v>
      </c>
      <c r="D4230" t="s">
        <v>584</v>
      </c>
      <c r="E4230" t="s">
        <v>607</v>
      </c>
      <c r="F4230">
        <v>77.607740000000007</v>
      </c>
      <c r="G4230" t="s">
        <v>25</v>
      </c>
      <c r="H4230" t="s">
        <v>600</v>
      </c>
      <c r="I4230" t="s">
        <v>601</v>
      </c>
      <c r="J4230" t="s">
        <v>23</v>
      </c>
      <c r="K4230">
        <v>2003</v>
      </c>
      <c r="L4230">
        <v>4</v>
      </c>
      <c r="M4230">
        <v>4</v>
      </c>
      <c r="N4230">
        <v>0</v>
      </c>
      <c r="O4230">
        <v>2.5</v>
      </c>
      <c r="P4230" t="s">
        <v>610</v>
      </c>
      <c r="Q4230">
        <v>16.930061457335</v>
      </c>
      <c r="R4230">
        <v>1.8937622091317099</v>
      </c>
      <c r="S4230" t="s">
        <v>31</v>
      </c>
      <c r="T4230" t="s">
        <v>57</v>
      </c>
      <c r="U4230">
        <v>9</v>
      </c>
      <c r="W4230" t="s">
        <v>60</v>
      </c>
      <c r="X4230" t="s">
        <v>61</v>
      </c>
      <c r="Y4230">
        <v>12.010999999999999</v>
      </c>
      <c r="Z4230">
        <v>789</v>
      </c>
      <c r="AA4230" s="5">
        <f>IFERROR(VLOOKUP(X4230,$AF$2:$AG$35,2,FALSE),0)</f>
        <v>0</v>
      </c>
      <c r="AB4230" s="5" t="e">
        <f>VLOOKUP(X4230,$AF$2:$AG$35,1,FALSE)</f>
        <v>#N/A</v>
      </c>
      <c r="AN4230"/>
      <c r="AO4230"/>
      <c r="AP4230"/>
      <c r="AQ4230"/>
    </row>
    <row r="4231" spans="2:43" x14ac:dyDescent="0.25">
      <c r="B4231" s="13">
        <v>22090</v>
      </c>
      <c r="C4231" s="13" t="s">
        <v>599</v>
      </c>
      <c r="D4231" t="s">
        <v>584</v>
      </c>
      <c r="E4231" t="s">
        <v>607</v>
      </c>
      <c r="F4231">
        <v>77.607740000000007</v>
      </c>
      <c r="G4231" t="s">
        <v>25</v>
      </c>
      <c r="H4231" t="s">
        <v>600</v>
      </c>
      <c r="I4231" t="s">
        <v>601</v>
      </c>
      <c r="J4231" t="s">
        <v>23</v>
      </c>
      <c r="K4231">
        <v>2003</v>
      </c>
      <c r="L4231">
        <v>4</v>
      </c>
      <c r="M4231">
        <v>4</v>
      </c>
      <c r="N4231">
        <v>0</v>
      </c>
      <c r="O4231">
        <v>2.5</v>
      </c>
      <c r="P4231" t="s">
        <v>610</v>
      </c>
      <c r="Q4231">
        <v>23.767988799411899</v>
      </c>
      <c r="R4231">
        <v>9.1681052568023507</v>
      </c>
      <c r="S4231" t="s">
        <v>31</v>
      </c>
      <c r="T4231" t="s">
        <v>57</v>
      </c>
      <c r="U4231">
        <v>10</v>
      </c>
      <c r="W4231" t="s">
        <v>62</v>
      </c>
      <c r="X4231" t="s">
        <v>63</v>
      </c>
      <c r="Y4231">
        <v>12.010999999999999</v>
      </c>
      <c r="Z4231">
        <v>790</v>
      </c>
      <c r="AA4231" s="5">
        <f>IFERROR(VLOOKUP(X4231,$AF$2:$AG$35,2,FALSE),0)</f>
        <v>0</v>
      </c>
      <c r="AB4231" s="5" t="e">
        <f>VLOOKUP(X4231,$AF$2:$AG$35,1,FALSE)</f>
        <v>#N/A</v>
      </c>
      <c r="AN4231"/>
      <c r="AO4231"/>
      <c r="AP4231"/>
      <c r="AQ4231"/>
    </row>
    <row r="4232" spans="2:43" x14ac:dyDescent="0.25">
      <c r="B4232" s="13">
        <v>22090</v>
      </c>
      <c r="C4232" s="13" t="s">
        <v>599</v>
      </c>
      <c r="D4232" t="s">
        <v>584</v>
      </c>
      <c r="E4232" t="s">
        <v>607</v>
      </c>
      <c r="F4232">
        <v>77.607740000000007</v>
      </c>
      <c r="G4232" t="s">
        <v>25</v>
      </c>
      <c r="H4232" t="s">
        <v>600</v>
      </c>
      <c r="I4232" t="s">
        <v>601</v>
      </c>
      <c r="J4232" t="s">
        <v>23</v>
      </c>
      <c r="K4232">
        <v>2003</v>
      </c>
      <c r="L4232">
        <v>4</v>
      </c>
      <c r="M4232">
        <v>4</v>
      </c>
      <c r="N4232">
        <v>0</v>
      </c>
      <c r="O4232">
        <v>2.5</v>
      </c>
      <c r="P4232" t="s">
        <v>610</v>
      </c>
      <c r="Q4232">
        <v>7.2323131514580901</v>
      </c>
      <c r="R4232">
        <v>1.6601103152738701</v>
      </c>
      <c r="S4232" t="s">
        <v>31</v>
      </c>
      <c r="T4232" t="s">
        <v>57</v>
      </c>
      <c r="U4232">
        <v>11</v>
      </c>
      <c r="W4232" t="s">
        <v>64</v>
      </c>
      <c r="X4232" t="s">
        <v>65</v>
      </c>
      <c r="Y4232">
        <v>12.010999999999999</v>
      </c>
      <c r="Z4232">
        <v>791</v>
      </c>
      <c r="AA4232" s="5">
        <f>IFERROR(VLOOKUP(X4232,$AF$2:$AG$35,2,FALSE),0)</f>
        <v>0</v>
      </c>
      <c r="AB4232" s="5" t="e">
        <f>VLOOKUP(X4232,$AF$2:$AG$35,1,FALSE)</f>
        <v>#N/A</v>
      </c>
      <c r="AN4232"/>
      <c r="AO4232"/>
      <c r="AP4232"/>
      <c r="AQ4232"/>
    </row>
    <row r="4233" spans="2:43" x14ac:dyDescent="0.25">
      <c r="B4233" s="13">
        <v>22090</v>
      </c>
      <c r="C4233" s="13" t="s">
        <v>599</v>
      </c>
      <c r="D4233" t="s">
        <v>584</v>
      </c>
      <c r="E4233" t="s">
        <v>607</v>
      </c>
      <c r="F4233">
        <v>77.607740000000007</v>
      </c>
      <c r="G4233" t="s">
        <v>25</v>
      </c>
      <c r="H4233" t="s">
        <v>600</v>
      </c>
      <c r="I4233" t="s">
        <v>601</v>
      </c>
      <c r="J4233" t="s">
        <v>23</v>
      </c>
      <c r="K4233">
        <v>2003</v>
      </c>
      <c r="L4233">
        <v>4</v>
      </c>
      <c r="M4233">
        <v>4</v>
      </c>
      <c r="N4233">
        <v>0</v>
      </c>
      <c r="O4233">
        <v>2.5</v>
      </c>
      <c r="P4233" t="s">
        <v>610</v>
      </c>
      <c r="Q4233">
        <v>4.7516094549016703</v>
      </c>
      <c r="R4233">
        <v>8.2300289936143507</v>
      </c>
      <c r="S4233" t="s">
        <v>31</v>
      </c>
      <c r="T4233" t="s">
        <v>57</v>
      </c>
      <c r="U4233">
        <v>12</v>
      </c>
      <c r="W4233" t="s">
        <v>66</v>
      </c>
      <c r="X4233" t="s">
        <v>67</v>
      </c>
      <c r="Y4233">
        <v>12.010999999999999</v>
      </c>
      <c r="Z4233">
        <v>792</v>
      </c>
      <c r="AA4233" s="5">
        <f>IFERROR(VLOOKUP(X4233,$AF$2:$AG$35,2,FALSE),0)</f>
        <v>0</v>
      </c>
      <c r="AB4233" s="5" t="e">
        <f>VLOOKUP(X4233,$AF$2:$AG$35,1,FALSE)</f>
        <v>#N/A</v>
      </c>
      <c r="AN4233"/>
      <c r="AO4233"/>
      <c r="AP4233"/>
      <c r="AQ4233"/>
    </row>
    <row r="4234" spans="2:43" x14ac:dyDescent="0.25">
      <c r="B4234" s="13">
        <v>22090</v>
      </c>
      <c r="C4234" s="13" t="s">
        <v>599</v>
      </c>
      <c r="D4234" t="s">
        <v>584</v>
      </c>
      <c r="E4234" t="s">
        <v>607</v>
      </c>
      <c r="F4234">
        <v>77.607740000000007</v>
      </c>
      <c r="G4234" t="s">
        <v>25</v>
      </c>
      <c r="H4234" t="s">
        <v>600</v>
      </c>
      <c r="I4234" t="s">
        <v>601</v>
      </c>
      <c r="J4234" t="s">
        <v>23</v>
      </c>
      <c r="K4234">
        <v>2003</v>
      </c>
      <c r="L4234">
        <v>4</v>
      </c>
      <c r="M4234">
        <v>4</v>
      </c>
      <c r="N4234">
        <v>0</v>
      </c>
      <c r="O4234">
        <v>2.5</v>
      </c>
      <c r="P4234" t="s">
        <v>610</v>
      </c>
      <c r="Q4234" s="5">
        <v>53.4483174733477</v>
      </c>
      <c r="R4234">
        <v>6.3450070762489297</v>
      </c>
      <c r="S4234" t="s">
        <v>31</v>
      </c>
      <c r="T4234" t="s">
        <v>57</v>
      </c>
      <c r="U4234">
        <v>13</v>
      </c>
      <c r="W4234" s="3" t="s">
        <v>68</v>
      </c>
      <c r="X4234" t="s">
        <v>69</v>
      </c>
      <c r="Y4234">
        <v>12.010999999999999</v>
      </c>
      <c r="Z4234">
        <v>626</v>
      </c>
      <c r="AA4234" s="5">
        <f>IFERROR(VLOOKUP(X4234,$AF$2:$AG$35,2,FALSE),0)</f>
        <v>0</v>
      </c>
      <c r="AB4234" s="5" t="e">
        <f>VLOOKUP(X4234,$AF$2:$AG$35,1,FALSE)</f>
        <v>#N/A</v>
      </c>
      <c r="AN4234"/>
      <c r="AO4234"/>
      <c r="AP4234"/>
      <c r="AQ4234"/>
    </row>
    <row r="4235" spans="2:43" x14ac:dyDescent="0.25">
      <c r="B4235" s="13">
        <v>22090</v>
      </c>
      <c r="C4235" s="13" t="s">
        <v>599</v>
      </c>
      <c r="D4235" t="s">
        <v>584</v>
      </c>
      <c r="E4235" t="s">
        <v>607</v>
      </c>
      <c r="F4235">
        <v>77.607740000000007</v>
      </c>
      <c r="G4235" t="s">
        <v>25</v>
      </c>
      <c r="H4235" t="s">
        <v>600</v>
      </c>
      <c r="I4235" t="s">
        <v>601</v>
      </c>
      <c r="J4235" t="s">
        <v>23</v>
      </c>
      <c r="K4235">
        <v>2003</v>
      </c>
      <c r="L4235">
        <v>4</v>
      </c>
      <c r="M4235">
        <v>4</v>
      </c>
      <c r="N4235">
        <v>0</v>
      </c>
      <c r="O4235">
        <v>2.5</v>
      </c>
      <c r="P4235" t="s">
        <v>610</v>
      </c>
      <c r="Q4235">
        <v>3.6820389723110298</v>
      </c>
      <c r="R4235">
        <v>5.1362998691211397</v>
      </c>
      <c r="S4235" t="s">
        <v>31</v>
      </c>
      <c r="T4235" t="s">
        <v>57</v>
      </c>
      <c r="U4235">
        <v>14</v>
      </c>
      <c r="W4235" t="s">
        <v>70</v>
      </c>
      <c r="X4235" t="s">
        <v>71</v>
      </c>
      <c r="Y4235">
        <v>12.010999999999999</v>
      </c>
      <c r="Z4235">
        <v>794</v>
      </c>
      <c r="AA4235" s="5">
        <f>IFERROR(VLOOKUP(X4235,$AF$2:$AG$35,2,FALSE),0)</f>
        <v>0</v>
      </c>
      <c r="AB4235" s="5" t="e">
        <f>VLOOKUP(X4235,$AF$2:$AG$35,1,FALSE)</f>
        <v>#N/A</v>
      </c>
      <c r="AN4235"/>
      <c r="AO4235"/>
      <c r="AP4235"/>
      <c r="AQ4235"/>
    </row>
    <row r="4236" spans="2:43" x14ac:dyDescent="0.25">
      <c r="B4236" s="13">
        <v>22090</v>
      </c>
      <c r="C4236" s="13" t="s">
        <v>599</v>
      </c>
      <c r="D4236" t="s">
        <v>584</v>
      </c>
      <c r="E4236" t="s">
        <v>607</v>
      </c>
      <c r="F4236">
        <v>77.607740000000007</v>
      </c>
      <c r="G4236" t="s">
        <v>25</v>
      </c>
      <c r="H4236" t="s">
        <v>600</v>
      </c>
      <c r="I4236" t="s">
        <v>601</v>
      </c>
      <c r="J4236" t="s">
        <v>23</v>
      </c>
      <c r="K4236">
        <v>2003</v>
      </c>
      <c r="L4236">
        <v>4</v>
      </c>
      <c r="M4236">
        <v>4</v>
      </c>
      <c r="N4236">
        <v>0</v>
      </c>
      <c r="O4236">
        <v>2.5</v>
      </c>
      <c r="P4236" t="s">
        <v>610</v>
      </c>
      <c r="Q4236">
        <v>15.8041495188924</v>
      </c>
      <c r="R4236">
        <v>2.1108202524899702</v>
      </c>
      <c r="S4236" t="s">
        <v>31</v>
      </c>
      <c r="T4236" t="s">
        <v>57</v>
      </c>
      <c r="U4236">
        <v>15</v>
      </c>
      <c r="W4236" t="s">
        <v>72</v>
      </c>
      <c r="X4236" t="s">
        <v>73</v>
      </c>
      <c r="Y4236">
        <v>12.010999999999999</v>
      </c>
      <c r="Z4236">
        <v>1190</v>
      </c>
      <c r="AA4236" s="5">
        <f>IFERROR(VLOOKUP(X4236,$AF$2:$AG$35,2,FALSE),0)</f>
        <v>0</v>
      </c>
      <c r="AB4236" s="5" t="e">
        <f>VLOOKUP(X4236,$AF$2:$AG$35,1,FALSE)</f>
        <v>#N/A</v>
      </c>
      <c r="AN4236"/>
      <c r="AO4236"/>
      <c r="AP4236"/>
      <c r="AQ4236"/>
    </row>
    <row r="4237" spans="2:43" x14ac:dyDescent="0.25">
      <c r="B4237" s="13">
        <v>22090</v>
      </c>
      <c r="C4237" s="13" t="s">
        <v>599</v>
      </c>
      <c r="D4237" t="s">
        <v>584</v>
      </c>
      <c r="E4237" t="s">
        <v>607</v>
      </c>
      <c r="F4237">
        <v>77.607740000000007</v>
      </c>
      <c r="G4237" t="s">
        <v>25</v>
      </c>
      <c r="H4237" t="s">
        <v>600</v>
      </c>
      <c r="I4237" t="s">
        <v>601</v>
      </c>
      <c r="J4237" t="s">
        <v>23</v>
      </c>
      <c r="K4237">
        <v>2003</v>
      </c>
      <c r="L4237">
        <v>4</v>
      </c>
      <c r="M4237">
        <v>4</v>
      </c>
      <c r="N4237">
        <v>0</v>
      </c>
      <c r="O4237">
        <v>2.5</v>
      </c>
      <c r="P4237" t="s">
        <v>610</v>
      </c>
      <c r="Q4237">
        <v>0.824213181518758</v>
      </c>
      <c r="R4237">
        <v>0.68767897750125895</v>
      </c>
      <c r="S4237" t="s">
        <v>31</v>
      </c>
      <c r="T4237" t="s">
        <v>57</v>
      </c>
      <c r="U4237">
        <v>16</v>
      </c>
      <c r="W4237" t="s">
        <v>74</v>
      </c>
      <c r="X4237" t="s">
        <v>75</v>
      </c>
      <c r="Y4237">
        <v>12.010999999999999</v>
      </c>
      <c r="Z4237">
        <v>796</v>
      </c>
      <c r="AA4237" s="5">
        <f>IFERROR(VLOOKUP(X4237,$AF$2:$AG$35,2,FALSE),0)</f>
        <v>0</v>
      </c>
      <c r="AB4237" s="5" t="e">
        <f>VLOOKUP(X4237,$AF$2:$AG$35,1,FALSE)</f>
        <v>#N/A</v>
      </c>
      <c r="AN4237"/>
      <c r="AO4237"/>
      <c r="AP4237"/>
      <c r="AQ4237"/>
    </row>
    <row r="4238" spans="2:43" x14ac:dyDescent="0.25">
      <c r="B4238" s="13">
        <v>22090</v>
      </c>
      <c r="C4238" s="13" t="s">
        <v>599</v>
      </c>
      <c r="D4238" t="s">
        <v>584</v>
      </c>
      <c r="E4238" t="s">
        <v>607</v>
      </c>
      <c r="F4238">
        <v>77.607740000000007</v>
      </c>
      <c r="G4238" t="s">
        <v>25</v>
      </c>
      <c r="H4238" t="s">
        <v>600</v>
      </c>
      <c r="I4238" t="s">
        <v>601</v>
      </c>
      <c r="J4238" t="s">
        <v>23</v>
      </c>
      <c r="K4238">
        <v>2003</v>
      </c>
      <c r="L4238">
        <v>4</v>
      </c>
      <c r="M4238">
        <v>4</v>
      </c>
      <c r="N4238">
        <v>0</v>
      </c>
      <c r="O4238">
        <v>2.5</v>
      </c>
      <c r="P4238" t="s">
        <v>610</v>
      </c>
      <c r="Q4238" s="5">
        <v>17.661850465222599</v>
      </c>
      <c r="R4238">
        <v>3.2253159985746001</v>
      </c>
      <c r="S4238" t="s">
        <v>31</v>
      </c>
      <c r="T4238" t="s">
        <v>57</v>
      </c>
      <c r="U4238">
        <v>17</v>
      </c>
      <c r="W4238" s="3" t="s">
        <v>76</v>
      </c>
      <c r="X4238" t="s">
        <v>77</v>
      </c>
      <c r="Y4238">
        <v>12.010999999999999</v>
      </c>
      <c r="Z4238">
        <v>797</v>
      </c>
      <c r="AA4238" s="5">
        <f>IFERROR(VLOOKUP(X4238,$AF$2:$AG$35,2,FALSE),0)</f>
        <v>0</v>
      </c>
      <c r="AB4238" s="5" t="e">
        <f>VLOOKUP(X4238,$AF$2:$AG$35,1,FALSE)</f>
        <v>#N/A</v>
      </c>
      <c r="AN4238"/>
      <c r="AO4238"/>
      <c r="AP4238"/>
      <c r="AQ4238"/>
    </row>
    <row r="4239" spans="2:43" x14ac:dyDescent="0.25">
      <c r="B4239" s="13">
        <v>22090</v>
      </c>
      <c r="C4239" s="13" t="s">
        <v>599</v>
      </c>
      <c r="D4239" t="s">
        <v>584</v>
      </c>
      <c r="E4239" t="s">
        <v>607</v>
      </c>
      <c r="F4239">
        <v>77.607740000000007</v>
      </c>
      <c r="G4239" t="s">
        <v>25</v>
      </c>
      <c r="H4239" t="s">
        <v>600</v>
      </c>
      <c r="I4239" t="s">
        <v>601</v>
      </c>
      <c r="J4239" t="s">
        <v>23</v>
      </c>
      <c r="K4239">
        <v>2003</v>
      </c>
      <c r="L4239">
        <v>4</v>
      </c>
      <c r="M4239">
        <v>4</v>
      </c>
      <c r="N4239">
        <v>0</v>
      </c>
      <c r="O4239">
        <v>2.5</v>
      </c>
      <c r="P4239" t="s">
        <v>610</v>
      </c>
      <c r="Q4239">
        <v>71.097647972712394</v>
      </c>
      <c r="R4239">
        <v>8.3784272796550407</v>
      </c>
      <c r="S4239" t="s">
        <v>31</v>
      </c>
      <c r="T4239" t="s">
        <v>57</v>
      </c>
      <c r="U4239">
        <v>18</v>
      </c>
      <c r="V4239" t="s">
        <v>78</v>
      </c>
      <c r="W4239" t="s">
        <v>79</v>
      </c>
      <c r="X4239" t="s">
        <v>80</v>
      </c>
      <c r="Y4239">
        <v>12.010999999999999</v>
      </c>
      <c r="Z4239">
        <v>436</v>
      </c>
      <c r="AA4239" s="5">
        <f>IFERROR(VLOOKUP(X4239,$AF$2:$AG$35,2,FALSE),0)</f>
        <v>0</v>
      </c>
      <c r="AB4239" s="5" t="e">
        <f>VLOOKUP(X4239,$AF$2:$AG$35,1,FALSE)</f>
        <v>#N/A</v>
      </c>
      <c r="AN4239"/>
      <c r="AO4239"/>
      <c r="AP4239"/>
      <c r="AQ4239"/>
    </row>
    <row r="4240" spans="2:43" x14ac:dyDescent="0.25">
      <c r="B4240" s="13">
        <v>22090</v>
      </c>
      <c r="C4240" s="13" t="s">
        <v>599</v>
      </c>
      <c r="D4240" t="s">
        <v>584</v>
      </c>
      <c r="E4240" t="s">
        <v>607</v>
      </c>
      <c r="F4240">
        <v>77.607740000000007</v>
      </c>
      <c r="G4240" t="s">
        <v>25</v>
      </c>
      <c r="H4240" t="s">
        <v>600</v>
      </c>
      <c r="I4240" t="s">
        <v>601</v>
      </c>
      <c r="J4240" t="s">
        <v>23</v>
      </c>
      <c r="K4240">
        <v>2003</v>
      </c>
      <c r="L4240">
        <v>4</v>
      </c>
      <c r="M4240">
        <v>4</v>
      </c>
      <c r="N4240">
        <v>0</v>
      </c>
      <c r="O4240">
        <v>2.5</v>
      </c>
      <c r="P4240" t="s">
        <v>610</v>
      </c>
      <c r="Q4240" s="5">
        <v>0</v>
      </c>
      <c r="R4240">
        <v>2.7496423748666001</v>
      </c>
      <c r="S4240" t="s">
        <v>31</v>
      </c>
      <c r="T4240" t="s">
        <v>81</v>
      </c>
      <c r="U4240">
        <v>20</v>
      </c>
      <c r="V4240" t="s">
        <v>82</v>
      </c>
      <c r="W4240" t="s">
        <v>83</v>
      </c>
      <c r="X4240" t="s">
        <v>84</v>
      </c>
      <c r="Y4240">
        <v>22.98977</v>
      </c>
      <c r="Z4240">
        <v>696</v>
      </c>
      <c r="AA4240" s="5">
        <f>IFERROR(VLOOKUP(X4240,$AF$2:$AG$35,2,FALSE),0)</f>
        <v>0</v>
      </c>
      <c r="AB4240" s="5" t="e">
        <f>VLOOKUP(X4240,$AF$2:$AG$35,1,FALSE)</f>
        <v>#N/A</v>
      </c>
      <c r="AN4240"/>
      <c r="AO4240"/>
      <c r="AP4240"/>
      <c r="AQ4240"/>
    </row>
    <row r="4241" spans="2:43" x14ac:dyDescent="0.25">
      <c r="B4241" s="13">
        <v>22090</v>
      </c>
      <c r="C4241" s="13" t="s">
        <v>599</v>
      </c>
      <c r="D4241" t="s">
        <v>584</v>
      </c>
      <c r="E4241" t="s">
        <v>607</v>
      </c>
      <c r="F4241">
        <v>77.607740000000007</v>
      </c>
      <c r="G4241" t="s">
        <v>25</v>
      </c>
      <c r="H4241" t="s">
        <v>600</v>
      </c>
      <c r="I4241" t="s">
        <v>601</v>
      </c>
      <c r="J4241" t="s">
        <v>23</v>
      </c>
      <c r="K4241">
        <v>2003</v>
      </c>
      <c r="L4241">
        <v>4</v>
      </c>
      <c r="M4241">
        <v>4</v>
      </c>
      <c r="N4241">
        <v>0</v>
      </c>
      <c r="O4241">
        <v>2.5</v>
      </c>
      <c r="P4241" t="s">
        <v>610</v>
      </c>
      <c r="Q4241" s="5">
        <v>0.52241913568771603</v>
      </c>
      <c r="R4241">
        <v>0.57849095596840905</v>
      </c>
      <c r="S4241" t="s">
        <v>31</v>
      </c>
      <c r="T4241" t="s">
        <v>81</v>
      </c>
      <c r="U4241">
        <v>21</v>
      </c>
      <c r="V4241" t="s">
        <v>85</v>
      </c>
      <c r="W4241" t="s">
        <v>86</v>
      </c>
      <c r="X4241" t="s">
        <v>87</v>
      </c>
      <c r="Y4241">
        <v>24.305</v>
      </c>
      <c r="Z4241">
        <v>525</v>
      </c>
      <c r="AA4241" s="5">
        <f>IFERROR(VLOOKUP(X4241,$AF$2:$AG$35,2,FALSE),0)</f>
        <v>0</v>
      </c>
      <c r="AB4241" s="5" t="e">
        <f>VLOOKUP(X4241,$AF$2:$AG$35,1,FALSE)</f>
        <v>#N/A</v>
      </c>
      <c r="AN4241"/>
      <c r="AO4241"/>
      <c r="AP4241"/>
      <c r="AQ4241"/>
    </row>
    <row r="4242" spans="2:43" x14ac:dyDescent="0.25">
      <c r="B4242" s="13">
        <v>22090</v>
      </c>
      <c r="C4242" s="13" t="s">
        <v>599</v>
      </c>
      <c r="D4242" t="s">
        <v>584</v>
      </c>
      <c r="E4242" t="s">
        <v>607</v>
      </c>
      <c r="F4242">
        <v>77.607740000000007</v>
      </c>
      <c r="G4242" t="s">
        <v>25</v>
      </c>
      <c r="H4242" t="s">
        <v>600</v>
      </c>
      <c r="I4242" t="s">
        <v>601</v>
      </c>
      <c r="J4242" t="s">
        <v>23</v>
      </c>
      <c r="K4242">
        <v>2003</v>
      </c>
      <c r="L4242">
        <v>4</v>
      </c>
      <c r="M4242">
        <v>4</v>
      </c>
      <c r="N4242">
        <v>0</v>
      </c>
      <c r="O4242">
        <v>2.5</v>
      </c>
      <c r="P4242" t="s">
        <v>610</v>
      </c>
      <c r="Q4242" s="5">
        <v>0</v>
      </c>
      <c r="R4242">
        <v>0.54355244796556101</v>
      </c>
      <c r="S4242" t="s">
        <v>31</v>
      </c>
      <c r="T4242" t="s">
        <v>81</v>
      </c>
      <c r="U4242">
        <v>22</v>
      </c>
      <c r="V4242" t="s">
        <v>88</v>
      </c>
      <c r="W4242" t="s">
        <v>89</v>
      </c>
      <c r="X4242" t="s">
        <v>90</v>
      </c>
      <c r="Y4242">
        <v>26.981539999999999</v>
      </c>
      <c r="Z4242">
        <v>292</v>
      </c>
      <c r="AA4242" s="5">
        <f>IFERROR(VLOOKUP(X4242,$AF$2:$AG$35,2,FALSE),0)</f>
        <v>0.88900000000000001</v>
      </c>
      <c r="AB4242" s="5" t="str">
        <f>VLOOKUP(X4242,$AF$2:$AG$35,1,FALSE)</f>
        <v>Al</v>
      </c>
      <c r="AN4242"/>
      <c r="AO4242"/>
      <c r="AP4242"/>
      <c r="AQ4242"/>
    </row>
    <row r="4243" spans="2:43" x14ac:dyDescent="0.25">
      <c r="B4243" s="13">
        <v>22090</v>
      </c>
      <c r="C4243" s="13" t="s">
        <v>599</v>
      </c>
      <c r="D4243" t="s">
        <v>584</v>
      </c>
      <c r="E4243" t="s">
        <v>607</v>
      </c>
      <c r="F4243">
        <v>77.607740000000007</v>
      </c>
      <c r="G4243" t="s">
        <v>25</v>
      </c>
      <c r="H4243" t="s">
        <v>600</v>
      </c>
      <c r="I4243" t="s">
        <v>601</v>
      </c>
      <c r="J4243" t="s">
        <v>23</v>
      </c>
      <c r="K4243">
        <v>2003</v>
      </c>
      <c r="L4243">
        <v>4</v>
      </c>
      <c r="M4243">
        <v>4</v>
      </c>
      <c r="N4243">
        <v>0</v>
      </c>
      <c r="O4243">
        <v>2.5</v>
      </c>
      <c r="P4243" t="s">
        <v>610</v>
      </c>
      <c r="Q4243" s="5">
        <v>0</v>
      </c>
      <c r="R4243">
        <v>1.77581282076687</v>
      </c>
      <c r="S4243" t="s">
        <v>31</v>
      </c>
      <c r="T4243" t="s">
        <v>81</v>
      </c>
      <c r="U4243">
        <v>23</v>
      </c>
      <c r="V4243" t="s">
        <v>91</v>
      </c>
      <c r="W4243" t="s">
        <v>92</v>
      </c>
      <c r="X4243" t="s">
        <v>93</v>
      </c>
      <c r="Y4243">
        <v>28.0855</v>
      </c>
      <c r="Z4243">
        <v>694</v>
      </c>
      <c r="AA4243" s="5">
        <f>IFERROR(VLOOKUP(X4243,$AF$2:$AG$35,2,FALSE),0)</f>
        <v>1.139</v>
      </c>
      <c r="AB4243" s="5" t="str">
        <f>VLOOKUP(X4243,$AF$2:$AG$35,1,FALSE)</f>
        <v>Si</v>
      </c>
      <c r="AN4243"/>
      <c r="AO4243"/>
      <c r="AP4243"/>
      <c r="AQ4243"/>
    </row>
    <row r="4244" spans="2:43" x14ac:dyDescent="0.25">
      <c r="B4244" s="13">
        <v>22090</v>
      </c>
      <c r="C4244" s="13" t="s">
        <v>599</v>
      </c>
      <c r="D4244" t="s">
        <v>584</v>
      </c>
      <c r="E4244" t="s">
        <v>607</v>
      </c>
      <c r="F4244">
        <v>77.607740000000007</v>
      </c>
      <c r="G4244" t="s">
        <v>25</v>
      </c>
      <c r="H4244" t="s">
        <v>600</v>
      </c>
      <c r="I4244" t="s">
        <v>601</v>
      </c>
      <c r="J4244" t="s">
        <v>23</v>
      </c>
      <c r="K4244">
        <v>2003</v>
      </c>
      <c r="L4244">
        <v>4</v>
      </c>
      <c r="M4244">
        <v>4</v>
      </c>
      <c r="N4244">
        <v>0</v>
      </c>
      <c r="O4244">
        <v>2.5</v>
      </c>
      <c r="P4244" t="s">
        <v>610</v>
      </c>
      <c r="Q4244" s="5">
        <v>0</v>
      </c>
      <c r="R4244" s="2">
        <v>6.8732427891415093E-2</v>
      </c>
      <c r="S4244" t="s">
        <v>31</v>
      </c>
      <c r="T4244" t="s">
        <v>81</v>
      </c>
      <c r="U4244">
        <v>24</v>
      </c>
      <c r="V4244" t="s">
        <v>94</v>
      </c>
      <c r="W4244" t="s">
        <v>95</v>
      </c>
      <c r="X4244" t="s">
        <v>29</v>
      </c>
      <c r="Y4244">
        <v>30.973759999999999</v>
      </c>
      <c r="Z4244">
        <v>666</v>
      </c>
      <c r="AA4244" s="5">
        <f>IFERROR(VLOOKUP(X4244,$AF$2:$AG$35,2,FALSE),0)</f>
        <v>1.0329999999999999</v>
      </c>
      <c r="AB4244" s="5" t="str">
        <f>VLOOKUP(X4244,$AF$2:$AG$35,1,FALSE)</f>
        <v>P</v>
      </c>
      <c r="AN4244"/>
      <c r="AO4244"/>
      <c r="AP4244"/>
      <c r="AQ4244"/>
    </row>
    <row r="4245" spans="2:43" x14ac:dyDescent="0.25">
      <c r="B4245" s="13">
        <v>22090</v>
      </c>
      <c r="C4245" s="13" t="s">
        <v>599</v>
      </c>
      <c r="D4245" t="s">
        <v>584</v>
      </c>
      <c r="E4245" t="s">
        <v>607</v>
      </c>
      <c r="F4245">
        <v>77.607740000000007</v>
      </c>
      <c r="G4245" t="s">
        <v>25</v>
      </c>
      <c r="H4245" t="s">
        <v>600</v>
      </c>
      <c r="I4245" t="s">
        <v>601</v>
      </c>
      <c r="J4245" t="s">
        <v>23</v>
      </c>
      <c r="K4245">
        <v>2003</v>
      </c>
      <c r="L4245">
        <v>4</v>
      </c>
      <c r="M4245">
        <v>4</v>
      </c>
      <c r="N4245">
        <v>0</v>
      </c>
      <c r="O4245">
        <v>2.5</v>
      </c>
      <c r="P4245" t="s">
        <v>610</v>
      </c>
      <c r="Q4245">
        <v>1.30567717282179</v>
      </c>
      <c r="R4245">
        <v>0.23640495737237099</v>
      </c>
      <c r="S4245" t="s">
        <v>31</v>
      </c>
      <c r="T4245" t="s">
        <v>81</v>
      </c>
      <c r="U4245">
        <v>25</v>
      </c>
      <c r="V4245" t="s">
        <v>96</v>
      </c>
      <c r="W4245" t="s">
        <v>97</v>
      </c>
      <c r="X4245" t="s">
        <v>98</v>
      </c>
      <c r="Y4245">
        <v>32.06</v>
      </c>
      <c r="Z4245">
        <v>700</v>
      </c>
      <c r="AA4245" s="5">
        <f>IFERROR(VLOOKUP(X4245,$AF$2:$AG$35,2,FALSE),0)</f>
        <v>0</v>
      </c>
      <c r="AB4245" s="5" t="e">
        <f>VLOOKUP(X4245,$AF$2:$AG$35,1,FALSE)</f>
        <v>#N/A</v>
      </c>
      <c r="AN4245"/>
      <c r="AO4245"/>
      <c r="AP4245"/>
      <c r="AQ4245"/>
    </row>
    <row r="4246" spans="2:43" x14ac:dyDescent="0.25">
      <c r="B4246" s="13">
        <v>22090</v>
      </c>
      <c r="C4246" s="13" t="s">
        <v>599</v>
      </c>
      <c r="D4246" t="s">
        <v>584</v>
      </c>
      <c r="E4246" t="s">
        <v>607</v>
      </c>
      <c r="F4246">
        <v>77.607740000000007</v>
      </c>
      <c r="G4246" t="s">
        <v>25</v>
      </c>
      <c r="H4246" t="s">
        <v>600</v>
      </c>
      <c r="I4246" t="s">
        <v>601</v>
      </c>
      <c r="J4246" t="s">
        <v>23</v>
      </c>
      <c r="K4246">
        <v>2003</v>
      </c>
      <c r="L4246">
        <v>4</v>
      </c>
      <c r="M4246">
        <v>4</v>
      </c>
      <c r="N4246">
        <v>0</v>
      </c>
      <c r="O4246">
        <v>2.5</v>
      </c>
      <c r="P4246" t="s">
        <v>610</v>
      </c>
      <c r="Q4246" s="31">
        <v>1.1649022387893501E-3</v>
      </c>
      <c r="R4246" s="2">
        <v>5.1940114666060903E-2</v>
      </c>
      <c r="S4246" t="s">
        <v>31</v>
      </c>
      <c r="T4246" t="s">
        <v>81</v>
      </c>
      <c r="U4246">
        <v>26</v>
      </c>
      <c r="V4246" t="s">
        <v>99</v>
      </c>
      <c r="W4246" t="s">
        <v>100</v>
      </c>
      <c r="X4246" t="s">
        <v>101</v>
      </c>
      <c r="Y4246">
        <v>35.453000000000003</v>
      </c>
      <c r="Z4246">
        <v>795</v>
      </c>
      <c r="AA4246" s="5">
        <f>IFERROR(VLOOKUP(X4246,$AF$2:$AG$35,2,FALSE),0)</f>
        <v>0</v>
      </c>
      <c r="AB4246" s="5" t="e">
        <f>VLOOKUP(X4246,$AF$2:$AG$35,1,FALSE)</f>
        <v>#N/A</v>
      </c>
      <c r="AN4246"/>
      <c r="AO4246"/>
      <c r="AP4246"/>
      <c r="AQ4246"/>
    </row>
    <row r="4247" spans="2:43" x14ac:dyDescent="0.25">
      <c r="B4247" s="13">
        <v>22090</v>
      </c>
      <c r="C4247" s="13" t="s">
        <v>599</v>
      </c>
      <c r="D4247" t="s">
        <v>584</v>
      </c>
      <c r="E4247" t="s">
        <v>607</v>
      </c>
      <c r="F4247">
        <v>77.607740000000007</v>
      </c>
      <c r="G4247" t="s">
        <v>25</v>
      </c>
      <c r="H4247" t="s">
        <v>600</v>
      </c>
      <c r="I4247" t="s">
        <v>601</v>
      </c>
      <c r="J4247" t="s">
        <v>23</v>
      </c>
      <c r="K4247">
        <v>2003</v>
      </c>
      <c r="L4247">
        <v>4</v>
      </c>
      <c r="M4247">
        <v>4</v>
      </c>
      <c r="N4247">
        <v>0</v>
      </c>
      <c r="O4247">
        <v>2.5</v>
      </c>
      <c r="P4247" t="s">
        <v>610</v>
      </c>
      <c r="Q4247" s="5">
        <v>0.182211771151785</v>
      </c>
      <c r="R4247">
        <v>0.18002306290366801</v>
      </c>
      <c r="S4247" t="s">
        <v>31</v>
      </c>
      <c r="T4247" t="s">
        <v>81</v>
      </c>
      <c r="U4247">
        <v>27</v>
      </c>
      <c r="V4247" s="1">
        <v>2023695</v>
      </c>
      <c r="W4247" t="s">
        <v>102</v>
      </c>
      <c r="X4247" t="s">
        <v>103</v>
      </c>
      <c r="Y4247">
        <v>39.098300000000002</v>
      </c>
      <c r="Z4247">
        <v>669</v>
      </c>
      <c r="AA4247" s="5">
        <f>IFERROR(VLOOKUP(X4247,$AF$2:$AG$35,2,FALSE),0)</f>
        <v>0</v>
      </c>
      <c r="AB4247" s="5" t="e">
        <f>VLOOKUP(X4247,$AF$2:$AG$35,1,FALSE)</f>
        <v>#N/A</v>
      </c>
      <c r="AN4247"/>
      <c r="AO4247"/>
      <c r="AP4247"/>
      <c r="AQ4247"/>
    </row>
    <row r="4248" spans="2:43" x14ac:dyDescent="0.25">
      <c r="B4248" s="13">
        <v>22090</v>
      </c>
      <c r="C4248" s="13" t="s">
        <v>599</v>
      </c>
      <c r="D4248" t="s">
        <v>584</v>
      </c>
      <c r="E4248" t="s">
        <v>607</v>
      </c>
      <c r="F4248">
        <v>77.607740000000007</v>
      </c>
      <c r="G4248" t="s">
        <v>25</v>
      </c>
      <c r="H4248" t="s">
        <v>600</v>
      </c>
      <c r="I4248" t="s">
        <v>601</v>
      </c>
      <c r="J4248" t="s">
        <v>23</v>
      </c>
      <c r="K4248">
        <v>2003</v>
      </c>
      <c r="L4248">
        <v>4</v>
      </c>
      <c r="M4248">
        <v>4</v>
      </c>
      <c r="N4248">
        <v>0</v>
      </c>
      <c r="O4248">
        <v>2.5</v>
      </c>
      <c r="P4248" t="s">
        <v>610</v>
      </c>
      <c r="Q4248" s="5">
        <v>0.194440703138515</v>
      </c>
      <c r="R4248">
        <v>0.455380246559417</v>
      </c>
      <c r="S4248" t="s">
        <v>31</v>
      </c>
      <c r="T4248" t="s">
        <v>81</v>
      </c>
      <c r="U4248">
        <v>28</v>
      </c>
      <c r="V4248" t="s">
        <v>104</v>
      </c>
      <c r="W4248" t="s">
        <v>105</v>
      </c>
      <c r="X4248" t="s">
        <v>106</v>
      </c>
      <c r="Y4248">
        <v>40.08</v>
      </c>
      <c r="Z4248">
        <v>329</v>
      </c>
      <c r="AA4248" s="5">
        <f>IFERROR(VLOOKUP(X4248,$AF$2:$AG$35,2,FALSE),0)</f>
        <v>0</v>
      </c>
      <c r="AB4248" s="5" t="e">
        <f>VLOOKUP(X4248,$AF$2:$AG$35,1,FALSE)</f>
        <v>#N/A</v>
      </c>
      <c r="AN4248"/>
      <c r="AO4248"/>
      <c r="AP4248"/>
      <c r="AQ4248"/>
    </row>
    <row r="4249" spans="2:43" x14ac:dyDescent="0.25">
      <c r="B4249" s="13">
        <v>22090</v>
      </c>
      <c r="C4249" s="13" t="s">
        <v>599</v>
      </c>
      <c r="D4249" t="s">
        <v>584</v>
      </c>
      <c r="E4249" t="s">
        <v>607</v>
      </c>
      <c r="F4249">
        <v>77.607740000000007</v>
      </c>
      <c r="G4249" t="s">
        <v>25</v>
      </c>
      <c r="H4249" t="s">
        <v>600</v>
      </c>
      <c r="I4249" t="s">
        <v>601</v>
      </c>
      <c r="J4249" t="s">
        <v>23</v>
      </c>
      <c r="K4249">
        <v>2003</v>
      </c>
      <c r="L4249">
        <v>4</v>
      </c>
      <c r="M4249">
        <v>4</v>
      </c>
      <c r="N4249">
        <v>0</v>
      </c>
      <c r="O4249">
        <v>2.5</v>
      </c>
      <c r="P4249" t="s">
        <v>610</v>
      </c>
      <c r="Q4249" s="31">
        <v>7.3044595663393002E-3</v>
      </c>
      <c r="R4249">
        <v>0.18613291218022901</v>
      </c>
      <c r="S4249" t="s">
        <v>31</v>
      </c>
      <c r="T4249" t="s">
        <v>81</v>
      </c>
      <c r="U4249">
        <v>29</v>
      </c>
      <c r="V4249" t="s">
        <v>107</v>
      </c>
      <c r="W4249" t="s">
        <v>108</v>
      </c>
      <c r="X4249" t="s">
        <v>109</v>
      </c>
      <c r="Y4249">
        <v>47.88</v>
      </c>
      <c r="Z4249">
        <v>715</v>
      </c>
      <c r="AA4249" s="5">
        <f>IFERROR(VLOOKUP(X4249,$AF$2:$AG$35,2,FALSE),0)</f>
        <v>0.66900000000000004</v>
      </c>
      <c r="AB4249" s="5" t="str">
        <f>VLOOKUP(X4249,$AF$2:$AG$35,1,FALSE)</f>
        <v>Ti</v>
      </c>
      <c r="AN4249"/>
      <c r="AO4249"/>
      <c r="AP4249"/>
      <c r="AQ4249"/>
    </row>
    <row r="4250" spans="2:43" x14ac:dyDescent="0.25">
      <c r="B4250" s="13">
        <v>22090</v>
      </c>
      <c r="C4250" s="13" t="s">
        <v>599</v>
      </c>
      <c r="D4250" t="s">
        <v>584</v>
      </c>
      <c r="E4250" t="s">
        <v>607</v>
      </c>
      <c r="F4250">
        <v>77.607740000000007</v>
      </c>
      <c r="G4250" t="s">
        <v>25</v>
      </c>
      <c r="H4250" t="s">
        <v>600</v>
      </c>
      <c r="I4250" t="s">
        <v>601</v>
      </c>
      <c r="J4250" t="s">
        <v>23</v>
      </c>
      <c r="K4250">
        <v>2003</v>
      </c>
      <c r="L4250">
        <v>4</v>
      </c>
      <c r="M4250">
        <v>4</v>
      </c>
      <c r="N4250">
        <v>0</v>
      </c>
      <c r="O4250">
        <v>2.5</v>
      </c>
      <c r="P4250" t="s">
        <v>610</v>
      </c>
      <c r="Q4250" s="5">
        <v>0</v>
      </c>
      <c r="R4250">
        <v>0.11145384291214699</v>
      </c>
      <c r="S4250" t="s">
        <v>31</v>
      </c>
      <c r="T4250" t="s">
        <v>81</v>
      </c>
      <c r="U4250">
        <v>30</v>
      </c>
      <c r="V4250" t="s">
        <v>110</v>
      </c>
      <c r="W4250" t="s">
        <v>111</v>
      </c>
      <c r="X4250" t="s">
        <v>112</v>
      </c>
      <c r="Y4250">
        <v>50.941499999999998</v>
      </c>
      <c r="Z4250">
        <v>767</v>
      </c>
      <c r="AA4250" s="5">
        <f>IFERROR(VLOOKUP(X4250,$AF$2:$AG$35,2,FALSE),0)</f>
        <v>0</v>
      </c>
      <c r="AB4250" s="5" t="e">
        <f>VLOOKUP(X4250,$AF$2:$AG$35,1,FALSE)</f>
        <v>#N/A</v>
      </c>
      <c r="AN4250"/>
      <c r="AO4250"/>
      <c r="AP4250"/>
      <c r="AQ4250"/>
    </row>
    <row r="4251" spans="2:43" x14ac:dyDescent="0.25">
      <c r="B4251" s="13">
        <v>22090</v>
      </c>
      <c r="C4251" s="13" t="s">
        <v>599</v>
      </c>
      <c r="D4251" t="s">
        <v>584</v>
      </c>
      <c r="E4251" t="s">
        <v>607</v>
      </c>
      <c r="F4251">
        <v>77.607740000000007</v>
      </c>
      <c r="G4251" t="s">
        <v>25</v>
      </c>
      <c r="H4251" t="s">
        <v>600</v>
      </c>
      <c r="I4251" t="s">
        <v>601</v>
      </c>
      <c r="J4251" t="s">
        <v>23</v>
      </c>
      <c r="K4251">
        <v>2003</v>
      </c>
      <c r="L4251">
        <v>4</v>
      </c>
      <c r="M4251">
        <v>4</v>
      </c>
      <c r="N4251">
        <v>0</v>
      </c>
      <c r="O4251">
        <v>2.5</v>
      </c>
      <c r="P4251" t="s">
        <v>610</v>
      </c>
      <c r="Q4251" s="31">
        <v>3.0303412499365101E-3</v>
      </c>
      <c r="R4251" s="2">
        <v>2.46832582864514E-2</v>
      </c>
      <c r="S4251" t="s">
        <v>31</v>
      </c>
      <c r="T4251" t="s">
        <v>81</v>
      </c>
      <c r="U4251">
        <v>31</v>
      </c>
      <c r="V4251" t="s">
        <v>113</v>
      </c>
      <c r="W4251" t="s">
        <v>114</v>
      </c>
      <c r="X4251" t="s">
        <v>115</v>
      </c>
      <c r="Y4251">
        <v>51.996000000000002</v>
      </c>
      <c r="Z4251">
        <v>347</v>
      </c>
      <c r="AA4251" s="5">
        <f>IFERROR(VLOOKUP(X4251,$AF$2:$AG$35,2,FALSE),0)</f>
        <v>0.69199999999999995</v>
      </c>
      <c r="AB4251" s="5" t="str">
        <f>VLOOKUP(X4251,$AF$2:$AG$35,1,FALSE)</f>
        <v>Cr</v>
      </c>
      <c r="AN4251"/>
      <c r="AO4251"/>
      <c r="AP4251"/>
      <c r="AQ4251"/>
    </row>
    <row r="4252" spans="2:43" x14ac:dyDescent="0.25">
      <c r="B4252" s="13">
        <v>22090</v>
      </c>
      <c r="C4252" s="13" t="s">
        <v>599</v>
      </c>
      <c r="D4252" t="s">
        <v>584</v>
      </c>
      <c r="E4252" t="s">
        <v>607</v>
      </c>
      <c r="F4252">
        <v>77.607740000000007</v>
      </c>
      <c r="G4252" t="s">
        <v>25</v>
      </c>
      <c r="H4252" t="s">
        <v>600</v>
      </c>
      <c r="I4252" t="s">
        <v>601</v>
      </c>
      <c r="J4252" t="s">
        <v>23</v>
      </c>
      <c r="K4252">
        <v>2003</v>
      </c>
      <c r="L4252">
        <v>4</v>
      </c>
      <c r="M4252">
        <v>4</v>
      </c>
      <c r="N4252">
        <v>0</v>
      </c>
      <c r="O4252">
        <v>2.5</v>
      </c>
      <c r="P4252" t="s">
        <v>610</v>
      </c>
      <c r="Q4252" s="31">
        <v>2.9559269322672801E-3</v>
      </c>
      <c r="R4252" s="2">
        <v>1.48788543702236E-2</v>
      </c>
      <c r="S4252" t="s">
        <v>31</v>
      </c>
      <c r="T4252" t="s">
        <v>81</v>
      </c>
      <c r="U4252">
        <v>32</v>
      </c>
      <c r="V4252" t="s">
        <v>116</v>
      </c>
      <c r="W4252" t="s">
        <v>117</v>
      </c>
      <c r="X4252" t="s">
        <v>118</v>
      </c>
      <c r="Y4252">
        <v>54.938000000000002</v>
      </c>
      <c r="Z4252">
        <v>526</v>
      </c>
      <c r="AA4252" s="5">
        <f>IFERROR(VLOOKUP(X4252,$AF$2:$AG$35,2,FALSE),0)</f>
        <v>0.63100000000000001</v>
      </c>
      <c r="AB4252" s="5" t="str">
        <f>VLOOKUP(X4252,$AF$2:$AG$35,1,FALSE)</f>
        <v>Mn</v>
      </c>
      <c r="AN4252"/>
      <c r="AO4252"/>
      <c r="AP4252"/>
      <c r="AQ4252"/>
    </row>
    <row r="4253" spans="2:43" x14ac:dyDescent="0.25">
      <c r="B4253" s="13">
        <v>22090</v>
      </c>
      <c r="C4253" s="13" t="s">
        <v>599</v>
      </c>
      <c r="D4253" t="s">
        <v>584</v>
      </c>
      <c r="E4253" t="s">
        <v>607</v>
      </c>
      <c r="F4253">
        <v>77.607740000000007</v>
      </c>
      <c r="G4253" t="s">
        <v>25</v>
      </c>
      <c r="H4253" t="s">
        <v>600</v>
      </c>
      <c r="I4253" t="s">
        <v>601</v>
      </c>
      <c r="J4253" t="s">
        <v>23</v>
      </c>
      <c r="K4253">
        <v>2003</v>
      </c>
      <c r="L4253">
        <v>4</v>
      </c>
      <c r="M4253">
        <v>4</v>
      </c>
      <c r="N4253">
        <v>0</v>
      </c>
      <c r="O4253">
        <v>2.5</v>
      </c>
      <c r="P4253" t="s">
        <v>610</v>
      </c>
      <c r="Q4253" s="5">
        <v>0.97716025740805201</v>
      </c>
      <c r="R4253">
        <v>0.52415331717067304</v>
      </c>
      <c r="S4253" t="s">
        <v>31</v>
      </c>
      <c r="T4253" t="s">
        <v>81</v>
      </c>
      <c r="U4253">
        <v>33</v>
      </c>
      <c r="V4253" t="s">
        <v>119</v>
      </c>
      <c r="W4253" t="s">
        <v>120</v>
      </c>
      <c r="X4253" t="s">
        <v>121</v>
      </c>
      <c r="Y4253">
        <v>55.847000000000001</v>
      </c>
      <c r="Z4253">
        <v>488</v>
      </c>
      <c r="AA4253" s="5">
        <f>IFERROR(VLOOKUP(X4253,$AF$2:$AG$35,2,FALSE),0)</f>
        <v>0.35799999999999998</v>
      </c>
      <c r="AB4253" s="5" t="str">
        <f>VLOOKUP(X4253,$AF$2:$AG$35,1,FALSE)</f>
        <v>Fe</v>
      </c>
      <c r="AN4253"/>
      <c r="AO4253"/>
      <c r="AP4253"/>
      <c r="AQ4253"/>
    </row>
    <row r="4254" spans="2:43" x14ac:dyDescent="0.25">
      <c r="B4254" s="13">
        <v>22090</v>
      </c>
      <c r="C4254" s="13" t="s">
        <v>599</v>
      </c>
      <c r="D4254" t="s">
        <v>584</v>
      </c>
      <c r="E4254" t="s">
        <v>607</v>
      </c>
      <c r="F4254">
        <v>77.607740000000007</v>
      </c>
      <c r="G4254" t="s">
        <v>25</v>
      </c>
      <c r="H4254" t="s">
        <v>600</v>
      </c>
      <c r="I4254" t="s">
        <v>601</v>
      </c>
      <c r="J4254" t="s">
        <v>23</v>
      </c>
      <c r="K4254">
        <v>2003</v>
      </c>
      <c r="L4254">
        <v>4</v>
      </c>
      <c r="M4254">
        <v>4</v>
      </c>
      <c r="N4254">
        <v>0</v>
      </c>
      <c r="O4254">
        <v>2.5</v>
      </c>
      <c r="P4254" t="s">
        <v>610</v>
      </c>
      <c r="Q4254" s="31">
        <v>2.1120140367601899E-2</v>
      </c>
      <c r="R4254">
        <v>0.12843038463167</v>
      </c>
      <c r="S4254" t="s">
        <v>31</v>
      </c>
      <c r="T4254" t="s">
        <v>81</v>
      </c>
      <c r="U4254">
        <v>34</v>
      </c>
      <c r="V4254" t="s">
        <v>122</v>
      </c>
      <c r="W4254" t="s">
        <v>123</v>
      </c>
      <c r="X4254" t="s">
        <v>124</v>
      </c>
      <c r="Y4254">
        <v>58.933199999999999</v>
      </c>
      <c r="Z4254">
        <v>379</v>
      </c>
      <c r="AA4254" s="5">
        <f>IFERROR(VLOOKUP(X4254,$AF$2:$AG$35,2,FALSE),0)</f>
        <v>0.33900000000000002</v>
      </c>
      <c r="AB4254" s="5" t="str">
        <f>VLOOKUP(X4254,$AF$2:$AG$35,1,FALSE)</f>
        <v>Co</v>
      </c>
      <c r="AN4254"/>
      <c r="AO4254"/>
      <c r="AP4254"/>
      <c r="AQ4254"/>
    </row>
    <row r="4255" spans="2:43" x14ac:dyDescent="0.25">
      <c r="B4255" s="13">
        <v>22090</v>
      </c>
      <c r="C4255" s="13" t="s">
        <v>599</v>
      </c>
      <c r="D4255" t="s">
        <v>584</v>
      </c>
      <c r="E4255" t="s">
        <v>607</v>
      </c>
      <c r="F4255">
        <v>77.607740000000007</v>
      </c>
      <c r="G4255" t="s">
        <v>25</v>
      </c>
      <c r="H4255" t="s">
        <v>600</v>
      </c>
      <c r="I4255" t="s">
        <v>601</v>
      </c>
      <c r="J4255" t="s">
        <v>23</v>
      </c>
      <c r="K4255">
        <v>2003</v>
      </c>
      <c r="L4255">
        <v>4</v>
      </c>
      <c r="M4255">
        <v>4</v>
      </c>
      <c r="N4255">
        <v>0</v>
      </c>
      <c r="O4255">
        <v>2.5</v>
      </c>
      <c r="P4255" t="s">
        <v>610</v>
      </c>
      <c r="Q4255" s="5">
        <v>0</v>
      </c>
      <c r="R4255" s="2">
        <v>7.1937772688008004E-3</v>
      </c>
      <c r="S4255" t="s">
        <v>31</v>
      </c>
      <c r="T4255" t="s">
        <v>81</v>
      </c>
      <c r="U4255">
        <v>35</v>
      </c>
      <c r="V4255" t="s">
        <v>125</v>
      </c>
      <c r="W4255" t="s">
        <v>126</v>
      </c>
      <c r="X4255" t="s">
        <v>127</v>
      </c>
      <c r="Y4255">
        <v>58.69</v>
      </c>
      <c r="Z4255">
        <v>612</v>
      </c>
      <c r="AA4255" s="5">
        <f>IFERROR(VLOOKUP(X4255,$AF$2:$AG$35,2,FALSE),0)</f>
        <v>0.27300000000000002</v>
      </c>
      <c r="AB4255" s="5" t="str">
        <f>VLOOKUP(X4255,$AF$2:$AG$35,1,FALSE)</f>
        <v>Ni</v>
      </c>
      <c r="AN4255"/>
      <c r="AO4255"/>
      <c r="AP4255"/>
      <c r="AQ4255"/>
    </row>
    <row r="4256" spans="2:43" x14ac:dyDescent="0.25">
      <c r="B4256" s="13">
        <v>22090</v>
      </c>
      <c r="C4256" s="13" t="s">
        <v>599</v>
      </c>
      <c r="D4256" t="s">
        <v>584</v>
      </c>
      <c r="E4256" t="s">
        <v>607</v>
      </c>
      <c r="F4256">
        <v>77.607740000000007</v>
      </c>
      <c r="G4256" t="s">
        <v>25</v>
      </c>
      <c r="H4256" t="s">
        <v>600</v>
      </c>
      <c r="I4256" t="s">
        <v>601</v>
      </c>
      <c r="J4256" t="s">
        <v>23</v>
      </c>
      <c r="K4256">
        <v>2003</v>
      </c>
      <c r="L4256">
        <v>4</v>
      </c>
      <c r="M4256">
        <v>4</v>
      </c>
      <c r="N4256">
        <v>0</v>
      </c>
      <c r="O4256">
        <v>2.5</v>
      </c>
      <c r="P4256" t="s">
        <v>610</v>
      </c>
      <c r="Q4256" s="5">
        <v>1.13305162171912</v>
      </c>
      <c r="R4256">
        <v>0.87898796582445404</v>
      </c>
      <c r="S4256" t="s">
        <v>31</v>
      </c>
      <c r="T4256" t="s">
        <v>81</v>
      </c>
      <c r="U4256">
        <v>36</v>
      </c>
      <c r="V4256" t="s">
        <v>128</v>
      </c>
      <c r="W4256" t="s">
        <v>129</v>
      </c>
      <c r="X4256" t="s">
        <v>130</v>
      </c>
      <c r="Y4256">
        <v>63.545999999999999</v>
      </c>
      <c r="Z4256">
        <v>380</v>
      </c>
      <c r="AA4256" s="5">
        <f>IFERROR(VLOOKUP(X4256,$AF$2:$AG$35,2,FALSE),0)</f>
        <v>0.252</v>
      </c>
      <c r="AB4256" s="5" t="str">
        <f>VLOOKUP(X4256,$AF$2:$AG$35,1,FALSE)</f>
        <v>Cu</v>
      </c>
      <c r="AN4256"/>
      <c r="AO4256"/>
      <c r="AP4256"/>
      <c r="AQ4256"/>
    </row>
    <row r="4257" spans="2:43" x14ac:dyDescent="0.25">
      <c r="B4257" s="13">
        <v>22090</v>
      </c>
      <c r="C4257" s="13" t="s">
        <v>599</v>
      </c>
      <c r="D4257" t="s">
        <v>584</v>
      </c>
      <c r="E4257" t="s">
        <v>607</v>
      </c>
      <c r="F4257">
        <v>77.607740000000007</v>
      </c>
      <c r="G4257" t="s">
        <v>25</v>
      </c>
      <c r="H4257" t="s">
        <v>600</v>
      </c>
      <c r="I4257" t="s">
        <v>601</v>
      </c>
      <c r="J4257" t="s">
        <v>23</v>
      </c>
      <c r="K4257">
        <v>2003</v>
      </c>
      <c r="L4257">
        <v>4</v>
      </c>
      <c r="M4257">
        <v>4</v>
      </c>
      <c r="N4257">
        <v>0</v>
      </c>
      <c r="O4257">
        <v>2.5</v>
      </c>
      <c r="P4257" t="s">
        <v>610</v>
      </c>
      <c r="Q4257" s="5">
        <v>0.21789768480949201</v>
      </c>
      <c r="R4257">
        <v>0.128709163757383</v>
      </c>
      <c r="S4257" t="s">
        <v>31</v>
      </c>
      <c r="T4257" t="s">
        <v>81</v>
      </c>
      <c r="U4257">
        <v>37</v>
      </c>
      <c r="V4257" t="s">
        <v>131</v>
      </c>
      <c r="W4257" t="s">
        <v>132</v>
      </c>
      <c r="X4257" t="s">
        <v>133</v>
      </c>
      <c r="Y4257">
        <v>65.38</v>
      </c>
      <c r="Z4257">
        <v>778</v>
      </c>
      <c r="AA4257" s="5">
        <f>IFERROR(VLOOKUP(X4257,$AF$2:$AG$35,2,FALSE),0)</f>
        <v>0.245</v>
      </c>
      <c r="AB4257" s="5" t="str">
        <f>VLOOKUP(X4257,$AF$2:$AG$35,1,FALSE)</f>
        <v>Zn</v>
      </c>
      <c r="AN4257"/>
      <c r="AO4257"/>
      <c r="AP4257"/>
      <c r="AQ4257"/>
    </row>
    <row r="4258" spans="2:43" x14ac:dyDescent="0.25">
      <c r="B4258" s="13">
        <v>22090</v>
      </c>
      <c r="C4258" s="13" t="s">
        <v>599</v>
      </c>
      <c r="D4258" t="s">
        <v>584</v>
      </c>
      <c r="E4258" t="s">
        <v>607</v>
      </c>
      <c r="F4258">
        <v>77.607740000000007</v>
      </c>
      <c r="G4258" t="s">
        <v>25</v>
      </c>
      <c r="H4258" t="s">
        <v>600</v>
      </c>
      <c r="I4258" t="s">
        <v>601</v>
      </c>
      <c r="J4258" t="s">
        <v>23</v>
      </c>
      <c r="K4258">
        <v>2003</v>
      </c>
      <c r="L4258">
        <v>4</v>
      </c>
      <c r="M4258">
        <v>4</v>
      </c>
      <c r="N4258">
        <v>0</v>
      </c>
      <c r="O4258">
        <v>2.5</v>
      </c>
      <c r="P4258" t="s">
        <v>610</v>
      </c>
      <c r="Q4258" s="5">
        <v>0</v>
      </c>
      <c r="R4258" s="2">
        <v>4.2271660853409602E-2</v>
      </c>
      <c r="S4258" t="s">
        <v>31</v>
      </c>
      <c r="T4258" t="s">
        <v>81</v>
      </c>
      <c r="U4258">
        <v>38</v>
      </c>
      <c r="V4258" t="s">
        <v>134</v>
      </c>
      <c r="W4258" t="s">
        <v>135</v>
      </c>
      <c r="X4258" t="s">
        <v>136</v>
      </c>
      <c r="Y4258">
        <v>69.72</v>
      </c>
      <c r="Z4258">
        <v>468</v>
      </c>
      <c r="AA4258" s="5">
        <f>IFERROR(VLOOKUP(X4258,$AF$2:$AG$35,2,FALSE),0)</f>
        <v>0.34399999999999997</v>
      </c>
      <c r="AB4258" s="5" t="str">
        <f>VLOOKUP(X4258,$AF$2:$AG$35,1,FALSE)</f>
        <v>Ga</v>
      </c>
      <c r="AN4258"/>
      <c r="AO4258"/>
      <c r="AP4258"/>
      <c r="AQ4258"/>
    </row>
    <row r="4259" spans="2:43" x14ac:dyDescent="0.25">
      <c r="B4259" s="13">
        <v>22090</v>
      </c>
      <c r="C4259" s="13" t="s">
        <v>599</v>
      </c>
      <c r="D4259" t="s">
        <v>584</v>
      </c>
      <c r="E4259" t="s">
        <v>607</v>
      </c>
      <c r="F4259">
        <v>77.607740000000007</v>
      </c>
      <c r="G4259" t="s">
        <v>25</v>
      </c>
      <c r="H4259" t="s">
        <v>600</v>
      </c>
      <c r="I4259" t="s">
        <v>601</v>
      </c>
      <c r="J4259" t="s">
        <v>23</v>
      </c>
      <c r="K4259">
        <v>2003</v>
      </c>
      <c r="L4259">
        <v>4</v>
      </c>
      <c r="M4259">
        <v>4</v>
      </c>
      <c r="N4259">
        <v>0</v>
      </c>
      <c r="O4259">
        <v>2.5</v>
      </c>
      <c r="P4259" t="s">
        <v>610</v>
      </c>
      <c r="Q4259" s="31">
        <v>1.34394207398931E-3</v>
      </c>
      <c r="R4259" s="2">
        <v>2.1605324841316099E-2</v>
      </c>
      <c r="S4259" t="s">
        <v>31</v>
      </c>
      <c r="T4259" t="s">
        <v>81</v>
      </c>
      <c r="U4259">
        <v>39</v>
      </c>
      <c r="V4259" t="s">
        <v>137</v>
      </c>
      <c r="W4259" t="s">
        <v>138</v>
      </c>
      <c r="X4259" t="s">
        <v>139</v>
      </c>
      <c r="Y4259">
        <v>74.921599999999998</v>
      </c>
      <c r="Z4259">
        <v>298</v>
      </c>
      <c r="AA4259" s="5">
        <f>IFERROR(VLOOKUP(X4259,$AF$2:$AG$35,2,FALSE),0)</f>
        <v>0.42699999999999999</v>
      </c>
      <c r="AB4259" s="5" t="str">
        <f>VLOOKUP(X4259,$AF$2:$AG$35,1,FALSE)</f>
        <v>As</v>
      </c>
      <c r="AN4259"/>
      <c r="AO4259"/>
      <c r="AP4259"/>
      <c r="AQ4259"/>
    </row>
    <row r="4260" spans="2:43" x14ac:dyDescent="0.25">
      <c r="B4260" s="13">
        <v>22090</v>
      </c>
      <c r="C4260" s="13" t="s">
        <v>599</v>
      </c>
      <c r="D4260" t="s">
        <v>584</v>
      </c>
      <c r="E4260" t="s">
        <v>607</v>
      </c>
      <c r="F4260">
        <v>77.607740000000007</v>
      </c>
      <c r="G4260" t="s">
        <v>25</v>
      </c>
      <c r="H4260" t="s">
        <v>600</v>
      </c>
      <c r="I4260" t="s">
        <v>601</v>
      </c>
      <c r="J4260" t="s">
        <v>23</v>
      </c>
      <c r="K4260">
        <v>2003</v>
      </c>
      <c r="L4260">
        <v>4</v>
      </c>
      <c r="M4260">
        <v>4</v>
      </c>
      <c r="N4260">
        <v>0</v>
      </c>
      <c r="O4260">
        <v>2.5</v>
      </c>
      <c r="P4260" t="s">
        <v>610</v>
      </c>
      <c r="Q4260" s="31">
        <v>7.8756797458538904E-4</v>
      </c>
      <c r="R4260" s="2">
        <v>9.1067388861248207E-3</v>
      </c>
      <c r="S4260" t="s">
        <v>31</v>
      </c>
      <c r="T4260" t="s">
        <v>81</v>
      </c>
      <c r="U4260">
        <v>40</v>
      </c>
      <c r="V4260" t="s">
        <v>140</v>
      </c>
      <c r="W4260" t="s">
        <v>141</v>
      </c>
      <c r="X4260" t="s">
        <v>142</v>
      </c>
      <c r="Y4260">
        <v>78.959999999999994</v>
      </c>
      <c r="Z4260">
        <v>693</v>
      </c>
      <c r="AA4260" s="5">
        <f>IFERROR(VLOOKUP(X4260,$AF$2:$AG$35,2,FALSE),0)</f>
        <v>0.40500000000000003</v>
      </c>
      <c r="AB4260" s="5" t="str">
        <f>VLOOKUP(X4260,$AF$2:$AG$35,1,FALSE)</f>
        <v>Se</v>
      </c>
      <c r="AN4260"/>
      <c r="AO4260"/>
      <c r="AP4260"/>
      <c r="AQ4260"/>
    </row>
    <row r="4261" spans="2:43" x14ac:dyDescent="0.25">
      <c r="B4261" s="13">
        <v>22090</v>
      </c>
      <c r="C4261" s="13" t="s">
        <v>599</v>
      </c>
      <c r="D4261" t="s">
        <v>584</v>
      </c>
      <c r="E4261" t="s">
        <v>607</v>
      </c>
      <c r="F4261">
        <v>77.607740000000007</v>
      </c>
      <c r="G4261" t="s">
        <v>25</v>
      </c>
      <c r="H4261" t="s">
        <v>600</v>
      </c>
      <c r="I4261" t="s">
        <v>601</v>
      </c>
      <c r="J4261" t="s">
        <v>23</v>
      </c>
      <c r="K4261">
        <v>2003</v>
      </c>
      <c r="L4261">
        <v>4</v>
      </c>
      <c r="M4261">
        <v>4</v>
      </c>
      <c r="N4261">
        <v>0</v>
      </c>
      <c r="O4261">
        <v>2.5</v>
      </c>
      <c r="P4261" t="s">
        <v>610</v>
      </c>
      <c r="Q4261" s="31">
        <v>1.50309409601027E-2</v>
      </c>
      <c r="R4261" s="2">
        <v>6.9157898731947104E-3</v>
      </c>
      <c r="S4261" t="s">
        <v>31</v>
      </c>
      <c r="T4261" t="s">
        <v>81</v>
      </c>
      <c r="U4261">
        <v>41</v>
      </c>
      <c r="V4261" t="s">
        <v>143</v>
      </c>
      <c r="W4261" t="s">
        <v>144</v>
      </c>
      <c r="X4261" t="s">
        <v>145</v>
      </c>
      <c r="Y4261">
        <v>79.903999999999996</v>
      </c>
      <c r="Z4261">
        <v>810</v>
      </c>
      <c r="AA4261" s="5">
        <f>IFERROR(VLOOKUP(X4261,$AF$2:$AG$35,2,FALSE),0)</f>
        <v>0</v>
      </c>
      <c r="AB4261" s="5" t="e">
        <f>VLOOKUP(X4261,$AF$2:$AG$35,1,FALSE)</f>
        <v>#N/A</v>
      </c>
      <c r="AN4261"/>
      <c r="AO4261"/>
      <c r="AP4261"/>
      <c r="AQ4261"/>
    </row>
    <row r="4262" spans="2:43" x14ac:dyDescent="0.25">
      <c r="B4262" s="13">
        <v>22090</v>
      </c>
      <c r="C4262" s="13" t="s">
        <v>599</v>
      </c>
      <c r="D4262" t="s">
        <v>584</v>
      </c>
      <c r="E4262" t="s">
        <v>607</v>
      </c>
      <c r="F4262">
        <v>77.607740000000007</v>
      </c>
      <c r="G4262" t="s">
        <v>25</v>
      </c>
      <c r="H4262" t="s">
        <v>600</v>
      </c>
      <c r="I4262" t="s">
        <v>601</v>
      </c>
      <c r="J4262" t="s">
        <v>23</v>
      </c>
      <c r="K4262">
        <v>2003</v>
      </c>
      <c r="L4262">
        <v>4</v>
      </c>
      <c r="M4262">
        <v>4</v>
      </c>
      <c r="N4262">
        <v>0</v>
      </c>
      <c r="O4262">
        <v>2.5</v>
      </c>
      <c r="P4262" t="s">
        <v>610</v>
      </c>
      <c r="Q4262" s="31">
        <v>8.6348128926915999E-4</v>
      </c>
      <c r="R4262" s="2">
        <v>8.8885578767045302E-3</v>
      </c>
      <c r="S4262" t="s">
        <v>31</v>
      </c>
      <c r="T4262" t="s">
        <v>81</v>
      </c>
      <c r="U4262">
        <v>42</v>
      </c>
      <c r="V4262" t="s">
        <v>146</v>
      </c>
      <c r="W4262" t="s">
        <v>147</v>
      </c>
      <c r="X4262" t="s">
        <v>148</v>
      </c>
      <c r="Y4262">
        <v>85.467799999999997</v>
      </c>
      <c r="Z4262">
        <v>689</v>
      </c>
      <c r="AA4262" s="5">
        <f>IFERROR(VLOOKUP(X4262,$AF$2:$AG$35,2,FALSE),0)</f>
        <v>9.4E-2</v>
      </c>
      <c r="AB4262" s="5" t="str">
        <f>VLOOKUP(X4262,$AF$2:$AG$35,1,FALSE)</f>
        <v>Rb</v>
      </c>
      <c r="AN4262"/>
      <c r="AO4262"/>
      <c r="AP4262"/>
      <c r="AQ4262"/>
    </row>
    <row r="4263" spans="2:43" x14ac:dyDescent="0.25">
      <c r="B4263" s="13">
        <v>22090</v>
      </c>
      <c r="C4263" s="13" t="s">
        <v>599</v>
      </c>
      <c r="D4263" t="s">
        <v>584</v>
      </c>
      <c r="E4263" t="s">
        <v>607</v>
      </c>
      <c r="F4263">
        <v>77.607740000000007</v>
      </c>
      <c r="G4263" t="s">
        <v>25</v>
      </c>
      <c r="H4263" t="s">
        <v>600</v>
      </c>
      <c r="I4263" t="s">
        <v>601</v>
      </c>
      <c r="J4263" t="s">
        <v>23</v>
      </c>
      <c r="K4263">
        <v>2003</v>
      </c>
      <c r="L4263">
        <v>4</v>
      </c>
      <c r="M4263">
        <v>4</v>
      </c>
      <c r="N4263">
        <v>0</v>
      </c>
      <c r="O4263">
        <v>2.5</v>
      </c>
      <c r="P4263" t="s">
        <v>610</v>
      </c>
      <c r="Q4263" s="5">
        <v>0</v>
      </c>
      <c r="R4263" s="2">
        <v>1.06081700809892E-2</v>
      </c>
      <c r="S4263" t="s">
        <v>31</v>
      </c>
      <c r="T4263" t="s">
        <v>81</v>
      </c>
      <c r="U4263">
        <v>43</v>
      </c>
      <c r="V4263" t="s">
        <v>149</v>
      </c>
      <c r="W4263" t="s">
        <v>150</v>
      </c>
      <c r="X4263" t="s">
        <v>151</v>
      </c>
      <c r="Y4263">
        <v>87.62</v>
      </c>
      <c r="Z4263">
        <v>697</v>
      </c>
      <c r="AA4263" s="5">
        <f>IFERROR(VLOOKUP(X4263,$AF$2:$AG$35,2,FALSE),0)</f>
        <v>0.183</v>
      </c>
      <c r="AB4263" s="5" t="str">
        <f>VLOOKUP(X4263,$AF$2:$AG$35,1,FALSE)</f>
        <v>Sr</v>
      </c>
      <c r="AN4263"/>
      <c r="AO4263"/>
      <c r="AP4263"/>
      <c r="AQ4263"/>
    </row>
    <row r="4264" spans="2:43" x14ac:dyDescent="0.25">
      <c r="B4264" s="13">
        <v>22090</v>
      </c>
      <c r="C4264" s="13" t="s">
        <v>599</v>
      </c>
      <c r="D4264" t="s">
        <v>584</v>
      </c>
      <c r="E4264" t="s">
        <v>607</v>
      </c>
      <c r="F4264">
        <v>77.607740000000007</v>
      </c>
      <c r="G4264" t="s">
        <v>25</v>
      </c>
      <c r="H4264" t="s">
        <v>600</v>
      </c>
      <c r="I4264" t="s">
        <v>601</v>
      </c>
      <c r="J4264" t="s">
        <v>23</v>
      </c>
      <c r="K4264">
        <v>2003</v>
      </c>
      <c r="L4264">
        <v>4</v>
      </c>
      <c r="M4264">
        <v>4</v>
      </c>
      <c r="N4264">
        <v>0</v>
      </c>
      <c r="O4264">
        <v>2.5</v>
      </c>
      <c r="P4264" t="s">
        <v>610</v>
      </c>
      <c r="Q4264" s="5">
        <v>0</v>
      </c>
      <c r="R4264" s="2">
        <v>1.3845201839153101E-2</v>
      </c>
      <c r="S4264" t="s">
        <v>31</v>
      </c>
      <c r="T4264" t="s">
        <v>81</v>
      </c>
      <c r="U4264">
        <v>44</v>
      </c>
      <c r="V4264" t="s">
        <v>152</v>
      </c>
      <c r="W4264" t="s">
        <v>153</v>
      </c>
      <c r="X4264" t="s">
        <v>154</v>
      </c>
      <c r="Y4264">
        <v>88.905900000000003</v>
      </c>
      <c r="Z4264">
        <v>777</v>
      </c>
      <c r="AA4264" s="5">
        <f>IFERROR(VLOOKUP(X4264,$AF$2:$AG$35,2,FALSE),0)</f>
        <v>0</v>
      </c>
      <c r="AB4264" s="5" t="e">
        <f>VLOOKUP(X4264,$AF$2:$AG$35,1,FALSE)</f>
        <v>#N/A</v>
      </c>
      <c r="AN4264"/>
      <c r="AO4264"/>
      <c r="AP4264"/>
      <c r="AQ4264"/>
    </row>
    <row r="4265" spans="2:43" x14ac:dyDescent="0.25">
      <c r="B4265" s="13">
        <v>22090</v>
      </c>
      <c r="C4265" s="13" t="s">
        <v>599</v>
      </c>
      <c r="D4265" t="s">
        <v>584</v>
      </c>
      <c r="E4265" t="s">
        <v>607</v>
      </c>
      <c r="F4265">
        <v>77.607740000000007</v>
      </c>
      <c r="G4265" t="s">
        <v>25</v>
      </c>
      <c r="H4265" t="s">
        <v>600</v>
      </c>
      <c r="I4265" t="s">
        <v>601</v>
      </c>
      <c r="J4265" t="s">
        <v>23</v>
      </c>
      <c r="K4265">
        <v>2003</v>
      </c>
      <c r="L4265">
        <v>4</v>
      </c>
      <c r="M4265">
        <v>4</v>
      </c>
      <c r="N4265">
        <v>0</v>
      </c>
      <c r="O4265">
        <v>2.5</v>
      </c>
      <c r="P4265" t="s">
        <v>610</v>
      </c>
      <c r="Q4265" s="31">
        <v>5.0889073413940503E-3</v>
      </c>
      <c r="R4265" s="2">
        <v>1.25187792540751E-2</v>
      </c>
      <c r="S4265" t="s">
        <v>31</v>
      </c>
      <c r="T4265" t="s">
        <v>81</v>
      </c>
      <c r="U4265">
        <v>45</v>
      </c>
      <c r="V4265" t="s">
        <v>155</v>
      </c>
      <c r="W4265" t="s">
        <v>156</v>
      </c>
      <c r="X4265" t="s">
        <v>157</v>
      </c>
      <c r="Y4265">
        <v>91.22</v>
      </c>
      <c r="Z4265">
        <v>779</v>
      </c>
      <c r="AA4265" s="5">
        <f>IFERROR(VLOOKUP(X4265,$AF$2:$AG$35,2,FALSE),0)</f>
        <v>0.35099999999999998</v>
      </c>
      <c r="AB4265" s="5" t="str">
        <f>VLOOKUP(X4265,$AF$2:$AG$35,1,FALSE)</f>
        <v>Zr</v>
      </c>
      <c r="AN4265"/>
      <c r="AO4265"/>
      <c r="AP4265"/>
      <c r="AQ4265"/>
    </row>
    <row r="4266" spans="2:43" x14ac:dyDescent="0.25">
      <c r="B4266" s="13">
        <v>22090</v>
      </c>
      <c r="C4266" s="13" t="s">
        <v>599</v>
      </c>
      <c r="D4266" t="s">
        <v>584</v>
      </c>
      <c r="E4266" t="s">
        <v>607</v>
      </c>
      <c r="F4266">
        <v>77.607740000000007</v>
      </c>
      <c r="G4266" t="s">
        <v>25</v>
      </c>
      <c r="H4266" t="s">
        <v>600</v>
      </c>
      <c r="I4266" t="s">
        <v>601</v>
      </c>
      <c r="J4266" t="s">
        <v>23</v>
      </c>
      <c r="K4266">
        <v>2003</v>
      </c>
      <c r="L4266">
        <v>4</v>
      </c>
      <c r="M4266">
        <v>4</v>
      </c>
      <c r="N4266">
        <v>0</v>
      </c>
      <c r="O4266">
        <v>2.5</v>
      </c>
      <c r="P4266" t="s">
        <v>610</v>
      </c>
      <c r="Q4266" s="5">
        <v>0</v>
      </c>
      <c r="R4266" s="2">
        <v>2.79486031053887E-2</v>
      </c>
      <c r="S4266" t="s">
        <v>31</v>
      </c>
      <c r="T4266" t="s">
        <v>81</v>
      </c>
      <c r="U4266">
        <v>46</v>
      </c>
      <c r="V4266" t="s">
        <v>158</v>
      </c>
      <c r="W4266" t="s">
        <v>159</v>
      </c>
      <c r="X4266" t="s">
        <v>160</v>
      </c>
      <c r="Y4266">
        <v>95.94</v>
      </c>
      <c r="Z4266">
        <v>586</v>
      </c>
      <c r="AA4266" s="5">
        <f>IFERROR(VLOOKUP(X4266,$AF$2:$AG$35,2,FALSE),0)</f>
        <v>0.41699999999999998</v>
      </c>
      <c r="AB4266" s="5" t="str">
        <f>VLOOKUP(X4266,$AF$2:$AG$35,1,FALSE)</f>
        <v>Mo</v>
      </c>
      <c r="AN4266"/>
      <c r="AO4266"/>
      <c r="AP4266"/>
      <c r="AQ4266"/>
    </row>
    <row r="4267" spans="2:43" x14ac:dyDescent="0.25">
      <c r="B4267" s="13">
        <v>22090</v>
      </c>
      <c r="C4267" s="13" t="s">
        <v>599</v>
      </c>
      <c r="D4267" t="s">
        <v>584</v>
      </c>
      <c r="E4267" t="s">
        <v>607</v>
      </c>
      <c r="F4267">
        <v>77.607740000000007</v>
      </c>
      <c r="G4267" t="s">
        <v>25</v>
      </c>
      <c r="H4267" t="s">
        <v>600</v>
      </c>
      <c r="I4267" t="s">
        <v>601</v>
      </c>
      <c r="J4267" t="s">
        <v>23</v>
      </c>
      <c r="K4267">
        <v>2003</v>
      </c>
      <c r="L4267">
        <v>4</v>
      </c>
      <c r="M4267">
        <v>4</v>
      </c>
      <c r="N4267">
        <v>0</v>
      </c>
      <c r="O4267">
        <v>2.5</v>
      </c>
      <c r="P4267" t="s">
        <v>610</v>
      </c>
      <c r="Q4267" s="5">
        <v>0</v>
      </c>
      <c r="R4267" s="2">
        <v>4.4106357193628799E-2</v>
      </c>
      <c r="S4267" t="s">
        <v>31</v>
      </c>
      <c r="T4267" t="s">
        <v>81</v>
      </c>
      <c r="U4267">
        <v>47</v>
      </c>
      <c r="V4267" s="1">
        <v>2023568</v>
      </c>
      <c r="W4267" t="s">
        <v>161</v>
      </c>
      <c r="X4267" t="s">
        <v>162</v>
      </c>
      <c r="Y4267">
        <v>106.42</v>
      </c>
      <c r="Z4267">
        <v>649</v>
      </c>
      <c r="AA4267" s="5">
        <f>IFERROR(VLOOKUP(X4267,$AF$2:$AG$35,2,FALSE),0)</f>
        <v>0.22600000000000001</v>
      </c>
      <c r="AB4267" s="5" t="str">
        <f>VLOOKUP(X4267,$AF$2:$AG$35,1,FALSE)</f>
        <v>Pd</v>
      </c>
      <c r="AN4267"/>
      <c r="AO4267"/>
      <c r="AP4267"/>
      <c r="AQ4267"/>
    </row>
    <row r="4268" spans="2:43" x14ac:dyDescent="0.25">
      <c r="B4268" s="13">
        <v>22090</v>
      </c>
      <c r="C4268" s="13" t="s">
        <v>599</v>
      </c>
      <c r="D4268" t="s">
        <v>584</v>
      </c>
      <c r="E4268" t="s">
        <v>607</v>
      </c>
      <c r="F4268">
        <v>77.607740000000007</v>
      </c>
      <c r="G4268" t="s">
        <v>25</v>
      </c>
      <c r="H4268" t="s">
        <v>600</v>
      </c>
      <c r="I4268" t="s">
        <v>601</v>
      </c>
      <c r="J4268" t="s">
        <v>23</v>
      </c>
      <c r="K4268">
        <v>2003</v>
      </c>
      <c r="L4268">
        <v>4</v>
      </c>
      <c r="M4268">
        <v>4</v>
      </c>
      <c r="N4268">
        <v>0</v>
      </c>
      <c r="O4268">
        <v>2.5</v>
      </c>
      <c r="P4268" t="s">
        <v>610</v>
      </c>
      <c r="Q4268" s="31">
        <v>1.34394207398931E-3</v>
      </c>
      <c r="R4268" s="2">
        <v>5.4269650775763602E-2</v>
      </c>
      <c r="S4268" t="s">
        <v>31</v>
      </c>
      <c r="T4268" t="s">
        <v>81</v>
      </c>
      <c r="U4268">
        <v>48</v>
      </c>
      <c r="V4268" t="s">
        <v>163</v>
      </c>
      <c r="W4268" t="s">
        <v>164</v>
      </c>
      <c r="X4268" t="s">
        <v>165</v>
      </c>
      <c r="Y4268">
        <v>107.8682</v>
      </c>
      <c r="Z4268">
        <v>695</v>
      </c>
      <c r="AA4268" s="5">
        <f>IFERROR(VLOOKUP(X4268,$AF$2:$AG$35,2,FALSE),0)</f>
        <v>7.3999999999999996E-2</v>
      </c>
      <c r="AB4268" s="5" t="str">
        <f>VLOOKUP(X4268,$AF$2:$AG$35,1,FALSE)</f>
        <v>Ag</v>
      </c>
      <c r="AN4268"/>
      <c r="AO4268"/>
      <c r="AP4268"/>
      <c r="AQ4268"/>
    </row>
    <row r="4269" spans="2:43" x14ac:dyDescent="0.25">
      <c r="B4269" s="13">
        <v>22090</v>
      </c>
      <c r="C4269" s="13" t="s">
        <v>599</v>
      </c>
      <c r="D4269" t="s">
        <v>584</v>
      </c>
      <c r="E4269" t="s">
        <v>607</v>
      </c>
      <c r="F4269">
        <v>77.607740000000007</v>
      </c>
      <c r="G4269" t="s">
        <v>25</v>
      </c>
      <c r="H4269" t="s">
        <v>600</v>
      </c>
      <c r="I4269" t="s">
        <v>601</v>
      </c>
      <c r="J4269" t="s">
        <v>23</v>
      </c>
      <c r="K4269">
        <v>2003</v>
      </c>
      <c r="L4269">
        <v>4</v>
      </c>
      <c r="M4269">
        <v>4</v>
      </c>
      <c r="N4269">
        <v>0</v>
      </c>
      <c r="O4269">
        <v>2.5</v>
      </c>
      <c r="P4269" t="s">
        <v>610</v>
      </c>
      <c r="Q4269" s="31">
        <v>7.1355427076644001E-3</v>
      </c>
      <c r="R4269" s="2">
        <v>5.5064354542129698E-2</v>
      </c>
      <c r="S4269" t="s">
        <v>31</v>
      </c>
      <c r="T4269" t="s">
        <v>81</v>
      </c>
      <c r="U4269">
        <v>49</v>
      </c>
      <c r="V4269" t="s">
        <v>166</v>
      </c>
      <c r="W4269" t="s">
        <v>167</v>
      </c>
      <c r="X4269" t="s">
        <v>168</v>
      </c>
      <c r="Y4269">
        <v>112.41</v>
      </c>
      <c r="Z4269">
        <v>328</v>
      </c>
      <c r="AA4269" s="5">
        <f>IFERROR(VLOOKUP(X4269,$AF$2:$AG$35,2,FALSE),0)</f>
        <v>0.14199999999999999</v>
      </c>
      <c r="AB4269" s="5" t="str">
        <f>VLOOKUP(X4269,$AF$2:$AG$35,1,FALSE)</f>
        <v>Cd</v>
      </c>
      <c r="AN4269"/>
      <c r="AO4269"/>
      <c r="AP4269"/>
      <c r="AQ4269"/>
    </row>
    <row r="4270" spans="2:43" x14ac:dyDescent="0.25">
      <c r="B4270" s="13">
        <v>22090</v>
      </c>
      <c r="C4270" s="13" t="s">
        <v>599</v>
      </c>
      <c r="D4270" t="s">
        <v>584</v>
      </c>
      <c r="E4270" t="s">
        <v>607</v>
      </c>
      <c r="F4270">
        <v>77.607740000000007</v>
      </c>
      <c r="G4270" t="s">
        <v>25</v>
      </c>
      <c r="H4270" t="s">
        <v>600</v>
      </c>
      <c r="I4270" t="s">
        <v>601</v>
      </c>
      <c r="J4270" t="s">
        <v>23</v>
      </c>
      <c r="K4270">
        <v>2003</v>
      </c>
      <c r="L4270">
        <v>4</v>
      </c>
      <c r="M4270">
        <v>4</v>
      </c>
      <c r="N4270">
        <v>0</v>
      </c>
      <c r="O4270">
        <v>2.5</v>
      </c>
      <c r="P4270" t="s">
        <v>610</v>
      </c>
      <c r="Q4270" s="31">
        <v>7.6569680229425698E-3</v>
      </c>
      <c r="R4270" s="2">
        <v>6.4918864733098894E-2</v>
      </c>
      <c r="S4270" t="s">
        <v>31</v>
      </c>
      <c r="T4270" t="s">
        <v>81</v>
      </c>
      <c r="U4270">
        <v>50</v>
      </c>
      <c r="V4270" t="s">
        <v>169</v>
      </c>
      <c r="W4270" t="s">
        <v>170</v>
      </c>
      <c r="X4270" t="s">
        <v>171</v>
      </c>
      <c r="Y4270">
        <v>114.82</v>
      </c>
      <c r="Z4270">
        <v>487</v>
      </c>
      <c r="AA4270" s="5">
        <f>IFERROR(VLOOKUP(X4270,$AF$2:$AG$35,2,FALSE),0)</f>
        <v>0.20899999999999999</v>
      </c>
      <c r="AB4270" s="5" t="str">
        <f>VLOOKUP(X4270,$AF$2:$AG$35,1,FALSE)</f>
        <v>In</v>
      </c>
      <c r="AN4270"/>
      <c r="AO4270"/>
      <c r="AP4270"/>
      <c r="AQ4270"/>
    </row>
    <row r="4271" spans="2:43" x14ac:dyDescent="0.25">
      <c r="B4271" s="13">
        <v>22090</v>
      </c>
      <c r="C4271" s="13" t="s">
        <v>599</v>
      </c>
      <c r="D4271" t="s">
        <v>584</v>
      </c>
      <c r="E4271" t="s">
        <v>607</v>
      </c>
      <c r="F4271">
        <v>77.607740000000007</v>
      </c>
      <c r="G4271" t="s">
        <v>25</v>
      </c>
      <c r="H4271" t="s">
        <v>600</v>
      </c>
      <c r="I4271" t="s">
        <v>601</v>
      </c>
      <c r="J4271" t="s">
        <v>23</v>
      </c>
      <c r="K4271">
        <v>2003</v>
      </c>
      <c r="L4271">
        <v>4</v>
      </c>
      <c r="M4271">
        <v>4</v>
      </c>
      <c r="N4271">
        <v>0</v>
      </c>
      <c r="O4271">
        <v>2.5</v>
      </c>
      <c r="P4271" t="s">
        <v>610</v>
      </c>
      <c r="Q4271" s="31">
        <v>7.7416276467304201E-3</v>
      </c>
      <c r="R4271" s="2">
        <v>9.2160316353484303E-2</v>
      </c>
      <c r="S4271" t="s">
        <v>31</v>
      </c>
      <c r="T4271" t="s">
        <v>81</v>
      </c>
      <c r="U4271">
        <v>51</v>
      </c>
      <c r="V4271" t="s">
        <v>172</v>
      </c>
      <c r="W4271" t="s">
        <v>173</v>
      </c>
      <c r="X4271" t="s">
        <v>174</v>
      </c>
      <c r="Y4271">
        <v>118.69</v>
      </c>
      <c r="Z4271">
        <v>714</v>
      </c>
      <c r="AA4271" s="5">
        <f>IFERROR(VLOOKUP(X4271,$AF$2:$AG$35,2,FALSE),0)</f>
        <v>0.20200000000000001</v>
      </c>
      <c r="AB4271" s="5" t="str">
        <f>VLOOKUP(X4271,$AF$2:$AG$35,1,FALSE)</f>
        <v>Sn</v>
      </c>
      <c r="AN4271"/>
      <c r="AO4271"/>
      <c r="AP4271"/>
      <c r="AQ4271"/>
    </row>
    <row r="4272" spans="2:43" x14ac:dyDescent="0.25">
      <c r="B4272" s="13">
        <v>22090</v>
      </c>
      <c r="C4272" s="13" t="s">
        <v>599</v>
      </c>
      <c r="D4272" t="s">
        <v>584</v>
      </c>
      <c r="E4272" t="s">
        <v>607</v>
      </c>
      <c r="F4272">
        <v>77.607740000000007</v>
      </c>
      <c r="G4272" t="s">
        <v>25</v>
      </c>
      <c r="H4272" t="s">
        <v>600</v>
      </c>
      <c r="I4272" t="s">
        <v>601</v>
      </c>
      <c r="J4272" t="s">
        <v>23</v>
      </c>
      <c r="K4272">
        <v>2003</v>
      </c>
      <c r="L4272">
        <v>4</v>
      </c>
      <c r="M4272">
        <v>4</v>
      </c>
      <c r="N4272">
        <v>0</v>
      </c>
      <c r="O4272">
        <v>2.5</v>
      </c>
      <c r="P4272" t="s">
        <v>610</v>
      </c>
      <c r="Q4272" s="31">
        <v>2.9717998054633401E-2</v>
      </c>
      <c r="R4272">
        <v>0.10013124786543599</v>
      </c>
      <c r="S4272" t="s">
        <v>31</v>
      </c>
      <c r="T4272" t="s">
        <v>81</v>
      </c>
      <c r="U4272">
        <v>52</v>
      </c>
      <c r="V4272" t="s">
        <v>175</v>
      </c>
      <c r="W4272" t="s">
        <v>176</v>
      </c>
      <c r="X4272" t="s">
        <v>177</v>
      </c>
      <c r="Y4272">
        <v>121.75</v>
      </c>
      <c r="Z4272">
        <v>296</v>
      </c>
      <c r="AA4272" s="5">
        <f>IFERROR(VLOOKUP(X4272,$AF$2:$AG$35,2,FALSE),0)</f>
        <v>0.26300000000000001</v>
      </c>
      <c r="AB4272" s="5" t="str">
        <f>VLOOKUP(X4272,$AF$2:$AG$35,1,FALSE)</f>
        <v>Sb</v>
      </c>
      <c r="AN4272"/>
      <c r="AO4272"/>
      <c r="AP4272"/>
      <c r="AQ4272"/>
    </row>
    <row r="4273" spans="2:43" x14ac:dyDescent="0.25">
      <c r="B4273" s="13">
        <v>22090</v>
      </c>
      <c r="C4273" s="13" t="s">
        <v>599</v>
      </c>
      <c r="D4273" t="s">
        <v>584</v>
      </c>
      <c r="E4273" t="s">
        <v>607</v>
      </c>
      <c r="F4273">
        <v>77.607740000000007</v>
      </c>
      <c r="G4273" t="s">
        <v>25</v>
      </c>
      <c r="H4273" t="s">
        <v>600</v>
      </c>
      <c r="I4273" t="s">
        <v>601</v>
      </c>
      <c r="J4273" t="s">
        <v>23</v>
      </c>
      <c r="K4273">
        <v>2003</v>
      </c>
      <c r="L4273">
        <v>4</v>
      </c>
      <c r="M4273">
        <v>4</v>
      </c>
      <c r="N4273">
        <v>0</v>
      </c>
      <c r="O4273">
        <v>2.5</v>
      </c>
      <c r="P4273" t="s">
        <v>610</v>
      </c>
      <c r="Q4273" s="5">
        <v>0.243966228558957</v>
      </c>
      <c r="R4273">
        <v>0.40242567461199402</v>
      </c>
      <c r="S4273" t="s">
        <v>31</v>
      </c>
      <c r="T4273" t="s">
        <v>81</v>
      </c>
      <c r="U4273">
        <v>53</v>
      </c>
      <c r="V4273" t="s">
        <v>178</v>
      </c>
      <c r="W4273" t="s">
        <v>179</v>
      </c>
      <c r="X4273" t="s">
        <v>180</v>
      </c>
      <c r="Y4273">
        <v>137.33000000000001</v>
      </c>
      <c r="Z4273">
        <v>300</v>
      </c>
      <c r="AA4273" s="5">
        <f>IFERROR(VLOOKUP(X4273,$AF$2:$AG$35,2,FALSE),0)</f>
        <v>0.11700000000000001</v>
      </c>
      <c r="AB4273" s="5" t="str">
        <f>VLOOKUP(X4273,$AF$2:$AG$35,1,FALSE)</f>
        <v>Ba</v>
      </c>
      <c r="AN4273"/>
      <c r="AO4273"/>
      <c r="AP4273"/>
      <c r="AQ4273"/>
    </row>
    <row r="4274" spans="2:43" x14ac:dyDescent="0.25">
      <c r="B4274" s="13">
        <v>22090</v>
      </c>
      <c r="C4274" s="13" t="s">
        <v>599</v>
      </c>
      <c r="D4274" t="s">
        <v>584</v>
      </c>
      <c r="E4274" t="s">
        <v>607</v>
      </c>
      <c r="F4274">
        <v>77.607740000000007</v>
      </c>
      <c r="G4274" t="s">
        <v>25</v>
      </c>
      <c r="H4274" t="s">
        <v>600</v>
      </c>
      <c r="I4274" t="s">
        <v>601</v>
      </c>
      <c r="J4274" t="s">
        <v>23</v>
      </c>
      <c r="K4274">
        <v>2003</v>
      </c>
      <c r="L4274">
        <v>4</v>
      </c>
      <c r="M4274">
        <v>4</v>
      </c>
      <c r="N4274">
        <v>0</v>
      </c>
      <c r="O4274">
        <v>2.5</v>
      </c>
      <c r="P4274" t="s">
        <v>610</v>
      </c>
      <c r="Q4274" s="31">
        <v>1.5979955122779801E-2</v>
      </c>
      <c r="R4274">
        <v>0.53712863103303699</v>
      </c>
      <c r="S4274" t="s">
        <v>31</v>
      </c>
      <c r="T4274" t="s">
        <v>81</v>
      </c>
      <c r="U4274">
        <v>54</v>
      </c>
      <c r="V4274" t="s">
        <v>181</v>
      </c>
      <c r="W4274" t="s">
        <v>182</v>
      </c>
      <c r="X4274" t="s">
        <v>183</v>
      </c>
      <c r="Y4274">
        <v>138.90549999999999</v>
      </c>
      <c r="Z4274">
        <v>519</v>
      </c>
      <c r="AA4274" s="5">
        <f>IFERROR(VLOOKUP(X4274,$AF$2:$AG$35,2,FALSE),0)</f>
        <v>0.17299999999999999</v>
      </c>
      <c r="AB4274" s="5" t="str">
        <f>VLOOKUP(X4274,$AF$2:$AG$35,1,FALSE)</f>
        <v>La</v>
      </c>
      <c r="AN4274"/>
      <c r="AO4274"/>
      <c r="AP4274"/>
      <c r="AQ4274"/>
    </row>
    <row r="4275" spans="2:43" x14ac:dyDescent="0.25">
      <c r="B4275" s="13">
        <v>22090</v>
      </c>
      <c r="C4275" s="13" t="s">
        <v>599</v>
      </c>
      <c r="D4275" t="s">
        <v>584</v>
      </c>
      <c r="E4275" t="s">
        <v>607</v>
      </c>
      <c r="F4275">
        <v>77.607740000000007</v>
      </c>
      <c r="G4275" t="s">
        <v>25</v>
      </c>
      <c r="H4275" t="s">
        <v>600</v>
      </c>
      <c r="I4275" t="s">
        <v>601</v>
      </c>
      <c r="J4275" t="s">
        <v>23</v>
      </c>
      <c r="K4275">
        <v>2003</v>
      </c>
      <c r="L4275">
        <v>4</v>
      </c>
      <c r="M4275">
        <v>4</v>
      </c>
      <c r="N4275">
        <v>0</v>
      </c>
      <c r="O4275">
        <v>2.5</v>
      </c>
      <c r="P4275" t="s">
        <v>610</v>
      </c>
      <c r="Q4275" s="5">
        <v>1.941249662429E-3</v>
      </c>
      <c r="R4275" s="2">
        <v>3.0395027897212899E-2</v>
      </c>
      <c r="S4275" t="s">
        <v>31</v>
      </c>
      <c r="T4275" t="s">
        <v>81</v>
      </c>
      <c r="U4275">
        <v>55</v>
      </c>
      <c r="V4275" t="s">
        <v>184</v>
      </c>
      <c r="W4275" t="s">
        <v>185</v>
      </c>
      <c r="X4275" t="s">
        <v>186</v>
      </c>
      <c r="Y4275">
        <v>196.9665</v>
      </c>
      <c r="Z4275">
        <v>477</v>
      </c>
      <c r="AA4275" s="5">
        <f>IFERROR(VLOOKUP(X4275,$AF$2:$AG$35,2,FALSE),0)</f>
        <v>0</v>
      </c>
      <c r="AB4275" s="5" t="e">
        <f>VLOOKUP(X4275,$AF$2:$AG$35,1,FALSE)</f>
        <v>#N/A</v>
      </c>
      <c r="AN4275"/>
      <c r="AO4275"/>
      <c r="AP4275"/>
      <c r="AQ4275"/>
    </row>
    <row r="4276" spans="2:43" x14ac:dyDescent="0.25">
      <c r="B4276" s="13">
        <v>22090</v>
      </c>
      <c r="C4276" s="13" t="s">
        <v>599</v>
      </c>
      <c r="D4276" t="s">
        <v>584</v>
      </c>
      <c r="E4276" t="s">
        <v>607</v>
      </c>
      <c r="F4276">
        <v>77.607740000000007</v>
      </c>
      <c r="G4276" t="s">
        <v>25</v>
      </c>
      <c r="H4276" t="s">
        <v>600</v>
      </c>
      <c r="I4276" t="s">
        <v>601</v>
      </c>
      <c r="J4276" t="s">
        <v>23</v>
      </c>
      <c r="K4276">
        <v>2003</v>
      </c>
      <c r="L4276">
        <v>4</v>
      </c>
      <c r="M4276">
        <v>4</v>
      </c>
      <c r="N4276">
        <v>0</v>
      </c>
      <c r="O4276">
        <v>2.5</v>
      </c>
      <c r="P4276" t="s">
        <v>610</v>
      </c>
      <c r="Q4276" s="5">
        <v>0</v>
      </c>
      <c r="R4276" s="2">
        <v>1.6843343234760499E-2</v>
      </c>
      <c r="S4276" t="s">
        <v>31</v>
      </c>
      <c r="T4276" t="s">
        <v>81</v>
      </c>
      <c r="U4276">
        <v>56</v>
      </c>
      <c r="V4276" t="s">
        <v>187</v>
      </c>
      <c r="W4276" t="s">
        <v>188</v>
      </c>
      <c r="X4276" t="s">
        <v>189</v>
      </c>
      <c r="Y4276">
        <v>200.59</v>
      </c>
      <c r="Z4276">
        <v>528</v>
      </c>
      <c r="AA4276" s="5">
        <f>IFERROR(VLOOKUP(X4276,$AF$2:$AG$35,2,FALSE),0)</f>
        <v>0.06</v>
      </c>
      <c r="AB4276" s="5" t="str">
        <f>VLOOKUP(X4276,$AF$2:$AG$35,1,FALSE)</f>
        <v>Hg</v>
      </c>
      <c r="AN4276"/>
      <c r="AO4276"/>
      <c r="AP4276"/>
      <c r="AQ4276"/>
    </row>
    <row r="4277" spans="2:43" x14ac:dyDescent="0.25">
      <c r="B4277" s="13">
        <v>22090</v>
      </c>
      <c r="C4277" s="13" t="s">
        <v>599</v>
      </c>
      <c r="D4277" t="s">
        <v>584</v>
      </c>
      <c r="E4277" t="s">
        <v>607</v>
      </c>
      <c r="F4277">
        <v>77.607740000000007</v>
      </c>
      <c r="G4277" t="s">
        <v>25</v>
      </c>
      <c r="H4277" t="s">
        <v>600</v>
      </c>
      <c r="I4277" t="s">
        <v>601</v>
      </c>
      <c r="J4277" t="s">
        <v>23</v>
      </c>
      <c r="K4277">
        <v>2003</v>
      </c>
      <c r="L4277">
        <v>4</v>
      </c>
      <c r="M4277">
        <v>4</v>
      </c>
      <c r="N4277">
        <v>0</v>
      </c>
      <c r="O4277">
        <v>2.5</v>
      </c>
      <c r="P4277" t="s">
        <v>610</v>
      </c>
      <c r="Q4277" s="31">
        <v>2.3958677998575698E-3</v>
      </c>
      <c r="R4277" s="2">
        <v>1.61715669998607E-2</v>
      </c>
      <c r="S4277" t="s">
        <v>31</v>
      </c>
      <c r="T4277" t="s">
        <v>81</v>
      </c>
      <c r="U4277">
        <v>57</v>
      </c>
      <c r="V4277" t="s">
        <v>190</v>
      </c>
      <c r="W4277" t="s">
        <v>191</v>
      </c>
      <c r="X4277" t="s">
        <v>192</v>
      </c>
      <c r="Y4277">
        <v>204.38300000000001</v>
      </c>
      <c r="Z4277">
        <v>712</v>
      </c>
      <c r="AA4277" s="5">
        <f>IFERROR(VLOOKUP(X4277,$AF$2:$AG$35,2,FALSE),0)</f>
        <v>0</v>
      </c>
      <c r="AB4277" s="5" t="e">
        <f>VLOOKUP(X4277,$AF$2:$AG$35,1,FALSE)</f>
        <v>#N/A</v>
      </c>
      <c r="AN4277"/>
      <c r="AO4277"/>
      <c r="AP4277"/>
      <c r="AQ4277"/>
    </row>
    <row r="4278" spans="2:43" x14ac:dyDescent="0.25">
      <c r="B4278" s="13">
        <v>22090</v>
      </c>
      <c r="C4278" s="13" t="s">
        <v>599</v>
      </c>
      <c r="D4278" t="s">
        <v>584</v>
      </c>
      <c r="E4278" t="s">
        <v>607</v>
      </c>
      <c r="F4278">
        <v>77.607740000000007</v>
      </c>
      <c r="G4278" t="s">
        <v>25</v>
      </c>
      <c r="H4278" t="s">
        <v>600</v>
      </c>
      <c r="I4278" t="s">
        <v>601</v>
      </c>
      <c r="J4278" t="s">
        <v>23</v>
      </c>
      <c r="K4278">
        <v>2003</v>
      </c>
      <c r="L4278">
        <v>4</v>
      </c>
      <c r="M4278">
        <v>4</v>
      </c>
      <c r="N4278">
        <v>0</v>
      </c>
      <c r="O4278">
        <v>2.5</v>
      </c>
      <c r="P4278" t="s">
        <v>610</v>
      </c>
      <c r="Q4278" s="5">
        <v>0</v>
      </c>
      <c r="R4278">
        <v>2.8532316440557998E-2</v>
      </c>
      <c r="S4278" t="s">
        <v>31</v>
      </c>
      <c r="T4278" t="s">
        <v>81</v>
      </c>
      <c r="U4278">
        <v>58</v>
      </c>
      <c r="V4278" t="s">
        <v>193</v>
      </c>
      <c r="W4278" t="s">
        <v>194</v>
      </c>
      <c r="X4278" t="s">
        <v>195</v>
      </c>
      <c r="Y4278">
        <v>207.2</v>
      </c>
      <c r="Z4278">
        <v>520</v>
      </c>
      <c r="AA4278" s="5">
        <f>IFERROR(VLOOKUP(X4278,$AF$2:$AG$35,2,FALSE),0)</f>
        <v>0.11600000000000001</v>
      </c>
      <c r="AB4278" s="5" t="str">
        <f>VLOOKUP(X4278,$AF$2:$AG$35,1,FALSE)</f>
        <v>Pb</v>
      </c>
      <c r="AN4278"/>
      <c r="AO4278"/>
      <c r="AP4278"/>
      <c r="AQ4278"/>
    </row>
    <row r="4279" spans="2:43" x14ac:dyDescent="0.25">
      <c r="B4279" s="13">
        <v>22090</v>
      </c>
      <c r="C4279" s="13" t="s">
        <v>599</v>
      </c>
      <c r="D4279" t="s">
        <v>584</v>
      </c>
      <c r="E4279" t="s">
        <v>607</v>
      </c>
      <c r="F4279">
        <v>77.607740000000007</v>
      </c>
      <c r="G4279" t="s">
        <v>25</v>
      </c>
      <c r="H4279" t="s">
        <v>600</v>
      </c>
      <c r="I4279" t="s">
        <v>601</v>
      </c>
      <c r="J4279" t="s">
        <v>23</v>
      </c>
      <c r="K4279">
        <v>2003</v>
      </c>
      <c r="L4279">
        <v>4</v>
      </c>
      <c r="M4279">
        <v>4</v>
      </c>
      <c r="N4279">
        <v>0</v>
      </c>
      <c r="O4279">
        <v>2.5</v>
      </c>
      <c r="P4279" t="s">
        <v>610</v>
      </c>
      <c r="Q4279" s="31">
        <v>1.0792740624264801E-3</v>
      </c>
      <c r="R4279" s="2">
        <v>2.3850471708995898E-2</v>
      </c>
      <c r="S4279" t="s">
        <v>31</v>
      </c>
      <c r="T4279" t="s">
        <v>81</v>
      </c>
      <c r="U4279">
        <v>59</v>
      </c>
      <c r="V4279" t="s">
        <v>196</v>
      </c>
      <c r="W4279" t="s">
        <v>197</v>
      </c>
      <c r="X4279" t="s">
        <v>198</v>
      </c>
      <c r="Y4279">
        <v>238.02889999999999</v>
      </c>
      <c r="Z4279">
        <v>765</v>
      </c>
      <c r="AA4279" s="5">
        <f>IFERROR(VLOOKUP(X4279,$AF$2:$AG$35,2,FALSE),0)</f>
        <v>0</v>
      </c>
      <c r="AB4279" s="5" t="e">
        <f>VLOOKUP(X4279,$AF$2:$AG$35,1,FALSE)</f>
        <v>#N/A</v>
      </c>
      <c r="AN4279"/>
      <c r="AO4279"/>
      <c r="AP4279"/>
      <c r="AQ4279"/>
    </row>
    <row r="4280" spans="2:43" x14ac:dyDescent="0.25">
      <c r="B4280" s="13">
        <v>22090</v>
      </c>
      <c r="C4280" s="13" t="s">
        <v>599</v>
      </c>
      <c r="D4280" t="s">
        <v>584</v>
      </c>
      <c r="E4280" t="s">
        <v>607</v>
      </c>
      <c r="F4280">
        <v>77.607740000000007</v>
      </c>
      <c r="G4280" t="s">
        <v>25</v>
      </c>
      <c r="H4280" t="s">
        <v>600</v>
      </c>
      <c r="I4280" t="s">
        <v>601</v>
      </c>
      <c r="J4280" t="s">
        <v>23</v>
      </c>
      <c r="K4280">
        <v>2003</v>
      </c>
      <c r="L4280">
        <v>4</v>
      </c>
      <c r="M4280">
        <v>4</v>
      </c>
      <c r="N4280">
        <v>0</v>
      </c>
      <c r="O4280">
        <v>2.5</v>
      </c>
      <c r="P4280" t="s">
        <v>610</v>
      </c>
      <c r="Q4280">
        <v>138.58827137694399</v>
      </c>
      <c r="R4280">
        <v>17.747902686027</v>
      </c>
      <c r="S4280" t="s">
        <v>31</v>
      </c>
      <c r="T4280" t="s">
        <v>45</v>
      </c>
      <c r="U4280">
        <v>60</v>
      </c>
      <c r="V4280" t="s">
        <v>199</v>
      </c>
      <c r="W4280" t="s">
        <v>200</v>
      </c>
      <c r="X4280" t="s">
        <v>201</v>
      </c>
      <c r="Y4280">
        <v>17.0304</v>
      </c>
      <c r="Z4280">
        <v>294</v>
      </c>
      <c r="AA4280" s="5">
        <f>IFERROR(VLOOKUP(X4280,$AF$2:$AG$35,2,FALSE),0)</f>
        <v>0</v>
      </c>
      <c r="AB4280" s="5" t="e">
        <f>VLOOKUP(X4280,$AF$2:$AG$35,1,FALSE)</f>
        <v>#N/A</v>
      </c>
      <c r="AN4280"/>
      <c r="AO4280"/>
      <c r="AP4280"/>
      <c r="AQ4280"/>
    </row>
    <row r="4281" spans="2:43" x14ac:dyDescent="0.25">
      <c r="B4281" s="13">
        <v>22091</v>
      </c>
      <c r="C4281" s="13" t="s">
        <v>599</v>
      </c>
      <c r="D4281" t="s">
        <v>584</v>
      </c>
      <c r="E4281" t="s">
        <v>608</v>
      </c>
      <c r="F4281">
        <v>76.647909999999996</v>
      </c>
      <c r="G4281" t="s">
        <v>25</v>
      </c>
      <c r="H4281" t="s">
        <v>600</v>
      </c>
      <c r="I4281" t="s">
        <v>601</v>
      </c>
      <c r="J4281" t="s">
        <v>23</v>
      </c>
      <c r="K4281">
        <v>2003</v>
      </c>
      <c r="L4281">
        <v>4</v>
      </c>
      <c r="M4281">
        <v>4</v>
      </c>
      <c r="N4281">
        <v>0</v>
      </c>
      <c r="O4281">
        <v>2.5</v>
      </c>
      <c r="P4281" t="s">
        <v>610</v>
      </c>
      <c r="Q4281">
        <v>0.33475144597566298</v>
      </c>
      <c r="R4281">
        <v>0.63199055342754396</v>
      </c>
      <c r="S4281" t="s">
        <v>31</v>
      </c>
      <c r="T4281" t="s">
        <v>32</v>
      </c>
      <c r="U4281">
        <v>1</v>
      </c>
      <c r="V4281" t="s">
        <v>33</v>
      </c>
      <c r="W4281" t="s">
        <v>34</v>
      </c>
      <c r="X4281" t="s">
        <v>35</v>
      </c>
      <c r="Y4281">
        <v>35.453000000000003</v>
      </c>
      <c r="Z4281">
        <v>337</v>
      </c>
      <c r="AA4281" s="5">
        <f>IFERROR(VLOOKUP(X4281,$AF$2:$AG$35,2,FALSE),0)</f>
        <v>0</v>
      </c>
      <c r="AB4281" s="5" t="e">
        <f>VLOOKUP(X4281,$AF$2:$AG$35,1,FALSE)</f>
        <v>#N/A</v>
      </c>
      <c r="AN4281"/>
      <c r="AO4281"/>
      <c r="AP4281"/>
      <c r="AQ4281"/>
    </row>
    <row r="4282" spans="2:43" x14ac:dyDescent="0.25">
      <c r="B4282" s="13">
        <v>22091</v>
      </c>
      <c r="C4282" s="13" t="s">
        <v>599</v>
      </c>
      <c r="D4282" t="s">
        <v>584</v>
      </c>
      <c r="E4282" t="s">
        <v>608</v>
      </c>
      <c r="F4282">
        <v>76.647909999999996</v>
      </c>
      <c r="G4282" t="s">
        <v>25</v>
      </c>
      <c r="H4282" t="s">
        <v>600</v>
      </c>
      <c r="I4282" t="s">
        <v>601</v>
      </c>
      <c r="J4282" t="s">
        <v>23</v>
      </c>
      <c r="K4282">
        <v>2003</v>
      </c>
      <c r="L4282">
        <v>4</v>
      </c>
      <c r="M4282">
        <v>4</v>
      </c>
      <c r="N4282">
        <v>0</v>
      </c>
      <c r="O4282">
        <v>2.5</v>
      </c>
      <c r="P4282" t="s">
        <v>610</v>
      </c>
      <c r="Q4282" s="5">
        <v>0.634534254513621</v>
      </c>
      <c r="R4282">
        <v>0.335202893866476</v>
      </c>
      <c r="S4282" t="s">
        <v>31</v>
      </c>
      <c r="T4282" t="s">
        <v>32</v>
      </c>
      <c r="U4282">
        <v>2</v>
      </c>
      <c r="V4282" t="s">
        <v>36</v>
      </c>
      <c r="W4282" t="s">
        <v>37</v>
      </c>
      <c r="X4282" t="s">
        <v>38</v>
      </c>
      <c r="Y4282">
        <v>62.004899999999999</v>
      </c>
      <c r="Z4282">
        <v>613</v>
      </c>
      <c r="AA4282" s="5">
        <f>IFERROR(VLOOKUP(X4282,$AF$2:$AG$35,2,FALSE),0)</f>
        <v>0</v>
      </c>
      <c r="AB4282" s="5" t="e">
        <f>VLOOKUP(X4282,$AF$2:$AG$35,1,FALSE)</f>
        <v>#N/A</v>
      </c>
      <c r="AN4282"/>
      <c r="AO4282"/>
      <c r="AP4282"/>
      <c r="AQ4282"/>
    </row>
    <row r="4283" spans="2:43" x14ac:dyDescent="0.25">
      <c r="B4283" s="13">
        <v>22091</v>
      </c>
      <c r="C4283" s="13" t="s">
        <v>599</v>
      </c>
      <c r="D4283" t="s">
        <v>584</v>
      </c>
      <c r="E4283" t="s">
        <v>608</v>
      </c>
      <c r="F4283">
        <v>76.647909999999996</v>
      </c>
      <c r="G4283" t="s">
        <v>25</v>
      </c>
      <c r="H4283" t="s">
        <v>600</v>
      </c>
      <c r="I4283" t="s">
        <v>601</v>
      </c>
      <c r="J4283" t="s">
        <v>23</v>
      </c>
      <c r="K4283">
        <v>2003</v>
      </c>
      <c r="L4283">
        <v>4</v>
      </c>
      <c r="M4283">
        <v>4</v>
      </c>
      <c r="N4283">
        <v>0</v>
      </c>
      <c r="O4283">
        <v>2.5</v>
      </c>
      <c r="P4283" t="s">
        <v>610</v>
      </c>
      <c r="Q4283" s="5">
        <v>1.80305586533379</v>
      </c>
      <c r="R4283">
        <v>0.648139873603923</v>
      </c>
      <c r="S4283" t="s">
        <v>31</v>
      </c>
      <c r="T4283" t="s">
        <v>32</v>
      </c>
      <c r="U4283">
        <v>4</v>
      </c>
      <c r="V4283" t="s">
        <v>42</v>
      </c>
      <c r="W4283" t="s">
        <v>43</v>
      </c>
      <c r="X4283" t="s">
        <v>44</v>
      </c>
      <c r="Y4283">
        <v>96.057599999999994</v>
      </c>
      <c r="Z4283">
        <v>699</v>
      </c>
      <c r="AA4283" s="5">
        <f>IFERROR(VLOOKUP(X4283,$AF$2:$AG$35,2,FALSE),0)</f>
        <v>0</v>
      </c>
      <c r="AB4283" s="5" t="e">
        <f>VLOOKUP(X4283,$AF$2:$AG$35,1,FALSE)</f>
        <v>#N/A</v>
      </c>
      <c r="AN4283"/>
      <c r="AO4283"/>
      <c r="AP4283"/>
      <c r="AQ4283"/>
    </row>
    <row r="4284" spans="2:43" x14ac:dyDescent="0.25">
      <c r="B4284" s="13">
        <v>22091</v>
      </c>
      <c r="C4284" s="13" t="s">
        <v>599</v>
      </c>
      <c r="D4284" t="s">
        <v>584</v>
      </c>
      <c r="E4284" t="s">
        <v>608</v>
      </c>
      <c r="F4284">
        <v>76.647909999999996</v>
      </c>
      <c r="G4284" t="s">
        <v>25</v>
      </c>
      <c r="H4284" t="s">
        <v>600</v>
      </c>
      <c r="I4284" t="s">
        <v>601</v>
      </c>
      <c r="J4284" t="s">
        <v>23</v>
      </c>
      <c r="K4284">
        <v>2003</v>
      </c>
      <c r="L4284">
        <v>4</v>
      </c>
      <c r="M4284">
        <v>4</v>
      </c>
      <c r="N4284">
        <v>0</v>
      </c>
      <c r="O4284">
        <v>2.5</v>
      </c>
      <c r="P4284" t="s">
        <v>610</v>
      </c>
      <c r="Q4284" s="5">
        <v>0.89264018490500596</v>
      </c>
      <c r="R4284">
        <v>0.25229798291938799</v>
      </c>
      <c r="S4284" t="s">
        <v>31</v>
      </c>
      <c r="T4284" t="s">
        <v>45</v>
      </c>
      <c r="U4284">
        <v>5</v>
      </c>
      <c r="V4284" t="s">
        <v>46</v>
      </c>
      <c r="W4284" t="s">
        <v>47</v>
      </c>
      <c r="X4284" t="s">
        <v>48</v>
      </c>
      <c r="Y4284">
        <v>18.0383</v>
      </c>
      <c r="Z4284">
        <v>784</v>
      </c>
      <c r="AA4284" s="5">
        <f>IFERROR(VLOOKUP(X4284,$AF$2:$AG$35,2,FALSE),0)</f>
        <v>0</v>
      </c>
      <c r="AB4284" s="5" t="e">
        <f>VLOOKUP(X4284,$AF$2:$AG$35,1,FALSE)</f>
        <v>#N/A</v>
      </c>
      <c r="AN4284"/>
      <c r="AO4284"/>
      <c r="AP4284"/>
      <c r="AQ4284"/>
    </row>
    <row r="4285" spans="2:43" x14ac:dyDescent="0.25">
      <c r="B4285" s="13">
        <v>22091</v>
      </c>
      <c r="C4285" s="13" t="s">
        <v>599</v>
      </c>
      <c r="D4285" t="s">
        <v>584</v>
      </c>
      <c r="E4285" t="s">
        <v>608</v>
      </c>
      <c r="F4285">
        <v>76.647909999999996</v>
      </c>
      <c r="G4285" t="s">
        <v>25</v>
      </c>
      <c r="H4285" t="s">
        <v>600</v>
      </c>
      <c r="I4285" t="s">
        <v>601</v>
      </c>
      <c r="J4285" t="s">
        <v>23</v>
      </c>
      <c r="K4285">
        <v>2003</v>
      </c>
      <c r="L4285">
        <v>4</v>
      </c>
      <c r="M4285">
        <v>4</v>
      </c>
      <c r="N4285">
        <v>0</v>
      </c>
      <c r="O4285">
        <v>2.5</v>
      </c>
      <c r="P4285" t="s">
        <v>610</v>
      </c>
      <c r="Q4285" s="5">
        <v>0</v>
      </c>
      <c r="R4285">
        <v>0.1</v>
      </c>
      <c r="S4285" t="s">
        <v>31</v>
      </c>
      <c r="T4285" t="s">
        <v>49</v>
      </c>
      <c r="U4285">
        <v>6</v>
      </c>
      <c r="V4285" t="s">
        <v>50</v>
      </c>
      <c r="W4285" t="s">
        <v>51</v>
      </c>
      <c r="X4285" t="s">
        <v>52</v>
      </c>
      <c r="Y4285">
        <v>22.98977</v>
      </c>
      <c r="Z4285">
        <v>785</v>
      </c>
      <c r="AA4285" s="5">
        <f>IFERROR(VLOOKUP(X4285,$AF$2:$AG$35,2,FALSE),0)</f>
        <v>0</v>
      </c>
      <c r="AB4285" s="5" t="e">
        <f>VLOOKUP(X4285,$AF$2:$AG$35,1,FALSE)</f>
        <v>#N/A</v>
      </c>
      <c r="AN4285"/>
      <c r="AO4285"/>
      <c r="AP4285"/>
      <c r="AQ4285"/>
    </row>
    <row r="4286" spans="2:43" x14ac:dyDescent="0.25">
      <c r="B4286" s="13">
        <v>22091</v>
      </c>
      <c r="C4286" s="13" t="s">
        <v>599</v>
      </c>
      <c r="D4286" t="s">
        <v>584</v>
      </c>
      <c r="E4286" t="s">
        <v>608</v>
      </c>
      <c r="F4286">
        <v>76.647909999999996</v>
      </c>
      <c r="G4286" t="s">
        <v>25</v>
      </c>
      <c r="H4286" t="s">
        <v>600</v>
      </c>
      <c r="I4286" t="s">
        <v>601</v>
      </c>
      <c r="J4286" t="s">
        <v>23</v>
      </c>
      <c r="K4286">
        <v>2003</v>
      </c>
      <c r="L4286">
        <v>4</v>
      </c>
      <c r="M4286">
        <v>4</v>
      </c>
      <c r="N4286">
        <v>0</v>
      </c>
      <c r="O4286">
        <v>2.5</v>
      </c>
      <c r="P4286" t="s">
        <v>610</v>
      </c>
      <c r="Q4286" s="2">
        <v>9.67914330309207E-3</v>
      </c>
      <c r="R4286">
        <v>0.15464211387697999</v>
      </c>
      <c r="S4286" t="s">
        <v>31</v>
      </c>
      <c r="T4286" t="s">
        <v>53</v>
      </c>
      <c r="U4286">
        <v>7</v>
      </c>
      <c r="V4286" t="s">
        <v>54</v>
      </c>
      <c r="W4286" t="s">
        <v>55</v>
      </c>
      <c r="X4286" t="s">
        <v>56</v>
      </c>
      <c r="Y4286">
        <v>39.098300000000002</v>
      </c>
      <c r="Z4286">
        <v>2302</v>
      </c>
      <c r="AA4286" s="5">
        <f>IFERROR(VLOOKUP(X4286,$AF$2:$AG$35,2,FALSE),0)</f>
        <v>0</v>
      </c>
      <c r="AB4286" s="5" t="e">
        <f>VLOOKUP(X4286,$AF$2:$AG$35,1,FALSE)</f>
        <v>#N/A</v>
      </c>
      <c r="AN4286"/>
      <c r="AO4286"/>
      <c r="AP4286"/>
      <c r="AQ4286"/>
    </row>
    <row r="4287" spans="2:43" x14ac:dyDescent="0.25">
      <c r="B4287" s="13">
        <v>22091</v>
      </c>
      <c r="C4287" s="13" t="s">
        <v>599</v>
      </c>
      <c r="D4287" t="s">
        <v>584</v>
      </c>
      <c r="E4287" t="s">
        <v>608</v>
      </c>
      <c r="F4287">
        <v>76.647909999999996</v>
      </c>
      <c r="G4287" t="s">
        <v>25</v>
      </c>
      <c r="H4287" t="s">
        <v>600</v>
      </c>
      <c r="I4287" t="s">
        <v>601</v>
      </c>
      <c r="J4287" t="s">
        <v>23</v>
      </c>
      <c r="K4287">
        <v>2003</v>
      </c>
      <c r="L4287">
        <v>4</v>
      </c>
      <c r="M4287">
        <v>4</v>
      </c>
      <c r="N4287">
        <v>0</v>
      </c>
      <c r="O4287">
        <v>2.5</v>
      </c>
      <c r="P4287" t="s">
        <v>610</v>
      </c>
      <c r="Q4287">
        <v>6.9077377486168396</v>
      </c>
      <c r="R4287">
        <v>1.6563012788093201</v>
      </c>
      <c r="S4287" t="s">
        <v>31</v>
      </c>
      <c r="T4287" t="s">
        <v>57</v>
      </c>
      <c r="U4287">
        <v>8</v>
      </c>
      <c r="W4287" t="s">
        <v>58</v>
      </c>
      <c r="X4287" t="s">
        <v>59</v>
      </c>
      <c r="Y4287">
        <v>12.010999999999999</v>
      </c>
      <c r="Z4287">
        <v>1183</v>
      </c>
      <c r="AA4287" s="5">
        <f>IFERROR(VLOOKUP(X4287,$AF$2:$AG$35,2,FALSE),0)</f>
        <v>0</v>
      </c>
      <c r="AB4287" s="5" t="e">
        <f>VLOOKUP(X4287,$AF$2:$AG$35,1,FALSE)</f>
        <v>#N/A</v>
      </c>
      <c r="AN4287"/>
      <c r="AO4287"/>
      <c r="AP4287"/>
      <c r="AQ4287"/>
    </row>
    <row r="4288" spans="2:43" x14ac:dyDescent="0.25">
      <c r="B4288" s="13">
        <v>22091</v>
      </c>
      <c r="C4288" s="13" t="s">
        <v>599</v>
      </c>
      <c r="D4288" t="s">
        <v>584</v>
      </c>
      <c r="E4288" t="s">
        <v>608</v>
      </c>
      <c r="F4288">
        <v>76.647909999999996</v>
      </c>
      <c r="G4288" t="s">
        <v>25</v>
      </c>
      <c r="H4288" t="s">
        <v>600</v>
      </c>
      <c r="I4288" t="s">
        <v>601</v>
      </c>
      <c r="J4288" t="s">
        <v>23</v>
      </c>
      <c r="K4288">
        <v>2003</v>
      </c>
      <c r="L4288">
        <v>4</v>
      </c>
      <c r="M4288">
        <v>4</v>
      </c>
      <c r="N4288">
        <v>0</v>
      </c>
      <c r="O4288">
        <v>2.5</v>
      </c>
      <c r="P4288" t="s">
        <v>610</v>
      </c>
      <c r="Q4288">
        <v>17.724456837158499</v>
      </c>
      <c r="R4288">
        <v>2.23093753119212</v>
      </c>
      <c r="S4288" t="s">
        <v>31</v>
      </c>
      <c r="T4288" t="s">
        <v>57</v>
      </c>
      <c r="U4288">
        <v>9</v>
      </c>
      <c r="W4288" t="s">
        <v>60</v>
      </c>
      <c r="X4288" t="s">
        <v>61</v>
      </c>
      <c r="Y4288">
        <v>12.010999999999999</v>
      </c>
      <c r="Z4288">
        <v>789</v>
      </c>
      <c r="AA4288" s="5">
        <f>IFERROR(VLOOKUP(X4288,$AF$2:$AG$35,2,FALSE),0)</f>
        <v>0</v>
      </c>
      <c r="AB4288" s="5" t="e">
        <f>VLOOKUP(X4288,$AF$2:$AG$35,1,FALSE)</f>
        <v>#N/A</v>
      </c>
      <c r="AN4288"/>
      <c r="AO4288"/>
      <c r="AP4288"/>
      <c r="AQ4288"/>
    </row>
    <row r="4289" spans="2:43" x14ac:dyDescent="0.25">
      <c r="B4289" s="13">
        <v>22091</v>
      </c>
      <c r="C4289" s="13" t="s">
        <v>599</v>
      </c>
      <c r="D4289" t="s">
        <v>584</v>
      </c>
      <c r="E4289" t="s">
        <v>608</v>
      </c>
      <c r="F4289">
        <v>76.647909999999996</v>
      </c>
      <c r="G4289" t="s">
        <v>25</v>
      </c>
      <c r="H4289" t="s">
        <v>600</v>
      </c>
      <c r="I4289" t="s">
        <v>601</v>
      </c>
      <c r="J4289" t="s">
        <v>23</v>
      </c>
      <c r="K4289">
        <v>2003</v>
      </c>
      <c r="L4289">
        <v>4</v>
      </c>
      <c r="M4289">
        <v>4</v>
      </c>
      <c r="N4289">
        <v>0</v>
      </c>
      <c r="O4289">
        <v>2.5</v>
      </c>
      <c r="P4289" t="s">
        <v>610</v>
      </c>
      <c r="Q4289">
        <v>23.916547718625999</v>
      </c>
      <c r="R4289">
        <v>3.51606177555349</v>
      </c>
      <c r="S4289" t="s">
        <v>31</v>
      </c>
      <c r="T4289" t="s">
        <v>57</v>
      </c>
      <c r="U4289">
        <v>10</v>
      </c>
      <c r="W4289" t="s">
        <v>62</v>
      </c>
      <c r="X4289" t="s">
        <v>63</v>
      </c>
      <c r="Y4289">
        <v>12.010999999999999</v>
      </c>
      <c r="Z4289">
        <v>790</v>
      </c>
      <c r="AA4289" s="5">
        <f>IFERROR(VLOOKUP(X4289,$AF$2:$AG$35,2,FALSE),0)</f>
        <v>0</v>
      </c>
      <c r="AB4289" s="5" t="e">
        <f>VLOOKUP(X4289,$AF$2:$AG$35,1,FALSE)</f>
        <v>#N/A</v>
      </c>
      <c r="AN4289"/>
      <c r="AO4289"/>
      <c r="AP4289"/>
      <c r="AQ4289"/>
    </row>
    <row r="4290" spans="2:43" x14ac:dyDescent="0.25">
      <c r="B4290" s="13">
        <v>22091</v>
      </c>
      <c r="C4290" s="13" t="s">
        <v>599</v>
      </c>
      <c r="D4290" t="s">
        <v>584</v>
      </c>
      <c r="E4290" t="s">
        <v>608</v>
      </c>
      <c r="F4290">
        <v>76.647909999999996</v>
      </c>
      <c r="G4290" t="s">
        <v>25</v>
      </c>
      <c r="H4290" t="s">
        <v>600</v>
      </c>
      <c r="I4290" t="s">
        <v>601</v>
      </c>
      <c r="J4290" t="s">
        <v>23</v>
      </c>
      <c r="K4290">
        <v>2003</v>
      </c>
      <c r="L4290">
        <v>4</v>
      </c>
      <c r="M4290">
        <v>4</v>
      </c>
      <c r="N4290">
        <v>0</v>
      </c>
      <c r="O4290">
        <v>2.5</v>
      </c>
      <c r="P4290" t="s">
        <v>610</v>
      </c>
      <c r="Q4290">
        <v>7.1507113766494301</v>
      </c>
      <c r="R4290">
        <v>1.6723104745784301</v>
      </c>
      <c r="S4290" t="s">
        <v>31</v>
      </c>
      <c r="T4290" t="s">
        <v>57</v>
      </c>
      <c r="U4290">
        <v>11</v>
      </c>
      <c r="W4290" t="s">
        <v>64</v>
      </c>
      <c r="X4290" t="s">
        <v>65</v>
      </c>
      <c r="Y4290">
        <v>12.010999999999999</v>
      </c>
      <c r="Z4290">
        <v>791</v>
      </c>
      <c r="AA4290" s="5">
        <f>IFERROR(VLOOKUP(X4290,$AF$2:$AG$35,2,FALSE),0)</f>
        <v>0</v>
      </c>
      <c r="AB4290" s="5" t="e">
        <f>VLOOKUP(X4290,$AF$2:$AG$35,1,FALSE)</f>
        <v>#N/A</v>
      </c>
      <c r="AN4290"/>
      <c r="AO4290"/>
      <c r="AP4290"/>
      <c r="AQ4290"/>
    </row>
    <row r="4291" spans="2:43" x14ac:dyDescent="0.25">
      <c r="B4291" s="13">
        <v>22091</v>
      </c>
      <c r="C4291" s="13" t="s">
        <v>599</v>
      </c>
      <c r="D4291" t="s">
        <v>584</v>
      </c>
      <c r="E4291" t="s">
        <v>608</v>
      </c>
      <c r="F4291">
        <v>76.647909999999996</v>
      </c>
      <c r="G4291" t="s">
        <v>25</v>
      </c>
      <c r="H4291" t="s">
        <v>600</v>
      </c>
      <c r="I4291" t="s">
        <v>601</v>
      </c>
      <c r="J4291" t="s">
        <v>23</v>
      </c>
      <c r="K4291">
        <v>2003</v>
      </c>
      <c r="L4291">
        <v>4</v>
      </c>
      <c r="M4291">
        <v>4</v>
      </c>
      <c r="N4291">
        <v>0</v>
      </c>
      <c r="O4291">
        <v>2.5</v>
      </c>
      <c r="P4291" t="s">
        <v>610</v>
      </c>
      <c r="Q4291">
        <v>0</v>
      </c>
      <c r="R4291">
        <v>1.76153310884513</v>
      </c>
      <c r="S4291" t="s">
        <v>31</v>
      </c>
      <c r="T4291" t="s">
        <v>57</v>
      </c>
      <c r="U4291">
        <v>12</v>
      </c>
      <c r="W4291" t="s">
        <v>66</v>
      </c>
      <c r="X4291" t="s">
        <v>67</v>
      </c>
      <c r="Y4291">
        <v>12.010999999999999</v>
      </c>
      <c r="Z4291">
        <v>792</v>
      </c>
      <c r="AA4291" s="5">
        <f>IFERROR(VLOOKUP(X4291,$AF$2:$AG$35,2,FALSE),0)</f>
        <v>0</v>
      </c>
      <c r="AB4291" s="5" t="e">
        <f>VLOOKUP(X4291,$AF$2:$AG$35,1,FALSE)</f>
        <v>#N/A</v>
      </c>
      <c r="AN4291"/>
      <c r="AO4291"/>
      <c r="AP4291"/>
      <c r="AQ4291"/>
    </row>
    <row r="4292" spans="2:43" x14ac:dyDescent="0.25">
      <c r="B4292" s="13">
        <v>22091</v>
      </c>
      <c r="C4292" s="13" t="s">
        <v>599</v>
      </c>
      <c r="D4292" t="s">
        <v>584</v>
      </c>
      <c r="E4292" t="s">
        <v>608</v>
      </c>
      <c r="F4292">
        <v>76.647909999999996</v>
      </c>
      <c r="G4292" t="s">
        <v>25</v>
      </c>
      <c r="H4292" t="s">
        <v>600</v>
      </c>
      <c r="I4292" t="s">
        <v>601</v>
      </c>
      <c r="J4292" t="s">
        <v>23</v>
      </c>
      <c r="K4292">
        <v>2003</v>
      </c>
      <c r="L4292">
        <v>4</v>
      </c>
      <c r="M4292">
        <v>4</v>
      </c>
      <c r="N4292">
        <v>0</v>
      </c>
      <c r="O4292">
        <v>2.5</v>
      </c>
      <c r="P4292" t="s">
        <v>610</v>
      </c>
      <c r="Q4292" s="5">
        <v>54.270538789580201</v>
      </c>
      <c r="R4292">
        <v>7.1922820704843904</v>
      </c>
      <c r="S4292" t="s">
        <v>31</v>
      </c>
      <c r="T4292" t="s">
        <v>57</v>
      </c>
      <c r="U4292">
        <v>13</v>
      </c>
      <c r="W4292" s="3" t="s">
        <v>68</v>
      </c>
      <c r="X4292" t="s">
        <v>69</v>
      </c>
      <c r="Y4292">
        <v>12.010999999999999</v>
      </c>
      <c r="Z4292">
        <v>626</v>
      </c>
      <c r="AA4292" s="5">
        <f>IFERROR(VLOOKUP(X4292,$AF$2:$AG$35,2,FALSE),0)</f>
        <v>0</v>
      </c>
      <c r="AB4292" s="5" t="e">
        <f>VLOOKUP(X4292,$AF$2:$AG$35,1,FALSE)</f>
        <v>#N/A</v>
      </c>
      <c r="AN4292"/>
      <c r="AO4292"/>
      <c r="AP4292"/>
      <c r="AQ4292"/>
    </row>
    <row r="4293" spans="2:43" x14ac:dyDescent="0.25">
      <c r="B4293" s="13">
        <v>22091</v>
      </c>
      <c r="C4293" s="13" t="s">
        <v>599</v>
      </c>
      <c r="D4293" t="s">
        <v>584</v>
      </c>
      <c r="E4293" t="s">
        <v>608</v>
      </c>
      <c r="F4293">
        <v>76.647909999999996</v>
      </c>
      <c r="G4293" t="s">
        <v>25</v>
      </c>
      <c r="H4293" t="s">
        <v>600</v>
      </c>
      <c r="I4293" t="s">
        <v>601</v>
      </c>
      <c r="J4293" t="s">
        <v>23</v>
      </c>
      <c r="K4293">
        <v>2003</v>
      </c>
      <c r="L4293">
        <v>4</v>
      </c>
      <c r="M4293">
        <v>4</v>
      </c>
      <c r="N4293">
        <v>0</v>
      </c>
      <c r="O4293">
        <v>2.5</v>
      </c>
      <c r="P4293" t="s">
        <v>610</v>
      </c>
      <c r="Q4293">
        <v>6.9918960966834796</v>
      </c>
      <c r="R4293">
        <v>6.2000360029931496</v>
      </c>
      <c r="S4293" t="s">
        <v>31</v>
      </c>
      <c r="T4293" t="s">
        <v>57</v>
      </c>
      <c r="U4293">
        <v>14</v>
      </c>
      <c r="W4293" t="s">
        <v>70</v>
      </c>
      <c r="X4293" t="s">
        <v>71</v>
      </c>
      <c r="Y4293">
        <v>12.010999999999999</v>
      </c>
      <c r="Z4293">
        <v>794</v>
      </c>
      <c r="AA4293" s="5">
        <f>IFERROR(VLOOKUP(X4293,$AF$2:$AG$35,2,FALSE),0)</f>
        <v>0</v>
      </c>
      <c r="AB4293" s="5" t="e">
        <f>VLOOKUP(X4293,$AF$2:$AG$35,1,FALSE)</f>
        <v>#N/A</v>
      </c>
      <c r="AN4293"/>
      <c r="AO4293"/>
      <c r="AP4293"/>
      <c r="AQ4293"/>
    </row>
    <row r="4294" spans="2:43" x14ac:dyDescent="0.25">
      <c r="B4294" s="13">
        <v>22091</v>
      </c>
      <c r="C4294" s="13" t="s">
        <v>599</v>
      </c>
      <c r="D4294" t="s">
        <v>584</v>
      </c>
      <c r="E4294" t="s">
        <v>608</v>
      </c>
      <c r="F4294">
        <v>76.647909999999996</v>
      </c>
      <c r="G4294" t="s">
        <v>25</v>
      </c>
      <c r="H4294" t="s">
        <v>600</v>
      </c>
      <c r="I4294" t="s">
        <v>601</v>
      </c>
      <c r="J4294" t="s">
        <v>23</v>
      </c>
      <c r="K4294">
        <v>2003</v>
      </c>
      <c r="L4294">
        <v>4</v>
      </c>
      <c r="M4294">
        <v>4</v>
      </c>
      <c r="N4294">
        <v>0</v>
      </c>
      <c r="O4294">
        <v>2.5</v>
      </c>
      <c r="P4294" t="s">
        <v>610</v>
      </c>
      <c r="Q4294">
        <v>5.8034180990459996</v>
      </c>
      <c r="R4294">
        <v>2.3864199794748999</v>
      </c>
      <c r="S4294" t="s">
        <v>31</v>
      </c>
      <c r="T4294" t="s">
        <v>57</v>
      </c>
      <c r="U4294">
        <v>15</v>
      </c>
      <c r="W4294" t="s">
        <v>72</v>
      </c>
      <c r="X4294" t="s">
        <v>73</v>
      </c>
      <c r="Y4294">
        <v>12.010999999999999</v>
      </c>
      <c r="Z4294">
        <v>1190</v>
      </c>
      <c r="AA4294" s="5">
        <f>IFERROR(VLOOKUP(X4294,$AF$2:$AG$35,2,FALSE),0)</f>
        <v>0</v>
      </c>
      <c r="AB4294" s="5" t="e">
        <f>VLOOKUP(X4294,$AF$2:$AG$35,1,FALSE)</f>
        <v>#N/A</v>
      </c>
      <c r="AN4294"/>
      <c r="AO4294"/>
      <c r="AP4294"/>
      <c r="AQ4294"/>
    </row>
    <row r="4295" spans="2:43" x14ac:dyDescent="0.25">
      <c r="B4295" s="13">
        <v>22091</v>
      </c>
      <c r="C4295" s="13" t="s">
        <v>599</v>
      </c>
      <c r="D4295" t="s">
        <v>584</v>
      </c>
      <c r="E4295" t="s">
        <v>608</v>
      </c>
      <c r="F4295">
        <v>76.647909999999996</v>
      </c>
      <c r="G4295" t="s">
        <v>25</v>
      </c>
      <c r="H4295" t="s">
        <v>600</v>
      </c>
      <c r="I4295" t="s">
        <v>601</v>
      </c>
      <c r="J4295" t="s">
        <v>23</v>
      </c>
      <c r="K4295">
        <v>2003</v>
      </c>
      <c r="L4295">
        <v>4</v>
      </c>
      <c r="M4295">
        <v>4</v>
      </c>
      <c r="N4295">
        <v>0</v>
      </c>
      <c r="O4295">
        <v>2.5</v>
      </c>
      <c r="P4295" t="s">
        <v>610</v>
      </c>
      <c r="Q4295" s="2">
        <v>1.37008515186809E-2</v>
      </c>
      <c r="R4295">
        <v>0.47543739475862301</v>
      </c>
      <c r="S4295" t="s">
        <v>31</v>
      </c>
      <c r="T4295" t="s">
        <v>57</v>
      </c>
      <c r="U4295">
        <v>16</v>
      </c>
      <c r="W4295" t="s">
        <v>74</v>
      </c>
      <c r="X4295" t="s">
        <v>75</v>
      </c>
      <c r="Y4295">
        <v>12.010999999999999</v>
      </c>
      <c r="Z4295">
        <v>796</v>
      </c>
      <c r="AA4295" s="5">
        <f>IFERROR(VLOOKUP(X4295,$AF$2:$AG$35,2,FALSE),0)</f>
        <v>0</v>
      </c>
      <c r="AB4295" s="5" t="e">
        <f>VLOOKUP(X4295,$AF$2:$AG$35,1,FALSE)</f>
        <v>#N/A</v>
      </c>
      <c r="AN4295"/>
      <c r="AO4295"/>
      <c r="AP4295"/>
      <c r="AQ4295"/>
    </row>
    <row r="4296" spans="2:43" x14ac:dyDescent="0.25">
      <c r="B4296" s="13">
        <v>22091</v>
      </c>
      <c r="C4296" s="13" t="s">
        <v>599</v>
      </c>
      <c r="D4296" t="s">
        <v>584</v>
      </c>
      <c r="E4296" t="s">
        <v>608</v>
      </c>
      <c r="F4296">
        <v>76.647909999999996</v>
      </c>
      <c r="G4296" t="s">
        <v>25</v>
      </c>
      <c r="H4296" t="s">
        <v>600</v>
      </c>
      <c r="I4296" t="s">
        <v>601</v>
      </c>
      <c r="J4296" t="s">
        <v>23</v>
      </c>
      <c r="K4296">
        <v>2003</v>
      </c>
      <c r="L4296">
        <v>4</v>
      </c>
      <c r="M4296">
        <v>4</v>
      </c>
      <c r="N4296">
        <v>0</v>
      </c>
      <c r="O4296">
        <v>2.5</v>
      </c>
      <c r="P4296" t="s">
        <v>610</v>
      </c>
      <c r="Q4296" s="5">
        <v>13.8392257854444</v>
      </c>
      <c r="R4296">
        <v>4.0653270029606503</v>
      </c>
      <c r="S4296" t="s">
        <v>31</v>
      </c>
      <c r="T4296" t="s">
        <v>57</v>
      </c>
      <c r="U4296">
        <v>17</v>
      </c>
      <c r="W4296" s="3" t="s">
        <v>76</v>
      </c>
      <c r="X4296" t="s">
        <v>77</v>
      </c>
      <c r="Y4296">
        <v>12.010999999999999</v>
      </c>
      <c r="Z4296">
        <v>797</v>
      </c>
      <c r="AA4296" s="5">
        <f>IFERROR(VLOOKUP(X4296,$AF$2:$AG$35,2,FALSE),0)</f>
        <v>0</v>
      </c>
      <c r="AB4296" s="5" t="e">
        <f>VLOOKUP(X4296,$AF$2:$AG$35,1,FALSE)</f>
        <v>#N/A</v>
      </c>
      <c r="AN4296"/>
      <c r="AO4296"/>
      <c r="AP4296"/>
      <c r="AQ4296"/>
    </row>
    <row r="4297" spans="2:43" x14ac:dyDescent="0.25">
      <c r="B4297" s="13">
        <v>22091</v>
      </c>
      <c r="C4297" s="13" t="s">
        <v>599</v>
      </c>
      <c r="D4297" t="s">
        <v>584</v>
      </c>
      <c r="E4297" t="s">
        <v>608</v>
      </c>
      <c r="F4297">
        <v>76.647909999999996</v>
      </c>
      <c r="G4297" t="s">
        <v>25</v>
      </c>
      <c r="H4297" t="s">
        <v>600</v>
      </c>
      <c r="I4297" t="s">
        <v>601</v>
      </c>
      <c r="J4297" t="s">
        <v>23</v>
      </c>
      <c r="K4297">
        <v>2003</v>
      </c>
      <c r="L4297">
        <v>4</v>
      </c>
      <c r="M4297">
        <v>4</v>
      </c>
      <c r="N4297">
        <v>0</v>
      </c>
      <c r="O4297">
        <v>2.5</v>
      </c>
      <c r="P4297" t="s">
        <v>610</v>
      </c>
      <c r="Q4297">
        <v>68.109764581994696</v>
      </c>
      <c r="R4297">
        <v>9.3835707394780101</v>
      </c>
      <c r="S4297" t="s">
        <v>31</v>
      </c>
      <c r="T4297" t="s">
        <v>57</v>
      </c>
      <c r="U4297">
        <v>18</v>
      </c>
      <c r="V4297" t="s">
        <v>78</v>
      </c>
      <c r="W4297" t="s">
        <v>79</v>
      </c>
      <c r="X4297" t="s">
        <v>80</v>
      </c>
      <c r="Y4297">
        <v>12.010999999999999</v>
      </c>
      <c r="Z4297">
        <v>436</v>
      </c>
      <c r="AA4297" s="5">
        <f>IFERROR(VLOOKUP(X4297,$AF$2:$AG$35,2,FALSE),0)</f>
        <v>0</v>
      </c>
      <c r="AB4297" s="5" t="e">
        <f>VLOOKUP(X4297,$AF$2:$AG$35,1,FALSE)</f>
        <v>#N/A</v>
      </c>
      <c r="AN4297"/>
      <c r="AO4297"/>
      <c r="AP4297"/>
      <c r="AQ4297"/>
    </row>
    <row r="4298" spans="2:43" x14ac:dyDescent="0.25">
      <c r="B4298" s="13">
        <v>22091</v>
      </c>
      <c r="C4298" s="13" t="s">
        <v>599</v>
      </c>
      <c r="D4298" t="s">
        <v>584</v>
      </c>
      <c r="E4298" t="s">
        <v>608</v>
      </c>
      <c r="F4298">
        <v>76.647909999999996</v>
      </c>
      <c r="G4298" t="s">
        <v>25</v>
      </c>
      <c r="H4298" t="s">
        <v>600</v>
      </c>
      <c r="I4298" t="s">
        <v>601</v>
      </c>
      <c r="J4298" t="s">
        <v>23</v>
      </c>
      <c r="K4298">
        <v>2003</v>
      </c>
      <c r="L4298">
        <v>4</v>
      </c>
      <c r="M4298">
        <v>4</v>
      </c>
      <c r="N4298">
        <v>0</v>
      </c>
      <c r="O4298">
        <v>2.5</v>
      </c>
      <c r="P4298" t="s">
        <v>610</v>
      </c>
      <c r="Q4298" s="5">
        <v>0</v>
      </c>
      <c r="R4298">
        <v>3.89082932360219</v>
      </c>
      <c r="S4298" t="s">
        <v>31</v>
      </c>
      <c r="T4298" t="s">
        <v>81</v>
      </c>
      <c r="U4298">
        <v>20</v>
      </c>
      <c r="V4298" t="s">
        <v>82</v>
      </c>
      <c r="W4298" t="s">
        <v>83</v>
      </c>
      <c r="X4298" t="s">
        <v>84</v>
      </c>
      <c r="Y4298">
        <v>22.98977</v>
      </c>
      <c r="Z4298">
        <v>696</v>
      </c>
      <c r="AA4298" s="5">
        <f>IFERROR(VLOOKUP(X4298,$AF$2:$AG$35,2,FALSE),0)</f>
        <v>0</v>
      </c>
      <c r="AB4298" s="5" t="e">
        <f>VLOOKUP(X4298,$AF$2:$AG$35,1,FALSE)</f>
        <v>#N/A</v>
      </c>
      <c r="AN4298"/>
      <c r="AO4298"/>
      <c r="AP4298"/>
      <c r="AQ4298"/>
    </row>
    <row r="4299" spans="2:43" x14ac:dyDescent="0.25">
      <c r="B4299" s="13">
        <v>22091</v>
      </c>
      <c r="C4299" s="13" t="s">
        <v>599</v>
      </c>
      <c r="D4299" t="s">
        <v>584</v>
      </c>
      <c r="E4299" t="s">
        <v>608</v>
      </c>
      <c r="F4299">
        <v>76.647909999999996</v>
      </c>
      <c r="G4299" t="s">
        <v>25</v>
      </c>
      <c r="H4299" t="s">
        <v>600</v>
      </c>
      <c r="I4299" t="s">
        <v>601</v>
      </c>
      <c r="J4299" t="s">
        <v>23</v>
      </c>
      <c r="K4299">
        <v>2003</v>
      </c>
      <c r="L4299">
        <v>4</v>
      </c>
      <c r="M4299">
        <v>4</v>
      </c>
      <c r="N4299">
        <v>0</v>
      </c>
      <c r="O4299">
        <v>2.5</v>
      </c>
      <c r="P4299" t="s">
        <v>610</v>
      </c>
      <c r="Q4299" s="5">
        <v>0.45941363204059998</v>
      </c>
      <c r="R4299">
        <v>0.90987673973970595</v>
      </c>
      <c r="S4299" t="s">
        <v>31</v>
      </c>
      <c r="T4299" t="s">
        <v>81</v>
      </c>
      <c r="U4299">
        <v>21</v>
      </c>
      <c r="V4299" t="s">
        <v>85</v>
      </c>
      <c r="W4299" t="s">
        <v>86</v>
      </c>
      <c r="X4299" t="s">
        <v>87</v>
      </c>
      <c r="Y4299">
        <v>24.305</v>
      </c>
      <c r="Z4299">
        <v>525</v>
      </c>
      <c r="AA4299" s="5">
        <f>IFERROR(VLOOKUP(X4299,$AF$2:$AG$35,2,FALSE),0)</f>
        <v>0</v>
      </c>
      <c r="AB4299" s="5" t="e">
        <f>VLOOKUP(X4299,$AF$2:$AG$35,1,FALSE)</f>
        <v>#N/A</v>
      </c>
      <c r="AN4299"/>
      <c r="AO4299"/>
      <c r="AP4299"/>
      <c r="AQ4299"/>
    </row>
    <row r="4300" spans="2:43" x14ac:dyDescent="0.25">
      <c r="B4300" s="13">
        <v>22091</v>
      </c>
      <c r="C4300" s="13" t="s">
        <v>599</v>
      </c>
      <c r="D4300" t="s">
        <v>584</v>
      </c>
      <c r="E4300" t="s">
        <v>608</v>
      </c>
      <c r="F4300">
        <v>76.647909999999996</v>
      </c>
      <c r="G4300" t="s">
        <v>25</v>
      </c>
      <c r="H4300" t="s">
        <v>600</v>
      </c>
      <c r="I4300" t="s">
        <v>601</v>
      </c>
      <c r="J4300" t="s">
        <v>23</v>
      </c>
      <c r="K4300">
        <v>2003</v>
      </c>
      <c r="L4300">
        <v>4</v>
      </c>
      <c r="M4300">
        <v>4</v>
      </c>
      <c r="N4300">
        <v>0</v>
      </c>
      <c r="O4300">
        <v>2.5</v>
      </c>
      <c r="P4300" t="s">
        <v>610</v>
      </c>
      <c r="Q4300" s="5">
        <v>0</v>
      </c>
      <c r="R4300">
        <v>0.75720281303666503</v>
      </c>
      <c r="S4300" t="s">
        <v>31</v>
      </c>
      <c r="T4300" t="s">
        <v>81</v>
      </c>
      <c r="U4300">
        <v>22</v>
      </c>
      <c r="V4300" t="s">
        <v>88</v>
      </c>
      <c r="W4300" t="s">
        <v>89</v>
      </c>
      <c r="X4300" t="s">
        <v>90</v>
      </c>
      <c r="Y4300">
        <v>26.981539999999999</v>
      </c>
      <c r="Z4300">
        <v>292</v>
      </c>
      <c r="AA4300" s="5">
        <f>IFERROR(VLOOKUP(X4300,$AF$2:$AG$35,2,FALSE),0)</f>
        <v>0.88900000000000001</v>
      </c>
      <c r="AB4300" s="5" t="str">
        <f>VLOOKUP(X4300,$AF$2:$AG$35,1,FALSE)</f>
        <v>Al</v>
      </c>
      <c r="AN4300"/>
      <c r="AO4300"/>
      <c r="AP4300"/>
      <c r="AQ4300"/>
    </row>
    <row r="4301" spans="2:43" x14ac:dyDescent="0.25">
      <c r="B4301" s="13">
        <v>22091</v>
      </c>
      <c r="C4301" s="13" t="s">
        <v>599</v>
      </c>
      <c r="D4301" t="s">
        <v>584</v>
      </c>
      <c r="E4301" t="s">
        <v>608</v>
      </c>
      <c r="F4301">
        <v>76.647909999999996</v>
      </c>
      <c r="G4301" t="s">
        <v>25</v>
      </c>
      <c r="H4301" t="s">
        <v>600</v>
      </c>
      <c r="I4301" t="s">
        <v>601</v>
      </c>
      <c r="J4301" t="s">
        <v>23</v>
      </c>
      <c r="K4301">
        <v>2003</v>
      </c>
      <c r="L4301">
        <v>4</v>
      </c>
      <c r="M4301">
        <v>4</v>
      </c>
      <c r="N4301">
        <v>0</v>
      </c>
      <c r="O4301">
        <v>2.5</v>
      </c>
      <c r="P4301" t="s">
        <v>610</v>
      </c>
      <c r="Q4301" s="5">
        <v>0.69407852065700104</v>
      </c>
      <c r="R4301">
        <v>2.3489824229236098</v>
      </c>
      <c r="S4301" t="s">
        <v>31</v>
      </c>
      <c r="T4301" t="s">
        <v>81</v>
      </c>
      <c r="U4301">
        <v>23</v>
      </c>
      <c r="V4301" t="s">
        <v>91</v>
      </c>
      <c r="W4301" t="s">
        <v>92</v>
      </c>
      <c r="X4301" t="s">
        <v>93</v>
      </c>
      <c r="Y4301">
        <v>28.0855</v>
      </c>
      <c r="Z4301">
        <v>694</v>
      </c>
      <c r="AA4301" s="5">
        <f>IFERROR(VLOOKUP(X4301,$AF$2:$AG$35,2,FALSE),0)</f>
        <v>1.139</v>
      </c>
      <c r="AB4301" s="5" t="str">
        <f>VLOOKUP(X4301,$AF$2:$AG$35,1,FALSE)</f>
        <v>Si</v>
      </c>
      <c r="AN4301"/>
      <c r="AO4301"/>
      <c r="AP4301"/>
      <c r="AQ4301"/>
    </row>
    <row r="4302" spans="2:43" x14ac:dyDescent="0.25">
      <c r="B4302" s="13">
        <v>22091</v>
      </c>
      <c r="C4302" s="13" t="s">
        <v>599</v>
      </c>
      <c r="D4302" t="s">
        <v>584</v>
      </c>
      <c r="E4302" t="s">
        <v>608</v>
      </c>
      <c r="F4302">
        <v>76.647909999999996</v>
      </c>
      <c r="G4302" t="s">
        <v>25</v>
      </c>
      <c r="H4302" t="s">
        <v>600</v>
      </c>
      <c r="I4302" t="s">
        <v>601</v>
      </c>
      <c r="J4302" t="s">
        <v>23</v>
      </c>
      <c r="K4302">
        <v>2003</v>
      </c>
      <c r="L4302">
        <v>4</v>
      </c>
      <c r="M4302">
        <v>4</v>
      </c>
      <c r="N4302">
        <v>0</v>
      </c>
      <c r="O4302">
        <v>2.5</v>
      </c>
      <c r="P4302" t="s">
        <v>610</v>
      </c>
      <c r="Q4302" s="5">
        <v>0</v>
      </c>
      <c r="R4302">
        <v>0.12750917339117199</v>
      </c>
      <c r="S4302" t="s">
        <v>31</v>
      </c>
      <c r="T4302" t="s">
        <v>81</v>
      </c>
      <c r="U4302">
        <v>24</v>
      </c>
      <c r="V4302" t="s">
        <v>94</v>
      </c>
      <c r="W4302" t="s">
        <v>95</v>
      </c>
      <c r="X4302" t="s">
        <v>29</v>
      </c>
      <c r="Y4302">
        <v>30.973759999999999</v>
      </c>
      <c r="Z4302">
        <v>666</v>
      </c>
      <c r="AA4302" s="5">
        <f>IFERROR(VLOOKUP(X4302,$AF$2:$AG$35,2,FALSE),0)</f>
        <v>1.0329999999999999</v>
      </c>
      <c r="AB4302" s="5" t="str">
        <f>VLOOKUP(X4302,$AF$2:$AG$35,1,FALSE)</f>
        <v>P</v>
      </c>
      <c r="AN4302"/>
      <c r="AO4302"/>
      <c r="AP4302"/>
      <c r="AQ4302"/>
    </row>
    <row r="4303" spans="2:43" x14ac:dyDescent="0.25">
      <c r="B4303" s="13">
        <v>22091</v>
      </c>
      <c r="C4303" s="13" t="s">
        <v>599</v>
      </c>
      <c r="D4303" t="s">
        <v>584</v>
      </c>
      <c r="E4303" t="s">
        <v>608</v>
      </c>
      <c r="F4303">
        <v>76.647909999999996</v>
      </c>
      <c r="G4303" t="s">
        <v>25</v>
      </c>
      <c r="H4303" t="s">
        <v>600</v>
      </c>
      <c r="I4303" t="s">
        <v>601</v>
      </c>
      <c r="J4303" t="s">
        <v>23</v>
      </c>
      <c r="K4303">
        <v>2003</v>
      </c>
      <c r="L4303">
        <v>4</v>
      </c>
      <c r="M4303">
        <v>4</v>
      </c>
      <c r="N4303">
        <v>0</v>
      </c>
      <c r="O4303">
        <v>2.5</v>
      </c>
      <c r="P4303" t="s">
        <v>610</v>
      </c>
      <c r="Q4303">
        <v>1.19447846061253</v>
      </c>
      <c r="R4303">
        <v>0.18467054035894101</v>
      </c>
      <c r="S4303" t="s">
        <v>31</v>
      </c>
      <c r="T4303" t="s">
        <v>81</v>
      </c>
      <c r="U4303">
        <v>25</v>
      </c>
      <c r="V4303" t="s">
        <v>96</v>
      </c>
      <c r="W4303" t="s">
        <v>97</v>
      </c>
      <c r="X4303" t="s">
        <v>98</v>
      </c>
      <c r="Y4303">
        <v>32.06</v>
      </c>
      <c r="Z4303">
        <v>700</v>
      </c>
      <c r="AA4303" s="5">
        <f>IFERROR(VLOOKUP(X4303,$AF$2:$AG$35,2,FALSE),0)</f>
        <v>0</v>
      </c>
      <c r="AB4303" s="5" t="e">
        <f>VLOOKUP(X4303,$AF$2:$AG$35,1,FALSE)</f>
        <v>#N/A</v>
      </c>
      <c r="AN4303"/>
      <c r="AO4303"/>
      <c r="AP4303"/>
      <c r="AQ4303"/>
    </row>
    <row r="4304" spans="2:43" x14ac:dyDescent="0.25">
      <c r="B4304" s="13">
        <v>22091</v>
      </c>
      <c r="C4304" s="13" t="s">
        <v>599</v>
      </c>
      <c r="D4304" t="s">
        <v>584</v>
      </c>
      <c r="E4304" t="s">
        <v>608</v>
      </c>
      <c r="F4304">
        <v>76.647909999999996</v>
      </c>
      <c r="G4304" t="s">
        <v>25</v>
      </c>
      <c r="H4304" t="s">
        <v>600</v>
      </c>
      <c r="I4304" t="s">
        <v>601</v>
      </c>
      <c r="J4304" t="s">
        <v>23</v>
      </c>
      <c r="K4304">
        <v>2003</v>
      </c>
      <c r="L4304">
        <v>4</v>
      </c>
      <c r="M4304">
        <v>4</v>
      </c>
      <c r="N4304">
        <v>0</v>
      </c>
      <c r="O4304">
        <v>2.5</v>
      </c>
      <c r="P4304" t="s">
        <v>610</v>
      </c>
      <c r="Q4304" s="5">
        <v>0</v>
      </c>
      <c r="R4304">
        <v>6.1581254758738997E-2</v>
      </c>
      <c r="S4304" t="s">
        <v>31</v>
      </c>
      <c r="T4304" t="s">
        <v>81</v>
      </c>
      <c r="U4304">
        <v>26</v>
      </c>
      <c r="V4304" t="s">
        <v>99</v>
      </c>
      <c r="W4304" t="s">
        <v>100</v>
      </c>
      <c r="X4304" t="s">
        <v>101</v>
      </c>
      <c r="Y4304">
        <v>35.453000000000003</v>
      </c>
      <c r="Z4304">
        <v>795</v>
      </c>
      <c r="AA4304" s="5">
        <f>IFERROR(VLOOKUP(X4304,$AF$2:$AG$35,2,FALSE),0)</f>
        <v>0</v>
      </c>
      <c r="AB4304" s="5" t="e">
        <f>VLOOKUP(X4304,$AF$2:$AG$35,1,FALSE)</f>
        <v>#N/A</v>
      </c>
      <c r="AN4304"/>
      <c r="AO4304"/>
      <c r="AP4304"/>
      <c r="AQ4304"/>
    </row>
    <row r="4305" spans="2:43" x14ac:dyDescent="0.25">
      <c r="B4305" s="13">
        <v>22091</v>
      </c>
      <c r="C4305" s="13" t="s">
        <v>599</v>
      </c>
      <c r="D4305" t="s">
        <v>584</v>
      </c>
      <c r="E4305" t="s">
        <v>608</v>
      </c>
      <c r="F4305">
        <v>76.647909999999996</v>
      </c>
      <c r="G4305" t="s">
        <v>25</v>
      </c>
      <c r="H4305" t="s">
        <v>600</v>
      </c>
      <c r="I4305" t="s">
        <v>601</v>
      </c>
      <c r="J4305" t="s">
        <v>23</v>
      </c>
      <c r="K4305">
        <v>2003</v>
      </c>
      <c r="L4305">
        <v>4</v>
      </c>
      <c r="M4305">
        <v>4</v>
      </c>
      <c r="N4305">
        <v>0</v>
      </c>
      <c r="O4305">
        <v>2.5</v>
      </c>
      <c r="P4305" t="s">
        <v>610</v>
      </c>
      <c r="Q4305" s="5">
        <v>0.174127847634447</v>
      </c>
      <c r="R4305">
        <v>0.26001690608970002</v>
      </c>
      <c r="S4305" t="s">
        <v>31</v>
      </c>
      <c r="T4305" t="s">
        <v>81</v>
      </c>
      <c r="U4305">
        <v>27</v>
      </c>
      <c r="V4305" s="1">
        <v>2023695</v>
      </c>
      <c r="W4305" t="s">
        <v>102</v>
      </c>
      <c r="X4305" t="s">
        <v>103</v>
      </c>
      <c r="Y4305">
        <v>39.098300000000002</v>
      </c>
      <c r="Z4305">
        <v>669</v>
      </c>
      <c r="AA4305" s="5">
        <f>IFERROR(VLOOKUP(X4305,$AF$2:$AG$35,2,FALSE),0)</f>
        <v>0</v>
      </c>
      <c r="AB4305" s="5" t="e">
        <f>VLOOKUP(X4305,$AF$2:$AG$35,1,FALSE)</f>
        <v>#N/A</v>
      </c>
      <c r="AN4305"/>
      <c r="AO4305"/>
      <c r="AP4305"/>
      <c r="AQ4305"/>
    </row>
    <row r="4306" spans="2:43" x14ac:dyDescent="0.25">
      <c r="B4306" s="13">
        <v>22091</v>
      </c>
      <c r="C4306" s="13" t="s">
        <v>599</v>
      </c>
      <c r="D4306" t="s">
        <v>584</v>
      </c>
      <c r="E4306" t="s">
        <v>608</v>
      </c>
      <c r="F4306">
        <v>76.647909999999996</v>
      </c>
      <c r="G4306" t="s">
        <v>25</v>
      </c>
      <c r="H4306" t="s">
        <v>600</v>
      </c>
      <c r="I4306" t="s">
        <v>601</v>
      </c>
      <c r="J4306" t="s">
        <v>23</v>
      </c>
      <c r="K4306">
        <v>2003</v>
      </c>
      <c r="L4306">
        <v>4</v>
      </c>
      <c r="M4306">
        <v>4</v>
      </c>
      <c r="N4306">
        <v>0</v>
      </c>
      <c r="O4306">
        <v>2.5</v>
      </c>
      <c r="P4306" t="s">
        <v>610</v>
      </c>
      <c r="Q4306" s="5">
        <v>0.371361093268542</v>
      </c>
      <c r="R4306">
        <v>0.70226504915893495</v>
      </c>
      <c r="S4306" t="s">
        <v>31</v>
      </c>
      <c r="T4306" t="s">
        <v>81</v>
      </c>
      <c r="U4306">
        <v>28</v>
      </c>
      <c r="V4306" t="s">
        <v>104</v>
      </c>
      <c r="W4306" t="s">
        <v>105</v>
      </c>
      <c r="X4306" t="s">
        <v>106</v>
      </c>
      <c r="Y4306">
        <v>40.08</v>
      </c>
      <c r="Z4306">
        <v>329</v>
      </c>
      <c r="AA4306" s="5">
        <f>IFERROR(VLOOKUP(X4306,$AF$2:$AG$35,2,FALSE),0)</f>
        <v>0</v>
      </c>
      <c r="AB4306" s="5" t="e">
        <f>VLOOKUP(X4306,$AF$2:$AG$35,1,FALSE)</f>
        <v>#N/A</v>
      </c>
      <c r="AN4306"/>
      <c r="AO4306"/>
      <c r="AP4306"/>
      <c r="AQ4306"/>
    </row>
    <row r="4307" spans="2:43" x14ac:dyDescent="0.25">
      <c r="B4307" s="13">
        <v>22091</v>
      </c>
      <c r="C4307" s="13" t="s">
        <v>599</v>
      </c>
      <c r="D4307" t="s">
        <v>584</v>
      </c>
      <c r="E4307" t="s">
        <v>608</v>
      </c>
      <c r="F4307">
        <v>76.647909999999996</v>
      </c>
      <c r="G4307" t="s">
        <v>25</v>
      </c>
      <c r="H4307" t="s">
        <v>600</v>
      </c>
      <c r="I4307" t="s">
        <v>601</v>
      </c>
      <c r="J4307" t="s">
        <v>23</v>
      </c>
      <c r="K4307">
        <v>2003</v>
      </c>
      <c r="L4307">
        <v>4</v>
      </c>
      <c r="M4307">
        <v>4</v>
      </c>
      <c r="N4307">
        <v>0</v>
      </c>
      <c r="O4307">
        <v>2.5</v>
      </c>
      <c r="P4307" t="s">
        <v>610</v>
      </c>
      <c r="Q4307" s="5">
        <v>0.184539763274329</v>
      </c>
      <c r="R4307">
        <v>0.228937496373914</v>
      </c>
      <c r="S4307" t="s">
        <v>31</v>
      </c>
      <c r="T4307" t="s">
        <v>81</v>
      </c>
      <c r="U4307">
        <v>29</v>
      </c>
      <c r="V4307" t="s">
        <v>107</v>
      </c>
      <c r="W4307" t="s">
        <v>108</v>
      </c>
      <c r="X4307" t="s">
        <v>109</v>
      </c>
      <c r="Y4307">
        <v>47.88</v>
      </c>
      <c r="Z4307">
        <v>715</v>
      </c>
      <c r="AA4307" s="5">
        <f>IFERROR(VLOOKUP(X4307,$AF$2:$AG$35,2,FALSE),0)</f>
        <v>0.66900000000000004</v>
      </c>
      <c r="AB4307" s="5" t="str">
        <f>VLOOKUP(X4307,$AF$2:$AG$35,1,FALSE)</f>
        <v>Ti</v>
      </c>
      <c r="AN4307"/>
      <c r="AO4307"/>
      <c r="AP4307"/>
      <c r="AQ4307"/>
    </row>
    <row r="4308" spans="2:43" x14ac:dyDescent="0.25">
      <c r="B4308" s="13">
        <v>22091</v>
      </c>
      <c r="C4308" s="13" t="s">
        <v>599</v>
      </c>
      <c r="D4308" t="s">
        <v>584</v>
      </c>
      <c r="E4308" t="s">
        <v>608</v>
      </c>
      <c r="F4308">
        <v>76.647909999999996</v>
      </c>
      <c r="G4308" t="s">
        <v>25</v>
      </c>
      <c r="H4308" t="s">
        <v>600</v>
      </c>
      <c r="I4308" t="s">
        <v>601</v>
      </c>
      <c r="J4308" t="s">
        <v>23</v>
      </c>
      <c r="K4308">
        <v>2003</v>
      </c>
      <c r="L4308">
        <v>4</v>
      </c>
      <c r="M4308">
        <v>4</v>
      </c>
      <c r="N4308">
        <v>0</v>
      </c>
      <c r="O4308">
        <v>2.5</v>
      </c>
      <c r="P4308" t="s">
        <v>610</v>
      </c>
      <c r="Q4308" s="31">
        <v>1.69863807939892E-2</v>
      </c>
      <c r="R4308">
        <v>0.13805559365755801</v>
      </c>
      <c r="S4308" t="s">
        <v>31</v>
      </c>
      <c r="T4308" t="s">
        <v>81</v>
      </c>
      <c r="U4308">
        <v>30</v>
      </c>
      <c r="V4308" t="s">
        <v>110</v>
      </c>
      <c r="W4308" t="s">
        <v>111</v>
      </c>
      <c r="X4308" t="s">
        <v>112</v>
      </c>
      <c r="Y4308">
        <v>50.941499999999998</v>
      </c>
      <c r="Z4308">
        <v>767</v>
      </c>
      <c r="AA4308" s="5">
        <f>IFERROR(VLOOKUP(X4308,$AF$2:$AG$35,2,FALSE),0)</f>
        <v>0</v>
      </c>
      <c r="AB4308" s="5" t="e">
        <f>VLOOKUP(X4308,$AF$2:$AG$35,1,FALSE)</f>
        <v>#N/A</v>
      </c>
      <c r="AN4308"/>
      <c r="AO4308"/>
      <c r="AP4308"/>
      <c r="AQ4308"/>
    </row>
    <row r="4309" spans="2:43" x14ac:dyDescent="0.25">
      <c r="B4309" s="13">
        <v>22091</v>
      </c>
      <c r="C4309" s="13" t="s">
        <v>599</v>
      </c>
      <c r="D4309" t="s">
        <v>584</v>
      </c>
      <c r="E4309" t="s">
        <v>608</v>
      </c>
      <c r="F4309">
        <v>76.647909999999996</v>
      </c>
      <c r="G4309" t="s">
        <v>25</v>
      </c>
      <c r="H4309" t="s">
        <v>600</v>
      </c>
      <c r="I4309" t="s">
        <v>601</v>
      </c>
      <c r="J4309" t="s">
        <v>23</v>
      </c>
      <c r="K4309">
        <v>2003</v>
      </c>
      <c r="L4309">
        <v>4</v>
      </c>
      <c r="M4309">
        <v>4</v>
      </c>
      <c r="N4309">
        <v>0</v>
      </c>
      <c r="O4309">
        <v>2.5</v>
      </c>
      <c r="P4309" t="s">
        <v>610</v>
      </c>
      <c r="Q4309" s="31">
        <v>3.4582035128697701E-3</v>
      </c>
      <c r="R4309" s="2">
        <v>2.7774527188263599E-2</v>
      </c>
      <c r="S4309" t="s">
        <v>31</v>
      </c>
      <c r="T4309" t="s">
        <v>81</v>
      </c>
      <c r="U4309">
        <v>31</v>
      </c>
      <c r="V4309" t="s">
        <v>113</v>
      </c>
      <c r="W4309" t="s">
        <v>114</v>
      </c>
      <c r="X4309" t="s">
        <v>115</v>
      </c>
      <c r="Y4309">
        <v>51.996000000000002</v>
      </c>
      <c r="Z4309">
        <v>347</v>
      </c>
      <c r="AA4309" s="5">
        <f>IFERROR(VLOOKUP(X4309,$AF$2:$AG$35,2,FALSE),0)</f>
        <v>0.69199999999999995</v>
      </c>
      <c r="AB4309" s="5" t="str">
        <f>VLOOKUP(X4309,$AF$2:$AG$35,1,FALSE)</f>
        <v>Cr</v>
      </c>
      <c r="AN4309"/>
      <c r="AO4309"/>
      <c r="AP4309"/>
      <c r="AQ4309"/>
    </row>
    <row r="4310" spans="2:43" x14ac:dyDescent="0.25">
      <c r="B4310" s="13">
        <v>22091</v>
      </c>
      <c r="C4310" s="13" t="s">
        <v>599</v>
      </c>
      <c r="D4310" t="s">
        <v>584</v>
      </c>
      <c r="E4310" t="s">
        <v>608</v>
      </c>
      <c r="F4310">
        <v>76.647909999999996</v>
      </c>
      <c r="G4310" t="s">
        <v>25</v>
      </c>
      <c r="H4310" t="s">
        <v>600</v>
      </c>
      <c r="I4310" t="s">
        <v>601</v>
      </c>
      <c r="J4310" t="s">
        <v>23</v>
      </c>
      <c r="K4310">
        <v>2003</v>
      </c>
      <c r="L4310">
        <v>4</v>
      </c>
      <c r="M4310">
        <v>4</v>
      </c>
      <c r="N4310">
        <v>0</v>
      </c>
      <c r="O4310">
        <v>2.5</v>
      </c>
      <c r="P4310" t="s">
        <v>610</v>
      </c>
      <c r="Q4310" s="31">
        <v>4.09548167311551E-2</v>
      </c>
      <c r="R4310" s="2">
        <v>2.4292318952370901E-2</v>
      </c>
      <c r="S4310" t="s">
        <v>31</v>
      </c>
      <c r="T4310" t="s">
        <v>81</v>
      </c>
      <c r="U4310">
        <v>32</v>
      </c>
      <c r="V4310" t="s">
        <v>116</v>
      </c>
      <c r="W4310" t="s">
        <v>117</v>
      </c>
      <c r="X4310" t="s">
        <v>118</v>
      </c>
      <c r="Y4310">
        <v>54.938000000000002</v>
      </c>
      <c r="Z4310">
        <v>526</v>
      </c>
      <c r="AA4310" s="5">
        <f>IFERROR(VLOOKUP(X4310,$AF$2:$AG$35,2,FALSE),0)</f>
        <v>0.63100000000000001</v>
      </c>
      <c r="AB4310" s="5" t="str">
        <f>VLOOKUP(X4310,$AF$2:$AG$35,1,FALSE)</f>
        <v>Mn</v>
      </c>
      <c r="AN4310"/>
      <c r="AO4310"/>
      <c r="AP4310"/>
      <c r="AQ4310"/>
    </row>
    <row r="4311" spans="2:43" x14ac:dyDescent="0.25">
      <c r="B4311" s="13">
        <v>22091</v>
      </c>
      <c r="C4311" s="13" t="s">
        <v>599</v>
      </c>
      <c r="D4311" t="s">
        <v>584</v>
      </c>
      <c r="E4311" t="s">
        <v>608</v>
      </c>
      <c r="F4311">
        <v>76.647909999999996</v>
      </c>
      <c r="G4311" t="s">
        <v>25</v>
      </c>
      <c r="H4311" t="s">
        <v>600</v>
      </c>
      <c r="I4311" t="s">
        <v>601</v>
      </c>
      <c r="J4311" t="s">
        <v>23</v>
      </c>
      <c r="K4311">
        <v>2003</v>
      </c>
      <c r="L4311">
        <v>4</v>
      </c>
      <c r="M4311">
        <v>4</v>
      </c>
      <c r="N4311">
        <v>0</v>
      </c>
      <c r="O4311">
        <v>2.5</v>
      </c>
      <c r="P4311" t="s">
        <v>610</v>
      </c>
      <c r="Q4311" s="5">
        <v>0.85891387697234001</v>
      </c>
      <c r="R4311">
        <v>0.74531282475875904</v>
      </c>
      <c r="S4311" t="s">
        <v>31</v>
      </c>
      <c r="T4311" t="s">
        <v>81</v>
      </c>
      <c r="U4311">
        <v>33</v>
      </c>
      <c r="V4311" t="s">
        <v>119</v>
      </c>
      <c r="W4311" t="s">
        <v>120</v>
      </c>
      <c r="X4311" t="s">
        <v>121</v>
      </c>
      <c r="Y4311">
        <v>55.847000000000001</v>
      </c>
      <c r="Z4311">
        <v>488</v>
      </c>
      <c r="AA4311" s="5">
        <f>IFERROR(VLOOKUP(X4311,$AF$2:$AG$35,2,FALSE),0)</f>
        <v>0.35799999999999998</v>
      </c>
      <c r="AB4311" s="5" t="str">
        <f>VLOOKUP(X4311,$AF$2:$AG$35,1,FALSE)</f>
        <v>Fe</v>
      </c>
      <c r="AN4311"/>
      <c r="AO4311"/>
      <c r="AP4311"/>
      <c r="AQ4311"/>
    </row>
    <row r="4312" spans="2:43" x14ac:dyDescent="0.25">
      <c r="B4312" s="13">
        <v>22091</v>
      </c>
      <c r="C4312" s="13" t="s">
        <v>599</v>
      </c>
      <c r="D4312" t="s">
        <v>584</v>
      </c>
      <c r="E4312" t="s">
        <v>608</v>
      </c>
      <c r="F4312">
        <v>76.647909999999996</v>
      </c>
      <c r="G4312" t="s">
        <v>25</v>
      </c>
      <c r="H4312" t="s">
        <v>600</v>
      </c>
      <c r="I4312" t="s">
        <v>601</v>
      </c>
      <c r="J4312" t="s">
        <v>23</v>
      </c>
      <c r="K4312">
        <v>2003</v>
      </c>
      <c r="L4312">
        <v>4</v>
      </c>
      <c r="M4312">
        <v>4</v>
      </c>
      <c r="N4312">
        <v>0</v>
      </c>
      <c r="O4312">
        <v>2.5</v>
      </c>
      <c r="P4312" t="s">
        <v>610</v>
      </c>
      <c r="Q4312" s="31">
        <v>4.09845641951678E-2</v>
      </c>
      <c r="R4312">
        <v>0.18579533639877699</v>
      </c>
      <c r="S4312" t="s">
        <v>31</v>
      </c>
      <c r="T4312" t="s">
        <v>81</v>
      </c>
      <c r="U4312">
        <v>34</v>
      </c>
      <c r="V4312" t="s">
        <v>122</v>
      </c>
      <c r="W4312" t="s">
        <v>123</v>
      </c>
      <c r="X4312" t="s">
        <v>124</v>
      </c>
      <c r="Y4312">
        <v>58.933199999999999</v>
      </c>
      <c r="Z4312">
        <v>379</v>
      </c>
      <c r="AA4312" s="5">
        <f>IFERROR(VLOOKUP(X4312,$AF$2:$AG$35,2,FALSE),0)</f>
        <v>0.33900000000000002</v>
      </c>
      <c r="AB4312" s="5" t="str">
        <f>VLOOKUP(X4312,$AF$2:$AG$35,1,FALSE)</f>
        <v>Co</v>
      </c>
      <c r="AN4312"/>
      <c r="AO4312"/>
      <c r="AP4312"/>
      <c r="AQ4312"/>
    </row>
    <row r="4313" spans="2:43" x14ac:dyDescent="0.25">
      <c r="B4313" s="13">
        <v>22091</v>
      </c>
      <c r="C4313" s="13" t="s">
        <v>599</v>
      </c>
      <c r="D4313" t="s">
        <v>584</v>
      </c>
      <c r="E4313" t="s">
        <v>608</v>
      </c>
      <c r="F4313">
        <v>76.647909999999996</v>
      </c>
      <c r="G4313" t="s">
        <v>25</v>
      </c>
      <c r="H4313" t="s">
        <v>600</v>
      </c>
      <c r="I4313" t="s">
        <v>601</v>
      </c>
      <c r="J4313" t="s">
        <v>23</v>
      </c>
      <c r="K4313">
        <v>2003</v>
      </c>
      <c r="L4313">
        <v>4</v>
      </c>
      <c r="M4313">
        <v>4</v>
      </c>
      <c r="N4313">
        <v>0</v>
      </c>
      <c r="O4313">
        <v>2.5</v>
      </c>
      <c r="P4313" t="s">
        <v>610</v>
      </c>
      <c r="Q4313" s="5">
        <v>0</v>
      </c>
      <c r="R4313" s="2">
        <v>7.8179182381568797E-3</v>
      </c>
      <c r="S4313" t="s">
        <v>31</v>
      </c>
      <c r="T4313" t="s">
        <v>81</v>
      </c>
      <c r="U4313">
        <v>35</v>
      </c>
      <c r="V4313" t="s">
        <v>125</v>
      </c>
      <c r="W4313" t="s">
        <v>126</v>
      </c>
      <c r="X4313" t="s">
        <v>127</v>
      </c>
      <c r="Y4313">
        <v>58.69</v>
      </c>
      <c r="Z4313">
        <v>612</v>
      </c>
      <c r="AA4313" s="5">
        <f>IFERROR(VLOOKUP(X4313,$AF$2:$AG$35,2,FALSE),0)</f>
        <v>0.27300000000000002</v>
      </c>
      <c r="AB4313" s="5" t="str">
        <f>VLOOKUP(X4313,$AF$2:$AG$35,1,FALSE)</f>
        <v>Ni</v>
      </c>
      <c r="AN4313"/>
      <c r="AO4313"/>
      <c r="AP4313"/>
      <c r="AQ4313"/>
    </row>
    <row r="4314" spans="2:43" x14ac:dyDescent="0.25">
      <c r="B4314" s="13">
        <v>22091</v>
      </c>
      <c r="C4314" s="13" t="s">
        <v>599</v>
      </c>
      <c r="D4314" t="s">
        <v>584</v>
      </c>
      <c r="E4314" t="s">
        <v>608</v>
      </c>
      <c r="F4314">
        <v>76.647909999999996</v>
      </c>
      <c r="G4314" t="s">
        <v>25</v>
      </c>
      <c r="H4314" t="s">
        <v>600</v>
      </c>
      <c r="I4314" t="s">
        <v>601</v>
      </c>
      <c r="J4314" t="s">
        <v>23</v>
      </c>
      <c r="K4314">
        <v>2003</v>
      </c>
      <c r="L4314">
        <v>4</v>
      </c>
      <c r="M4314">
        <v>4</v>
      </c>
      <c r="N4314">
        <v>0</v>
      </c>
      <c r="O4314">
        <v>2.5</v>
      </c>
      <c r="P4314" t="s">
        <v>610</v>
      </c>
      <c r="Q4314" s="5">
        <v>2.3298150644460902</v>
      </c>
      <c r="R4314">
        <v>0.248735391029239</v>
      </c>
      <c r="S4314" t="s">
        <v>31</v>
      </c>
      <c r="T4314" t="s">
        <v>81</v>
      </c>
      <c r="U4314">
        <v>36</v>
      </c>
      <c r="V4314" t="s">
        <v>128</v>
      </c>
      <c r="W4314" t="s">
        <v>129</v>
      </c>
      <c r="X4314" t="s">
        <v>130</v>
      </c>
      <c r="Y4314">
        <v>63.545999999999999</v>
      </c>
      <c r="Z4314">
        <v>380</v>
      </c>
      <c r="AA4314" s="5">
        <f>IFERROR(VLOOKUP(X4314,$AF$2:$AG$35,2,FALSE),0)</f>
        <v>0.252</v>
      </c>
      <c r="AB4314" s="5" t="str">
        <f>VLOOKUP(X4314,$AF$2:$AG$35,1,FALSE)</f>
        <v>Cu</v>
      </c>
      <c r="AN4314"/>
      <c r="AO4314"/>
      <c r="AP4314"/>
      <c r="AQ4314"/>
    </row>
    <row r="4315" spans="2:43" x14ac:dyDescent="0.25">
      <c r="B4315" s="13">
        <v>22091</v>
      </c>
      <c r="C4315" s="13" t="s">
        <v>599</v>
      </c>
      <c r="D4315" t="s">
        <v>584</v>
      </c>
      <c r="E4315" t="s">
        <v>608</v>
      </c>
      <c r="F4315">
        <v>76.647909999999996</v>
      </c>
      <c r="G4315" t="s">
        <v>25</v>
      </c>
      <c r="H4315" t="s">
        <v>600</v>
      </c>
      <c r="I4315" t="s">
        <v>601</v>
      </c>
      <c r="J4315" t="s">
        <v>23</v>
      </c>
      <c r="K4315">
        <v>2003</v>
      </c>
      <c r="L4315">
        <v>4</v>
      </c>
      <c r="M4315">
        <v>4</v>
      </c>
      <c r="N4315">
        <v>0</v>
      </c>
      <c r="O4315">
        <v>2.5</v>
      </c>
      <c r="P4315" t="s">
        <v>610</v>
      </c>
      <c r="Q4315" s="5">
        <v>0.35428431277448102</v>
      </c>
      <c r="R4315" s="2">
        <v>8.8795738621578205E-2</v>
      </c>
      <c r="S4315" t="s">
        <v>31</v>
      </c>
      <c r="T4315" t="s">
        <v>81</v>
      </c>
      <c r="U4315">
        <v>37</v>
      </c>
      <c r="V4315" t="s">
        <v>131</v>
      </c>
      <c r="W4315" t="s">
        <v>132</v>
      </c>
      <c r="X4315" t="s">
        <v>133</v>
      </c>
      <c r="Y4315">
        <v>65.38</v>
      </c>
      <c r="Z4315">
        <v>778</v>
      </c>
      <c r="AA4315" s="5">
        <f>IFERROR(VLOOKUP(X4315,$AF$2:$AG$35,2,FALSE),0)</f>
        <v>0.245</v>
      </c>
      <c r="AB4315" s="5" t="str">
        <f>VLOOKUP(X4315,$AF$2:$AG$35,1,FALSE)</f>
        <v>Zn</v>
      </c>
      <c r="AN4315"/>
      <c r="AO4315"/>
      <c r="AP4315"/>
      <c r="AQ4315"/>
    </row>
    <row r="4316" spans="2:43" x14ac:dyDescent="0.25">
      <c r="B4316" s="13">
        <v>22091</v>
      </c>
      <c r="C4316" s="13" t="s">
        <v>599</v>
      </c>
      <c r="D4316" t="s">
        <v>584</v>
      </c>
      <c r="E4316" t="s">
        <v>608</v>
      </c>
      <c r="F4316">
        <v>76.647909999999996</v>
      </c>
      <c r="G4316" t="s">
        <v>25</v>
      </c>
      <c r="H4316" t="s">
        <v>600</v>
      </c>
      <c r="I4316" t="s">
        <v>601</v>
      </c>
      <c r="J4316" t="s">
        <v>23</v>
      </c>
      <c r="K4316">
        <v>2003</v>
      </c>
      <c r="L4316">
        <v>4</v>
      </c>
      <c r="M4316">
        <v>4</v>
      </c>
      <c r="N4316">
        <v>0</v>
      </c>
      <c r="O4316">
        <v>2.5</v>
      </c>
      <c r="P4316" t="s">
        <v>610</v>
      </c>
      <c r="Q4316" s="31">
        <v>2.0264940022804399E-3</v>
      </c>
      <c r="R4316" s="2">
        <v>4.5437976936326098E-2</v>
      </c>
      <c r="S4316" t="s">
        <v>31</v>
      </c>
      <c r="T4316" t="s">
        <v>81</v>
      </c>
      <c r="U4316">
        <v>38</v>
      </c>
      <c r="V4316" t="s">
        <v>134</v>
      </c>
      <c r="W4316" t="s">
        <v>135</v>
      </c>
      <c r="X4316" t="s">
        <v>136</v>
      </c>
      <c r="Y4316">
        <v>69.72</v>
      </c>
      <c r="Z4316">
        <v>468</v>
      </c>
      <c r="AA4316" s="5">
        <f>IFERROR(VLOOKUP(X4316,$AF$2:$AG$35,2,FALSE),0)</f>
        <v>0.34399999999999997</v>
      </c>
      <c r="AB4316" s="5" t="str">
        <f>VLOOKUP(X4316,$AF$2:$AG$35,1,FALSE)</f>
        <v>Ga</v>
      </c>
      <c r="AN4316"/>
      <c r="AO4316"/>
      <c r="AP4316"/>
      <c r="AQ4316"/>
    </row>
    <row r="4317" spans="2:43" x14ac:dyDescent="0.25">
      <c r="B4317" s="13">
        <v>22091</v>
      </c>
      <c r="C4317" s="13" t="s">
        <v>599</v>
      </c>
      <c r="D4317" t="s">
        <v>584</v>
      </c>
      <c r="E4317" t="s">
        <v>608</v>
      </c>
      <c r="F4317">
        <v>76.647909999999996</v>
      </c>
      <c r="G4317" t="s">
        <v>25</v>
      </c>
      <c r="H4317" t="s">
        <v>600</v>
      </c>
      <c r="I4317" t="s">
        <v>601</v>
      </c>
      <c r="J4317" t="s">
        <v>23</v>
      </c>
      <c r="K4317">
        <v>2003</v>
      </c>
      <c r="L4317">
        <v>4</v>
      </c>
      <c r="M4317">
        <v>4</v>
      </c>
      <c r="N4317">
        <v>0</v>
      </c>
      <c r="O4317">
        <v>2.5</v>
      </c>
      <c r="P4317" t="s">
        <v>610</v>
      </c>
      <c r="Q4317" s="31">
        <v>1.3327048743919101E-3</v>
      </c>
      <c r="R4317" s="2">
        <v>2.6909542657024801E-2</v>
      </c>
      <c r="S4317" t="s">
        <v>31</v>
      </c>
      <c r="T4317" t="s">
        <v>81</v>
      </c>
      <c r="U4317">
        <v>39</v>
      </c>
      <c r="V4317" t="s">
        <v>137</v>
      </c>
      <c r="W4317" t="s">
        <v>138</v>
      </c>
      <c r="X4317" t="s">
        <v>139</v>
      </c>
      <c r="Y4317">
        <v>74.921599999999998</v>
      </c>
      <c r="Z4317">
        <v>298</v>
      </c>
      <c r="AA4317" s="5">
        <f>IFERROR(VLOOKUP(X4317,$AF$2:$AG$35,2,FALSE),0)</f>
        <v>0.42699999999999999</v>
      </c>
      <c r="AB4317" s="5" t="str">
        <f>VLOOKUP(X4317,$AF$2:$AG$35,1,FALSE)</f>
        <v>As</v>
      </c>
      <c r="AN4317"/>
      <c r="AO4317"/>
      <c r="AP4317"/>
      <c r="AQ4317"/>
    </row>
    <row r="4318" spans="2:43" x14ac:dyDescent="0.25">
      <c r="B4318" s="13">
        <v>22091</v>
      </c>
      <c r="C4318" s="13" t="s">
        <v>599</v>
      </c>
      <c r="D4318" t="s">
        <v>584</v>
      </c>
      <c r="E4318" t="s">
        <v>608</v>
      </c>
      <c r="F4318">
        <v>76.647909999999996</v>
      </c>
      <c r="G4318" t="s">
        <v>25</v>
      </c>
      <c r="H4318" t="s">
        <v>600</v>
      </c>
      <c r="I4318" t="s">
        <v>601</v>
      </c>
      <c r="J4318" t="s">
        <v>23</v>
      </c>
      <c r="K4318">
        <v>2003</v>
      </c>
      <c r="L4318">
        <v>4</v>
      </c>
      <c r="M4318">
        <v>4</v>
      </c>
      <c r="N4318">
        <v>0</v>
      </c>
      <c r="O4318">
        <v>2.5</v>
      </c>
      <c r="P4318" t="s">
        <v>610</v>
      </c>
      <c r="Q4318" s="31">
        <v>1.3509960015202899E-3</v>
      </c>
      <c r="R4318" s="2">
        <v>1.1828078699021499E-2</v>
      </c>
      <c r="S4318" t="s">
        <v>31</v>
      </c>
      <c r="T4318" t="s">
        <v>81</v>
      </c>
      <c r="U4318">
        <v>40</v>
      </c>
      <c r="V4318" t="s">
        <v>140</v>
      </c>
      <c r="W4318" t="s">
        <v>141</v>
      </c>
      <c r="X4318" t="s">
        <v>142</v>
      </c>
      <c r="Y4318">
        <v>78.959999999999994</v>
      </c>
      <c r="Z4318">
        <v>693</v>
      </c>
      <c r="AA4318" s="5">
        <f>IFERROR(VLOOKUP(X4318,$AF$2:$AG$35,2,FALSE),0)</f>
        <v>0.40500000000000003</v>
      </c>
      <c r="AB4318" s="5" t="str">
        <f>VLOOKUP(X4318,$AF$2:$AG$35,1,FALSE)</f>
        <v>Se</v>
      </c>
      <c r="AN4318"/>
      <c r="AO4318"/>
      <c r="AP4318"/>
      <c r="AQ4318"/>
    </row>
    <row r="4319" spans="2:43" x14ac:dyDescent="0.25">
      <c r="B4319" s="13">
        <v>22091</v>
      </c>
      <c r="C4319" s="13" t="s">
        <v>599</v>
      </c>
      <c r="D4319" t="s">
        <v>584</v>
      </c>
      <c r="E4319" t="s">
        <v>608</v>
      </c>
      <c r="F4319">
        <v>76.647909999999996</v>
      </c>
      <c r="G4319" t="s">
        <v>25</v>
      </c>
      <c r="H4319" t="s">
        <v>600</v>
      </c>
      <c r="I4319" t="s">
        <v>601</v>
      </c>
      <c r="J4319" t="s">
        <v>23</v>
      </c>
      <c r="K4319">
        <v>2003</v>
      </c>
      <c r="L4319">
        <v>4</v>
      </c>
      <c r="M4319">
        <v>4</v>
      </c>
      <c r="N4319">
        <v>0</v>
      </c>
      <c r="O4319">
        <v>2.5</v>
      </c>
      <c r="P4319" t="s">
        <v>610</v>
      </c>
      <c r="Q4319" s="31">
        <v>1.33969924691237E-2</v>
      </c>
      <c r="R4319" s="2">
        <v>9.6994466495049902E-3</v>
      </c>
      <c r="S4319" t="s">
        <v>31</v>
      </c>
      <c r="T4319" t="s">
        <v>81</v>
      </c>
      <c r="U4319">
        <v>41</v>
      </c>
      <c r="V4319" t="s">
        <v>143</v>
      </c>
      <c r="W4319" t="s">
        <v>144</v>
      </c>
      <c r="X4319" t="s">
        <v>145</v>
      </c>
      <c r="Y4319">
        <v>79.903999999999996</v>
      </c>
      <c r="Z4319">
        <v>810</v>
      </c>
      <c r="AA4319" s="5">
        <f>IFERROR(VLOOKUP(X4319,$AF$2:$AG$35,2,FALSE),0)</f>
        <v>0</v>
      </c>
      <c r="AB4319" s="5" t="e">
        <f>VLOOKUP(X4319,$AF$2:$AG$35,1,FALSE)</f>
        <v>#N/A</v>
      </c>
      <c r="AN4319"/>
      <c r="AO4319"/>
      <c r="AP4319"/>
      <c r="AQ4319"/>
    </row>
    <row r="4320" spans="2:43" x14ac:dyDescent="0.25">
      <c r="B4320" s="13">
        <v>22091</v>
      </c>
      <c r="C4320" s="13" t="s">
        <v>599</v>
      </c>
      <c r="D4320" t="s">
        <v>584</v>
      </c>
      <c r="E4320" t="s">
        <v>608</v>
      </c>
      <c r="F4320">
        <v>76.647909999999996</v>
      </c>
      <c r="G4320" t="s">
        <v>25</v>
      </c>
      <c r="H4320" t="s">
        <v>600</v>
      </c>
      <c r="I4320" t="s">
        <v>601</v>
      </c>
      <c r="J4320" t="s">
        <v>23</v>
      </c>
      <c r="K4320">
        <v>2003</v>
      </c>
      <c r="L4320">
        <v>4</v>
      </c>
      <c r="M4320">
        <v>4</v>
      </c>
      <c r="N4320">
        <v>0</v>
      </c>
      <c r="O4320">
        <v>2.5</v>
      </c>
      <c r="P4320" t="s">
        <v>610</v>
      </c>
      <c r="Q4320" s="5">
        <v>0</v>
      </c>
      <c r="R4320" s="2">
        <v>8.9301331023952397E-3</v>
      </c>
      <c r="S4320" t="s">
        <v>31</v>
      </c>
      <c r="T4320" t="s">
        <v>81</v>
      </c>
      <c r="U4320">
        <v>42</v>
      </c>
      <c r="V4320" t="s">
        <v>146</v>
      </c>
      <c r="W4320" t="s">
        <v>147</v>
      </c>
      <c r="X4320" t="s">
        <v>148</v>
      </c>
      <c r="Y4320">
        <v>85.467799999999997</v>
      </c>
      <c r="Z4320">
        <v>689</v>
      </c>
      <c r="AA4320" s="5">
        <f>IFERROR(VLOOKUP(X4320,$AF$2:$AG$35,2,FALSE),0)</f>
        <v>9.4E-2</v>
      </c>
      <c r="AB4320" s="5" t="str">
        <f>VLOOKUP(X4320,$AF$2:$AG$35,1,FALSE)</f>
        <v>Rb</v>
      </c>
      <c r="AN4320"/>
      <c r="AO4320"/>
      <c r="AP4320"/>
      <c r="AQ4320"/>
    </row>
    <row r="4321" spans="2:43" x14ac:dyDescent="0.25">
      <c r="B4321" s="13">
        <v>22091</v>
      </c>
      <c r="C4321" s="13" t="s">
        <v>599</v>
      </c>
      <c r="D4321" t="s">
        <v>584</v>
      </c>
      <c r="E4321" t="s">
        <v>608</v>
      </c>
      <c r="F4321">
        <v>76.647909999999996</v>
      </c>
      <c r="G4321" t="s">
        <v>25</v>
      </c>
      <c r="H4321" t="s">
        <v>600</v>
      </c>
      <c r="I4321" t="s">
        <v>601</v>
      </c>
      <c r="J4321" t="s">
        <v>23</v>
      </c>
      <c r="K4321">
        <v>2003</v>
      </c>
      <c r="L4321">
        <v>4</v>
      </c>
      <c r="M4321">
        <v>4</v>
      </c>
      <c r="N4321">
        <v>0</v>
      </c>
      <c r="O4321">
        <v>2.5</v>
      </c>
      <c r="P4321" t="s">
        <v>610</v>
      </c>
      <c r="Q4321" s="5">
        <v>0</v>
      </c>
      <c r="R4321">
        <v>0.10676717068643</v>
      </c>
      <c r="S4321" t="s">
        <v>31</v>
      </c>
      <c r="T4321" t="s">
        <v>81</v>
      </c>
      <c r="U4321">
        <v>43</v>
      </c>
      <c r="V4321" t="s">
        <v>149</v>
      </c>
      <c r="W4321" t="s">
        <v>150</v>
      </c>
      <c r="X4321" t="s">
        <v>151</v>
      </c>
      <c r="Y4321">
        <v>87.62</v>
      </c>
      <c r="Z4321">
        <v>697</v>
      </c>
      <c r="AA4321" s="5">
        <f>IFERROR(VLOOKUP(X4321,$AF$2:$AG$35,2,FALSE),0)</f>
        <v>0.183</v>
      </c>
      <c r="AB4321" s="5" t="str">
        <f>VLOOKUP(X4321,$AF$2:$AG$35,1,FALSE)</f>
        <v>Sr</v>
      </c>
      <c r="AN4321"/>
      <c r="AO4321"/>
      <c r="AP4321"/>
      <c r="AQ4321"/>
    </row>
    <row r="4322" spans="2:43" x14ac:dyDescent="0.25">
      <c r="B4322" s="13">
        <v>22091</v>
      </c>
      <c r="C4322" s="13" t="s">
        <v>599</v>
      </c>
      <c r="D4322" t="s">
        <v>584</v>
      </c>
      <c r="E4322" t="s">
        <v>608</v>
      </c>
      <c r="F4322">
        <v>76.647909999999996</v>
      </c>
      <c r="G4322" t="s">
        <v>25</v>
      </c>
      <c r="H4322" t="s">
        <v>600</v>
      </c>
      <c r="I4322" t="s">
        <v>601</v>
      </c>
      <c r="J4322" t="s">
        <v>23</v>
      </c>
      <c r="K4322">
        <v>2003</v>
      </c>
      <c r="L4322">
        <v>4</v>
      </c>
      <c r="M4322">
        <v>4</v>
      </c>
      <c r="N4322">
        <v>0</v>
      </c>
      <c r="O4322">
        <v>2.5</v>
      </c>
      <c r="P4322" t="s">
        <v>610</v>
      </c>
      <c r="Q4322" s="31">
        <v>4.9618962368232003E-3</v>
      </c>
      <c r="R4322" s="2">
        <v>1.7111291805858499E-2</v>
      </c>
      <c r="S4322" t="s">
        <v>31</v>
      </c>
      <c r="T4322" t="s">
        <v>81</v>
      </c>
      <c r="U4322">
        <v>44</v>
      </c>
      <c r="V4322" t="s">
        <v>152</v>
      </c>
      <c r="W4322" t="s">
        <v>153</v>
      </c>
      <c r="X4322" t="s">
        <v>154</v>
      </c>
      <c r="Y4322">
        <v>88.905900000000003</v>
      </c>
      <c r="Z4322">
        <v>777</v>
      </c>
      <c r="AA4322" s="5">
        <f>IFERROR(VLOOKUP(X4322,$AF$2:$AG$35,2,FALSE),0)</f>
        <v>0</v>
      </c>
      <c r="AB4322" s="5" t="e">
        <f>VLOOKUP(X4322,$AF$2:$AG$35,1,FALSE)</f>
        <v>#N/A</v>
      </c>
      <c r="AN4322"/>
      <c r="AO4322"/>
      <c r="AP4322"/>
      <c r="AQ4322"/>
    </row>
    <row r="4323" spans="2:43" x14ac:dyDescent="0.25">
      <c r="B4323" s="13">
        <v>22091</v>
      </c>
      <c r="C4323" s="13" t="s">
        <v>599</v>
      </c>
      <c r="D4323" t="s">
        <v>584</v>
      </c>
      <c r="E4323" t="s">
        <v>608</v>
      </c>
      <c r="F4323">
        <v>76.647909999999996</v>
      </c>
      <c r="G4323" t="s">
        <v>25</v>
      </c>
      <c r="H4323" t="s">
        <v>600</v>
      </c>
      <c r="I4323" t="s">
        <v>601</v>
      </c>
      <c r="J4323" t="s">
        <v>23</v>
      </c>
      <c r="K4323">
        <v>2003</v>
      </c>
      <c r="L4323">
        <v>4</v>
      </c>
      <c r="M4323">
        <v>4</v>
      </c>
      <c r="N4323">
        <v>0</v>
      </c>
      <c r="O4323">
        <v>2.5</v>
      </c>
      <c r="P4323" t="s">
        <v>610</v>
      </c>
      <c r="Q4323" s="5">
        <v>0</v>
      </c>
      <c r="R4323" s="2">
        <v>2.28639186876816E-2</v>
      </c>
      <c r="S4323" t="s">
        <v>31</v>
      </c>
      <c r="T4323" t="s">
        <v>81</v>
      </c>
      <c r="U4323">
        <v>45</v>
      </c>
      <c r="V4323" t="s">
        <v>155</v>
      </c>
      <c r="W4323" t="s">
        <v>156</v>
      </c>
      <c r="X4323" t="s">
        <v>157</v>
      </c>
      <c r="Y4323">
        <v>91.22</v>
      </c>
      <c r="Z4323">
        <v>779</v>
      </c>
      <c r="AA4323" s="5">
        <f>IFERROR(VLOOKUP(X4323,$AF$2:$AG$35,2,FALSE),0)</f>
        <v>0.35099999999999998</v>
      </c>
      <c r="AB4323" s="5" t="str">
        <f>VLOOKUP(X4323,$AF$2:$AG$35,1,FALSE)</f>
        <v>Zr</v>
      </c>
      <c r="AN4323"/>
      <c r="AO4323"/>
      <c r="AP4323"/>
      <c r="AQ4323"/>
    </row>
    <row r="4324" spans="2:43" x14ac:dyDescent="0.25">
      <c r="B4324" s="13">
        <v>22091</v>
      </c>
      <c r="C4324" s="13" t="s">
        <v>599</v>
      </c>
      <c r="D4324" t="s">
        <v>584</v>
      </c>
      <c r="E4324" t="s">
        <v>608</v>
      </c>
      <c r="F4324">
        <v>76.647909999999996</v>
      </c>
      <c r="G4324" t="s">
        <v>25</v>
      </c>
      <c r="H4324" t="s">
        <v>600</v>
      </c>
      <c r="I4324" t="s">
        <v>601</v>
      </c>
      <c r="J4324" t="s">
        <v>23</v>
      </c>
      <c r="K4324">
        <v>2003</v>
      </c>
      <c r="L4324">
        <v>4</v>
      </c>
      <c r="M4324">
        <v>4</v>
      </c>
      <c r="N4324">
        <v>0</v>
      </c>
      <c r="O4324">
        <v>2.5</v>
      </c>
      <c r="P4324" t="s">
        <v>610</v>
      </c>
      <c r="Q4324" s="31">
        <v>6.9238545077914999E-3</v>
      </c>
      <c r="R4324" s="2">
        <v>3.4544201457289203E-2</v>
      </c>
      <c r="S4324" t="s">
        <v>31</v>
      </c>
      <c r="T4324" t="s">
        <v>81</v>
      </c>
      <c r="U4324">
        <v>46</v>
      </c>
      <c r="V4324" t="s">
        <v>158</v>
      </c>
      <c r="W4324" t="s">
        <v>159</v>
      </c>
      <c r="X4324" t="s">
        <v>160</v>
      </c>
      <c r="Y4324">
        <v>95.94</v>
      </c>
      <c r="Z4324">
        <v>586</v>
      </c>
      <c r="AA4324" s="5">
        <f>IFERROR(VLOOKUP(X4324,$AF$2:$AG$35,2,FALSE),0)</f>
        <v>0.41699999999999998</v>
      </c>
      <c r="AB4324" s="5" t="str">
        <f>VLOOKUP(X4324,$AF$2:$AG$35,1,FALSE)</f>
        <v>Mo</v>
      </c>
      <c r="AN4324"/>
      <c r="AO4324"/>
      <c r="AP4324"/>
      <c r="AQ4324"/>
    </row>
    <row r="4325" spans="2:43" x14ac:dyDescent="0.25">
      <c r="B4325" s="13">
        <v>22091</v>
      </c>
      <c r="C4325" s="13" t="s">
        <v>599</v>
      </c>
      <c r="D4325" t="s">
        <v>584</v>
      </c>
      <c r="E4325" t="s">
        <v>608</v>
      </c>
      <c r="F4325">
        <v>76.647909999999996</v>
      </c>
      <c r="G4325" t="s">
        <v>25</v>
      </c>
      <c r="H4325" t="s">
        <v>600</v>
      </c>
      <c r="I4325" t="s">
        <v>601</v>
      </c>
      <c r="J4325" t="s">
        <v>23</v>
      </c>
      <c r="K4325">
        <v>2003</v>
      </c>
      <c r="L4325">
        <v>4</v>
      </c>
      <c r="M4325">
        <v>4</v>
      </c>
      <c r="N4325">
        <v>0</v>
      </c>
      <c r="O4325">
        <v>2.5</v>
      </c>
      <c r="P4325" t="s">
        <v>610</v>
      </c>
      <c r="Q4325" s="31">
        <v>7.1884389996580596E-3</v>
      </c>
      <c r="R4325" s="2">
        <v>6.1424102013939302E-2</v>
      </c>
      <c r="S4325" t="s">
        <v>31</v>
      </c>
      <c r="T4325" t="s">
        <v>81</v>
      </c>
      <c r="U4325">
        <v>47</v>
      </c>
      <c r="V4325" s="1">
        <v>2023568</v>
      </c>
      <c r="W4325" t="s">
        <v>161</v>
      </c>
      <c r="X4325" t="s">
        <v>162</v>
      </c>
      <c r="Y4325">
        <v>106.42</v>
      </c>
      <c r="Z4325">
        <v>649</v>
      </c>
      <c r="AA4325" s="5">
        <f>IFERROR(VLOOKUP(X4325,$AF$2:$AG$35,2,FALSE),0)</f>
        <v>0.22600000000000001</v>
      </c>
      <c r="AB4325" s="5" t="str">
        <f>VLOOKUP(X4325,$AF$2:$AG$35,1,FALSE)</f>
        <v>Pd</v>
      </c>
      <c r="AN4325"/>
      <c r="AO4325"/>
      <c r="AP4325"/>
      <c r="AQ4325"/>
    </row>
    <row r="4326" spans="2:43" x14ac:dyDescent="0.25">
      <c r="B4326" s="13">
        <v>22091</v>
      </c>
      <c r="C4326" s="13" t="s">
        <v>599</v>
      </c>
      <c r="D4326" t="s">
        <v>584</v>
      </c>
      <c r="E4326" t="s">
        <v>608</v>
      </c>
      <c r="F4326">
        <v>76.647909999999996</v>
      </c>
      <c r="G4326" t="s">
        <v>25</v>
      </c>
      <c r="H4326" t="s">
        <v>600</v>
      </c>
      <c r="I4326" t="s">
        <v>601</v>
      </c>
      <c r="J4326" t="s">
        <v>23</v>
      </c>
      <c r="K4326">
        <v>2003</v>
      </c>
      <c r="L4326">
        <v>4</v>
      </c>
      <c r="M4326">
        <v>4</v>
      </c>
      <c r="N4326">
        <v>0</v>
      </c>
      <c r="O4326">
        <v>2.5</v>
      </c>
      <c r="P4326" t="s">
        <v>610</v>
      </c>
      <c r="Q4326" s="31">
        <v>1.1423184637644999E-3</v>
      </c>
      <c r="R4326" s="2">
        <v>7.4710802247023103E-2</v>
      </c>
      <c r="S4326" t="s">
        <v>31</v>
      </c>
      <c r="T4326" t="s">
        <v>81</v>
      </c>
      <c r="U4326">
        <v>48</v>
      </c>
      <c r="V4326" t="s">
        <v>163</v>
      </c>
      <c r="W4326" t="s">
        <v>164</v>
      </c>
      <c r="X4326" t="s">
        <v>165</v>
      </c>
      <c r="Y4326">
        <v>107.8682</v>
      </c>
      <c r="Z4326">
        <v>695</v>
      </c>
      <c r="AA4326" s="5">
        <f>IFERROR(VLOOKUP(X4326,$AF$2:$AG$35,2,FALSE),0)</f>
        <v>7.3999999999999996E-2</v>
      </c>
      <c r="AB4326" s="5" t="str">
        <f>VLOOKUP(X4326,$AF$2:$AG$35,1,FALSE)</f>
        <v>Ag</v>
      </c>
      <c r="AN4326"/>
      <c r="AO4326"/>
      <c r="AP4326"/>
      <c r="AQ4326"/>
    </row>
    <row r="4327" spans="2:43" x14ac:dyDescent="0.25">
      <c r="B4327" s="13">
        <v>22091</v>
      </c>
      <c r="C4327" s="13" t="s">
        <v>599</v>
      </c>
      <c r="D4327" t="s">
        <v>584</v>
      </c>
      <c r="E4327" t="s">
        <v>608</v>
      </c>
      <c r="F4327">
        <v>76.647909999999996</v>
      </c>
      <c r="G4327" t="s">
        <v>25</v>
      </c>
      <c r="H4327" t="s">
        <v>600</v>
      </c>
      <c r="I4327" t="s">
        <v>601</v>
      </c>
      <c r="J4327" t="s">
        <v>23</v>
      </c>
      <c r="K4327">
        <v>2003</v>
      </c>
      <c r="L4327">
        <v>4</v>
      </c>
      <c r="M4327">
        <v>4</v>
      </c>
      <c r="N4327">
        <v>0</v>
      </c>
      <c r="O4327">
        <v>2.5</v>
      </c>
      <c r="P4327" t="s">
        <v>610</v>
      </c>
      <c r="Q4327" s="31">
        <v>3.5463645039907699E-3</v>
      </c>
      <c r="R4327" s="2">
        <v>7.7773378924077305E-2</v>
      </c>
      <c r="S4327" t="s">
        <v>31</v>
      </c>
      <c r="T4327" t="s">
        <v>81</v>
      </c>
      <c r="U4327">
        <v>49</v>
      </c>
      <c r="V4327" t="s">
        <v>166</v>
      </c>
      <c r="W4327" t="s">
        <v>167</v>
      </c>
      <c r="X4327" t="s">
        <v>168</v>
      </c>
      <c r="Y4327">
        <v>112.41</v>
      </c>
      <c r="Z4327">
        <v>328</v>
      </c>
      <c r="AA4327" s="5">
        <f>IFERROR(VLOOKUP(X4327,$AF$2:$AG$35,2,FALSE),0)</f>
        <v>0.14199999999999999</v>
      </c>
      <c r="AB4327" s="5" t="str">
        <f>VLOOKUP(X4327,$AF$2:$AG$35,1,FALSE)</f>
        <v>Cd</v>
      </c>
      <c r="AN4327"/>
      <c r="AO4327"/>
      <c r="AP4327"/>
      <c r="AQ4327"/>
    </row>
    <row r="4328" spans="2:43" x14ac:dyDescent="0.25">
      <c r="B4328" s="13">
        <v>22091</v>
      </c>
      <c r="C4328" s="13" t="s">
        <v>599</v>
      </c>
      <c r="D4328" t="s">
        <v>584</v>
      </c>
      <c r="E4328" t="s">
        <v>608</v>
      </c>
      <c r="F4328">
        <v>76.647909999999996</v>
      </c>
      <c r="G4328" t="s">
        <v>25</v>
      </c>
      <c r="H4328" t="s">
        <v>600</v>
      </c>
      <c r="I4328" t="s">
        <v>601</v>
      </c>
      <c r="J4328" t="s">
        <v>23</v>
      </c>
      <c r="K4328">
        <v>2003</v>
      </c>
      <c r="L4328">
        <v>4</v>
      </c>
      <c r="M4328">
        <v>4</v>
      </c>
      <c r="N4328">
        <v>0</v>
      </c>
      <c r="O4328">
        <v>2.5</v>
      </c>
      <c r="P4328" t="s">
        <v>610</v>
      </c>
      <c r="Q4328" s="31">
        <v>1.4087560813703199E-2</v>
      </c>
      <c r="R4328" s="2">
        <v>8.9962596408102294E-2</v>
      </c>
      <c r="S4328" t="s">
        <v>31</v>
      </c>
      <c r="T4328" t="s">
        <v>81</v>
      </c>
      <c r="U4328">
        <v>50</v>
      </c>
      <c r="V4328" t="s">
        <v>169</v>
      </c>
      <c r="W4328" t="s">
        <v>170</v>
      </c>
      <c r="X4328" t="s">
        <v>171</v>
      </c>
      <c r="Y4328">
        <v>114.82</v>
      </c>
      <c r="Z4328">
        <v>487</v>
      </c>
      <c r="AA4328" s="5">
        <f>IFERROR(VLOOKUP(X4328,$AF$2:$AG$35,2,FALSE),0)</f>
        <v>0.20899999999999999</v>
      </c>
      <c r="AB4328" s="5" t="str">
        <f>VLOOKUP(X4328,$AF$2:$AG$35,1,FALSE)</f>
        <v>In</v>
      </c>
      <c r="AN4328"/>
      <c r="AO4328"/>
      <c r="AP4328"/>
      <c r="AQ4328"/>
    </row>
    <row r="4329" spans="2:43" x14ac:dyDescent="0.25">
      <c r="B4329" s="13">
        <v>22091</v>
      </c>
      <c r="C4329" s="13" t="s">
        <v>599</v>
      </c>
      <c r="D4329" t="s">
        <v>584</v>
      </c>
      <c r="E4329" t="s">
        <v>608</v>
      </c>
      <c r="F4329">
        <v>76.647909999999996</v>
      </c>
      <c r="G4329" t="s">
        <v>25</v>
      </c>
      <c r="H4329" t="s">
        <v>600</v>
      </c>
      <c r="I4329" t="s">
        <v>601</v>
      </c>
      <c r="J4329" t="s">
        <v>23</v>
      </c>
      <c r="K4329">
        <v>2003</v>
      </c>
      <c r="L4329">
        <v>4</v>
      </c>
      <c r="M4329">
        <v>4</v>
      </c>
      <c r="N4329">
        <v>0</v>
      </c>
      <c r="O4329">
        <v>2.5</v>
      </c>
      <c r="P4329" t="s">
        <v>610</v>
      </c>
      <c r="Q4329" s="31">
        <v>1.2004144938143399E-2</v>
      </c>
      <c r="R4329">
        <v>0.12474783287614501</v>
      </c>
      <c r="S4329" t="s">
        <v>31</v>
      </c>
      <c r="T4329" t="s">
        <v>81</v>
      </c>
      <c r="U4329">
        <v>51</v>
      </c>
      <c r="V4329" t="s">
        <v>172</v>
      </c>
      <c r="W4329" t="s">
        <v>173</v>
      </c>
      <c r="X4329" t="s">
        <v>174</v>
      </c>
      <c r="Y4329">
        <v>118.69</v>
      </c>
      <c r="Z4329">
        <v>714</v>
      </c>
      <c r="AA4329" s="5">
        <f>IFERROR(VLOOKUP(X4329,$AF$2:$AG$35,2,FALSE),0)</f>
        <v>0.20200000000000001</v>
      </c>
      <c r="AB4329" s="5" t="str">
        <f>VLOOKUP(X4329,$AF$2:$AG$35,1,FALSE)</f>
        <v>Sn</v>
      </c>
      <c r="AN4329"/>
      <c r="AO4329"/>
      <c r="AP4329"/>
      <c r="AQ4329"/>
    </row>
    <row r="4330" spans="2:43" x14ac:dyDescent="0.25">
      <c r="B4330" s="13">
        <v>22091</v>
      </c>
      <c r="C4330" s="13" t="s">
        <v>599</v>
      </c>
      <c r="D4330" t="s">
        <v>584</v>
      </c>
      <c r="E4330" t="s">
        <v>608</v>
      </c>
      <c r="F4330">
        <v>76.647909999999996</v>
      </c>
      <c r="G4330" t="s">
        <v>25</v>
      </c>
      <c r="H4330" t="s">
        <v>600</v>
      </c>
      <c r="I4330" t="s">
        <v>601</v>
      </c>
      <c r="J4330" t="s">
        <v>23</v>
      </c>
      <c r="K4330">
        <v>2003</v>
      </c>
      <c r="L4330">
        <v>4</v>
      </c>
      <c r="M4330">
        <v>4</v>
      </c>
      <c r="N4330">
        <v>0</v>
      </c>
      <c r="O4330">
        <v>2.5</v>
      </c>
      <c r="P4330" t="s">
        <v>610</v>
      </c>
      <c r="Q4330" s="31">
        <v>8.5956472327544994E-3</v>
      </c>
      <c r="R4330">
        <v>0.140828876087461</v>
      </c>
      <c r="S4330" t="s">
        <v>31</v>
      </c>
      <c r="T4330" t="s">
        <v>81</v>
      </c>
      <c r="U4330">
        <v>52</v>
      </c>
      <c r="V4330" t="s">
        <v>175</v>
      </c>
      <c r="W4330" t="s">
        <v>176</v>
      </c>
      <c r="X4330" t="s">
        <v>177</v>
      </c>
      <c r="Y4330">
        <v>121.75</v>
      </c>
      <c r="Z4330">
        <v>296</v>
      </c>
      <c r="AA4330" s="5">
        <f>IFERROR(VLOOKUP(X4330,$AF$2:$AG$35,2,FALSE),0)</f>
        <v>0.26300000000000001</v>
      </c>
      <c r="AB4330" s="5" t="str">
        <f>VLOOKUP(X4330,$AF$2:$AG$35,1,FALSE)</f>
        <v>Sb</v>
      </c>
      <c r="AN4330"/>
      <c r="AO4330"/>
      <c r="AP4330"/>
      <c r="AQ4330"/>
    </row>
    <row r="4331" spans="2:43" x14ac:dyDescent="0.25">
      <c r="B4331" s="13">
        <v>22091</v>
      </c>
      <c r="C4331" s="13" t="s">
        <v>599</v>
      </c>
      <c r="D4331" t="s">
        <v>584</v>
      </c>
      <c r="E4331" t="s">
        <v>608</v>
      </c>
      <c r="F4331">
        <v>76.647909999999996</v>
      </c>
      <c r="G4331" t="s">
        <v>25</v>
      </c>
      <c r="H4331" t="s">
        <v>600</v>
      </c>
      <c r="I4331" t="s">
        <v>601</v>
      </c>
      <c r="J4331" t="s">
        <v>23</v>
      </c>
      <c r="K4331">
        <v>2003</v>
      </c>
      <c r="L4331">
        <v>4</v>
      </c>
      <c r="M4331">
        <v>4</v>
      </c>
      <c r="N4331">
        <v>0</v>
      </c>
      <c r="O4331">
        <v>2.5</v>
      </c>
      <c r="P4331" t="s">
        <v>610</v>
      </c>
      <c r="Q4331" s="5">
        <v>0</v>
      </c>
      <c r="R4331">
        <v>0.482206026509019</v>
      </c>
      <c r="S4331" t="s">
        <v>31</v>
      </c>
      <c r="T4331" t="s">
        <v>81</v>
      </c>
      <c r="U4331">
        <v>53</v>
      </c>
      <c r="V4331" t="s">
        <v>178</v>
      </c>
      <c r="W4331" t="s">
        <v>179</v>
      </c>
      <c r="X4331" t="s">
        <v>180</v>
      </c>
      <c r="Y4331">
        <v>137.33000000000001</v>
      </c>
      <c r="Z4331">
        <v>300</v>
      </c>
      <c r="AA4331" s="5">
        <f>IFERROR(VLOOKUP(X4331,$AF$2:$AG$35,2,FALSE),0)</f>
        <v>0.11700000000000001</v>
      </c>
      <c r="AB4331" s="5" t="str">
        <f>VLOOKUP(X4331,$AF$2:$AG$35,1,FALSE)</f>
        <v>Ba</v>
      </c>
      <c r="AN4331"/>
      <c r="AO4331"/>
      <c r="AP4331"/>
      <c r="AQ4331"/>
    </row>
    <row r="4332" spans="2:43" x14ac:dyDescent="0.25">
      <c r="B4332" s="13">
        <v>22091</v>
      </c>
      <c r="C4332" s="13" t="s">
        <v>599</v>
      </c>
      <c r="D4332" t="s">
        <v>584</v>
      </c>
      <c r="E4332" t="s">
        <v>608</v>
      </c>
      <c r="F4332">
        <v>76.647909999999996</v>
      </c>
      <c r="G4332" t="s">
        <v>25</v>
      </c>
      <c r="H4332" t="s">
        <v>600</v>
      </c>
      <c r="I4332" t="s">
        <v>601</v>
      </c>
      <c r="J4332" t="s">
        <v>23</v>
      </c>
      <c r="K4332">
        <v>2003</v>
      </c>
      <c r="L4332">
        <v>4</v>
      </c>
      <c r="M4332">
        <v>4</v>
      </c>
      <c r="N4332">
        <v>0</v>
      </c>
      <c r="O4332">
        <v>2.5</v>
      </c>
      <c r="P4332" t="s">
        <v>610</v>
      </c>
      <c r="Q4332" s="31">
        <v>4.0742691874267101E-2</v>
      </c>
      <c r="R4332">
        <v>0.71727904016785005</v>
      </c>
      <c r="S4332" t="s">
        <v>31</v>
      </c>
      <c r="T4332" t="s">
        <v>81</v>
      </c>
      <c r="U4332">
        <v>54</v>
      </c>
      <c r="V4332" t="s">
        <v>181</v>
      </c>
      <c r="W4332" t="s">
        <v>182</v>
      </c>
      <c r="X4332" t="s">
        <v>183</v>
      </c>
      <c r="Y4332">
        <v>138.90549999999999</v>
      </c>
      <c r="Z4332">
        <v>519</v>
      </c>
      <c r="AA4332" s="5">
        <f>IFERROR(VLOOKUP(X4332,$AF$2:$AG$35,2,FALSE),0)</f>
        <v>0.17299999999999999</v>
      </c>
      <c r="AB4332" s="5" t="str">
        <f>VLOOKUP(X4332,$AF$2:$AG$35,1,FALSE)</f>
        <v>La</v>
      </c>
      <c r="AN4332"/>
      <c r="AO4332"/>
      <c r="AP4332"/>
      <c r="AQ4332"/>
    </row>
    <row r="4333" spans="2:43" x14ac:dyDescent="0.25">
      <c r="B4333" s="13">
        <v>22091</v>
      </c>
      <c r="C4333" s="13" t="s">
        <v>599</v>
      </c>
      <c r="D4333" t="s">
        <v>584</v>
      </c>
      <c r="E4333" t="s">
        <v>608</v>
      </c>
      <c r="F4333">
        <v>76.647909999999996</v>
      </c>
      <c r="G4333" t="s">
        <v>25</v>
      </c>
      <c r="H4333" t="s">
        <v>600</v>
      </c>
      <c r="I4333" t="s">
        <v>601</v>
      </c>
      <c r="J4333" t="s">
        <v>23</v>
      </c>
      <c r="K4333">
        <v>2003</v>
      </c>
      <c r="L4333">
        <v>4</v>
      </c>
      <c r="M4333">
        <v>4</v>
      </c>
      <c r="N4333">
        <v>0</v>
      </c>
      <c r="O4333">
        <v>2.5</v>
      </c>
      <c r="P4333" t="s">
        <v>610</v>
      </c>
      <c r="Q4333" s="31">
        <v>5.0662350057010998E-3</v>
      </c>
      <c r="R4333" s="2">
        <v>3.8970877867407702E-2</v>
      </c>
      <c r="S4333" t="s">
        <v>31</v>
      </c>
      <c r="T4333" t="s">
        <v>81</v>
      </c>
      <c r="U4333">
        <v>55</v>
      </c>
      <c r="V4333" t="s">
        <v>184</v>
      </c>
      <c r="W4333" t="s">
        <v>185</v>
      </c>
      <c r="X4333" t="s">
        <v>186</v>
      </c>
      <c r="Y4333">
        <v>196.9665</v>
      </c>
      <c r="Z4333">
        <v>477</v>
      </c>
      <c r="AA4333" s="5">
        <f>IFERROR(VLOOKUP(X4333,$AF$2:$AG$35,2,FALSE),0)</f>
        <v>0</v>
      </c>
      <c r="AB4333" s="5" t="e">
        <f>VLOOKUP(X4333,$AF$2:$AG$35,1,FALSE)</f>
        <v>#N/A</v>
      </c>
      <c r="AN4333"/>
      <c r="AO4333"/>
      <c r="AP4333"/>
      <c r="AQ4333"/>
    </row>
    <row r="4334" spans="2:43" x14ac:dyDescent="0.25">
      <c r="B4334" s="13">
        <v>22091</v>
      </c>
      <c r="C4334" s="13" t="s">
        <v>599</v>
      </c>
      <c r="D4334" t="s">
        <v>584</v>
      </c>
      <c r="E4334" t="s">
        <v>608</v>
      </c>
      <c r="F4334">
        <v>76.647909999999996</v>
      </c>
      <c r="G4334" t="s">
        <v>25</v>
      </c>
      <c r="H4334" t="s">
        <v>600</v>
      </c>
      <c r="I4334" t="s">
        <v>601</v>
      </c>
      <c r="J4334" t="s">
        <v>23</v>
      </c>
      <c r="K4334">
        <v>2003</v>
      </c>
      <c r="L4334">
        <v>4</v>
      </c>
      <c r="M4334">
        <v>4</v>
      </c>
      <c r="N4334">
        <v>0</v>
      </c>
      <c r="O4334">
        <v>2.5</v>
      </c>
      <c r="P4334" t="s">
        <v>610</v>
      </c>
      <c r="Q4334" s="31">
        <v>2.5976532341626898E-3</v>
      </c>
      <c r="R4334">
        <v>2.3526006360982999E-2</v>
      </c>
      <c r="S4334" t="s">
        <v>31</v>
      </c>
      <c r="T4334" t="s">
        <v>81</v>
      </c>
      <c r="U4334">
        <v>56</v>
      </c>
      <c r="V4334" t="s">
        <v>187</v>
      </c>
      <c r="W4334" t="s">
        <v>188</v>
      </c>
      <c r="X4334" t="s">
        <v>189</v>
      </c>
      <c r="Y4334">
        <v>200.59</v>
      </c>
      <c r="Z4334">
        <v>528</v>
      </c>
      <c r="AA4334" s="5">
        <f>IFERROR(VLOOKUP(X4334,$AF$2:$AG$35,2,FALSE),0)</f>
        <v>0.06</v>
      </c>
      <c r="AB4334" s="5" t="str">
        <f>VLOOKUP(X4334,$AF$2:$AG$35,1,FALSE)</f>
        <v>Hg</v>
      </c>
      <c r="AN4334"/>
      <c r="AO4334"/>
      <c r="AP4334"/>
      <c r="AQ4334"/>
    </row>
    <row r="4335" spans="2:43" x14ac:dyDescent="0.25">
      <c r="B4335" s="13">
        <v>22091</v>
      </c>
      <c r="C4335" s="13" t="s">
        <v>599</v>
      </c>
      <c r="D4335" t="s">
        <v>584</v>
      </c>
      <c r="E4335" t="s">
        <v>608</v>
      </c>
      <c r="F4335">
        <v>76.647909999999996</v>
      </c>
      <c r="G4335" t="s">
        <v>25</v>
      </c>
      <c r="H4335" t="s">
        <v>600</v>
      </c>
      <c r="I4335" t="s">
        <v>601</v>
      </c>
      <c r="J4335" t="s">
        <v>23</v>
      </c>
      <c r="K4335">
        <v>2003</v>
      </c>
      <c r="L4335">
        <v>4</v>
      </c>
      <c r="M4335">
        <v>4</v>
      </c>
      <c r="N4335">
        <v>0</v>
      </c>
      <c r="O4335">
        <v>2.5</v>
      </c>
      <c r="P4335" t="s">
        <v>610</v>
      </c>
      <c r="Q4335" s="5">
        <v>0</v>
      </c>
      <c r="R4335" s="2">
        <v>2.1471341771220599E-2</v>
      </c>
      <c r="S4335" t="s">
        <v>31</v>
      </c>
      <c r="T4335" t="s">
        <v>81</v>
      </c>
      <c r="U4335">
        <v>57</v>
      </c>
      <c r="V4335" t="s">
        <v>190</v>
      </c>
      <c r="W4335" t="s">
        <v>191</v>
      </c>
      <c r="X4335" t="s">
        <v>192</v>
      </c>
      <c r="Y4335">
        <v>204.38300000000001</v>
      </c>
      <c r="Z4335">
        <v>712</v>
      </c>
      <c r="AA4335" s="5">
        <f>IFERROR(VLOOKUP(X4335,$AF$2:$AG$35,2,FALSE),0)</f>
        <v>0</v>
      </c>
      <c r="AB4335" s="5" t="e">
        <f>VLOOKUP(X4335,$AF$2:$AG$35,1,FALSE)</f>
        <v>#N/A</v>
      </c>
      <c r="AN4335"/>
      <c r="AO4335"/>
      <c r="AP4335"/>
      <c r="AQ4335"/>
    </row>
    <row r="4336" spans="2:43" x14ac:dyDescent="0.25">
      <c r="B4336" s="13">
        <v>22091</v>
      </c>
      <c r="C4336" s="13" t="s">
        <v>599</v>
      </c>
      <c r="D4336" t="s">
        <v>584</v>
      </c>
      <c r="E4336" t="s">
        <v>608</v>
      </c>
      <c r="F4336">
        <v>76.647909999999996</v>
      </c>
      <c r="G4336" t="s">
        <v>25</v>
      </c>
      <c r="H4336" t="s">
        <v>600</v>
      </c>
      <c r="I4336" t="s">
        <v>601</v>
      </c>
      <c r="J4336" t="s">
        <v>23</v>
      </c>
      <c r="K4336">
        <v>2003</v>
      </c>
      <c r="L4336">
        <v>4</v>
      </c>
      <c r="M4336">
        <v>4</v>
      </c>
      <c r="N4336">
        <v>0</v>
      </c>
      <c r="O4336">
        <v>2.5</v>
      </c>
      <c r="P4336" t="s">
        <v>610</v>
      </c>
      <c r="Q4336" s="31">
        <v>1.11581664406964E-2</v>
      </c>
      <c r="R4336" s="2">
        <v>3.6746106955753602E-2</v>
      </c>
      <c r="S4336" t="s">
        <v>31</v>
      </c>
      <c r="T4336" t="s">
        <v>81</v>
      </c>
      <c r="U4336">
        <v>58</v>
      </c>
      <c r="V4336" t="s">
        <v>193</v>
      </c>
      <c r="W4336" t="s">
        <v>194</v>
      </c>
      <c r="X4336" t="s">
        <v>195</v>
      </c>
      <c r="Y4336">
        <v>207.2</v>
      </c>
      <c r="Z4336">
        <v>520</v>
      </c>
      <c r="AA4336" s="5">
        <f>IFERROR(VLOOKUP(X4336,$AF$2:$AG$35,2,FALSE),0)</f>
        <v>0.11600000000000001</v>
      </c>
      <c r="AB4336" s="5" t="str">
        <f>VLOOKUP(X4336,$AF$2:$AG$35,1,FALSE)</f>
        <v>Pb</v>
      </c>
      <c r="AN4336"/>
      <c r="AO4336"/>
      <c r="AP4336"/>
      <c r="AQ4336"/>
    </row>
    <row r="4337" spans="2:43" x14ac:dyDescent="0.25">
      <c r="B4337" s="13">
        <v>22091</v>
      </c>
      <c r="C4337" s="13" t="s">
        <v>599</v>
      </c>
      <c r="D4337" t="s">
        <v>584</v>
      </c>
      <c r="E4337" t="s">
        <v>608</v>
      </c>
      <c r="F4337">
        <v>76.647909999999996</v>
      </c>
      <c r="G4337" t="s">
        <v>25</v>
      </c>
      <c r="H4337" t="s">
        <v>600</v>
      </c>
      <c r="I4337" t="s">
        <v>601</v>
      </c>
      <c r="J4337" t="s">
        <v>23</v>
      </c>
      <c r="K4337">
        <v>2003</v>
      </c>
      <c r="L4337">
        <v>4</v>
      </c>
      <c r="M4337">
        <v>4</v>
      </c>
      <c r="N4337">
        <v>0</v>
      </c>
      <c r="O4337">
        <v>2.5</v>
      </c>
      <c r="P4337" t="s">
        <v>610</v>
      </c>
      <c r="Q4337" s="5">
        <v>2.2846369275289998E-3</v>
      </c>
      <c r="R4337" s="2">
        <v>3.0802422735630702E-2</v>
      </c>
      <c r="S4337" t="s">
        <v>31</v>
      </c>
      <c r="T4337" t="s">
        <v>81</v>
      </c>
      <c r="U4337">
        <v>59</v>
      </c>
      <c r="V4337" t="s">
        <v>196</v>
      </c>
      <c r="W4337" t="s">
        <v>197</v>
      </c>
      <c r="X4337" t="s">
        <v>198</v>
      </c>
      <c r="Y4337">
        <v>238.02889999999999</v>
      </c>
      <c r="Z4337">
        <v>765</v>
      </c>
      <c r="AA4337" s="5">
        <f>IFERROR(VLOOKUP(X4337,$AF$2:$AG$35,2,FALSE),0)</f>
        <v>0</v>
      </c>
      <c r="AB4337" s="5" t="e">
        <f>VLOOKUP(X4337,$AF$2:$AG$35,1,FALSE)</f>
        <v>#N/A</v>
      </c>
      <c r="AN4337"/>
      <c r="AO4337"/>
      <c r="AP4337"/>
      <c r="AQ4337"/>
    </row>
    <row r="4338" spans="2:43" x14ac:dyDescent="0.25">
      <c r="B4338" s="13">
        <v>22091</v>
      </c>
      <c r="C4338" s="13" t="s">
        <v>599</v>
      </c>
      <c r="D4338" t="s">
        <v>584</v>
      </c>
      <c r="E4338" t="s">
        <v>608</v>
      </c>
      <c r="F4338">
        <v>76.647909999999996</v>
      </c>
      <c r="G4338" t="s">
        <v>25</v>
      </c>
      <c r="H4338" t="s">
        <v>600</v>
      </c>
      <c r="I4338" t="s">
        <v>601</v>
      </c>
      <c r="J4338" t="s">
        <v>23</v>
      </c>
      <c r="K4338">
        <v>2003</v>
      </c>
      <c r="L4338">
        <v>4</v>
      </c>
      <c r="M4338">
        <v>4</v>
      </c>
      <c r="N4338">
        <v>0</v>
      </c>
      <c r="O4338">
        <v>2.5</v>
      </c>
      <c r="P4338" t="s">
        <v>610</v>
      </c>
      <c r="Q4338">
        <v>103.891817756202</v>
      </c>
      <c r="R4338">
        <v>15.612760843827701</v>
      </c>
      <c r="S4338" t="s">
        <v>31</v>
      </c>
      <c r="T4338" t="s">
        <v>45</v>
      </c>
      <c r="U4338">
        <v>60</v>
      </c>
      <c r="V4338" t="s">
        <v>199</v>
      </c>
      <c r="W4338" t="s">
        <v>200</v>
      </c>
      <c r="X4338" t="s">
        <v>201</v>
      </c>
      <c r="Y4338">
        <v>17.0304</v>
      </c>
      <c r="Z4338">
        <v>294</v>
      </c>
      <c r="AA4338" s="5">
        <f>IFERROR(VLOOKUP(X4338,$AF$2:$AG$35,2,FALSE),0)</f>
        <v>0</v>
      </c>
      <c r="AB4338" s="5" t="e">
        <f>VLOOKUP(X4338,$AF$2:$AG$35,1,FALSE)</f>
        <v>#N/A</v>
      </c>
      <c r="AN4338"/>
      <c r="AO4338"/>
      <c r="AP4338"/>
      <c r="AQ4338"/>
    </row>
  </sheetData>
  <mergeCells count="2">
    <mergeCell ref="AT5:AU5"/>
    <mergeCell ref="AV5:AW5"/>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
  <sheetViews>
    <sheetView workbookViewId="0">
      <pane xSplit="1" ySplit="1" topLeftCell="B2" activePane="bottomRight" state="frozen"/>
      <selection pane="topRight" activeCell="B1" sqref="B1"/>
      <selection pane="bottomLeft" activeCell="A2" sqref="A2"/>
      <selection pane="bottomRight" activeCell="B49" sqref="B49"/>
    </sheetView>
  </sheetViews>
  <sheetFormatPr defaultRowHeight="15" x14ac:dyDescent="0.25"/>
  <cols>
    <col min="2" max="2" width="64.42578125" customWidth="1"/>
    <col min="6" max="6" width="10.7109375" bestFit="1" customWidth="1"/>
    <col min="7" max="7" width="25.7109375" customWidth="1"/>
    <col min="27" max="27" width="10.7109375" bestFit="1" customWidth="1"/>
    <col min="32" max="32" width="9.140625" style="10"/>
    <col min="34" max="34" width="28.42578125" customWidth="1"/>
  </cols>
  <sheetData>
    <row r="1" spans="1:32" x14ac:dyDescent="0.25">
      <c r="A1" s="16" t="s">
        <v>641</v>
      </c>
      <c r="B1" s="16" t="s">
        <v>642</v>
      </c>
      <c r="C1" s="17" t="s">
        <v>643</v>
      </c>
      <c r="D1" s="18" t="s">
        <v>0</v>
      </c>
      <c r="E1" s="16" t="s">
        <v>644</v>
      </c>
      <c r="F1" s="16" t="s">
        <v>645</v>
      </c>
      <c r="G1" s="16" t="s">
        <v>1</v>
      </c>
      <c r="H1" s="16" t="s">
        <v>2</v>
      </c>
      <c r="I1" s="16" t="s">
        <v>3</v>
      </c>
      <c r="J1" s="16" t="s">
        <v>4</v>
      </c>
      <c r="K1" s="16" t="s">
        <v>5</v>
      </c>
      <c r="L1" s="16" t="s">
        <v>6</v>
      </c>
      <c r="M1" s="16" t="s">
        <v>646</v>
      </c>
      <c r="N1" s="16" t="s">
        <v>647</v>
      </c>
      <c r="O1" s="16" t="s">
        <v>7</v>
      </c>
      <c r="P1" s="16" t="s">
        <v>648</v>
      </c>
      <c r="Q1" s="16" t="s">
        <v>8</v>
      </c>
      <c r="R1" s="16" t="s">
        <v>9</v>
      </c>
      <c r="S1" s="18" t="s">
        <v>649</v>
      </c>
      <c r="T1" s="18" t="s">
        <v>650</v>
      </c>
      <c r="U1" s="16" t="s">
        <v>10</v>
      </c>
      <c r="V1" s="16" t="s">
        <v>11</v>
      </c>
      <c r="W1" s="16" t="s">
        <v>651</v>
      </c>
      <c r="X1" s="16" t="s">
        <v>652</v>
      </c>
      <c r="Y1" s="16" t="s">
        <v>653</v>
      </c>
      <c r="Z1" s="16" t="s">
        <v>654</v>
      </c>
      <c r="AA1" s="16" t="s">
        <v>655</v>
      </c>
      <c r="AB1" s="16" t="s">
        <v>656</v>
      </c>
      <c r="AC1" s="16" t="s">
        <v>657</v>
      </c>
      <c r="AD1" s="16" t="s">
        <v>658</v>
      </c>
      <c r="AE1" s="16" t="s">
        <v>659</v>
      </c>
      <c r="AF1" s="62" t="s">
        <v>765</v>
      </c>
    </row>
    <row r="2" spans="1:32" x14ac:dyDescent="0.25">
      <c r="A2" s="20">
        <v>95737</v>
      </c>
      <c r="B2" s="19" t="s">
        <v>620</v>
      </c>
      <c r="C2">
        <v>21</v>
      </c>
      <c r="D2" t="s">
        <v>684</v>
      </c>
      <c r="E2" t="s">
        <v>673</v>
      </c>
      <c r="F2" s="1">
        <v>43416</v>
      </c>
      <c r="G2" t="s">
        <v>24</v>
      </c>
      <c r="H2">
        <v>100</v>
      </c>
      <c r="I2" t="s">
        <v>25</v>
      </c>
      <c r="J2" t="s">
        <v>26</v>
      </c>
      <c r="K2" t="s">
        <v>709</v>
      </c>
      <c r="L2" t="s">
        <v>28</v>
      </c>
      <c r="M2" t="b">
        <v>1</v>
      </c>
      <c r="N2" t="b">
        <v>0</v>
      </c>
      <c r="O2">
        <v>2003</v>
      </c>
      <c r="P2">
        <v>3</v>
      </c>
      <c r="Q2">
        <v>3</v>
      </c>
      <c r="R2">
        <v>1</v>
      </c>
      <c r="S2" t="s">
        <v>674</v>
      </c>
      <c r="T2">
        <v>1</v>
      </c>
      <c r="U2">
        <v>0</v>
      </c>
      <c r="V2">
        <v>2.5</v>
      </c>
      <c r="X2" t="s">
        <v>661</v>
      </c>
      <c r="Y2" t="s">
        <v>662</v>
      </c>
      <c r="Z2" t="s">
        <v>663</v>
      </c>
      <c r="AA2" s="1">
        <v>43416</v>
      </c>
    </row>
    <row r="3" spans="1:32" x14ac:dyDescent="0.25">
      <c r="A3" s="20">
        <v>95738</v>
      </c>
      <c r="B3" s="19" t="s">
        <v>622</v>
      </c>
      <c r="C3">
        <v>21</v>
      </c>
      <c r="D3" t="s">
        <v>684</v>
      </c>
      <c r="E3" t="s">
        <v>673</v>
      </c>
      <c r="F3" s="1">
        <v>43416</v>
      </c>
      <c r="G3" t="s">
        <v>580</v>
      </c>
      <c r="H3">
        <v>100</v>
      </c>
      <c r="I3" t="s">
        <v>25</v>
      </c>
      <c r="J3" t="s">
        <v>26</v>
      </c>
      <c r="K3" t="s">
        <v>709</v>
      </c>
      <c r="L3" t="s">
        <v>28</v>
      </c>
      <c r="M3" t="b">
        <v>1</v>
      </c>
      <c r="N3" t="b">
        <v>0</v>
      </c>
      <c r="O3">
        <v>2003</v>
      </c>
      <c r="P3">
        <v>3</v>
      </c>
      <c r="Q3">
        <v>4</v>
      </c>
      <c r="R3">
        <v>1</v>
      </c>
      <c r="S3" t="s">
        <v>674</v>
      </c>
      <c r="T3">
        <v>1</v>
      </c>
      <c r="U3">
        <v>0</v>
      </c>
      <c r="V3">
        <v>2.5</v>
      </c>
      <c r="X3" t="s">
        <v>661</v>
      </c>
      <c r="Y3" t="s">
        <v>662</v>
      </c>
      <c r="Z3" t="s">
        <v>663</v>
      </c>
      <c r="AA3" s="1">
        <v>43416</v>
      </c>
    </row>
    <row r="4" spans="1:32" x14ac:dyDescent="0.25">
      <c r="A4" s="20">
        <v>95739</v>
      </c>
      <c r="B4" s="19" t="s">
        <v>622</v>
      </c>
      <c r="C4">
        <v>21</v>
      </c>
      <c r="D4" t="s">
        <v>684</v>
      </c>
      <c r="E4" t="s">
        <v>673</v>
      </c>
      <c r="F4" s="1">
        <v>43416</v>
      </c>
      <c r="G4" t="s">
        <v>582</v>
      </c>
      <c r="H4">
        <v>100</v>
      </c>
      <c r="I4" t="s">
        <v>25</v>
      </c>
      <c r="J4" t="s">
        <v>26</v>
      </c>
      <c r="K4" t="s">
        <v>709</v>
      </c>
      <c r="L4" t="s">
        <v>28</v>
      </c>
      <c r="M4" t="b">
        <v>1</v>
      </c>
      <c r="N4" t="b">
        <v>0</v>
      </c>
      <c r="O4">
        <v>2003</v>
      </c>
      <c r="P4">
        <v>3</v>
      </c>
      <c r="Q4">
        <v>4</v>
      </c>
      <c r="R4">
        <v>1</v>
      </c>
      <c r="S4" t="s">
        <v>674</v>
      </c>
      <c r="T4">
        <v>1</v>
      </c>
      <c r="U4">
        <v>0</v>
      </c>
      <c r="V4">
        <v>2.5</v>
      </c>
      <c r="X4" t="s">
        <v>661</v>
      </c>
      <c r="Y4" t="s">
        <v>662</v>
      </c>
      <c r="Z4" t="s">
        <v>663</v>
      </c>
      <c r="AA4" s="1">
        <v>43416</v>
      </c>
    </row>
    <row r="5" spans="1:32" x14ac:dyDescent="0.25">
      <c r="A5" s="20">
        <v>95740</v>
      </c>
      <c r="B5" s="19" t="s">
        <v>620</v>
      </c>
      <c r="C5">
        <v>21</v>
      </c>
      <c r="D5" t="s">
        <v>684</v>
      </c>
      <c r="E5" t="s">
        <v>673</v>
      </c>
      <c r="F5" s="1">
        <v>43416</v>
      </c>
      <c r="G5" t="s">
        <v>30</v>
      </c>
      <c r="H5">
        <v>100</v>
      </c>
      <c r="I5" t="s">
        <v>25</v>
      </c>
      <c r="J5" t="s">
        <v>26</v>
      </c>
      <c r="K5" t="s">
        <v>709</v>
      </c>
      <c r="L5" t="s">
        <v>28</v>
      </c>
      <c r="M5" t="b">
        <v>1</v>
      </c>
      <c r="N5" t="b">
        <v>0</v>
      </c>
      <c r="O5">
        <v>2003</v>
      </c>
      <c r="P5">
        <v>3</v>
      </c>
      <c r="Q5">
        <v>3</v>
      </c>
      <c r="R5">
        <v>1</v>
      </c>
      <c r="S5" t="s">
        <v>674</v>
      </c>
      <c r="T5">
        <v>1</v>
      </c>
      <c r="U5">
        <v>0</v>
      </c>
      <c r="V5">
        <v>2.5</v>
      </c>
      <c r="X5" t="s">
        <v>661</v>
      </c>
      <c r="Y5" t="s">
        <v>662</v>
      </c>
      <c r="Z5" t="s">
        <v>663</v>
      </c>
      <c r="AA5" s="1">
        <v>43416</v>
      </c>
    </row>
    <row r="6" spans="1:32" x14ac:dyDescent="0.25">
      <c r="A6" s="20">
        <v>95741</v>
      </c>
      <c r="B6" s="19" t="s">
        <v>621</v>
      </c>
      <c r="C6">
        <v>21</v>
      </c>
      <c r="D6" t="s">
        <v>660</v>
      </c>
      <c r="E6" t="s">
        <v>673</v>
      </c>
      <c r="F6" s="1">
        <v>43416</v>
      </c>
      <c r="G6" t="s">
        <v>581</v>
      </c>
      <c r="H6">
        <v>100</v>
      </c>
      <c r="I6" t="s">
        <v>25</v>
      </c>
      <c r="J6" t="s">
        <v>26</v>
      </c>
      <c r="K6" t="s">
        <v>709</v>
      </c>
      <c r="L6" t="s">
        <v>28</v>
      </c>
      <c r="M6" t="b">
        <v>1</v>
      </c>
      <c r="N6" t="b">
        <v>0</v>
      </c>
      <c r="O6">
        <v>2003</v>
      </c>
      <c r="P6">
        <v>3</v>
      </c>
      <c r="Q6">
        <v>5</v>
      </c>
      <c r="R6">
        <v>1</v>
      </c>
      <c r="S6" t="s">
        <v>674</v>
      </c>
      <c r="T6">
        <v>1</v>
      </c>
      <c r="U6">
        <v>0</v>
      </c>
      <c r="V6">
        <v>2.5</v>
      </c>
      <c r="X6" t="s">
        <v>661</v>
      </c>
      <c r="Y6" t="s">
        <v>662</v>
      </c>
      <c r="Z6" t="s">
        <v>663</v>
      </c>
      <c r="AA6" s="1">
        <v>43416</v>
      </c>
      <c r="AF6" s="61">
        <v>16.733758357500349</v>
      </c>
    </row>
    <row r="7" spans="1:32" x14ac:dyDescent="0.25">
      <c r="A7" s="20">
        <v>95742</v>
      </c>
      <c r="B7" s="19" t="s">
        <v>621</v>
      </c>
      <c r="C7">
        <v>21</v>
      </c>
      <c r="D7" t="s">
        <v>660</v>
      </c>
      <c r="E7" t="s">
        <v>673</v>
      </c>
      <c r="F7" s="1">
        <v>43416</v>
      </c>
      <c r="G7" t="s">
        <v>581</v>
      </c>
      <c r="H7">
        <v>100</v>
      </c>
      <c r="I7" t="s">
        <v>25</v>
      </c>
      <c r="J7" t="s">
        <v>26</v>
      </c>
      <c r="K7" t="s">
        <v>709</v>
      </c>
      <c r="L7" t="s">
        <v>28</v>
      </c>
      <c r="M7" t="b">
        <v>1</v>
      </c>
      <c r="N7" t="b">
        <v>0</v>
      </c>
      <c r="O7">
        <v>2003</v>
      </c>
      <c r="P7">
        <v>3</v>
      </c>
      <c r="Q7">
        <v>5</v>
      </c>
      <c r="R7">
        <v>1</v>
      </c>
      <c r="S7" t="s">
        <v>674</v>
      </c>
      <c r="T7">
        <v>1</v>
      </c>
      <c r="U7">
        <v>0</v>
      </c>
      <c r="V7">
        <v>2.5</v>
      </c>
      <c r="X7" t="s">
        <v>661</v>
      </c>
      <c r="Y7" t="s">
        <v>662</v>
      </c>
      <c r="Z7" t="s">
        <v>663</v>
      </c>
      <c r="AA7" s="1">
        <v>43416</v>
      </c>
      <c r="AF7" s="61">
        <v>12.079812018767512</v>
      </c>
    </row>
    <row r="8" spans="1:32" x14ac:dyDescent="0.25">
      <c r="A8" s="20">
        <v>95743</v>
      </c>
      <c r="B8" s="19" t="s">
        <v>623</v>
      </c>
      <c r="C8">
        <v>21</v>
      </c>
      <c r="D8" t="s">
        <v>684</v>
      </c>
      <c r="E8" t="s">
        <v>673</v>
      </c>
      <c r="F8" s="1">
        <v>43416</v>
      </c>
      <c r="G8" t="s">
        <v>583</v>
      </c>
      <c r="H8">
        <v>100</v>
      </c>
      <c r="I8" t="s">
        <v>25</v>
      </c>
      <c r="J8" t="s">
        <v>26</v>
      </c>
      <c r="K8" t="s">
        <v>709</v>
      </c>
      <c r="L8" t="s">
        <v>28</v>
      </c>
      <c r="M8" t="b">
        <v>1</v>
      </c>
      <c r="N8" t="b">
        <v>0</v>
      </c>
      <c r="O8">
        <v>2003</v>
      </c>
      <c r="P8">
        <v>3</v>
      </c>
      <c r="Q8">
        <v>4</v>
      </c>
      <c r="R8">
        <v>1</v>
      </c>
      <c r="S8" t="s">
        <v>674</v>
      </c>
      <c r="T8">
        <v>1</v>
      </c>
      <c r="U8">
        <v>0</v>
      </c>
      <c r="V8">
        <v>2.5</v>
      </c>
      <c r="X8" t="s">
        <v>661</v>
      </c>
      <c r="Y8" t="s">
        <v>662</v>
      </c>
      <c r="Z8" t="s">
        <v>663</v>
      </c>
      <c r="AA8" s="1">
        <v>43416</v>
      </c>
    </row>
    <row r="9" spans="1:32" x14ac:dyDescent="0.25">
      <c r="A9" s="20">
        <v>95744</v>
      </c>
      <c r="B9" s="19" t="s">
        <v>623</v>
      </c>
      <c r="C9">
        <v>21</v>
      </c>
      <c r="D9" t="s">
        <v>660</v>
      </c>
      <c r="E9" t="s">
        <v>673</v>
      </c>
      <c r="F9" s="1">
        <v>43416</v>
      </c>
      <c r="G9" t="s">
        <v>585</v>
      </c>
      <c r="H9">
        <v>100</v>
      </c>
      <c r="I9" t="s">
        <v>25</v>
      </c>
      <c r="J9" t="s">
        <v>26</v>
      </c>
      <c r="K9" t="s">
        <v>709</v>
      </c>
      <c r="L9" t="s">
        <v>28</v>
      </c>
      <c r="M9" t="b">
        <v>1</v>
      </c>
      <c r="N9" t="b">
        <v>0</v>
      </c>
      <c r="O9">
        <v>2003</v>
      </c>
      <c r="P9">
        <v>3</v>
      </c>
      <c r="Q9">
        <v>5</v>
      </c>
      <c r="R9">
        <v>1</v>
      </c>
      <c r="S9" t="s">
        <v>674</v>
      </c>
      <c r="T9">
        <v>1</v>
      </c>
      <c r="U9">
        <v>0</v>
      </c>
      <c r="V9">
        <v>2.5</v>
      </c>
      <c r="X9" t="s">
        <v>661</v>
      </c>
      <c r="Y9" t="s">
        <v>662</v>
      </c>
      <c r="Z9" t="s">
        <v>663</v>
      </c>
      <c r="AA9" s="1">
        <v>43416</v>
      </c>
    </row>
    <row r="10" spans="1:32" x14ac:dyDescent="0.25">
      <c r="A10" s="20">
        <v>95745</v>
      </c>
      <c r="B10" s="19" t="s">
        <v>623</v>
      </c>
      <c r="C10">
        <v>21</v>
      </c>
      <c r="D10" t="s">
        <v>660</v>
      </c>
      <c r="E10" t="s">
        <v>673</v>
      </c>
      <c r="F10" s="1">
        <v>43416</v>
      </c>
      <c r="G10" t="s">
        <v>586</v>
      </c>
      <c r="H10">
        <v>100</v>
      </c>
      <c r="I10" t="s">
        <v>25</v>
      </c>
      <c r="J10" t="s">
        <v>26</v>
      </c>
      <c r="K10" t="s">
        <v>709</v>
      </c>
      <c r="L10" t="s">
        <v>28</v>
      </c>
      <c r="M10" t="b">
        <v>1</v>
      </c>
      <c r="N10" t="b">
        <v>0</v>
      </c>
      <c r="O10">
        <v>2003</v>
      </c>
      <c r="P10">
        <v>3</v>
      </c>
      <c r="Q10">
        <v>5</v>
      </c>
      <c r="R10">
        <v>1</v>
      </c>
      <c r="S10" t="s">
        <v>674</v>
      </c>
      <c r="T10">
        <v>1</v>
      </c>
      <c r="U10">
        <v>0</v>
      </c>
      <c r="V10">
        <v>2.5</v>
      </c>
      <c r="X10" t="s">
        <v>661</v>
      </c>
      <c r="Y10" t="s">
        <v>662</v>
      </c>
      <c r="Z10" t="s">
        <v>663</v>
      </c>
      <c r="AA10" s="1">
        <v>43416</v>
      </c>
      <c r="AF10" s="61">
        <v>0.78191090722845047</v>
      </c>
    </row>
    <row r="11" spans="1:32" s="5" customFormat="1" x14ac:dyDescent="0.25">
      <c r="A11" s="23">
        <v>95746</v>
      </c>
      <c r="B11" s="5" t="s">
        <v>687</v>
      </c>
      <c r="C11" s="5">
        <v>21</v>
      </c>
      <c r="D11" s="5" t="s">
        <v>660</v>
      </c>
      <c r="E11" s="5" t="s">
        <v>673</v>
      </c>
      <c r="F11" s="1">
        <v>43416</v>
      </c>
      <c r="G11" s="5" t="s">
        <v>675</v>
      </c>
      <c r="H11">
        <v>100</v>
      </c>
      <c r="I11" s="5" t="s">
        <v>25</v>
      </c>
      <c r="J11" s="5" t="s">
        <v>26</v>
      </c>
      <c r="K11" t="s">
        <v>709</v>
      </c>
      <c r="L11" s="5" t="s">
        <v>23</v>
      </c>
      <c r="M11" s="5" t="b">
        <v>1</v>
      </c>
      <c r="N11" s="5" t="b">
        <v>0</v>
      </c>
      <c r="O11" s="5">
        <v>2003</v>
      </c>
      <c r="P11" s="5">
        <v>4</v>
      </c>
      <c r="Q11" s="5">
        <v>5</v>
      </c>
      <c r="R11" s="5">
        <v>1</v>
      </c>
      <c r="S11" s="5" t="s">
        <v>674</v>
      </c>
      <c r="T11" s="5">
        <v>2</v>
      </c>
      <c r="U11" s="5">
        <v>0</v>
      </c>
      <c r="V11" s="5">
        <v>2.5</v>
      </c>
      <c r="X11" s="5" t="s">
        <v>661</v>
      </c>
      <c r="Y11" s="5" t="s">
        <v>662</v>
      </c>
      <c r="Z11" s="5" t="s">
        <v>663</v>
      </c>
      <c r="AA11" s="1">
        <v>43416</v>
      </c>
      <c r="AF11" s="61">
        <v>14.40608729751996</v>
      </c>
    </row>
    <row r="12" spans="1:32" s="5" customFormat="1" x14ac:dyDescent="0.25">
      <c r="A12" s="23">
        <v>95747</v>
      </c>
      <c r="B12" s="5" t="s">
        <v>685</v>
      </c>
      <c r="C12" s="5">
        <v>21</v>
      </c>
      <c r="D12" s="5" t="s">
        <v>660</v>
      </c>
      <c r="E12" s="5" t="s">
        <v>673</v>
      </c>
      <c r="F12" s="1">
        <v>43416</v>
      </c>
      <c r="G12" s="5" t="s">
        <v>676</v>
      </c>
      <c r="H12">
        <v>100</v>
      </c>
      <c r="I12" s="5" t="s">
        <v>25</v>
      </c>
      <c r="J12" s="5" t="s">
        <v>26</v>
      </c>
      <c r="K12" t="s">
        <v>709</v>
      </c>
      <c r="L12" s="5" t="s">
        <v>23</v>
      </c>
      <c r="M12" s="5" t="b">
        <v>1</v>
      </c>
      <c r="N12" s="5" t="b">
        <v>0</v>
      </c>
      <c r="O12" s="5">
        <v>2003</v>
      </c>
      <c r="P12" s="5">
        <v>4</v>
      </c>
      <c r="Q12" s="5">
        <v>5</v>
      </c>
      <c r="R12" s="5">
        <v>2</v>
      </c>
      <c r="S12" s="5" t="s">
        <v>674</v>
      </c>
      <c r="T12" s="5">
        <v>3</v>
      </c>
      <c r="U12" s="5">
        <v>0</v>
      </c>
      <c r="V12" s="5">
        <v>2.5</v>
      </c>
      <c r="X12" s="5" t="s">
        <v>661</v>
      </c>
      <c r="Y12" s="5" t="s">
        <v>662</v>
      </c>
      <c r="Z12" s="5" t="s">
        <v>663</v>
      </c>
      <c r="AA12" s="1">
        <v>43416</v>
      </c>
      <c r="AF12" s="60"/>
    </row>
    <row r="13" spans="1:32" s="5" customFormat="1" x14ac:dyDescent="0.25">
      <c r="A13" s="23">
        <v>95748</v>
      </c>
      <c r="B13" s="5" t="s">
        <v>686</v>
      </c>
      <c r="C13" s="5">
        <v>21</v>
      </c>
      <c r="D13" s="5" t="s">
        <v>684</v>
      </c>
      <c r="E13" s="5" t="s">
        <v>673</v>
      </c>
      <c r="F13" s="1">
        <v>43416</v>
      </c>
      <c r="G13" s="5" t="s">
        <v>677</v>
      </c>
      <c r="H13">
        <v>100</v>
      </c>
      <c r="I13" s="5" t="s">
        <v>25</v>
      </c>
      <c r="J13" s="5" t="s">
        <v>26</v>
      </c>
      <c r="K13" t="s">
        <v>709</v>
      </c>
      <c r="L13" s="5" t="s">
        <v>23</v>
      </c>
      <c r="M13" s="5" t="b">
        <v>1</v>
      </c>
      <c r="N13" s="5" t="b">
        <v>0</v>
      </c>
      <c r="O13" s="5">
        <v>2003</v>
      </c>
      <c r="P13" s="5">
        <v>4</v>
      </c>
      <c r="Q13" s="5">
        <v>3</v>
      </c>
      <c r="R13" s="5">
        <v>1</v>
      </c>
      <c r="S13" s="5" t="s">
        <v>674</v>
      </c>
      <c r="T13" s="5">
        <v>2</v>
      </c>
      <c r="U13" s="5">
        <v>0</v>
      </c>
      <c r="V13" s="5">
        <v>2.5</v>
      </c>
      <c r="X13" s="5" t="s">
        <v>661</v>
      </c>
      <c r="Y13" s="5" t="s">
        <v>662</v>
      </c>
      <c r="Z13" s="5" t="s">
        <v>663</v>
      </c>
      <c r="AA13" s="1">
        <v>43416</v>
      </c>
      <c r="AF13" s="60"/>
    </row>
    <row r="14" spans="1:32" s="5" customFormat="1" x14ac:dyDescent="0.25">
      <c r="A14" s="23">
        <v>95749</v>
      </c>
      <c r="B14" s="5" t="s">
        <v>688</v>
      </c>
      <c r="C14" s="5">
        <v>21</v>
      </c>
      <c r="D14" s="5" t="s">
        <v>684</v>
      </c>
      <c r="E14" s="5" t="s">
        <v>673</v>
      </c>
      <c r="F14" s="1">
        <v>43416</v>
      </c>
      <c r="G14" s="5" t="s">
        <v>678</v>
      </c>
      <c r="H14">
        <v>100</v>
      </c>
      <c r="I14" s="5" t="s">
        <v>25</v>
      </c>
      <c r="J14" s="5" t="s">
        <v>26</v>
      </c>
      <c r="K14" t="s">
        <v>709</v>
      </c>
      <c r="L14" s="5" t="s">
        <v>23</v>
      </c>
      <c r="M14" s="5" t="b">
        <v>1</v>
      </c>
      <c r="N14" s="5" t="b">
        <v>0</v>
      </c>
      <c r="O14" s="5">
        <v>2003</v>
      </c>
      <c r="P14" s="5">
        <v>4</v>
      </c>
      <c r="Q14" s="5">
        <v>4</v>
      </c>
      <c r="R14" s="5">
        <v>1</v>
      </c>
      <c r="S14" s="5" t="s">
        <v>674</v>
      </c>
      <c r="T14" s="5">
        <v>2</v>
      </c>
      <c r="U14" s="5">
        <v>0</v>
      </c>
      <c r="V14" s="5">
        <v>2.5</v>
      </c>
      <c r="X14" s="5" t="s">
        <v>661</v>
      </c>
      <c r="Y14" s="5" t="s">
        <v>662</v>
      </c>
      <c r="Z14" s="5" t="s">
        <v>663</v>
      </c>
      <c r="AA14" s="1">
        <v>43416</v>
      </c>
      <c r="AF14" s="60"/>
    </row>
    <row r="15" spans="1:32" x14ac:dyDescent="0.25">
      <c r="A15" s="20">
        <v>95750</v>
      </c>
      <c r="B15" t="s">
        <v>693</v>
      </c>
      <c r="C15">
        <v>21</v>
      </c>
      <c r="D15" t="s">
        <v>684</v>
      </c>
      <c r="E15" t="s">
        <v>673</v>
      </c>
      <c r="F15" s="1">
        <v>43416</v>
      </c>
      <c r="G15" t="s">
        <v>679</v>
      </c>
      <c r="H15">
        <v>100</v>
      </c>
      <c r="I15" t="s">
        <v>25</v>
      </c>
      <c r="J15" t="s">
        <v>26</v>
      </c>
      <c r="K15" t="s">
        <v>709</v>
      </c>
      <c r="L15" t="s">
        <v>23</v>
      </c>
      <c r="M15" t="b">
        <v>1</v>
      </c>
      <c r="N15" t="b">
        <v>0</v>
      </c>
      <c r="O15">
        <v>2003</v>
      </c>
      <c r="P15">
        <v>4</v>
      </c>
      <c r="Q15">
        <v>3</v>
      </c>
      <c r="R15">
        <v>1</v>
      </c>
      <c r="S15" t="s">
        <v>674</v>
      </c>
      <c r="T15">
        <v>2</v>
      </c>
      <c r="U15">
        <v>0</v>
      </c>
      <c r="V15">
        <v>2.5</v>
      </c>
      <c r="X15" t="s">
        <v>661</v>
      </c>
      <c r="Y15" t="s">
        <v>662</v>
      </c>
      <c r="Z15" t="s">
        <v>663</v>
      </c>
      <c r="AA15" s="1">
        <v>43416</v>
      </c>
    </row>
    <row r="16" spans="1:32" x14ac:dyDescent="0.25">
      <c r="A16" s="20">
        <v>95751</v>
      </c>
      <c r="B16" t="s">
        <v>694</v>
      </c>
      <c r="C16">
        <v>21</v>
      </c>
      <c r="D16" t="s">
        <v>684</v>
      </c>
      <c r="E16" t="s">
        <v>673</v>
      </c>
      <c r="F16" s="1">
        <v>43416</v>
      </c>
      <c r="G16" t="s">
        <v>683</v>
      </c>
      <c r="H16">
        <v>100</v>
      </c>
      <c r="I16" t="s">
        <v>25</v>
      </c>
      <c r="J16" t="s">
        <v>26</v>
      </c>
      <c r="K16" t="s">
        <v>709</v>
      </c>
      <c r="L16" t="s">
        <v>23</v>
      </c>
      <c r="M16" t="b">
        <v>1</v>
      </c>
      <c r="N16" t="b">
        <v>0</v>
      </c>
      <c r="O16">
        <v>2003</v>
      </c>
      <c r="P16">
        <v>4</v>
      </c>
      <c r="Q16">
        <v>4</v>
      </c>
      <c r="R16">
        <v>1</v>
      </c>
      <c r="S16" t="s">
        <v>674</v>
      </c>
      <c r="T16">
        <v>2</v>
      </c>
      <c r="U16">
        <v>0</v>
      </c>
      <c r="V16">
        <v>2.5</v>
      </c>
      <c r="X16" t="s">
        <v>661</v>
      </c>
      <c r="Y16" t="s">
        <v>662</v>
      </c>
      <c r="Z16" t="s">
        <v>663</v>
      </c>
      <c r="AA16" s="1">
        <v>43416</v>
      </c>
    </row>
    <row r="17" spans="1:32" x14ac:dyDescent="0.25">
      <c r="A17" s="20">
        <v>95752</v>
      </c>
      <c r="B17" t="s">
        <v>689</v>
      </c>
      <c r="C17">
        <v>21</v>
      </c>
      <c r="D17" t="s">
        <v>684</v>
      </c>
      <c r="E17" t="s">
        <v>673</v>
      </c>
      <c r="F17" s="1">
        <v>43416</v>
      </c>
      <c r="G17" t="s">
        <v>680</v>
      </c>
      <c r="H17">
        <v>100</v>
      </c>
      <c r="I17" t="s">
        <v>25</v>
      </c>
      <c r="J17" t="s">
        <v>26</v>
      </c>
      <c r="K17" t="s">
        <v>709</v>
      </c>
      <c r="L17" t="s">
        <v>23</v>
      </c>
      <c r="M17" t="b">
        <v>1</v>
      </c>
      <c r="N17" t="b">
        <v>0</v>
      </c>
      <c r="O17">
        <v>2003</v>
      </c>
      <c r="P17">
        <v>4</v>
      </c>
      <c r="Q17">
        <v>4</v>
      </c>
      <c r="R17">
        <v>1</v>
      </c>
      <c r="S17" t="s">
        <v>674</v>
      </c>
      <c r="T17">
        <v>2</v>
      </c>
      <c r="U17">
        <v>0</v>
      </c>
      <c r="V17">
        <v>2.5</v>
      </c>
      <c r="X17" t="s">
        <v>661</v>
      </c>
      <c r="Y17" t="s">
        <v>662</v>
      </c>
      <c r="Z17" t="s">
        <v>663</v>
      </c>
      <c r="AA17" s="1">
        <v>43416</v>
      </c>
      <c r="AF17" s="61">
        <v>3.1759455496996907</v>
      </c>
    </row>
    <row r="18" spans="1:32" x14ac:dyDescent="0.25">
      <c r="A18" s="20">
        <v>95753</v>
      </c>
      <c r="B18" t="s">
        <v>690</v>
      </c>
      <c r="C18">
        <v>21</v>
      </c>
      <c r="D18" t="s">
        <v>684</v>
      </c>
      <c r="E18" t="s">
        <v>673</v>
      </c>
      <c r="F18" s="1">
        <v>43416</v>
      </c>
      <c r="G18" t="s">
        <v>681</v>
      </c>
      <c r="H18">
        <v>100</v>
      </c>
      <c r="I18" t="s">
        <v>25</v>
      </c>
      <c r="J18" t="s">
        <v>26</v>
      </c>
      <c r="K18" t="s">
        <v>709</v>
      </c>
      <c r="L18" t="s">
        <v>23</v>
      </c>
      <c r="M18" t="b">
        <v>1</v>
      </c>
      <c r="N18" t="b">
        <v>0</v>
      </c>
      <c r="O18">
        <v>2003</v>
      </c>
      <c r="P18">
        <v>4</v>
      </c>
      <c r="Q18">
        <v>3</v>
      </c>
      <c r="R18">
        <v>1</v>
      </c>
      <c r="S18" t="s">
        <v>674</v>
      </c>
      <c r="T18">
        <v>2</v>
      </c>
      <c r="U18">
        <v>0</v>
      </c>
      <c r="V18">
        <v>2.5</v>
      </c>
      <c r="X18" t="s">
        <v>661</v>
      </c>
      <c r="Y18" t="s">
        <v>662</v>
      </c>
      <c r="Z18" t="s">
        <v>663</v>
      </c>
      <c r="AA18" s="1">
        <v>43416</v>
      </c>
    </row>
    <row r="19" spans="1:32" x14ac:dyDescent="0.25">
      <c r="A19" s="20">
        <v>95754</v>
      </c>
      <c r="B19" t="s">
        <v>695</v>
      </c>
      <c r="C19">
        <v>21</v>
      </c>
      <c r="D19" t="s">
        <v>660</v>
      </c>
      <c r="E19" t="s">
        <v>673</v>
      </c>
      <c r="F19" s="1">
        <v>43416</v>
      </c>
      <c r="G19" t="s">
        <v>682</v>
      </c>
      <c r="H19">
        <v>100</v>
      </c>
      <c r="I19" t="s">
        <v>25</v>
      </c>
      <c r="J19" t="s">
        <v>26</v>
      </c>
      <c r="K19" t="s">
        <v>709</v>
      </c>
      <c r="L19" t="s">
        <v>23</v>
      </c>
      <c r="M19" t="b">
        <v>1</v>
      </c>
      <c r="N19" t="b">
        <v>0</v>
      </c>
      <c r="O19">
        <v>2003</v>
      </c>
      <c r="P19">
        <v>4</v>
      </c>
      <c r="Q19">
        <v>4</v>
      </c>
      <c r="R19">
        <v>2</v>
      </c>
      <c r="S19" t="s">
        <v>674</v>
      </c>
      <c r="T19">
        <v>4</v>
      </c>
      <c r="U19">
        <v>0</v>
      </c>
      <c r="V19">
        <v>2.5</v>
      </c>
      <c r="X19" t="s">
        <v>661</v>
      </c>
      <c r="Y19" t="s">
        <v>662</v>
      </c>
      <c r="Z19" t="s">
        <v>663</v>
      </c>
      <c r="AA19" s="1">
        <v>43416</v>
      </c>
    </row>
    <row r="20" spans="1:32" s="13" customFormat="1" x14ac:dyDescent="0.25">
      <c r="A20" s="34">
        <v>95755</v>
      </c>
      <c r="B20" s="13" t="s">
        <v>627</v>
      </c>
      <c r="C20" s="13">
        <v>24</v>
      </c>
      <c r="D20" s="13" t="s">
        <v>660</v>
      </c>
      <c r="E20" s="13" t="s">
        <v>673</v>
      </c>
      <c r="F20" s="1">
        <v>43416</v>
      </c>
      <c r="G20" s="13" t="s">
        <v>604</v>
      </c>
      <c r="H20" s="35">
        <v>105.06</v>
      </c>
      <c r="I20" s="13" t="s">
        <v>25</v>
      </c>
      <c r="J20" s="13" t="s">
        <v>606</v>
      </c>
      <c r="K20" s="13" t="s">
        <v>709</v>
      </c>
      <c r="L20" s="13" t="s">
        <v>28</v>
      </c>
      <c r="M20" s="13" t="b">
        <v>1</v>
      </c>
      <c r="N20" s="13" t="b">
        <v>0</v>
      </c>
      <c r="O20" s="13">
        <v>2003</v>
      </c>
      <c r="P20" s="13">
        <v>3</v>
      </c>
      <c r="Q20" s="13">
        <v>5</v>
      </c>
      <c r="R20" s="13">
        <v>1</v>
      </c>
      <c r="S20" s="13" t="s">
        <v>674</v>
      </c>
      <c r="T20" s="13">
        <v>1</v>
      </c>
      <c r="U20" s="13">
        <v>0</v>
      </c>
      <c r="V20" s="13">
        <v>10</v>
      </c>
      <c r="X20" s="13" t="s">
        <v>661</v>
      </c>
      <c r="Y20" s="13" t="s">
        <v>662</v>
      </c>
      <c r="Z20" s="13" t="s">
        <v>663</v>
      </c>
      <c r="AA20" s="1">
        <v>43416</v>
      </c>
      <c r="AF20" s="52"/>
    </row>
    <row r="21" spans="1:32" x14ac:dyDescent="0.25">
      <c r="A21" s="20">
        <v>95756</v>
      </c>
      <c r="B21" t="s">
        <v>627</v>
      </c>
      <c r="C21">
        <v>24</v>
      </c>
      <c r="D21" t="s">
        <v>660</v>
      </c>
      <c r="E21" t="s">
        <v>673</v>
      </c>
      <c r="F21" s="1">
        <v>43416</v>
      </c>
      <c r="G21" t="s">
        <v>604</v>
      </c>
      <c r="H21">
        <v>100</v>
      </c>
      <c r="I21" t="s">
        <v>25</v>
      </c>
      <c r="J21" t="s">
        <v>606</v>
      </c>
      <c r="K21" t="s">
        <v>709</v>
      </c>
      <c r="L21" t="s">
        <v>28</v>
      </c>
      <c r="M21" t="b">
        <v>1</v>
      </c>
      <c r="N21" t="b">
        <v>0</v>
      </c>
      <c r="O21">
        <v>2003</v>
      </c>
      <c r="P21">
        <v>3</v>
      </c>
      <c r="Q21">
        <v>5</v>
      </c>
      <c r="R21">
        <v>1</v>
      </c>
      <c r="S21" t="s">
        <v>674</v>
      </c>
      <c r="T21">
        <v>1</v>
      </c>
      <c r="U21">
        <v>0</v>
      </c>
      <c r="V21">
        <v>2.5</v>
      </c>
      <c r="X21" t="s">
        <v>661</v>
      </c>
      <c r="Y21" t="s">
        <v>662</v>
      </c>
      <c r="Z21" t="s">
        <v>663</v>
      </c>
      <c r="AA21" s="1">
        <v>43416</v>
      </c>
    </row>
    <row r="22" spans="1:32" x14ac:dyDescent="0.25">
      <c r="A22" s="34">
        <v>95757</v>
      </c>
      <c r="B22" s="13" t="s">
        <v>627</v>
      </c>
      <c r="C22" s="13">
        <v>24</v>
      </c>
      <c r="D22" s="13" t="s">
        <v>660</v>
      </c>
      <c r="E22" s="13" t="s">
        <v>673</v>
      </c>
      <c r="F22" s="45">
        <v>43416</v>
      </c>
      <c r="G22" s="13" t="s">
        <v>605</v>
      </c>
      <c r="H22" s="13">
        <v>100</v>
      </c>
      <c r="I22" s="13" t="s">
        <v>25</v>
      </c>
      <c r="J22" s="13" t="s">
        <v>606</v>
      </c>
      <c r="K22" s="13" t="s">
        <v>709</v>
      </c>
      <c r="L22" s="13" t="s">
        <v>28</v>
      </c>
      <c r="M22" s="13" t="b">
        <v>1</v>
      </c>
      <c r="N22" s="13" t="b">
        <v>0</v>
      </c>
      <c r="O22" s="13">
        <v>2003</v>
      </c>
      <c r="P22" s="13">
        <v>3</v>
      </c>
      <c r="Q22" s="13">
        <v>5</v>
      </c>
      <c r="R22" s="13">
        <v>1</v>
      </c>
      <c r="S22" s="13" t="s">
        <v>674</v>
      </c>
      <c r="T22" s="13">
        <v>1</v>
      </c>
      <c r="U22" s="13">
        <v>0</v>
      </c>
      <c r="V22" s="13">
        <v>10</v>
      </c>
      <c r="W22" s="13"/>
      <c r="X22" s="13" t="s">
        <v>661</v>
      </c>
      <c r="Y22" s="13" t="s">
        <v>662</v>
      </c>
      <c r="Z22" s="13" t="s">
        <v>663</v>
      </c>
      <c r="AA22" s="45">
        <v>43416</v>
      </c>
      <c r="AF22" s="60"/>
    </row>
    <row r="23" spans="1:32" x14ac:dyDescent="0.25">
      <c r="A23" s="20">
        <v>95758</v>
      </c>
      <c r="B23" t="s">
        <v>627</v>
      </c>
      <c r="C23">
        <v>24</v>
      </c>
      <c r="D23" t="s">
        <v>660</v>
      </c>
      <c r="E23" t="s">
        <v>673</v>
      </c>
      <c r="F23" s="1">
        <v>43416</v>
      </c>
      <c r="G23" t="s">
        <v>605</v>
      </c>
      <c r="H23">
        <v>100</v>
      </c>
      <c r="I23" t="s">
        <v>25</v>
      </c>
      <c r="J23" t="s">
        <v>606</v>
      </c>
      <c r="K23" t="s">
        <v>709</v>
      </c>
      <c r="L23" t="s">
        <v>28</v>
      </c>
      <c r="M23" t="b">
        <v>1</v>
      </c>
      <c r="N23" t="b">
        <v>0</v>
      </c>
      <c r="O23">
        <v>2003</v>
      </c>
      <c r="P23">
        <v>3</v>
      </c>
      <c r="Q23">
        <v>5</v>
      </c>
      <c r="R23">
        <v>1</v>
      </c>
      <c r="S23" t="s">
        <v>674</v>
      </c>
      <c r="T23">
        <v>1</v>
      </c>
      <c r="U23">
        <v>0</v>
      </c>
      <c r="V23">
        <v>2.5</v>
      </c>
      <c r="X23" t="s">
        <v>661</v>
      </c>
      <c r="Y23" t="s">
        <v>662</v>
      </c>
      <c r="Z23" t="s">
        <v>663</v>
      </c>
      <c r="AA23" s="1">
        <v>43416</v>
      </c>
    </row>
    <row r="24" spans="1:32" x14ac:dyDescent="0.25">
      <c r="A24" s="20">
        <v>95759</v>
      </c>
      <c r="B24" s="19" t="s">
        <v>620</v>
      </c>
      <c r="C24">
        <v>21</v>
      </c>
      <c r="D24" t="s">
        <v>684</v>
      </c>
      <c r="E24" t="s">
        <v>673</v>
      </c>
      <c r="F24" s="1">
        <v>43416</v>
      </c>
      <c r="G24" t="s">
        <v>24</v>
      </c>
      <c r="H24">
        <v>12.29443</v>
      </c>
      <c r="I24" t="s">
        <v>25</v>
      </c>
      <c r="J24" t="s">
        <v>26</v>
      </c>
      <c r="K24" t="s">
        <v>709</v>
      </c>
      <c r="L24" t="s">
        <v>28</v>
      </c>
      <c r="M24" t="b">
        <v>1</v>
      </c>
      <c r="N24" t="b">
        <v>0</v>
      </c>
      <c r="O24">
        <v>2003</v>
      </c>
      <c r="P24">
        <v>3</v>
      </c>
      <c r="Q24">
        <v>3</v>
      </c>
      <c r="R24">
        <v>1</v>
      </c>
      <c r="S24" t="s">
        <v>674</v>
      </c>
      <c r="T24">
        <v>1</v>
      </c>
      <c r="U24">
        <v>0</v>
      </c>
      <c r="V24">
        <v>2.5</v>
      </c>
      <c r="X24" t="s">
        <v>661</v>
      </c>
      <c r="Z24" t="s">
        <v>663</v>
      </c>
      <c r="AA24" s="1">
        <v>43416</v>
      </c>
    </row>
    <row r="25" spans="1:32" x14ac:dyDescent="0.25">
      <c r="A25" s="20">
        <v>95760</v>
      </c>
      <c r="B25" s="19" t="s">
        <v>622</v>
      </c>
      <c r="C25">
        <v>21</v>
      </c>
      <c r="D25" t="s">
        <v>684</v>
      </c>
      <c r="E25" t="s">
        <v>673</v>
      </c>
      <c r="F25" s="1">
        <v>43416</v>
      </c>
      <c r="G25" t="s">
        <v>580</v>
      </c>
      <c r="H25">
        <v>46.641109999999998</v>
      </c>
      <c r="I25" t="s">
        <v>25</v>
      </c>
      <c r="J25" t="s">
        <v>26</v>
      </c>
      <c r="K25" t="s">
        <v>709</v>
      </c>
      <c r="L25" t="s">
        <v>28</v>
      </c>
      <c r="M25" t="b">
        <v>1</v>
      </c>
      <c r="N25" t="b">
        <v>0</v>
      </c>
      <c r="O25">
        <v>2003</v>
      </c>
      <c r="P25">
        <v>3</v>
      </c>
      <c r="Q25">
        <v>4</v>
      </c>
      <c r="R25">
        <v>1</v>
      </c>
      <c r="S25" t="s">
        <v>674</v>
      </c>
      <c r="T25">
        <v>1</v>
      </c>
      <c r="U25">
        <v>0</v>
      </c>
      <c r="V25">
        <v>2.5</v>
      </c>
      <c r="X25" t="s">
        <v>661</v>
      </c>
      <c r="Z25" t="s">
        <v>663</v>
      </c>
      <c r="AA25" s="1">
        <v>43416</v>
      </c>
    </row>
    <row r="26" spans="1:32" x14ac:dyDescent="0.25">
      <c r="A26" s="20">
        <v>95761</v>
      </c>
      <c r="B26" s="19" t="s">
        <v>622</v>
      </c>
      <c r="C26">
        <v>21</v>
      </c>
      <c r="D26" t="s">
        <v>684</v>
      </c>
      <c r="E26" t="s">
        <v>673</v>
      </c>
      <c r="F26" s="1">
        <v>43416</v>
      </c>
      <c r="G26" t="s">
        <v>582</v>
      </c>
      <c r="H26">
        <v>33.866630000000001</v>
      </c>
      <c r="I26" t="s">
        <v>25</v>
      </c>
      <c r="J26" t="s">
        <v>26</v>
      </c>
      <c r="K26" t="s">
        <v>709</v>
      </c>
      <c r="L26" t="s">
        <v>28</v>
      </c>
      <c r="M26" t="b">
        <v>1</v>
      </c>
      <c r="N26" t="b">
        <v>0</v>
      </c>
      <c r="O26">
        <v>2003</v>
      </c>
      <c r="P26">
        <v>3</v>
      </c>
      <c r="Q26">
        <v>4</v>
      </c>
      <c r="R26">
        <v>1</v>
      </c>
      <c r="S26" t="s">
        <v>674</v>
      </c>
      <c r="T26">
        <v>1</v>
      </c>
      <c r="U26">
        <v>0</v>
      </c>
      <c r="V26">
        <v>2.5</v>
      </c>
      <c r="X26" t="s">
        <v>661</v>
      </c>
      <c r="Z26" t="s">
        <v>663</v>
      </c>
      <c r="AA26" s="1">
        <v>43416</v>
      </c>
    </row>
    <row r="27" spans="1:32" x14ac:dyDescent="0.25">
      <c r="A27" s="20">
        <v>95762</v>
      </c>
      <c r="B27" s="19" t="s">
        <v>620</v>
      </c>
      <c r="C27">
        <v>21</v>
      </c>
      <c r="D27" t="s">
        <v>684</v>
      </c>
      <c r="E27" t="s">
        <v>673</v>
      </c>
      <c r="F27" s="1">
        <v>43416</v>
      </c>
      <c r="G27" t="s">
        <v>30</v>
      </c>
      <c r="H27">
        <v>20.66977</v>
      </c>
      <c r="I27" t="s">
        <v>25</v>
      </c>
      <c r="J27" t="s">
        <v>26</v>
      </c>
      <c r="K27" t="s">
        <v>709</v>
      </c>
      <c r="L27" t="s">
        <v>28</v>
      </c>
      <c r="M27" t="b">
        <v>1</v>
      </c>
      <c r="N27" t="b">
        <v>0</v>
      </c>
      <c r="O27">
        <v>2003</v>
      </c>
      <c r="P27">
        <v>3</v>
      </c>
      <c r="Q27">
        <v>3</v>
      </c>
      <c r="R27">
        <v>1</v>
      </c>
      <c r="S27" t="s">
        <v>674</v>
      </c>
      <c r="T27">
        <v>1</v>
      </c>
      <c r="U27">
        <v>0</v>
      </c>
      <c r="V27">
        <v>2.5</v>
      </c>
      <c r="X27" t="s">
        <v>661</v>
      </c>
      <c r="Z27" t="s">
        <v>663</v>
      </c>
      <c r="AA27" s="1">
        <v>43416</v>
      </c>
    </row>
    <row r="28" spans="1:32" x14ac:dyDescent="0.25">
      <c r="A28" s="20">
        <v>95763</v>
      </c>
      <c r="B28" s="19" t="s">
        <v>621</v>
      </c>
      <c r="C28">
        <v>21</v>
      </c>
      <c r="D28" t="s">
        <v>660</v>
      </c>
      <c r="E28" t="s">
        <v>673</v>
      </c>
      <c r="F28" s="1">
        <v>43416</v>
      </c>
      <c r="G28" t="s">
        <v>581</v>
      </c>
      <c r="H28">
        <v>78.844790000000003</v>
      </c>
      <c r="I28" t="s">
        <v>25</v>
      </c>
      <c r="J28" t="s">
        <v>26</v>
      </c>
      <c r="K28" t="s">
        <v>709</v>
      </c>
      <c r="L28" t="s">
        <v>28</v>
      </c>
      <c r="M28" t="b">
        <v>1</v>
      </c>
      <c r="N28" t="b">
        <v>0</v>
      </c>
      <c r="O28">
        <v>2003</v>
      </c>
      <c r="P28">
        <v>3</v>
      </c>
      <c r="Q28">
        <v>5</v>
      </c>
      <c r="R28">
        <v>1</v>
      </c>
      <c r="S28" t="s">
        <v>674</v>
      </c>
      <c r="T28">
        <v>1</v>
      </c>
      <c r="U28">
        <v>0</v>
      </c>
      <c r="V28">
        <v>2.5</v>
      </c>
      <c r="X28" t="s">
        <v>661</v>
      </c>
      <c r="Z28" t="s">
        <v>663</v>
      </c>
      <c r="AA28" s="1">
        <v>43416</v>
      </c>
    </row>
    <row r="29" spans="1:32" x14ac:dyDescent="0.25">
      <c r="A29" s="20">
        <v>95764</v>
      </c>
      <c r="B29" s="19" t="s">
        <v>621</v>
      </c>
      <c r="C29">
        <v>21</v>
      </c>
      <c r="D29" t="s">
        <v>660</v>
      </c>
      <c r="E29" t="s">
        <v>673</v>
      </c>
      <c r="F29" s="1">
        <v>43416</v>
      </c>
      <c r="G29" t="s">
        <v>581</v>
      </c>
      <c r="H29">
        <v>73.961340000000007</v>
      </c>
      <c r="I29" t="s">
        <v>25</v>
      </c>
      <c r="J29" t="s">
        <v>26</v>
      </c>
      <c r="K29" t="s">
        <v>709</v>
      </c>
      <c r="L29" t="s">
        <v>28</v>
      </c>
      <c r="M29" t="b">
        <v>1</v>
      </c>
      <c r="N29" t="b">
        <v>0</v>
      </c>
      <c r="O29">
        <v>2003</v>
      </c>
      <c r="P29">
        <v>3</v>
      </c>
      <c r="Q29">
        <v>5</v>
      </c>
      <c r="R29">
        <v>1</v>
      </c>
      <c r="S29" t="s">
        <v>674</v>
      </c>
      <c r="T29">
        <v>1</v>
      </c>
      <c r="U29">
        <v>0</v>
      </c>
      <c r="V29">
        <v>2.5</v>
      </c>
      <c r="X29" t="s">
        <v>661</v>
      </c>
      <c r="Z29" t="s">
        <v>663</v>
      </c>
      <c r="AA29" s="1">
        <v>43416</v>
      </c>
    </row>
    <row r="30" spans="1:32" x14ac:dyDescent="0.25">
      <c r="A30" s="20">
        <v>95765</v>
      </c>
      <c r="B30" s="19" t="s">
        <v>623</v>
      </c>
      <c r="C30">
        <v>21</v>
      </c>
      <c r="D30" t="s">
        <v>684</v>
      </c>
      <c r="E30" t="s">
        <v>673</v>
      </c>
      <c r="F30" s="1">
        <v>43416</v>
      </c>
      <c r="G30" t="s">
        <v>583</v>
      </c>
      <c r="H30">
        <v>47.660409999999999</v>
      </c>
      <c r="I30" t="s">
        <v>25</v>
      </c>
      <c r="J30" t="s">
        <v>26</v>
      </c>
      <c r="K30" t="s">
        <v>709</v>
      </c>
      <c r="L30" t="s">
        <v>28</v>
      </c>
      <c r="M30" t="b">
        <v>1</v>
      </c>
      <c r="N30" t="b">
        <v>0</v>
      </c>
      <c r="O30">
        <v>2003</v>
      </c>
      <c r="P30">
        <v>3</v>
      </c>
      <c r="Q30">
        <v>4</v>
      </c>
      <c r="R30">
        <v>1</v>
      </c>
      <c r="S30" t="s">
        <v>674</v>
      </c>
      <c r="T30">
        <v>1</v>
      </c>
      <c r="U30">
        <v>0</v>
      </c>
      <c r="V30">
        <v>2.5</v>
      </c>
      <c r="X30" t="s">
        <v>661</v>
      </c>
      <c r="Z30" t="s">
        <v>663</v>
      </c>
      <c r="AA30" s="1">
        <v>43416</v>
      </c>
    </row>
    <row r="31" spans="1:32" x14ac:dyDescent="0.25">
      <c r="A31" s="20">
        <v>95766</v>
      </c>
      <c r="B31" s="19" t="s">
        <v>623</v>
      </c>
      <c r="C31">
        <v>21</v>
      </c>
      <c r="D31" t="s">
        <v>660</v>
      </c>
      <c r="E31" t="s">
        <v>673</v>
      </c>
      <c r="F31" s="1">
        <v>43416</v>
      </c>
      <c r="G31" t="s">
        <v>585</v>
      </c>
      <c r="H31">
        <v>50.87818</v>
      </c>
      <c r="I31" t="s">
        <v>25</v>
      </c>
      <c r="J31" t="s">
        <v>26</v>
      </c>
      <c r="K31" t="s">
        <v>709</v>
      </c>
      <c r="L31" t="s">
        <v>28</v>
      </c>
      <c r="M31" t="b">
        <v>1</v>
      </c>
      <c r="N31" t="b">
        <v>0</v>
      </c>
      <c r="O31">
        <v>2003</v>
      </c>
      <c r="P31">
        <v>3</v>
      </c>
      <c r="Q31">
        <v>5</v>
      </c>
      <c r="R31">
        <v>1</v>
      </c>
      <c r="S31" t="s">
        <v>674</v>
      </c>
      <c r="T31">
        <v>1</v>
      </c>
      <c r="U31">
        <v>0</v>
      </c>
      <c r="V31">
        <v>2.5</v>
      </c>
      <c r="X31" t="s">
        <v>661</v>
      </c>
      <c r="Z31" t="s">
        <v>663</v>
      </c>
      <c r="AA31" s="1">
        <v>43416</v>
      </c>
    </row>
    <row r="32" spans="1:32" x14ac:dyDescent="0.25">
      <c r="A32" s="20">
        <v>95767</v>
      </c>
      <c r="B32" s="19" t="s">
        <v>623</v>
      </c>
      <c r="C32">
        <v>21</v>
      </c>
      <c r="D32" t="s">
        <v>660</v>
      </c>
      <c r="E32" t="s">
        <v>673</v>
      </c>
      <c r="F32" s="1">
        <v>43416</v>
      </c>
      <c r="G32" t="s">
        <v>586</v>
      </c>
      <c r="H32">
        <v>61.64141</v>
      </c>
      <c r="I32" t="s">
        <v>25</v>
      </c>
      <c r="J32" t="s">
        <v>26</v>
      </c>
      <c r="K32" t="s">
        <v>709</v>
      </c>
      <c r="L32" t="s">
        <v>28</v>
      </c>
      <c r="M32" t="b">
        <v>1</v>
      </c>
      <c r="N32" t="b">
        <v>0</v>
      </c>
      <c r="O32">
        <v>2003</v>
      </c>
      <c r="P32">
        <v>3</v>
      </c>
      <c r="Q32">
        <v>5</v>
      </c>
      <c r="R32">
        <v>1</v>
      </c>
      <c r="S32" t="s">
        <v>674</v>
      </c>
      <c r="T32">
        <v>1</v>
      </c>
      <c r="U32">
        <v>0</v>
      </c>
      <c r="V32">
        <v>2.5</v>
      </c>
      <c r="X32" t="s">
        <v>661</v>
      </c>
      <c r="Z32" t="s">
        <v>663</v>
      </c>
      <c r="AA32" s="1">
        <v>43416</v>
      </c>
    </row>
    <row r="33" spans="1:32" s="5" customFormat="1" x14ac:dyDescent="0.25">
      <c r="A33" s="20">
        <v>95768</v>
      </c>
      <c r="B33" s="5" t="s">
        <v>687</v>
      </c>
      <c r="C33" s="5">
        <v>21</v>
      </c>
      <c r="D33" s="5" t="s">
        <v>660</v>
      </c>
      <c r="E33" s="5" t="s">
        <v>673</v>
      </c>
      <c r="F33" s="1">
        <v>43416</v>
      </c>
      <c r="G33" s="5" t="s">
        <v>675</v>
      </c>
      <c r="H33" s="5">
        <v>76.40307</v>
      </c>
      <c r="I33" s="5" t="s">
        <v>25</v>
      </c>
      <c r="J33" s="5" t="s">
        <v>26</v>
      </c>
      <c r="K33" t="s">
        <v>709</v>
      </c>
      <c r="L33" s="5" t="s">
        <v>23</v>
      </c>
      <c r="M33" s="5" t="b">
        <v>1</v>
      </c>
      <c r="N33" s="5" t="b">
        <v>0</v>
      </c>
      <c r="O33" s="5">
        <v>2003</v>
      </c>
      <c r="P33" s="5">
        <v>4</v>
      </c>
      <c r="Q33" s="5">
        <v>5</v>
      </c>
      <c r="R33" s="5">
        <v>1</v>
      </c>
      <c r="S33" s="5" t="s">
        <v>674</v>
      </c>
      <c r="T33" s="5">
        <v>2</v>
      </c>
      <c r="U33" s="5">
        <v>0</v>
      </c>
      <c r="V33" s="5">
        <v>2.5</v>
      </c>
      <c r="X33" s="5" t="s">
        <v>661</v>
      </c>
      <c r="Z33" s="5" t="s">
        <v>663</v>
      </c>
      <c r="AA33" s="1">
        <v>43416</v>
      </c>
      <c r="AF33" s="60"/>
    </row>
    <row r="34" spans="1:32" s="5" customFormat="1" x14ac:dyDescent="0.25">
      <c r="A34" s="20">
        <v>95769</v>
      </c>
      <c r="B34" s="5" t="s">
        <v>685</v>
      </c>
      <c r="C34" s="5">
        <v>21</v>
      </c>
      <c r="D34" s="5" t="s">
        <v>660</v>
      </c>
      <c r="E34" s="5" t="s">
        <v>673</v>
      </c>
      <c r="F34" s="1">
        <v>43416</v>
      </c>
      <c r="G34" s="5" t="s">
        <v>676</v>
      </c>
      <c r="H34" s="5">
        <v>53.393329999999999</v>
      </c>
      <c r="I34" s="5" t="s">
        <v>25</v>
      </c>
      <c r="J34" s="5" t="s">
        <v>26</v>
      </c>
      <c r="K34" t="s">
        <v>709</v>
      </c>
      <c r="L34" s="5" t="s">
        <v>23</v>
      </c>
      <c r="M34" s="5" t="b">
        <v>1</v>
      </c>
      <c r="N34" s="5" t="b">
        <v>0</v>
      </c>
      <c r="O34" s="5">
        <v>2003</v>
      </c>
      <c r="P34" s="5">
        <v>4</v>
      </c>
      <c r="Q34" s="5">
        <v>5</v>
      </c>
      <c r="R34" s="5">
        <v>2</v>
      </c>
      <c r="S34" s="5" t="s">
        <v>674</v>
      </c>
      <c r="T34" s="5">
        <v>3</v>
      </c>
      <c r="U34" s="5">
        <v>0</v>
      </c>
      <c r="V34" s="5">
        <v>2.5</v>
      </c>
      <c r="X34" s="5" t="s">
        <v>661</v>
      </c>
      <c r="Z34" s="5" t="s">
        <v>663</v>
      </c>
      <c r="AA34" s="1">
        <v>43416</v>
      </c>
      <c r="AF34" s="60"/>
    </row>
    <row r="35" spans="1:32" s="5" customFormat="1" x14ac:dyDescent="0.25">
      <c r="A35" s="20">
        <v>95770</v>
      </c>
      <c r="B35" s="5" t="s">
        <v>686</v>
      </c>
      <c r="C35" s="5">
        <v>21</v>
      </c>
      <c r="D35" s="5" t="s">
        <v>684</v>
      </c>
      <c r="E35" s="5" t="s">
        <v>673</v>
      </c>
      <c r="F35" s="1">
        <v>43416</v>
      </c>
      <c r="G35" s="5" t="s">
        <v>677</v>
      </c>
      <c r="H35" s="5">
        <v>16.482099999999999</v>
      </c>
      <c r="I35" s="5" t="s">
        <v>25</v>
      </c>
      <c r="J35" s="5" t="s">
        <v>26</v>
      </c>
      <c r="K35" t="s">
        <v>709</v>
      </c>
      <c r="L35" s="5" t="s">
        <v>23</v>
      </c>
      <c r="M35" s="5" t="b">
        <v>1</v>
      </c>
      <c r="N35" s="5" t="b">
        <v>0</v>
      </c>
      <c r="O35" s="5">
        <v>2003</v>
      </c>
      <c r="P35" s="5">
        <v>4</v>
      </c>
      <c r="Q35" s="5">
        <v>3</v>
      </c>
      <c r="R35" s="5">
        <v>1</v>
      </c>
      <c r="S35" s="5" t="s">
        <v>674</v>
      </c>
      <c r="T35" s="5">
        <v>2</v>
      </c>
      <c r="U35" s="5">
        <v>0</v>
      </c>
      <c r="V35" s="5">
        <v>2.5</v>
      </c>
      <c r="X35" s="5" t="s">
        <v>661</v>
      </c>
      <c r="Z35" s="5" t="s">
        <v>663</v>
      </c>
      <c r="AA35" s="1">
        <v>43416</v>
      </c>
      <c r="AF35" s="60"/>
    </row>
    <row r="36" spans="1:32" s="5" customFormat="1" x14ac:dyDescent="0.25">
      <c r="A36" s="20">
        <v>95771</v>
      </c>
      <c r="B36" s="5" t="s">
        <v>688</v>
      </c>
      <c r="C36" s="5">
        <v>21</v>
      </c>
      <c r="D36" s="5" t="s">
        <v>684</v>
      </c>
      <c r="E36" s="5" t="s">
        <v>673</v>
      </c>
      <c r="F36" s="1">
        <v>43416</v>
      </c>
      <c r="G36" s="5" t="s">
        <v>678</v>
      </c>
      <c r="H36" s="5">
        <v>40.253869999999999</v>
      </c>
      <c r="I36" s="5" t="s">
        <v>25</v>
      </c>
      <c r="J36" s="5" t="s">
        <v>26</v>
      </c>
      <c r="K36" t="s">
        <v>709</v>
      </c>
      <c r="L36" s="5" t="s">
        <v>23</v>
      </c>
      <c r="M36" s="5" t="b">
        <v>1</v>
      </c>
      <c r="N36" s="5" t="b">
        <v>0</v>
      </c>
      <c r="O36" s="5">
        <v>2003</v>
      </c>
      <c r="P36" s="5">
        <v>4</v>
      </c>
      <c r="Q36" s="5">
        <v>4</v>
      </c>
      <c r="R36" s="5">
        <v>1</v>
      </c>
      <c r="S36" s="5" t="s">
        <v>674</v>
      </c>
      <c r="T36" s="5">
        <v>2</v>
      </c>
      <c r="U36" s="5">
        <v>0</v>
      </c>
      <c r="V36" s="5">
        <v>2.5</v>
      </c>
      <c r="X36" s="5" t="s">
        <v>661</v>
      </c>
      <c r="Z36" s="5" t="s">
        <v>663</v>
      </c>
      <c r="AA36" s="1">
        <v>43416</v>
      </c>
      <c r="AF36" s="60"/>
    </row>
    <row r="37" spans="1:32" x14ac:dyDescent="0.25">
      <c r="A37" s="20">
        <v>95772</v>
      </c>
      <c r="B37" t="s">
        <v>693</v>
      </c>
      <c r="C37">
        <v>21</v>
      </c>
      <c r="D37" t="s">
        <v>684</v>
      </c>
      <c r="E37" t="s">
        <v>673</v>
      </c>
      <c r="F37" s="1">
        <v>43416</v>
      </c>
      <c r="G37" t="s">
        <v>679</v>
      </c>
      <c r="H37">
        <v>34.937719999999999</v>
      </c>
      <c r="I37" t="s">
        <v>25</v>
      </c>
      <c r="J37" t="s">
        <v>26</v>
      </c>
      <c r="K37" t="s">
        <v>709</v>
      </c>
      <c r="L37" t="s">
        <v>23</v>
      </c>
      <c r="M37" t="b">
        <v>1</v>
      </c>
      <c r="N37" t="b">
        <v>0</v>
      </c>
      <c r="O37">
        <v>2003</v>
      </c>
      <c r="P37">
        <v>4</v>
      </c>
      <c r="Q37">
        <v>3</v>
      </c>
      <c r="R37">
        <v>1</v>
      </c>
      <c r="S37" t="s">
        <v>674</v>
      </c>
      <c r="T37">
        <v>2</v>
      </c>
      <c r="U37">
        <v>0</v>
      </c>
      <c r="V37">
        <v>2.5</v>
      </c>
      <c r="X37" t="s">
        <v>661</v>
      </c>
      <c r="Z37" t="s">
        <v>663</v>
      </c>
      <c r="AA37" s="1">
        <v>43416</v>
      </c>
    </row>
    <row r="38" spans="1:32" x14ac:dyDescent="0.25">
      <c r="A38" s="20">
        <v>95773</v>
      </c>
      <c r="B38" t="s">
        <v>694</v>
      </c>
      <c r="C38">
        <v>21</v>
      </c>
      <c r="D38" t="s">
        <v>684</v>
      </c>
      <c r="E38" t="s">
        <v>673</v>
      </c>
      <c r="F38" s="1">
        <v>43416</v>
      </c>
      <c r="G38" t="s">
        <v>683</v>
      </c>
      <c r="H38">
        <v>58.328470000000003</v>
      </c>
      <c r="I38" t="s">
        <v>25</v>
      </c>
      <c r="J38" t="s">
        <v>26</v>
      </c>
      <c r="K38" t="s">
        <v>709</v>
      </c>
      <c r="L38" t="s">
        <v>23</v>
      </c>
      <c r="M38" t="b">
        <v>1</v>
      </c>
      <c r="N38" t="b">
        <v>0</v>
      </c>
      <c r="O38">
        <v>2003</v>
      </c>
      <c r="P38">
        <v>4</v>
      </c>
      <c r="Q38">
        <v>4</v>
      </c>
      <c r="R38">
        <v>1</v>
      </c>
      <c r="S38" t="s">
        <v>674</v>
      </c>
      <c r="T38">
        <v>2</v>
      </c>
      <c r="U38">
        <v>0</v>
      </c>
      <c r="V38">
        <v>2.5</v>
      </c>
      <c r="X38" t="s">
        <v>661</v>
      </c>
      <c r="Z38" t="s">
        <v>663</v>
      </c>
      <c r="AA38" s="1">
        <v>43416</v>
      </c>
    </row>
    <row r="39" spans="1:32" x14ac:dyDescent="0.25">
      <c r="A39" s="20">
        <v>95774</v>
      </c>
      <c r="B39" t="s">
        <v>689</v>
      </c>
      <c r="C39">
        <v>21</v>
      </c>
      <c r="D39" t="s">
        <v>684</v>
      </c>
      <c r="E39" t="s">
        <v>673</v>
      </c>
      <c r="F39" s="1">
        <v>43416</v>
      </c>
      <c r="G39" t="s">
        <v>680</v>
      </c>
      <c r="H39">
        <v>64.898200000000003</v>
      </c>
      <c r="I39" t="s">
        <v>25</v>
      </c>
      <c r="J39" t="s">
        <v>26</v>
      </c>
      <c r="K39" t="s">
        <v>709</v>
      </c>
      <c r="L39" t="s">
        <v>23</v>
      </c>
      <c r="M39" t="b">
        <v>1</v>
      </c>
      <c r="N39" t="b">
        <v>0</v>
      </c>
      <c r="O39">
        <v>2003</v>
      </c>
      <c r="P39">
        <v>4</v>
      </c>
      <c r="Q39">
        <v>4</v>
      </c>
      <c r="R39">
        <v>1</v>
      </c>
      <c r="S39" t="s">
        <v>674</v>
      </c>
      <c r="T39">
        <v>2</v>
      </c>
      <c r="U39">
        <v>0</v>
      </c>
      <c r="V39">
        <v>2.5</v>
      </c>
      <c r="X39" t="s">
        <v>661</v>
      </c>
      <c r="Z39" t="s">
        <v>663</v>
      </c>
      <c r="AA39" s="1">
        <v>43416</v>
      </c>
    </row>
    <row r="40" spans="1:32" x14ac:dyDescent="0.25">
      <c r="A40" s="20">
        <v>95775</v>
      </c>
      <c r="B40" t="s">
        <v>690</v>
      </c>
      <c r="C40">
        <v>21</v>
      </c>
      <c r="D40" t="s">
        <v>684</v>
      </c>
      <c r="E40" t="s">
        <v>673</v>
      </c>
      <c r="F40" s="1">
        <v>43416</v>
      </c>
      <c r="G40" t="s">
        <v>681</v>
      </c>
      <c r="H40">
        <v>28.367979999999999</v>
      </c>
      <c r="I40" t="s">
        <v>25</v>
      </c>
      <c r="J40" t="s">
        <v>26</v>
      </c>
      <c r="K40" t="s">
        <v>709</v>
      </c>
      <c r="L40" t="s">
        <v>23</v>
      </c>
      <c r="M40" t="b">
        <v>1</v>
      </c>
      <c r="N40" t="b">
        <v>0</v>
      </c>
      <c r="O40">
        <v>2003</v>
      </c>
      <c r="P40">
        <v>4</v>
      </c>
      <c r="Q40">
        <v>3</v>
      </c>
      <c r="R40">
        <v>1</v>
      </c>
      <c r="S40" t="s">
        <v>674</v>
      </c>
      <c r="T40">
        <v>2</v>
      </c>
      <c r="U40">
        <v>0</v>
      </c>
      <c r="V40">
        <v>2.5</v>
      </c>
      <c r="X40" t="s">
        <v>661</v>
      </c>
      <c r="Z40" t="s">
        <v>663</v>
      </c>
      <c r="AA40" s="1">
        <v>43416</v>
      </c>
    </row>
    <row r="41" spans="1:32" x14ac:dyDescent="0.25">
      <c r="A41" s="20">
        <v>95776</v>
      </c>
      <c r="B41" t="s">
        <v>695</v>
      </c>
      <c r="C41">
        <v>21</v>
      </c>
      <c r="D41" t="s">
        <v>660</v>
      </c>
      <c r="E41" t="s">
        <v>673</v>
      </c>
      <c r="F41" s="1">
        <v>43416</v>
      </c>
      <c r="G41" t="s">
        <v>682</v>
      </c>
      <c r="H41">
        <v>46.633090000000003</v>
      </c>
      <c r="I41" t="s">
        <v>25</v>
      </c>
      <c r="J41" t="s">
        <v>26</v>
      </c>
      <c r="K41" t="s">
        <v>709</v>
      </c>
      <c r="L41" t="s">
        <v>23</v>
      </c>
      <c r="M41" t="b">
        <v>1</v>
      </c>
      <c r="N41" t="b">
        <v>0</v>
      </c>
      <c r="O41">
        <v>2003</v>
      </c>
      <c r="P41">
        <v>4</v>
      </c>
      <c r="Q41">
        <v>4</v>
      </c>
      <c r="R41">
        <v>2</v>
      </c>
      <c r="S41" t="s">
        <v>674</v>
      </c>
      <c r="T41">
        <v>4</v>
      </c>
      <c r="U41">
        <v>0</v>
      </c>
      <c r="V41">
        <v>2.5</v>
      </c>
      <c r="X41" t="s">
        <v>661</v>
      </c>
      <c r="Z41" t="s">
        <v>663</v>
      </c>
      <c r="AA41" s="1">
        <v>43416</v>
      </c>
    </row>
    <row r="42" spans="1:32" s="37" customFormat="1" x14ac:dyDescent="0.25">
      <c r="A42" s="36">
        <v>95777</v>
      </c>
      <c r="B42" s="37" t="s">
        <v>627</v>
      </c>
      <c r="C42" s="37">
        <v>24</v>
      </c>
      <c r="D42" s="37" t="s">
        <v>660</v>
      </c>
      <c r="E42" s="37" t="s">
        <v>673</v>
      </c>
      <c r="F42" s="1">
        <v>43416</v>
      </c>
      <c r="G42" s="37" t="s">
        <v>604</v>
      </c>
      <c r="H42">
        <v>72.075900000000004</v>
      </c>
      <c r="I42" s="37" t="s">
        <v>25</v>
      </c>
      <c r="J42" s="37" t="s">
        <v>606</v>
      </c>
      <c r="K42" s="37" t="s">
        <v>709</v>
      </c>
      <c r="L42" s="37" t="s">
        <v>28</v>
      </c>
      <c r="M42" s="37" t="b">
        <v>1</v>
      </c>
      <c r="N42" s="37" t="b">
        <v>0</v>
      </c>
      <c r="O42" s="37">
        <v>2003</v>
      </c>
      <c r="P42" s="37">
        <v>3</v>
      </c>
      <c r="Q42" s="37">
        <v>5</v>
      </c>
      <c r="R42" s="37">
        <v>1</v>
      </c>
      <c r="S42" s="37" t="s">
        <v>674</v>
      </c>
      <c r="T42" s="37">
        <v>1</v>
      </c>
      <c r="U42" s="37">
        <v>0</v>
      </c>
      <c r="V42" s="37">
        <v>10</v>
      </c>
      <c r="X42" s="37" t="s">
        <v>661</v>
      </c>
      <c r="Z42" s="37" t="s">
        <v>663</v>
      </c>
      <c r="AA42" s="1">
        <v>43416</v>
      </c>
      <c r="AF42" s="63"/>
    </row>
    <row r="43" spans="1:32" x14ac:dyDescent="0.25">
      <c r="A43" s="20">
        <v>95778</v>
      </c>
      <c r="B43" t="s">
        <v>627</v>
      </c>
      <c r="C43">
        <v>24</v>
      </c>
      <c r="D43" t="s">
        <v>660</v>
      </c>
      <c r="E43" t="s">
        <v>673</v>
      </c>
      <c r="F43" s="1">
        <v>43416</v>
      </c>
      <c r="G43" t="s">
        <v>604</v>
      </c>
      <c r="H43">
        <v>43.579099999999997</v>
      </c>
      <c r="I43" t="s">
        <v>25</v>
      </c>
      <c r="J43" t="s">
        <v>606</v>
      </c>
      <c r="K43" t="s">
        <v>709</v>
      </c>
      <c r="L43" t="s">
        <v>28</v>
      </c>
      <c r="M43" t="b">
        <v>1</v>
      </c>
      <c r="N43" t="b">
        <v>0</v>
      </c>
      <c r="O43">
        <v>2003</v>
      </c>
      <c r="P43">
        <v>3</v>
      </c>
      <c r="Q43">
        <v>5</v>
      </c>
      <c r="R43">
        <v>1</v>
      </c>
      <c r="S43" t="s">
        <v>674</v>
      </c>
      <c r="T43">
        <v>1</v>
      </c>
      <c r="U43">
        <v>0</v>
      </c>
      <c r="V43">
        <v>2.5</v>
      </c>
      <c r="X43" t="s">
        <v>661</v>
      </c>
      <c r="Z43" t="s">
        <v>663</v>
      </c>
      <c r="AA43" s="1">
        <v>43416</v>
      </c>
    </row>
    <row r="44" spans="1:32" x14ac:dyDescent="0.25">
      <c r="A44" s="20">
        <v>95779</v>
      </c>
      <c r="B44" t="s">
        <v>627</v>
      </c>
      <c r="C44">
        <v>24</v>
      </c>
      <c r="D44" t="s">
        <v>660</v>
      </c>
      <c r="E44" t="s">
        <v>673</v>
      </c>
      <c r="F44" s="1">
        <v>43416</v>
      </c>
      <c r="G44" t="s">
        <v>605</v>
      </c>
      <c r="H44">
        <v>64.705100000000002</v>
      </c>
      <c r="I44" t="s">
        <v>25</v>
      </c>
      <c r="J44" t="s">
        <v>606</v>
      </c>
      <c r="K44" t="s">
        <v>709</v>
      </c>
      <c r="L44" t="s">
        <v>28</v>
      </c>
      <c r="M44" t="b">
        <v>1</v>
      </c>
      <c r="N44" t="b">
        <v>0</v>
      </c>
      <c r="O44">
        <v>2003</v>
      </c>
      <c r="P44">
        <v>3</v>
      </c>
      <c r="Q44">
        <v>5</v>
      </c>
      <c r="R44">
        <v>1</v>
      </c>
      <c r="S44" t="s">
        <v>674</v>
      </c>
      <c r="T44">
        <v>1</v>
      </c>
      <c r="U44">
        <v>0</v>
      </c>
      <c r="V44">
        <v>10</v>
      </c>
      <c r="X44" t="s">
        <v>661</v>
      </c>
      <c r="Z44" t="s">
        <v>663</v>
      </c>
      <c r="AA44" s="1">
        <v>43416</v>
      </c>
    </row>
    <row r="45" spans="1:32" x14ac:dyDescent="0.25">
      <c r="A45" s="20">
        <v>95780</v>
      </c>
      <c r="B45" t="s">
        <v>627</v>
      </c>
      <c r="C45">
        <v>24</v>
      </c>
      <c r="D45" t="s">
        <v>660</v>
      </c>
      <c r="E45" t="s">
        <v>673</v>
      </c>
      <c r="F45" s="1">
        <v>43416</v>
      </c>
      <c r="G45" t="s">
        <v>605</v>
      </c>
      <c r="H45">
        <v>55.612400000000001</v>
      </c>
      <c r="I45" t="s">
        <v>25</v>
      </c>
      <c r="J45" t="s">
        <v>606</v>
      </c>
      <c r="K45" t="s">
        <v>709</v>
      </c>
      <c r="L45" t="s">
        <v>28</v>
      </c>
      <c r="M45" t="b">
        <v>1</v>
      </c>
      <c r="N45" t="b">
        <v>0</v>
      </c>
      <c r="O45">
        <v>2003</v>
      </c>
      <c r="P45">
        <v>3</v>
      </c>
      <c r="Q45">
        <v>5</v>
      </c>
      <c r="R45">
        <v>1</v>
      </c>
      <c r="S45" t="s">
        <v>674</v>
      </c>
      <c r="T45">
        <v>1</v>
      </c>
      <c r="U45">
        <v>0</v>
      </c>
      <c r="V45">
        <v>2.5</v>
      </c>
      <c r="X45" t="s">
        <v>661</v>
      </c>
      <c r="Z45" t="s">
        <v>663</v>
      </c>
      <c r="AA45" s="1">
        <v>43416</v>
      </c>
    </row>
  </sheetData>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election activeCell="O48" sqref="O48"/>
    </sheetView>
  </sheetViews>
  <sheetFormatPr defaultRowHeight="15" x14ac:dyDescent="0.25"/>
  <sheetData>
    <row r="1" spans="1:7" x14ac:dyDescent="0.25">
      <c r="A1" s="21" t="s">
        <v>664</v>
      </c>
      <c r="B1" s="21" t="s">
        <v>665</v>
      </c>
      <c r="C1" s="21" t="s">
        <v>641</v>
      </c>
      <c r="D1" s="21" t="s">
        <v>666</v>
      </c>
      <c r="E1" s="21" t="s">
        <v>667</v>
      </c>
      <c r="F1" s="21" t="s">
        <v>668</v>
      </c>
      <c r="G1" s="21" t="s">
        <v>669</v>
      </c>
    </row>
    <row r="2" spans="1:7" x14ac:dyDescent="0.25">
      <c r="A2">
        <v>11469</v>
      </c>
      <c r="B2" t="s">
        <v>29</v>
      </c>
      <c r="C2">
        <v>95737</v>
      </c>
      <c r="D2" t="s">
        <v>670</v>
      </c>
      <c r="E2" t="b">
        <v>1</v>
      </c>
      <c r="F2" t="s">
        <v>692</v>
      </c>
      <c r="G2" t="s">
        <v>691</v>
      </c>
    </row>
    <row r="3" spans="1:7" x14ac:dyDescent="0.25">
      <c r="A3">
        <v>11470</v>
      </c>
      <c r="B3" t="s">
        <v>29</v>
      </c>
      <c r="C3">
        <v>95738</v>
      </c>
      <c r="D3" t="s">
        <v>670</v>
      </c>
      <c r="E3" t="b">
        <v>1</v>
      </c>
      <c r="F3" t="s">
        <v>692</v>
      </c>
      <c r="G3" t="s">
        <v>691</v>
      </c>
    </row>
    <row r="4" spans="1:7" x14ac:dyDescent="0.25">
      <c r="A4">
        <v>11471</v>
      </c>
      <c r="B4" t="s">
        <v>29</v>
      </c>
      <c r="C4">
        <v>95739</v>
      </c>
      <c r="D4" t="s">
        <v>670</v>
      </c>
      <c r="E4" t="b">
        <v>1</v>
      </c>
      <c r="F4" t="s">
        <v>692</v>
      </c>
      <c r="G4" t="s">
        <v>691</v>
      </c>
    </row>
    <row r="5" spans="1:7" x14ac:dyDescent="0.25">
      <c r="A5">
        <v>11472</v>
      </c>
      <c r="B5" t="s">
        <v>29</v>
      </c>
      <c r="C5">
        <v>95740</v>
      </c>
      <c r="D5" t="s">
        <v>670</v>
      </c>
      <c r="E5" t="b">
        <v>1</v>
      </c>
      <c r="F5" t="s">
        <v>692</v>
      </c>
      <c r="G5" t="s">
        <v>691</v>
      </c>
    </row>
    <row r="6" spans="1:7" x14ac:dyDescent="0.25">
      <c r="A6">
        <v>11473</v>
      </c>
      <c r="B6" t="s">
        <v>29</v>
      </c>
      <c r="C6">
        <v>95741</v>
      </c>
      <c r="D6" t="s">
        <v>670</v>
      </c>
      <c r="E6" t="b">
        <v>1</v>
      </c>
      <c r="F6" t="s">
        <v>692</v>
      </c>
      <c r="G6" t="s">
        <v>691</v>
      </c>
    </row>
    <row r="7" spans="1:7" x14ac:dyDescent="0.25">
      <c r="A7">
        <v>11474</v>
      </c>
      <c r="B7" t="s">
        <v>29</v>
      </c>
      <c r="C7">
        <v>95742</v>
      </c>
      <c r="D7" t="s">
        <v>670</v>
      </c>
      <c r="E7" t="b">
        <v>1</v>
      </c>
      <c r="F7" t="s">
        <v>692</v>
      </c>
      <c r="G7" t="s">
        <v>691</v>
      </c>
    </row>
    <row r="8" spans="1:7" x14ac:dyDescent="0.25">
      <c r="A8">
        <v>11475</v>
      </c>
      <c r="B8" t="s">
        <v>29</v>
      </c>
      <c r="C8">
        <v>95743</v>
      </c>
      <c r="D8" t="s">
        <v>670</v>
      </c>
      <c r="E8" t="b">
        <v>1</v>
      </c>
      <c r="F8" t="s">
        <v>692</v>
      </c>
      <c r="G8" t="s">
        <v>691</v>
      </c>
    </row>
    <row r="9" spans="1:7" x14ac:dyDescent="0.25">
      <c r="A9">
        <v>11476</v>
      </c>
      <c r="B9" t="s">
        <v>29</v>
      </c>
      <c r="C9">
        <v>95744</v>
      </c>
      <c r="D9" t="s">
        <v>670</v>
      </c>
      <c r="E9" t="b">
        <v>1</v>
      </c>
      <c r="F9" t="s">
        <v>692</v>
      </c>
      <c r="G9" t="s">
        <v>691</v>
      </c>
    </row>
    <row r="10" spans="1:7" x14ac:dyDescent="0.25">
      <c r="A10">
        <v>11477</v>
      </c>
      <c r="B10" t="s">
        <v>29</v>
      </c>
      <c r="C10">
        <v>95745</v>
      </c>
      <c r="D10" t="s">
        <v>670</v>
      </c>
      <c r="E10" t="b">
        <v>1</v>
      </c>
      <c r="F10" t="s">
        <v>692</v>
      </c>
      <c r="G10" t="s">
        <v>691</v>
      </c>
    </row>
    <row r="11" spans="1:7" x14ac:dyDescent="0.25">
      <c r="A11">
        <v>11478</v>
      </c>
      <c r="B11" t="s">
        <v>29</v>
      </c>
      <c r="C11">
        <v>95746</v>
      </c>
      <c r="D11" t="s">
        <v>670</v>
      </c>
      <c r="E11" t="b">
        <v>1</v>
      </c>
      <c r="F11" t="s">
        <v>692</v>
      </c>
      <c r="G11" t="s">
        <v>691</v>
      </c>
    </row>
    <row r="12" spans="1:7" x14ac:dyDescent="0.25">
      <c r="A12">
        <v>11479</v>
      </c>
      <c r="B12" t="s">
        <v>29</v>
      </c>
      <c r="C12">
        <v>95747</v>
      </c>
      <c r="D12" t="s">
        <v>670</v>
      </c>
      <c r="E12" t="b">
        <v>1</v>
      </c>
      <c r="F12" t="s">
        <v>692</v>
      </c>
      <c r="G12" t="s">
        <v>691</v>
      </c>
    </row>
    <row r="13" spans="1:7" x14ac:dyDescent="0.25">
      <c r="A13">
        <v>11480</v>
      </c>
      <c r="B13" t="s">
        <v>29</v>
      </c>
      <c r="C13">
        <v>95748</v>
      </c>
      <c r="D13" t="s">
        <v>670</v>
      </c>
      <c r="E13" t="b">
        <v>1</v>
      </c>
      <c r="F13" t="s">
        <v>692</v>
      </c>
      <c r="G13" t="s">
        <v>691</v>
      </c>
    </row>
    <row r="14" spans="1:7" x14ac:dyDescent="0.25">
      <c r="A14">
        <v>11481</v>
      </c>
      <c r="B14" t="s">
        <v>29</v>
      </c>
      <c r="C14">
        <v>95749</v>
      </c>
      <c r="D14" t="s">
        <v>670</v>
      </c>
      <c r="E14" t="b">
        <v>1</v>
      </c>
      <c r="F14" t="s">
        <v>692</v>
      </c>
      <c r="G14" t="s">
        <v>691</v>
      </c>
    </row>
    <row r="15" spans="1:7" x14ac:dyDescent="0.25">
      <c r="A15">
        <v>11482</v>
      </c>
      <c r="B15" t="s">
        <v>29</v>
      </c>
      <c r="C15">
        <v>95750</v>
      </c>
      <c r="D15" t="s">
        <v>670</v>
      </c>
      <c r="E15" t="b">
        <v>1</v>
      </c>
      <c r="F15" t="s">
        <v>692</v>
      </c>
      <c r="G15" t="s">
        <v>691</v>
      </c>
    </row>
    <row r="16" spans="1:7" x14ac:dyDescent="0.25">
      <c r="A16">
        <v>11483</v>
      </c>
      <c r="B16" t="s">
        <v>29</v>
      </c>
      <c r="C16">
        <v>95751</v>
      </c>
      <c r="D16" t="s">
        <v>670</v>
      </c>
      <c r="E16" t="b">
        <v>1</v>
      </c>
      <c r="F16" t="s">
        <v>692</v>
      </c>
      <c r="G16" t="s">
        <v>691</v>
      </c>
    </row>
    <row r="17" spans="1:7" x14ac:dyDescent="0.25">
      <c r="A17">
        <v>11484</v>
      </c>
      <c r="B17" t="s">
        <v>29</v>
      </c>
      <c r="C17">
        <v>95752</v>
      </c>
      <c r="D17" t="s">
        <v>670</v>
      </c>
      <c r="E17" t="b">
        <v>1</v>
      </c>
      <c r="F17" t="s">
        <v>692</v>
      </c>
      <c r="G17" t="s">
        <v>691</v>
      </c>
    </row>
    <row r="18" spans="1:7" x14ac:dyDescent="0.25">
      <c r="A18">
        <v>11485</v>
      </c>
      <c r="B18" t="s">
        <v>29</v>
      </c>
      <c r="C18">
        <v>95753</v>
      </c>
      <c r="D18" t="s">
        <v>670</v>
      </c>
      <c r="E18" t="b">
        <v>1</v>
      </c>
      <c r="F18" t="s">
        <v>692</v>
      </c>
      <c r="G18" t="s">
        <v>691</v>
      </c>
    </row>
    <row r="19" spans="1:7" x14ac:dyDescent="0.25">
      <c r="A19">
        <v>11486</v>
      </c>
      <c r="B19" t="s">
        <v>29</v>
      </c>
      <c r="C19">
        <v>95754</v>
      </c>
      <c r="D19" t="s">
        <v>670</v>
      </c>
      <c r="E19" t="b">
        <v>1</v>
      </c>
      <c r="F19" t="s">
        <v>692</v>
      </c>
      <c r="G19" t="s">
        <v>691</v>
      </c>
    </row>
    <row r="20" spans="1:7" x14ac:dyDescent="0.25">
      <c r="A20">
        <v>11487</v>
      </c>
      <c r="B20" t="s">
        <v>29</v>
      </c>
      <c r="C20">
        <v>95755</v>
      </c>
      <c r="D20" t="s">
        <v>670</v>
      </c>
      <c r="E20" t="b">
        <v>1</v>
      </c>
      <c r="F20" t="s">
        <v>692</v>
      </c>
      <c r="G20" t="s">
        <v>691</v>
      </c>
    </row>
    <row r="21" spans="1:7" x14ac:dyDescent="0.25">
      <c r="A21">
        <v>11488</v>
      </c>
      <c r="B21" t="s">
        <v>29</v>
      </c>
      <c r="C21">
        <v>95756</v>
      </c>
      <c r="D21" t="s">
        <v>670</v>
      </c>
      <c r="E21" t="b">
        <v>1</v>
      </c>
      <c r="F21" t="s">
        <v>692</v>
      </c>
      <c r="G21" t="s">
        <v>691</v>
      </c>
    </row>
    <row r="22" spans="1:7" x14ac:dyDescent="0.25">
      <c r="A22">
        <v>11489</v>
      </c>
      <c r="B22" t="s">
        <v>29</v>
      </c>
      <c r="C22">
        <v>95757</v>
      </c>
      <c r="D22" t="s">
        <v>670</v>
      </c>
      <c r="E22" t="b">
        <v>1</v>
      </c>
      <c r="F22" t="s">
        <v>692</v>
      </c>
      <c r="G22" t="s">
        <v>691</v>
      </c>
    </row>
    <row r="23" spans="1:7" x14ac:dyDescent="0.25">
      <c r="A23">
        <v>11490</v>
      </c>
      <c r="B23" t="s">
        <v>29</v>
      </c>
      <c r="C23">
        <v>95758</v>
      </c>
      <c r="D23" t="s">
        <v>670</v>
      </c>
      <c r="E23" t="b">
        <v>1</v>
      </c>
      <c r="F23" t="s">
        <v>692</v>
      </c>
      <c r="G23" t="s">
        <v>691</v>
      </c>
    </row>
    <row r="24" spans="1:7" x14ac:dyDescent="0.25">
      <c r="A24">
        <v>11491</v>
      </c>
      <c r="B24" t="s">
        <v>29</v>
      </c>
      <c r="C24">
        <v>95759</v>
      </c>
      <c r="D24" t="s">
        <v>670</v>
      </c>
      <c r="E24" t="b">
        <v>1</v>
      </c>
      <c r="F24" t="s">
        <v>692</v>
      </c>
      <c r="G24" t="s">
        <v>691</v>
      </c>
    </row>
    <row r="25" spans="1:7" x14ac:dyDescent="0.25">
      <c r="A25">
        <v>11492</v>
      </c>
      <c r="B25" t="s">
        <v>29</v>
      </c>
      <c r="C25">
        <v>95760</v>
      </c>
      <c r="D25" t="s">
        <v>670</v>
      </c>
      <c r="E25" t="b">
        <v>1</v>
      </c>
      <c r="F25" t="s">
        <v>692</v>
      </c>
      <c r="G25" t="s">
        <v>691</v>
      </c>
    </row>
    <row r="26" spans="1:7" x14ac:dyDescent="0.25">
      <c r="A26">
        <v>11493</v>
      </c>
      <c r="B26" t="s">
        <v>29</v>
      </c>
      <c r="C26">
        <v>95761</v>
      </c>
      <c r="D26" t="s">
        <v>670</v>
      </c>
      <c r="E26" t="b">
        <v>1</v>
      </c>
      <c r="F26" t="s">
        <v>692</v>
      </c>
      <c r="G26" t="s">
        <v>691</v>
      </c>
    </row>
    <row r="27" spans="1:7" x14ac:dyDescent="0.25">
      <c r="A27">
        <v>11494</v>
      </c>
      <c r="B27" t="s">
        <v>29</v>
      </c>
      <c r="C27">
        <v>95762</v>
      </c>
      <c r="D27" t="s">
        <v>670</v>
      </c>
      <c r="E27" t="b">
        <v>1</v>
      </c>
      <c r="F27" t="s">
        <v>692</v>
      </c>
      <c r="G27" t="s">
        <v>691</v>
      </c>
    </row>
    <row r="28" spans="1:7" x14ac:dyDescent="0.25">
      <c r="A28">
        <v>11495</v>
      </c>
      <c r="B28" t="s">
        <v>29</v>
      </c>
      <c r="C28">
        <v>95763</v>
      </c>
      <c r="D28" t="s">
        <v>670</v>
      </c>
      <c r="E28" t="b">
        <v>1</v>
      </c>
      <c r="F28" t="s">
        <v>692</v>
      </c>
      <c r="G28" t="s">
        <v>691</v>
      </c>
    </row>
    <row r="29" spans="1:7" x14ac:dyDescent="0.25">
      <c r="A29">
        <v>11496</v>
      </c>
      <c r="B29" t="s">
        <v>29</v>
      </c>
      <c r="C29">
        <v>95764</v>
      </c>
      <c r="D29" t="s">
        <v>670</v>
      </c>
      <c r="E29" t="b">
        <v>1</v>
      </c>
      <c r="F29" t="s">
        <v>692</v>
      </c>
      <c r="G29" t="s">
        <v>691</v>
      </c>
    </row>
    <row r="30" spans="1:7" x14ac:dyDescent="0.25">
      <c r="A30">
        <v>11497</v>
      </c>
      <c r="B30" t="s">
        <v>29</v>
      </c>
      <c r="C30">
        <v>95765</v>
      </c>
      <c r="D30" t="s">
        <v>670</v>
      </c>
      <c r="E30" t="b">
        <v>1</v>
      </c>
      <c r="F30" t="s">
        <v>692</v>
      </c>
      <c r="G30" t="s">
        <v>691</v>
      </c>
    </row>
    <row r="31" spans="1:7" x14ac:dyDescent="0.25">
      <c r="A31">
        <v>11498</v>
      </c>
      <c r="B31" t="s">
        <v>29</v>
      </c>
      <c r="C31">
        <v>95766</v>
      </c>
      <c r="D31" t="s">
        <v>670</v>
      </c>
      <c r="E31" t="b">
        <v>1</v>
      </c>
      <c r="F31" t="s">
        <v>692</v>
      </c>
      <c r="G31" t="s">
        <v>691</v>
      </c>
    </row>
    <row r="32" spans="1:7" x14ac:dyDescent="0.25">
      <c r="A32">
        <v>11499</v>
      </c>
      <c r="B32" t="s">
        <v>29</v>
      </c>
      <c r="C32">
        <v>95767</v>
      </c>
      <c r="D32" t="s">
        <v>670</v>
      </c>
      <c r="E32" t="b">
        <v>1</v>
      </c>
      <c r="F32" t="s">
        <v>692</v>
      </c>
      <c r="G32" t="s">
        <v>691</v>
      </c>
    </row>
    <row r="33" spans="1:7" x14ac:dyDescent="0.25">
      <c r="A33">
        <v>11500</v>
      </c>
      <c r="B33" t="s">
        <v>29</v>
      </c>
      <c r="C33">
        <v>95768</v>
      </c>
      <c r="D33" t="s">
        <v>670</v>
      </c>
      <c r="E33" t="b">
        <v>1</v>
      </c>
      <c r="F33" t="s">
        <v>692</v>
      </c>
      <c r="G33" t="s">
        <v>691</v>
      </c>
    </row>
    <row r="34" spans="1:7" x14ac:dyDescent="0.25">
      <c r="A34">
        <v>11501</v>
      </c>
      <c r="B34" t="s">
        <v>29</v>
      </c>
      <c r="C34">
        <v>95769</v>
      </c>
      <c r="D34" t="s">
        <v>670</v>
      </c>
      <c r="E34" t="b">
        <v>1</v>
      </c>
      <c r="F34" t="s">
        <v>692</v>
      </c>
      <c r="G34" t="s">
        <v>691</v>
      </c>
    </row>
    <row r="35" spans="1:7" x14ac:dyDescent="0.25">
      <c r="A35">
        <v>11502</v>
      </c>
      <c r="B35" t="s">
        <v>29</v>
      </c>
      <c r="C35">
        <v>95770</v>
      </c>
      <c r="D35" t="s">
        <v>670</v>
      </c>
      <c r="E35" t="b">
        <v>1</v>
      </c>
      <c r="F35" t="s">
        <v>692</v>
      </c>
      <c r="G35" t="s">
        <v>691</v>
      </c>
    </row>
    <row r="36" spans="1:7" x14ac:dyDescent="0.25">
      <c r="A36">
        <v>11503</v>
      </c>
      <c r="B36" t="s">
        <v>29</v>
      </c>
      <c r="C36">
        <v>95771</v>
      </c>
      <c r="D36" t="s">
        <v>670</v>
      </c>
      <c r="E36" t="b">
        <v>1</v>
      </c>
      <c r="F36" t="s">
        <v>692</v>
      </c>
      <c r="G36" t="s">
        <v>691</v>
      </c>
    </row>
    <row r="37" spans="1:7" x14ac:dyDescent="0.25">
      <c r="A37">
        <v>11504</v>
      </c>
      <c r="B37" t="s">
        <v>29</v>
      </c>
      <c r="C37">
        <v>95772</v>
      </c>
      <c r="D37" t="s">
        <v>670</v>
      </c>
      <c r="E37" t="b">
        <v>1</v>
      </c>
      <c r="F37" t="s">
        <v>692</v>
      </c>
      <c r="G37" t="s">
        <v>691</v>
      </c>
    </row>
    <row r="38" spans="1:7" x14ac:dyDescent="0.25">
      <c r="A38">
        <v>11505</v>
      </c>
      <c r="B38" t="s">
        <v>29</v>
      </c>
      <c r="C38">
        <v>95773</v>
      </c>
      <c r="D38" t="s">
        <v>670</v>
      </c>
      <c r="E38" t="b">
        <v>1</v>
      </c>
      <c r="F38" t="s">
        <v>692</v>
      </c>
      <c r="G38" t="s">
        <v>691</v>
      </c>
    </row>
    <row r="39" spans="1:7" x14ac:dyDescent="0.25">
      <c r="A39">
        <v>11506</v>
      </c>
      <c r="B39" t="s">
        <v>29</v>
      </c>
      <c r="C39">
        <v>95774</v>
      </c>
      <c r="D39" t="s">
        <v>670</v>
      </c>
      <c r="E39" t="b">
        <v>1</v>
      </c>
      <c r="F39" t="s">
        <v>692</v>
      </c>
      <c r="G39" t="s">
        <v>691</v>
      </c>
    </row>
    <row r="40" spans="1:7" x14ac:dyDescent="0.25">
      <c r="A40">
        <v>11507</v>
      </c>
      <c r="B40" t="s">
        <v>29</v>
      </c>
      <c r="C40">
        <v>95775</v>
      </c>
      <c r="D40" t="s">
        <v>670</v>
      </c>
      <c r="E40" t="b">
        <v>1</v>
      </c>
      <c r="F40" t="s">
        <v>692</v>
      </c>
      <c r="G40" t="s">
        <v>691</v>
      </c>
    </row>
    <row r="41" spans="1:7" x14ac:dyDescent="0.25">
      <c r="A41">
        <v>11508</v>
      </c>
      <c r="B41" t="s">
        <v>29</v>
      </c>
      <c r="C41">
        <v>95776</v>
      </c>
      <c r="D41" t="s">
        <v>670</v>
      </c>
      <c r="E41" t="b">
        <v>1</v>
      </c>
      <c r="F41" t="s">
        <v>692</v>
      </c>
      <c r="G41" t="s">
        <v>691</v>
      </c>
    </row>
    <row r="42" spans="1:7" x14ac:dyDescent="0.25">
      <c r="A42">
        <v>11509</v>
      </c>
      <c r="B42" t="s">
        <v>29</v>
      </c>
      <c r="C42">
        <v>95777</v>
      </c>
      <c r="D42" t="s">
        <v>670</v>
      </c>
      <c r="E42" t="b">
        <v>1</v>
      </c>
      <c r="F42" t="s">
        <v>692</v>
      </c>
      <c r="G42" t="s">
        <v>691</v>
      </c>
    </row>
    <row r="43" spans="1:7" x14ac:dyDescent="0.25">
      <c r="A43">
        <v>11510</v>
      </c>
      <c r="B43" t="s">
        <v>29</v>
      </c>
      <c r="C43">
        <v>95778</v>
      </c>
      <c r="D43" t="s">
        <v>670</v>
      </c>
      <c r="E43" t="b">
        <v>1</v>
      </c>
      <c r="F43" t="s">
        <v>692</v>
      </c>
      <c r="G43" t="s">
        <v>691</v>
      </c>
    </row>
    <row r="44" spans="1:7" x14ac:dyDescent="0.25">
      <c r="A44">
        <v>11511</v>
      </c>
      <c r="B44" t="s">
        <v>29</v>
      </c>
      <c r="C44">
        <v>95779</v>
      </c>
      <c r="D44" t="s">
        <v>670</v>
      </c>
      <c r="E44" t="b">
        <v>1</v>
      </c>
      <c r="F44" t="s">
        <v>692</v>
      </c>
      <c r="G44" t="s">
        <v>691</v>
      </c>
    </row>
    <row r="45" spans="1:7" x14ac:dyDescent="0.25">
      <c r="A45">
        <v>11512</v>
      </c>
      <c r="B45" t="s">
        <v>29</v>
      </c>
      <c r="C45">
        <v>95780</v>
      </c>
      <c r="D45" t="s">
        <v>670</v>
      </c>
      <c r="E45" t="b">
        <v>1</v>
      </c>
      <c r="F45" t="s">
        <v>692</v>
      </c>
      <c r="G45" t="s">
        <v>691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865"/>
  <sheetViews>
    <sheetView workbookViewId="0">
      <pane ySplit="1" topLeftCell="A3799" activePane="bottomLeft" state="frozen"/>
      <selection pane="bottomLeft" activeCell="A3813" sqref="A3813:F3873"/>
    </sheetView>
  </sheetViews>
  <sheetFormatPr defaultRowHeight="15" x14ac:dyDescent="0.25"/>
  <cols>
    <col min="1" max="1" width="9.140625" style="5"/>
  </cols>
  <sheetData>
    <row r="1" spans="1:9" x14ac:dyDescent="0.25">
      <c r="A1" t="s">
        <v>769</v>
      </c>
      <c r="B1" t="s">
        <v>671</v>
      </c>
      <c r="C1" t="s">
        <v>770</v>
      </c>
      <c r="D1" t="s">
        <v>771</v>
      </c>
      <c r="E1" t="s">
        <v>772</v>
      </c>
      <c r="F1" t="s">
        <v>773</v>
      </c>
      <c r="G1" t="s">
        <v>774</v>
      </c>
      <c r="H1" t="s">
        <v>775</v>
      </c>
      <c r="I1" t="s">
        <v>776</v>
      </c>
    </row>
    <row r="2" spans="1:9" x14ac:dyDescent="0.25">
      <c r="A2" s="5">
        <v>95737</v>
      </c>
      <c r="B2">
        <v>2669</v>
      </c>
      <c r="C2">
        <v>6.9491808127218189</v>
      </c>
      <c r="D2" s="42">
        <v>-99</v>
      </c>
      <c r="E2" s="42" t="s">
        <v>672</v>
      </c>
      <c r="F2" s="42" t="s">
        <v>614</v>
      </c>
    </row>
    <row r="3" spans="1:9" x14ac:dyDescent="0.25">
      <c r="A3" s="5">
        <v>95737</v>
      </c>
      <c r="B3">
        <v>2670</v>
      </c>
      <c r="C3">
        <v>0.24972091919553199</v>
      </c>
      <c r="D3" s="42">
        <v>-99</v>
      </c>
      <c r="E3" s="42" t="s">
        <v>672</v>
      </c>
      <c r="F3" s="42" t="s">
        <v>614</v>
      </c>
    </row>
    <row r="4" spans="1:9" x14ac:dyDescent="0.25">
      <c r="A4" s="5">
        <v>95737</v>
      </c>
      <c r="B4">
        <v>2671</v>
      </c>
      <c r="C4">
        <v>80.49901694087545</v>
      </c>
      <c r="D4" s="42">
        <v>-99</v>
      </c>
      <c r="E4" s="42" t="s">
        <v>672</v>
      </c>
      <c r="F4" s="42" t="s">
        <v>614</v>
      </c>
    </row>
    <row r="5" spans="1:9" x14ac:dyDescent="0.25">
      <c r="A5" s="5">
        <v>95737</v>
      </c>
      <c r="B5">
        <v>337</v>
      </c>
      <c r="C5">
        <v>0</v>
      </c>
      <c r="D5">
        <v>0.29025779294026999</v>
      </c>
      <c r="E5" t="s">
        <v>31</v>
      </c>
      <c r="F5" t="s">
        <v>32</v>
      </c>
    </row>
    <row r="6" spans="1:9" x14ac:dyDescent="0.25">
      <c r="A6" s="5">
        <v>95737</v>
      </c>
      <c r="B6">
        <v>613</v>
      </c>
      <c r="C6">
        <v>0</v>
      </c>
      <c r="D6">
        <v>0.117100448455168</v>
      </c>
      <c r="E6" t="s">
        <v>31</v>
      </c>
      <c r="F6" t="s">
        <v>32</v>
      </c>
    </row>
    <row r="7" spans="1:9" x14ac:dyDescent="0.25">
      <c r="A7" s="5">
        <v>95737</v>
      </c>
      <c r="B7">
        <v>665</v>
      </c>
      <c r="C7">
        <v>0</v>
      </c>
      <c r="D7">
        <v>0.117100448455168</v>
      </c>
      <c r="E7" t="s">
        <v>31</v>
      </c>
      <c r="F7" t="s">
        <v>32</v>
      </c>
    </row>
    <row r="8" spans="1:9" x14ac:dyDescent="0.25">
      <c r="A8" s="5">
        <v>95737</v>
      </c>
      <c r="B8">
        <v>699</v>
      </c>
      <c r="C8">
        <v>0</v>
      </c>
      <c r="D8">
        <v>0.117100448455168</v>
      </c>
      <c r="E8" t="s">
        <v>31</v>
      </c>
      <c r="F8" t="s">
        <v>32</v>
      </c>
    </row>
    <row r="9" spans="1:9" x14ac:dyDescent="0.25">
      <c r="A9" s="5">
        <v>95737</v>
      </c>
      <c r="B9">
        <v>784</v>
      </c>
      <c r="C9">
        <v>0.16791275758659599</v>
      </c>
      <c r="D9">
        <v>0.117770921758746</v>
      </c>
      <c r="E9" t="s">
        <v>31</v>
      </c>
      <c r="F9" t="s">
        <v>45</v>
      </c>
    </row>
    <row r="10" spans="1:9" x14ac:dyDescent="0.25">
      <c r="A10" s="5">
        <v>95737</v>
      </c>
      <c r="B10">
        <v>785</v>
      </c>
      <c r="C10">
        <v>4.29884172008694E-3</v>
      </c>
      <c r="D10">
        <v>1.97759448839838E-2</v>
      </c>
      <c r="E10" t="s">
        <v>31</v>
      </c>
      <c r="F10" t="s">
        <v>49</v>
      </c>
    </row>
    <row r="11" spans="1:9" x14ac:dyDescent="0.25">
      <c r="A11" s="5">
        <v>95737</v>
      </c>
      <c r="B11">
        <v>2302</v>
      </c>
      <c r="C11">
        <v>3.8087737639970302E-2</v>
      </c>
      <c r="D11">
        <v>1.33888482432034E-2</v>
      </c>
      <c r="E11" t="s">
        <v>31</v>
      </c>
      <c r="F11" t="s">
        <v>53</v>
      </c>
    </row>
    <row r="12" spans="1:9" x14ac:dyDescent="0.25">
      <c r="A12" s="5">
        <v>95737</v>
      </c>
      <c r="B12">
        <v>1183</v>
      </c>
      <c r="C12">
        <v>0.382682889922139</v>
      </c>
      <c r="D12">
        <v>0.32406102511422102</v>
      </c>
      <c r="E12" t="s">
        <v>31</v>
      </c>
      <c r="F12" t="s">
        <v>57</v>
      </c>
    </row>
    <row r="13" spans="1:9" x14ac:dyDescent="0.25">
      <c r="A13" s="5">
        <v>95737</v>
      </c>
      <c r="B13">
        <v>789</v>
      </c>
      <c r="C13">
        <v>1.2657509560624001</v>
      </c>
      <c r="D13">
        <v>0.27509513962013799</v>
      </c>
      <c r="E13" t="s">
        <v>31</v>
      </c>
      <c r="F13" t="s">
        <v>57</v>
      </c>
    </row>
    <row r="14" spans="1:9" x14ac:dyDescent="0.25">
      <c r="A14" s="5">
        <v>95737</v>
      </c>
      <c r="B14">
        <v>790</v>
      </c>
      <c r="C14">
        <v>5.62168129419209</v>
      </c>
      <c r="D14">
        <v>1.66842088246054</v>
      </c>
      <c r="E14" t="s">
        <v>31</v>
      </c>
      <c r="F14" t="s">
        <v>57</v>
      </c>
    </row>
    <row r="15" spans="1:9" x14ac:dyDescent="0.25">
      <c r="A15" s="5">
        <v>95737</v>
      </c>
      <c r="B15">
        <v>791</v>
      </c>
      <c r="C15">
        <v>1.4867973973092701</v>
      </c>
      <c r="D15">
        <v>0.259489460684664</v>
      </c>
      <c r="E15" t="s">
        <v>31</v>
      </c>
      <c r="F15" t="s">
        <v>57</v>
      </c>
    </row>
    <row r="16" spans="1:9" x14ac:dyDescent="0.25">
      <c r="A16" s="5">
        <v>95737</v>
      </c>
      <c r="B16">
        <v>792</v>
      </c>
      <c r="C16">
        <v>1.1704886235452701</v>
      </c>
      <c r="D16">
        <v>0.46222590216405701</v>
      </c>
      <c r="E16" t="s">
        <v>31</v>
      </c>
      <c r="F16" t="s">
        <v>57</v>
      </c>
    </row>
    <row r="17" spans="1:6" x14ac:dyDescent="0.25">
      <c r="A17" s="5">
        <v>95737</v>
      </c>
      <c r="B17">
        <v>626</v>
      </c>
      <c r="C17">
        <v>9.9274011610311703</v>
      </c>
      <c r="D17">
        <v>1.8475109555085101</v>
      </c>
      <c r="E17" t="s">
        <v>31</v>
      </c>
      <c r="F17" t="s">
        <v>57</v>
      </c>
    </row>
    <row r="18" spans="1:6" x14ac:dyDescent="0.25">
      <c r="A18" s="5">
        <v>95737</v>
      </c>
      <c r="B18">
        <v>794</v>
      </c>
      <c r="C18">
        <v>1.0579449473133999</v>
      </c>
      <c r="D18">
        <v>0.23761128769801901</v>
      </c>
      <c r="E18" t="s">
        <v>31</v>
      </c>
      <c r="F18" t="s">
        <v>57</v>
      </c>
    </row>
    <row r="19" spans="1:6" x14ac:dyDescent="0.25">
      <c r="A19" s="5">
        <v>95737</v>
      </c>
      <c r="B19">
        <v>1190</v>
      </c>
      <c r="C19">
        <v>1.37416774424299</v>
      </c>
      <c r="D19">
        <v>0.373555822532809</v>
      </c>
      <c r="E19" t="s">
        <v>31</v>
      </c>
      <c r="F19" t="s">
        <v>57</v>
      </c>
    </row>
    <row r="20" spans="1:6" x14ac:dyDescent="0.25">
      <c r="A20" s="5">
        <v>95737</v>
      </c>
      <c r="B20">
        <v>796</v>
      </c>
      <c r="C20">
        <v>0</v>
      </c>
      <c r="D20">
        <v>5.3047706825872801E-2</v>
      </c>
      <c r="E20" t="s">
        <v>31</v>
      </c>
      <c r="F20" t="s">
        <v>57</v>
      </c>
    </row>
    <row r="21" spans="1:6" x14ac:dyDescent="0.25">
      <c r="A21" s="5">
        <v>95737</v>
      </c>
      <c r="B21">
        <v>797</v>
      </c>
      <c r="C21">
        <v>1.2616240680111199</v>
      </c>
      <c r="D21">
        <v>0.63629220272463904</v>
      </c>
      <c r="E21" t="s">
        <v>31</v>
      </c>
      <c r="F21" t="s">
        <v>57</v>
      </c>
    </row>
    <row r="22" spans="1:6" x14ac:dyDescent="0.25">
      <c r="A22" s="5">
        <v>95737</v>
      </c>
      <c r="B22">
        <v>436</v>
      </c>
      <c r="C22">
        <v>11.189025229042301</v>
      </c>
      <c r="D22">
        <v>1.97138598662682</v>
      </c>
      <c r="E22" t="s">
        <v>31</v>
      </c>
      <c r="F22" t="s">
        <v>57</v>
      </c>
    </row>
    <row r="23" spans="1:6" x14ac:dyDescent="0.25">
      <c r="A23" s="5">
        <v>95737</v>
      </c>
      <c r="B23">
        <v>696</v>
      </c>
      <c r="C23">
        <v>0</v>
      </c>
      <c r="D23">
        <v>0.69632638181968198</v>
      </c>
      <c r="E23" t="s">
        <v>31</v>
      </c>
      <c r="F23" t="s">
        <v>81</v>
      </c>
    </row>
    <row r="24" spans="1:6" x14ac:dyDescent="0.25">
      <c r="A24" s="5">
        <v>95737</v>
      </c>
      <c r="B24">
        <v>525</v>
      </c>
      <c r="C24">
        <v>1.19507799818417E-2</v>
      </c>
      <c r="D24">
        <v>0.11099784596453501</v>
      </c>
      <c r="E24" t="s">
        <v>31</v>
      </c>
      <c r="F24" t="s">
        <v>81</v>
      </c>
    </row>
    <row r="25" spans="1:6" x14ac:dyDescent="0.25">
      <c r="A25" s="5">
        <v>95737</v>
      </c>
      <c r="B25">
        <v>292</v>
      </c>
      <c r="C25">
        <v>1.5647783861116499E-2</v>
      </c>
      <c r="D25">
        <v>0.114610030489623</v>
      </c>
      <c r="E25" t="s">
        <v>31</v>
      </c>
      <c r="F25" t="s">
        <v>81</v>
      </c>
    </row>
    <row r="26" spans="1:6" x14ac:dyDescent="0.25">
      <c r="A26" s="5">
        <v>95737</v>
      </c>
      <c r="B26">
        <v>694</v>
      </c>
      <c r="C26">
        <v>9.8443475389990903E-2</v>
      </c>
      <c r="D26">
        <v>4.5173094577484002E-2</v>
      </c>
      <c r="E26" t="s">
        <v>31</v>
      </c>
      <c r="F26" t="s">
        <v>81</v>
      </c>
    </row>
    <row r="27" spans="1:6" x14ac:dyDescent="0.25">
      <c r="A27" s="5">
        <v>95737</v>
      </c>
      <c r="B27">
        <v>666</v>
      </c>
      <c r="C27">
        <v>2.1408231766033001E-2</v>
      </c>
      <c r="D27">
        <v>1.6373771727959199E-2</v>
      </c>
      <c r="E27" t="s">
        <v>31</v>
      </c>
      <c r="F27" t="s">
        <v>81</v>
      </c>
    </row>
    <row r="28" spans="1:6" x14ac:dyDescent="0.25">
      <c r="A28" s="5">
        <v>95737</v>
      </c>
      <c r="B28">
        <v>700</v>
      </c>
      <c r="C28">
        <v>8.5718903898533594E-2</v>
      </c>
      <c r="D28">
        <v>1.38131535982992E-2</v>
      </c>
      <c r="E28" t="s">
        <v>31</v>
      </c>
      <c r="F28" t="s">
        <v>81</v>
      </c>
    </row>
    <row r="29" spans="1:6" x14ac:dyDescent="0.25">
      <c r="A29" s="5">
        <v>95737</v>
      </c>
      <c r="B29">
        <v>795</v>
      </c>
      <c r="C29">
        <v>0.16318403169449999</v>
      </c>
      <c r="D29">
        <v>2.5860360952774299E-2</v>
      </c>
      <c r="E29" t="s">
        <v>31</v>
      </c>
      <c r="F29" t="s">
        <v>81</v>
      </c>
    </row>
    <row r="30" spans="1:6" x14ac:dyDescent="0.25">
      <c r="A30" s="5">
        <v>95737</v>
      </c>
      <c r="B30">
        <v>669</v>
      </c>
      <c r="C30">
        <v>0.36136063499050802</v>
      </c>
      <c r="D30">
        <v>3.1469858021482298E-2</v>
      </c>
      <c r="E30" t="s">
        <v>31</v>
      </c>
      <c r="F30" t="s">
        <v>81</v>
      </c>
    </row>
    <row r="31" spans="1:6" x14ac:dyDescent="0.25">
      <c r="A31" s="5">
        <v>95737</v>
      </c>
      <c r="B31">
        <v>329</v>
      </c>
      <c r="C31">
        <v>0.14315142927889499</v>
      </c>
      <c r="D31">
        <v>1.9143629495205601E-2</v>
      </c>
      <c r="E31" t="s">
        <v>31</v>
      </c>
      <c r="F31" t="s">
        <v>81</v>
      </c>
    </row>
    <row r="32" spans="1:6" x14ac:dyDescent="0.25">
      <c r="A32" s="5">
        <v>95737</v>
      </c>
      <c r="B32">
        <v>715</v>
      </c>
      <c r="C32">
        <v>4.4707953888904204E-3</v>
      </c>
      <c r="D32">
        <v>9.2597344693648498E-2</v>
      </c>
      <c r="E32" t="s">
        <v>31</v>
      </c>
      <c r="F32" t="s">
        <v>81</v>
      </c>
    </row>
    <row r="33" spans="1:6" x14ac:dyDescent="0.25">
      <c r="A33" s="5">
        <v>95737</v>
      </c>
      <c r="B33">
        <v>767</v>
      </c>
      <c r="C33">
        <v>0</v>
      </c>
      <c r="D33">
        <v>4.4621977054502403E-2</v>
      </c>
      <c r="E33" t="s">
        <v>31</v>
      </c>
      <c r="F33" t="s">
        <v>81</v>
      </c>
    </row>
    <row r="34" spans="1:6" x14ac:dyDescent="0.25">
      <c r="A34" s="5">
        <v>95737</v>
      </c>
      <c r="B34">
        <v>347</v>
      </c>
      <c r="C34">
        <v>8.5976834401738802E-5</v>
      </c>
      <c r="D34">
        <v>1.06611284103088E-2</v>
      </c>
      <c r="E34" t="s">
        <v>31</v>
      </c>
      <c r="F34" t="s">
        <v>81</v>
      </c>
    </row>
    <row r="35" spans="1:6" x14ac:dyDescent="0.25">
      <c r="A35" s="5">
        <v>95737</v>
      </c>
      <c r="B35">
        <v>526</v>
      </c>
      <c r="C35">
        <v>3.5250502104712902E-3</v>
      </c>
      <c r="D35">
        <v>4.1309875555065002E-3</v>
      </c>
      <c r="E35" t="s">
        <v>31</v>
      </c>
      <c r="F35" t="s">
        <v>81</v>
      </c>
    </row>
    <row r="36" spans="1:6" x14ac:dyDescent="0.25">
      <c r="A36" s="5">
        <v>95737</v>
      </c>
      <c r="B36">
        <v>488</v>
      </c>
      <c r="C36">
        <v>3.57663631111233E-2</v>
      </c>
      <c r="D36">
        <v>9.3027855769624909E-3</v>
      </c>
      <c r="E36" t="s">
        <v>31</v>
      </c>
      <c r="F36" t="s">
        <v>81</v>
      </c>
    </row>
    <row r="37" spans="1:6" x14ac:dyDescent="0.25">
      <c r="A37" s="5">
        <v>95737</v>
      </c>
      <c r="B37">
        <v>379</v>
      </c>
      <c r="C37">
        <v>6.8781467521390998E-4</v>
      </c>
      <c r="D37">
        <v>2.9234328171684702E-3</v>
      </c>
      <c r="E37" t="s">
        <v>31</v>
      </c>
      <c r="F37" t="s">
        <v>81</v>
      </c>
    </row>
    <row r="38" spans="1:6" x14ac:dyDescent="0.25">
      <c r="A38" s="5">
        <v>95737</v>
      </c>
      <c r="B38">
        <v>612</v>
      </c>
      <c r="C38">
        <v>1.37562935042782E-3</v>
      </c>
      <c r="D38">
        <v>2.49436184517737E-3</v>
      </c>
      <c r="E38" t="s">
        <v>31</v>
      </c>
      <c r="F38" t="s">
        <v>81</v>
      </c>
    </row>
    <row r="39" spans="1:6" x14ac:dyDescent="0.25">
      <c r="A39" s="5">
        <v>95737</v>
      </c>
      <c r="B39">
        <v>380</v>
      </c>
      <c r="C39">
        <v>4.6427490576938903E-3</v>
      </c>
      <c r="D39">
        <v>2.4195175359655301E-3</v>
      </c>
      <c r="E39" t="s">
        <v>31</v>
      </c>
      <c r="F39" t="s">
        <v>81</v>
      </c>
    </row>
    <row r="40" spans="1:6" x14ac:dyDescent="0.25">
      <c r="A40" s="5">
        <v>95737</v>
      </c>
      <c r="B40">
        <v>778</v>
      </c>
      <c r="C40">
        <v>2.0032602415605099E-2</v>
      </c>
      <c r="D40">
        <v>2.7037005597577799E-3</v>
      </c>
      <c r="E40" t="s">
        <v>31</v>
      </c>
      <c r="F40" t="s">
        <v>81</v>
      </c>
    </row>
    <row r="41" spans="1:6" x14ac:dyDescent="0.25">
      <c r="A41" s="5">
        <v>95737</v>
      </c>
      <c r="B41">
        <v>468</v>
      </c>
      <c r="C41">
        <v>3.6970038792747701E-3</v>
      </c>
      <c r="D41">
        <v>1.5477033199E-2</v>
      </c>
      <c r="E41" t="s">
        <v>31</v>
      </c>
      <c r="F41" t="s">
        <v>81</v>
      </c>
    </row>
    <row r="42" spans="1:6" x14ac:dyDescent="0.25">
      <c r="A42" s="5">
        <v>95737</v>
      </c>
      <c r="B42">
        <v>298</v>
      </c>
      <c r="C42">
        <v>2.0634440256417298E-3</v>
      </c>
      <c r="D42">
        <v>7.9965709372303607E-3</v>
      </c>
      <c r="E42" t="s">
        <v>31</v>
      </c>
      <c r="F42" t="s">
        <v>81</v>
      </c>
    </row>
    <row r="43" spans="1:6" x14ac:dyDescent="0.25">
      <c r="A43" s="5">
        <v>95737</v>
      </c>
      <c r="B43">
        <v>693</v>
      </c>
      <c r="C43">
        <v>6.0183784081217198E-4</v>
      </c>
      <c r="D43">
        <v>3.3532436856342999E-3</v>
      </c>
      <c r="E43" t="s">
        <v>31</v>
      </c>
      <c r="F43" t="s">
        <v>81</v>
      </c>
    </row>
    <row r="44" spans="1:6" x14ac:dyDescent="0.25">
      <c r="A44" s="5">
        <v>95737</v>
      </c>
      <c r="B44">
        <v>810</v>
      </c>
      <c r="C44">
        <v>2.4933281976504298E-3</v>
      </c>
      <c r="D44">
        <v>2.0675439328537901E-3</v>
      </c>
      <c r="E44" t="s">
        <v>31</v>
      </c>
      <c r="F44" t="s">
        <v>81</v>
      </c>
    </row>
    <row r="45" spans="1:6" x14ac:dyDescent="0.25">
      <c r="A45" s="5">
        <v>95737</v>
      </c>
      <c r="B45">
        <v>689</v>
      </c>
      <c r="C45">
        <v>1.1176988472226001E-3</v>
      </c>
      <c r="D45">
        <v>3.7834305232808002E-3</v>
      </c>
      <c r="E45" t="s">
        <v>31</v>
      </c>
      <c r="F45" t="s">
        <v>81</v>
      </c>
    </row>
    <row r="46" spans="1:6" x14ac:dyDescent="0.25">
      <c r="A46" s="5">
        <v>95737</v>
      </c>
      <c r="B46">
        <v>697</v>
      </c>
      <c r="C46">
        <v>3.4390733760695499E-4</v>
      </c>
      <c r="D46">
        <v>4.2988791974132501E-3</v>
      </c>
      <c r="E46" t="s">
        <v>31</v>
      </c>
      <c r="F46" t="s">
        <v>81</v>
      </c>
    </row>
    <row r="47" spans="1:6" x14ac:dyDescent="0.25">
      <c r="A47" s="5">
        <v>95737</v>
      </c>
      <c r="B47">
        <v>777</v>
      </c>
      <c r="C47">
        <v>0</v>
      </c>
      <c r="D47">
        <v>5.1586100641043296E-3</v>
      </c>
      <c r="E47" t="s">
        <v>31</v>
      </c>
      <c r="F47" t="s">
        <v>81</v>
      </c>
    </row>
    <row r="48" spans="1:6" x14ac:dyDescent="0.25">
      <c r="A48" s="5">
        <v>95737</v>
      </c>
      <c r="B48">
        <v>779</v>
      </c>
      <c r="C48">
        <v>0</v>
      </c>
      <c r="D48">
        <v>6.1043552425234602E-3</v>
      </c>
      <c r="E48" t="s">
        <v>31</v>
      </c>
      <c r="F48" t="s">
        <v>81</v>
      </c>
    </row>
    <row r="49" spans="1:6" x14ac:dyDescent="0.25">
      <c r="A49" s="5">
        <v>95737</v>
      </c>
      <c r="B49">
        <v>586</v>
      </c>
      <c r="C49">
        <v>2.3213745288469499E-3</v>
      </c>
      <c r="D49">
        <v>1.07477873057633E-2</v>
      </c>
      <c r="E49" t="s">
        <v>31</v>
      </c>
      <c r="F49" t="s">
        <v>81</v>
      </c>
    </row>
    <row r="50" spans="1:6" x14ac:dyDescent="0.25">
      <c r="A50" s="5">
        <v>95737</v>
      </c>
      <c r="B50">
        <v>649</v>
      </c>
      <c r="C50">
        <v>2.3213745288469499E-3</v>
      </c>
      <c r="D50">
        <v>1.11776452099023E-2</v>
      </c>
      <c r="E50" t="s">
        <v>31</v>
      </c>
      <c r="F50" t="s">
        <v>81</v>
      </c>
    </row>
    <row r="51" spans="1:6" x14ac:dyDescent="0.25">
      <c r="A51" s="5">
        <v>95737</v>
      </c>
      <c r="B51">
        <v>695</v>
      </c>
      <c r="C51">
        <v>0</v>
      </c>
      <c r="D51">
        <v>1.48739923515008E-2</v>
      </c>
      <c r="E51" t="s">
        <v>31</v>
      </c>
      <c r="F51" t="s">
        <v>81</v>
      </c>
    </row>
    <row r="52" spans="1:6" x14ac:dyDescent="0.25">
      <c r="A52" s="5">
        <v>95737</v>
      </c>
      <c r="B52">
        <v>328</v>
      </c>
      <c r="C52">
        <v>6.1043552425234602E-3</v>
      </c>
      <c r="D52">
        <v>1.41038003067195E-2</v>
      </c>
      <c r="E52" t="s">
        <v>31</v>
      </c>
      <c r="F52" t="s">
        <v>81</v>
      </c>
    </row>
    <row r="53" spans="1:6" x14ac:dyDescent="0.25">
      <c r="A53" s="5">
        <v>95737</v>
      </c>
      <c r="B53">
        <v>487</v>
      </c>
      <c r="C53">
        <v>6.19033207692519E-3</v>
      </c>
      <c r="D53">
        <v>1.7542250119085001E-2</v>
      </c>
      <c r="E53" t="s">
        <v>31</v>
      </c>
      <c r="F53" t="s">
        <v>81</v>
      </c>
    </row>
    <row r="54" spans="1:6" x14ac:dyDescent="0.25">
      <c r="A54" s="5">
        <v>95737</v>
      </c>
      <c r="B54">
        <v>714</v>
      </c>
      <c r="C54">
        <v>0</v>
      </c>
      <c r="D54">
        <v>2.63089113269321E-2</v>
      </c>
      <c r="E54" t="s">
        <v>31</v>
      </c>
      <c r="F54" t="s">
        <v>81</v>
      </c>
    </row>
    <row r="55" spans="1:6" x14ac:dyDescent="0.25">
      <c r="A55" s="5">
        <v>95737</v>
      </c>
      <c r="B55">
        <v>296</v>
      </c>
      <c r="C55">
        <v>0</v>
      </c>
      <c r="D55">
        <v>2.9919938371805101E-2</v>
      </c>
      <c r="E55" t="s">
        <v>31</v>
      </c>
      <c r="F55" t="s">
        <v>81</v>
      </c>
    </row>
    <row r="56" spans="1:6" x14ac:dyDescent="0.25">
      <c r="A56" s="5">
        <v>95737</v>
      </c>
      <c r="B56">
        <v>300</v>
      </c>
      <c r="C56">
        <v>0</v>
      </c>
      <c r="D56">
        <v>0.14719234049577701</v>
      </c>
      <c r="E56" t="s">
        <v>31</v>
      </c>
      <c r="F56" t="s">
        <v>81</v>
      </c>
    </row>
    <row r="57" spans="1:6" x14ac:dyDescent="0.25">
      <c r="A57" s="5">
        <v>95737</v>
      </c>
      <c r="B57">
        <v>519</v>
      </c>
      <c r="C57">
        <v>2.4761328307700801E-2</v>
      </c>
      <c r="D57">
        <v>0.180470003346729</v>
      </c>
      <c r="E57" t="s">
        <v>31</v>
      </c>
      <c r="F57" t="s">
        <v>81</v>
      </c>
    </row>
    <row r="58" spans="1:6" x14ac:dyDescent="0.25">
      <c r="A58" s="5">
        <v>95737</v>
      </c>
      <c r="B58">
        <v>477</v>
      </c>
      <c r="C58">
        <v>7.1360772553443197E-3</v>
      </c>
      <c r="D58">
        <v>1.3159727940779501E-2</v>
      </c>
      <c r="E58" t="s">
        <v>31</v>
      </c>
      <c r="F58" t="s">
        <v>81</v>
      </c>
    </row>
    <row r="59" spans="1:6" x14ac:dyDescent="0.25">
      <c r="A59" s="5">
        <v>95737</v>
      </c>
      <c r="B59">
        <v>528</v>
      </c>
      <c r="C59">
        <v>0</v>
      </c>
      <c r="D59">
        <v>5.9324015737199799E-3</v>
      </c>
      <c r="E59" t="s">
        <v>31</v>
      </c>
      <c r="F59" t="s">
        <v>81</v>
      </c>
    </row>
    <row r="60" spans="1:6" x14ac:dyDescent="0.25">
      <c r="A60" s="5">
        <v>95737</v>
      </c>
      <c r="B60">
        <v>712</v>
      </c>
      <c r="C60">
        <v>0</v>
      </c>
      <c r="D60">
        <v>5.5025174017112799E-3</v>
      </c>
      <c r="E60" t="s">
        <v>31</v>
      </c>
      <c r="F60" t="s">
        <v>81</v>
      </c>
    </row>
    <row r="61" spans="1:6" x14ac:dyDescent="0.25">
      <c r="A61" s="5">
        <v>95737</v>
      </c>
      <c r="B61">
        <v>520</v>
      </c>
      <c r="C61">
        <v>2.5793050320521601E-4</v>
      </c>
      <c r="D61">
        <v>1.1434926900649499E-2</v>
      </c>
      <c r="E61" t="s">
        <v>31</v>
      </c>
      <c r="F61" t="s">
        <v>81</v>
      </c>
    </row>
    <row r="62" spans="1:6" x14ac:dyDescent="0.25">
      <c r="A62" s="5">
        <v>95737</v>
      </c>
      <c r="B62">
        <v>765</v>
      </c>
      <c r="C62">
        <v>0</v>
      </c>
      <c r="D62">
        <v>8.8556139433791006E-3</v>
      </c>
      <c r="E62" t="s">
        <v>31</v>
      </c>
      <c r="F62" t="s">
        <v>81</v>
      </c>
    </row>
    <row r="63" spans="1:6" x14ac:dyDescent="0.25">
      <c r="A63" s="5">
        <v>95737</v>
      </c>
      <c r="B63">
        <v>294</v>
      </c>
      <c r="C63">
        <v>4.0568169312460496</v>
      </c>
      <c r="D63">
        <v>1.0738698319804201</v>
      </c>
      <c r="E63" t="s">
        <v>31</v>
      </c>
      <c r="F63" t="s">
        <v>45</v>
      </c>
    </row>
    <row r="64" spans="1:6" x14ac:dyDescent="0.25">
      <c r="A64" s="5">
        <v>95737</v>
      </c>
      <c r="B64">
        <v>1253</v>
      </c>
      <c r="C64">
        <v>0</v>
      </c>
      <c r="D64">
        <v>8.0302363331224004E-4</v>
      </c>
      <c r="E64" t="s">
        <v>31</v>
      </c>
      <c r="F64" t="s">
        <v>202</v>
      </c>
    </row>
    <row r="65" spans="1:6" x14ac:dyDescent="0.25">
      <c r="A65" s="5">
        <v>95737</v>
      </c>
      <c r="B65">
        <v>1255</v>
      </c>
      <c r="C65">
        <v>0</v>
      </c>
      <c r="D65">
        <v>8.0302363331224004E-4</v>
      </c>
      <c r="E65" t="s">
        <v>31</v>
      </c>
      <c r="F65" t="s">
        <v>202</v>
      </c>
    </row>
    <row r="66" spans="1:6" x14ac:dyDescent="0.25">
      <c r="A66" s="5">
        <v>95737</v>
      </c>
      <c r="B66">
        <v>1256</v>
      </c>
      <c r="C66">
        <v>3.2911932208985598E-3</v>
      </c>
      <c r="D66">
        <v>8.3717381705397599E-4</v>
      </c>
      <c r="E66" t="s">
        <v>31</v>
      </c>
      <c r="F66" t="s">
        <v>202</v>
      </c>
    </row>
    <row r="67" spans="1:6" x14ac:dyDescent="0.25">
      <c r="A67" s="5">
        <v>95737</v>
      </c>
      <c r="B67">
        <v>846</v>
      </c>
      <c r="C67">
        <v>0</v>
      </c>
      <c r="D67">
        <v>2.32825267559909E-3</v>
      </c>
      <c r="E67" t="s">
        <v>31</v>
      </c>
      <c r="F67" t="s">
        <v>202</v>
      </c>
    </row>
    <row r="68" spans="1:6" x14ac:dyDescent="0.25">
      <c r="A68" s="5">
        <v>95737</v>
      </c>
      <c r="B68">
        <v>847</v>
      </c>
      <c r="C68">
        <v>4.0151181665612002E-4</v>
      </c>
      <c r="D68">
        <v>5.1380183645725304E-3</v>
      </c>
      <c r="E68" t="s">
        <v>31</v>
      </c>
      <c r="F68" t="s">
        <v>202</v>
      </c>
    </row>
    <row r="69" spans="1:6" x14ac:dyDescent="0.25">
      <c r="A69" s="5">
        <v>95737</v>
      </c>
      <c r="B69">
        <v>848</v>
      </c>
      <c r="C69">
        <v>8.8298208930585702E-4</v>
      </c>
      <c r="D69">
        <v>1.9272919932376701E-3</v>
      </c>
      <c r="E69" t="s">
        <v>31</v>
      </c>
      <c r="F69" t="s">
        <v>202</v>
      </c>
    </row>
    <row r="70" spans="1:6" x14ac:dyDescent="0.25">
      <c r="A70" s="5">
        <v>95737</v>
      </c>
      <c r="B70">
        <v>849</v>
      </c>
      <c r="C70">
        <v>3.69270503755468E-3</v>
      </c>
      <c r="D70">
        <v>9.2310331241952199E-4</v>
      </c>
      <c r="E70" t="s">
        <v>31</v>
      </c>
      <c r="F70" t="s">
        <v>202</v>
      </c>
    </row>
    <row r="71" spans="1:6" x14ac:dyDescent="0.25">
      <c r="A71" s="5">
        <v>95737</v>
      </c>
      <c r="B71">
        <v>850</v>
      </c>
      <c r="C71">
        <v>0</v>
      </c>
      <c r="D71">
        <v>8.0302363331224004E-4</v>
      </c>
      <c r="E71" t="s">
        <v>31</v>
      </c>
      <c r="F71" t="s">
        <v>202</v>
      </c>
    </row>
    <row r="72" spans="1:6" x14ac:dyDescent="0.25">
      <c r="A72" s="5">
        <v>95737</v>
      </c>
      <c r="B72">
        <v>852</v>
      </c>
      <c r="C72">
        <v>0</v>
      </c>
      <c r="D72">
        <v>5.6228849698737203E-4</v>
      </c>
      <c r="E72" t="s">
        <v>31</v>
      </c>
      <c r="F72" t="s">
        <v>202</v>
      </c>
    </row>
    <row r="73" spans="1:6" x14ac:dyDescent="0.25">
      <c r="A73" s="5">
        <v>95737</v>
      </c>
      <c r="B73">
        <v>1265</v>
      </c>
      <c r="C73">
        <v>0</v>
      </c>
      <c r="D73">
        <v>8.0302363331224004E-4</v>
      </c>
      <c r="E73" t="s">
        <v>31</v>
      </c>
      <c r="F73" t="s">
        <v>202</v>
      </c>
    </row>
    <row r="74" spans="1:6" x14ac:dyDescent="0.25">
      <c r="A74" s="5">
        <v>95737</v>
      </c>
      <c r="B74">
        <v>1266</v>
      </c>
      <c r="C74">
        <v>0</v>
      </c>
      <c r="D74">
        <v>8.0302363331224004E-4</v>
      </c>
      <c r="E74" t="s">
        <v>31</v>
      </c>
      <c r="F74" t="s">
        <v>202</v>
      </c>
    </row>
    <row r="75" spans="1:6" x14ac:dyDescent="0.25">
      <c r="A75" s="5">
        <v>95737</v>
      </c>
      <c r="B75">
        <v>1268</v>
      </c>
      <c r="C75">
        <v>7.9958455993617102E-5</v>
      </c>
      <c r="D75">
        <v>8.0303447848820999E-4</v>
      </c>
      <c r="E75" t="s">
        <v>31</v>
      </c>
      <c r="F75" t="s">
        <v>202</v>
      </c>
    </row>
    <row r="76" spans="1:6" x14ac:dyDescent="0.25">
      <c r="A76" s="5">
        <v>95737</v>
      </c>
      <c r="B76">
        <v>1269</v>
      </c>
      <c r="C76">
        <v>0</v>
      </c>
      <c r="D76">
        <v>8.0302363331224004E-4</v>
      </c>
      <c r="E76" t="s">
        <v>31</v>
      </c>
      <c r="F76" t="s">
        <v>202</v>
      </c>
    </row>
    <row r="77" spans="1:6" x14ac:dyDescent="0.25">
      <c r="A77" s="5">
        <v>95737</v>
      </c>
      <c r="B77">
        <v>853</v>
      </c>
      <c r="C77">
        <v>1.8704260324098301E-2</v>
      </c>
      <c r="D77">
        <v>5.23666362538541E-3</v>
      </c>
      <c r="E77" t="s">
        <v>31</v>
      </c>
      <c r="F77" t="s">
        <v>202</v>
      </c>
    </row>
    <row r="78" spans="1:6" x14ac:dyDescent="0.25">
      <c r="A78" s="5">
        <v>95737</v>
      </c>
      <c r="B78">
        <v>854</v>
      </c>
      <c r="C78">
        <v>2.60896703992076E-2</v>
      </c>
      <c r="D78">
        <v>1.0527751306628299E-2</v>
      </c>
      <c r="E78" t="s">
        <v>31</v>
      </c>
      <c r="F78" t="s">
        <v>202</v>
      </c>
    </row>
    <row r="79" spans="1:6" x14ac:dyDescent="0.25">
      <c r="A79" s="5">
        <v>95737</v>
      </c>
      <c r="B79">
        <v>855</v>
      </c>
      <c r="C79">
        <v>7.7069634357718698E-3</v>
      </c>
      <c r="D79">
        <v>4.4503239466949299E-3</v>
      </c>
      <c r="E79" t="s">
        <v>31</v>
      </c>
      <c r="F79" t="s">
        <v>202</v>
      </c>
    </row>
    <row r="80" spans="1:6" x14ac:dyDescent="0.25">
      <c r="A80" s="5">
        <v>95737</v>
      </c>
      <c r="B80">
        <v>1275</v>
      </c>
      <c r="C80">
        <v>3.0103928797424798E-2</v>
      </c>
      <c r="D80">
        <v>5.6571899556055903E-3</v>
      </c>
      <c r="E80" t="s">
        <v>31</v>
      </c>
      <c r="F80" t="s">
        <v>202</v>
      </c>
    </row>
    <row r="81" spans="1:6" x14ac:dyDescent="0.25">
      <c r="A81" s="5">
        <v>95737</v>
      </c>
      <c r="B81">
        <v>857</v>
      </c>
      <c r="C81">
        <v>1.43693083335626E-2</v>
      </c>
      <c r="D81">
        <v>4.4586704441241E-3</v>
      </c>
      <c r="E81" t="s">
        <v>31</v>
      </c>
      <c r="F81" t="s">
        <v>202</v>
      </c>
    </row>
    <row r="82" spans="1:6" x14ac:dyDescent="0.25">
      <c r="A82" s="5">
        <v>95737</v>
      </c>
      <c r="B82">
        <v>858</v>
      </c>
      <c r="C82">
        <v>0</v>
      </c>
      <c r="D82">
        <v>3.2911932208985598E-3</v>
      </c>
      <c r="E82" t="s">
        <v>31</v>
      </c>
      <c r="F82" t="s">
        <v>202</v>
      </c>
    </row>
    <row r="83" spans="1:6" x14ac:dyDescent="0.25">
      <c r="A83" s="5">
        <v>95737</v>
      </c>
      <c r="B83">
        <v>859</v>
      </c>
      <c r="C83">
        <v>0</v>
      </c>
      <c r="D83">
        <v>1.04375876963711E-3</v>
      </c>
      <c r="E83" t="s">
        <v>31</v>
      </c>
      <c r="F83" t="s">
        <v>202</v>
      </c>
    </row>
    <row r="84" spans="1:6" x14ac:dyDescent="0.25">
      <c r="A84" s="5">
        <v>95737</v>
      </c>
      <c r="B84">
        <v>860</v>
      </c>
      <c r="C84">
        <v>0.84122400060527702</v>
      </c>
      <c r="D84">
        <v>7.4458196027880202E-2</v>
      </c>
      <c r="E84" t="s">
        <v>31</v>
      </c>
      <c r="F84" t="s">
        <v>202</v>
      </c>
    </row>
    <row r="85" spans="1:6" x14ac:dyDescent="0.25">
      <c r="A85" s="5">
        <v>95737</v>
      </c>
      <c r="B85">
        <v>1280</v>
      </c>
      <c r="C85">
        <v>0</v>
      </c>
      <c r="D85">
        <v>8.0302363331224004E-4</v>
      </c>
      <c r="E85" t="s">
        <v>31</v>
      </c>
      <c r="F85" t="s">
        <v>202</v>
      </c>
    </row>
    <row r="86" spans="1:6" x14ac:dyDescent="0.25">
      <c r="A86" s="5">
        <v>95737</v>
      </c>
      <c r="B86">
        <v>1281</v>
      </c>
      <c r="C86">
        <v>0</v>
      </c>
      <c r="D86">
        <v>1.6860057226181001E-3</v>
      </c>
      <c r="E86" t="s">
        <v>31</v>
      </c>
      <c r="F86" t="s">
        <v>202</v>
      </c>
    </row>
    <row r="87" spans="1:6" x14ac:dyDescent="0.25">
      <c r="A87" s="5">
        <v>95737</v>
      </c>
      <c r="B87">
        <v>1461</v>
      </c>
      <c r="C87">
        <v>0</v>
      </c>
      <c r="D87">
        <v>8.0302363331224004E-4</v>
      </c>
      <c r="E87" t="s">
        <v>31</v>
      </c>
      <c r="F87" t="s">
        <v>202</v>
      </c>
    </row>
    <row r="88" spans="1:6" x14ac:dyDescent="0.25">
      <c r="A88" s="5">
        <v>95737</v>
      </c>
      <c r="B88">
        <v>864</v>
      </c>
      <c r="C88">
        <v>2.5689878119239599E-3</v>
      </c>
      <c r="D88">
        <v>3.0559806029460601E-3</v>
      </c>
      <c r="E88" t="s">
        <v>31</v>
      </c>
      <c r="F88" t="s">
        <v>202</v>
      </c>
    </row>
    <row r="89" spans="1:6" x14ac:dyDescent="0.25">
      <c r="A89" s="5">
        <v>95737</v>
      </c>
      <c r="B89">
        <v>1288</v>
      </c>
      <c r="C89">
        <v>7.9958455993617102E-5</v>
      </c>
      <c r="D89">
        <v>8.0303447848820999E-4</v>
      </c>
      <c r="E89" t="s">
        <v>31</v>
      </c>
      <c r="F89" t="s">
        <v>202</v>
      </c>
    </row>
    <row r="90" spans="1:6" x14ac:dyDescent="0.25">
      <c r="A90" s="5">
        <v>95737</v>
      </c>
      <c r="B90">
        <v>896</v>
      </c>
      <c r="C90">
        <v>0</v>
      </c>
      <c r="D90">
        <v>8.0302363331224004E-4</v>
      </c>
      <c r="E90" t="s">
        <v>31</v>
      </c>
      <c r="F90" t="s">
        <v>202</v>
      </c>
    </row>
    <row r="91" spans="1:6" x14ac:dyDescent="0.25">
      <c r="A91" s="5">
        <v>95737</v>
      </c>
      <c r="B91">
        <v>1293</v>
      </c>
      <c r="C91">
        <v>0</v>
      </c>
      <c r="D91">
        <v>8.0302363331224004E-4</v>
      </c>
      <c r="E91" t="s">
        <v>31</v>
      </c>
      <c r="F91" t="s">
        <v>202</v>
      </c>
    </row>
    <row r="92" spans="1:6" x14ac:dyDescent="0.25">
      <c r="A92" s="5">
        <v>95737</v>
      </c>
      <c r="B92">
        <v>866</v>
      </c>
      <c r="C92">
        <v>3.2069359231848602E-4</v>
      </c>
      <c r="D92">
        <v>1.36455503227485E-3</v>
      </c>
      <c r="E92" t="s">
        <v>31</v>
      </c>
      <c r="F92" t="s">
        <v>202</v>
      </c>
    </row>
    <row r="93" spans="1:6" x14ac:dyDescent="0.25">
      <c r="A93" s="5">
        <v>95737</v>
      </c>
      <c r="B93">
        <v>867</v>
      </c>
      <c r="C93">
        <v>7.7306930420667497E-2</v>
      </c>
      <c r="D93">
        <v>8.7718223091417507E-3</v>
      </c>
      <c r="E93" t="s">
        <v>31</v>
      </c>
      <c r="F93" t="s">
        <v>202</v>
      </c>
    </row>
    <row r="94" spans="1:6" x14ac:dyDescent="0.25">
      <c r="A94" s="5">
        <v>95737</v>
      </c>
      <c r="B94">
        <v>1296</v>
      </c>
      <c r="C94">
        <v>4.0151181665612002E-4</v>
      </c>
      <c r="D94">
        <v>8.03297055320909E-4</v>
      </c>
      <c r="E94" t="s">
        <v>31</v>
      </c>
      <c r="F94" t="s">
        <v>202</v>
      </c>
    </row>
    <row r="95" spans="1:6" x14ac:dyDescent="0.25">
      <c r="A95" s="5">
        <v>95737</v>
      </c>
      <c r="B95">
        <v>868</v>
      </c>
      <c r="C95">
        <v>0</v>
      </c>
      <c r="D95">
        <v>2.0066993149365801E-3</v>
      </c>
      <c r="E95" t="s">
        <v>31</v>
      </c>
      <c r="F95" t="s">
        <v>202</v>
      </c>
    </row>
    <row r="96" spans="1:6" x14ac:dyDescent="0.25">
      <c r="A96" s="5">
        <v>95737</v>
      </c>
      <c r="B96">
        <v>1298</v>
      </c>
      <c r="C96">
        <v>0</v>
      </c>
      <c r="D96">
        <v>8.0302363331224004E-4</v>
      </c>
      <c r="E96" t="s">
        <v>31</v>
      </c>
      <c r="F96" t="s">
        <v>202</v>
      </c>
    </row>
    <row r="97" spans="1:6" x14ac:dyDescent="0.25">
      <c r="A97" s="5">
        <v>95737</v>
      </c>
      <c r="B97">
        <v>1301</v>
      </c>
      <c r="C97">
        <v>7.9958455993617102E-5</v>
      </c>
      <c r="D97">
        <v>8.0303447848820999E-4</v>
      </c>
      <c r="E97" t="s">
        <v>31</v>
      </c>
      <c r="F97" t="s">
        <v>202</v>
      </c>
    </row>
    <row r="98" spans="1:6" x14ac:dyDescent="0.25">
      <c r="A98" s="5">
        <v>95737</v>
      </c>
      <c r="B98">
        <v>871</v>
      </c>
      <c r="C98">
        <v>0</v>
      </c>
      <c r="D98">
        <v>8.5091273007400908E-3</v>
      </c>
      <c r="E98" t="s">
        <v>31</v>
      </c>
      <c r="F98" t="s">
        <v>202</v>
      </c>
    </row>
    <row r="99" spans="1:6" x14ac:dyDescent="0.25">
      <c r="A99" s="5">
        <v>95737</v>
      </c>
      <c r="B99">
        <v>872</v>
      </c>
      <c r="C99">
        <v>0</v>
      </c>
      <c r="D99">
        <v>3.5319283572234298E-3</v>
      </c>
      <c r="E99" t="s">
        <v>31</v>
      </c>
      <c r="F99" t="s">
        <v>202</v>
      </c>
    </row>
    <row r="100" spans="1:6" x14ac:dyDescent="0.25">
      <c r="A100" s="5">
        <v>95737</v>
      </c>
      <c r="B100">
        <v>873</v>
      </c>
      <c r="C100">
        <v>2.4073513632486899E-4</v>
      </c>
      <c r="D100">
        <v>8.0312193548567304E-4</v>
      </c>
      <c r="E100" t="s">
        <v>31</v>
      </c>
      <c r="F100" t="s">
        <v>202</v>
      </c>
    </row>
    <row r="101" spans="1:6" x14ac:dyDescent="0.25">
      <c r="A101" s="5">
        <v>95737</v>
      </c>
      <c r="B101">
        <v>1106</v>
      </c>
      <c r="C101">
        <v>0</v>
      </c>
      <c r="D101">
        <v>5.9401394888161296E-3</v>
      </c>
      <c r="E101" t="s">
        <v>31</v>
      </c>
      <c r="F101" t="s">
        <v>202</v>
      </c>
    </row>
    <row r="102" spans="1:6" x14ac:dyDescent="0.25">
      <c r="A102" s="5">
        <v>95737</v>
      </c>
      <c r="B102">
        <v>875</v>
      </c>
      <c r="C102">
        <v>7.9958455993617102E-5</v>
      </c>
      <c r="D102">
        <v>8.0303447848820999E-4</v>
      </c>
      <c r="E102" t="s">
        <v>31</v>
      </c>
      <c r="F102" t="s">
        <v>202</v>
      </c>
    </row>
    <row r="103" spans="1:6" x14ac:dyDescent="0.25">
      <c r="A103" s="5">
        <v>95737</v>
      </c>
      <c r="B103">
        <v>876</v>
      </c>
      <c r="C103">
        <v>0</v>
      </c>
      <c r="D103">
        <v>8.0302363331224004E-4</v>
      </c>
      <c r="E103" t="s">
        <v>31</v>
      </c>
      <c r="F103" t="s">
        <v>202</v>
      </c>
    </row>
    <row r="104" spans="1:6" x14ac:dyDescent="0.25">
      <c r="A104" s="5">
        <v>95737</v>
      </c>
      <c r="B104">
        <v>877</v>
      </c>
      <c r="C104">
        <v>0</v>
      </c>
      <c r="D104">
        <v>5.2179340798415297E-3</v>
      </c>
      <c r="E104" t="s">
        <v>31</v>
      </c>
      <c r="F104" t="s">
        <v>202</v>
      </c>
    </row>
    <row r="105" spans="1:6" x14ac:dyDescent="0.25">
      <c r="A105" s="5">
        <v>95737</v>
      </c>
      <c r="B105">
        <v>879</v>
      </c>
      <c r="C105">
        <v>1.36445236195559E-3</v>
      </c>
      <c r="D105">
        <v>4.4962927349965999E-3</v>
      </c>
      <c r="E105" t="s">
        <v>31</v>
      </c>
      <c r="F105" t="s">
        <v>202</v>
      </c>
    </row>
    <row r="106" spans="1:6" x14ac:dyDescent="0.25">
      <c r="A106" s="5">
        <v>95737</v>
      </c>
      <c r="B106">
        <v>1312</v>
      </c>
      <c r="C106">
        <v>2.4073513632486899E-4</v>
      </c>
      <c r="D106">
        <v>8.0312193548567304E-4</v>
      </c>
      <c r="E106" t="s">
        <v>31</v>
      </c>
      <c r="F106" t="s">
        <v>202</v>
      </c>
    </row>
    <row r="107" spans="1:6" x14ac:dyDescent="0.25">
      <c r="A107" s="5">
        <v>95737</v>
      </c>
      <c r="B107">
        <v>1314</v>
      </c>
      <c r="C107">
        <v>7.9958455993617102E-5</v>
      </c>
      <c r="D107">
        <v>8.0303447848820999E-4</v>
      </c>
      <c r="E107" t="s">
        <v>31</v>
      </c>
      <c r="F107" t="s">
        <v>202</v>
      </c>
    </row>
    <row r="108" spans="1:6" x14ac:dyDescent="0.25">
      <c r="A108" s="5">
        <v>95737</v>
      </c>
      <c r="B108">
        <v>2806</v>
      </c>
      <c r="C108">
        <v>0</v>
      </c>
      <c r="D108">
        <v>8.0302363331224004E-4</v>
      </c>
      <c r="E108" t="s">
        <v>31</v>
      </c>
      <c r="F108" t="s">
        <v>202</v>
      </c>
    </row>
    <row r="109" spans="1:6" x14ac:dyDescent="0.25">
      <c r="A109" s="5">
        <v>95737</v>
      </c>
      <c r="B109">
        <v>1320</v>
      </c>
      <c r="C109">
        <v>0</v>
      </c>
      <c r="D109">
        <v>8.0302363331224004E-4</v>
      </c>
      <c r="E109" t="s">
        <v>31</v>
      </c>
      <c r="F109" t="s">
        <v>202</v>
      </c>
    </row>
    <row r="110" spans="1:6" x14ac:dyDescent="0.25">
      <c r="A110" s="5">
        <v>95737</v>
      </c>
      <c r="B110">
        <v>881</v>
      </c>
      <c r="C110">
        <v>0</v>
      </c>
      <c r="D110">
        <v>8.0302363331224004E-4</v>
      </c>
      <c r="E110" t="s">
        <v>31</v>
      </c>
      <c r="F110" t="s">
        <v>202</v>
      </c>
    </row>
    <row r="111" spans="1:6" x14ac:dyDescent="0.25">
      <c r="A111" s="5">
        <v>95737</v>
      </c>
      <c r="B111">
        <v>882</v>
      </c>
      <c r="C111">
        <v>0</v>
      </c>
      <c r="D111">
        <v>1.5252290422868499E-3</v>
      </c>
      <c r="E111" t="s">
        <v>31</v>
      </c>
      <c r="F111" t="s">
        <v>202</v>
      </c>
    </row>
    <row r="112" spans="1:6" x14ac:dyDescent="0.25">
      <c r="A112" s="5">
        <v>95737</v>
      </c>
      <c r="B112">
        <v>883</v>
      </c>
      <c r="C112">
        <v>0</v>
      </c>
      <c r="D112">
        <v>1.2045354499683599E-3</v>
      </c>
      <c r="E112" t="s">
        <v>31</v>
      </c>
      <c r="F112" t="s">
        <v>202</v>
      </c>
    </row>
    <row r="113" spans="1:6" x14ac:dyDescent="0.25">
      <c r="A113" s="5">
        <v>95737</v>
      </c>
      <c r="B113">
        <v>1325</v>
      </c>
      <c r="C113">
        <v>4.0151181665612002E-4</v>
      </c>
      <c r="D113">
        <v>8.03297055320909E-4</v>
      </c>
      <c r="E113" t="s">
        <v>31</v>
      </c>
      <c r="F113" t="s">
        <v>202</v>
      </c>
    </row>
    <row r="114" spans="1:6" x14ac:dyDescent="0.25">
      <c r="A114" s="5">
        <v>95737</v>
      </c>
      <c r="B114">
        <v>884</v>
      </c>
      <c r="C114">
        <v>2.03103075907228E-2</v>
      </c>
      <c r="D114">
        <v>1.0221881245975201E-2</v>
      </c>
      <c r="E114" t="s">
        <v>31</v>
      </c>
      <c r="F114" t="s">
        <v>202</v>
      </c>
    </row>
    <row r="115" spans="1:6" x14ac:dyDescent="0.25">
      <c r="A115" s="5">
        <v>95737</v>
      </c>
      <c r="B115">
        <v>1330</v>
      </c>
      <c r="C115">
        <v>0</v>
      </c>
      <c r="D115">
        <v>8.0302363331224004E-4</v>
      </c>
      <c r="E115" t="s">
        <v>31</v>
      </c>
      <c r="F115" t="s">
        <v>202</v>
      </c>
    </row>
    <row r="116" spans="1:6" x14ac:dyDescent="0.25">
      <c r="A116" s="5">
        <v>95737</v>
      </c>
      <c r="B116">
        <v>885</v>
      </c>
      <c r="C116">
        <v>0</v>
      </c>
      <c r="D116">
        <v>8.0302363331224004E-4</v>
      </c>
      <c r="E116" t="s">
        <v>31</v>
      </c>
      <c r="F116" t="s">
        <v>202</v>
      </c>
    </row>
    <row r="117" spans="1:6" x14ac:dyDescent="0.25">
      <c r="A117" s="5">
        <v>95737</v>
      </c>
      <c r="B117">
        <v>886</v>
      </c>
      <c r="C117">
        <v>7.2220540897460599E-4</v>
      </c>
      <c r="D117">
        <v>8.0476674375920098E-4</v>
      </c>
      <c r="E117" t="s">
        <v>31</v>
      </c>
      <c r="F117" t="s">
        <v>202</v>
      </c>
    </row>
    <row r="118" spans="1:6" x14ac:dyDescent="0.25">
      <c r="A118" s="5">
        <v>95737</v>
      </c>
      <c r="B118">
        <v>887</v>
      </c>
      <c r="C118">
        <v>0</v>
      </c>
      <c r="D118">
        <v>8.0302363331224004E-4</v>
      </c>
      <c r="E118" t="s">
        <v>31</v>
      </c>
      <c r="F118" t="s">
        <v>202</v>
      </c>
    </row>
    <row r="119" spans="1:6" x14ac:dyDescent="0.25">
      <c r="A119" s="5">
        <v>95737</v>
      </c>
      <c r="B119">
        <v>888</v>
      </c>
      <c r="C119">
        <v>1.84678240294935E-3</v>
      </c>
      <c r="D119">
        <v>8.1391053112245401E-4</v>
      </c>
      <c r="E119" t="s">
        <v>31</v>
      </c>
      <c r="F119" t="s">
        <v>202</v>
      </c>
    </row>
    <row r="120" spans="1:6" x14ac:dyDescent="0.25">
      <c r="A120" s="5">
        <v>95737</v>
      </c>
      <c r="B120">
        <v>889</v>
      </c>
      <c r="C120">
        <v>0</v>
      </c>
      <c r="D120">
        <v>8.0302363331224004E-4</v>
      </c>
      <c r="E120" t="s">
        <v>31</v>
      </c>
      <c r="F120" t="s">
        <v>202</v>
      </c>
    </row>
    <row r="121" spans="1:6" x14ac:dyDescent="0.25">
      <c r="A121" s="5">
        <v>95737</v>
      </c>
      <c r="B121">
        <v>890</v>
      </c>
      <c r="C121">
        <v>0</v>
      </c>
      <c r="D121">
        <v>8.0302363331224004E-4</v>
      </c>
      <c r="E121" t="s">
        <v>31</v>
      </c>
      <c r="F121" t="s">
        <v>202</v>
      </c>
    </row>
    <row r="122" spans="1:6" x14ac:dyDescent="0.25">
      <c r="A122" s="5">
        <v>95737</v>
      </c>
      <c r="B122">
        <v>891</v>
      </c>
      <c r="C122">
        <v>1.5252290422868499E-3</v>
      </c>
      <c r="D122">
        <v>8.1038256826067496E-4</v>
      </c>
      <c r="E122" t="s">
        <v>31</v>
      </c>
      <c r="F122" t="s">
        <v>202</v>
      </c>
    </row>
    <row r="123" spans="1:6" x14ac:dyDescent="0.25">
      <c r="A123" s="5">
        <v>95737</v>
      </c>
      <c r="B123">
        <v>892</v>
      </c>
      <c r="C123">
        <v>3.0504580845736899E-3</v>
      </c>
      <c r="D123">
        <v>8.32998145105466E-4</v>
      </c>
      <c r="E123" t="s">
        <v>31</v>
      </c>
      <c r="F123" t="s">
        <v>202</v>
      </c>
    </row>
    <row r="124" spans="1:6" x14ac:dyDescent="0.25">
      <c r="A124" s="5">
        <v>95737</v>
      </c>
      <c r="B124">
        <v>893</v>
      </c>
      <c r="C124">
        <v>0</v>
      </c>
      <c r="D124">
        <v>8.8298208930585702E-4</v>
      </c>
      <c r="E124" t="s">
        <v>31</v>
      </c>
      <c r="F124" t="s">
        <v>202</v>
      </c>
    </row>
    <row r="125" spans="1:6" x14ac:dyDescent="0.25">
      <c r="A125" s="5">
        <v>95737</v>
      </c>
      <c r="B125">
        <v>894</v>
      </c>
      <c r="C125">
        <v>0</v>
      </c>
      <c r="D125">
        <v>8.0302363331224004E-4</v>
      </c>
      <c r="E125" t="s">
        <v>31</v>
      </c>
      <c r="F125" t="s">
        <v>202</v>
      </c>
    </row>
    <row r="126" spans="1:6" x14ac:dyDescent="0.25">
      <c r="A126" s="5">
        <v>95737</v>
      </c>
      <c r="B126">
        <v>895</v>
      </c>
      <c r="C126">
        <v>7.9958455993617102E-5</v>
      </c>
      <c r="D126">
        <v>8.0303447848820999E-4</v>
      </c>
      <c r="E126" t="s">
        <v>31</v>
      </c>
      <c r="F126" t="s">
        <v>202</v>
      </c>
    </row>
    <row r="127" spans="1:6" x14ac:dyDescent="0.25">
      <c r="A127" s="5">
        <v>95737</v>
      </c>
      <c r="B127">
        <v>105</v>
      </c>
      <c r="C127">
        <v>0</v>
      </c>
      <c r="D127">
        <v>1.7659641786117099E-3</v>
      </c>
      <c r="E127" t="s">
        <v>31</v>
      </c>
      <c r="F127" t="s">
        <v>202</v>
      </c>
    </row>
    <row r="128" spans="1:6" x14ac:dyDescent="0.25">
      <c r="A128" s="5">
        <v>95737</v>
      </c>
      <c r="B128">
        <v>196</v>
      </c>
      <c r="C128">
        <v>7.3854100751093599E-3</v>
      </c>
      <c r="D128">
        <v>3.3350409034162E-3</v>
      </c>
      <c r="E128" t="s">
        <v>31</v>
      </c>
      <c r="F128" t="s">
        <v>202</v>
      </c>
    </row>
    <row r="129" spans="1:6" x14ac:dyDescent="0.25">
      <c r="A129" s="5">
        <v>95737</v>
      </c>
      <c r="B129">
        <v>611</v>
      </c>
      <c r="C129">
        <v>2.8498741299144401E-2</v>
      </c>
      <c r="D129">
        <v>3.1746291650975099E-3</v>
      </c>
      <c r="E129" t="s">
        <v>31</v>
      </c>
      <c r="F129" t="s">
        <v>202</v>
      </c>
    </row>
    <row r="130" spans="1:6" x14ac:dyDescent="0.25">
      <c r="A130" s="5">
        <v>95737</v>
      </c>
      <c r="B130">
        <v>901</v>
      </c>
      <c r="C130">
        <v>0</v>
      </c>
      <c r="D130">
        <v>1.04375876963711E-3</v>
      </c>
      <c r="E130" t="s">
        <v>31</v>
      </c>
      <c r="F130" t="s">
        <v>202</v>
      </c>
    </row>
    <row r="131" spans="1:6" x14ac:dyDescent="0.25">
      <c r="A131" s="5">
        <v>95737</v>
      </c>
      <c r="B131">
        <v>902</v>
      </c>
      <c r="C131">
        <v>0</v>
      </c>
      <c r="D131">
        <v>4.81470272649737E-4</v>
      </c>
      <c r="E131" t="s">
        <v>31</v>
      </c>
      <c r="F131" t="s">
        <v>202</v>
      </c>
    </row>
    <row r="132" spans="1:6" x14ac:dyDescent="0.25">
      <c r="A132" s="5">
        <v>95737</v>
      </c>
      <c r="B132">
        <v>903</v>
      </c>
      <c r="C132">
        <v>7.5461867554406101E-3</v>
      </c>
      <c r="D132">
        <v>5.1667670627523104E-3</v>
      </c>
      <c r="E132" t="s">
        <v>31</v>
      </c>
      <c r="F132" t="s">
        <v>202</v>
      </c>
    </row>
    <row r="133" spans="1:6" x14ac:dyDescent="0.25">
      <c r="A133" s="5">
        <v>95737</v>
      </c>
      <c r="B133">
        <v>904</v>
      </c>
      <c r="C133">
        <v>0</v>
      </c>
      <c r="D133">
        <v>8.8298208930585702E-4</v>
      </c>
      <c r="E133" t="s">
        <v>31</v>
      </c>
      <c r="F133" t="s">
        <v>202</v>
      </c>
    </row>
    <row r="134" spans="1:6" x14ac:dyDescent="0.25">
      <c r="A134" s="5">
        <v>95737</v>
      </c>
      <c r="B134">
        <v>905</v>
      </c>
      <c r="C134">
        <v>9.6294054529947497E-4</v>
      </c>
      <c r="D134">
        <v>1.12569961223297E-3</v>
      </c>
      <c r="E134" t="s">
        <v>31</v>
      </c>
      <c r="F134" t="s">
        <v>202</v>
      </c>
    </row>
    <row r="135" spans="1:6" x14ac:dyDescent="0.25">
      <c r="A135" s="5">
        <v>95737</v>
      </c>
      <c r="B135">
        <v>906</v>
      </c>
      <c r="C135">
        <v>0</v>
      </c>
      <c r="D135">
        <v>8.0302363331224004E-4</v>
      </c>
      <c r="E135" t="s">
        <v>31</v>
      </c>
      <c r="F135" t="s">
        <v>202</v>
      </c>
    </row>
    <row r="136" spans="1:6" x14ac:dyDescent="0.25">
      <c r="A136" s="5">
        <v>95737</v>
      </c>
      <c r="B136">
        <v>907</v>
      </c>
      <c r="C136">
        <v>0</v>
      </c>
      <c r="D136">
        <v>8.0302363331224004E-4</v>
      </c>
      <c r="E136" t="s">
        <v>31</v>
      </c>
      <c r="F136" t="s">
        <v>202</v>
      </c>
    </row>
    <row r="137" spans="1:6" x14ac:dyDescent="0.25">
      <c r="A137" s="5">
        <v>95737</v>
      </c>
      <c r="B137">
        <v>908</v>
      </c>
      <c r="C137">
        <v>0</v>
      </c>
      <c r="D137">
        <v>8.0302363331224004E-4</v>
      </c>
      <c r="E137" t="s">
        <v>31</v>
      </c>
      <c r="F137" t="s">
        <v>202</v>
      </c>
    </row>
    <row r="138" spans="1:6" x14ac:dyDescent="0.25">
      <c r="A138" s="5">
        <v>95737</v>
      </c>
      <c r="B138">
        <v>909</v>
      </c>
      <c r="C138">
        <v>4.81470272649737E-4</v>
      </c>
      <c r="D138">
        <v>8.0341676983931398E-4</v>
      </c>
      <c r="E138" t="s">
        <v>31</v>
      </c>
      <c r="F138" t="s">
        <v>202</v>
      </c>
    </row>
    <row r="139" spans="1:6" x14ac:dyDescent="0.25">
      <c r="A139" s="5">
        <v>95737</v>
      </c>
      <c r="B139">
        <v>989</v>
      </c>
      <c r="C139">
        <v>0</v>
      </c>
      <c r="D139">
        <v>8.0302363331224004E-4</v>
      </c>
      <c r="E139" t="s">
        <v>31</v>
      </c>
      <c r="F139" t="s">
        <v>202</v>
      </c>
    </row>
    <row r="140" spans="1:6" x14ac:dyDescent="0.25">
      <c r="A140" s="5">
        <v>95737</v>
      </c>
      <c r="B140">
        <v>990</v>
      </c>
      <c r="C140">
        <v>5.6994043524912601E-3</v>
      </c>
      <c r="D140">
        <v>9.7503930206576902E-4</v>
      </c>
      <c r="E140" t="s">
        <v>31</v>
      </c>
      <c r="F140" t="s">
        <v>202</v>
      </c>
    </row>
    <row r="141" spans="1:6" x14ac:dyDescent="0.25">
      <c r="A141" s="5">
        <v>95737</v>
      </c>
      <c r="B141">
        <v>990</v>
      </c>
      <c r="C141">
        <v>0</v>
      </c>
      <c r="D141">
        <v>8.0302363331224004E-4</v>
      </c>
      <c r="E141" t="s">
        <v>31</v>
      </c>
      <c r="F141" t="s">
        <v>202</v>
      </c>
    </row>
    <row r="142" spans="1:6" x14ac:dyDescent="0.25">
      <c r="A142" s="5">
        <v>95737</v>
      </c>
      <c r="B142">
        <v>1387</v>
      </c>
      <c r="C142">
        <v>3.1304165405673101E-3</v>
      </c>
      <c r="D142">
        <v>1.1465960686544499E-3</v>
      </c>
      <c r="E142" t="s">
        <v>31</v>
      </c>
      <c r="F142" t="s">
        <v>202</v>
      </c>
    </row>
    <row r="143" spans="1:6" x14ac:dyDescent="0.25">
      <c r="A143" s="5">
        <v>95737</v>
      </c>
      <c r="B143">
        <v>993</v>
      </c>
      <c r="C143">
        <v>5.7802225768289004E-3</v>
      </c>
      <c r="D143">
        <v>9.7797010969812807E-4</v>
      </c>
      <c r="E143" t="s">
        <v>31</v>
      </c>
      <c r="F143" t="s">
        <v>202</v>
      </c>
    </row>
    <row r="144" spans="1:6" x14ac:dyDescent="0.25">
      <c r="A144" s="5">
        <v>95737</v>
      </c>
      <c r="B144">
        <v>994</v>
      </c>
      <c r="C144">
        <v>0</v>
      </c>
      <c r="D144">
        <v>8.0302363331224004E-4</v>
      </c>
      <c r="E144" t="s">
        <v>31</v>
      </c>
      <c r="F144" t="s">
        <v>202</v>
      </c>
    </row>
    <row r="145" spans="1:6" x14ac:dyDescent="0.25">
      <c r="A145" s="5">
        <v>95737</v>
      </c>
      <c r="B145">
        <v>1390</v>
      </c>
      <c r="C145">
        <v>0</v>
      </c>
      <c r="D145">
        <v>8.0302363331224004E-4</v>
      </c>
      <c r="E145" t="s">
        <v>31</v>
      </c>
      <c r="F145" t="s">
        <v>202</v>
      </c>
    </row>
    <row r="146" spans="1:6" x14ac:dyDescent="0.25">
      <c r="A146" s="5">
        <v>95737</v>
      </c>
      <c r="B146">
        <v>1391</v>
      </c>
      <c r="C146">
        <v>1.37270613805816E-2</v>
      </c>
      <c r="D146">
        <v>3.4388827714301701E-3</v>
      </c>
      <c r="E146" t="s">
        <v>31</v>
      </c>
      <c r="F146" t="s">
        <v>202</v>
      </c>
    </row>
    <row r="147" spans="1:6" x14ac:dyDescent="0.25">
      <c r="A147" s="5">
        <v>95737</v>
      </c>
      <c r="B147">
        <v>1393</v>
      </c>
      <c r="C147">
        <v>0</v>
      </c>
      <c r="D147">
        <v>8.0302363331224004E-4</v>
      </c>
      <c r="E147" t="s">
        <v>31</v>
      </c>
      <c r="F147" t="s">
        <v>202</v>
      </c>
    </row>
    <row r="148" spans="1:6" x14ac:dyDescent="0.25">
      <c r="A148" s="5">
        <v>95737</v>
      </c>
      <c r="B148">
        <v>999</v>
      </c>
      <c r="C148">
        <v>7.5461867554406101E-3</v>
      </c>
      <c r="D148">
        <v>2.6262053335818201E-3</v>
      </c>
      <c r="E148" t="s">
        <v>31</v>
      </c>
      <c r="F148" t="s">
        <v>202</v>
      </c>
    </row>
    <row r="149" spans="1:6" x14ac:dyDescent="0.25">
      <c r="A149" s="5">
        <v>95737</v>
      </c>
      <c r="B149">
        <v>1396</v>
      </c>
      <c r="C149">
        <v>0</v>
      </c>
      <c r="D149">
        <v>8.0302363331224004E-4</v>
      </c>
      <c r="E149" t="s">
        <v>31</v>
      </c>
      <c r="F149" t="s">
        <v>202</v>
      </c>
    </row>
    <row r="150" spans="1:6" x14ac:dyDescent="0.25">
      <c r="A150" s="5">
        <v>95737</v>
      </c>
      <c r="B150">
        <v>1397</v>
      </c>
      <c r="C150">
        <v>0</v>
      </c>
      <c r="D150">
        <v>8.0302363331224004E-4</v>
      </c>
      <c r="E150" t="s">
        <v>31</v>
      </c>
      <c r="F150" t="s">
        <v>202</v>
      </c>
    </row>
    <row r="151" spans="1:6" x14ac:dyDescent="0.25">
      <c r="A151" s="5">
        <v>95737</v>
      </c>
      <c r="B151">
        <v>1398</v>
      </c>
      <c r="C151">
        <v>0</v>
      </c>
      <c r="D151">
        <v>8.0302363331224004E-4</v>
      </c>
      <c r="E151" t="s">
        <v>31</v>
      </c>
      <c r="F151" t="s">
        <v>202</v>
      </c>
    </row>
    <row r="152" spans="1:6" x14ac:dyDescent="0.25">
      <c r="A152" s="5">
        <v>95737</v>
      </c>
      <c r="B152">
        <v>1004</v>
      </c>
      <c r="C152">
        <v>0</v>
      </c>
      <c r="D152">
        <v>8.0302363331224004E-4</v>
      </c>
      <c r="E152" t="s">
        <v>31</v>
      </c>
      <c r="F152" t="s">
        <v>202</v>
      </c>
    </row>
    <row r="153" spans="1:6" x14ac:dyDescent="0.25">
      <c r="A153" s="5">
        <v>95737</v>
      </c>
      <c r="B153">
        <v>1005</v>
      </c>
      <c r="C153">
        <v>0</v>
      </c>
      <c r="D153">
        <v>8.0302363331224004E-4</v>
      </c>
      <c r="E153" t="s">
        <v>31</v>
      </c>
      <c r="F153" t="s">
        <v>202</v>
      </c>
    </row>
    <row r="154" spans="1:6" x14ac:dyDescent="0.25">
      <c r="A154" s="5">
        <v>95737</v>
      </c>
      <c r="B154">
        <v>1006</v>
      </c>
      <c r="C154">
        <v>0</v>
      </c>
      <c r="D154">
        <v>8.0302363331224004E-4</v>
      </c>
      <c r="E154" t="s">
        <v>31</v>
      </c>
      <c r="F154" t="s">
        <v>202</v>
      </c>
    </row>
    <row r="155" spans="1:6" x14ac:dyDescent="0.25">
      <c r="A155" s="5">
        <v>95737</v>
      </c>
      <c r="B155">
        <v>1402</v>
      </c>
      <c r="C155">
        <v>4.7364638071917898E-3</v>
      </c>
      <c r="D155">
        <v>8.7314489081655796E-4</v>
      </c>
      <c r="E155" t="s">
        <v>31</v>
      </c>
      <c r="F155" t="s">
        <v>202</v>
      </c>
    </row>
    <row r="156" spans="1:6" x14ac:dyDescent="0.25">
      <c r="A156" s="5">
        <v>95737</v>
      </c>
      <c r="B156">
        <v>1008</v>
      </c>
      <c r="C156">
        <v>0</v>
      </c>
      <c r="D156">
        <v>8.0302363331224004E-4</v>
      </c>
      <c r="E156" t="s">
        <v>31</v>
      </c>
      <c r="F156" t="s">
        <v>202</v>
      </c>
    </row>
    <row r="157" spans="1:6" x14ac:dyDescent="0.25">
      <c r="A157" s="5">
        <v>95737</v>
      </c>
      <c r="B157">
        <v>989</v>
      </c>
      <c r="C157">
        <v>1.28449390596198E-3</v>
      </c>
      <c r="D157">
        <v>9.6784483115692804E-4</v>
      </c>
      <c r="E157" t="s">
        <v>31</v>
      </c>
      <c r="F157" t="s">
        <v>202</v>
      </c>
    </row>
    <row r="158" spans="1:6" x14ac:dyDescent="0.25">
      <c r="A158" s="5">
        <v>95737</v>
      </c>
      <c r="B158">
        <v>1010</v>
      </c>
      <c r="C158">
        <v>0</v>
      </c>
      <c r="D158">
        <v>8.0302363331224004E-4</v>
      </c>
      <c r="E158" t="s">
        <v>31</v>
      </c>
      <c r="F158" t="s">
        <v>202</v>
      </c>
    </row>
    <row r="159" spans="1:6" x14ac:dyDescent="0.25">
      <c r="A159" s="5">
        <v>95737</v>
      </c>
      <c r="B159">
        <v>1011</v>
      </c>
      <c r="C159">
        <v>0</v>
      </c>
      <c r="D159">
        <v>8.0302363331224004E-4</v>
      </c>
      <c r="E159" t="s">
        <v>31</v>
      </c>
      <c r="F159" t="s">
        <v>202</v>
      </c>
    </row>
    <row r="160" spans="1:6" x14ac:dyDescent="0.25">
      <c r="A160" s="5">
        <v>95737</v>
      </c>
      <c r="B160">
        <v>1407</v>
      </c>
      <c r="C160">
        <v>0</v>
      </c>
      <c r="D160">
        <v>8.0302363331224004E-4</v>
      </c>
      <c r="E160" t="s">
        <v>31</v>
      </c>
      <c r="F160" t="s">
        <v>202</v>
      </c>
    </row>
    <row r="161" spans="1:6" x14ac:dyDescent="0.25">
      <c r="A161" s="5">
        <v>95737</v>
      </c>
      <c r="B161">
        <v>1408</v>
      </c>
      <c r="C161">
        <v>0</v>
      </c>
      <c r="D161">
        <v>8.0302363331224004E-4</v>
      </c>
      <c r="E161" t="s">
        <v>31</v>
      </c>
      <c r="F161" t="s">
        <v>202</v>
      </c>
    </row>
    <row r="162" spans="1:6" x14ac:dyDescent="0.25">
      <c r="A162" s="5">
        <v>95737</v>
      </c>
      <c r="B162">
        <v>1409</v>
      </c>
      <c r="C162">
        <v>0</v>
      </c>
      <c r="D162">
        <v>8.0302363331224004E-4</v>
      </c>
      <c r="E162" t="s">
        <v>31</v>
      </c>
      <c r="F162" t="s">
        <v>202</v>
      </c>
    </row>
    <row r="163" spans="1:6" x14ac:dyDescent="0.25">
      <c r="A163" s="5">
        <v>95737</v>
      </c>
      <c r="B163">
        <v>1410</v>
      </c>
      <c r="C163">
        <v>0</v>
      </c>
      <c r="D163">
        <v>8.0302363331224004E-4</v>
      </c>
      <c r="E163" t="s">
        <v>31</v>
      </c>
      <c r="F163" t="s">
        <v>202</v>
      </c>
    </row>
    <row r="164" spans="1:6" x14ac:dyDescent="0.25">
      <c r="A164" s="5">
        <v>95737</v>
      </c>
      <c r="B164">
        <v>1411</v>
      </c>
      <c r="C164">
        <v>6.1817343934850201E-3</v>
      </c>
      <c r="D164">
        <v>9.1992973660182402E-4</v>
      </c>
      <c r="E164" t="s">
        <v>31</v>
      </c>
      <c r="F164" t="s">
        <v>202</v>
      </c>
    </row>
    <row r="165" spans="1:6" x14ac:dyDescent="0.25">
      <c r="A165" s="5">
        <v>95737</v>
      </c>
      <c r="B165">
        <v>1017</v>
      </c>
      <c r="C165">
        <v>4.3349519905356701E-3</v>
      </c>
      <c r="D165">
        <v>1.01345492688411E-3</v>
      </c>
      <c r="E165" t="s">
        <v>31</v>
      </c>
      <c r="F165" t="s">
        <v>202</v>
      </c>
    </row>
    <row r="166" spans="1:6" x14ac:dyDescent="0.25">
      <c r="A166" s="5">
        <v>95737</v>
      </c>
      <c r="B166">
        <v>1413</v>
      </c>
      <c r="C166">
        <v>0</v>
      </c>
      <c r="D166">
        <v>8.0302363331224004E-4</v>
      </c>
      <c r="E166" t="s">
        <v>31</v>
      </c>
      <c r="F166" t="s">
        <v>202</v>
      </c>
    </row>
    <row r="167" spans="1:6" x14ac:dyDescent="0.25">
      <c r="A167" s="5">
        <v>95737</v>
      </c>
      <c r="B167">
        <v>1416</v>
      </c>
      <c r="C167">
        <v>0</v>
      </c>
      <c r="D167">
        <v>8.0302363331224004E-4</v>
      </c>
      <c r="E167" t="s">
        <v>31</v>
      </c>
      <c r="F167" t="s">
        <v>202</v>
      </c>
    </row>
    <row r="168" spans="1:6" x14ac:dyDescent="0.25">
      <c r="A168" s="5">
        <v>95737</v>
      </c>
      <c r="B168">
        <v>1022</v>
      </c>
      <c r="C168">
        <v>0</v>
      </c>
      <c r="D168">
        <v>8.0302363331224004E-4</v>
      </c>
      <c r="E168" t="s">
        <v>31</v>
      </c>
      <c r="F168" t="s">
        <v>202</v>
      </c>
    </row>
    <row r="169" spans="1:6" x14ac:dyDescent="0.25">
      <c r="A169" s="5">
        <v>95737</v>
      </c>
      <c r="B169">
        <v>1418</v>
      </c>
      <c r="C169">
        <v>0</v>
      </c>
      <c r="D169">
        <v>8.0302363331224004E-4</v>
      </c>
      <c r="E169" t="s">
        <v>31</v>
      </c>
      <c r="F169" t="s">
        <v>202</v>
      </c>
    </row>
    <row r="170" spans="1:6" x14ac:dyDescent="0.25">
      <c r="A170" s="5">
        <v>95737</v>
      </c>
      <c r="B170">
        <v>1024</v>
      </c>
      <c r="C170">
        <v>0</v>
      </c>
      <c r="D170">
        <v>8.0302363331224004E-4</v>
      </c>
      <c r="E170" t="s">
        <v>31</v>
      </c>
      <c r="F170" t="s">
        <v>202</v>
      </c>
    </row>
    <row r="171" spans="1:6" x14ac:dyDescent="0.25">
      <c r="A171" s="5">
        <v>95737</v>
      </c>
      <c r="B171">
        <v>1025</v>
      </c>
      <c r="C171">
        <v>0</v>
      </c>
      <c r="D171">
        <v>8.0302363331224004E-4</v>
      </c>
      <c r="E171" t="s">
        <v>31</v>
      </c>
      <c r="F171" t="s">
        <v>202</v>
      </c>
    </row>
    <row r="172" spans="1:6" x14ac:dyDescent="0.25">
      <c r="A172" s="5">
        <v>95737</v>
      </c>
      <c r="B172">
        <v>1026</v>
      </c>
      <c r="C172">
        <v>0</v>
      </c>
      <c r="D172">
        <v>8.0302363331224004E-4</v>
      </c>
      <c r="E172" t="s">
        <v>31</v>
      </c>
      <c r="F172" t="s">
        <v>202</v>
      </c>
    </row>
    <row r="173" spans="1:6" x14ac:dyDescent="0.25">
      <c r="A173" s="5">
        <v>95737</v>
      </c>
      <c r="B173">
        <v>1027</v>
      </c>
      <c r="C173">
        <v>0</v>
      </c>
      <c r="D173">
        <v>8.0302363331224004E-4</v>
      </c>
      <c r="E173" t="s">
        <v>31</v>
      </c>
      <c r="F173" t="s">
        <v>202</v>
      </c>
    </row>
    <row r="174" spans="1:6" x14ac:dyDescent="0.25">
      <c r="A174" s="5">
        <v>95737</v>
      </c>
      <c r="B174">
        <v>1423</v>
      </c>
      <c r="C174">
        <v>0</v>
      </c>
      <c r="D174">
        <v>8.0302363331224004E-4</v>
      </c>
      <c r="E174" t="s">
        <v>31</v>
      </c>
      <c r="F174" t="s">
        <v>202</v>
      </c>
    </row>
    <row r="175" spans="1:6" x14ac:dyDescent="0.25">
      <c r="A175" s="5">
        <v>95737</v>
      </c>
      <c r="B175">
        <v>933</v>
      </c>
      <c r="C175">
        <v>0.10203214845792</v>
      </c>
      <c r="D175">
        <v>1.1279629928559499E-2</v>
      </c>
      <c r="E175" t="s">
        <v>31</v>
      </c>
      <c r="F175" t="s">
        <v>202</v>
      </c>
    </row>
    <row r="176" spans="1:6" x14ac:dyDescent="0.25">
      <c r="A176" s="5">
        <v>95737</v>
      </c>
      <c r="B176">
        <v>934</v>
      </c>
      <c r="C176">
        <v>0.133822082977962</v>
      </c>
      <c r="D176">
        <v>1.1555572912290099E-2</v>
      </c>
      <c r="E176" t="s">
        <v>31</v>
      </c>
      <c r="F176" t="s">
        <v>202</v>
      </c>
    </row>
    <row r="177" spans="1:6" x14ac:dyDescent="0.25">
      <c r="A177" s="5">
        <v>95737</v>
      </c>
      <c r="B177">
        <v>935</v>
      </c>
      <c r="C177">
        <v>3.8534817178859301E-3</v>
      </c>
      <c r="D177">
        <v>9.2657039440670395E-4</v>
      </c>
      <c r="E177" t="s">
        <v>31</v>
      </c>
      <c r="F177" t="s">
        <v>202</v>
      </c>
    </row>
    <row r="178" spans="1:6" x14ac:dyDescent="0.25">
      <c r="A178" s="5">
        <v>95737</v>
      </c>
      <c r="B178">
        <v>936</v>
      </c>
      <c r="C178">
        <v>0.105965588631799</v>
      </c>
      <c r="D178">
        <v>1.19532523106364E-2</v>
      </c>
      <c r="E178" t="s">
        <v>31</v>
      </c>
      <c r="F178" t="s">
        <v>202</v>
      </c>
    </row>
    <row r="179" spans="1:6" x14ac:dyDescent="0.25">
      <c r="A179" s="5">
        <v>95737</v>
      </c>
      <c r="B179">
        <v>937</v>
      </c>
      <c r="C179">
        <v>0.38292190552177602</v>
      </c>
      <c r="D179">
        <v>3.0819304838616099E-2</v>
      </c>
      <c r="E179" t="s">
        <v>31</v>
      </c>
      <c r="F179" t="s">
        <v>202</v>
      </c>
    </row>
    <row r="180" spans="1:6" x14ac:dyDescent="0.25">
      <c r="A180" s="5">
        <v>95737</v>
      </c>
      <c r="B180">
        <v>939</v>
      </c>
      <c r="C180">
        <v>0</v>
      </c>
      <c r="D180">
        <v>8.0302363331224004E-4</v>
      </c>
      <c r="E180" t="s">
        <v>31</v>
      </c>
      <c r="F180" t="s">
        <v>202</v>
      </c>
    </row>
    <row r="181" spans="1:6" x14ac:dyDescent="0.25">
      <c r="A181" s="5">
        <v>95737</v>
      </c>
      <c r="B181">
        <v>941</v>
      </c>
      <c r="C181">
        <v>2.6489462679175702E-3</v>
      </c>
      <c r="D181">
        <v>9.821785335834411E-4</v>
      </c>
      <c r="E181" t="s">
        <v>31</v>
      </c>
      <c r="F181" t="s">
        <v>202</v>
      </c>
    </row>
    <row r="182" spans="1:6" x14ac:dyDescent="0.25">
      <c r="A182" s="5">
        <v>95737</v>
      </c>
      <c r="B182">
        <v>942</v>
      </c>
      <c r="C182">
        <v>0.50831481965499203</v>
      </c>
      <c r="D182">
        <v>9.9788686825685396E-2</v>
      </c>
      <c r="E182" t="s">
        <v>31</v>
      </c>
      <c r="F182" t="s">
        <v>202</v>
      </c>
    </row>
    <row r="183" spans="1:6" x14ac:dyDescent="0.25">
      <c r="A183" s="5">
        <v>95737</v>
      </c>
      <c r="B183">
        <v>944</v>
      </c>
      <c r="C183">
        <v>0.21385791812254101</v>
      </c>
      <c r="D183">
        <v>4.6422466987059402E-2</v>
      </c>
      <c r="E183" t="s">
        <v>31</v>
      </c>
      <c r="F183" t="s">
        <v>202</v>
      </c>
    </row>
    <row r="184" spans="1:6" x14ac:dyDescent="0.25">
      <c r="A184" s="5">
        <v>95737</v>
      </c>
      <c r="B184">
        <v>945</v>
      </c>
      <c r="C184">
        <v>8.5414545904751393E-2</v>
      </c>
      <c r="D184">
        <v>1.5723070344678201E-2</v>
      </c>
      <c r="E184" t="s">
        <v>31</v>
      </c>
      <c r="F184" t="s">
        <v>202</v>
      </c>
    </row>
    <row r="185" spans="1:6" x14ac:dyDescent="0.25">
      <c r="A185" s="5">
        <v>95737</v>
      </c>
      <c r="B185">
        <v>1438</v>
      </c>
      <c r="C185">
        <v>0</v>
      </c>
      <c r="D185">
        <v>8.0302363331224004E-4</v>
      </c>
      <c r="E185" t="s">
        <v>31</v>
      </c>
      <c r="F185" t="s">
        <v>202</v>
      </c>
    </row>
    <row r="186" spans="1:6" x14ac:dyDescent="0.25">
      <c r="A186" s="5">
        <v>95737</v>
      </c>
      <c r="B186">
        <v>1044</v>
      </c>
      <c r="C186">
        <v>0.21939740556304499</v>
      </c>
      <c r="D186">
        <v>2.04062781465877E-2</v>
      </c>
      <c r="E186" t="s">
        <v>31</v>
      </c>
      <c r="F186" t="s">
        <v>202</v>
      </c>
    </row>
    <row r="187" spans="1:6" x14ac:dyDescent="0.25">
      <c r="A187" s="5">
        <v>95737</v>
      </c>
      <c r="B187">
        <v>947</v>
      </c>
      <c r="C187">
        <v>9.6294054529947497E-4</v>
      </c>
      <c r="D187">
        <v>8.0545311785517205E-4</v>
      </c>
      <c r="E187" t="s">
        <v>31</v>
      </c>
      <c r="F187" t="s">
        <v>202</v>
      </c>
    </row>
    <row r="188" spans="1:6" x14ac:dyDescent="0.25">
      <c r="A188" s="5">
        <v>95737</v>
      </c>
      <c r="B188">
        <v>948</v>
      </c>
      <c r="C188">
        <v>0.25977728560816599</v>
      </c>
      <c r="D188">
        <v>2.4453424475834901E-2</v>
      </c>
      <c r="E188" t="s">
        <v>31</v>
      </c>
      <c r="F188" t="s">
        <v>202</v>
      </c>
    </row>
    <row r="189" spans="1:6" x14ac:dyDescent="0.25">
      <c r="A189" s="5">
        <v>95737</v>
      </c>
      <c r="B189">
        <v>949</v>
      </c>
      <c r="C189">
        <v>6.0209577131537699E-3</v>
      </c>
      <c r="D189">
        <v>1.1312752976315799E-3</v>
      </c>
      <c r="E189" t="s">
        <v>31</v>
      </c>
      <c r="F189" t="s">
        <v>202</v>
      </c>
    </row>
    <row r="190" spans="1:6" x14ac:dyDescent="0.25">
      <c r="A190" s="5">
        <v>95737</v>
      </c>
      <c r="B190">
        <v>950</v>
      </c>
      <c r="C190">
        <v>3.69270503755468E-3</v>
      </c>
      <c r="D190">
        <v>1.865364634715E-3</v>
      </c>
      <c r="E190" t="s">
        <v>31</v>
      </c>
      <c r="F190" t="s">
        <v>202</v>
      </c>
    </row>
    <row r="191" spans="1:6" x14ac:dyDescent="0.25">
      <c r="A191" s="5">
        <v>95737</v>
      </c>
      <c r="B191">
        <v>951</v>
      </c>
      <c r="C191">
        <v>0</v>
      </c>
      <c r="D191">
        <v>8.0302363331224004E-4</v>
      </c>
      <c r="E191" t="s">
        <v>31</v>
      </c>
      <c r="F191" t="s">
        <v>202</v>
      </c>
    </row>
    <row r="192" spans="1:6" x14ac:dyDescent="0.25">
      <c r="A192" s="5">
        <v>95737</v>
      </c>
      <c r="B192">
        <v>952</v>
      </c>
      <c r="C192">
        <v>4.9771989435166602E-3</v>
      </c>
      <c r="D192">
        <v>9.5427513578527602E-4</v>
      </c>
      <c r="E192" t="s">
        <v>31</v>
      </c>
      <c r="F192" t="s">
        <v>202</v>
      </c>
    </row>
    <row r="193" spans="1:6" x14ac:dyDescent="0.25">
      <c r="A193" s="5">
        <v>95737</v>
      </c>
      <c r="B193">
        <v>953</v>
      </c>
      <c r="C193">
        <v>2.25577420419842E-2</v>
      </c>
      <c r="D193">
        <v>2.46738522384028E-3</v>
      </c>
      <c r="E193" t="s">
        <v>31</v>
      </c>
      <c r="F193" t="s">
        <v>202</v>
      </c>
    </row>
    <row r="194" spans="1:6" x14ac:dyDescent="0.25">
      <c r="A194" s="5">
        <v>95737</v>
      </c>
      <c r="B194">
        <v>954</v>
      </c>
      <c r="C194">
        <v>0.99768464384956101</v>
      </c>
      <c r="D194">
        <v>7.6798308502739096E-2</v>
      </c>
      <c r="E194" t="s">
        <v>31</v>
      </c>
      <c r="F194" t="s">
        <v>202</v>
      </c>
    </row>
    <row r="195" spans="1:6" x14ac:dyDescent="0.25">
      <c r="A195" s="5">
        <v>95737</v>
      </c>
      <c r="B195">
        <v>955</v>
      </c>
      <c r="C195">
        <v>31.837599217266899</v>
      </c>
      <c r="D195">
        <v>4.2514374531917198</v>
      </c>
      <c r="E195" t="s">
        <v>31</v>
      </c>
      <c r="F195" t="s">
        <v>202</v>
      </c>
    </row>
    <row r="196" spans="1:6" x14ac:dyDescent="0.25">
      <c r="A196" s="5">
        <v>95737</v>
      </c>
      <c r="B196">
        <v>956</v>
      </c>
      <c r="C196">
        <v>3.2911932208985598E-3</v>
      </c>
      <c r="D196">
        <v>8.3717381705397599E-4</v>
      </c>
      <c r="E196" t="s">
        <v>31</v>
      </c>
      <c r="F196" t="s">
        <v>202</v>
      </c>
    </row>
    <row r="197" spans="1:6" x14ac:dyDescent="0.25">
      <c r="A197" s="5">
        <v>95737</v>
      </c>
      <c r="B197">
        <v>1056</v>
      </c>
      <c r="C197">
        <v>4.0219103364789399E-2</v>
      </c>
      <c r="D197">
        <v>3.2930488031339502E-3</v>
      </c>
      <c r="E197" t="s">
        <v>31</v>
      </c>
      <c r="F197" t="s">
        <v>202</v>
      </c>
    </row>
    <row r="198" spans="1:6" x14ac:dyDescent="0.25">
      <c r="A198" s="5">
        <v>95737</v>
      </c>
      <c r="B198">
        <v>957</v>
      </c>
      <c r="C198">
        <v>2.48816958758632E-3</v>
      </c>
      <c r="D198">
        <v>8.2279533949912995E-4</v>
      </c>
      <c r="E198" t="s">
        <v>31</v>
      </c>
      <c r="F198" t="s">
        <v>202</v>
      </c>
    </row>
    <row r="199" spans="1:6" x14ac:dyDescent="0.25">
      <c r="A199" s="5">
        <v>95737</v>
      </c>
      <c r="B199">
        <v>958</v>
      </c>
      <c r="C199">
        <v>7.9554364871928906E-2</v>
      </c>
      <c r="D199">
        <v>2.1500914470743301E-2</v>
      </c>
      <c r="E199" t="s">
        <v>31</v>
      </c>
      <c r="F199" t="s">
        <v>202</v>
      </c>
    </row>
    <row r="200" spans="1:6" x14ac:dyDescent="0.25">
      <c r="A200" s="5">
        <v>95737</v>
      </c>
      <c r="B200">
        <v>959</v>
      </c>
      <c r="C200">
        <v>7.0162255481882901E-2</v>
      </c>
      <c r="D200">
        <v>8.6432340579260004E-3</v>
      </c>
      <c r="E200" t="s">
        <v>31</v>
      </c>
      <c r="F200" t="s">
        <v>202</v>
      </c>
    </row>
    <row r="201" spans="1:6" x14ac:dyDescent="0.25">
      <c r="A201" s="5">
        <v>95737</v>
      </c>
      <c r="B201">
        <v>960</v>
      </c>
      <c r="C201">
        <v>0.47299295677772601</v>
      </c>
      <c r="D201">
        <v>0.107194833452311</v>
      </c>
      <c r="E201" t="s">
        <v>31</v>
      </c>
      <c r="F201" t="s">
        <v>202</v>
      </c>
    </row>
    <row r="202" spans="1:6" x14ac:dyDescent="0.25">
      <c r="A202" s="5">
        <v>95737</v>
      </c>
      <c r="B202">
        <v>961</v>
      </c>
      <c r="C202">
        <v>0.18158651332984799</v>
      </c>
      <c r="D202">
        <v>3.2274982338714397E-2</v>
      </c>
      <c r="E202" t="s">
        <v>31</v>
      </c>
      <c r="F202" t="s">
        <v>202</v>
      </c>
    </row>
    <row r="203" spans="1:6" x14ac:dyDescent="0.25">
      <c r="A203" s="5">
        <v>95737</v>
      </c>
      <c r="B203">
        <v>962</v>
      </c>
      <c r="C203">
        <v>2.1032512999697401E-2</v>
      </c>
      <c r="D203">
        <v>3.0574575649314401E-3</v>
      </c>
      <c r="E203" t="s">
        <v>31</v>
      </c>
      <c r="F203" t="s">
        <v>202</v>
      </c>
    </row>
    <row r="204" spans="1:6" x14ac:dyDescent="0.25">
      <c r="A204" s="5">
        <v>95737</v>
      </c>
      <c r="B204">
        <v>963</v>
      </c>
      <c r="C204">
        <v>3.2672916609348797E-2</v>
      </c>
      <c r="D204">
        <v>3.3798484702267E-3</v>
      </c>
      <c r="E204" t="s">
        <v>31</v>
      </c>
      <c r="F204" t="s">
        <v>202</v>
      </c>
    </row>
    <row r="205" spans="1:6" x14ac:dyDescent="0.25">
      <c r="A205" s="5">
        <v>95737</v>
      </c>
      <c r="B205">
        <v>964</v>
      </c>
      <c r="C205">
        <v>1.84678240294935E-3</v>
      </c>
      <c r="D205">
        <v>8.1391053112245401E-4</v>
      </c>
      <c r="E205" t="s">
        <v>31</v>
      </c>
      <c r="F205" t="s">
        <v>202</v>
      </c>
    </row>
    <row r="206" spans="1:6" x14ac:dyDescent="0.25">
      <c r="A206" s="5">
        <v>95737</v>
      </c>
      <c r="B206">
        <v>966</v>
      </c>
      <c r="C206">
        <v>0.14393725754532699</v>
      </c>
      <c r="D206">
        <v>6.76027807899994E-2</v>
      </c>
      <c r="E206" t="s">
        <v>31</v>
      </c>
      <c r="F206" t="s">
        <v>202</v>
      </c>
    </row>
    <row r="207" spans="1:6" x14ac:dyDescent="0.25">
      <c r="A207" s="5">
        <v>95737</v>
      </c>
      <c r="B207">
        <v>967</v>
      </c>
      <c r="C207">
        <v>0.10379811263653101</v>
      </c>
      <c r="D207">
        <v>1.0382187680579901E-2</v>
      </c>
      <c r="E207" t="s">
        <v>31</v>
      </c>
      <c r="F207" t="s">
        <v>202</v>
      </c>
    </row>
    <row r="208" spans="1:6" x14ac:dyDescent="0.25">
      <c r="A208" s="5">
        <v>95737</v>
      </c>
      <c r="B208">
        <v>968</v>
      </c>
      <c r="C208">
        <v>5.0414236388147599E-2</v>
      </c>
      <c r="D208">
        <v>7.4607712395726097E-3</v>
      </c>
      <c r="E208" t="s">
        <v>31</v>
      </c>
      <c r="F208" t="s">
        <v>202</v>
      </c>
    </row>
    <row r="209" spans="1:6" x14ac:dyDescent="0.25">
      <c r="A209" s="5">
        <v>95737</v>
      </c>
      <c r="B209">
        <v>969</v>
      </c>
      <c r="C209">
        <v>0</v>
      </c>
      <c r="D209">
        <v>8.0302363331224004E-4</v>
      </c>
      <c r="E209" t="s">
        <v>31</v>
      </c>
      <c r="F209" t="s">
        <v>202</v>
      </c>
    </row>
    <row r="210" spans="1:6" x14ac:dyDescent="0.25">
      <c r="A210" s="5">
        <v>95737</v>
      </c>
      <c r="B210">
        <v>970</v>
      </c>
      <c r="C210">
        <v>6.1009161691473902E-3</v>
      </c>
      <c r="D210">
        <v>1.43463129793716E-3</v>
      </c>
      <c r="E210" t="s">
        <v>31</v>
      </c>
      <c r="F210" t="s">
        <v>202</v>
      </c>
    </row>
    <row r="211" spans="1:6" x14ac:dyDescent="0.25">
      <c r="A211" s="5">
        <v>95738</v>
      </c>
      <c r="B211">
        <v>2669</v>
      </c>
      <c r="C211">
        <v>23.889742234431012</v>
      </c>
      <c r="D211" s="42">
        <v>-99</v>
      </c>
      <c r="E211" s="42" t="s">
        <v>672</v>
      </c>
      <c r="F211" s="42" t="s">
        <v>614</v>
      </c>
    </row>
    <row r="212" spans="1:6" x14ac:dyDescent="0.25">
      <c r="A212" s="5">
        <v>95738</v>
      </c>
      <c r="B212">
        <v>2670</v>
      </c>
      <c r="C212">
        <v>0.1758167251246176</v>
      </c>
      <c r="D212" s="42">
        <v>-99</v>
      </c>
      <c r="E212" s="42" t="s">
        <v>672</v>
      </c>
      <c r="F212" s="42" t="s">
        <v>614</v>
      </c>
    </row>
    <row r="213" spans="1:6" x14ac:dyDescent="0.25">
      <c r="A213" s="5">
        <v>95738</v>
      </c>
      <c r="B213">
        <v>2671</v>
      </c>
      <c r="C213">
        <v>29.300003402698195</v>
      </c>
      <c r="D213" s="42">
        <v>-99</v>
      </c>
      <c r="E213" s="42" t="s">
        <v>672</v>
      </c>
      <c r="F213" s="42" t="s">
        <v>614</v>
      </c>
    </row>
    <row r="214" spans="1:6" x14ac:dyDescent="0.25">
      <c r="A214" s="5">
        <v>95738</v>
      </c>
      <c r="B214">
        <v>337</v>
      </c>
      <c r="C214">
        <v>0.38356713843012702</v>
      </c>
      <c r="D214">
        <v>6.2539606982045304E-2</v>
      </c>
      <c r="E214" t="s">
        <v>31</v>
      </c>
      <c r="F214" t="s">
        <v>32</v>
      </c>
    </row>
    <row r="215" spans="1:6" x14ac:dyDescent="0.25">
      <c r="A215" s="5">
        <v>95738</v>
      </c>
      <c r="B215">
        <v>613</v>
      </c>
      <c r="C215">
        <v>0.19674284477540199</v>
      </c>
      <c r="D215">
        <v>2.7423670848025099E-2</v>
      </c>
      <c r="E215" t="s">
        <v>31</v>
      </c>
      <c r="F215" t="s">
        <v>32</v>
      </c>
    </row>
    <row r="216" spans="1:6" x14ac:dyDescent="0.25">
      <c r="A216" s="5">
        <v>95738</v>
      </c>
      <c r="B216">
        <v>665</v>
      </c>
      <c r="C216">
        <v>0</v>
      </c>
      <c r="D216">
        <v>1.40516174328778E-2</v>
      </c>
      <c r="E216" t="s">
        <v>31</v>
      </c>
      <c r="F216" t="s">
        <v>32</v>
      </c>
    </row>
    <row r="217" spans="1:6" x14ac:dyDescent="0.25">
      <c r="A217" s="5">
        <v>95738</v>
      </c>
      <c r="B217">
        <v>699</v>
      </c>
      <c r="C217">
        <v>0.41434898811991899</v>
      </c>
      <c r="D217">
        <v>3.46945869200899E-2</v>
      </c>
      <c r="E217" t="s">
        <v>31</v>
      </c>
      <c r="F217" t="s">
        <v>32</v>
      </c>
    </row>
    <row r="218" spans="1:6" x14ac:dyDescent="0.25">
      <c r="A218" s="5">
        <v>95738</v>
      </c>
      <c r="B218">
        <v>784</v>
      </c>
      <c r="C218">
        <v>6.5757367837124395E-2</v>
      </c>
      <c r="D218">
        <v>1.4845348208559501E-2</v>
      </c>
      <c r="E218" t="s">
        <v>31</v>
      </c>
      <c r="F218" t="s">
        <v>45</v>
      </c>
    </row>
    <row r="219" spans="1:6" x14ac:dyDescent="0.25">
      <c r="A219" s="5">
        <v>95738</v>
      </c>
      <c r="B219">
        <v>785</v>
      </c>
      <c r="C219">
        <v>3.5690623462346797E-2</v>
      </c>
      <c r="D219">
        <v>3.84239934397046E-3</v>
      </c>
      <c r="E219" t="s">
        <v>31</v>
      </c>
      <c r="F219" t="s">
        <v>49</v>
      </c>
    </row>
    <row r="220" spans="1:6" x14ac:dyDescent="0.25">
      <c r="A220" s="5">
        <v>95738</v>
      </c>
      <c r="B220">
        <v>2302</v>
      </c>
      <c r="C220">
        <v>0.91356926071725697</v>
      </c>
      <c r="D220">
        <v>6.5578553473427406E-2</v>
      </c>
      <c r="E220" t="s">
        <v>31</v>
      </c>
      <c r="F220" t="s">
        <v>53</v>
      </c>
    </row>
    <row r="221" spans="1:6" x14ac:dyDescent="0.25">
      <c r="A221" s="5">
        <v>95738</v>
      </c>
      <c r="B221">
        <v>1183</v>
      </c>
      <c r="C221">
        <v>18.629394408013798</v>
      </c>
      <c r="D221">
        <v>4.0109666198379301</v>
      </c>
      <c r="E221" t="s">
        <v>31</v>
      </c>
      <c r="F221" t="s">
        <v>57</v>
      </c>
    </row>
    <row r="222" spans="1:6" x14ac:dyDescent="0.25">
      <c r="A222" s="5">
        <v>95738</v>
      </c>
      <c r="B222">
        <v>789</v>
      </c>
      <c r="C222">
        <v>5.5026828771749203</v>
      </c>
      <c r="D222">
        <v>0.52636447036858303</v>
      </c>
      <c r="E222" t="s">
        <v>31</v>
      </c>
      <c r="F222" t="s">
        <v>57</v>
      </c>
    </row>
    <row r="223" spans="1:6" x14ac:dyDescent="0.25">
      <c r="A223" s="5">
        <v>95738</v>
      </c>
      <c r="B223">
        <v>790</v>
      </c>
      <c r="C223">
        <v>3.8472787152054302</v>
      </c>
      <c r="D223">
        <v>0.96182045307117403</v>
      </c>
      <c r="E223" t="s">
        <v>31</v>
      </c>
      <c r="F223" t="s">
        <v>57</v>
      </c>
    </row>
    <row r="224" spans="1:6" x14ac:dyDescent="0.25">
      <c r="A224" s="5">
        <v>95738</v>
      </c>
      <c r="B224">
        <v>791</v>
      </c>
      <c r="C224">
        <v>2.6478531750615399</v>
      </c>
      <c r="D224">
        <v>0.198787993593118</v>
      </c>
      <c r="E224" t="s">
        <v>31</v>
      </c>
      <c r="F224" t="s">
        <v>57</v>
      </c>
    </row>
    <row r="225" spans="1:6" x14ac:dyDescent="0.25">
      <c r="A225" s="5">
        <v>95738</v>
      </c>
      <c r="B225">
        <v>792</v>
      </c>
      <c r="C225">
        <v>3.5009940165885798</v>
      </c>
      <c r="D225">
        <v>1.2864837105312601</v>
      </c>
      <c r="E225" t="s">
        <v>31</v>
      </c>
      <c r="F225" t="s">
        <v>57</v>
      </c>
    </row>
    <row r="226" spans="1:6" x14ac:dyDescent="0.25">
      <c r="A226" s="5">
        <v>95738</v>
      </c>
      <c r="B226">
        <v>626</v>
      </c>
      <c r="C226">
        <v>34.128203192044303</v>
      </c>
      <c r="D226">
        <v>4.5686088114014201</v>
      </c>
      <c r="E226" t="s">
        <v>31</v>
      </c>
      <c r="F226" t="s">
        <v>57</v>
      </c>
    </row>
    <row r="227" spans="1:6" x14ac:dyDescent="0.25">
      <c r="A227" s="5">
        <v>95738</v>
      </c>
      <c r="B227">
        <v>794</v>
      </c>
      <c r="C227">
        <v>12.551269919975701</v>
      </c>
      <c r="D227">
        <v>2.3732289189606699</v>
      </c>
      <c r="E227" t="s">
        <v>31</v>
      </c>
      <c r="F227" t="s">
        <v>57</v>
      </c>
    </row>
    <row r="228" spans="1:6" x14ac:dyDescent="0.25">
      <c r="A228" s="5">
        <v>95738</v>
      </c>
      <c r="B228">
        <v>1190</v>
      </c>
      <c r="C228">
        <v>0.143679606315535</v>
      </c>
      <c r="D228">
        <v>4.0213500174492101E-2</v>
      </c>
      <c r="E228" t="s">
        <v>31</v>
      </c>
      <c r="F228" t="s">
        <v>57</v>
      </c>
    </row>
    <row r="229" spans="1:6" x14ac:dyDescent="0.25">
      <c r="A229" s="5">
        <v>95738</v>
      </c>
      <c r="B229">
        <v>796</v>
      </c>
      <c r="C229">
        <v>0.121818392419819</v>
      </c>
      <c r="D229">
        <v>7.53493651916885E-2</v>
      </c>
      <c r="E229" t="s">
        <v>31</v>
      </c>
      <c r="F229" t="s">
        <v>57</v>
      </c>
    </row>
    <row r="230" spans="1:6" x14ac:dyDescent="0.25">
      <c r="A230" s="5">
        <v>95738</v>
      </c>
      <c r="B230">
        <v>797</v>
      </c>
      <c r="C230">
        <v>9.3157739021224408</v>
      </c>
      <c r="D230">
        <v>2.6620424837655299</v>
      </c>
      <c r="E230" t="s">
        <v>31</v>
      </c>
      <c r="F230" t="s">
        <v>57</v>
      </c>
    </row>
    <row r="231" spans="1:6" x14ac:dyDescent="0.25">
      <c r="A231" s="5">
        <v>95738</v>
      </c>
      <c r="B231">
        <v>436</v>
      </c>
      <c r="C231">
        <v>43.443977094166698</v>
      </c>
      <c r="D231">
        <v>5.4361678474909301</v>
      </c>
      <c r="E231" t="s">
        <v>31</v>
      </c>
      <c r="F231" t="s">
        <v>57</v>
      </c>
    </row>
    <row r="232" spans="1:6" x14ac:dyDescent="0.25">
      <c r="A232" s="5">
        <v>95738</v>
      </c>
      <c r="B232">
        <v>696</v>
      </c>
      <c r="C232">
        <v>2.9020347331903701E-2</v>
      </c>
      <c r="D232">
        <v>0.16235964613966999</v>
      </c>
      <c r="E232" t="s">
        <v>31</v>
      </c>
      <c r="F232" t="s">
        <v>81</v>
      </c>
    </row>
    <row r="233" spans="1:6" x14ac:dyDescent="0.25">
      <c r="A233" s="5">
        <v>95738</v>
      </c>
      <c r="B233">
        <v>525</v>
      </c>
      <c r="C233">
        <v>0</v>
      </c>
      <c r="D233">
        <v>3.2292863180273697E-2</v>
      </c>
      <c r="E233" t="s">
        <v>31</v>
      </c>
      <c r="F233" t="s">
        <v>81</v>
      </c>
    </row>
    <row r="234" spans="1:6" x14ac:dyDescent="0.25">
      <c r="A234" s="5">
        <v>95738</v>
      </c>
      <c r="B234">
        <v>292</v>
      </c>
      <c r="C234">
        <v>1.8608898762459799E-2</v>
      </c>
      <c r="D234">
        <v>1.3264216925883801E-2</v>
      </c>
      <c r="E234" t="s">
        <v>31</v>
      </c>
      <c r="F234" t="s">
        <v>81</v>
      </c>
    </row>
    <row r="235" spans="1:6" x14ac:dyDescent="0.25">
      <c r="A235" s="5">
        <v>95738</v>
      </c>
      <c r="B235">
        <v>694</v>
      </c>
      <c r="C235">
        <v>3.5593660029802502E-3</v>
      </c>
      <c r="D235">
        <v>7.3350238162142797E-3</v>
      </c>
      <c r="E235" t="s">
        <v>31</v>
      </c>
      <c r="F235" t="s">
        <v>81</v>
      </c>
    </row>
    <row r="236" spans="1:6" x14ac:dyDescent="0.25">
      <c r="A236" s="5">
        <v>95738</v>
      </c>
      <c r="B236">
        <v>666</v>
      </c>
      <c r="C236">
        <v>0</v>
      </c>
      <c r="D236">
        <v>4.1734677424274703E-3</v>
      </c>
      <c r="E236" t="s">
        <v>31</v>
      </c>
      <c r="F236" t="s">
        <v>81</v>
      </c>
    </row>
    <row r="237" spans="1:6" x14ac:dyDescent="0.25">
      <c r="A237" s="5">
        <v>95738</v>
      </c>
      <c r="B237">
        <v>700</v>
      </c>
      <c r="C237">
        <v>0.20739670192620699</v>
      </c>
      <c r="D237">
        <v>1.4927735966298501E-2</v>
      </c>
      <c r="E237" t="s">
        <v>31</v>
      </c>
      <c r="F237" t="s">
        <v>81</v>
      </c>
    </row>
    <row r="238" spans="1:6" x14ac:dyDescent="0.25">
      <c r="A238" s="5">
        <v>95738</v>
      </c>
      <c r="B238">
        <v>795</v>
      </c>
      <c r="C238">
        <v>0.60068846461192305</v>
      </c>
      <c r="D238">
        <v>4.3019107823445701E-2</v>
      </c>
      <c r="E238" t="s">
        <v>31</v>
      </c>
      <c r="F238" t="s">
        <v>81</v>
      </c>
    </row>
    <row r="239" spans="1:6" x14ac:dyDescent="0.25">
      <c r="A239" s="5">
        <v>95738</v>
      </c>
      <c r="B239">
        <v>669</v>
      </c>
      <c r="C239">
        <v>1.7311810845028599</v>
      </c>
      <c r="D239">
        <v>0.122714701202844</v>
      </c>
      <c r="E239" t="s">
        <v>31</v>
      </c>
      <c r="F239" t="s">
        <v>81</v>
      </c>
    </row>
    <row r="240" spans="1:6" x14ac:dyDescent="0.25">
      <c r="A240" s="5">
        <v>95738</v>
      </c>
      <c r="B240">
        <v>329</v>
      </c>
      <c r="C240">
        <v>8.2540121953333205E-3</v>
      </c>
      <c r="D240">
        <v>2.66075498983795E-2</v>
      </c>
      <c r="E240" t="s">
        <v>31</v>
      </c>
      <c r="F240" t="s">
        <v>81</v>
      </c>
    </row>
    <row r="241" spans="1:6" x14ac:dyDescent="0.25">
      <c r="A241" s="5">
        <v>95738</v>
      </c>
      <c r="B241">
        <v>715</v>
      </c>
      <c r="C241">
        <v>0</v>
      </c>
      <c r="D241">
        <v>1.23183960761485E-2</v>
      </c>
      <c r="E241" t="s">
        <v>31</v>
      </c>
      <c r="F241" t="s">
        <v>81</v>
      </c>
    </row>
    <row r="242" spans="1:6" x14ac:dyDescent="0.25">
      <c r="A242" s="5">
        <v>95738</v>
      </c>
      <c r="B242">
        <v>767</v>
      </c>
      <c r="C242">
        <v>0</v>
      </c>
      <c r="D242">
        <v>6.8924839966904797E-3</v>
      </c>
      <c r="E242" t="s">
        <v>31</v>
      </c>
      <c r="F242" t="s">
        <v>81</v>
      </c>
    </row>
    <row r="243" spans="1:6" x14ac:dyDescent="0.25">
      <c r="A243" s="5">
        <v>95738</v>
      </c>
      <c r="B243">
        <v>347</v>
      </c>
      <c r="C243">
        <v>0</v>
      </c>
      <c r="D243">
        <v>1.8907869346138E-3</v>
      </c>
      <c r="E243" t="s">
        <v>31</v>
      </c>
      <c r="F243" t="s">
        <v>81</v>
      </c>
    </row>
    <row r="244" spans="1:6" x14ac:dyDescent="0.25">
      <c r="A244" s="5">
        <v>95738</v>
      </c>
      <c r="B244">
        <v>526</v>
      </c>
      <c r="C244">
        <v>0</v>
      </c>
      <c r="D244">
        <v>7.9994831849045404E-4</v>
      </c>
      <c r="E244" t="s">
        <v>31</v>
      </c>
      <c r="F244" t="s">
        <v>81</v>
      </c>
    </row>
    <row r="245" spans="1:6" x14ac:dyDescent="0.25">
      <c r="A245" s="5">
        <v>95738</v>
      </c>
      <c r="B245">
        <v>488</v>
      </c>
      <c r="C245">
        <v>1.39384934282428E-3</v>
      </c>
      <c r="D245">
        <v>1.0850039982345601E-3</v>
      </c>
      <c r="E245" t="s">
        <v>31</v>
      </c>
      <c r="F245" t="s">
        <v>81</v>
      </c>
    </row>
    <row r="246" spans="1:6" x14ac:dyDescent="0.25">
      <c r="A246" s="5">
        <v>95738</v>
      </c>
      <c r="B246">
        <v>379</v>
      </c>
      <c r="C246">
        <v>0</v>
      </c>
      <c r="D246">
        <v>3.9593401622254801E-4</v>
      </c>
      <c r="E246" t="s">
        <v>31</v>
      </c>
      <c r="F246" t="s">
        <v>81</v>
      </c>
    </row>
    <row r="247" spans="1:6" x14ac:dyDescent="0.25">
      <c r="A247" s="5">
        <v>95738</v>
      </c>
      <c r="B247">
        <v>612</v>
      </c>
      <c r="C247">
        <v>0</v>
      </c>
      <c r="D247">
        <v>3.4341215692771998E-4</v>
      </c>
      <c r="E247" t="s">
        <v>31</v>
      </c>
      <c r="F247" t="s">
        <v>81</v>
      </c>
    </row>
    <row r="248" spans="1:6" x14ac:dyDescent="0.25">
      <c r="A248" s="5">
        <v>95738</v>
      </c>
      <c r="B248">
        <v>380</v>
      </c>
      <c r="C248">
        <v>6.8682431385544003E-5</v>
      </c>
      <c r="D248">
        <v>4.5654910666728199E-4</v>
      </c>
      <c r="E248" t="s">
        <v>31</v>
      </c>
      <c r="F248" t="s">
        <v>81</v>
      </c>
    </row>
    <row r="249" spans="1:6" x14ac:dyDescent="0.25">
      <c r="A249" s="5">
        <v>95738</v>
      </c>
      <c r="B249">
        <v>778</v>
      </c>
      <c r="C249">
        <v>9.4660551021370401E-2</v>
      </c>
      <c r="D249">
        <v>6.7216255112518596E-3</v>
      </c>
      <c r="E249" t="s">
        <v>31</v>
      </c>
      <c r="F249" t="s">
        <v>81</v>
      </c>
    </row>
    <row r="250" spans="1:6" x14ac:dyDescent="0.25">
      <c r="A250" s="5">
        <v>95738</v>
      </c>
      <c r="B250">
        <v>468</v>
      </c>
      <c r="C250">
        <v>0</v>
      </c>
      <c r="D250">
        <v>1.9352285078632701E-3</v>
      </c>
      <c r="E250" t="s">
        <v>31</v>
      </c>
      <c r="F250" t="s">
        <v>81</v>
      </c>
    </row>
    <row r="251" spans="1:6" x14ac:dyDescent="0.25">
      <c r="A251" s="5">
        <v>95738</v>
      </c>
      <c r="B251">
        <v>298</v>
      </c>
      <c r="C251">
        <v>7.0702502896883505E-4</v>
      </c>
      <c r="D251">
        <v>1.12775536899473E-3</v>
      </c>
      <c r="E251" t="s">
        <v>31</v>
      </c>
      <c r="F251" t="s">
        <v>81</v>
      </c>
    </row>
    <row r="252" spans="1:6" x14ac:dyDescent="0.25">
      <c r="A252" s="5">
        <v>95738</v>
      </c>
      <c r="B252">
        <v>693</v>
      </c>
      <c r="C252">
        <v>0</v>
      </c>
      <c r="D252">
        <v>4.3633544644933902E-4</v>
      </c>
      <c r="E252" t="s">
        <v>31</v>
      </c>
      <c r="F252" t="s">
        <v>81</v>
      </c>
    </row>
    <row r="253" spans="1:6" x14ac:dyDescent="0.25">
      <c r="A253" s="5">
        <v>95738</v>
      </c>
      <c r="B253">
        <v>810</v>
      </c>
      <c r="C253">
        <v>3.67249000761527E-3</v>
      </c>
      <c r="D253">
        <v>3.7887830622937202E-4</v>
      </c>
      <c r="E253" t="s">
        <v>31</v>
      </c>
      <c r="F253" t="s">
        <v>81</v>
      </c>
    </row>
    <row r="254" spans="1:6" x14ac:dyDescent="0.25">
      <c r="A254" s="5">
        <v>95738</v>
      </c>
      <c r="B254">
        <v>689</v>
      </c>
      <c r="C254">
        <v>1.0100357556697701E-3</v>
      </c>
      <c r="D254">
        <v>3.5910951626798402E-4</v>
      </c>
      <c r="E254" t="s">
        <v>31</v>
      </c>
      <c r="F254" t="s">
        <v>81</v>
      </c>
    </row>
    <row r="255" spans="1:6" x14ac:dyDescent="0.25">
      <c r="A255" s="5">
        <v>95738</v>
      </c>
      <c r="B255">
        <v>697</v>
      </c>
      <c r="C255">
        <v>8.8883146498939305E-5</v>
      </c>
      <c r="D255">
        <v>5.8987766079698304E-4</v>
      </c>
      <c r="E255" t="s">
        <v>31</v>
      </c>
      <c r="F255" t="s">
        <v>81</v>
      </c>
    </row>
    <row r="256" spans="1:6" x14ac:dyDescent="0.25">
      <c r="A256" s="5">
        <v>95738</v>
      </c>
      <c r="B256">
        <v>777</v>
      </c>
      <c r="C256">
        <v>0</v>
      </c>
      <c r="D256">
        <v>7.1106517199151498E-4</v>
      </c>
      <c r="E256" t="s">
        <v>31</v>
      </c>
      <c r="F256" t="s">
        <v>81</v>
      </c>
    </row>
    <row r="257" spans="1:6" x14ac:dyDescent="0.25">
      <c r="A257" s="5">
        <v>95738</v>
      </c>
      <c r="B257">
        <v>779</v>
      </c>
      <c r="C257">
        <v>0</v>
      </c>
      <c r="D257">
        <v>8.3630960569456496E-4</v>
      </c>
      <c r="E257" t="s">
        <v>31</v>
      </c>
      <c r="F257" t="s">
        <v>81</v>
      </c>
    </row>
    <row r="258" spans="1:6" x14ac:dyDescent="0.25">
      <c r="A258" s="5">
        <v>95738</v>
      </c>
      <c r="B258">
        <v>586</v>
      </c>
      <c r="C258">
        <v>0</v>
      </c>
      <c r="D258">
        <v>1.45849163118714E-3</v>
      </c>
      <c r="E258" t="s">
        <v>31</v>
      </c>
      <c r="F258" t="s">
        <v>81</v>
      </c>
    </row>
    <row r="259" spans="1:6" x14ac:dyDescent="0.25">
      <c r="A259" s="5">
        <v>95738</v>
      </c>
      <c r="B259">
        <v>649</v>
      </c>
      <c r="C259">
        <v>0</v>
      </c>
      <c r="D259">
        <v>1.4665719172325001E-3</v>
      </c>
      <c r="E259" t="s">
        <v>31</v>
      </c>
      <c r="F259" t="s">
        <v>81</v>
      </c>
    </row>
    <row r="260" spans="1:6" x14ac:dyDescent="0.25">
      <c r="A260" s="5">
        <v>95738</v>
      </c>
      <c r="B260">
        <v>695</v>
      </c>
      <c r="C260">
        <v>0</v>
      </c>
      <c r="D260">
        <v>1.8948270776364799E-3</v>
      </c>
      <c r="E260" t="s">
        <v>31</v>
      </c>
      <c r="F260" t="s">
        <v>81</v>
      </c>
    </row>
    <row r="261" spans="1:6" x14ac:dyDescent="0.25">
      <c r="A261" s="5">
        <v>95738</v>
      </c>
      <c r="B261">
        <v>328</v>
      </c>
      <c r="C261">
        <v>0</v>
      </c>
      <c r="D261">
        <v>1.8301847892736099E-3</v>
      </c>
      <c r="E261" t="s">
        <v>31</v>
      </c>
      <c r="F261" t="s">
        <v>81</v>
      </c>
    </row>
    <row r="262" spans="1:6" x14ac:dyDescent="0.25">
      <c r="A262" s="5">
        <v>95738</v>
      </c>
      <c r="B262">
        <v>487</v>
      </c>
      <c r="C262">
        <v>2.18167723224669E-4</v>
      </c>
      <c r="D262">
        <v>2.2463460668168899E-3</v>
      </c>
      <c r="E262" t="s">
        <v>31</v>
      </c>
      <c r="F262" t="s">
        <v>81</v>
      </c>
    </row>
    <row r="263" spans="1:6" x14ac:dyDescent="0.25">
      <c r="A263" s="5">
        <v>95738</v>
      </c>
      <c r="B263">
        <v>714</v>
      </c>
      <c r="C263">
        <v>0</v>
      </c>
      <c r="D263">
        <v>3.5553258599575698E-3</v>
      </c>
      <c r="E263" t="s">
        <v>31</v>
      </c>
      <c r="F263" t="s">
        <v>81</v>
      </c>
    </row>
    <row r="264" spans="1:6" x14ac:dyDescent="0.25">
      <c r="A264" s="5">
        <v>95738</v>
      </c>
      <c r="B264">
        <v>296</v>
      </c>
      <c r="C264">
        <v>0</v>
      </c>
      <c r="D264">
        <v>3.8906577308399299E-3</v>
      </c>
      <c r="E264" t="s">
        <v>31</v>
      </c>
      <c r="F264" t="s">
        <v>81</v>
      </c>
    </row>
    <row r="265" spans="1:6" x14ac:dyDescent="0.25">
      <c r="A265" s="5">
        <v>95738</v>
      </c>
      <c r="B265">
        <v>300</v>
      </c>
      <c r="C265">
        <v>3.7936942982956402E-3</v>
      </c>
      <c r="D265">
        <v>1.8706826093548401E-2</v>
      </c>
      <c r="E265" t="s">
        <v>31</v>
      </c>
      <c r="F265" t="s">
        <v>81</v>
      </c>
    </row>
    <row r="266" spans="1:6" x14ac:dyDescent="0.25">
      <c r="A266" s="5">
        <v>95738</v>
      </c>
      <c r="B266">
        <v>519</v>
      </c>
      <c r="C266">
        <v>1.5788878932629799E-2</v>
      </c>
      <c r="D266">
        <v>2.3284640759643101E-2</v>
      </c>
      <c r="E266" t="s">
        <v>31</v>
      </c>
      <c r="F266" t="s">
        <v>81</v>
      </c>
    </row>
    <row r="267" spans="1:6" x14ac:dyDescent="0.25">
      <c r="A267" s="5">
        <v>95738</v>
      </c>
      <c r="B267">
        <v>477</v>
      </c>
      <c r="C267">
        <v>0</v>
      </c>
      <c r="D267">
        <v>3.2886764204607599E-3</v>
      </c>
      <c r="E267" t="s">
        <v>31</v>
      </c>
      <c r="F267" t="s">
        <v>81</v>
      </c>
    </row>
    <row r="268" spans="1:6" x14ac:dyDescent="0.25">
      <c r="A268" s="5">
        <v>95738</v>
      </c>
      <c r="B268">
        <v>528</v>
      </c>
      <c r="C268">
        <v>0</v>
      </c>
      <c r="D268">
        <v>7.8378774639973801E-4</v>
      </c>
      <c r="E268" t="s">
        <v>31</v>
      </c>
      <c r="F268" t="s">
        <v>81</v>
      </c>
    </row>
    <row r="269" spans="1:6" x14ac:dyDescent="0.25">
      <c r="A269" s="5">
        <v>95738</v>
      </c>
      <c r="B269">
        <v>712</v>
      </c>
      <c r="C269">
        <v>4.0401430226790603E-5</v>
      </c>
      <c r="D269">
        <v>7.4338906706591804E-4</v>
      </c>
      <c r="E269" t="s">
        <v>31</v>
      </c>
      <c r="F269" t="s">
        <v>81</v>
      </c>
    </row>
    <row r="270" spans="1:6" x14ac:dyDescent="0.25">
      <c r="A270" s="5">
        <v>95738</v>
      </c>
      <c r="B270">
        <v>520</v>
      </c>
      <c r="C270">
        <v>8.5651032080796103E-4</v>
      </c>
      <c r="D270">
        <v>1.5923936343461599E-3</v>
      </c>
      <c r="E270" t="s">
        <v>31</v>
      </c>
      <c r="F270" t="s">
        <v>81</v>
      </c>
    </row>
    <row r="271" spans="1:6" x14ac:dyDescent="0.25">
      <c r="A271" s="5">
        <v>95738</v>
      </c>
      <c r="B271">
        <v>765</v>
      </c>
      <c r="C271">
        <v>0</v>
      </c>
      <c r="D271">
        <v>1.23628376493979E-3</v>
      </c>
      <c r="E271" t="s">
        <v>31</v>
      </c>
      <c r="F271" t="s">
        <v>81</v>
      </c>
    </row>
    <row r="272" spans="1:6" x14ac:dyDescent="0.25">
      <c r="A272" s="5">
        <v>95738</v>
      </c>
      <c r="B272">
        <v>294</v>
      </c>
      <c r="C272">
        <v>2.18467501836952</v>
      </c>
      <c r="D272">
        <v>0.19821545001789501</v>
      </c>
      <c r="E272" t="s">
        <v>31</v>
      </c>
      <c r="F272" t="s">
        <v>45</v>
      </c>
    </row>
    <row r="273" spans="1:6" x14ac:dyDescent="0.25">
      <c r="A273" s="5">
        <v>95738</v>
      </c>
      <c r="B273">
        <v>1253</v>
      </c>
      <c r="C273">
        <v>3.8590060060362201E-4</v>
      </c>
      <c r="D273">
        <v>9.0834869916751296E-5</v>
      </c>
      <c r="E273" t="s">
        <v>31</v>
      </c>
      <c r="F273" t="s">
        <v>202</v>
      </c>
    </row>
    <row r="274" spans="1:6" x14ac:dyDescent="0.25">
      <c r="A274" s="5">
        <v>95738</v>
      </c>
      <c r="B274">
        <v>1255</v>
      </c>
      <c r="C274">
        <v>3.4337277931013699E-3</v>
      </c>
      <c r="D274">
        <v>6.3867304489635798E-4</v>
      </c>
      <c r="E274" t="s">
        <v>31</v>
      </c>
      <c r="F274" t="s">
        <v>202</v>
      </c>
    </row>
    <row r="275" spans="1:6" x14ac:dyDescent="0.25">
      <c r="A275" s="5">
        <v>95738</v>
      </c>
      <c r="B275">
        <v>1256</v>
      </c>
      <c r="C275">
        <v>7.5368749954295901E-3</v>
      </c>
      <c r="D275">
        <v>6.6758462432929804E-4</v>
      </c>
      <c r="E275" t="s">
        <v>31</v>
      </c>
      <c r="F275" t="s">
        <v>202</v>
      </c>
    </row>
    <row r="276" spans="1:6" x14ac:dyDescent="0.25">
      <c r="A276" s="5">
        <v>95738</v>
      </c>
      <c r="B276">
        <v>846</v>
      </c>
      <c r="C276">
        <v>2.5201671875825098E-4</v>
      </c>
      <c r="D276">
        <v>2.6050501451849802E-4</v>
      </c>
      <c r="E276" t="s">
        <v>31</v>
      </c>
      <c r="F276" t="s">
        <v>202</v>
      </c>
    </row>
    <row r="277" spans="1:6" x14ac:dyDescent="0.25">
      <c r="A277" s="5">
        <v>95738</v>
      </c>
      <c r="B277">
        <v>847</v>
      </c>
      <c r="C277">
        <v>1.36167783341997E-2</v>
      </c>
      <c r="D277">
        <v>1.2493374200030099E-3</v>
      </c>
      <c r="E277" t="s">
        <v>31</v>
      </c>
      <c r="F277" t="s">
        <v>202</v>
      </c>
    </row>
    <row r="278" spans="1:6" x14ac:dyDescent="0.25">
      <c r="A278" s="5">
        <v>95738</v>
      </c>
      <c r="B278">
        <v>848</v>
      </c>
      <c r="C278">
        <v>0</v>
      </c>
      <c r="D278">
        <v>8.6630747088299199E-5</v>
      </c>
      <c r="E278" t="s">
        <v>31</v>
      </c>
      <c r="F278" t="s">
        <v>202</v>
      </c>
    </row>
    <row r="279" spans="1:6" x14ac:dyDescent="0.25">
      <c r="A279" s="5">
        <v>95738</v>
      </c>
      <c r="B279">
        <v>849</v>
      </c>
      <c r="C279">
        <v>6.4421773720558396E-3</v>
      </c>
      <c r="D279">
        <v>6.7955622637951604E-4</v>
      </c>
      <c r="E279" t="s">
        <v>31</v>
      </c>
      <c r="F279" t="s">
        <v>202</v>
      </c>
    </row>
    <row r="280" spans="1:6" x14ac:dyDescent="0.25">
      <c r="A280" s="5">
        <v>95738</v>
      </c>
      <c r="B280">
        <v>850</v>
      </c>
      <c r="C280">
        <v>1.22858150416868E-3</v>
      </c>
      <c r="D280">
        <v>1.8763904972641499E-3</v>
      </c>
      <c r="E280" t="s">
        <v>31</v>
      </c>
      <c r="F280" t="s">
        <v>202</v>
      </c>
    </row>
    <row r="281" spans="1:6" x14ac:dyDescent="0.25">
      <c r="A281" s="5">
        <v>95738</v>
      </c>
      <c r="B281">
        <v>852</v>
      </c>
      <c r="C281">
        <v>3.66448060143508E-2</v>
      </c>
      <c r="D281">
        <v>7.1566992349057596E-3</v>
      </c>
      <c r="E281" t="s">
        <v>31</v>
      </c>
      <c r="F281" t="s">
        <v>202</v>
      </c>
    </row>
    <row r="282" spans="1:6" x14ac:dyDescent="0.25">
      <c r="A282" s="5">
        <v>95738</v>
      </c>
      <c r="B282">
        <v>1265</v>
      </c>
      <c r="C282">
        <v>4.1582758592687303E-3</v>
      </c>
      <c r="D282">
        <v>2.9601049628737602E-3</v>
      </c>
      <c r="E282" t="s">
        <v>31</v>
      </c>
      <c r="F282" t="s">
        <v>202</v>
      </c>
    </row>
    <row r="283" spans="1:6" x14ac:dyDescent="0.25">
      <c r="A283" s="5">
        <v>95738</v>
      </c>
      <c r="B283">
        <v>1266</v>
      </c>
      <c r="C283">
        <v>0</v>
      </c>
      <c r="D283">
        <v>7.8755224622053705E-5</v>
      </c>
      <c r="E283" t="s">
        <v>31</v>
      </c>
      <c r="F283" t="s">
        <v>202</v>
      </c>
    </row>
    <row r="284" spans="1:6" x14ac:dyDescent="0.25">
      <c r="A284" s="5">
        <v>95738</v>
      </c>
      <c r="B284">
        <v>1268</v>
      </c>
      <c r="C284">
        <v>0</v>
      </c>
      <c r="D284">
        <v>6.8517045424014802E-4</v>
      </c>
      <c r="E284" t="s">
        <v>31</v>
      </c>
      <c r="F284" t="s">
        <v>202</v>
      </c>
    </row>
    <row r="285" spans="1:6" x14ac:dyDescent="0.25">
      <c r="A285" s="5">
        <v>95738</v>
      </c>
      <c r="B285">
        <v>1269</v>
      </c>
      <c r="C285">
        <v>4.0952716792155503E-3</v>
      </c>
      <c r="D285">
        <v>5.9508907897021202E-4</v>
      </c>
      <c r="E285" t="s">
        <v>31</v>
      </c>
      <c r="F285" t="s">
        <v>202</v>
      </c>
    </row>
    <row r="286" spans="1:6" x14ac:dyDescent="0.25">
      <c r="A286" s="5">
        <v>95738</v>
      </c>
      <c r="B286">
        <v>853</v>
      </c>
      <c r="C286">
        <v>7.5605015619394902E-4</v>
      </c>
      <c r="D286">
        <v>2.7305719941936503E-4</v>
      </c>
      <c r="E286" t="s">
        <v>31</v>
      </c>
      <c r="F286" t="s">
        <v>202</v>
      </c>
    </row>
    <row r="287" spans="1:6" x14ac:dyDescent="0.25">
      <c r="A287" s="5">
        <v>95738</v>
      </c>
      <c r="B287">
        <v>854</v>
      </c>
      <c r="C287">
        <v>5.1033385560262197E-3</v>
      </c>
      <c r="D287">
        <v>1.9165667900819801E-3</v>
      </c>
      <c r="E287" t="s">
        <v>31</v>
      </c>
      <c r="F287" t="s">
        <v>202</v>
      </c>
    </row>
    <row r="288" spans="1:6" x14ac:dyDescent="0.25">
      <c r="A288" s="5">
        <v>95738</v>
      </c>
      <c r="B288">
        <v>855</v>
      </c>
      <c r="C288">
        <v>2.27523843893883E-2</v>
      </c>
      <c r="D288">
        <v>7.84555168148518E-3</v>
      </c>
      <c r="E288" t="s">
        <v>31</v>
      </c>
      <c r="F288" t="s">
        <v>202</v>
      </c>
    </row>
    <row r="289" spans="1:6" x14ac:dyDescent="0.25">
      <c r="A289" s="5">
        <v>95738</v>
      </c>
      <c r="B289">
        <v>1275</v>
      </c>
      <c r="C289">
        <v>0</v>
      </c>
      <c r="D289">
        <v>7.8065292250213095E-4</v>
      </c>
      <c r="E289" t="s">
        <v>31</v>
      </c>
      <c r="F289" t="s">
        <v>202</v>
      </c>
    </row>
    <row r="290" spans="1:6" x14ac:dyDescent="0.25">
      <c r="A290" s="5">
        <v>95738</v>
      </c>
      <c r="B290">
        <v>857</v>
      </c>
      <c r="C290">
        <v>7.3872400688133298E-3</v>
      </c>
      <c r="D290">
        <v>1.9155553333905101E-3</v>
      </c>
      <c r="E290" t="s">
        <v>31</v>
      </c>
      <c r="F290" t="s">
        <v>202</v>
      </c>
    </row>
    <row r="291" spans="1:6" x14ac:dyDescent="0.25">
      <c r="A291" s="5">
        <v>95738</v>
      </c>
      <c r="B291">
        <v>858</v>
      </c>
      <c r="C291">
        <v>2.3091031856164099E-2</v>
      </c>
      <c r="D291">
        <v>7.5580443713045304E-3</v>
      </c>
      <c r="E291" t="s">
        <v>31</v>
      </c>
      <c r="F291" t="s">
        <v>202</v>
      </c>
    </row>
    <row r="292" spans="1:6" x14ac:dyDescent="0.25">
      <c r="A292" s="5">
        <v>95738</v>
      </c>
      <c r="B292">
        <v>859</v>
      </c>
      <c r="C292">
        <v>0</v>
      </c>
      <c r="D292">
        <v>1.3388388184537101E-4</v>
      </c>
      <c r="E292" t="s">
        <v>31</v>
      </c>
      <c r="F292" t="s">
        <v>202</v>
      </c>
    </row>
    <row r="293" spans="1:6" x14ac:dyDescent="0.25">
      <c r="A293" s="5">
        <v>95738</v>
      </c>
      <c r="B293">
        <v>860</v>
      </c>
      <c r="C293">
        <v>1.1584893541625301E-2</v>
      </c>
      <c r="D293">
        <v>1.03862708034749E-3</v>
      </c>
      <c r="E293" t="s">
        <v>31</v>
      </c>
      <c r="F293" t="s">
        <v>202</v>
      </c>
    </row>
    <row r="294" spans="1:6" x14ac:dyDescent="0.25">
      <c r="A294" s="5">
        <v>95738</v>
      </c>
      <c r="B294">
        <v>1280</v>
      </c>
      <c r="C294">
        <v>5.8672642321007202E-3</v>
      </c>
      <c r="D294">
        <v>3.27116520747969E-3</v>
      </c>
      <c r="E294" t="s">
        <v>31</v>
      </c>
      <c r="F294" t="s">
        <v>202</v>
      </c>
    </row>
    <row r="295" spans="1:6" x14ac:dyDescent="0.25">
      <c r="A295" s="5">
        <v>95738</v>
      </c>
      <c r="B295">
        <v>1281</v>
      </c>
      <c r="C295">
        <v>0</v>
      </c>
      <c r="D295">
        <v>1.89012539068688E-4</v>
      </c>
      <c r="E295" t="s">
        <v>31</v>
      </c>
      <c r="F295" t="s">
        <v>202</v>
      </c>
    </row>
    <row r="296" spans="1:6" x14ac:dyDescent="0.25">
      <c r="A296" s="5">
        <v>95738</v>
      </c>
      <c r="B296">
        <v>1461</v>
      </c>
      <c r="C296">
        <v>1.6538597166995101E-4</v>
      </c>
      <c r="D296">
        <v>1.03045657106528E-4</v>
      </c>
      <c r="E296" t="s">
        <v>31</v>
      </c>
      <c r="F296" t="s">
        <v>202</v>
      </c>
    </row>
    <row r="297" spans="1:6" x14ac:dyDescent="0.25">
      <c r="A297" s="5">
        <v>95738</v>
      </c>
      <c r="B297">
        <v>864</v>
      </c>
      <c r="C297">
        <v>1.1112362191226501E-2</v>
      </c>
      <c r="D297">
        <v>5.0468178099471904E-3</v>
      </c>
      <c r="E297" t="s">
        <v>31</v>
      </c>
      <c r="F297" t="s">
        <v>202</v>
      </c>
    </row>
    <row r="298" spans="1:6" x14ac:dyDescent="0.25">
      <c r="A298" s="5">
        <v>95738</v>
      </c>
      <c r="B298">
        <v>1288</v>
      </c>
      <c r="C298">
        <v>3.7014955567113103E-4</v>
      </c>
      <c r="D298">
        <v>2.6121175292546499E-4</v>
      </c>
      <c r="E298" t="s">
        <v>31</v>
      </c>
      <c r="F298" t="s">
        <v>202</v>
      </c>
    </row>
    <row r="299" spans="1:6" x14ac:dyDescent="0.25">
      <c r="A299" s="5">
        <v>95738</v>
      </c>
      <c r="B299">
        <v>896</v>
      </c>
      <c r="C299">
        <v>9.0647263516187397E-3</v>
      </c>
      <c r="D299">
        <v>8.6130031223736201E-4</v>
      </c>
      <c r="E299" t="s">
        <v>31</v>
      </c>
      <c r="F299" t="s">
        <v>202</v>
      </c>
    </row>
    <row r="300" spans="1:6" x14ac:dyDescent="0.25">
      <c r="A300" s="5">
        <v>95738</v>
      </c>
      <c r="B300">
        <v>1293</v>
      </c>
      <c r="C300">
        <v>0</v>
      </c>
      <c r="D300">
        <v>9.6081374015472704E-4</v>
      </c>
      <c r="E300" t="s">
        <v>31</v>
      </c>
      <c r="F300" t="s">
        <v>202</v>
      </c>
    </row>
    <row r="301" spans="1:6" x14ac:dyDescent="0.25">
      <c r="A301" s="5">
        <v>95738</v>
      </c>
      <c r="B301">
        <v>866</v>
      </c>
      <c r="C301">
        <v>0</v>
      </c>
      <c r="D301">
        <v>1.10257314446634E-4</v>
      </c>
      <c r="E301" t="s">
        <v>31</v>
      </c>
      <c r="F301" t="s">
        <v>202</v>
      </c>
    </row>
    <row r="302" spans="1:6" x14ac:dyDescent="0.25">
      <c r="A302" s="5">
        <v>95738</v>
      </c>
      <c r="B302">
        <v>867</v>
      </c>
      <c r="C302">
        <v>5.0875875089928498E-3</v>
      </c>
      <c r="D302">
        <v>6.0029735005248002E-4</v>
      </c>
      <c r="E302" t="s">
        <v>31</v>
      </c>
      <c r="F302" t="s">
        <v>202</v>
      </c>
    </row>
    <row r="303" spans="1:6" x14ac:dyDescent="0.25">
      <c r="A303" s="5">
        <v>95738</v>
      </c>
      <c r="B303">
        <v>1296</v>
      </c>
      <c r="C303">
        <v>1.6223576270769399E-3</v>
      </c>
      <c r="D303">
        <v>1.8858704002138401E-4</v>
      </c>
      <c r="E303" t="s">
        <v>31</v>
      </c>
      <c r="F303" t="s">
        <v>202</v>
      </c>
    </row>
    <row r="304" spans="1:6" x14ac:dyDescent="0.25">
      <c r="A304" s="5">
        <v>95738</v>
      </c>
      <c r="B304">
        <v>868</v>
      </c>
      <c r="C304">
        <v>9.2143612782349905E-4</v>
      </c>
      <c r="D304">
        <v>4.7701107122531E-4</v>
      </c>
      <c r="E304" t="s">
        <v>31</v>
      </c>
      <c r="F304" t="s">
        <v>202</v>
      </c>
    </row>
    <row r="305" spans="1:6" x14ac:dyDescent="0.25">
      <c r="A305" s="5">
        <v>95738</v>
      </c>
      <c r="B305">
        <v>1298</v>
      </c>
      <c r="C305">
        <v>2.6776776369074202E-4</v>
      </c>
      <c r="D305">
        <v>1.43018916732607E-4</v>
      </c>
      <c r="E305" t="s">
        <v>31</v>
      </c>
      <c r="F305" t="s">
        <v>202</v>
      </c>
    </row>
    <row r="306" spans="1:6" x14ac:dyDescent="0.25">
      <c r="A306" s="5">
        <v>95738</v>
      </c>
      <c r="B306">
        <v>1301</v>
      </c>
      <c r="C306">
        <v>0</v>
      </c>
      <c r="D306">
        <v>9.4506269554544693E-5</v>
      </c>
      <c r="E306" t="s">
        <v>31</v>
      </c>
      <c r="F306" t="s">
        <v>202</v>
      </c>
    </row>
    <row r="307" spans="1:6" x14ac:dyDescent="0.25">
      <c r="A307" s="5">
        <v>95738</v>
      </c>
      <c r="B307">
        <v>871</v>
      </c>
      <c r="C307">
        <v>3.9377612290826099E-5</v>
      </c>
      <c r="D307">
        <v>8.3480770792128899E-4</v>
      </c>
      <c r="E307" t="s">
        <v>31</v>
      </c>
      <c r="F307" t="s">
        <v>202</v>
      </c>
    </row>
    <row r="308" spans="1:6" x14ac:dyDescent="0.25">
      <c r="A308" s="5">
        <v>95738</v>
      </c>
      <c r="B308">
        <v>872</v>
      </c>
      <c r="C308">
        <v>2.5910468899403198E-3</v>
      </c>
      <c r="D308">
        <v>1.5700907205420901E-3</v>
      </c>
      <c r="E308" t="s">
        <v>31</v>
      </c>
      <c r="F308" t="s">
        <v>202</v>
      </c>
    </row>
    <row r="309" spans="1:6" x14ac:dyDescent="0.25">
      <c r="A309" s="5">
        <v>95738</v>
      </c>
      <c r="B309">
        <v>873</v>
      </c>
      <c r="C309">
        <v>4.1267737692421399E-3</v>
      </c>
      <c r="D309">
        <v>3.0688466962021501E-4</v>
      </c>
      <c r="E309" t="s">
        <v>31</v>
      </c>
      <c r="F309" t="s">
        <v>202</v>
      </c>
    </row>
    <row r="310" spans="1:6" x14ac:dyDescent="0.25">
      <c r="A310" s="5">
        <v>95738</v>
      </c>
      <c r="B310">
        <v>1106</v>
      </c>
      <c r="C310">
        <v>0</v>
      </c>
      <c r="D310">
        <v>5.9853970686903903E-4</v>
      </c>
      <c r="E310" t="s">
        <v>31</v>
      </c>
      <c r="F310" t="s">
        <v>202</v>
      </c>
    </row>
    <row r="311" spans="1:6" x14ac:dyDescent="0.25">
      <c r="A311" s="5">
        <v>95738</v>
      </c>
      <c r="B311">
        <v>875</v>
      </c>
      <c r="C311">
        <v>3.1502089864982098E-5</v>
      </c>
      <c r="D311">
        <v>7.87867577373262E-5</v>
      </c>
      <c r="E311" t="s">
        <v>31</v>
      </c>
      <c r="F311" t="s">
        <v>202</v>
      </c>
    </row>
    <row r="312" spans="1:6" x14ac:dyDescent="0.25">
      <c r="A312" s="5">
        <v>95738</v>
      </c>
      <c r="B312">
        <v>876</v>
      </c>
      <c r="C312">
        <v>0</v>
      </c>
      <c r="D312">
        <v>2.5989224122449601E-4</v>
      </c>
      <c r="E312" t="s">
        <v>31</v>
      </c>
      <c r="F312" t="s">
        <v>202</v>
      </c>
    </row>
    <row r="313" spans="1:6" x14ac:dyDescent="0.25">
      <c r="A313" s="5">
        <v>95738</v>
      </c>
      <c r="B313">
        <v>877</v>
      </c>
      <c r="C313">
        <v>0</v>
      </c>
      <c r="D313">
        <v>5.11908959901944E-4</v>
      </c>
      <c r="E313" t="s">
        <v>31</v>
      </c>
      <c r="F313" t="s">
        <v>202</v>
      </c>
    </row>
    <row r="314" spans="1:6" x14ac:dyDescent="0.25">
      <c r="A314" s="5">
        <v>95738</v>
      </c>
      <c r="B314">
        <v>879</v>
      </c>
      <c r="C314">
        <v>9.0568508321421995E-4</v>
      </c>
      <c r="D314">
        <v>4.9246847699629004E-4</v>
      </c>
      <c r="E314" t="s">
        <v>31</v>
      </c>
      <c r="F314" t="s">
        <v>202</v>
      </c>
    </row>
    <row r="315" spans="1:6" x14ac:dyDescent="0.25">
      <c r="A315" s="5">
        <v>95738</v>
      </c>
      <c r="B315">
        <v>1312</v>
      </c>
      <c r="C315">
        <v>1.15770180181086E-3</v>
      </c>
      <c r="D315">
        <v>4.2536164746667502E-4</v>
      </c>
      <c r="E315" t="s">
        <v>31</v>
      </c>
      <c r="F315" t="s">
        <v>202</v>
      </c>
    </row>
    <row r="316" spans="1:6" x14ac:dyDescent="0.25">
      <c r="A316" s="5">
        <v>95738</v>
      </c>
      <c r="B316">
        <v>1314</v>
      </c>
      <c r="C316">
        <v>1.81924568873308E-3</v>
      </c>
      <c r="D316">
        <v>2.2867902834877799E-4</v>
      </c>
      <c r="E316" t="s">
        <v>31</v>
      </c>
      <c r="F316" t="s">
        <v>202</v>
      </c>
    </row>
    <row r="317" spans="1:6" x14ac:dyDescent="0.25">
      <c r="A317" s="5">
        <v>95738</v>
      </c>
      <c r="B317">
        <v>2806</v>
      </c>
      <c r="C317">
        <v>6.3004179689562704E-5</v>
      </c>
      <c r="D317">
        <v>1.10349644291967E-4</v>
      </c>
      <c r="E317" t="s">
        <v>31</v>
      </c>
      <c r="F317" t="s">
        <v>202</v>
      </c>
    </row>
    <row r="318" spans="1:6" x14ac:dyDescent="0.25">
      <c r="A318" s="5">
        <v>95738</v>
      </c>
      <c r="B318">
        <v>1320</v>
      </c>
      <c r="C318">
        <v>1.26008359379125E-4</v>
      </c>
      <c r="D318">
        <v>9.4928694832169296E-5</v>
      </c>
      <c r="E318" t="s">
        <v>31</v>
      </c>
      <c r="F318" t="s">
        <v>202</v>
      </c>
    </row>
    <row r="319" spans="1:6" x14ac:dyDescent="0.25">
      <c r="A319" s="5">
        <v>95738</v>
      </c>
      <c r="B319">
        <v>881</v>
      </c>
      <c r="C319">
        <v>2.5296178145904801E-2</v>
      </c>
      <c r="D319">
        <v>1.8922160068246801E-3</v>
      </c>
      <c r="E319" t="s">
        <v>31</v>
      </c>
      <c r="F319" t="s">
        <v>202</v>
      </c>
    </row>
    <row r="320" spans="1:6" x14ac:dyDescent="0.25">
      <c r="A320" s="5">
        <v>95738</v>
      </c>
      <c r="B320">
        <v>882</v>
      </c>
      <c r="C320">
        <v>2.9548960275253298E-2</v>
      </c>
      <c r="D320">
        <v>2.10769092853257E-3</v>
      </c>
      <c r="E320" t="s">
        <v>31</v>
      </c>
      <c r="F320" t="s">
        <v>202</v>
      </c>
    </row>
    <row r="321" spans="1:6" x14ac:dyDescent="0.25">
      <c r="A321" s="5">
        <v>95738</v>
      </c>
      <c r="B321">
        <v>883</v>
      </c>
      <c r="C321">
        <v>9.7183947186604003E-3</v>
      </c>
      <c r="D321">
        <v>8.8130163829289296E-4</v>
      </c>
      <c r="E321" t="s">
        <v>31</v>
      </c>
      <c r="F321" t="s">
        <v>202</v>
      </c>
    </row>
    <row r="322" spans="1:6" x14ac:dyDescent="0.25">
      <c r="A322" s="5">
        <v>95738</v>
      </c>
      <c r="B322">
        <v>1325</v>
      </c>
      <c r="C322">
        <v>1.3388388184537101E-4</v>
      </c>
      <c r="D322">
        <v>7.9322361341588402E-5</v>
      </c>
      <c r="E322" t="s">
        <v>31</v>
      </c>
      <c r="F322" t="s">
        <v>202</v>
      </c>
    </row>
    <row r="323" spans="1:6" x14ac:dyDescent="0.25">
      <c r="A323" s="5">
        <v>95738</v>
      </c>
      <c r="B323">
        <v>884</v>
      </c>
      <c r="C323">
        <v>1.41286872941017E-2</v>
      </c>
      <c r="D323">
        <v>4.8992588169486997E-3</v>
      </c>
      <c r="E323" t="s">
        <v>31</v>
      </c>
      <c r="F323" t="s">
        <v>202</v>
      </c>
    </row>
    <row r="324" spans="1:6" x14ac:dyDescent="0.25">
      <c r="A324" s="5">
        <v>95738</v>
      </c>
      <c r="B324">
        <v>1330</v>
      </c>
      <c r="C324">
        <v>1.49634926777862E-4</v>
      </c>
      <c r="D324">
        <v>8.7275654208068097E-5</v>
      </c>
      <c r="E324" t="s">
        <v>31</v>
      </c>
      <c r="F324" t="s">
        <v>202</v>
      </c>
    </row>
    <row r="325" spans="1:6" x14ac:dyDescent="0.25">
      <c r="A325" s="5">
        <v>95738</v>
      </c>
      <c r="B325">
        <v>885</v>
      </c>
      <c r="C325">
        <v>0</v>
      </c>
      <c r="D325">
        <v>1.26008359379125E-4</v>
      </c>
      <c r="E325" t="s">
        <v>31</v>
      </c>
      <c r="F325" t="s">
        <v>202</v>
      </c>
    </row>
    <row r="326" spans="1:6" x14ac:dyDescent="0.25">
      <c r="A326" s="5">
        <v>95738</v>
      </c>
      <c r="B326">
        <v>886</v>
      </c>
      <c r="C326">
        <v>0</v>
      </c>
      <c r="D326">
        <v>3.7014955567113103E-4</v>
      </c>
      <c r="E326" t="s">
        <v>31</v>
      </c>
      <c r="F326" t="s">
        <v>202</v>
      </c>
    </row>
    <row r="327" spans="1:6" x14ac:dyDescent="0.25">
      <c r="A327" s="5">
        <v>95738</v>
      </c>
      <c r="B327">
        <v>887</v>
      </c>
      <c r="C327">
        <v>1.80349464371979E-3</v>
      </c>
      <c r="D327">
        <v>2.47989177786356E-4</v>
      </c>
      <c r="E327" t="s">
        <v>31</v>
      </c>
      <c r="F327" t="s">
        <v>202</v>
      </c>
    </row>
    <row r="328" spans="1:6" x14ac:dyDescent="0.25">
      <c r="A328" s="5">
        <v>95738</v>
      </c>
      <c r="B328">
        <v>888</v>
      </c>
      <c r="C328">
        <v>3.8905080960628002E-2</v>
      </c>
      <c r="D328">
        <v>2.8384746872254698E-3</v>
      </c>
      <c r="E328" t="s">
        <v>31</v>
      </c>
      <c r="F328" t="s">
        <v>202</v>
      </c>
    </row>
    <row r="329" spans="1:6" x14ac:dyDescent="0.25">
      <c r="A329" s="5">
        <v>95738</v>
      </c>
      <c r="B329">
        <v>889</v>
      </c>
      <c r="C329">
        <v>7.5998791754827598E-3</v>
      </c>
      <c r="D329">
        <v>1.0062625852888701E-3</v>
      </c>
      <c r="E329" t="s">
        <v>31</v>
      </c>
      <c r="F329" t="s">
        <v>202</v>
      </c>
    </row>
    <row r="330" spans="1:6" x14ac:dyDescent="0.25">
      <c r="A330" s="5">
        <v>95738</v>
      </c>
      <c r="B330">
        <v>890</v>
      </c>
      <c r="C330">
        <v>1.54832771571647E-2</v>
      </c>
      <c r="D330">
        <v>1.2637113877573701E-3</v>
      </c>
      <c r="E330" t="s">
        <v>31</v>
      </c>
      <c r="F330" t="s">
        <v>202</v>
      </c>
    </row>
    <row r="331" spans="1:6" x14ac:dyDescent="0.25">
      <c r="A331" s="5">
        <v>95738</v>
      </c>
      <c r="B331">
        <v>891</v>
      </c>
      <c r="C331">
        <v>6.8989576754212899E-3</v>
      </c>
      <c r="D331">
        <v>6.6850063012237196E-4</v>
      </c>
      <c r="E331" t="s">
        <v>31</v>
      </c>
      <c r="F331" t="s">
        <v>202</v>
      </c>
    </row>
    <row r="332" spans="1:6" x14ac:dyDescent="0.25">
      <c r="A332" s="5">
        <v>95738</v>
      </c>
      <c r="B332">
        <v>892</v>
      </c>
      <c r="C332">
        <v>2.1578931542968198E-3</v>
      </c>
      <c r="D332">
        <v>2.5541835143286402E-4</v>
      </c>
      <c r="E332" t="s">
        <v>31</v>
      </c>
      <c r="F332" t="s">
        <v>202</v>
      </c>
    </row>
    <row r="333" spans="1:6" x14ac:dyDescent="0.25">
      <c r="A333" s="5">
        <v>95738</v>
      </c>
      <c r="B333">
        <v>893</v>
      </c>
      <c r="C333">
        <v>1.6066065820636501E-3</v>
      </c>
      <c r="D333">
        <v>7.5676003479191901E-4</v>
      </c>
      <c r="E333" t="s">
        <v>31</v>
      </c>
      <c r="F333" t="s">
        <v>202</v>
      </c>
    </row>
    <row r="334" spans="1:6" x14ac:dyDescent="0.25">
      <c r="A334" s="5">
        <v>95738</v>
      </c>
      <c r="B334">
        <v>894</v>
      </c>
      <c r="C334">
        <v>9.4506269554544696E-4</v>
      </c>
      <c r="D334">
        <v>4.85034767092865E-4</v>
      </c>
      <c r="E334" t="s">
        <v>31</v>
      </c>
      <c r="F334" t="s">
        <v>202</v>
      </c>
    </row>
    <row r="335" spans="1:6" x14ac:dyDescent="0.25">
      <c r="A335" s="5">
        <v>95738</v>
      </c>
      <c r="B335">
        <v>895</v>
      </c>
      <c r="C335">
        <v>8.4268090356505899E-4</v>
      </c>
      <c r="D335">
        <v>1.83231169897437E-4</v>
      </c>
      <c r="E335" t="s">
        <v>31</v>
      </c>
      <c r="F335" t="s">
        <v>202</v>
      </c>
    </row>
    <row r="336" spans="1:6" x14ac:dyDescent="0.25">
      <c r="A336" s="5">
        <v>95738</v>
      </c>
      <c r="B336">
        <v>105</v>
      </c>
      <c r="C336">
        <v>3.6463668997707998E-3</v>
      </c>
      <c r="D336">
        <v>3.8918359498664299E-4</v>
      </c>
      <c r="E336" t="s">
        <v>31</v>
      </c>
      <c r="F336" t="s">
        <v>202</v>
      </c>
    </row>
    <row r="337" spans="1:6" x14ac:dyDescent="0.25">
      <c r="A337" s="5">
        <v>95738</v>
      </c>
      <c r="B337">
        <v>196</v>
      </c>
      <c r="C337">
        <v>5.1505916890460298E-3</v>
      </c>
      <c r="D337">
        <v>5.2506798424022702E-4</v>
      </c>
      <c r="E337" t="s">
        <v>31</v>
      </c>
      <c r="F337" t="s">
        <v>202</v>
      </c>
    </row>
    <row r="338" spans="1:6" x14ac:dyDescent="0.25">
      <c r="A338" s="5">
        <v>95738</v>
      </c>
      <c r="B338">
        <v>611</v>
      </c>
      <c r="C338">
        <v>0.11621908495689499</v>
      </c>
      <c r="D338">
        <v>8.8025780219242698E-3</v>
      </c>
      <c r="E338" t="s">
        <v>31</v>
      </c>
      <c r="F338" t="s">
        <v>202</v>
      </c>
    </row>
    <row r="339" spans="1:6" x14ac:dyDescent="0.25">
      <c r="A339" s="5">
        <v>95738</v>
      </c>
      <c r="B339">
        <v>901</v>
      </c>
      <c r="C339">
        <v>2.2681504689858602E-3</v>
      </c>
      <c r="D339">
        <v>8.5009207292320295E-4</v>
      </c>
      <c r="E339" t="s">
        <v>31</v>
      </c>
      <c r="F339" t="s">
        <v>202</v>
      </c>
    </row>
    <row r="340" spans="1:6" x14ac:dyDescent="0.25">
      <c r="A340" s="5">
        <v>95738</v>
      </c>
      <c r="B340">
        <v>902</v>
      </c>
      <c r="C340">
        <v>6.3082934924729495E-2</v>
      </c>
      <c r="D340">
        <v>5.0610482795704599E-3</v>
      </c>
      <c r="E340" t="s">
        <v>31</v>
      </c>
      <c r="F340" t="s">
        <v>202</v>
      </c>
    </row>
    <row r="341" spans="1:6" x14ac:dyDescent="0.25">
      <c r="A341" s="5">
        <v>95738</v>
      </c>
      <c r="B341">
        <v>903</v>
      </c>
      <c r="C341">
        <v>1.89012539068688E-4</v>
      </c>
      <c r="D341">
        <v>2.5236739766650799E-4</v>
      </c>
      <c r="E341" t="s">
        <v>31</v>
      </c>
      <c r="F341" t="s">
        <v>202</v>
      </c>
    </row>
    <row r="342" spans="1:6" x14ac:dyDescent="0.25">
      <c r="A342" s="5">
        <v>95738</v>
      </c>
      <c r="B342">
        <v>904</v>
      </c>
      <c r="C342">
        <v>2.74383202555924E-2</v>
      </c>
      <c r="D342">
        <v>2.2806991458245102E-3</v>
      </c>
      <c r="E342" t="s">
        <v>31</v>
      </c>
      <c r="F342" t="s">
        <v>202</v>
      </c>
    </row>
    <row r="343" spans="1:6" x14ac:dyDescent="0.25">
      <c r="A343" s="5">
        <v>95738</v>
      </c>
      <c r="B343">
        <v>905</v>
      </c>
      <c r="C343">
        <v>7.3242358887601604E-4</v>
      </c>
      <c r="D343">
        <v>2.1122236305071E-4</v>
      </c>
      <c r="E343" t="s">
        <v>31</v>
      </c>
      <c r="F343" t="s">
        <v>202</v>
      </c>
    </row>
    <row r="344" spans="1:6" x14ac:dyDescent="0.25">
      <c r="A344" s="5">
        <v>95738</v>
      </c>
      <c r="B344">
        <v>906</v>
      </c>
      <c r="C344">
        <v>7.8755224662455093E-6</v>
      </c>
      <c r="D344">
        <v>7.8756211292761393E-5</v>
      </c>
      <c r="E344" t="s">
        <v>31</v>
      </c>
      <c r="F344" t="s">
        <v>202</v>
      </c>
    </row>
    <row r="345" spans="1:6" x14ac:dyDescent="0.25">
      <c r="A345" s="5">
        <v>95738</v>
      </c>
      <c r="B345">
        <v>907</v>
      </c>
      <c r="C345">
        <v>0</v>
      </c>
      <c r="D345">
        <v>1.1813283691287999E-4</v>
      </c>
      <c r="E345" t="s">
        <v>31</v>
      </c>
      <c r="F345" t="s">
        <v>202</v>
      </c>
    </row>
    <row r="346" spans="1:6" x14ac:dyDescent="0.25">
      <c r="A346" s="5">
        <v>95738</v>
      </c>
      <c r="B346">
        <v>908</v>
      </c>
      <c r="C346">
        <v>2.6776776369074202E-4</v>
      </c>
      <c r="D346">
        <v>1.11874332967539E-4</v>
      </c>
      <c r="E346" t="s">
        <v>31</v>
      </c>
      <c r="F346" t="s">
        <v>202</v>
      </c>
    </row>
    <row r="347" spans="1:6" x14ac:dyDescent="0.25">
      <c r="A347" s="5">
        <v>95738</v>
      </c>
      <c r="B347">
        <v>909</v>
      </c>
      <c r="C347">
        <v>0</v>
      </c>
      <c r="D347">
        <v>1.1813283691287999E-4</v>
      </c>
      <c r="E347" t="s">
        <v>31</v>
      </c>
      <c r="F347" t="s">
        <v>202</v>
      </c>
    </row>
    <row r="348" spans="1:6" x14ac:dyDescent="0.25">
      <c r="A348" s="5">
        <v>95738</v>
      </c>
      <c r="B348">
        <v>989</v>
      </c>
      <c r="C348">
        <v>0</v>
      </c>
      <c r="D348">
        <v>7.8755224622053705E-5</v>
      </c>
      <c r="E348" t="s">
        <v>31</v>
      </c>
      <c r="F348" t="s">
        <v>202</v>
      </c>
    </row>
    <row r="349" spans="1:6" x14ac:dyDescent="0.25">
      <c r="A349" s="5">
        <v>95738</v>
      </c>
      <c r="B349">
        <v>990</v>
      </c>
      <c r="C349">
        <v>0</v>
      </c>
      <c r="D349">
        <v>7.8755224622053705E-5</v>
      </c>
      <c r="E349" t="s">
        <v>31</v>
      </c>
      <c r="F349" t="s">
        <v>202</v>
      </c>
    </row>
    <row r="350" spans="1:6" x14ac:dyDescent="0.25">
      <c r="A350" s="5">
        <v>95738</v>
      </c>
      <c r="B350">
        <v>990</v>
      </c>
      <c r="C350">
        <v>0</v>
      </c>
      <c r="D350">
        <v>7.8755224622053705E-5</v>
      </c>
      <c r="E350" t="s">
        <v>31</v>
      </c>
      <c r="F350" t="s">
        <v>202</v>
      </c>
    </row>
    <row r="351" spans="1:6" x14ac:dyDescent="0.25">
      <c r="A351" s="5">
        <v>95738</v>
      </c>
      <c r="B351">
        <v>1387</v>
      </c>
      <c r="C351">
        <v>8.8599627684659895E-3</v>
      </c>
      <c r="D351">
        <v>2.2849384035587002E-3</v>
      </c>
      <c r="E351" t="s">
        <v>31</v>
      </c>
      <c r="F351" t="s">
        <v>202</v>
      </c>
    </row>
    <row r="352" spans="1:6" x14ac:dyDescent="0.25">
      <c r="A352" s="5">
        <v>95738</v>
      </c>
      <c r="B352">
        <v>993</v>
      </c>
      <c r="C352">
        <v>0</v>
      </c>
      <c r="D352">
        <v>7.8755224622053705E-5</v>
      </c>
      <c r="E352" t="s">
        <v>31</v>
      </c>
      <c r="F352" t="s">
        <v>202</v>
      </c>
    </row>
    <row r="353" spans="1:6" x14ac:dyDescent="0.25">
      <c r="A353" s="5">
        <v>95738</v>
      </c>
      <c r="B353">
        <v>994</v>
      </c>
      <c r="C353">
        <v>0</v>
      </c>
      <c r="D353">
        <v>7.8755224622053705E-5</v>
      </c>
      <c r="E353" t="s">
        <v>31</v>
      </c>
      <c r="F353" t="s">
        <v>202</v>
      </c>
    </row>
    <row r="354" spans="1:6" x14ac:dyDescent="0.25">
      <c r="A354" s="5">
        <v>95738</v>
      </c>
      <c r="B354">
        <v>1390</v>
      </c>
      <c r="C354">
        <v>3.4179767480880699E-3</v>
      </c>
      <c r="D354">
        <v>3.4363147490236001E-4</v>
      </c>
      <c r="E354" t="s">
        <v>31</v>
      </c>
      <c r="F354" t="s">
        <v>202</v>
      </c>
    </row>
    <row r="355" spans="1:6" x14ac:dyDescent="0.25">
      <c r="A355" s="5">
        <v>95738</v>
      </c>
      <c r="B355">
        <v>1391</v>
      </c>
      <c r="C355">
        <v>0</v>
      </c>
      <c r="D355">
        <v>7.8755224622053705E-5</v>
      </c>
      <c r="E355" t="s">
        <v>31</v>
      </c>
      <c r="F355" t="s">
        <v>202</v>
      </c>
    </row>
    <row r="356" spans="1:6" x14ac:dyDescent="0.25">
      <c r="A356" s="5">
        <v>95738</v>
      </c>
      <c r="B356">
        <v>1393</v>
      </c>
      <c r="C356">
        <v>0</v>
      </c>
      <c r="D356">
        <v>7.8755224622053705E-5</v>
      </c>
      <c r="E356" t="s">
        <v>31</v>
      </c>
      <c r="F356" t="s">
        <v>202</v>
      </c>
    </row>
    <row r="357" spans="1:6" x14ac:dyDescent="0.25">
      <c r="A357" s="5">
        <v>95738</v>
      </c>
      <c r="B357">
        <v>999</v>
      </c>
      <c r="C357">
        <v>1.1616395631651901E-2</v>
      </c>
      <c r="D357">
        <v>3.12628980876697E-3</v>
      </c>
      <c r="E357" t="s">
        <v>31</v>
      </c>
      <c r="F357" t="s">
        <v>202</v>
      </c>
    </row>
    <row r="358" spans="1:6" x14ac:dyDescent="0.25">
      <c r="A358" s="5">
        <v>95738</v>
      </c>
      <c r="B358">
        <v>1396</v>
      </c>
      <c r="C358">
        <v>0</v>
      </c>
      <c r="D358">
        <v>7.8755224622053705E-5</v>
      </c>
      <c r="E358" t="s">
        <v>31</v>
      </c>
      <c r="F358" t="s">
        <v>202</v>
      </c>
    </row>
    <row r="359" spans="1:6" x14ac:dyDescent="0.25">
      <c r="A359" s="5">
        <v>95738</v>
      </c>
      <c r="B359">
        <v>1397</v>
      </c>
      <c r="C359">
        <v>0</v>
      </c>
      <c r="D359">
        <v>7.8755224622053705E-5</v>
      </c>
      <c r="E359" t="s">
        <v>31</v>
      </c>
      <c r="F359" t="s">
        <v>202</v>
      </c>
    </row>
    <row r="360" spans="1:6" x14ac:dyDescent="0.25">
      <c r="A360" s="5">
        <v>95738</v>
      </c>
      <c r="B360">
        <v>1398</v>
      </c>
      <c r="C360">
        <v>0</v>
      </c>
      <c r="D360">
        <v>7.8755224622053705E-5</v>
      </c>
      <c r="E360" t="s">
        <v>31</v>
      </c>
      <c r="F360" t="s">
        <v>202</v>
      </c>
    </row>
    <row r="361" spans="1:6" x14ac:dyDescent="0.25">
      <c r="A361" s="5">
        <v>95738</v>
      </c>
      <c r="B361">
        <v>1004</v>
      </c>
      <c r="C361">
        <v>0</v>
      </c>
      <c r="D361">
        <v>7.8755224622053705E-5</v>
      </c>
      <c r="E361" t="s">
        <v>31</v>
      </c>
      <c r="F361" t="s">
        <v>202</v>
      </c>
    </row>
    <row r="362" spans="1:6" x14ac:dyDescent="0.25">
      <c r="A362" s="5">
        <v>95738</v>
      </c>
      <c r="B362">
        <v>1005</v>
      </c>
      <c r="C362">
        <v>0</v>
      </c>
      <c r="D362">
        <v>7.8755224622053705E-5</v>
      </c>
      <c r="E362" t="s">
        <v>31</v>
      </c>
      <c r="F362" t="s">
        <v>202</v>
      </c>
    </row>
    <row r="363" spans="1:6" x14ac:dyDescent="0.25">
      <c r="A363" s="5">
        <v>95738</v>
      </c>
      <c r="B363">
        <v>1006</v>
      </c>
      <c r="C363">
        <v>0</v>
      </c>
      <c r="D363">
        <v>7.8755224622053705E-5</v>
      </c>
      <c r="E363" t="s">
        <v>31</v>
      </c>
      <c r="F363" t="s">
        <v>202</v>
      </c>
    </row>
    <row r="364" spans="1:6" x14ac:dyDescent="0.25">
      <c r="A364" s="5">
        <v>95738</v>
      </c>
      <c r="B364">
        <v>1402</v>
      </c>
      <c r="C364">
        <v>0</v>
      </c>
      <c r="D364">
        <v>7.8755224622053705E-5</v>
      </c>
      <c r="E364" t="s">
        <v>31</v>
      </c>
      <c r="F364" t="s">
        <v>202</v>
      </c>
    </row>
    <row r="365" spans="1:6" x14ac:dyDescent="0.25">
      <c r="A365" s="5">
        <v>95738</v>
      </c>
      <c r="B365">
        <v>1008</v>
      </c>
      <c r="C365">
        <v>0</v>
      </c>
      <c r="D365">
        <v>7.8755224622053705E-5</v>
      </c>
      <c r="E365" t="s">
        <v>31</v>
      </c>
      <c r="F365" t="s">
        <v>202</v>
      </c>
    </row>
    <row r="366" spans="1:6" x14ac:dyDescent="0.25">
      <c r="A366" s="5">
        <v>95738</v>
      </c>
      <c r="B366">
        <v>989</v>
      </c>
      <c r="C366">
        <v>5.8278866225975896E-4</v>
      </c>
      <c r="D366">
        <v>1.8577299463083799E-4</v>
      </c>
      <c r="E366" t="s">
        <v>31</v>
      </c>
      <c r="F366" t="s">
        <v>202</v>
      </c>
    </row>
    <row r="367" spans="1:6" x14ac:dyDescent="0.25">
      <c r="A367" s="5">
        <v>95738</v>
      </c>
      <c r="B367">
        <v>1010</v>
      </c>
      <c r="C367">
        <v>0</v>
      </c>
      <c r="D367">
        <v>1.6538597166995101E-4</v>
      </c>
      <c r="E367" t="s">
        <v>31</v>
      </c>
      <c r="F367" t="s">
        <v>202</v>
      </c>
    </row>
    <row r="368" spans="1:6" x14ac:dyDescent="0.25">
      <c r="A368" s="5">
        <v>95738</v>
      </c>
      <c r="B368">
        <v>1011</v>
      </c>
      <c r="C368">
        <v>4.1346492927588196E-3</v>
      </c>
      <c r="D368">
        <v>8.9945282310284805E-4</v>
      </c>
      <c r="E368" t="s">
        <v>31</v>
      </c>
      <c r="F368" t="s">
        <v>202</v>
      </c>
    </row>
    <row r="369" spans="1:6" x14ac:dyDescent="0.25">
      <c r="A369" s="5">
        <v>95738</v>
      </c>
      <c r="B369">
        <v>1407</v>
      </c>
      <c r="C369">
        <v>0</v>
      </c>
      <c r="D369">
        <v>7.8755224622053705E-5</v>
      </c>
      <c r="E369" t="s">
        <v>31</v>
      </c>
      <c r="F369" t="s">
        <v>202</v>
      </c>
    </row>
    <row r="370" spans="1:6" x14ac:dyDescent="0.25">
      <c r="A370" s="5">
        <v>95738</v>
      </c>
      <c r="B370">
        <v>1408</v>
      </c>
      <c r="C370">
        <v>0</v>
      </c>
      <c r="D370">
        <v>7.8755224622053705E-5</v>
      </c>
      <c r="E370" t="s">
        <v>31</v>
      </c>
      <c r="F370" t="s">
        <v>202</v>
      </c>
    </row>
    <row r="371" spans="1:6" x14ac:dyDescent="0.25">
      <c r="A371" s="5">
        <v>95738</v>
      </c>
      <c r="B371">
        <v>1409</v>
      </c>
      <c r="C371">
        <v>0</v>
      </c>
      <c r="D371">
        <v>7.8755224622053705E-5</v>
      </c>
      <c r="E371" t="s">
        <v>31</v>
      </c>
      <c r="F371" t="s">
        <v>202</v>
      </c>
    </row>
    <row r="372" spans="1:6" x14ac:dyDescent="0.25">
      <c r="A372" s="5">
        <v>95738</v>
      </c>
      <c r="B372">
        <v>1410</v>
      </c>
      <c r="C372">
        <v>0</v>
      </c>
      <c r="D372">
        <v>7.8755224622053705E-5</v>
      </c>
      <c r="E372" t="s">
        <v>31</v>
      </c>
      <c r="F372" t="s">
        <v>202</v>
      </c>
    </row>
    <row r="373" spans="1:6" x14ac:dyDescent="0.25">
      <c r="A373" s="5">
        <v>95738</v>
      </c>
      <c r="B373">
        <v>1411</v>
      </c>
      <c r="C373">
        <v>1.08682209985706E-3</v>
      </c>
      <c r="D373">
        <v>1.15834021717729E-4</v>
      </c>
      <c r="E373" t="s">
        <v>31</v>
      </c>
      <c r="F373" t="s">
        <v>202</v>
      </c>
    </row>
    <row r="374" spans="1:6" x14ac:dyDescent="0.25">
      <c r="A374" s="5">
        <v>95738</v>
      </c>
      <c r="B374">
        <v>1017</v>
      </c>
      <c r="C374">
        <v>1.6617352394081701E-3</v>
      </c>
      <c r="D374">
        <v>2.2932023014066001E-4</v>
      </c>
      <c r="E374" t="s">
        <v>31</v>
      </c>
      <c r="F374" t="s">
        <v>202</v>
      </c>
    </row>
    <row r="375" spans="1:6" x14ac:dyDescent="0.25">
      <c r="A375" s="5">
        <v>95738</v>
      </c>
      <c r="B375">
        <v>1413</v>
      </c>
      <c r="C375">
        <v>1.4884737450699601E-3</v>
      </c>
      <c r="D375">
        <v>4.0001257040867699E-4</v>
      </c>
      <c r="E375" t="s">
        <v>31</v>
      </c>
      <c r="F375" t="s">
        <v>202</v>
      </c>
    </row>
    <row r="376" spans="1:6" x14ac:dyDescent="0.25">
      <c r="A376" s="5">
        <v>95738</v>
      </c>
      <c r="B376">
        <v>1416</v>
      </c>
      <c r="C376">
        <v>1.82712121103772E-3</v>
      </c>
      <c r="D376">
        <v>1.5561241361398899E-4</v>
      </c>
      <c r="E376" t="s">
        <v>31</v>
      </c>
      <c r="F376" t="s">
        <v>202</v>
      </c>
    </row>
    <row r="377" spans="1:6" x14ac:dyDescent="0.25">
      <c r="A377" s="5">
        <v>95738</v>
      </c>
      <c r="B377">
        <v>1022</v>
      </c>
      <c r="C377">
        <v>0</v>
      </c>
      <c r="D377">
        <v>7.8755224622053705E-5</v>
      </c>
      <c r="E377" t="s">
        <v>31</v>
      </c>
      <c r="F377" t="s">
        <v>202</v>
      </c>
    </row>
    <row r="378" spans="1:6" x14ac:dyDescent="0.25">
      <c r="A378" s="5">
        <v>95738</v>
      </c>
      <c r="B378">
        <v>1418</v>
      </c>
      <c r="C378">
        <v>0</v>
      </c>
      <c r="D378">
        <v>7.8755224622053705E-5</v>
      </c>
      <c r="E378" t="s">
        <v>31</v>
      </c>
      <c r="F378" t="s">
        <v>202</v>
      </c>
    </row>
    <row r="379" spans="1:6" x14ac:dyDescent="0.25">
      <c r="A379" s="5">
        <v>95738</v>
      </c>
      <c r="B379">
        <v>1024</v>
      </c>
      <c r="C379">
        <v>0</v>
      </c>
      <c r="D379">
        <v>7.8755224622053705E-5</v>
      </c>
      <c r="E379" t="s">
        <v>31</v>
      </c>
      <c r="F379" t="s">
        <v>202</v>
      </c>
    </row>
    <row r="380" spans="1:6" x14ac:dyDescent="0.25">
      <c r="A380" s="5">
        <v>95738</v>
      </c>
      <c r="B380">
        <v>1025</v>
      </c>
      <c r="C380">
        <v>0</v>
      </c>
      <c r="D380">
        <v>7.8755224622053705E-5</v>
      </c>
      <c r="E380" t="s">
        <v>31</v>
      </c>
      <c r="F380" t="s">
        <v>202</v>
      </c>
    </row>
    <row r="381" spans="1:6" x14ac:dyDescent="0.25">
      <c r="A381" s="5">
        <v>95738</v>
      </c>
      <c r="B381">
        <v>1026</v>
      </c>
      <c r="C381">
        <v>0</v>
      </c>
      <c r="D381">
        <v>7.8755224622053705E-5</v>
      </c>
      <c r="E381" t="s">
        <v>31</v>
      </c>
      <c r="F381" t="s">
        <v>202</v>
      </c>
    </row>
    <row r="382" spans="1:6" x14ac:dyDescent="0.25">
      <c r="A382" s="5">
        <v>95738</v>
      </c>
      <c r="B382">
        <v>1027</v>
      </c>
      <c r="C382">
        <v>0</v>
      </c>
      <c r="D382">
        <v>7.8755224622053705E-5</v>
      </c>
      <c r="E382" t="s">
        <v>31</v>
      </c>
      <c r="F382" t="s">
        <v>202</v>
      </c>
    </row>
    <row r="383" spans="1:6" x14ac:dyDescent="0.25">
      <c r="A383" s="5">
        <v>95738</v>
      </c>
      <c r="B383">
        <v>1423</v>
      </c>
      <c r="C383">
        <v>0</v>
      </c>
      <c r="D383">
        <v>7.8755224622053705E-5</v>
      </c>
      <c r="E383" t="s">
        <v>31</v>
      </c>
      <c r="F383" t="s">
        <v>202</v>
      </c>
    </row>
    <row r="384" spans="1:6" x14ac:dyDescent="0.25">
      <c r="A384" s="5">
        <v>95738</v>
      </c>
      <c r="B384">
        <v>933</v>
      </c>
      <c r="C384">
        <v>5.1017634497068302E-2</v>
      </c>
      <c r="D384">
        <v>5.5840819985102704E-3</v>
      </c>
      <c r="E384" t="s">
        <v>31</v>
      </c>
      <c r="F384" t="s">
        <v>202</v>
      </c>
    </row>
    <row r="385" spans="1:6" x14ac:dyDescent="0.25">
      <c r="A385" s="5">
        <v>95738</v>
      </c>
      <c r="B385">
        <v>934</v>
      </c>
      <c r="C385">
        <v>3.9739886340272403E-2</v>
      </c>
      <c r="D385">
        <v>3.4875266315184598E-3</v>
      </c>
      <c r="E385" t="s">
        <v>31</v>
      </c>
      <c r="F385" t="s">
        <v>202</v>
      </c>
    </row>
    <row r="386" spans="1:6" x14ac:dyDescent="0.25">
      <c r="A386" s="5">
        <v>95738</v>
      </c>
      <c r="B386">
        <v>935</v>
      </c>
      <c r="C386">
        <v>5.9932725922070699E-3</v>
      </c>
      <c r="D386">
        <v>8.0576731673565505E-4</v>
      </c>
      <c r="E386" t="s">
        <v>31</v>
      </c>
      <c r="F386" t="s">
        <v>202</v>
      </c>
    </row>
    <row r="387" spans="1:6" x14ac:dyDescent="0.25">
      <c r="A387" s="5">
        <v>95738</v>
      </c>
      <c r="B387">
        <v>936</v>
      </c>
      <c r="C387">
        <v>8.1149383439833495E-2</v>
      </c>
      <c r="D387">
        <v>9.1767431638118194E-3</v>
      </c>
      <c r="E387" t="s">
        <v>31</v>
      </c>
      <c r="F387" t="s">
        <v>202</v>
      </c>
    </row>
    <row r="388" spans="1:6" x14ac:dyDescent="0.25">
      <c r="A388" s="5">
        <v>95738</v>
      </c>
      <c r="B388">
        <v>937</v>
      </c>
      <c r="C388">
        <v>0</v>
      </c>
      <c r="D388">
        <v>7.0643436490709102E-2</v>
      </c>
      <c r="E388" t="s">
        <v>31</v>
      </c>
      <c r="F388" t="s">
        <v>202</v>
      </c>
    </row>
    <row r="389" spans="1:6" x14ac:dyDescent="0.25">
      <c r="A389" s="5">
        <v>95738</v>
      </c>
      <c r="B389">
        <v>939</v>
      </c>
      <c r="C389">
        <v>2.9926985351532201E-3</v>
      </c>
      <c r="D389">
        <v>4.6102229616366098E-4</v>
      </c>
      <c r="E389" t="s">
        <v>31</v>
      </c>
      <c r="F389" t="s">
        <v>202</v>
      </c>
    </row>
    <row r="390" spans="1:6" x14ac:dyDescent="0.25">
      <c r="A390" s="5">
        <v>95738</v>
      </c>
      <c r="B390">
        <v>941</v>
      </c>
      <c r="C390">
        <v>0</v>
      </c>
      <c r="D390">
        <v>9.4506269554544696E-4</v>
      </c>
      <c r="E390" t="s">
        <v>31</v>
      </c>
      <c r="F390" t="s">
        <v>202</v>
      </c>
    </row>
    <row r="391" spans="1:6" x14ac:dyDescent="0.25">
      <c r="A391" s="5">
        <v>95738</v>
      </c>
      <c r="B391">
        <v>942</v>
      </c>
      <c r="C391">
        <v>0.16278704927305901</v>
      </c>
      <c r="D391">
        <v>3.2096097464804997E-2</v>
      </c>
      <c r="E391" t="s">
        <v>31</v>
      </c>
      <c r="F391" t="s">
        <v>202</v>
      </c>
    </row>
    <row r="392" spans="1:6" x14ac:dyDescent="0.25">
      <c r="A392" s="5">
        <v>95738</v>
      </c>
      <c r="B392">
        <v>944</v>
      </c>
      <c r="C392">
        <v>8.8993403820092604E-2</v>
      </c>
      <c r="D392">
        <v>1.94746462330662E-2</v>
      </c>
      <c r="E392" t="s">
        <v>31</v>
      </c>
      <c r="F392" t="s">
        <v>202</v>
      </c>
    </row>
    <row r="393" spans="1:6" x14ac:dyDescent="0.25">
      <c r="A393" s="5">
        <v>95738</v>
      </c>
      <c r="B393">
        <v>945</v>
      </c>
      <c r="C393">
        <v>7.3139977098045303E-2</v>
      </c>
      <c r="D393">
        <v>1.35491752523623E-2</v>
      </c>
      <c r="E393" t="s">
        <v>31</v>
      </c>
      <c r="F393" t="s">
        <v>202</v>
      </c>
    </row>
    <row r="394" spans="1:6" x14ac:dyDescent="0.25">
      <c r="A394" s="5">
        <v>95738</v>
      </c>
      <c r="B394">
        <v>1438</v>
      </c>
      <c r="C394">
        <v>1.69796264273674E-2</v>
      </c>
      <c r="D394">
        <v>1.6199885521709599E-3</v>
      </c>
      <c r="E394" t="s">
        <v>31</v>
      </c>
      <c r="F394" t="s">
        <v>202</v>
      </c>
    </row>
    <row r="395" spans="1:6" x14ac:dyDescent="0.25">
      <c r="A395" s="5">
        <v>95738</v>
      </c>
      <c r="B395">
        <v>1044</v>
      </c>
      <c r="C395">
        <v>4.9694546724031799E-2</v>
      </c>
      <c r="D395">
        <v>4.56147044886312E-3</v>
      </c>
      <c r="E395" t="s">
        <v>31</v>
      </c>
      <c r="F395" t="s">
        <v>202</v>
      </c>
    </row>
    <row r="396" spans="1:6" x14ac:dyDescent="0.25">
      <c r="A396" s="5">
        <v>95738</v>
      </c>
      <c r="B396">
        <v>947</v>
      </c>
      <c r="C396">
        <v>0.15525804979306601</v>
      </c>
      <c r="D396">
        <v>1.19485617868059E-2</v>
      </c>
      <c r="E396" t="s">
        <v>31</v>
      </c>
      <c r="F396" t="s">
        <v>202</v>
      </c>
    </row>
    <row r="397" spans="1:6" x14ac:dyDescent="0.25">
      <c r="A397" s="5">
        <v>95738</v>
      </c>
      <c r="B397">
        <v>948</v>
      </c>
      <c r="C397">
        <v>8.0487839553315302E-2</v>
      </c>
      <c r="D397">
        <v>7.64146321272937E-3</v>
      </c>
      <c r="E397" t="s">
        <v>31</v>
      </c>
      <c r="F397" t="s">
        <v>202</v>
      </c>
    </row>
    <row r="398" spans="1:6" x14ac:dyDescent="0.25">
      <c r="A398" s="5">
        <v>95738</v>
      </c>
      <c r="B398">
        <v>949</v>
      </c>
      <c r="C398">
        <v>4.01651645536113E-4</v>
      </c>
      <c r="D398">
        <v>5.5201510479251602E-4</v>
      </c>
      <c r="E398" t="s">
        <v>31</v>
      </c>
      <c r="F398" t="s">
        <v>202</v>
      </c>
    </row>
    <row r="399" spans="1:6" x14ac:dyDescent="0.25">
      <c r="A399" s="5">
        <v>95738</v>
      </c>
      <c r="B399">
        <v>950</v>
      </c>
      <c r="C399">
        <v>0</v>
      </c>
      <c r="D399">
        <v>3.8826325733541502E-3</v>
      </c>
      <c r="E399" t="s">
        <v>31</v>
      </c>
      <c r="F399" t="s">
        <v>202</v>
      </c>
    </row>
    <row r="400" spans="1:6" x14ac:dyDescent="0.25">
      <c r="A400" s="5">
        <v>95738</v>
      </c>
      <c r="B400">
        <v>951</v>
      </c>
      <c r="C400">
        <v>4.91983887990428E-2</v>
      </c>
      <c r="D400">
        <v>8.1519912235177103E-3</v>
      </c>
      <c r="E400" t="s">
        <v>31</v>
      </c>
      <c r="F400" t="s">
        <v>202</v>
      </c>
    </row>
    <row r="401" spans="1:6" x14ac:dyDescent="0.25">
      <c r="A401" s="5">
        <v>95738</v>
      </c>
      <c r="B401">
        <v>952</v>
      </c>
      <c r="C401">
        <v>7.9338013273405103E-2</v>
      </c>
      <c r="D401">
        <v>7.40371195388292E-3</v>
      </c>
      <c r="E401" t="s">
        <v>31</v>
      </c>
      <c r="F401" t="s">
        <v>202</v>
      </c>
    </row>
    <row r="402" spans="1:6" x14ac:dyDescent="0.25">
      <c r="A402" s="5">
        <v>95738</v>
      </c>
      <c r="B402">
        <v>953</v>
      </c>
      <c r="C402">
        <v>0</v>
      </c>
      <c r="D402">
        <v>1.1710901901731701E-2</v>
      </c>
      <c r="E402" t="s">
        <v>31</v>
      </c>
      <c r="F402" t="s">
        <v>202</v>
      </c>
    </row>
    <row r="403" spans="1:6" x14ac:dyDescent="0.25">
      <c r="A403" s="5">
        <v>95738</v>
      </c>
      <c r="B403">
        <v>954</v>
      </c>
      <c r="C403">
        <v>0.13773501231172999</v>
      </c>
      <c r="D403">
        <v>1.11232499428458E-2</v>
      </c>
      <c r="E403" t="s">
        <v>31</v>
      </c>
      <c r="F403" t="s">
        <v>202</v>
      </c>
    </row>
    <row r="404" spans="1:6" x14ac:dyDescent="0.25">
      <c r="A404" s="5">
        <v>95738</v>
      </c>
      <c r="B404">
        <v>955</v>
      </c>
      <c r="C404">
        <v>4.1117472733781799</v>
      </c>
      <c r="D404">
        <v>0.54490895817081397</v>
      </c>
      <c r="E404" t="s">
        <v>31</v>
      </c>
      <c r="F404" t="s">
        <v>202</v>
      </c>
    </row>
    <row r="405" spans="1:6" x14ac:dyDescent="0.25">
      <c r="A405" s="5">
        <v>95738</v>
      </c>
      <c r="B405">
        <v>956</v>
      </c>
      <c r="C405">
        <v>2.29965255860844E-2</v>
      </c>
      <c r="D405">
        <v>1.8737182660379099E-3</v>
      </c>
      <c r="E405" t="s">
        <v>31</v>
      </c>
      <c r="F405" t="s">
        <v>202</v>
      </c>
    </row>
    <row r="406" spans="1:6" x14ac:dyDescent="0.25">
      <c r="A406" s="5">
        <v>95738</v>
      </c>
      <c r="B406">
        <v>1056</v>
      </c>
      <c r="C406">
        <v>3.3801742404601799E-2</v>
      </c>
      <c r="D406">
        <v>2.7407620161678799E-3</v>
      </c>
      <c r="E406" t="s">
        <v>31</v>
      </c>
      <c r="F406" t="s">
        <v>202</v>
      </c>
    </row>
    <row r="407" spans="1:6" x14ac:dyDescent="0.25">
      <c r="A407" s="5">
        <v>95738</v>
      </c>
      <c r="B407">
        <v>957</v>
      </c>
      <c r="C407">
        <v>0.42815277873562801</v>
      </c>
      <c r="D407">
        <v>3.7334456661578898E-2</v>
      </c>
      <c r="E407" t="s">
        <v>31</v>
      </c>
      <c r="F407" t="s">
        <v>202</v>
      </c>
    </row>
    <row r="408" spans="1:6" x14ac:dyDescent="0.25">
      <c r="A408" s="5">
        <v>95738</v>
      </c>
      <c r="B408">
        <v>958</v>
      </c>
      <c r="C408">
        <v>0</v>
      </c>
      <c r="D408">
        <v>7.3872400688133298E-3</v>
      </c>
      <c r="E408" t="s">
        <v>31</v>
      </c>
      <c r="F408" t="s">
        <v>202</v>
      </c>
    </row>
    <row r="409" spans="1:6" x14ac:dyDescent="0.25">
      <c r="A409" s="5">
        <v>95738</v>
      </c>
      <c r="B409">
        <v>959</v>
      </c>
      <c r="C409">
        <v>6.4280014313418704E-2</v>
      </c>
      <c r="D409">
        <v>8.8499519469005493E-3</v>
      </c>
      <c r="E409" t="s">
        <v>31</v>
      </c>
      <c r="F409" t="s">
        <v>202</v>
      </c>
    </row>
    <row r="410" spans="1:6" x14ac:dyDescent="0.25">
      <c r="A410" s="5">
        <v>95738</v>
      </c>
      <c r="B410">
        <v>960</v>
      </c>
      <c r="C410">
        <v>0.26778351471353401</v>
      </c>
      <c r="D410">
        <v>6.3990915113053604E-2</v>
      </c>
      <c r="E410" t="s">
        <v>31</v>
      </c>
      <c r="F410" t="s">
        <v>202</v>
      </c>
    </row>
    <row r="411" spans="1:6" x14ac:dyDescent="0.25">
      <c r="A411" s="5">
        <v>95738</v>
      </c>
      <c r="B411">
        <v>961</v>
      </c>
      <c r="C411">
        <v>0</v>
      </c>
      <c r="D411">
        <v>7.0092149925344198E-3</v>
      </c>
      <c r="E411" t="s">
        <v>31</v>
      </c>
      <c r="F411" t="s">
        <v>202</v>
      </c>
    </row>
    <row r="412" spans="1:6" x14ac:dyDescent="0.25">
      <c r="A412" s="5">
        <v>95738</v>
      </c>
      <c r="B412">
        <v>962</v>
      </c>
      <c r="C412">
        <v>3.8125404233480001E-2</v>
      </c>
      <c r="D412">
        <v>5.5507932093039501E-3</v>
      </c>
      <c r="E412" t="s">
        <v>31</v>
      </c>
      <c r="F412" t="s">
        <v>202</v>
      </c>
    </row>
    <row r="413" spans="1:6" x14ac:dyDescent="0.25">
      <c r="A413" s="5">
        <v>95738</v>
      </c>
      <c r="B413">
        <v>963</v>
      </c>
      <c r="C413">
        <v>0</v>
      </c>
      <c r="D413">
        <v>1.54360240241449E-3</v>
      </c>
      <c r="E413" t="s">
        <v>31</v>
      </c>
      <c r="F413" t="s">
        <v>202</v>
      </c>
    </row>
    <row r="414" spans="1:6" x14ac:dyDescent="0.25">
      <c r="A414" s="5">
        <v>95738</v>
      </c>
      <c r="B414">
        <v>964</v>
      </c>
      <c r="C414">
        <v>1.08288433850274E-2</v>
      </c>
      <c r="D414">
        <v>8.6504762107755297E-4</v>
      </c>
      <c r="E414" t="s">
        <v>31</v>
      </c>
      <c r="F414" t="s">
        <v>202</v>
      </c>
    </row>
    <row r="415" spans="1:6" x14ac:dyDescent="0.25">
      <c r="A415" s="5">
        <v>95738</v>
      </c>
      <c r="B415">
        <v>966</v>
      </c>
      <c r="C415">
        <v>0</v>
      </c>
      <c r="D415">
        <v>1.41365628176184E-2</v>
      </c>
      <c r="E415" t="s">
        <v>31</v>
      </c>
      <c r="F415" t="s">
        <v>202</v>
      </c>
    </row>
    <row r="416" spans="1:6" x14ac:dyDescent="0.25">
      <c r="A416" s="5">
        <v>95738</v>
      </c>
      <c r="B416">
        <v>967</v>
      </c>
      <c r="C416">
        <v>2.4784269186002902E-2</v>
      </c>
      <c r="D416">
        <v>7.5235543742137199E-3</v>
      </c>
      <c r="E416" t="s">
        <v>31</v>
      </c>
      <c r="F416" t="s">
        <v>202</v>
      </c>
    </row>
    <row r="417" spans="1:6" x14ac:dyDescent="0.25">
      <c r="A417" s="5">
        <v>95738</v>
      </c>
      <c r="B417">
        <v>968</v>
      </c>
      <c r="C417">
        <v>0.22526356895164601</v>
      </c>
      <c r="D417">
        <v>3.2992261746318398E-2</v>
      </c>
      <c r="E417" t="s">
        <v>31</v>
      </c>
      <c r="F417" t="s">
        <v>202</v>
      </c>
    </row>
    <row r="418" spans="1:6" x14ac:dyDescent="0.25">
      <c r="A418" s="5">
        <v>95738</v>
      </c>
      <c r="B418">
        <v>969</v>
      </c>
      <c r="C418">
        <v>0.63305024657194897</v>
      </c>
      <c r="D418">
        <v>6.3518904156680406E-2</v>
      </c>
      <c r="E418" t="s">
        <v>31</v>
      </c>
      <c r="F418" t="s">
        <v>202</v>
      </c>
    </row>
    <row r="419" spans="1:6" x14ac:dyDescent="0.25">
      <c r="A419" s="5">
        <v>95738</v>
      </c>
      <c r="B419">
        <v>970</v>
      </c>
      <c r="C419">
        <v>0</v>
      </c>
      <c r="D419">
        <v>1.4175940431161601E-3</v>
      </c>
      <c r="E419" t="s">
        <v>31</v>
      </c>
      <c r="F419" t="s">
        <v>202</v>
      </c>
    </row>
    <row r="420" spans="1:6" x14ac:dyDescent="0.25">
      <c r="A420" s="5">
        <v>95739</v>
      </c>
      <c r="B420">
        <v>2669</v>
      </c>
      <c r="C420">
        <v>20.786151648185069</v>
      </c>
      <c r="D420" s="42">
        <v>-99</v>
      </c>
      <c r="E420" s="42" t="s">
        <v>672</v>
      </c>
      <c r="F420" s="42" t="s">
        <v>614</v>
      </c>
    </row>
    <row r="421" spans="1:6" x14ac:dyDescent="0.25">
      <c r="A421" s="5">
        <v>95739</v>
      </c>
      <c r="B421">
        <v>2670</v>
      </c>
      <c r="C421">
        <v>0.13924480194743855</v>
      </c>
      <c r="D421" s="42">
        <v>-99</v>
      </c>
      <c r="E421" s="42" t="s">
        <v>672</v>
      </c>
      <c r="F421" s="42" t="s">
        <v>614</v>
      </c>
    </row>
    <row r="422" spans="1:6" x14ac:dyDescent="0.25">
      <c r="A422" s="5">
        <v>95739</v>
      </c>
      <c r="B422">
        <v>2671</v>
      </c>
      <c r="C422">
        <v>45.221003062102909</v>
      </c>
      <c r="D422" s="42">
        <v>-99</v>
      </c>
      <c r="E422" s="42" t="s">
        <v>672</v>
      </c>
      <c r="F422" s="42" t="s">
        <v>614</v>
      </c>
    </row>
    <row r="423" spans="1:6" x14ac:dyDescent="0.25">
      <c r="A423" s="5">
        <v>95739</v>
      </c>
      <c r="B423">
        <v>337</v>
      </c>
      <c r="C423">
        <v>0.18144119054379201</v>
      </c>
      <c r="D423">
        <v>7.53444709130036E-2</v>
      </c>
      <c r="E423" t="s">
        <v>31</v>
      </c>
      <c r="F423" t="s">
        <v>32</v>
      </c>
    </row>
    <row r="424" spans="1:6" x14ac:dyDescent="0.25">
      <c r="A424" s="5">
        <v>95739</v>
      </c>
      <c r="B424">
        <v>613</v>
      </c>
      <c r="C424">
        <v>0</v>
      </c>
      <c r="D424">
        <v>2.75329088393759E-2</v>
      </c>
      <c r="E424" t="s">
        <v>31</v>
      </c>
      <c r="F424" t="s">
        <v>32</v>
      </c>
    </row>
    <row r="425" spans="1:6" x14ac:dyDescent="0.25">
      <c r="A425" s="5">
        <v>95739</v>
      </c>
      <c r="B425">
        <v>665</v>
      </c>
      <c r="C425">
        <v>0</v>
      </c>
      <c r="D425">
        <v>2.75329088393759E-2</v>
      </c>
      <c r="E425" t="s">
        <v>31</v>
      </c>
      <c r="F425" t="s">
        <v>32</v>
      </c>
    </row>
    <row r="426" spans="1:6" x14ac:dyDescent="0.25">
      <c r="A426" s="5">
        <v>95739</v>
      </c>
      <c r="B426">
        <v>699</v>
      </c>
      <c r="C426">
        <v>0.10976965792001001</v>
      </c>
      <c r="D426">
        <v>2.8787540246322001E-2</v>
      </c>
      <c r="E426" t="s">
        <v>31</v>
      </c>
      <c r="F426" t="s">
        <v>32</v>
      </c>
    </row>
    <row r="427" spans="1:6" x14ac:dyDescent="0.25">
      <c r="A427" s="5">
        <v>95739</v>
      </c>
      <c r="B427">
        <v>784</v>
      </c>
      <c r="C427">
        <v>0.13347918007585699</v>
      </c>
      <c r="D427">
        <v>2.9192238798860001E-2</v>
      </c>
      <c r="E427" t="s">
        <v>31</v>
      </c>
      <c r="F427" t="s">
        <v>45</v>
      </c>
    </row>
    <row r="428" spans="1:6" x14ac:dyDescent="0.25">
      <c r="A428" s="5">
        <v>95739</v>
      </c>
      <c r="B428">
        <v>785</v>
      </c>
      <c r="C428">
        <v>1.30311877497786E-2</v>
      </c>
      <c r="D428">
        <v>4.8180563246479303E-3</v>
      </c>
      <c r="E428" t="s">
        <v>31</v>
      </c>
      <c r="F428" t="s">
        <v>49</v>
      </c>
    </row>
    <row r="429" spans="1:6" x14ac:dyDescent="0.25">
      <c r="A429" s="5">
        <v>95739</v>
      </c>
      <c r="B429">
        <v>2302</v>
      </c>
      <c r="C429">
        <v>0.23433514359758101</v>
      </c>
      <c r="D429">
        <v>1.7111037474491601E-2</v>
      </c>
      <c r="E429" t="s">
        <v>31</v>
      </c>
      <c r="F429" t="s">
        <v>53</v>
      </c>
    </row>
    <row r="430" spans="1:6" x14ac:dyDescent="0.25">
      <c r="A430" s="5">
        <v>95739</v>
      </c>
      <c r="B430">
        <v>1183</v>
      </c>
      <c r="C430">
        <v>6.1978003083595299</v>
      </c>
      <c r="D430">
        <v>1.34872649056032</v>
      </c>
      <c r="E430" t="s">
        <v>31</v>
      </c>
      <c r="F430" t="s">
        <v>57</v>
      </c>
    </row>
    <row r="431" spans="1:6" x14ac:dyDescent="0.25">
      <c r="A431" s="5">
        <v>95739</v>
      </c>
      <c r="B431">
        <v>789</v>
      </c>
      <c r="C431">
        <v>5.4844332734185297</v>
      </c>
      <c r="D431">
        <v>0.52869855938102495</v>
      </c>
      <c r="E431" t="s">
        <v>31</v>
      </c>
      <c r="F431" t="s">
        <v>57</v>
      </c>
    </row>
    <row r="432" spans="1:6" x14ac:dyDescent="0.25">
      <c r="A432" s="5">
        <v>95739</v>
      </c>
      <c r="B432">
        <v>790</v>
      </c>
      <c r="C432">
        <v>12.7845453733062</v>
      </c>
      <c r="D432">
        <v>3.16143645490836</v>
      </c>
      <c r="E432" t="s">
        <v>31</v>
      </c>
      <c r="F432" t="s">
        <v>57</v>
      </c>
    </row>
    <row r="433" spans="1:6" x14ac:dyDescent="0.25">
      <c r="A433" s="5">
        <v>95739</v>
      </c>
      <c r="B433">
        <v>791</v>
      </c>
      <c r="C433">
        <v>4.0510026209428798</v>
      </c>
      <c r="D433">
        <v>0.30617113658926298</v>
      </c>
      <c r="E433" t="s">
        <v>31</v>
      </c>
      <c r="F433" t="s">
        <v>57</v>
      </c>
    </row>
    <row r="434" spans="1:6" x14ac:dyDescent="0.25">
      <c r="A434" s="5">
        <v>95739</v>
      </c>
      <c r="B434">
        <v>792</v>
      </c>
      <c r="C434">
        <v>1.1767207785229701</v>
      </c>
      <c r="D434">
        <v>0.43405515164746999</v>
      </c>
      <c r="E434" t="s">
        <v>31</v>
      </c>
      <c r="F434" t="s">
        <v>57</v>
      </c>
    </row>
    <row r="435" spans="1:6" x14ac:dyDescent="0.25">
      <c r="A435" s="5">
        <v>95739</v>
      </c>
      <c r="B435">
        <v>626</v>
      </c>
      <c r="C435">
        <v>29.694502354550099</v>
      </c>
      <c r="D435">
        <v>3.73675412927936</v>
      </c>
      <c r="E435" t="s">
        <v>31</v>
      </c>
      <c r="F435" t="s">
        <v>57</v>
      </c>
    </row>
    <row r="436" spans="1:6" x14ac:dyDescent="0.25">
      <c r="A436" s="5">
        <v>95739</v>
      </c>
      <c r="B436">
        <v>794</v>
      </c>
      <c r="C436">
        <v>2.8318399878737601</v>
      </c>
      <c r="D436">
        <v>0.53638709190154699</v>
      </c>
      <c r="E436" t="s">
        <v>31</v>
      </c>
      <c r="F436" t="s">
        <v>57</v>
      </c>
    </row>
    <row r="437" spans="1:6" x14ac:dyDescent="0.25">
      <c r="A437" s="5">
        <v>95739</v>
      </c>
      <c r="B437">
        <v>1190</v>
      </c>
      <c r="C437">
        <v>0.68859420406251803</v>
      </c>
      <c r="D437">
        <v>0.17330689884704101</v>
      </c>
      <c r="E437" t="s">
        <v>31</v>
      </c>
      <c r="F437" t="s">
        <v>57</v>
      </c>
    </row>
    <row r="438" spans="1:6" x14ac:dyDescent="0.25">
      <c r="A438" s="5">
        <v>95739</v>
      </c>
      <c r="B438">
        <v>796</v>
      </c>
      <c r="C438">
        <v>9.3820027080437005E-2</v>
      </c>
      <c r="D438">
        <v>5.90090111175679E-2</v>
      </c>
      <c r="E438" t="s">
        <v>31</v>
      </c>
      <c r="F438" t="s">
        <v>57</v>
      </c>
    </row>
    <row r="439" spans="1:6" x14ac:dyDescent="0.25">
      <c r="A439" s="5">
        <v>95739</v>
      </c>
      <c r="B439">
        <v>797</v>
      </c>
      <c r="C439">
        <v>2.4375334404937399</v>
      </c>
      <c r="D439">
        <v>0.70690186067361804</v>
      </c>
      <c r="E439" t="s">
        <v>31</v>
      </c>
      <c r="F439" t="s">
        <v>57</v>
      </c>
    </row>
    <row r="440" spans="1:6" x14ac:dyDescent="0.25">
      <c r="A440" s="5">
        <v>95739</v>
      </c>
      <c r="B440">
        <v>436</v>
      </c>
      <c r="C440">
        <v>32.132035795043798</v>
      </c>
      <c r="D440">
        <v>3.8505440162292</v>
      </c>
      <c r="E440" t="s">
        <v>31</v>
      </c>
      <c r="F440" t="s">
        <v>57</v>
      </c>
    </row>
    <row r="441" spans="1:6" x14ac:dyDescent="0.25">
      <c r="A441" s="5">
        <v>95739</v>
      </c>
      <c r="B441">
        <v>696</v>
      </c>
      <c r="C441">
        <v>0</v>
      </c>
      <c r="D441">
        <v>0.23594141847646</v>
      </c>
      <c r="E441" t="s">
        <v>31</v>
      </c>
      <c r="F441" t="s">
        <v>81</v>
      </c>
    </row>
    <row r="442" spans="1:6" x14ac:dyDescent="0.25">
      <c r="A442" s="5">
        <v>95739</v>
      </c>
      <c r="B442">
        <v>525</v>
      </c>
      <c r="C442">
        <v>0</v>
      </c>
      <c r="D442">
        <v>2.76234031987494E-2</v>
      </c>
      <c r="E442" t="s">
        <v>31</v>
      </c>
      <c r="F442" t="s">
        <v>81</v>
      </c>
    </row>
    <row r="443" spans="1:6" x14ac:dyDescent="0.25">
      <c r="A443" s="5">
        <v>95739</v>
      </c>
      <c r="B443">
        <v>292</v>
      </c>
      <c r="C443">
        <v>1.3709895445079501E-2</v>
      </c>
      <c r="D443">
        <v>2.85818560435823E-2</v>
      </c>
      <c r="E443" t="s">
        <v>31</v>
      </c>
      <c r="F443" t="s">
        <v>81</v>
      </c>
    </row>
    <row r="444" spans="1:6" x14ac:dyDescent="0.25">
      <c r="A444" s="5">
        <v>95739</v>
      </c>
      <c r="B444">
        <v>694</v>
      </c>
      <c r="C444">
        <v>1.41171200622601E-2</v>
      </c>
      <c r="D444">
        <v>1.0611458368498999E-2</v>
      </c>
      <c r="E444" t="s">
        <v>31</v>
      </c>
      <c r="F444" t="s">
        <v>81</v>
      </c>
    </row>
    <row r="445" spans="1:6" x14ac:dyDescent="0.25">
      <c r="A445" s="5">
        <v>95739</v>
      </c>
      <c r="B445">
        <v>666</v>
      </c>
      <c r="C445">
        <v>3.0315610390109901E-3</v>
      </c>
      <c r="D445">
        <v>5.6353228669668602E-3</v>
      </c>
      <c r="E445" t="s">
        <v>31</v>
      </c>
      <c r="F445" t="s">
        <v>81</v>
      </c>
    </row>
    <row r="446" spans="1:6" x14ac:dyDescent="0.25">
      <c r="A446" s="5">
        <v>95739</v>
      </c>
      <c r="B446">
        <v>700</v>
      </c>
      <c r="C446">
        <v>9.6037138885086901E-2</v>
      </c>
      <c r="D446">
        <v>7.6358023797318602E-3</v>
      </c>
      <c r="E446" t="s">
        <v>31</v>
      </c>
      <c r="F446" t="s">
        <v>81</v>
      </c>
    </row>
    <row r="447" spans="1:6" x14ac:dyDescent="0.25">
      <c r="A447" s="5">
        <v>95739</v>
      </c>
      <c r="B447">
        <v>795</v>
      </c>
      <c r="C447">
        <v>0.68728203585160297</v>
      </c>
      <c r="D447">
        <v>4.9675762134398602E-2</v>
      </c>
      <c r="E447" t="s">
        <v>31</v>
      </c>
      <c r="F447" t="s">
        <v>81</v>
      </c>
    </row>
    <row r="448" spans="1:6" x14ac:dyDescent="0.25">
      <c r="A448" s="5">
        <v>95739</v>
      </c>
      <c r="B448">
        <v>669</v>
      </c>
      <c r="C448">
        <v>0.71338965853084702</v>
      </c>
      <c r="D448">
        <v>5.0993710261533702E-2</v>
      </c>
      <c r="E448" t="s">
        <v>31</v>
      </c>
      <c r="F448" t="s">
        <v>81</v>
      </c>
    </row>
    <row r="449" spans="1:6" x14ac:dyDescent="0.25">
      <c r="A449" s="5">
        <v>95739</v>
      </c>
      <c r="B449">
        <v>329</v>
      </c>
      <c r="C449">
        <v>1.0293733378731299E-2</v>
      </c>
      <c r="D449">
        <v>1.2453667015152299E-2</v>
      </c>
      <c r="E449" t="s">
        <v>31</v>
      </c>
      <c r="F449" t="s">
        <v>81</v>
      </c>
    </row>
    <row r="450" spans="1:6" x14ac:dyDescent="0.25">
      <c r="A450" s="5">
        <v>95739</v>
      </c>
      <c r="B450">
        <v>715</v>
      </c>
      <c r="C450">
        <v>2.8053251405773302E-3</v>
      </c>
      <c r="D450">
        <v>2.2533534206215799E-2</v>
      </c>
      <c r="E450" t="s">
        <v>31</v>
      </c>
      <c r="F450" t="s">
        <v>81</v>
      </c>
    </row>
    <row r="451" spans="1:6" x14ac:dyDescent="0.25">
      <c r="A451" s="5">
        <v>95739</v>
      </c>
      <c r="B451">
        <v>767</v>
      </c>
      <c r="C451">
        <v>0</v>
      </c>
      <c r="D451">
        <v>1.07462051755986E-2</v>
      </c>
      <c r="E451" t="s">
        <v>31</v>
      </c>
      <c r="F451" t="s">
        <v>81</v>
      </c>
    </row>
    <row r="452" spans="1:6" x14ac:dyDescent="0.25">
      <c r="A452" s="5">
        <v>95739</v>
      </c>
      <c r="B452">
        <v>347</v>
      </c>
      <c r="C452">
        <v>0</v>
      </c>
      <c r="D452">
        <v>2.5338420624569399E-3</v>
      </c>
      <c r="E452" t="s">
        <v>31</v>
      </c>
      <c r="F452" t="s">
        <v>81</v>
      </c>
    </row>
    <row r="453" spans="1:6" x14ac:dyDescent="0.25">
      <c r="A453" s="5">
        <v>95739</v>
      </c>
      <c r="B453">
        <v>526</v>
      </c>
      <c r="C453">
        <v>0</v>
      </c>
      <c r="D453">
        <v>1.15380308201164E-3</v>
      </c>
      <c r="E453" t="s">
        <v>31</v>
      </c>
      <c r="F453" t="s">
        <v>81</v>
      </c>
    </row>
    <row r="454" spans="1:6" x14ac:dyDescent="0.25">
      <c r="A454" s="5">
        <v>95739</v>
      </c>
      <c r="B454">
        <v>488</v>
      </c>
      <c r="C454">
        <v>3.84601027337215E-3</v>
      </c>
      <c r="D454">
        <v>2.1128067003330399E-3</v>
      </c>
      <c r="E454" t="s">
        <v>31</v>
      </c>
      <c r="F454" t="s">
        <v>81</v>
      </c>
    </row>
    <row r="455" spans="1:6" x14ac:dyDescent="0.25">
      <c r="A455" s="5">
        <v>95739</v>
      </c>
      <c r="B455">
        <v>379</v>
      </c>
      <c r="C455">
        <v>0</v>
      </c>
      <c r="D455">
        <v>7.0133128514433297E-4</v>
      </c>
      <c r="E455" t="s">
        <v>31</v>
      </c>
      <c r="F455" t="s">
        <v>81</v>
      </c>
    </row>
    <row r="456" spans="1:6" x14ac:dyDescent="0.25">
      <c r="A456" s="5">
        <v>95739</v>
      </c>
      <c r="B456">
        <v>612</v>
      </c>
      <c r="C456">
        <v>4.5247179686731202E-5</v>
      </c>
      <c r="D456">
        <v>6.1084113598864904E-4</v>
      </c>
      <c r="E456" t="s">
        <v>31</v>
      </c>
      <c r="F456" t="s">
        <v>81</v>
      </c>
    </row>
    <row r="457" spans="1:6" x14ac:dyDescent="0.25">
      <c r="A457" s="5">
        <v>95739</v>
      </c>
      <c r="B457">
        <v>380</v>
      </c>
      <c r="C457">
        <v>2.7148307812038699E-4</v>
      </c>
      <c r="D457">
        <v>8.1456290270089397E-4</v>
      </c>
      <c r="E457" t="s">
        <v>31</v>
      </c>
      <c r="F457" t="s">
        <v>81</v>
      </c>
    </row>
    <row r="458" spans="1:6" x14ac:dyDescent="0.25">
      <c r="A458" s="5">
        <v>95739</v>
      </c>
      <c r="B458">
        <v>778</v>
      </c>
      <c r="C458">
        <v>1.68771980231507E-2</v>
      </c>
      <c r="D458">
        <v>1.3411337844166701E-3</v>
      </c>
      <c r="E458" t="s">
        <v>31</v>
      </c>
      <c r="F458" t="s">
        <v>81</v>
      </c>
    </row>
    <row r="459" spans="1:6" x14ac:dyDescent="0.25">
      <c r="A459" s="5">
        <v>95739</v>
      </c>
      <c r="B459">
        <v>468</v>
      </c>
      <c r="C459">
        <v>0</v>
      </c>
      <c r="D459">
        <v>3.73289232415532E-3</v>
      </c>
      <c r="E459" t="s">
        <v>31</v>
      </c>
      <c r="F459" t="s">
        <v>81</v>
      </c>
    </row>
    <row r="460" spans="1:6" x14ac:dyDescent="0.25">
      <c r="A460" s="5">
        <v>95739</v>
      </c>
      <c r="B460">
        <v>298</v>
      </c>
      <c r="C460">
        <v>0</v>
      </c>
      <c r="D460">
        <v>2.01349949605954E-3</v>
      </c>
      <c r="E460" t="s">
        <v>31</v>
      </c>
      <c r="F460" t="s">
        <v>81</v>
      </c>
    </row>
    <row r="461" spans="1:6" x14ac:dyDescent="0.25">
      <c r="A461" s="5">
        <v>95739</v>
      </c>
      <c r="B461">
        <v>693</v>
      </c>
      <c r="C461">
        <v>0</v>
      </c>
      <c r="D461">
        <v>8.1444923436116098E-4</v>
      </c>
      <c r="E461" t="s">
        <v>31</v>
      </c>
      <c r="F461" t="s">
        <v>81</v>
      </c>
    </row>
    <row r="462" spans="1:6" x14ac:dyDescent="0.25">
      <c r="A462" s="5">
        <v>95739</v>
      </c>
      <c r="B462">
        <v>810</v>
      </c>
      <c r="C462">
        <v>1.83251077731261E-3</v>
      </c>
      <c r="D462">
        <v>5.06123360303297E-4</v>
      </c>
      <c r="E462" t="s">
        <v>31</v>
      </c>
      <c r="F462" t="s">
        <v>81</v>
      </c>
    </row>
    <row r="463" spans="1:6" x14ac:dyDescent="0.25">
      <c r="A463" s="5">
        <v>95739</v>
      </c>
      <c r="B463">
        <v>689</v>
      </c>
      <c r="C463">
        <v>0</v>
      </c>
      <c r="D463">
        <v>9.5019077342135404E-4</v>
      </c>
      <c r="E463" t="s">
        <v>31</v>
      </c>
      <c r="F463" t="s">
        <v>81</v>
      </c>
    </row>
    <row r="464" spans="1:6" x14ac:dyDescent="0.25">
      <c r="A464" s="5">
        <v>95739</v>
      </c>
      <c r="B464">
        <v>697</v>
      </c>
      <c r="C464">
        <v>0</v>
      </c>
      <c r="D464">
        <v>1.1085559023249101E-3</v>
      </c>
      <c r="E464" t="s">
        <v>31</v>
      </c>
      <c r="F464" t="s">
        <v>81</v>
      </c>
    </row>
    <row r="465" spans="1:6" x14ac:dyDescent="0.25">
      <c r="A465" s="5">
        <v>95739</v>
      </c>
      <c r="B465">
        <v>777</v>
      </c>
      <c r="C465">
        <v>0</v>
      </c>
      <c r="D465">
        <v>1.3121682109152001E-3</v>
      </c>
      <c r="E465" t="s">
        <v>31</v>
      </c>
      <c r="F465" t="s">
        <v>81</v>
      </c>
    </row>
    <row r="466" spans="1:6" x14ac:dyDescent="0.25">
      <c r="A466" s="5">
        <v>95739</v>
      </c>
      <c r="B466">
        <v>779</v>
      </c>
      <c r="C466">
        <v>0</v>
      </c>
      <c r="D466">
        <v>1.56102769919222E-3</v>
      </c>
      <c r="E466" t="s">
        <v>31</v>
      </c>
      <c r="F466" t="s">
        <v>81</v>
      </c>
    </row>
    <row r="467" spans="1:6" x14ac:dyDescent="0.25">
      <c r="A467" s="5">
        <v>95739</v>
      </c>
      <c r="B467">
        <v>586</v>
      </c>
      <c r="C467">
        <v>0</v>
      </c>
      <c r="D467">
        <v>2.7374543710472301E-3</v>
      </c>
      <c r="E467" t="s">
        <v>31</v>
      </c>
      <c r="F467" t="s">
        <v>81</v>
      </c>
    </row>
    <row r="468" spans="1:6" x14ac:dyDescent="0.25">
      <c r="A468" s="5">
        <v>95739</v>
      </c>
      <c r="B468">
        <v>649</v>
      </c>
      <c r="C468">
        <v>4.2532348905527304E-3</v>
      </c>
      <c r="D468">
        <v>2.0022575037128201E-3</v>
      </c>
      <c r="E468" t="s">
        <v>31</v>
      </c>
      <c r="F468" t="s">
        <v>81</v>
      </c>
    </row>
    <row r="469" spans="1:6" x14ac:dyDescent="0.25">
      <c r="A469" s="5">
        <v>95739</v>
      </c>
      <c r="B469">
        <v>695</v>
      </c>
      <c r="C469">
        <v>0</v>
      </c>
      <c r="D469">
        <v>3.6423979647818602E-3</v>
      </c>
      <c r="E469" t="s">
        <v>31</v>
      </c>
      <c r="F469" t="s">
        <v>81</v>
      </c>
    </row>
    <row r="470" spans="1:6" x14ac:dyDescent="0.25">
      <c r="A470" s="5">
        <v>95739</v>
      </c>
      <c r="B470">
        <v>328</v>
      </c>
      <c r="C470">
        <v>1.35741539060193E-3</v>
      </c>
      <c r="D470">
        <v>3.3942204656068498E-3</v>
      </c>
      <c r="E470" t="s">
        <v>31</v>
      </c>
      <c r="F470" t="s">
        <v>81</v>
      </c>
    </row>
    <row r="471" spans="1:6" x14ac:dyDescent="0.25">
      <c r="A471" s="5">
        <v>95739</v>
      </c>
      <c r="B471">
        <v>487</v>
      </c>
      <c r="C471">
        <v>9.5019077342135404E-4</v>
      </c>
      <c r="D471">
        <v>4.2082572250084502E-3</v>
      </c>
      <c r="E471" t="s">
        <v>31</v>
      </c>
      <c r="F471" t="s">
        <v>81</v>
      </c>
    </row>
    <row r="472" spans="1:6" x14ac:dyDescent="0.25">
      <c r="A472" s="5">
        <v>95739</v>
      </c>
      <c r="B472">
        <v>714</v>
      </c>
      <c r="C472">
        <v>0</v>
      </c>
      <c r="D472">
        <v>6.4929702850459198E-3</v>
      </c>
      <c r="E472" t="s">
        <v>31</v>
      </c>
      <c r="F472" t="s">
        <v>81</v>
      </c>
    </row>
    <row r="473" spans="1:6" x14ac:dyDescent="0.25">
      <c r="A473" s="5">
        <v>95739</v>
      </c>
      <c r="B473">
        <v>296</v>
      </c>
      <c r="C473">
        <v>1.92300513668607E-3</v>
      </c>
      <c r="D473">
        <v>7.3985417657922202E-3</v>
      </c>
      <c r="E473" t="s">
        <v>31</v>
      </c>
      <c r="F473" t="s">
        <v>81</v>
      </c>
    </row>
    <row r="474" spans="1:6" x14ac:dyDescent="0.25">
      <c r="A474" s="5">
        <v>95739</v>
      </c>
      <c r="B474">
        <v>300</v>
      </c>
      <c r="C474">
        <v>1.5836512890355901E-3</v>
      </c>
      <c r="D474">
        <v>3.5948971896893403E-2</v>
      </c>
      <c r="E474" t="s">
        <v>31</v>
      </c>
      <c r="F474" t="s">
        <v>81</v>
      </c>
    </row>
    <row r="475" spans="1:6" x14ac:dyDescent="0.25">
      <c r="A475" s="5">
        <v>95739</v>
      </c>
      <c r="B475">
        <v>519</v>
      </c>
      <c r="C475">
        <v>7.2395487498769803E-4</v>
      </c>
      <c r="D475">
        <v>4.4658981093012702E-2</v>
      </c>
      <c r="E475" t="s">
        <v>31</v>
      </c>
      <c r="F475" t="s">
        <v>81</v>
      </c>
    </row>
    <row r="476" spans="1:6" x14ac:dyDescent="0.25">
      <c r="A476" s="5">
        <v>95739</v>
      </c>
      <c r="B476">
        <v>477</v>
      </c>
      <c r="C476">
        <v>0</v>
      </c>
      <c r="D476">
        <v>3.25779693744464E-3</v>
      </c>
      <c r="E476" t="s">
        <v>31</v>
      </c>
      <c r="F476" t="s">
        <v>81</v>
      </c>
    </row>
    <row r="477" spans="1:6" x14ac:dyDescent="0.25">
      <c r="A477" s="5">
        <v>95739</v>
      </c>
      <c r="B477">
        <v>528</v>
      </c>
      <c r="C477">
        <v>2.2623589843365601E-5</v>
      </c>
      <c r="D477">
        <v>1.5157809436706299E-3</v>
      </c>
      <c r="E477" t="s">
        <v>31</v>
      </c>
      <c r="F477" t="s">
        <v>81</v>
      </c>
    </row>
    <row r="478" spans="1:6" x14ac:dyDescent="0.25">
      <c r="A478" s="5">
        <v>95739</v>
      </c>
      <c r="B478">
        <v>712</v>
      </c>
      <c r="C478">
        <v>0</v>
      </c>
      <c r="D478">
        <v>1.33479180075857E-3</v>
      </c>
      <c r="E478" t="s">
        <v>31</v>
      </c>
      <c r="F478" t="s">
        <v>81</v>
      </c>
    </row>
    <row r="479" spans="1:6" x14ac:dyDescent="0.25">
      <c r="A479" s="5">
        <v>95739</v>
      </c>
      <c r="B479">
        <v>520</v>
      </c>
      <c r="C479">
        <v>0</v>
      </c>
      <c r="D479">
        <v>2.9184430897941601E-3</v>
      </c>
      <c r="E479" t="s">
        <v>31</v>
      </c>
      <c r="F479" t="s">
        <v>81</v>
      </c>
    </row>
    <row r="480" spans="1:6" x14ac:dyDescent="0.25">
      <c r="A480" s="5">
        <v>95739</v>
      </c>
      <c r="B480">
        <v>765</v>
      </c>
      <c r="C480">
        <v>0</v>
      </c>
      <c r="D480">
        <v>2.2849825741799198E-3</v>
      </c>
      <c r="E480" t="s">
        <v>31</v>
      </c>
      <c r="F480" t="s">
        <v>81</v>
      </c>
    </row>
    <row r="481" spans="1:6" x14ac:dyDescent="0.25">
      <c r="A481" s="5">
        <v>95739</v>
      </c>
      <c r="B481">
        <v>294</v>
      </c>
      <c r="C481">
        <v>6.9410531054836202</v>
      </c>
      <c r="D481">
        <v>0.548265889351638</v>
      </c>
      <c r="E481" t="s">
        <v>31</v>
      </c>
      <c r="F481" t="s">
        <v>45</v>
      </c>
    </row>
    <row r="482" spans="1:6" x14ac:dyDescent="0.25">
      <c r="A482" s="5">
        <v>95739</v>
      </c>
      <c r="B482">
        <v>1253</v>
      </c>
      <c r="C482">
        <v>7.9982388327132605E-4</v>
      </c>
      <c r="D482">
        <v>1.98672578923196E-4</v>
      </c>
      <c r="E482" t="s">
        <v>31</v>
      </c>
      <c r="F482" t="s">
        <v>202</v>
      </c>
    </row>
    <row r="483" spans="1:6" x14ac:dyDescent="0.25">
      <c r="A483" s="5">
        <v>95739</v>
      </c>
      <c r="B483">
        <v>1255</v>
      </c>
      <c r="C483">
        <v>4.5894656172337503E-3</v>
      </c>
      <c r="D483">
        <v>8.9870112712334702E-4</v>
      </c>
      <c r="E483" t="s">
        <v>31</v>
      </c>
      <c r="F483" t="s">
        <v>202</v>
      </c>
    </row>
    <row r="484" spans="1:6" x14ac:dyDescent="0.25">
      <c r="A484" s="5">
        <v>95739</v>
      </c>
      <c r="B484">
        <v>1256</v>
      </c>
      <c r="C484">
        <v>9.6169300263677909E-3</v>
      </c>
      <c r="D484">
        <v>8.7667329654506499E-4</v>
      </c>
      <c r="E484" t="s">
        <v>31</v>
      </c>
      <c r="F484" t="s">
        <v>202</v>
      </c>
    </row>
    <row r="485" spans="1:6" x14ac:dyDescent="0.25">
      <c r="A485" s="5">
        <v>95739</v>
      </c>
      <c r="B485">
        <v>846</v>
      </c>
      <c r="C485">
        <v>5.71302774896412E-5</v>
      </c>
      <c r="D485">
        <v>5.9035314451014404E-4</v>
      </c>
      <c r="E485" t="s">
        <v>31</v>
      </c>
      <c r="F485" t="s">
        <v>202</v>
      </c>
    </row>
    <row r="486" spans="1:6" x14ac:dyDescent="0.25">
      <c r="A486" s="5">
        <v>95739</v>
      </c>
      <c r="B486">
        <v>847</v>
      </c>
      <c r="C486">
        <v>9.3312786400507695E-3</v>
      </c>
      <c r="D486">
        <v>1.4537340801835899E-3</v>
      </c>
      <c r="E486" t="s">
        <v>31</v>
      </c>
      <c r="F486" t="s">
        <v>202</v>
      </c>
    </row>
    <row r="487" spans="1:6" x14ac:dyDescent="0.25">
      <c r="A487" s="5">
        <v>95739</v>
      </c>
      <c r="B487">
        <v>848</v>
      </c>
      <c r="C487">
        <v>0</v>
      </c>
      <c r="D487">
        <v>5.5225934801076402E-4</v>
      </c>
      <c r="E487" t="s">
        <v>31</v>
      </c>
      <c r="F487" t="s">
        <v>202</v>
      </c>
    </row>
    <row r="488" spans="1:6" x14ac:dyDescent="0.25">
      <c r="A488" s="5">
        <v>95739</v>
      </c>
      <c r="B488">
        <v>849</v>
      </c>
      <c r="C488">
        <v>6.9127635642560904E-3</v>
      </c>
      <c r="D488">
        <v>7.5226652169113097E-4</v>
      </c>
      <c r="E488" t="s">
        <v>31</v>
      </c>
      <c r="F488" t="s">
        <v>202</v>
      </c>
    </row>
    <row r="489" spans="1:6" x14ac:dyDescent="0.25">
      <c r="A489" s="5">
        <v>95739</v>
      </c>
      <c r="B489">
        <v>850</v>
      </c>
      <c r="C489">
        <v>0</v>
      </c>
      <c r="D489">
        <v>6.6651990276381105E-4</v>
      </c>
      <c r="E489" t="s">
        <v>31</v>
      </c>
      <c r="F489" t="s">
        <v>202</v>
      </c>
    </row>
    <row r="490" spans="1:6" x14ac:dyDescent="0.25">
      <c r="A490" s="5">
        <v>95739</v>
      </c>
      <c r="B490">
        <v>852</v>
      </c>
      <c r="C490">
        <v>2.49659312265492E-2</v>
      </c>
      <c r="D490">
        <v>5.2214716751713998E-3</v>
      </c>
      <c r="E490" t="s">
        <v>31</v>
      </c>
      <c r="F490" t="s">
        <v>202</v>
      </c>
    </row>
    <row r="491" spans="1:6" x14ac:dyDescent="0.25">
      <c r="A491" s="5">
        <v>95739</v>
      </c>
      <c r="B491">
        <v>1265</v>
      </c>
      <c r="C491">
        <v>3.1935825065353897E-2</v>
      </c>
      <c r="D491">
        <v>2.0463677267107499E-2</v>
      </c>
      <c r="E491" t="s">
        <v>31</v>
      </c>
      <c r="F491" t="s">
        <v>202</v>
      </c>
    </row>
    <row r="492" spans="1:6" x14ac:dyDescent="0.25">
      <c r="A492" s="5">
        <v>95739</v>
      </c>
      <c r="B492">
        <v>1266</v>
      </c>
      <c r="C492">
        <v>0</v>
      </c>
      <c r="D492">
        <v>1.9043425799715599E-4</v>
      </c>
      <c r="E492" t="s">
        <v>31</v>
      </c>
      <c r="F492" t="s">
        <v>202</v>
      </c>
    </row>
    <row r="493" spans="1:6" x14ac:dyDescent="0.25">
      <c r="A493" s="5">
        <v>95739</v>
      </c>
      <c r="B493">
        <v>1268</v>
      </c>
      <c r="C493">
        <v>0</v>
      </c>
      <c r="D493">
        <v>5.7130277376523297E-4</v>
      </c>
      <c r="E493" t="s">
        <v>31</v>
      </c>
      <c r="F493" t="s">
        <v>202</v>
      </c>
    </row>
    <row r="494" spans="1:6" x14ac:dyDescent="0.25">
      <c r="A494" s="5">
        <v>95739</v>
      </c>
      <c r="B494">
        <v>1269</v>
      </c>
      <c r="C494">
        <v>5.4845066281462296E-3</v>
      </c>
      <c r="D494">
        <v>8.3807971829813303E-4</v>
      </c>
      <c r="E494" t="s">
        <v>31</v>
      </c>
      <c r="F494" t="s">
        <v>202</v>
      </c>
    </row>
    <row r="495" spans="1:6" x14ac:dyDescent="0.25">
      <c r="A495" s="5">
        <v>95739</v>
      </c>
      <c r="B495">
        <v>853</v>
      </c>
      <c r="C495">
        <v>8.37910735006499E-4</v>
      </c>
      <c r="D495">
        <v>4.0428933450897602E-4</v>
      </c>
      <c r="E495" t="s">
        <v>31</v>
      </c>
      <c r="F495" t="s">
        <v>202</v>
      </c>
    </row>
    <row r="496" spans="1:6" x14ac:dyDescent="0.25">
      <c r="A496" s="5">
        <v>95739</v>
      </c>
      <c r="B496">
        <v>854</v>
      </c>
      <c r="C496">
        <v>0</v>
      </c>
      <c r="D496">
        <v>7.4269360600792104E-4</v>
      </c>
      <c r="E496" t="s">
        <v>31</v>
      </c>
      <c r="F496" t="s">
        <v>202</v>
      </c>
    </row>
    <row r="497" spans="1:6" x14ac:dyDescent="0.25">
      <c r="A497" s="5">
        <v>95739</v>
      </c>
      <c r="B497">
        <v>855</v>
      </c>
      <c r="C497">
        <v>7.4840663368901401E-3</v>
      </c>
      <c r="D497">
        <v>2.92396252441197E-3</v>
      </c>
      <c r="E497" t="s">
        <v>31</v>
      </c>
      <c r="F497" t="s">
        <v>202</v>
      </c>
    </row>
    <row r="498" spans="1:6" x14ac:dyDescent="0.25">
      <c r="A498" s="5">
        <v>95739</v>
      </c>
      <c r="B498">
        <v>1275</v>
      </c>
      <c r="C498">
        <v>5.7892014415751496E-3</v>
      </c>
      <c r="D498">
        <v>1.2678198760096601E-3</v>
      </c>
      <c r="E498" t="s">
        <v>31</v>
      </c>
      <c r="F498" t="s">
        <v>202</v>
      </c>
    </row>
    <row r="499" spans="1:6" x14ac:dyDescent="0.25">
      <c r="A499" s="5">
        <v>95739</v>
      </c>
      <c r="B499">
        <v>857</v>
      </c>
      <c r="C499">
        <v>3.0088612755406201E-3</v>
      </c>
      <c r="D499">
        <v>1.1810110452329301E-3</v>
      </c>
      <c r="E499" t="s">
        <v>31</v>
      </c>
      <c r="F499" t="s">
        <v>202</v>
      </c>
    </row>
    <row r="500" spans="1:6" x14ac:dyDescent="0.25">
      <c r="A500" s="5">
        <v>95739</v>
      </c>
      <c r="B500">
        <v>858</v>
      </c>
      <c r="C500">
        <v>0</v>
      </c>
      <c r="D500">
        <v>8.5695416076096698E-4</v>
      </c>
      <c r="E500" t="s">
        <v>31</v>
      </c>
      <c r="F500" t="s">
        <v>202</v>
      </c>
    </row>
    <row r="501" spans="1:6" x14ac:dyDescent="0.25">
      <c r="A501" s="5">
        <v>95739</v>
      </c>
      <c r="B501">
        <v>859</v>
      </c>
      <c r="C501">
        <v>0</v>
      </c>
      <c r="D501">
        <v>2.6660796101503001E-4</v>
      </c>
      <c r="E501" t="s">
        <v>31</v>
      </c>
      <c r="F501" t="s">
        <v>202</v>
      </c>
    </row>
    <row r="502" spans="1:6" x14ac:dyDescent="0.25">
      <c r="A502" s="5">
        <v>95739</v>
      </c>
      <c r="B502">
        <v>860</v>
      </c>
      <c r="C502">
        <v>1.4092135087717299E-3</v>
      </c>
      <c r="D502">
        <v>3.3876320882364502E-4</v>
      </c>
      <c r="E502" t="s">
        <v>31</v>
      </c>
      <c r="F502" t="s">
        <v>202</v>
      </c>
    </row>
    <row r="503" spans="1:6" x14ac:dyDescent="0.25">
      <c r="A503" s="5">
        <v>95739</v>
      </c>
      <c r="B503">
        <v>1280</v>
      </c>
      <c r="C503">
        <v>0</v>
      </c>
      <c r="D503">
        <v>2.4756453526056198E-4</v>
      </c>
      <c r="E503" t="s">
        <v>31</v>
      </c>
      <c r="F503" t="s">
        <v>202</v>
      </c>
    </row>
    <row r="504" spans="1:6" x14ac:dyDescent="0.25">
      <c r="A504" s="5">
        <v>95739</v>
      </c>
      <c r="B504">
        <v>1281</v>
      </c>
      <c r="C504">
        <v>0</v>
      </c>
      <c r="D504">
        <v>3.8086851599431198E-4</v>
      </c>
      <c r="E504" t="s">
        <v>31</v>
      </c>
      <c r="F504" t="s">
        <v>202</v>
      </c>
    </row>
    <row r="505" spans="1:6" x14ac:dyDescent="0.25">
      <c r="A505" s="5">
        <v>95739</v>
      </c>
      <c r="B505">
        <v>1461</v>
      </c>
      <c r="C505">
        <v>4.95129070747359E-4</v>
      </c>
      <c r="D505">
        <v>2.5003703806060099E-4</v>
      </c>
      <c r="E505" t="s">
        <v>31</v>
      </c>
      <c r="F505" t="s">
        <v>202</v>
      </c>
    </row>
    <row r="506" spans="1:6" x14ac:dyDescent="0.25">
      <c r="A506" s="5">
        <v>95739</v>
      </c>
      <c r="B506">
        <v>864</v>
      </c>
      <c r="C506">
        <v>1.22068359348576E-2</v>
      </c>
      <c r="D506">
        <v>5.9287003603977796E-3</v>
      </c>
      <c r="E506" t="s">
        <v>31</v>
      </c>
      <c r="F506" t="s">
        <v>202</v>
      </c>
    </row>
    <row r="507" spans="1:6" x14ac:dyDescent="0.25">
      <c r="A507" s="5">
        <v>95739</v>
      </c>
      <c r="B507">
        <v>1288</v>
      </c>
      <c r="C507">
        <v>1.2759095282642199E-3</v>
      </c>
      <c r="D507">
        <v>7.4817415818902199E-4</v>
      </c>
      <c r="E507" t="s">
        <v>31</v>
      </c>
      <c r="F507" t="s">
        <v>202</v>
      </c>
    </row>
    <row r="508" spans="1:6" x14ac:dyDescent="0.25">
      <c r="A508" s="5">
        <v>95739</v>
      </c>
      <c r="B508">
        <v>896</v>
      </c>
      <c r="C508">
        <v>1.2092575378973401E-2</v>
      </c>
      <c r="D508">
        <v>1.15869235382539E-3</v>
      </c>
      <c r="E508" t="s">
        <v>31</v>
      </c>
      <c r="F508" t="s">
        <v>202</v>
      </c>
    </row>
    <row r="509" spans="1:6" x14ac:dyDescent="0.25">
      <c r="A509" s="5">
        <v>95739</v>
      </c>
      <c r="B509">
        <v>1293</v>
      </c>
      <c r="C509">
        <v>0</v>
      </c>
      <c r="D509">
        <v>2.0947768375162499E-4</v>
      </c>
      <c r="E509" t="s">
        <v>31</v>
      </c>
      <c r="F509" t="s">
        <v>202</v>
      </c>
    </row>
    <row r="510" spans="1:6" x14ac:dyDescent="0.25">
      <c r="A510" s="5">
        <v>95739</v>
      </c>
      <c r="B510">
        <v>866</v>
      </c>
      <c r="C510">
        <v>0</v>
      </c>
      <c r="D510">
        <v>1.9043425799715599E-4</v>
      </c>
      <c r="E510" t="s">
        <v>31</v>
      </c>
      <c r="F510" t="s">
        <v>202</v>
      </c>
    </row>
    <row r="511" spans="1:6" x14ac:dyDescent="0.25">
      <c r="A511" s="5">
        <v>95739</v>
      </c>
      <c r="B511">
        <v>867</v>
      </c>
      <c r="C511">
        <v>3.0469481275020302E-4</v>
      </c>
      <c r="D511">
        <v>3.2445969576951902E-4</v>
      </c>
      <c r="E511" t="s">
        <v>31</v>
      </c>
      <c r="F511" t="s">
        <v>202</v>
      </c>
    </row>
    <row r="512" spans="1:6" x14ac:dyDescent="0.25">
      <c r="A512" s="5">
        <v>95739</v>
      </c>
      <c r="B512">
        <v>1296</v>
      </c>
      <c r="C512">
        <v>4.3799879325771802E-4</v>
      </c>
      <c r="D512">
        <v>1.9294419294795301E-4</v>
      </c>
      <c r="E512" t="s">
        <v>31</v>
      </c>
      <c r="F512" t="s">
        <v>202</v>
      </c>
    </row>
    <row r="513" spans="1:6" x14ac:dyDescent="0.25">
      <c r="A513" s="5">
        <v>95739</v>
      </c>
      <c r="B513">
        <v>868</v>
      </c>
      <c r="C513">
        <v>0</v>
      </c>
      <c r="D513">
        <v>5.9034619951970095E-4</v>
      </c>
      <c r="E513" t="s">
        <v>31</v>
      </c>
      <c r="F513" t="s">
        <v>202</v>
      </c>
    </row>
    <row r="514" spans="1:6" x14ac:dyDescent="0.25">
      <c r="A514" s="5">
        <v>95739</v>
      </c>
      <c r="B514">
        <v>1298</v>
      </c>
      <c r="C514">
        <v>8.9504101226990402E-4</v>
      </c>
      <c r="D514">
        <v>4.2371745746550699E-4</v>
      </c>
      <c r="E514" t="s">
        <v>31</v>
      </c>
      <c r="F514" t="s">
        <v>202</v>
      </c>
    </row>
    <row r="515" spans="1:6" x14ac:dyDescent="0.25">
      <c r="A515" s="5">
        <v>95739</v>
      </c>
      <c r="B515">
        <v>1301</v>
      </c>
      <c r="C515">
        <v>1.4282569345262001E-3</v>
      </c>
      <c r="D515">
        <v>6.1772243449477102E-4</v>
      </c>
      <c r="E515" t="s">
        <v>31</v>
      </c>
      <c r="F515" t="s">
        <v>202</v>
      </c>
    </row>
    <row r="516" spans="1:6" x14ac:dyDescent="0.25">
      <c r="A516" s="5">
        <v>95739</v>
      </c>
      <c r="B516">
        <v>871</v>
      </c>
      <c r="C516">
        <v>4.1895536750324901E-4</v>
      </c>
      <c r="D516">
        <v>2.0188266133002401E-3</v>
      </c>
      <c r="E516" t="s">
        <v>31</v>
      </c>
      <c r="F516" t="s">
        <v>202</v>
      </c>
    </row>
    <row r="517" spans="1:6" x14ac:dyDescent="0.25">
      <c r="A517" s="5">
        <v>95739</v>
      </c>
      <c r="B517">
        <v>872</v>
      </c>
      <c r="C517">
        <v>0</v>
      </c>
      <c r="D517">
        <v>9.3312786400507697E-4</v>
      </c>
      <c r="E517" t="s">
        <v>31</v>
      </c>
      <c r="F517" t="s">
        <v>202</v>
      </c>
    </row>
    <row r="518" spans="1:6" x14ac:dyDescent="0.25">
      <c r="A518" s="5">
        <v>95739</v>
      </c>
      <c r="B518">
        <v>873</v>
      </c>
      <c r="C518">
        <v>5.0655512610954601E-3</v>
      </c>
      <c r="D518">
        <v>4.1531968238818002E-4</v>
      </c>
      <c r="E518" t="s">
        <v>31</v>
      </c>
      <c r="F518" t="s">
        <v>202</v>
      </c>
    </row>
    <row r="519" spans="1:6" x14ac:dyDescent="0.25">
      <c r="A519" s="5">
        <v>95739</v>
      </c>
      <c r="B519">
        <v>1106</v>
      </c>
      <c r="C519">
        <v>0</v>
      </c>
      <c r="D519">
        <v>1.44730036028067E-3</v>
      </c>
      <c r="E519" t="s">
        <v>31</v>
      </c>
      <c r="F519" t="s">
        <v>202</v>
      </c>
    </row>
    <row r="520" spans="1:6" x14ac:dyDescent="0.25">
      <c r="A520" s="5">
        <v>95739</v>
      </c>
      <c r="B520">
        <v>875</v>
      </c>
      <c r="C520">
        <v>0</v>
      </c>
      <c r="D520">
        <v>1.9043425799715599E-4</v>
      </c>
      <c r="E520" t="s">
        <v>31</v>
      </c>
      <c r="F520" t="s">
        <v>202</v>
      </c>
    </row>
    <row r="521" spans="1:6" x14ac:dyDescent="0.25">
      <c r="A521" s="5">
        <v>95739</v>
      </c>
      <c r="B521">
        <v>876</v>
      </c>
      <c r="C521">
        <v>0</v>
      </c>
      <c r="D521">
        <v>5.5225934801076402E-4</v>
      </c>
      <c r="E521" t="s">
        <v>31</v>
      </c>
      <c r="F521" t="s">
        <v>202</v>
      </c>
    </row>
    <row r="522" spans="1:6" x14ac:dyDescent="0.25">
      <c r="A522" s="5">
        <v>95739</v>
      </c>
      <c r="B522">
        <v>877</v>
      </c>
      <c r="C522">
        <v>2.6660796101503001E-4</v>
      </c>
      <c r="D522">
        <v>1.2570133102451199E-3</v>
      </c>
      <c r="E522" t="s">
        <v>31</v>
      </c>
      <c r="F522" t="s">
        <v>202</v>
      </c>
    </row>
    <row r="523" spans="1:6" x14ac:dyDescent="0.25">
      <c r="A523" s="5">
        <v>95739</v>
      </c>
      <c r="B523">
        <v>879</v>
      </c>
      <c r="C523">
        <v>9.7121471551401401E-4</v>
      </c>
      <c r="D523">
        <v>1.1066563420450599E-3</v>
      </c>
      <c r="E523" t="s">
        <v>31</v>
      </c>
      <c r="F523" t="s">
        <v>202</v>
      </c>
    </row>
    <row r="524" spans="1:6" x14ac:dyDescent="0.25">
      <c r="A524" s="5">
        <v>95739</v>
      </c>
      <c r="B524">
        <v>1312</v>
      </c>
      <c r="C524">
        <v>4.95129070747359E-4</v>
      </c>
      <c r="D524">
        <v>2.8778987920944997E-4</v>
      </c>
      <c r="E524" t="s">
        <v>31</v>
      </c>
      <c r="F524" t="s">
        <v>202</v>
      </c>
    </row>
    <row r="525" spans="1:6" x14ac:dyDescent="0.25">
      <c r="A525" s="5">
        <v>95739</v>
      </c>
      <c r="B525">
        <v>1314</v>
      </c>
      <c r="C525">
        <v>8.7599758651543496E-4</v>
      </c>
      <c r="D525">
        <v>2.3677927710565199E-4</v>
      </c>
      <c r="E525" t="s">
        <v>31</v>
      </c>
      <c r="F525" t="s">
        <v>202</v>
      </c>
    </row>
    <row r="526" spans="1:6" x14ac:dyDescent="0.25">
      <c r="A526" s="5">
        <v>95739</v>
      </c>
      <c r="B526">
        <v>2806</v>
      </c>
      <c r="C526">
        <v>1.14070120504551E-2</v>
      </c>
      <c r="D526">
        <v>1.24853651120471E-3</v>
      </c>
      <c r="E526" t="s">
        <v>31</v>
      </c>
      <c r="F526" t="s">
        <v>202</v>
      </c>
    </row>
    <row r="527" spans="1:6" x14ac:dyDescent="0.25">
      <c r="A527" s="5">
        <v>95739</v>
      </c>
      <c r="B527">
        <v>1320</v>
      </c>
      <c r="C527">
        <v>3.8086851599431198E-4</v>
      </c>
      <c r="D527">
        <v>2.30114172894668E-4</v>
      </c>
      <c r="E527" t="s">
        <v>31</v>
      </c>
      <c r="F527" t="s">
        <v>202</v>
      </c>
    </row>
    <row r="528" spans="1:6" x14ac:dyDescent="0.25">
      <c r="A528" s="5">
        <v>95739</v>
      </c>
      <c r="B528">
        <v>881</v>
      </c>
      <c r="C528">
        <v>3.3783037352678E-2</v>
      </c>
      <c r="D528">
        <v>2.57433328474019E-3</v>
      </c>
      <c r="E528" t="s">
        <v>31</v>
      </c>
      <c r="F528" t="s">
        <v>202</v>
      </c>
    </row>
    <row r="529" spans="1:6" x14ac:dyDescent="0.25">
      <c r="A529" s="5">
        <v>95739</v>
      </c>
      <c r="B529">
        <v>882</v>
      </c>
      <c r="C529">
        <v>2.0414552452227501E-2</v>
      </c>
      <c r="D529">
        <v>1.49961382500438E-3</v>
      </c>
      <c r="E529" t="s">
        <v>31</v>
      </c>
      <c r="F529" t="s">
        <v>202</v>
      </c>
    </row>
    <row r="530" spans="1:6" x14ac:dyDescent="0.25">
      <c r="A530" s="5">
        <v>95739</v>
      </c>
      <c r="B530">
        <v>883</v>
      </c>
      <c r="C530">
        <v>6.5509384740162404E-3</v>
      </c>
      <c r="D530">
        <v>6.7841612237922496E-4</v>
      </c>
      <c r="E530" t="s">
        <v>31</v>
      </c>
      <c r="F530" t="s">
        <v>202</v>
      </c>
    </row>
    <row r="531" spans="1:6" x14ac:dyDescent="0.25">
      <c r="A531" s="5">
        <v>95739</v>
      </c>
      <c r="B531">
        <v>1325</v>
      </c>
      <c r="C531">
        <v>7.0460675427274798E-4</v>
      </c>
      <c r="D531">
        <v>1.96865454312047E-4</v>
      </c>
      <c r="E531" t="s">
        <v>31</v>
      </c>
      <c r="F531" t="s">
        <v>202</v>
      </c>
    </row>
    <row r="532" spans="1:6" x14ac:dyDescent="0.25">
      <c r="A532" s="5">
        <v>95739</v>
      </c>
      <c r="B532">
        <v>884</v>
      </c>
      <c r="C532">
        <v>7.6745005944348198E-3</v>
      </c>
      <c r="D532">
        <v>3.48941834379895E-3</v>
      </c>
      <c r="E532" t="s">
        <v>31</v>
      </c>
      <c r="F532" t="s">
        <v>202</v>
      </c>
    </row>
    <row r="533" spans="1:6" x14ac:dyDescent="0.25">
      <c r="A533" s="5">
        <v>95739</v>
      </c>
      <c r="B533">
        <v>1330</v>
      </c>
      <c r="C533">
        <v>6.4747647700934198E-4</v>
      </c>
      <c r="D533">
        <v>2.33076800818631E-4</v>
      </c>
      <c r="E533" t="s">
        <v>31</v>
      </c>
      <c r="F533" t="s">
        <v>202</v>
      </c>
    </row>
    <row r="534" spans="1:6" x14ac:dyDescent="0.25">
      <c r="A534" s="5">
        <v>95739</v>
      </c>
      <c r="B534">
        <v>885</v>
      </c>
      <c r="C534">
        <v>0</v>
      </c>
      <c r="D534">
        <v>2.28521109506093E-4</v>
      </c>
      <c r="E534" t="s">
        <v>31</v>
      </c>
      <c r="F534" t="s">
        <v>202</v>
      </c>
    </row>
    <row r="535" spans="1:6" x14ac:dyDescent="0.25">
      <c r="A535" s="5">
        <v>95739</v>
      </c>
      <c r="B535">
        <v>886</v>
      </c>
      <c r="C535">
        <v>0</v>
      </c>
      <c r="D535">
        <v>6.6651990276381105E-4</v>
      </c>
      <c r="E535" t="s">
        <v>31</v>
      </c>
      <c r="F535" t="s">
        <v>202</v>
      </c>
    </row>
    <row r="536" spans="1:6" x14ac:dyDescent="0.25">
      <c r="A536" s="5">
        <v>95739</v>
      </c>
      <c r="B536">
        <v>887</v>
      </c>
      <c r="C536">
        <v>0</v>
      </c>
      <c r="D536">
        <v>1.9043425799715599E-4</v>
      </c>
      <c r="E536" t="s">
        <v>31</v>
      </c>
      <c r="F536" t="s">
        <v>202</v>
      </c>
    </row>
    <row r="537" spans="1:6" x14ac:dyDescent="0.25">
      <c r="A537" s="5">
        <v>95739</v>
      </c>
      <c r="B537">
        <v>888</v>
      </c>
      <c r="C537">
        <v>0.13956926764046099</v>
      </c>
      <c r="D537">
        <v>1.01463210267995E-2</v>
      </c>
      <c r="E537" t="s">
        <v>31</v>
      </c>
      <c r="F537" t="s">
        <v>202</v>
      </c>
    </row>
    <row r="538" spans="1:6" x14ac:dyDescent="0.25">
      <c r="A538" s="5">
        <v>95739</v>
      </c>
      <c r="B538">
        <v>889</v>
      </c>
      <c r="C538">
        <v>1.3406571759199E-2</v>
      </c>
      <c r="D538">
        <v>1.79496438136872E-3</v>
      </c>
      <c r="E538" t="s">
        <v>31</v>
      </c>
      <c r="F538" t="s">
        <v>202</v>
      </c>
    </row>
    <row r="539" spans="1:6" x14ac:dyDescent="0.25">
      <c r="A539" s="5">
        <v>95739</v>
      </c>
      <c r="B539">
        <v>890</v>
      </c>
      <c r="C539">
        <v>4.6389785245573398E-2</v>
      </c>
      <c r="D539">
        <v>3.7223803029970502E-3</v>
      </c>
      <c r="E539" t="s">
        <v>31</v>
      </c>
      <c r="F539" t="s">
        <v>202</v>
      </c>
    </row>
    <row r="540" spans="1:6" x14ac:dyDescent="0.25">
      <c r="A540" s="5">
        <v>95739</v>
      </c>
      <c r="B540">
        <v>891</v>
      </c>
      <c r="C540">
        <v>2.31948926114749E-2</v>
      </c>
      <c r="D540">
        <v>2.1515574175481299E-3</v>
      </c>
      <c r="E540" t="s">
        <v>31</v>
      </c>
      <c r="F540" t="s">
        <v>202</v>
      </c>
    </row>
    <row r="541" spans="1:6" x14ac:dyDescent="0.25">
      <c r="A541" s="5">
        <v>95739</v>
      </c>
      <c r="B541">
        <v>892</v>
      </c>
      <c r="C541">
        <v>4.76085644766655E-4</v>
      </c>
      <c r="D541">
        <v>1.9339749439057499E-4</v>
      </c>
      <c r="E541" t="s">
        <v>31</v>
      </c>
      <c r="F541" t="s">
        <v>202</v>
      </c>
    </row>
    <row r="542" spans="1:6" x14ac:dyDescent="0.25">
      <c r="A542" s="5">
        <v>95739</v>
      </c>
      <c r="B542">
        <v>893</v>
      </c>
      <c r="C542">
        <v>0</v>
      </c>
      <c r="D542">
        <v>1.9043425799715599E-4</v>
      </c>
      <c r="E542" t="s">
        <v>31</v>
      </c>
      <c r="F542" t="s">
        <v>202</v>
      </c>
    </row>
    <row r="543" spans="1:6" x14ac:dyDescent="0.25">
      <c r="A543" s="5">
        <v>95739</v>
      </c>
      <c r="B543">
        <v>894</v>
      </c>
      <c r="C543">
        <v>0</v>
      </c>
      <c r="D543">
        <v>2.8565138699573401E-4</v>
      </c>
      <c r="E543" t="s">
        <v>31</v>
      </c>
      <c r="F543" t="s">
        <v>202</v>
      </c>
    </row>
    <row r="544" spans="1:6" x14ac:dyDescent="0.25">
      <c r="A544" s="5">
        <v>95739</v>
      </c>
      <c r="B544">
        <v>895</v>
      </c>
      <c r="C544">
        <v>8.7599758651543496E-4</v>
      </c>
      <c r="D544">
        <v>2.7373257255037598E-4</v>
      </c>
      <c r="E544" t="s">
        <v>31</v>
      </c>
      <c r="F544" t="s">
        <v>202</v>
      </c>
    </row>
    <row r="545" spans="1:6" x14ac:dyDescent="0.25">
      <c r="A545" s="5">
        <v>95739</v>
      </c>
      <c r="B545">
        <v>105</v>
      </c>
      <c r="C545">
        <v>1.05881447412031E-2</v>
      </c>
      <c r="D545">
        <v>1.0687270816449701E-3</v>
      </c>
      <c r="E545" t="s">
        <v>31</v>
      </c>
      <c r="F545" t="s">
        <v>202</v>
      </c>
    </row>
    <row r="546" spans="1:6" x14ac:dyDescent="0.25">
      <c r="A546" s="5">
        <v>95739</v>
      </c>
      <c r="B546">
        <v>196</v>
      </c>
      <c r="C546">
        <v>1.4263525920412501E-2</v>
      </c>
      <c r="D546">
        <v>1.37495431155089E-3</v>
      </c>
      <c r="E546" t="s">
        <v>31</v>
      </c>
      <c r="F546" t="s">
        <v>202</v>
      </c>
    </row>
    <row r="547" spans="1:6" x14ac:dyDescent="0.25">
      <c r="A547" s="5">
        <v>95739</v>
      </c>
      <c r="B547">
        <v>611</v>
      </c>
      <c r="C547">
        <v>0.39128526989377099</v>
      </c>
      <c r="D547">
        <v>2.9616077502119999E-2</v>
      </c>
      <c r="E547" t="s">
        <v>31</v>
      </c>
      <c r="F547" t="s">
        <v>202</v>
      </c>
    </row>
    <row r="548" spans="1:6" x14ac:dyDescent="0.25">
      <c r="A548" s="5">
        <v>95739</v>
      </c>
      <c r="B548">
        <v>901</v>
      </c>
      <c r="C548">
        <v>0</v>
      </c>
      <c r="D548">
        <v>2.8565138699573401E-4</v>
      </c>
      <c r="E548" t="s">
        <v>31</v>
      </c>
      <c r="F548" t="s">
        <v>202</v>
      </c>
    </row>
    <row r="549" spans="1:6" x14ac:dyDescent="0.25">
      <c r="A549" s="5">
        <v>95739</v>
      </c>
      <c r="B549">
        <v>902</v>
      </c>
      <c r="C549">
        <v>0.117307502887336</v>
      </c>
      <c r="D549">
        <v>9.4250891565886303E-3</v>
      </c>
      <c r="E549" t="s">
        <v>31</v>
      </c>
      <c r="F549" t="s">
        <v>202</v>
      </c>
    </row>
    <row r="550" spans="1:6" x14ac:dyDescent="0.25">
      <c r="A550" s="5">
        <v>95739</v>
      </c>
      <c r="B550">
        <v>903</v>
      </c>
      <c r="C550">
        <v>9.9025814126848209E-4</v>
      </c>
      <c r="D550">
        <v>9.3575916677678497E-4</v>
      </c>
      <c r="E550" t="s">
        <v>31</v>
      </c>
      <c r="F550" t="s">
        <v>202</v>
      </c>
    </row>
    <row r="551" spans="1:6" x14ac:dyDescent="0.25">
      <c r="A551" s="5">
        <v>95739</v>
      </c>
      <c r="B551">
        <v>904</v>
      </c>
      <c r="C551">
        <v>1.4968132673780299E-2</v>
      </c>
      <c r="D551">
        <v>1.2832208837341499E-3</v>
      </c>
      <c r="E551" t="s">
        <v>31</v>
      </c>
      <c r="F551" t="s">
        <v>202</v>
      </c>
    </row>
    <row r="552" spans="1:6" x14ac:dyDescent="0.25">
      <c r="A552" s="5">
        <v>95739</v>
      </c>
      <c r="B552">
        <v>905</v>
      </c>
      <c r="C552">
        <v>8.7599758651543496E-4</v>
      </c>
      <c r="D552">
        <v>3.4834034676573401E-4</v>
      </c>
      <c r="E552" t="s">
        <v>31</v>
      </c>
      <c r="F552" t="s">
        <v>202</v>
      </c>
    </row>
    <row r="553" spans="1:6" x14ac:dyDescent="0.25">
      <c r="A553" s="5">
        <v>95739</v>
      </c>
      <c r="B553">
        <v>906</v>
      </c>
      <c r="C553">
        <v>7.6173703244109705E-5</v>
      </c>
      <c r="D553">
        <v>1.9051060815297E-4</v>
      </c>
      <c r="E553" t="s">
        <v>31</v>
      </c>
      <c r="F553" t="s">
        <v>202</v>
      </c>
    </row>
    <row r="554" spans="1:6" x14ac:dyDescent="0.25">
      <c r="A554" s="5">
        <v>95739</v>
      </c>
      <c r="B554">
        <v>907</v>
      </c>
      <c r="C554">
        <v>0</v>
      </c>
      <c r="D554">
        <v>3.0469481275020302E-4</v>
      </c>
      <c r="E554" t="s">
        <v>31</v>
      </c>
      <c r="F554" t="s">
        <v>202</v>
      </c>
    </row>
    <row r="555" spans="1:6" x14ac:dyDescent="0.25">
      <c r="A555" s="5">
        <v>95739</v>
      </c>
      <c r="B555">
        <v>908</v>
      </c>
      <c r="C555">
        <v>8.7599758651543496E-4</v>
      </c>
      <c r="D555">
        <v>2.92300603303128E-4</v>
      </c>
      <c r="E555" t="s">
        <v>31</v>
      </c>
      <c r="F555" t="s">
        <v>202</v>
      </c>
    </row>
    <row r="556" spans="1:6" x14ac:dyDescent="0.25">
      <c r="A556" s="5">
        <v>95739</v>
      </c>
      <c r="B556">
        <v>909</v>
      </c>
      <c r="C556">
        <v>0</v>
      </c>
      <c r="D556">
        <v>7.2365018025345197E-4</v>
      </c>
      <c r="E556" t="s">
        <v>31</v>
      </c>
      <c r="F556" t="s">
        <v>202</v>
      </c>
    </row>
    <row r="557" spans="1:6" x14ac:dyDescent="0.25">
      <c r="A557" s="5">
        <v>95739</v>
      </c>
      <c r="B557">
        <v>989</v>
      </c>
      <c r="C557">
        <v>1.6758214697867599E-3</v>
      </c>
      <c r="D557">
        <v>6.2083033050439604E-4</v>
      </c>
      <c r="E557" t="s">
        <v>31</v>
      </c>
      <c r="F557" t="s">
        <v>202</v>
      </c>
    </row>
    <row r="558" spans="1:6" x14ac:dyDescent="0.25">
      <c r="A558" s="5">
        <v>95739</v>
      </c>
      <c r="B558">
        <v>990</v>
      </c>
      <c r="C558">
        <v>4.3990313574266996E-3</v>
      </c>
      <c r="D558">
        <v>4.2261029029052498E-4</v>
      </c>
      <c r="E558" t="s">
        <v>31</v>
      </c>
      <c r="F558" t="s">
        <v>202</v>
      </c>
    </row>
    <row r="559" spans="1:6" x14ac:dyDescent="0.25">
      <c r="A559" s="5">
        <v>95739</v>
      </c>
      <c r="B559">
        <v>990</v>
      </c>
      <c r="C559">
        <v>0</v>
      </c>
      <c r="D559">
        <v>1.9043425799715599E-4</v>
      </c>
      <c r="E559" t="s">
        <v>31</v>
      </c>
      <c r="F559" t="s">
        <v>202</v>
      </c>
    </row>
    <row r="560" spans="1:6" x14ac:dyDescent="0.25">
      <c r="A560" s="5">
        <v>95739</v>
      </c>
      <c r="B560">
        <v>1387</v>
      </c>
      <c r="C560">
        <v>1.02834499277742E-2</v>
      </c>
      <c r="D560">
        <v>2.6536434342936E-3</v>
      </c>
      <c r="E560" t="s">
        <v>31</v>
      </c>
      <c r="F560" t="s">
        <v>202</v>
      </c>
    </row>
    <row r="561" spans="1:6" x14ac:dyDescent="0.25">
      <c r="A561" s="5">
        <v>95739</v>
      </c>
      <c r="B561">
        <v>993</v>
      </c>
      <c r="C561">
        <v>0</v>
      </c>
      <c r="D561">
        <v>1.9043425799715599E-4</v>
      </c>
      <c r="E561" t="s">
        <v>31</v>
      </c>
      <c r="F561" t="s">
        <v>202</v>
      </c>
    </row>
    <row r="562" spans="1:6" x14ac:dyDescent="0.25">
      <c r="A562" s="5">
        <v>95739</v>
      </c>
      <c r="B562">
        <v>994</v>
      </c>
      <c r="C562">
        <v>0</v>
      </c>
      <c r="D562">
        <v>1.9043425799715599E-4</v>
      </c>
      <c r="E562" t="s">
        <v>31</v>
      </c>
      <c r="F562" t="s">
        <v>202</v>
      </c>
    </row>
    <row r="563" spans="1:6" x14ac:dyDescent="0.25">
      <c r="A563" s="5">
        <v>95739</v>
      </c>
      <c r="B563">
        <v>1390</v>
      </c>
      <c r="C563">
        <v>2.2109417347542501E-2</v>
      </c>
      <c r="D563">
        <v>2.18428807660672E-3</v>
      </c>
      <c r="E563" t="s">
        <v>31</v>
      </c>
      <c r="F563" t="s">
        <v>202</v>
      </c>
    </row>
    <row r="564" spans="1:6" x14ac:dyDescent="0.25">
      <c r="A564" s="5">
        <v>95739</v>
      </c>
      <c r="B564">
        <v>1391</v>
      </c>
      <c r="C564">
        <v>6.2462436605873299E-3</v>
      </c>
      <c r="D564">
        <v>1.54980899863311E-3</v>
      </c>
      <c r="E564" t="s">
        <v>31</v>
      </c>
      <c r="F564" t="s">
        <v>202</v>
      </c>
    </row>
    <row r="565" spans="1:6" x14ac:dyDescent="0.25">
      <c r="A565" s="5">
        <v>95739</v>
      </c>
      <c r="B565">
        <v>1393</v>
      </c>
      <c r="C565">
        <v>0</v>
      </c>
      <c r="D565">
        <v>1.9043425799715599E-4</v>
      </c>
      <c r="E565" t="s">
        <v>31</v>
      </c>
      <c r="F565" t="s">
        <v>202</v>
      </c>
    </row>
    <row r="566" spans="1:6" x14ac:dyDescent="0.25">
      <c r="A566" s="5">
        <v>95739</v>
      </c>
      <c r="B566">
        <v>999</v>
      </c>
      <c r="C566">
        <v>5.0465078362459297E-3</v>
      </c>
      <c r="D566">
        <v>1.4722584380399001E-3</v>
      </c>
      <c r="E566" t="s">
        <v>31</v>
      </c>
      <c r="F566" t="s">
        <v>202</v>
      </c>
    </row>
    <row r="567" spans="1:6" x14ac:dyDescent="0.25">
      <c r="A567" s="5">
        <v>95739</v>
      </c>
      <c r="B567">
        <v>1396</v>
      </c>
      <c r="C567">
        <v>0</v>
      </c>
      <c r="D567">
        <v>1.9043425799715599E-4</v>
      </c>
      <c r="E567" t="s">
        <v>31</v>
      </c>
      <c r="F567" t="s">
        <v>202</v>
      </c>
    </row>
    <row r="568" spans="1:6" x14ac:dyDescent="0.25">
      <c r="A568" s="5">
        <v>95739</v>
      </c>
      <c r="B568">
        <v>1397</v>
      </c>
      <c r="C568">
        <v>0</v>
      </c>
      <c r="D568">
        <v>1.9043425799715599E-4</v>
      </c>
      <c r="E568" t="s">
        <v>31</v>
      </c>
      <c r="F568" t="s">
        <v>202</v>
      </c>
    </row>
    <row r="569" spans="1:6" x14ac:dyDescent="0.25">
      <c r="A569" s="5">
        <v>95739</v>
      </c>
      <c r="B569">
        <v>1398</v>
      </c>
      <c r="C569">
        <v>0</v>
      </c>
      <c r="D569">
        <v>1.9043425799715599E-4</v>
      </c>
      <c r="E569" t="s">
        <v>31</v>
      </c>
      <c r="F569" t="s">
        <v>202</v>
      </c>
    </row>
    <row r="570" spans="1:6" x14ac:dyDescent="0.25">
      <c r="A570" s="5">
        <v>95739</v>
      </c>
      <c r="B570">
        <v>1004</v>
      </c>
      <c r="C570">
        <v>0</v>
      </c>
      <c r="D570">
        <v>1.9043425799715599E-4</v>
      </c>
      <c r="E570" t="s">
        <v>31</v>
      </c>
      <c r="F570" t="s">
        <v>202</v>
      </c>
    </row>
    <row r="571" spans="1:6" x14ac:dyDescent="0.25">
      <c r="A571" s="5">
        <v>95739</v>
      </c>
      <c r="B571">
        <v>1005</v>
      </c>
      <c r="C571">
        <v>0</v>
      </c>
      <c r="D571">
        <v>1.9043425799715599E-4</v>
      </c>
      <c r="E571" t="s">
        <v>31</v>
      </c>
      <c r="F571" t="s">
        <v>202</v>
      </c>
    </row>
    <row r="572" spans="1:6" x14ac:dyDescent="0.25">
      <c r="A572" s="5">
        <v>95739</v>
      </c>
      <c r="B572">
        <v>1006</v>
      </c>
      <c r="C572">
        <v>0</v>
      </c>
      <c r="D572">
        <v>1.9043425799715599E-4</v>
      </c>
      <c r="E572" t="s">
        <v>31</v>
      </c>
      <c r="F572" t="s">
        <v>202</v>
      </c>
    </row>
    <row r="573" spans="1:6" x14ac:dyDescent="0.25">
      <c r="A573" s="5">
        <v>95739</v>
      </c>
      <c r="B573">
        <v>1402</v>
      </c>
      <c r="C573">
        <v>0</v>
      </c>
      <c r="D573">
        <v>1.9043425799715599E-4</v>
      </c>
      <c r="E573" t="s">
        <v>31</v>
      </c>
      <c r="F573" t="s">
        <v>202</v>
      </c>
    </row>
    <row r="574" spans="1:6" x14ac:dyDescent="0.25">
      <c r="A574" s="5">
        <v>95739</v>
      </c>
      <c r="B574">
        <v>1008</v>
      </c>
      <c r="C574">
        <v>0</v>
      </c>
      <c r="D574">
        <v>1.9043425799715599E-4</v>
      </c>
      <c r="E574" t="s">
        <v>31</v>
      </c>
      <c r="F574" t="s">
        <v>202</v>
      </c>
    </row>
    <row r="575" spans="1:6" x14ac:dyDescent="0.25">
      <c r="A575" s="5">
        <v>95739</v>
      </c>
      <c r="B575">
        <v>989</v>
      </c>
      <c r="C575">
        <v>4.1514668230710804E-3</v>
      </c>
      <c r="D575">
        <v>1.0878516468602599E-3</v>
      </c>
      <c r="E575" t="s">
        <v>31</v>
      </c>
      <c r="F575" t="s">
        <v>202</v>
      </c>
    </row>
    <row r="576" spans="1:6" x14ac:dyDescent="0.25">
      <c r="A576" s="5">
        <v>95739</v>
      </c>
      <c r="B576">
        <v>1010</v>
      </c>
      <c r="C576">
        <v>5.12268153790639E-3</v>
      </c>
      <c r="D576">
        <v>1.4551271352704299E-3</v>
      </c>
      <c r="E576" t="s">
        <v>31</v>
      </c>
      <c r="F576" t="s">
        <v>202</v>
      </c>
    </row>
    <row r="577" spans="1:6" x14ac:dyDescent="0.25">
      <c r="A577" s="5">
        <v>95739</v>
      </c>
      <c r="B577">
        <v>1011</v>
      </c>
      <c r="C577">
        <v>1.26257913019084E-2</v>
      </c>
      <c r="D577">
        <v>2.7398259771518399E-3</v>
      </c>
      <c r="E577" t="s">
        <v>31</v>
      </c>
      <c r="F577" t="s">
        <v>202</v>
      </c>
    </row>
    <row r="578" spans="1:6" x14ac:dyDescent="0.25">
      <c r="A578" s="5">
        <v>95739</v>
      </c>
      <c r="B578">
        <v>1407</v>
      </c>
      <c r="C578">
        <v>7.1412846737621801E-3</v>
      </c>
      <c r="D578">
        <v>1.4435180646851799E-3</v>
      </c>
      <c r="E578" t="s">
        <v>31</v>
      </c>
      <c r="F578" t="s">
        <v>202</v>
      </c>
    </row>
    <row r="579" spans="1:6" x14ac:dyDescent="0.25">
      <c r="A579" s="5">
        <v>95739</v>
      </c>
      <c r="B579">
        <v>1408</v>
      </c>
      <c r="C579">
        <v>2.5327756316789098E-3</v>
      </c>
      <c r="D579">
        <v>4.9095487679670505E-4</v>
      </c>
      <c r="E579" t="s">
        <v>31</v>
      </c>
      <c r="F579" t="s">
        <v>202</v>
      </c>
    </row>
    <row r="580" spans="1:6" x14ac:dyDescent="0.25">
      <c r="A580" s="5">
        <v>95739</v>
      </c>
      <c r="B580">
        <v>1409</v>
      </c>
      <c r="C580">
        <v>2.8755572948068698E-3</v>
      </c>
      <c r="D580">
        <v>9.3647814650196402E-4</v>
      </c>
      <c r="E580" t="s">
        <v>31</v>
      </c>
      <c r="F580" t="s">
        <v>202</v>
      </c>
    </row>
    <row r="581" spans="1:6" x14ac:dyDescent="0.25">
      <c r="A581" s="5">
        <v>95739</v>
      </c>
      <c r="B581">
        <v>1410</v>
      </c>
      <c r="C581">
        <v>0</v>
      </c>
      <c r="D581">
        <v>1.9043425799715599E-4</v>
      </c>
      <c r="E581" t="s">
        <v>31</v>
      </c>
      <c r="F581" t="s">
        <v>202</v>
      </c>
    </row>
    <row r="582" spans="1:6" x14ac:dyDescent="0.25">
      <c r="A582" s="5">
        <v>95739</v>
      </c>
      <c r="B582">
        <v>1411</v>
      </c>
      <c r="C582">
        <v>0</v>
      </c>
      <c r="D582">
        <v>1.9043425799715599E-4</v>
      </c>
      <c r="E582" t="s">
        <v>31</v>
      </c>
      <c r="F582" t="s">
        <v>202</v>
      </c>
    </row>
    <row r="583" spans="1:6" x14ac:dyDescent="0.25">
      <c r="A583" s="5">
        <v>95739</v>
      </c>
      <c r="B583">
        <v>1017</v>
      </c>
      <c r="C583">
        <v>8.6838021612315394E-3</v>
      </c>
      <c r="D583">
        <v>1.14943952161332E-3</v>
      </c>
      <c r="E583" t="s">
        <v>31</v>
      </c>
      <c r="F583" t="s">
        <v>202</v>
      </c>
    </row>
    <row r="584" spans="1:6" x14ac:dyDescent="0.25">
      <c r="A584" s="5">
        <v>95739</v>
      </c>
      <c r="B584">
        <v>1413</v>
      </c>
      <c r="C584">
        <v>2.3956629650703099E-2</v>
      </c>
      <c r="D584">
        <v>6.34387989836131E-3</v>
      </c>
      <c r="E584" t="s">
        <v>31</v>
      </c>
      <c r="F584" t="s">
        <v>202</v>
      </c>
    </row>
    <row r="585" spans="1:6" x14ac:dyDescent="0.25">
      <c r="A585" s="5">
        <v>95739</v>
      </c>
      <c r="B585">
        <v>1416</v>
      </c>
      <c r="C585">
        <v>5.9225054223089003E-3</v>
      </c>
      <c r="D585">
        <v>4.7753232472716998E-4</v>
      </c>
      <c r="E585" t="s">
        <v>31</v>
      </c>
      <c r="F585" t="s">
        <v>202</v>
      </c>
    </row>
    <row r="586" spans="1:6" x14ac:dyDescent="0.25">
      <c r="A586" s="5">
        <v>95739</v>
      </c>
      <c r="B586">
        <v>1022</v>
      </c>
      <c r="C586">
        <v>0</v>
      </c>
      <c r="D586">
        <v>1.9043425799715599E-4</v>
      </c>
      <c r="E586" t="s">
        <v>31</v>
      </c>
      <c r="F586" t="s">
        <v>202</v>
      </c>
    </row>
    <row r="587" spans="1:6" x14ac:dyDescent="0.25">
      <c r="A587" s="5">
        <v>95739</v>
      </c>
      <c r="B587">
        <v>1418</v>
      </c>
      <c r="C587">
        <v>0</v>
      </c>
      <c r="D587">
        <v>1.9043425799715599E-4</v>
      </c>
      <c r="E587" t="s">
        <v>31</v>
      </c>
      <c r="F587" t="s">
        <v>202</v>
      </c>
    </row>
    <row r="588" spans="1:6" x14ac:dyDescent="0.25">
      <c r="A588" s="5">
        <v>95739</v>
      </c>
      <c r="B588">
        <v>1024</v>
      </c>
      <c r="C588">
        <v>0</v>
      </c>
      <c r="D588">
        <v>1.9043425799715599E-4</v>
      </c>
      <c r="E588" t="s">
        <v>31</v>
      </c>
      <c r="F588" t="s">
        <v>202</v>
      </c>
    </row>
    <row r="589" spans="1:6" x14ac:dyDescent="0.25">
      <c r="A589" s="5">
        <v>95739</v>
      </c>
      <c r="B589">
        <v>1025</v>
      </c>
      <c r="C589">
        <v>0</v>
      </c>
      <c r="D589">
        <v>1.9043425799715599E-4</v>
      </c>
      <c r="E589" t="s">
        <v>31</v>
      </c>
      <c r="F589" t="s">
        <v>202</v>
      </c>
    </row>
    <row r="590" spans="1:6" x14ac:dyDescent="0.25">
      <c r="A590" s="5">
        <v>95739</v>
      </c>
      <c r="B590">
        <v>1026</v>
      </c>
      <c r="C590">
        <v>0</v>
      </c>
      <c r="D590">
        <v>1.9043425799715599E-4</v>
      </c>
      <c r="E590" t="s">
        <v>31</v>
      </c>
      <c r="F590" t="s">
        <v>202</v>
      </c>
    </row>
    <row r="591" spans="1:6" x14ac:dyDescent="0.25">
      <c r="A591" s="5">
        <v>95739</v>
      </c>
      <c r="B591">
        <v>1027</v>
      </c>
      <c r="C591">
        <v>0</v>
      </c>
      <c r="D591">
        <v>1.9043425799715599E-4</v>
      </c>
      <c r="E591" t="s">
        <v>31</v>
      </c>
      <c r="F591" t="s">
        <v>202</v>
      </c>
    </row>
    <row r="592" spans="1:6" x14ac:dyDescent="0.25">
      <c r="A592" s="5">
        <v>95739</v>
      </c>
      <c r="B592">
        <v>1423</v>
      </c>
      <c r="C592">
        <v>0</v>
      </c>
      <c r="D592">
        <v>1.9043425799715599E-4</v>
      </c>
      <c r="E592" t="s">
        <v>31</v>
      </c>
      <c r="F592" t="s">
        <v>202</v>
      </c>
    </row>
    <row r="593" spans="1:6" x14ac:dyDescent="0.25">
      <c r="A593" s="5">
        <v>95739</v>
      </c>
      <c r="B593">
        <v>933</v>
      </c>
      <c r="C593">
        <v>6.0539050601052198E-2</v>
      </c>
      <c r="D593">
        <v>6.6646210656780202E-3</v>
      </c>
      <c r="E593" t="s">
        <v>31</v>
      </c>
      <c r="F593" t="s">
        <v>202</v>
      </c>
    </row>
    <row r="594" spans="1:6" x14ac:dyDescent="0.25">
      <c r="A594" s="5">
        <v>95739</v>
      </c>
      <c r="B594">
        <v>934</v>
      </c>
      <c r="C594">
        <v>0.122449227845567</v>
      </c>
      <c r="D594">
        <v>1.06628041741487E-2</v>
      </c>
      <c r="E594" t="s">
        <v>31</v>
      </c>
      <c r="F594" t="s">
        <v>202</v>
      </c>
    </row>
    <row r="595" spans="1:6" x14ac:dyDescent="0.25">
      <c r="A595" s="5">
        <v>95739</v>
      </c>
      <c r="B595">
        <v>935</v>
      </c>
      <c r="C595">
        <v>1.88529915353839E-2</v>
      </c>
      <c r="D595">
        <v>2.4358897606010098E-3</v>
      </c>
      <c r="E595" t="s">
        <v>31</v>
      </c>
      <c r="F595" t="s">
        <v>202</v>
      </c>
    </row>
    <row r="596" spans="1:6" x14ac:dyDescent="0.25">
      <c r="A596" s="5">
        <v>95739</v>
      </c>
      <c r="B596">
        <v>936</v>
      </c>
      <c r="C596">
        <v>0.28976476692612202</v>
      </c>
      <c r="D596">
        <v>3.2093147229362198E-2</v>
      </c>
      <c r="E596" t="s">
        <v>31</v>
      </c>
      <c r="F596" t="s">
        <v>202</v>
      </c>
    </row>
    <row r="597" spans="1:6" x14ac:dyDescent="0.25">
      <c r="A597" s="5">
        <v>95739</v>
      </c>
      <c r="B597">
        <v>937</v>
      </c>
      <c r="C597">
        <v>0</v>
      </c>
      <c r="D597">
        <v>0.281671310912602</v>
      </c>
      <c r="E597" t="s">
        <v>31</v>
      </c>
      <c r="F597" t="s">
        <v>202</v>
      </c>
    </row>
    <row r="598" spans="1:6" x14ac:dyDescent="0.25">
      <c r="A598" s="5">
        <v>95739</v>
      </c>
      <c r="B598">
        <v>939</v>
      </c>
      <c r="C598">
        <v>1.19021411214287E-2</v>
      </c>
      <c r="D598">
        <v>1.57704228738576E-3</v>
      </c>
      <c r="E598" t="s">
        <v>31</v>
      </c>
      <c r="F598" t="s">
        <v>202</v>
      </c>
    </row>
    <row r="599" spans="1:6" x14ac:dyDescent="0.25">
      <c r="A599" s="5">
        <v>95739</v>
      </c>
      <c r="B599">
        <v>941</v>
      </c>
      <c r="C599">
        <v>0</v>
      </c>
      <c r="D599">
        <v>2.5137322045670199E-3</v>
      </c>
      <c r="E599" t="s">
        <v>31</v>
      </c>
      <c r="F599" t="s">
        <v>202</v>
      </c>
    </row>
    <row r="600" spans="1:6" x14ac:dyDescent="0.25">
      <c r="A600" s="5">
        <v>95739</v>
      </c>
      <c r="B600">
        <v>942</v>
      </c>
      <c r="C600">
        <v>0.74855898116925501</v>
      </c>
      <c r="D600">
        <v>0.14596861069235101</v>
      </c>
      <c r="E600" t="s">
        <v>31</v>
      </c>
      <c r="F600" t="s">
        <v>202</v>
      </c>
    </row>
    <row r="601" spans="1:6" x14ac:dyDescent="0.25">
      <c r="A601" s="5">
        <v>95739</v>
      </c>
      <c r="B601">
        <v>944</v>
      </c>
      <c r="C601">
        <v>0.13448467294772901</v>
      </c>
      <c r="D601">
        <v>2.98031995194575E-2</v>
      </c>
      <c r="E601" t="s">
        <v>31</v>
      </c>
      <c r="F601" t="s">
        <v>202</v>
      </c>
    </row>
    <row r="602" spans="1:6" x14ac:dyDescent="0.25">
      <c r="A602" s="5">
        <v>95739</v>
      </c>
      <c r="B602">
        <v>945</v>
      </c>
      <c r="C602">
        <v>6.6137817773770896E-2</v>
      </c>
      <c r="D602">
        <v>1.32342576917774E-2</v>
      </c>
      <c r="E602" t="s">
        <v>31</v>
      </c>
      <c r="F602" t="s">
        <v>202</v>
      </c>
    </row>
    <row r="603" spans="1:6" x14ac:dyDescent="0.25">
      <c r="A603" s="5">
        <v>95739</v>
      </c>
      <c r="B603">
        <v>1438</v>
      </c>
      <c r="C603">
        <v>5.6654191732661598E-2</v>
      </c>
      <c r="D603">
        <v>5.4146103244374503E-3</v>
      </c>
      <c r="E603" t="s">
        <v>31</v>
      </c>
      <c r="F603" t="s">
        <v>202</v>
      </c>
    </row>
    <row r="604" spans="1:6" x14ac:dyDescent="0.25">
      <c r="A604" s="5">
        <v>95739</v>
      </c>
      <c r="B604">
        <v>1044</v>
      </c>
      <c r="C604">
        <v>0.19009147626841999</v>
      </c>
      <c r="D604">
        <v>1.7422318754426101E-2</v>
      </c>
      <c r="E604" t="s">
        <v>31</v>
      </c>
      <c r="F604" t="s">
        <v>202</v>
      </c>
    </row>
    <row r="605" spans="1:6" x14ac:dyDescent="0.25">
      <c r="A605" s="5">
        <v>95739</v>
      </c>
      <c r="B605">
        <v>947</v>
      </c>
      <c r="C605">
        <v>0.55433508138270904</v>
      </c>
      <c r="D605">
        <v>4.2688928836491002E-2</v>
      </c>
      <c r="E605" t="s">
        <v>31</v>
      </c>
      <c r="F605" t="s">
        <v>202</v>
      </c>
    </row>
    <row r="606" spans="1:6" x14ac:dyDescent="0.25">
      <c r="A606" s="5">
        <v>95739</v>
      </c>
      <c r="B606">
        <v>948</v>
      </c>
      <c r="C606">
        <v>0.128695471526515</v>
      </c>
      <c r="D606">
        <v>1.23913578701023E-2</v>
      </c>
      <c r="E606" t="s">
        <v>31</v>
      </c>
      <c r="F606" t="s">
        <v>202</v>
      </c>
    </row>
    <row r="607" spans="1:6" x14ac:dyDescent="0.25">
      <c r="A607" s="5">
        <v>95739</v>
      </c>
      <c r="B607">
        <v>949</v>
      </c>
      <c r="C607">
        <v>9.9539986629458399E-2</v>
      </c>
      <c r="D607">
        <v>1.0904974191286901E-2</v>
      </c>
      <c r="E607" t="s">
        <v>31</v>
      </c>
      <c r="F607" t="s">
        <v>202</v>
      </c>
    </row>
    <row r="608" spans="1:6" x14ac:dyDescent="0.25">
      <c r="A608" s="5">
        <v>95739</v>
      </c>
      <c r="B608">
        <v>950</v>
      </c>
      <c r="C608">
        <v>0</v>
      </c>
      <c r="D608">
        <v>1.33875283343495E-2</v>
      </c>
      <c r="E608" t="s">
        <v>31</v>
      </c>
      <c r="F608" t="s">
        <v>202</v>
      </c>
    </row>
    <row r="609" spans="1:6" x14ac:dyDescent="0.25">
      <c r="A609" s="5">
        <v>95739</v>
      </c>
      <c r="B609">
        <v>951</v>
      </c>
      <c r="C609">
        <v>0.23410083333993201</v>
      </c>
      <c r="D609">
        <v>3.3239494702415398E-2</v>
      </c>
      <c r="E609" t="s">
        <v>31</v>
      </c>
      <c r="F609" t="s">
        <v>202</v>
      </c>
    </row>
    <row r="610" spans="1:6" x14ac:dyDescent="0.25">
      <c r="A610" s="5">
        <v>95739</v>
      </c>
      <c r="B610">
        <v>952</v>
      </c>
      <c r="C610">
        <v>0.151414278494129</v>
      </c>
      <c r="D610">
        <v>1.41374560057519E-2</v>
      </c>
      <c r="E610" t="s">
        <v>31</v>
      </c>
      <c r="F610" t="s">
        <v>202</v>
      </c>
    </row>
    <row r="611" spans="1:6" x14ac:dyDescent="0.25">
      <c r="A611" s="5">
        <v>95739</v>
      </c>
      <c r="B611">
        <v>953</v>
      </c>
      <c r="C611">
        <v>0.266569874201529</v>
      </c>
      <c r="D611">
        <v>6.0329558351327701E-2</v>
      </c>
      <c r="E611" t="s">
        <v>31</v>
      </c>
      <c r="F611" t="s">
        <v>202</v>
      </c>
    </row>
    <row r="612" spans="1:6" x14ac:dyDescent="0.25">
      <c r="A612" s="5">
        <v>95739</v>
      </c>
      <c r="B612">
        <v>954</v>
      </c>
      <c r="C612">
        <v>0.75556696186680805</v>
      </c>
      <c r="D612">
        <v>5.8335186179250903E-2</v>
      </c>
      <c r="E612" t="s">
        <v>31</v>
      </c>
      <c r="F612" t="s">
        <v>202</v>
      </c>
    </row>
    <row r="613" spans="1:6" x14ac:dyDescent="0.25">
      <c r="A613" s="5">
        <v>95739</v>
      </c>
      <c r="B613">
        <v>955</v>
      </c>
      <c r="C613">
        <v>14.2753518861852</v>
      </c>
      <c r="D613">
        <v>1.8916088348442499</v>
      </c>
      <c r="E613" t="s">
        <v>31</v>
      </c>
      <c r="F613" t="s">
        <v>202</v>
      </c>
    </row>
    <row r="614" spans="1:6" x14ac:dyDescent="0.25">
      <c r="A614" s="5">
        <v>95739</v>
      </c>
      <c r="B614">
        <v>956</v>
      </c>
      <c r="C614">
        <v>9.3312786400507705E-2</v>
      </c>
      <c r="D614">
        <v>7.5972392005755097E-3</v>
      </c>
      <c r="E614" t="s">
        <v>31</v>
      </c>
      <c r="F614" t="s">
        <v>202</v>
      </c>
    </row>
    <row r="615" spans="1:6" x14ac:dyDescent="0.25">
      <c r="A615" s="5">
        <v>95739</v>
      </c>
      <c r="B615">
        <v>1056</v>
      </c>
      <c r="C615">
        <v>0.12922868743587601</v>
      </c>
      <c r="D615">
        <v>1.0278746808439401E-2</v>
      </c>
      <c r="E615" t="s">
        <v>31</v>
      </c>
      <c r="F615" t="s">
        <v>202</v>
      </c>
    </row>
    <row r="616" spans="1:6" x14ac:dyDescent="0.25">
      <c r="A616" s="5">
        <v>95739</v>
      </c>
      <c r="B616">
        <v>957</v>
      </c>
      <c r="C616">
        <v>0.39509395486367599</v>
      </c>
      <c r="D616">
        <v>3.4517203656368602E-2</v>
      </c>
      <c r="E616" t="s">
        <v>31</v>
      </c>
      <c r="F616" t="s">
        <v>202</v>
      </c>
    </row>
    <row r="617" spans="1:6" x14ac:dyDescent="0.25">
      <c r="A617" s="5">
        <v>95739</v>
      </c>
      <c r="B617">
        <v>958</v>
      </c>
      <c r="C617">
        <v>0</v>
      </c>
      <c r="D617">
        <v>1.97670759734082E-2</v>
      </c>
      <c r="E617" t="s">
        <v>31</v>
      </c>
      <c r="F617" t="s">
        <v>202</v>
      </c>
    </row>
    <row r="618" spans="1:6" x14ac:dyDescent="0.25">
      <c r="A618" s="5">
        <v>95739</v>
      </c>
      <c r="B618">
        <v>959</v>
      </c>
      <c r="C618">
        <v>6.5833122971653807E-2</v>
      </c>
      <c r="D618">
        <v>1.09446063744026E-2</v>
      </c>
      <c r="E618" t="s">
        <v>31</v>
      </c>
      <c r="F618" t="s">
        <v>202</v>
      </c>
    </row>
    <row r="619" spans="1:6" x14ac:dyDescent="0.25">
      <c r="A619" s="5">
        <v>95739</v>
      </c>
      <c r="B619">
        <v>960</v>
      </c>
      <c r="C619">
        <v>0.28871737842365602</v>
      </c>
      <c r="D619">
        <v>7.8537553161847198E-2</v>
      </c>
      <c r="E619" t="s">
        <v>31</v>
      </c>
      <c r="F619" t="s">
        <v>202</v>
      </c>
    </row>
    <row r="620" spans="1:6" x14ac:dyDescent="0.25">
      <c r="A620" s="5">
        <v>95739</v>
      </c>
      <c r="B620">
        <v>961</v>
      </c>
      <c r="C620">
        <v>0</v>
      </c>
      <c r="D620">
        <v>1.13498817736442E-2</v>
      </c>
      <c r="E620" t="s">
        <v>31</v>
      </c>
      <c r="F620" t="s">
        <v>202</v>
      </c>
    </row>
    <row r="621" spans="1:6" x14ac:dyDescent="0.25">
      <c r="A621" s="5">
        <v>95739</v>
      </c>
      <c r="B621">
        <v>962</v>
      </c>
      <c r="C621">
        <v>3.4240079567165502E-2</v>
      </c>
      <c r="D621">
        <v>7.7220811750300603E-3</v>
      </c>
      <c r="E621" t="s">
        <v>31</v>
      </c>
      <c r="F621" t="s">
        <v>202</v>
      </c>
    </row>
    <row r="622" spans="1:6" x14ac:dyDescent="0.25">
      <c r="A622" s="5">
        <v>95739</v>
      </c>
      <c r="B622">
        <v>963</v>
      </c>
      <c r="C622">
        <v>0</v>
      </c>
      <c r="D622">
        <v>7.7125874463962298E-3</v>
      </c>
      <c r="E622" t="s">
        <v>31</v>
      </c>
      <c r="F622" t="s">
        <v>202</v>
      </c>
    </row>
    <row r="623" spans="1:6" x14ac:dyDescent="0.25">
      <c r="A623" s="5">
        <v>95739</v>
      </c>
      <c r="B623">
        <v>964</v>
      </c>
      <c r="C623">
        <v>4.0333975835743698E-2</v>
      </c>
      <c r="D623">
        <v>3.2187890512795801E-3</v>
      </c>
      <c r="E623" t="s">
        <v>31</v>
      </c>
      <c r="F623" t="s">
        <v>202</v>
      </c>
    </row>
    <row r="624" spans="1:6" x14ac:dyDescent="0.25">
      <c r="A624" s="5">
        <v>95739</v>
      </c>
      <c r="B624">
        <v>966</v>
      </c>
      <c r="C624">
        <v>0</v>
      </c>
      <c r="D624">
        <v>2.7784358230971001E-2</v>
      </c>
      <c r="E624" t="s">
        <v>31</v>
      </c>
      <c r="F624" t="s">
        <v>202</v>
      </c>
    </row>
    <row r="625" spans="1:6" x14ac:dyDescent="0.25">
      <c r="A625" s="5">
        <v>95739</v>
      </c>
      <c r="B625">
        <v>967</v>
      </c>
      <c r="C625">
        <v>5.5187847942327901E-2</v>
      </c>
      <c r="D625">
        <v>1.78388478040746E-2</v>
      </c>
      <c r="E625" t="s">
        <v>31</v>
      </c>
      <c r="F625" t="s">
        <v>202</v>
      </c>
    </row>
    <row r="626" spans="1:6" x14ac:dyDescent="0.25">
      <c r="A626" s="5">
        <v>95739</v>
      </c>
      <c r="B626">
        <v>968</v>
      </c>
      <c r="C626">
        <v>0</v>
      </c>
      <c r="D626">
        <v>1.9043425799715599E-4</v>
      </c>
      <c r="E626" t="s">
        <v>31</v>
      </c>
      <c r="F626" t="s">
        <v>202</v>
      </c>
    </row>
    <row r="627" spans="1:6" x14ac:dyDescent="0.25">
      <c r="A627" s="5">
        <v>95739</v>
      </c>
      <c r="B627">
        <v>969</v>
      </c>
      <c r="C627">
        <v>0.28201409268658501</v>
      </c>
      <c r="D627">
        <v>2.8664243136917299E-2</v>
      </c>
      <c r="E627" t="s">
        <v>31</v>
      </c>
      <c r="F627" t="s">
        <v>202</v>
      </c>
    </row>
    <row r="628" spans="1:6" x14ac:dyDescent="0.25">
      <c r="A628" s="5">
        <v>95739</v>
      </c>
      <c r="B628">
        <v>970</v>
      </c>
      <c r="C628">
        <v>0</v>
      </c>
      <c r="D628">
        <v>5.9034619951970103E-3</v>
      </c>
      <c r="E628" t="s">
        <v>31</v>
      </c>
      <c r="F628" t="s">
        <v>202</v>
      </c>
    </row>
    <row r="629" spans="1:6" x14ac:dyDescent="0.25">
      <c r="A629" s="5">
        <v>95740</v>
      </c>
      <c r="B629">
        <v>2669</v>
      </c>
      <c r="C629">
        <v>10.810137972250049</v>
      </c>
      <c r="D629" s="42">
        <v>-99</v>
      </c>
      <c r="E629" s="42" t="s">
        <v>672</v>
      </c>
      <c r="F629" s="42" t="s">
        <v>614</v>
      </c>
    </row>
    <row r="630" spans="1:6" x14ac:dyDescent="0.25">
      <c r="A630" s="5">
        <v>95740</v>
      </c>
      <c r="B630">
        <v>2670</v>
      </c>
      <c r="C630">
        <v>0.27964112390964402</v>
      </c>
      <c r="D630" s="42">
        <v>-99</v>
      </c>
      <c r="E630" s="42" t="s">
        <v>672</v>
      </c>
      <c r="F630" s="42" t="s">
        <v>614</v>
      </c>
    </row>
    <row r="631" spans="1:6" x14ac:dyDescent="0.25">
      <c r="A631" s="5">
        <v>95740</v>
      </c>
      <c r="B631">
        <v>2671</v>
      </c>
      <c r="C631">
        <v>68.219773949217881</v>
      </c>
      <c r="D631" s="42">
        <v>-99</v>
      </c>
      <c r="E631" s="42" t="s">
        <v>672</v>
      </c>
      <c r="F631" s="42" t="s">
        <v>614</v>
      </c>
    </row>
    <row r="632" spans="1:6" x14ac:dyDescent="0.25">
      <c r="A632" s="5">
        <v>95740</v>
      </c>
      <c r="B632">
        <v>337</v>
      </c>
      <c r="C632">
        <v>0</v>
      </c>
      <c r="D632">
        <v>0.14321248991214999</v>
      </c>
      <c r="E632" t="s">
        <v>31</v>
      </c>
      <c r="F632" t="s">
        <v>32</v>
      </c>
    </row>
    <row r="633" spans="1:6" x14ac:dyDescent="0.25">
      <c r="A633" s="5">
        <v>95740</v>
      </c>
      <c r="B633">
        <v>613</v>
      </c>
      <c r="C633">
        <v>0</v>
      </c>
      <c r="D633">
        <v>5.7585622979514299E-2</v>
      </c>
      <c r="E633" t="s">
        <v>31</v>
      </c>
      <c r="F633" t="s">
        <v>32</v>
      </c>
    </row>
    <row r="634" spans="1:6" x14ac:dyDescent="0.25">
      <c r="A634" s="5">
        <v>95740</v>
      </c>
      <c r="B634">
        <v>665</v>
      </c>
      <c r="C634">
        <v>0</v>
      </c>
      <c r="D634">
        <v>5.7585622979514299E-2</v>
      </c>
      <c r="E634" t="s">
        <v>31</v>
      </c>
      <c r="F634" t="s">
        <v>32</v>
      </c>
    </row>
    <row r="635" spans="1:6" x14ac:dyDescent="0.25">
      <c r="A635" s="5">
        <v>95740</v>
      </c>
      <c r="B635">
        <v>699</v>
      </c>
      <c r="C635">
        <v>0</v>
      </c>
      <c r="D635">
        <v>5.7585622979514299E-2</v>
      </c>
      <c r="E635" t="s">
        <v>31</v>
      </c>
      <c r="F635" t="s">
        <v>32</v>
      </c>
    </row>
    <row r="636" spans="1:6" x14ac:dyDescent="0.25">
      <c r="A636" s="5">
        <v>95740</v>
      </c>
      <c r="B636">
        <v>784</v>
      </c>
      <c r="C636">
        <v>8.2309603322654204E-2</v>
      </c>
      <c r="D636">
        <v>5.7890806662208097E-2</v>
      </c>
      <c r="E636" t="s">
        <v>31</v>
      </c>
      <c r="F636" t="s">
        <v>45</v>
      </c>
    </row>
    <row r="637" spans="1:6" x14ac:dyDescent="0.25">
      <c r="A637" s="5">
        <v>95740</v>
      </c>
      <c r="B637">
        <v>785</v>
      </c>
      <c r="C637">
        <v>5.5460500979370199E-3</v>
      </c>
      <c r="D637">
        <v>9.7484932050214204E-3</v>
      </c>
      <c r="E637" t="s">
        <v>31</v>
      </c>
      <c r="F637" t="s">
        <v>49</v>
      </c>
    </row>
    <row r="638" spans="1:6" x14ac:dyDescent="0.25">
      <c r="A638" s="5">
        <v>95740</v>
      </c>
      <c r="B638">
        <v>2302</v>
      </c>
      <c r="C638">
        <v>0.103249829860659</v>
      </c>
      <c r="D638">
        <v>9.8864754770442501E-3</v>
      </c>
      <c r="E638" t="s">
        <v>31</v>
      </c>
      <c r="F638" t="s">
        <v>53</v>
      </c>
    </row>
    <row r="639" spans="1:6" x14ac:dyDescent="0.25">
      <c r="A639" s="5">
        <v>95740</v>
      </c>
      <c r="B639">
        <v>1183</v>
      </c>
      <c r="C639">
        <v>5.7280849385347299</v>
      </c>
      <c r="D639">
        <v>1.2711652482801099</v>
      </c>
      <c r="E639" t="s">
        <v>31</v>
      </c>
      <c r="F639" t="s">
        <v>57</v>
      </c>
    </row>
    <row r="640" spans="1:6" x14ac:dyDescent="0.25">
      <c r="A640" s="5">
        <v>95740</v>
      </c>
      <c r="B640">
        <v>789</v>
      </c>
      <c r="C640">
        <v>2.23495452498081</v>
      </c>
      <c r="D640">
        <v>0.25028872056395701</v>
      </c>
      <c r="E640" t="s">
        <v>31</v>
      </c>
      <c r="F640" t="s">
        <v>57</v>
      </c>
    </row>
    <row r="641" spans="1:6" x14ac:dyDescent="0.25">
      <c r="A641" s="5">
        <v>95740</v>
      </c>
      <c r="B641">
        <v>790</v>
      </c>
      <c r="C641">
        <v>4.8839450142823697</v>
      </c>
      <c r="D641">
        <v>1.31366318273278</v>
      </c>
      <c r="E641" t="s">
        <v>31</v>
      </c>
      <c r="F641" t="s">
        <v>57</v>
      </c>
    </row>
    <row r="642" spans="1:6" x14ac:dyDescent="0.25">
      <c r="A642" s="5">
        <v>95740</v>
      </c>
      <c r="B642">
        <v>791</v>
      </c>
      <c r="C642">
        <v>1.65795798581973</v>
      </c>
      <c r="D642">
        <v>0.16889084543421101</v>
      </c>
      <c r="E642" t="s">
        <v>31</v>
      </c>
      <c r="F642" t="s">
        <v>57</v>
      </c>
    </row>
    <row r="643" spans="1:6" x14ac:dyDescent="0.25">
      <c r="A643" s="5">
        <v>95740</v>
      </c>
      <c r="B643">
        <v>792</v>
      </c>
      <c r="C643">
        <v>0.93811178245385196</v>
      </c>
      <c r="D643">
        <v>0.35486399027320098</v>
      </c>
      <c r="E643" t="s">
        <v>31</v>
      </c>
      <c r="F643" t="s">
        <v>57</v>
      </c>
    </row>
    <row r="644" spans="1:6" x14ac:dyDescent="0.25">
      <c r="A644" s="5">
        <v>95740</v>
      </c>
      <c r="B644">
        <v>626</v>
      </c>
      <c r="C644">
        <v>15.443054246071499</v>
      </c>
      <c r="D644">
        <v>2.00029129380412</v>
      </c>
      <c r="E644" t="s">
        <v>31</v>
      </c>
      <c r="F644" t="s">
        <v>57</v>
      </c>
    </row>
    <row r="645" spans="1:6" x14ac:dyDescent="0.25">
      <c r="A645" s="5">
        <v>95740</v>
      </c>
      <c r="B645">
        <v>794</v>
      </c>
      <c r="C645">
        <v>3.4943225551637598</v>
      </c>
      <c r="D645">
        <v>0.663797802822782</v>
      </c>
      <c r="E645" t="s">
        <v>31</v>
      </c>
      <c r="F645" t="s">
        <v>57</v>
      </c>
    </row>
    <row r="646" spans="1:6" x14ac:dyDescent="0.25">
      <c r="A646" s="5">
        <v>95740</v>
      </c>
      <c r="B646">
        <v>1190</v>
      </c>
      <c r="C646">
        <v>1.20437401939874</v>
      </c>
      <c r="D646">
        <v>0.30637296824121402</v>
      </c>
      <c r="E646" t="s">
        <v>31</v>
      </c>
      <c r="F646" t="s">
        <v>57</v>
      </c>
    </row>
    <row r="647" spans="1:6" x14ac:dyDescent="0.25">
      <c r="A647" s="5">
        <v>95740</v>
      </c>
      <c r="B647">
        <v>796</v>
      </c>
      <c r="C647">
        <v>0.12460471434991199</v>
      </c>
      <c r="D647">
        <v>8.0741491727266204E-2</v>
      </c>
      <c r="E647" t="s">
        <v>31</v>
      </c>
      <c r="F647" t="s">
        <v>57</v>
      </c>
    </row>
    <row r="648" spans="1:6" x14ac:dyDescent="0.25">
      <c r="A648" s="5">
        <v>95740</v>
      </c>
      <c r="B648">
        <v>797</v>
      </c>
      <c r="C648">
        <v>3.88518950645856</v>
      </c>
      <c r="D648">
        <v>0.81748914154916297</v>
      </c>
      <c r="E648" t="s">
        <v>31</v>
      </c>
      <c r="F648" t="s">
        <v>57</v>
      </c>
    </row>
    <row r="649" spans="1:6" x14ac:dyDescent="0.25">
      <c r="A649" s="5">
        <v>95740</v>
      </c>
      <c r="B649">
        <v>436</v>
      </c>
      <c r="C649">
        <v>19.328243752530099</v>
      </c>
      <c r="D649">
        <v>2.23069948053337</v>
      </c>
      <c r="E649" t="s">
        <v>31</v>
      </c>
      <c r="F649" t="s">
        <v>57</v>
      </c>
    </row>
    <row r="650" spans="1:6" x14ac:dyDescent="0.25">
      <c r="A650" s="5">
        <v>95740</v>
      </c>
      <c r="B650">
        <v>696</v>
      </c>
      <c r="C650">
        <v>2.62271154164125E-2</v>
      </c>
      <c r="D650">
        <v>0.38832943407322301</v>
      </c>
      <c r="E650" t="s">
        <v>31</v>
      </c>
      <c r="F650" t="s">
        <v>81</v>
      </c>
    </row>
    <row r="651" spans="1:6" x14ac:dyDescent="0.25">
      <c r="A651" s="5">
        <v>95740</v>
      </c>
      <c r="B651">
        <v>525</v>
      </c>
      <c r="C651">
        <v>0</v>
      </c>
      <c r="D651">
        <v>9.2054065176973399E-2</v>
      </c>
      <c r="E651" t="s">
        <v>31</v>
      </c>
      <c r="F651" t="s">
        <v>81</v>
      </c>
    </row>
    <row r="652" spans="1:6" x14ac:dyDescent="0.25">
      <c r="A652" s="5">
        <v>95740</v>
      </c>
      <c r="B652">
        <v>292</v>
      </c>
      <c r="C652">
        <v>1.0003623073849E-2</v>
      </c>
      <c r="D652">
        <v>5.9661055439829698E-2</v>
      </c>
      <c r="E652" t="s">
        <v>31</v>
      </c>
      <c r="F652" t="s">
        <v>81</v>
      </c>
    </row>
    <row r="653" spans="1:6" x14ac:dyDescent="0.25">
      <c r="A653" s="5">
        <v>95740</v>
      </c>
      <c r="B653">
        <v>694</v>
      </c>
      <c r="C653">
        <v>8.51603767374816E-2</v>
      </c>
      <c r="D653">
        <v>2.3106987124361E-2</v>
      </c>
      <c r="E653" t="s">
        <v>31</v>
      </c>
      <c r="F653" t="s">
        <v>81</v>
      </c>
    </row>
    <row r="654" spans="1:6" x14ac:dyDescent="0.25">
      <c r="A654" s="5">
        <v>95740</v>
      </c>
      <c r="B654">
        <v>666</v>
      </c>
      <c r="C654">
        <v>2.7989411709214902E-3</v>
      </c>
      <c r="D654">
        <v>1.05747241434917E-2</v>
      </c>
      <c r="E654" t="s">
        <v>31</v>
      </c>
      <c r="F654" t="s">
        <v>81</v>
      </c>
    </row>
    <row r="655" spans="1:6" x14ac:dyDescent="0.25">
      <c r="A655" s="5">
        <v>95740</v>
      </c>
      <c r="B655">
        <v>700</v>
      </c>
      <c r="C655">
        <v>9.3401703518528195E-2</v>
      </c>
      <c r="D655">
        <v>9.2292006425338802E-3</v>
      </c>
      <c r="E655" t="s">
        <v>31</v>
      </c>
      <c r="F655" t="s">
        <v>81</v>
      </c>
    </row>
    <row r="656" spans="1:6" x14ac:dyDescent="0.25">
      <c r="A656" s="5">
        <v>95740</v>
      </c>
      <c r="B656">
        <v>795</v>
      </c>
      <c r="C656">
        <v>0.234178077967098</v>
      </c>
      <c r="D656">
        <v>2.0971626872689799E-2</v>
      </c>
      <c r="E656" t="s">
        <v>31</v>
      </c>
      <c r="F656" t="s">
        <v>81</v>
      </c>
    </row>
    <row r="657" spans="1:6" x14ac:dyDescent="0.25">
      <c r="A657" s="5">
        <v>95740</v>
      </c>
      <c r="B657">
        <v>669</v>
      </c>
      <c r="C657">
        <v>0.64945801614159704</v>
      </c>
      <c r="D657">
        <v>4.7486748606963898E-2</v>
      </c>
      <c r="E657" t="s">
        <v>31</v>
      </c>
      <c r="F657" t="s">
        <v>81</v>
      </c>
    </row>
    <row r="658" spans="1:6" x14ac:dyDescent="0.25">
      <c r="A658" s="5">
        <v>95740</v>
      </c>
      <c r="B658">
        <v>329</v>
      </c>
      <c r="C658">
        <v>8.61451893716947E-2</v>
      </c>
      <c r="D658">
        <v>1.0625741775695301E-2</v>
      </c>
      <c r="E658" t="s">
        <v>31</v>
      </c>
      <c r="F658" t="s">
        <v>81</v>
      </c>
    </row>
    <row r="659" spans="1:6" x14ac:dyDescent="0.25">
      <c r="A659" s="5">
        <v>95740</v>
      </c>
      <c r="B659">
        <v>715</v>
      </c>
      <c r="C659">
        <v>1.3994705854607401E-3</v>
      </c>
      <c r="D659">
        <v>4.7633884671719098E-2</v>
      </c>
      <c r="E659" t="s">
        <v>31</v>
      </c>
      <c r="F659" t="s">
        <v>81</v>
      </c>
    </row>
    <row r="660" spans="1:6" x14ac:dyDescent="0.25">
      <c r="A660" s="5">
        <v>95740</v>
      </c>
      <c r="B660">
        <v>767</v>
      </c>
      <c r="C660">
        <v>0</v>
      </c>
      <c r="D660">
        <v>2.6175283172506499E-2</v>
      </c>
      <c r="E660" t="s">
        <v>31</v>
      </c>
      <c r="F660" t="s">
        <v>81</v>
      </c>
    </row>
    <row r="661" spans="1:6" x14ac:dyDescent="0.25">
      <c r="A661" s="5">
        <v>95740</v>
      </c>
      <c r="B661">
        <v>347</v>
      </c>
      <c r="C661">
        <v>0</v>
      </c>
      <c r="D661">
        <v>7.1010174151156296E-3</v>
      </c>
      <c r="E661" t="s">
        <v>31</v>
      </c>
      <c r="F661" t="s">
        <v>81</v>
      </c>
    </row>
    <row r="662" spans="1:6" x14ac:dyDescent="0.25">
      <c r="A662" s="5">
        <v>95740</v>
      </c>
      <c r="B662">
        <v>526</v>
      </c>
      <c r="C662">
        <v>9.3298039030716303E-4</v>
      </c>
      <c r="D662">
        <v>2.9548142364135498E-3</v>
      </c>
      <c r="E662" t="s">
        <v>31</v>
      </c>
      <c r="F662" t="s">
        <v>81</v>
      </c>
    </row>
    <row r="663" spans="1:6" x14ac:dyDescent="0.25">
      <c r="A663" s="5">
        <v>95740</v>
      </c>
      <c r="B663">
        <v>488</v>
      </c>
      <c r="C663">
        <v>6.9869864785225305E-2</v>
      </c>
      <c r="D663">
        <v>6.7508145293161698E-3</v>
      </c>
      <c r="E663" t="s">
        <v>31</v>
      </c>
      <c r="F663" t="s">
        <v>81</v>
      </c>
    </row>
    <row r="664" spans="1:6" x14ac:dyDescent="0.25">
      <c r="A664" s="5">
        <v>95740</v>
      </c>
      <c r="B664">
        <v>379</v>
      </c>
      <c r="C664">
        <v>5.7015468296548898E-4</v>
      </c>
      <c r="D664">
        <v>1.9180095404389E-3</v>
      </c>
      <c r="E664" t="s">
        <v>31</v>
      </c>
      <c r="F664" t="s">
        <v>81</v>
      </c>
    </row>
    <row r="665" spans="1:6" x14ac:dyDescent="0.25">
      <c r="A665" s="5">
        <v>95740</v>
      </c>
      <c r="B665">
        <v>612</v>
      </c>
      <c r="C665">
        <v>6.2198692687144195E-4</v>
      </c>
      <c r="D665">
        <v>1.2443710568352799E-3</v>
      </c>
      <c r="E665" t="s">
        <v>31</v>
      </c>
      <c r="F665" t="s">
        <v>81</v>
      </c>
    </row>
    <row r="666" spans="1:6" x14ac:dyDescent="0.25">
      <c r="A666" s="5">
        <v>95740</v>
      </c>
      <c r="B666">
        <v>380</v>
      </c>
      <c r="C666">
        <v>2.0214575123321901E-3</v>
      </c>
      <c r="D666">
        <v>1.1965121661015E-3</v>
      </c>
      <c r="E666" t="s">
        <v>31</v>
      </c>
      <c r="F666" t="s">
        <v>81</v>
      </c>
    </row>
    <row r="667" spans="1:6" x14ac:dyDescent="0.25">
      <c r="A667" s="5">
        <v>95740</v>
      </c>
      <c r="B667">
        <v>778</v>
      </c>
      <c r="C667">
        <v>5.8933261321069103E-2</v>
      </c>
      <c r="D667">
        <v>4.3818314916131999E-3</v>
      </c>
      <c r="E667" t="s">
        <v>31</v>
      </c>
      <c r="F667" t="s">
        <v>81</v>
      </c>
    </row>
    <row r="668" spans="1:6" x14ac:dyDescent="0.25">
      <c r="A668" s="5">
        <v>95740</v>
      </c>
      <c r="B668">
        <v>468</v>
      </c>
      <c r="C668">
        <v>2.8507734148274402E-3</v>
      </c>
      <c r="D668">
        <v>7.67252527961156E-3</v>
      </c>
      <c r="E668" t="s">
        <v>31</v>
      </c>
      <c r="F668" t="s">
        <v>81</v>
      </c>
    </row>
    <row r="669" spans="1:6" x14ac:dyDescent="0.25">
      <c r="A669" s="5">
        <v>95740</v>
      </c>
      <c r="B669">
        <v>298</v>
      </c>
      <c r="C669">
        <v>1.5549673171786E-4</v>
      </c>
      <c r="D669">
        <v>4.0947548115983102E-3</v>
      </c>
      <c r="E669" t="s">
        <v>31</v>
      </c>
      <c r="F669" t="s">
        <v>81</v>
      </c>
    </row>
    <row r="670" spans="1:6" x14ac:dyDescent="0.25">
      <c r="A670" s="5">
        <v>95740</v>
      </c>
      <c r="B670">
        <v>693</v>
      </c>
      <c r="C670">
        <v>4.66490195153582E-4</v>
      </c>
      <c r="D670">
        <v>1.65879939333125E-3</v>
      </c>
      <c r="E670" t="s">
        <v>31</v>
      </c>
      <c r="F670" t="s">
        <v>81</v>
      </c>
    </row>
    <row r="671" spans="1:6" x14ac:dyDescent="0.25">
      <c r="A671" s="5">
        <v>95740</v>
      </c>
      <c r="B671">
        <v>810</v>
      </c>
      <c r="C671">
        <v>1.6586318049905101E-3</v>
      </c>
      <c r="D671">
        <v>1.04002936073693E-3</v>
      </c>
      <c r="E671" t="s">
        <v>31</v>
      </c>
      <c r="F671" t="s">
        <v>81</v>
      </c>
    </row>
    <row r="672" spans="1:6" x14ac:dyDescent="0.25">
      <c r="A672" s="5">
        <v>95740</v>
      </c>
      <c r="B672">
        <v>689</v>
      </c>
      <c r="C672">
        <v>9.3298039030716303E-4</v>
      </c>
      <c r="D672">
        <v>1.86655658525292E-3</v>
      </c>
      <c r="E672" t="s">
        <v>31</v>
      </c>
      <c r="F672" t="s">
        <v>81</v>
      </c>
    </row>
    <row r="673" spans="1:6" x14ac:dyDescent="0.25">
      <c r="A673" s="5">
        <v>95740</v>
      </c>
      <c r="B673">
        <v>697</v>
      </c>
      <c r="C673">
        <v>1.4513028293666999E-3</v>
      </c>
      <c r="D673">
        <v>2.1781898336454002E-3</v>
      </c>
      <c r="E673" t="s">
        <v>31</v>
      </c>
      <c r="F673" t="s">
        <v>81</v>
      </c>
    </row>
    <row r="674" spans="1:6" x14ac:dyDescent="0.25">
      <c r="A674" s="5">
        <v>95740</v>
      </c>
      <c r="B674">
        <v>777</v>
      </c>
      <c r="C674">
        <v>4.14657951247628E-4</v>
      </c>
      <c r="D674">
        <v>2.5916969440999802E-3</v>
      </c>
      <c r="E674" t="s">
        <v>31</v>
      </c>
      <c r="F674" t="s">
        <v>81</v>
      </c>
    </row>
    <row r="675" spans="1:6" x14ac:dyDescent="0.25">
      <c r="A675" s="5">
        <v>95740</v>
      </c>
      <c r="B675">
        <v>779</v>
      </c>
      <c r="C675">
        <v>3.2654313660750701E-3</v>
      </c>
      <c r="D675">
        <v>2.2865834725266901E-3</v>
      </c>
      <c r="E675" t="s">
        <v>31</v>
      </c>
      <c r="F675" t="s">
        <v>81</v>
      </c>
    </row>
    <row r="676" spans="1:6" x14ac:dyDescent="0.25">
      <c r="A676" s="5">
        <v>95740</v>
      </c>
      <c r="B676">
        <v>586</v>
      </c>
      <c r="C676">
        <v>3.1099346343572097E-4</v>
      </c>
      <c r="D676">
        <v>5.3387442640012803E-3</v>
      </c>
      <c r="E676" t="s">
        <v>31</v>
      </c>
      <c r="F676" t="s">
        <v>81</v>
      </c>
    </row>
    <row r="677" spans="1:6" x14ac:dyDescent="0.25">
      <c r="A677" s="5">
        <v>95740</v>
      </c>
      <c r="B677">
        <v>649</v>
      </c>
      <c r="C677">
        <v>2.6952766831095801E-3</v>
      </c>
      <c r="D677">
        <v>5.6513568679016002E-3</v>
      </c>
      <c r="E677" t="s">
        <v>31</v>
      </c>
      <c r="F677" t="s">
        <v>81</v>
      </c>
    </row>
    <row r="678" spans="1:6" x14ac:dyDescent="0.25">
      <c r="A678" s="5">
        <v>95740</v>
      </c>
      <c r="B678">
        <v>695</v>
      </c>
      <c r="C678">
        <v>0</v>
      </c>
      <c r="D678">
        <v>7.2046819029275401E-3</v>
      </c>
      <c r="E678" t="s">
        <v>31</v>
      </c>
      <c r="F678" t="s">
        <v>81</v>
      </c>
    </row>
    <row r="679" spans="1:6" x14ac:dyDescent="0.25">
      <c r="A679" s="5">
        <v>95740</v>
      </c>
      <c r="B679">
        <v>328</v>
      </c>
      <c r="C679">
        <v>2.53977995139172E-3</v>
      </c>
      <c r="D679">
        <v>6.7912373761842603E-3</v>
      </c>
      <c r="E679" t="s">
        <v>31</v>
      </c>
      <c r="F679" t="s">
        <v>81</v>
      </c>
    </row>
    <row r="680" spans="1:6" x14ac:dyDescent="0.25">
      <c r="A680" s="5">
        <v>95740</v>
      </c>
      <c r="B680">
        <v>487</v>
      </c>
      <c r="C680">
        <v>2.1251220001440902E-3</v>
      </c>
      <c r="D680">
        <v>8.9157930262064797E-3</v>
      </c>
      <c r="E680" t="s">
        <v>31</v>
      </c>
      <c r="F680" t="s">
        <v>81</v>
      </c>
    </row>
    <row r="681" spans="1:6" x14ac:dyDescent="0.25">
      <c r="A681" s="5">
        <v>95740</v>
      </c>
      <c r="B681">
        <v>714</v>
      </c>
      <c r="C681">
        <v>0</v>
      </c>
      <c r="D681">
        <v>1.34763834155479E-2</v>
      </c>
      <c r="E681" t="s">
        <v>31</v>
      </c>
      <c r="F681" t="s">
        <v>81</v>
      </c>
    </row>
    <row r="682" spans="1:6" x14ac:dyDescent="0.25">
      <c r="A682" s="5">
        <v>95740</v>
      </c>
      <c r="B682">
        <v>296</v>
      </c>
      <c r="C682">
        <v>1.7104640488964701E-3</v>
      </c>
      <c r="D682">
        <v>1.4616948466727999E-2</v>
      </c>
      <c r="E682" t="s">
        <v>31</v>
      </c>
      <c r="F682" t="s">
        <v>81</v>
      </c>
    </row>
    <row r="683" spans="1:6" x14ac:dyDescent="0.25">
      <c r="A683" s="5">
        <v>95740</v>
      </c>
      <c r="B683">
        <v>300</v>
      </c>
      <c r="C683">
        <v>0</v>
      </c>
      <c r="D683">
        <v>7.2720638200052798E-2</v>
      </c>
      <c r="E683" t="s">
        <v>31</v>
      </c>
      <c r="F683" t="s">
        <v>81</v>
      </c>
    </row>
    <row r="684" spans="1:6" x14ac:dyDescent="0.25">
      <c r="A684" s="5">
        <v>95740</v>
      </c>
      <c r="B684">
        <v>519</v>
      </c>
      <c r="C684">
        <v>2.6900934587189899E-2</v>
      </c>
      <c r="D684">
        <v>8.9006349299763601E-2</v>
      </c>
      <c r="E684" t="s">
        <v>31</v>
      </c>
      <c r="F684" t="s">
        <v>81</v>
      </c>
    </row>
    <row r="685" spans="1:6" x14ac:dyDescent="0.25">
      <c r="A685" s="5">
        <v>95740</v>
      </c>
      <c r="B685">
        <v>477</v>
      </c>
      <c r="C685">
        <v>0</v>
      </c>
      <c r="D685">
        <v>6.7900239516799103E-3</v>
      </c>
      <c r="E685" t="s">
        <v>31</v>
      </c>
      <c r="F685" t="s">
        <v>81</v>
      </c>
    </row>
    <row r="686" spans="1:6" x14ac:dyDescent="0.25">
      <c r="A686" s="5">
        <v>95740</v>
      </c>
      <c r="B686">
        <v>528</v>
      </c>
      <c r="C686">
        <v>0</v>
      </c>
      <c r="D686">
        <v>2.9026056587333998E-3</v>
      </c>
      <c r="E686" t="s">
        <v>31</v>
      </c>
      <c r="F686" t="s">
        <v>81</v>
      </c>
    </row>
    <row r="687" spans="1:6" x14ac:dyDescent="0.25">
      <c r="A687" s="5">
        <v>95740</v>
      </c>
      <c r="B687">
        <v>712</v>
      </c>
      <c r="C687">
        <v>1.5549673171786E-4</v>
      </c>
      <c r="D687">
        <v>2.7989522060804599E-3</v>
      </c>
      <c r="E687" t="s">
        <v>31</v>
      </c>
      <c r="F687" t="s">
        <v>81</v>
      </c>
    </row>
    <row r="688" spans="1:6" x14ac:dyDescent="0.25">
      <c r="A688" s="5">
        <v>95740</v>
      </c>
      <c r="B688">
        <v>520</v>
      </c>
      <c r="C688">
        <v>3.9392505368524696E-3</v>
      </c>
      <c r="D688">
        <v>5.8086249140387796E-3</v>
      </c>
      <c r="E688" t="s">
        <v>31</v>
      </c>
      <c r="F688" t="s">
        <v>81</v>
      </c>
    </row>
    <row r="689" spans="1:6" x14ac:dyDescent="0.25">
      <c r="A689" s="5">
        <v>95740</v>
      </c>
      <c r="B689">
        <v>765</v>
      </c>
      <c r="C689">
        <v>0</v>
      </c>
      <c r="D689">
        <v>4.4057407320060504E-3</v>
      </c>
      <c r="E689" t="s">
        <v>31</v>
      </c>
      <c r="F689" t="s">
        <v>81</v>
      </c>
    </row>
    <row r="690" spans="1:6" x14ac:dyDescent="0.25">
      <c r="A690" s="5">
        <v>95740</v>
      </c>
      <c r="B690">
        <v>294</v>
      </c>
      <c r="C690">
        <v>2.8340316000458201</v>
      </c>
      <c r="D690">
        <v>0.54660083484642397</v>
      </c>
      <c r="E690" t="s">
        <v>31</v>
      </c>
      <c r="F690" t="s">
        <v>45</v>
      </c>
    </row>
    <row r="691" spans="1:6" x14ac:dyDescent="0.25">
      <c r="A691" s="5">
        <v>95740</v>
      </c>
      <c r="B691">
        <v>1253</v>
      </c>
      <c r="C691">
        <v>1.5092913936187299E-3</v>
      </c>
      <c r="D691">
        <v>4.4988939827925401E-4</v>
      </c>
      <c r="E691" t="s">
        <v>31</v>
      </c>
      <c r="F691" t="s">
        <v>202</v>
      </c>
    </row>
    <row r="692" spans="1:6" x14ac:dyDescent="0.25">
      <c r="A692" s="5">
        <v>95740</v>
      </c>
      <c r="B692">
        <v>1255</v>
      </c>
      <c r="C692">
        <v>7.42730238568269E-3</v>
      </c>
      <c r="D692">
        <v>1.5242336310078901E-3</v>
      </c>
      <c r="E692" t="s">
        <v>31</v>
      </c>
      <c r="F692" t="s">
        <v>202</v>
      </c>
    </row>
    <row r="693" spans="1:6" x14ac:dyDescent="0.25">
      <c r="A693" s="5">
        <v>95740</v>
      </c>
      <c r="B693">
        <v>1256</v>
      </c>
      <c r="C693">
        <v>9.3337757249905492E-3</v>
      </c>
      <c r="D693">
        <v>9.4670404477145004E-4</v>
      </c>
      <c r="E693" t="s">
        <v>31</v>
      </c>
      <c r="F693" t="s">
        <v>202</v>
      </c>
    </row>
    <row r="694" spans="1:6" x14ac:dyDescent="0.25">
      <c r="A694" s="5">
        <v>95740</v>
      </c>
      <c r="B694">
        <v>846</v>
      </c>
      <c r="C694">
        <v>7.1492750224044896E-4</v>
      </c>
      <c r="D694">
        <v>1.23231030971745E-3</v>
      </c>
      <c r="E694" t="s">
        <v>31</v>
      </c>
      <c r="F694" t="s">
        <v>202</v>
      </c>
    </row>
    <row r="695" spans="1:6" x14ac:dyDescent="0.25">
      <c r="A695" s="5">
        <v>95740</v>
      </c>
      <c r="B695">
        <v>847</v>
      </c>
      <c r="C695">
        <v>1.54106594927386E-2</v>
      </c>
      <c r="D695">
        <v>2.8778441790245001E-3</v>
      </c>
      <c r="E695" t="s">
        <v>31</v>
      </c>
      <c r="F695" t="s">
        <v>202</v>
      </c>
    </row>
    <row r="696" spans="1:6" x14ac:dyDescent="0.25">
      <c r="A696" s="5">
        <v>95740</v>
      </c>
      <c r="B696">
        <v>848</v>
      </c>
      <c r="C696">
        <v>1.1915458344757999E-4</v>
      </c>
      <c r="D696">
        <v>1.19156105790907E-3</v>
      </c>
      <c r="E696" t="s">
        <v>31</v>
      </c>
      <c r="F696" t="s">
        <v>202</v>
      </c>
    </row>
    <row r="697" spans="1:6" x14ac:dyDescent="0.25">
      <c r="A697" s="5">
        <v>95740</v>
      </c>
      <c r="B697">
        <v>849</v>
      </c>
      <c r="C697">
        <v>1.8826424223073498E-2</v>
      </c>
      <c r="D697">
        <v>2.0173181329407501E-3</v>
      </c>
      <c r="E697" t="s">
        <v>31</v>
      </c>
      <c r="F697" t="s">
        <v>202</v>
      </c>
    </row>
    <row r="698" spans="1:6" x14ac:dyDescent="0.25">
      <c r="A698" s="5">
        <v>95740</v>
      </c>
      <c r="B698">
        <v>850</v>
      </c>
      <c r="C698">
        <v>9.1351847482585603E-4</v>
      </c>
      <c r="D698">
        <v>1.66943833494415E-3</v>
      </c>
      <c r="E698" t="s">
        <v>31</v>
      </c>
      <c r="F698" t="s">
        <v>202</v>
      </c>
    </row>
    <row r="699" spans="1:6" x14ac:dyDescent="0.25">
      <c r="A699" s="5">
        <v>95740</v>
      </c>
      <c r="B699">
        <v>852</v>
      </c>
      <c r="C699">
        <v>1.1915458370674099E-2</v>
      </c>
      <c r="D699">
        <v>3.1734479070573501E-3</v>
      </c>
      <c r="E699" t="s">
        <v>31</v>
      </c>
      <c r="F699" t="s">
        <v>202</v>
      </c>
    </row>
    <row r="700" spans="1:6" x14ac:dyDescent="0.25">
      <c r="A700" s="5">
        <v>95740</v>
      </c>
      <c r="B700">
        <v>1265</v>
      </c>
      <c r="C700">
        <v>1.7595160190141401E-2</v>
      </c>
      <c r="D700">
        <v>1.40366510152087E-2</v>
      </c>
      <c r="E700" t="s">
        <v>31</v>
      </c>
      <c r="F700" t="s">
        <v>202</v>
      </c>
    </row>
    <row r="701" spans="1:6" x14ac:dyDescent="0.25">
      <c r="A701" s="5">
        <v>95740</v>
      </c>
      <c r="B701">
        <v>1266</v>
      </c>
      <c r="C701">
        <v>4.7661833482696601E-4</v>
      </c>
      <c r="D701">
        <v>4.7782179813690901E-4</v>
      </c>
      <c r="E701" t="s">
        <v>31</v>
      </c>
      <c r="F701" t="s">
        <v>202</v>
      </c>
    </row>
    <row r="702" spans="1:6" x14ac:dyDescent="0.25">
      <c r="A702" s="5">
        <v>95740</v>
      </c>
      <c r="B702">
        <v>1268</v>
      </c>
      <c r="C702">
        <v>0</v>
      </c>
      <c r="D702">
        <v>3.9718194568913798E-4</v>
      </c>
      <c r="E702" t="s">
        <v>31</v>
      </c>
      <c r="F702" t="s">
        <v>202</v>
      </c>
    </row>
    <row r="703" spans="1:6" x14ac:dyDescent="0.25">
      <c r="A703" s="5">
        <v>95740</v>
      </c>
      <c r="B703">
        <v>1269</v>
      </c>
      <c r="C703">
        <v>6.5535021025749703E-3</v>
      </c>
      <c r="D703">
        <v>1.0610022050496701E-3</v>
      </c>
      <c r="E703" t="s">
        <v>31</v>
      </c>
      <c r="F703" t="s">
        <v>202</v>
      </c>
    </row>
    <row r="704" spans="1:6" x14ac:dyDescent="0.25">
      <c r="A704" s="5">
        <v>95740</v>
      </c>
      <c r="B704">
        <v>853</v>
      </c>
      <c r="C704">
        <v>0</v>
      </c>
      <c r="D704">
        <v>5.5605472396479301E-4</v>
      </c>
      <c r="E704" t="s">
        <v>31</v>
      </c>
      <c r="F704" t="s">
        <v>202</v>
      </c>
    </row>
    <row r="705" spans="1:6" x14ac:dyDescent="0.25">
      <c r="A705" s="5">
        <v>95740</v>
      </c>
      <c r="B705">
        <v>854</v>
      </c>
      <c r="C705">
        <v>0</v>
      </c>
      <c r="D705">
        <v>1.2312640313771701E-3</v>
      </c>
      <c r="E705" t="s">
        <v>31</v>
      </c>
      <c r="F705" t="s">
        <v>202</v>
      </c>
    </row>
    <row r="706" spans="1:6" x14ac:dyDescent="0.25">
      <c r="A706" s="5">
        <v>95740</v>
      </c>
      <c r="B706">
        <v>855</v>
      </c>
      <c r="C706">
        <v>4.3292832072341202E-3</v>
      </c>
      <c r="D706">
        <v>2.4816870567582702E-3</v>
      </c>
      <c r="E706" t="s">
        <v>31</v>
      </c>
      <c r="F706" t="s">
        <v>202</v>
      </c>
    </row>
    <row r="707" spans="1:6" x14ac:dyDescent="0.25">
      <c r="A707" s="5">
        <v>95740</v>
      </c>
      <c r="B707">
        <v>1275</v>
      </c>
      <c r="C707">
        <v>3.0185827867191301E-3</v>
      </c>
      <c r="D707">
        <v>1.48517619799479E-3</v>
      </c>
      <c r="E707" t="s">
        <v>31</v>
      </c>
      <c r="F707" t="s">
        <v>202</v>
      </c>
    </row>
    <row r="708" spans="1:6" x14ac:dyDescent="0.25">
      <c r="A708" s="5">
        <v>95740</v>
      </c>
      <c r="B708">
        <v>857</v>
      </c>
      <c r="C708">
        <v>1.5490095879284801E-3</v>
      </c>
      <c r="D708">
        <v>1.31533639146542E-3</v>
      </c>
      <c r="E708" t="s">
        <v>31</v>
      </c>
      <c r="F708" t="s">
        <v>202</v>
      </c>
    </row>
    <row r="709" spans="1:6" x14ac:dyDescent="0.25">
      <c r="A709" s="5">
        <v>95740</v>
      </c>
      <c r="B709">
        <v>858</v>
      </c>
      <c r="C709">
        <v>0</v>
      </c>
      <c r="D709">
        <v>1.78731875534196E-3</v>
      </c>
      <c r="E709" t="s">
        <v>31</v>
      </c>
      <c r="F709" t="s">
        <v>202</v>
      </c>
    </row>
    <row r="710" spans="1:6" x14ac:dyDescent="0.25">
      <c r="A710" s="5">
        <v>95740</v>
      </c>
      <c r="B710">
        <v>859</v>
      </c>
      <c r="C710">
        <v>0</v>
      </c>
      <c r="D710">
        <v>7.1492750224044896E-4</v>
      </c>
      <c r="E710" t="s">
        <v>31</v>
      </c>
      <c r="F710" t="s">
        <v>202</v>
      </c>
    </row>
    <row r="711" spans="1:6" x14ac:dyDescent="0.25">
      <c r="A711" s="5">
        <v>95740</v>
      </c>
      <c r="B711">
        <v>860</v>
      </c>
      <c r="C711">
        <v>0</v>
      </c>
      <c r="D711">
        <v>9.1351847482585603E-4</v>
      </c>
      <c r="E711" t="s">
        <v>31</v>
      </c>
      <c r="F711" t="s">
        <v>202</v>
      </c>
    </row>
    <row r="712" spans="1:6" x14ac:dyDescent="0.25">
      <c r="A712" s="5">
        <v>95740</v>
      </c>
      <c r="B712">
        <v>1280</v>
      </c>
      <c r="C712">
        <v>1.7078823662041299E-3</v>
      </c>
      <c r="D712">
        <v>1.3163143996121E-3</v>
      </c>
      <c r="E712" t="s">
        <v>31</v>
      </c>
      <c r="F712" t="s">
        <v>202</v>
      </c>
    </row>
    <row r="713" spans="1:6" x14ac:dyDescent="0.25">
      <c r="A713" s="5">
        <v>95740</v>
      </c>
      <c r="B713">
        <v>1281</v>
      </c>
      <c r="C713">
        <v>0</v>
      </c>
      <c r="D713">
        <v>7.9436389137827596E-4</v>
      </c>
      <c r="E713" t="s">
        <v>31</v>
      </c>
      <c r="F713" t="s">
        <v>202</v>
      </c>
    </row>
    <row r="714" spans="1:6" x14ac:dyDescent="0.25">
      <c r="A714" s="5">
        <v>95740</v>
      </c>
      <c r="B714">
        <v>1461</v>
      </c>
      <c r="C714">
        <v>7.9436389137827596E-5</v>
      </c>
      <c r="D714">
        <v>4.3691858923232299E-4</v>
      </c>
      <c r="E714" t="s">
        <v>31</v>
      </c>
      <c r="F714" t="s">
        <v>202</v>
      </c>
    </row>
    <row r="715" spans="1:6" x14ac:dyDescent="0.25">
      <c r="A715" s="5">
        <v>95740</v>
      </c>
      <c r="B715">
        <v>864</v>
      </c>
      <c r="C715">
        <v>0</v>
      </c>
      <c r="D715">
        <v>7.5464569655020095E-4</v>
      </c>
      <c r="E715" t="s">
        <v>31</v>
      </c>
      <c r="F715" t="s">
        <v>202</v>
      </c>
    </row>
    <row r="716" spans="1:6" x14ac:dyDescent="0.25">
      <c r="A716" s="5">
        <v>95740</v>
      </c>
      <c r="B716">
        <v>1288</v>
      </c>
      <c r="C716">
        <v>2.6214008410299899E-3</v>
      </c>
      <c r="D716">
        <v>1.52075425349395E-3</v>
      </c>
      <c r="E716" t="s">
        <v>31</v>
      </c>
      <c r="F716" t="s">
        <v>202</v>
      </c>
    </row>
    <row r="717" spans="1:6" x14ac:dyDescent="0.25">
      <c r="A717" s="5">
        <v>95740</v>
      </c>
      <c r="B717">
        <v>896</v>
      </c>
      <c r="C717">
        <v>1.25906676770499E-2</v>
      </c>
      <c r="D717">
        <v>1.2789802326027199E-3</v>
      </c>
      <c r="E717" t="s">
        <v>31</v>
      </c>
      <c r="F717" t="s">
        <v>202</v>
      </c>
    </row>
    <row r="718" spans="1:6" x14ac:dyDescent="0.25">
      <c r="A718" s="5">
        <v>95740</v>
      </c>
      <c r="B718">
        <v>1293</v>
      </c>
      <c r="C718">
        <v>0</v>
      </c>
      <c r="D718">
        <v>2.2242188953408501E-3</v>
      </c>
      <c r="E718" t="s">
        <v>31</v>
      </c>
      <c r="F718" t="s">
        <v>202</v>
      </c>
    </row>
    <row r="719" spans="1:6" x14ac:dyDescent="0.25">
      <c r="A719" s="5">
        <v>95740</v>
      </c>
      <c r="B719">
        <v>866</v>
      </c>
      <c r="C719">
        <v>0</v>
      </c>
      <c r="D719">
        <v>3.9718194568913798E-4</v>
      </c>
      <c r="E719" t="s">
        <v>31</v>
      </c>
      <c r="F719" t="s">
        <v>202</v>
      </c>
    </row>
    <row r="720" spans="1:6" x14ac:dyDescent="0.25">
      <c r="A720" s="5">
        <v>95740</v>
      </c>
      <c r="B720">
        <v>867</v>
      </c>
      <c r="C720">
        <v>0</v>
      </c>
      <c r="D720">
        <v>6.3549111310262098E-4</v>
      </c>
      <c r="E720" t="s">
        <v>31</v>
      </c>
      <c r="F720" t="s">
        <v>202</v>
      </c>
    </row>
    <row r="721" spans="1:6" x14ac:dyDescent="0.25">
      <c r="A721" s="5">
        <v>95740</v>
      </c>
      <c r="B721">
        <v>1296</v>
      </c>
      <c r="C721">
        <v>1.9064733393078599E-3</v>
      </c>
      <c r="D721">
        <v>4.5745186649664098E-4</v>
      </c>
      <c r="E721" t="s">
        <v>31</v>
      </c>
      <c r="F721" t="s">
        <v>202</v>
      </c>
    </row>
    <row r="722" spans="1:6" x14ac:dyDescent="0.25">
      <c r="A722" s="5">
        <v>95740</v>
      </c>
      <c r="B722">
        <v>868</v>
      </c>
      <c r="C722">
        <v>0</v>
      </c>
      <c r="D722">
        <v>8.3408208568802903E-4</v>
      </c>
      <c r="E722" t="s">
        <v>31</v>
      </c>
      <c r="F722" t="s">
        <v>202</v>
      </c>
    </row>
    <row r="723" spans="1:6" x14ac:dyDescent="0.25">
      <c r="A723" s="5">
        <v>95740</v>
      </c>
      <c r="B723">
        <v>1298</v>
      </c>
      <c r="C723">
        <v>1.86675514447979E-3</v>
      </c>
      <c r="D723">
        <v>9.6244063913608201E-4</v>
      </c>
      <c r="E723" t="s">
        <v>31</v>
      </c>
      <c r="F723" t="s">
        <v>202</v>
      </c>
    </row>
    <row r="724" spans="1:6" x14ac:dyDescent="0.25">
      <c r="A724" s="5">
        <v>95740</v>
      </c>
      <c r="B724">
        <v>1301</v>
      </c>
      <c r="C724">
        <v>1.8905860614803E-2</v>
      </c>
      <c r="D724">
        <v>4.2684271679626299E-3</v>
      </c>
      <c r="E724" t="s">
        <v>31</v>
      </c>
      <c r="F724" t="s">
        <v>202</v>
      </c>
    </row>
    <row r="725" spans="1:6" x14ac:dyDescent="0.25">
      <c r="A725" s="5">
        <v>95740</v>
      </c>
      <c r="B725">
        <v>871</v>
      </c>
      <c r="C725">
        <v>1.2312640313771701E-3</v>
      </c>
      <c r="D725">
        <v>4.2110254298337703E-3</v>
      </c>
      <c r="E725" t="s">
        <v>31</v>
      </c>
      <c r="F725" t="s">
        <v>202</v>
      </c>
    </row>
    <row r="726" spans="1:6" x14ac:dyDescent="0.25">
      <c r="A726" s="5">
        <v>95740</v>
      </c>
      <c r="B726">
        <v>872</v>
      </c>
      <c r="C726">
        <v>0</v>
      </c>
      <c r="D726">
        <v>1.6284459770663101E-3</v>
      </c>
      <c r="E726" t="s">
        <v>31</v>
      </c>
      <c r="F726" t="s">
        <v>202</v>
      </c>
    </row>
    <row r="727" spans="1:6" x14ac:dyDescent="0.25">
      <c r="A727" s="5">
        <v>95740</v>
      </c>
      <c r="B727">
        <v>873</v>
      </c>
      <c r="C727">
        <v>5.5605472396479299E-3</v>
      </c>
      <c r="D727">
        <v>5.6041424560881895E-4</v>
      </c>
      <c r="E727" t="s">
        <v>31</v>
      </c>
      <c r="F727" t="s">
        <v>202</v>
      </c>
    </row>
    <row r="728" spans="1:6" x14ac:dyDescent="0.25">
      <c r="A728" s="5">
        <v>95740</v>
      </c>
      <c r="B728">
        <v>1106</v>
      </c>
      <c r="C728">
        <v>3.9718194568913798E-4</v>
      </c>
      <c r="D728">
        <v>3.0981636567959801E-3</v>
      </c>
      <c r="E728" t="s">
        <v>31</v>
      </c>
      <c r="F728" t="s">
        <v>202</v>
      </c>
    </row>
    <row r="729" spans="1:6" x14ac:dyDescent="0.25">
      <c r="A729" s="5">
        <v>95740</v>
      </c>
      <c r="B729">
        <v>875</v>
      </c>
      <c r="C729">
        <v>4.44843779120002E-3</v>
      </c>
      <c r="D729">
        <v>5.7199475568565905E-4</v>
      </c>
      <c r="E729" t="s">
        <v>31</v>
      </c>
      <c r="F729" t="s">
        <v>202</v>
      </c>
    </row>
    <row r="730" spans="1:6" x14ac:dyDescent="0.25">
      <c r="A730" s="5">
        <v>95740</v>
      </c>
      <c r="B730">
        <v>876</v>
      </c>
      <c r="C730">
        <v>0</v>
      </c>
      <c r="D730">
        <v>1.07239125310151E-3</v>
      </c>
      <c r="E730" t="s">
        <v>31</v>
      </c>
      <c r="F730" t="s">
        <v>202</v>
      </c>
    </row>
    <row r="731" spans="1:6" x14ac:dyDescent="0.25">
      <c r="A731" s="5">
        <v>95740</v>
      </c>
      <c r="B731">
        <v>877</v>
      </c>
      <c r="C731">
        <v>9.929548639636839E-4</v>
      </c>
      <c r="D731">
        <v>2.6223577873565498E-3</v>
      </c>
      <c r="E731" t="s">
        <v>31</v>
      </c>
      <c r="F731" t="s">
        <v>202</v>
      </c>
    </row>
    <row r="732" spans="1:6" x14ac:dyDescent="0.25">
      <c r="A732" s="5">
        <v>95740</v>
      </c>
      <c r="B732">
        <v>879</v>
      </c>
      <c r="C732">
        <v>4.8456197368891597E-3</v>
      </c>
      <c r="D732">
        <v>2.5652020095875902E-3</v>
      </c>
      <c r="E732" t="s">
        <v>31</v>
      </c>
      <c r="F732" t="s">
        <v>202</v>
      </c>
    </row>
    <row r="733" spans="1:6" x14ac:dyDescent="0.25">
      <c r="A733" s="5">
        <v>95740</v>
      </c>
      <c r="B733">
        <v>1312</v>
      </c>
      <c r="C733">
        <v>0</v>
      </c>
      <c r="D733">
        <v>3.9718194568913798E-4</v>
      </c>
      <c r="E733" t="s">
        <v>31</v>
      </c>
      <c r="F733" t="s">
        <v>202</v>
      </c>
    </row>
    <row r="734" spans="1:6" x14ac:dyDescent="0.25">
      <c r="A734" s="5">
        <v>95740</v>
      </c>
      <c r="B734">
        <v>1314</v>
      </c>
      <c r="C734">
        <v>0</v>
      </c>
      <c r="D734">
        <v>3.9718194568913798E-4</v>
      </c>
      <c r="E734" t="s">
        <v>31</v>
      </c>
      <c r="F734" t="s">
        <v>202</v>
      </c>
    </row>
    <row r="735" spans="1:6" x14ac:dyDescent="0.25">
      <c r="A735" s="5">
        <v>95740</v>
      </c>
      <c r="B735">
        <v>2806</v>
      </c>
      <c r="C735">
        <v>0</v>
      </c>
      <c r="D735">
        <v>8.3408208568802903E-4</v>
      </c>
      <c r="E735" t="s">
        <v>31</v>
      </c>
      <c r="F735" t="s">
        <v>202</v>
      </c>
    </row>
    <row r="736" spans="1:6" x14ac:dyDescent="0.25">
      <c r="A736" s="5">
        <v>95740</v>
      </c>
      <c r="B736">
        <v>1320</v>
      </c>
      <c r="C736">
        <v>0</v>
      </c>
      <c r="D736">
        <v>4.36900139998891E-4</v>
      </c>
      <c r="E736" t="s">
        <v>31</v>
      </c>
      <c r="F736" t="s">
        <v>202</v>
      </c>
    </row>
    <row r="737" spans="1:6" x14ac:dyDescent="0.25">
      <c r="A737" s="5">
        <v>95740</v>
      </c>
      <c r="B737">
        <v>881</v>
      </c>
      <c r="C737">
        <v>3.65407389982175E-3</v>
      </c>
      <c r="D737">
        <v>8.3576038186866295E-4</v>
      </c>
      <c r="E737" t="s">
        <v>31</v>
      </c>
      <c r="F737" t="s">
        <v>202</v>
      </c>
    </row>
    <row r="738" spans="1:6" x14ac:dyDescent="0.25">
      <c r="A738" s="5">
        <v>95740</v>
      </c>
      <c r="B738">
        <v>882</v>
      </c>
      <c r="C738">
        <v>3.9956503733735702E-2</v>
      </c>
      <c r="D738">
        <v>2.9607227768964502E-3</v>
      </c>
      <c r="E738" t="s">
        <v>31</v>
      </c>
      <c r="F738" t="s">
        <v>202</v>
      </c>
    </row>
    <row r="739" spans="1:6" x14ac:dyDescent="0.25">
      <c r="A739" s="5">
        <v>95740</v>
      </c>
      <c r="B739">
        <v>883</v>
      </c>
      <c r="C739">
        <v>8.7380028051610404E-4</v>
      </c>
      <c r="D739">
        <v>6.7807907496467504E-4</v>
      </c>
      <c r="E739" t="s">
        <v>31</v>
      </c>
      <c r="F739" t="s">
        <v>202</v>
      </c>
    </row>
    <row r="740" spans="1:6" x14ac:dyDescent="0.25">
      <c r="A740" s="5">
        <v>95740</v>
      </c>
      <c r="B740">
        <v>1325</v>
      </c>
      <c r="C740">
        <v>1.98590972585408E-4</v>
      </c>
      <c r="D740">
        <v>3.9742788313073499E-4</v>
      </c>
      <c r="E740" t="s">
        <v>31</v>
      </c>
      <c r="F740" t="s">
        <v>202</v>
      </c>
    </row>
    <row r="741" spans="1:6" x14ac:dyDescent="0.25">
      <c r="A741" s="5">
        <v>95740</v>
      </c>
      <c r="B741">
        <v>884</v>
      </c>
      <c r="C741">
        <v>5.0044925151648198E-3</v>
      </c>
      <c r="D741">
        <v>3.8294920501693E-3</v>
      </c>
      <c r="E741" t="s">
        <v>31</v>
      </c>
      <c r="F741" t="s">
        <v>202</v>
      </c>
    </row>
    <row r="742" spans="1:6" x14ac:dyDescent="0.25">
      <c r="A742" s="5">
        <v>95740</v>
      </c>
      <c r="B742">
        <v>1330</v>
      </c>
      <c r="C742">
        <v>0</v>
      </c>
      <c r="D742">
        <v>3.9718194568913798E-4</v>
      </c>
      <c r="E742" t="s">
        <v>31</v>
      </c>
      <c r="F742" t="s">
        <v>202</v>
      </c>
    </row>
    <row r="743" spans="1:6" x14ac:dyDescent="0.25">
      <c r="A743" s="5">
        <v>95740</v>
      </c>
      <c r="B743">
        <v>885</v>
      </c>
      <c r="C743">
        <v>0</v>
      </c>
      <c r="D743">
        <v>3.9718194568913798E-4</v>
      </c>
      <c r="E743" t="s">
        <v>31</v>
      </c>
      <c r="F743" t="s">
        <v>202</v>
      </c>
    </row>
    <row r="744" spans="1:6" x14ac:dyDescent="0.25">
      <c r="A744" s="5">
        <v>95740</v>
      </c>
      <c r="B744">
        <v>886</v>
      </c>
      <c r="C744">
        <v>0</v>
      </c>
      <c r="D744">
        <v>1.2312640313771701E-3</v>
      </c>
      <c r="E744" t="s">
        <v>31</v>
      </c>
      <c r="F744" t="s">
        <v>202</v>
      </c>
    </row>
    <row r="745" spans="1:6" x14ac:dyDescent="0.25">
      <c r="A745" s="5">
        <v>95740</v>
      </c>
      <c r="B745">
        <v>887</v>
      </c>
      <c r="C745">
        <v>1.27098222620524E-3</v>
      </c>
      <c r="D745">
        <v>4.8510108248241097E-4</v>
      </c>
      <c r="E745" t="s">
        <v>31</v>
      </c>
      <c r="F745" t="s">
        <v>202</v>
      </c>
    </row>
    <row r="746" spans="1:6" x14ac:dyDescent="0.25">
      <c r="A746" s="5">
        <v>95740</v>
      </c>
      <c r="B746">
        <v>888</v>
      </c>
      <c r="C746">
        <v>9.9017459069372801E-2</v>
      </c>
      <c r="D746">
        <v>8.3275767248011008E-3</v>
      </c>
      <c r="E746" t="s">
        <v>31</v>
      </c>
      <c r="F746" t="s">
        <v>202</v>
      </c>
    </row>
    <row r="747" spans="1:6" x14ac:dyDescent="0.25">
      <c r="A747" s="5">
        <v>95740</v>
      </c>
      <c r="B747">
        <v>889</v>
      </c>
      <c r="C747">
        <v>1.7714314775143999E-2</v>
      </c>
      <c r="D747">
        <v>2.4872096497861101E-3</v>
      </c>
      <c r="E747" t="s">
        <v>31</v>
      </c>
      <c r="F747" t="s">
        <v>202</v>
      </c>
    </row>
    <row r="748" spans="1:6" x14ac:dyDescent="0.25">
      <c r="A748" s="5">
        <v>95740</v>
      </c>
      <c r="B748">
        <v>890</v>
      </c>
      <c r="C748">
        <v>2.5022462575824099E-3</v>
      </c>
      <c r="D748">
        <v>3.6187510839307902E-3</v>
      </c>
      <c r="E748" t="s">
        <v>31</v>
      </c>
      <c r="F748" t="s">
        <v>202</v>
      </c>
    </row>
    <row r="749" spans="1:6" x14ac:dyDescent="0.25">
      <c r="A749" s="5">
        <v>95740</v>
      </c>
      <c r="B749">
        <v>891</v>
      </c>
      <c r="C749">
        <v>0</v>
      </c>
      <c r="D749">
        <v>2.3830916736165102E-3</v>
      </c>
      <c r="E749" t="s">
        <v>31</v>
      </c>
      <c r="F749" t="s">
        <v>202</v>
      </c>
    </row>
    <row r="750" spans="1:6" x14ac:dyDescent="0.25">
      <c r="A750" s="5">
        <v>95740</v>
      </c>
      <c r="B750">
        <v>892</v>
      </c>
      <c r="C750">
        <v>2.3830916736165102E-3</v>
      </c>
      <c r="D750">
        <v>5.0582570388788797E-4</v>
      </c>
      <c r="E750" t="s">
        <v>31</v>
      </c>
      <c r="F750" t="s">
        <v>202</v>
      </c>
    </row>
    <row r="751" spans="1:6" x14ac:dyDescent="0.25">
      <c r="A751" s="5">
        <v>95740</v>
      </c>
      <c r="B751">
        <v>893</v>
      </c>
      <c r="C751">
        <v>0</v>
      </c>
      <c r="D751">
        <v>3.9718194568913798E-4</v>
      </c>
      <c r="E751" t="s">
        <v>31</v>
      </c>
      <c r="F751" t="s">
        <v>202</v>
      </c>
    </row>
    <row r="752" spans="1:6" x14ac:dyDescent="0.25">
      <c r="A752" s="5">
        <v>95740</v>
      </c>
      <c r="B752">
        <v>894</v>
      </c>
      <c r="C752">
        <v>0</v>
      </c>
      <c r="D752">
        <v>5.16336529136718E-4</v>
      </c>
      <c r="E752" t="s">
        <v>31</v>
      </c>
      <c r="F752" t="s">
        <v>202</v>
      </c>
    </row>
    <row r="753" spans="1:6" x14ac:dyDescent="0.25">
      <c r="A753" s="5">
        <v>95740</v>
      </c>
      <c r="B753">
        <v>895</v>
      </c>
      <c r="C753">
        <v>0</v>
      </c>
      <c r="D753">
        <v>3.9718194568913798E-4</v>
      </c>
      <c r="E753" t="s">
        <v>31</v>
      </c>
      <c r="F753" t="s">
        <v>202</v>
      </c>
    </row>
    <row r="754" spans="1:6" x14ac:dyDescent="0.25">
      <c r="A754" s="5">
        <v>95740</v>
      </c>
      <c r="B754">
        <v>105</v>
      </c>
      <c r="C754">
        <v>6.8196140052796297E-2</v>
      </c>
      <c r="D754">
        <v>6.2929134981773898E-3</v>
      </c>
      <c r="E754" t="s">
        <v>31</v>
      </c>
      <c r="F754" t="s">
        <v>202</v>
      </c>
    </row>
    <row r="755" spans="1:6" x14ac:dyDescent="0.25">
      <c r="A755" s="5">
        <v>95740</v>
      </c>
      <c r="B755">
        <v>196</v>
      </c>
      <c r="C755">
        <v>9.4132121115367701E-2</v>
      </c>
      <c r="D755">
        <v>7.5687311877005404E-3</v>
      </c>
      <c r="E755" t="s">
        <v>31</v>
      </c>
      <c r="F755" t="s">
        <v>202</v>
      </c>
    </row>
    <row r="756" spans="1:6" x14ac:dyDescent="0.25">
      <c r="A756" s="5">
        <v>95740</v>
      </c>
      <c r="B756">
        <v>611</v>
      </c>
      <c r="C756">
        <v>1.5079012564654199</v>
      </c>
      <c r="D756">
        <v>0.116610264793766</v>
      </c>
      <c r="E756" t="s">
        <v>31</v>
      </c>
      <c r="F756" t="s">
        <v>202</v>
      </c>
    </row>
    <row r="757" spans="1:6" x14ac:dyDescent="0.25">
      <c r="A757" s="5">
        <v>95740</v>
      </c>
      <c r="B757">
        <v>901</v>
      </c>
      <c r="C757">
        <v>0</v>
      </c>
      <c r="D757">
        <v>5.9577291827454598E-4</v>
      </c>
      <c r="E757" t="s">
        <v>31</v>
      </c>
      <c r="F757" t="s">
        <v>202</v>
      </c>
    </row>
    <row r="758" spans="1:6" x14ac:dyDescent="0.25">
      <c r="A758" s="5">
        <v>95740</v>
      </c>
      <c r="B758">
        <v>902</v>
      </c>
      <c r="C758">
        <v>7.4868796730007403E-2</v>
      </c>
      <c r="D758">
        <v>6.1193112041438603E-3</v>
      </c>
      <c r="E758" t="s">
        <v>31</v>
      </c>
      <c r="F758" t="s">
        <v>202</v>
      </c>
    </row>
    <row r="759" spans="1:6" x14ac:dyDescent="0.25">
      <c r="A759" s="5">
        <v>95740</v>
      </c>
      <c r="B759">
        <v>903</v>
      </c>
      <c r="C759">
        <v>0</v>
      </c>
      <c r="D759">
        <v>7.1492750224044896E-4</v>
      </c>
      <c r="E759" t="s">
        <v>31</v>
      </c>
      <c r="F759" t="s">
        <v>202</v>
      </c>
    </row>
    <row r="760" spans="1:6" x14ac:dyDescent="0.25">
      <c r="A760" s="5">
        <v>95740</v>
      </c>
      <c r="B760">
        <v>904</v>
      </c>
      <c r="C760">
        <v>3.4793138437185303E-2</v>
      </c>
      <c r="D760">
        <v>2.98360998298694E-3</v>
      </c>
      <c r="E760" t="s">
        <v>31</v>
      </c>
      <c r="F760" t="s">
        <v>202</v>
      </c>
    </row>
    <row r="761" spans="1:6" x14ac:dyDescent="0.25">
      <c r="A761" s="5">
        <v>95740</v>
      </c>
      <c r="B761">
        <v>905</v>
      </c>
      <c r="C761">
        <v>7.9039207205096502E-3</v>
      </c>
      <c r="D761">
        <v>1.98755096637405E-3</v>
      </c>
      <c r="E761" t="s">
        <v>31</v>
      </c>
      <c r="F761" t="s">
        <v>202</v>
      </c>
    </row>
    <row r="762" spans="1:6" x14ac:dyDescent="0.25">
      <c r="A762" s="5">
        <v>95740</v>
      </c>
      <c r="B762">
        <v>906</v>
      </c>
      <c r="C762">
        <v>0</v>
      </c>
      <c r="D762">
        <v>3.9718194568913798E-4</v>
      </c>
      <c r="E762" t="s">
        <v>31</v>
      </c>
      <c r="F762" t="s">
        <v>202</v>
      </c>
    </row>
    <row r="763" spans="1:6" x14ac:dyDescent="0.25">
      <c r="A763" s="5">
        <v>95740</v>
      </c>
      <c r="B763">
        <v>907</v>
      </c>
      <c r="C763">
        <v>6.2476720065972102E-2</v>
      </c>
      <c r="D763">
        <v>1.53523740906765E-2</v>
      </c>
      <c r="E763" t="s">
        <v>31</v>
      </c>
      <c r="F763" t="s">
        <v>202</v>
      </c>
    </row>
    <row r="764" spans="1:6" x14ac:dyDescent="0.25">
      <c r="A764" s="5">
        <v>95740</v>
      </c>
      <c r="B764">
        <v>908</v>
      </c>
      <c r="C764">
        <v>1.98590972585408E-4</v>
      </c>
      <c r="D764">
        <v>4.3713455805606099E-4</v>
      </c>
      <c r="E764" t="s">
        <v>31</v>
      </c>
      <c r="F764" t="s">
        <v>202</v>
      </c>
    </row>
    <row r="765" spans="1:6" x14ac:dyDescent="0.25">
      <c r="A765" s="5">
        <v>95740</v>
      </c>
      <c r="B765">
        <v>909</v>
      </c>
      <c r="C765">
        <v>0</v>
      </c>
      <c r="D765">
        <v>1.5490095879284801E-3</v>
      </c>
      <c r="E765" t="s">
        <v>31</v>
      </c>
      <c r="F765" t="s">
        <v>202</v>
      </c>
    </row>
    <row r="766" spans="1:6" x14ac:dyDescent="0.25">
      <c r="A766" s="5">
        <v>95740</v>
      </c>
      <c r="B766">
        <v>989</v>
      </c>
      <c r="C766">
        <v>0</v>
      </c>
      <c r="D766">
        <v>3.9718194568913798E-4</v>
      </c>
      <c r="E766" t="s">
        <v>31</v>
      </c>
      <c r="F766" t="s">
        <v>202</v>
      </c>
    </row>
    <row r="767" spans="1:6" x14ac:dyDescent="0.25">
      <c r="A767" s="5">
        <v>95740</v>
      </c>
      <c r="B767">
        <v>990</v>
      </c>
      <c r="C767">
        <v>7.8642025220533197E-3</v>
      </c>
      <c r="D767">
        <v>7.8856257766744299E-4</v>
      </c>
      <c r="E767" t="s">
        <v>31</v>
      </c>
      <c r="F767" t="s">
        <v>202</v>
      </c>
    </row>
    <row r="768" spans="1:6" x14ac:dyDescent="0.25">
      <c r="A768" s="5">
        <v>95740</v>
      </c>
      <c r="B768">
        <v>990</v>
      </c>
      <c r="C768">
        <v>2.05740247841057E-2</v>
      </c>
      <c r="D768">
        <v>1.8375116446844499E-3</v>
      </c>
      <c r="E768" t="s">
        <v>31</v>
      </c>
      <c r="F768" t="s">
        <v>202</v>
      </c>
    </row>
    <row r="769" spans="1:6" x14ac:dyDescent="0.25">
      <c r="A769" s="5">
        <v>95740</v>
      </c>
      <c r="B769">
        <v>1387</v>
      </c>
      <c r="C769">
        <v>4.0909740403389603E-3</v>
      </c>
      <c r="D769">
        <v>1.1111439319078499E-3</v>
      </c>
      <c r="E769" t="s">
        <v>31</v>
      </c>
      <c r="F769" t="s">
        <v>202</v>
      </c>
    </row>
    <row r="770" spans="1:6" x14ac:dyDescent="0.25">
      <c r="A770" s="5">
        <v>95740</v>
      </c>
      <c r="B770">
        <v>993</v>
      </c>
      <c r="C770">
        <v>0</v>
      </c>
      <c r="D770">
        <v>3.9718194568913798E-4</v>
      </c>
      <c r="E770" t="s">
        <v>31</v>
      </c>
      <c r="F770" t="s">
        <v>202</v>
      </c>
    </row>
    <row r="771" spans="1:6" x14ac:dyDescent="0.25">
      <c r="A771" s="5">
        <v>95740</v>
      </c>
      <c r="B771">
        <v>994</v>
      </c>
      <c r="C771">
        <v>0</v>
      </c>
      <c r="D771">
        <v>3.9718194568913798E-4</v>
      </c>
      <c r="E771" t="s">
        <v>31</v>
      </c>
      <c r="F771" t="s">
        <v>202</v>
      </c>
    </row>
    <row r="772" spans="1:6" x14ac:dyDescent="0.25">
      <c r="A772" s="5">
        <v>95740</v>
      </c>
      <c r="B772">
        <v>1390</v>
      </c>
      <c r="C772">
        <v>0</v>
      </c>
      <c r="D772">
        <v>3.9718194568913798E-4</v>
      </c>
      <c r="E772" t="s">
        <v>31</v>
      </c>
      <c r="F772" t="s">
        <v>202</v>
      </c>
    </row>
    <row r="773" spans="1:6" x14ac:dyDescent="0.25">
      <c r="A773" s="5">
        <v>95740</v>
      </c>
      <c r="B773">
        <v>1391</v>
      </c>
      <c r="C773">
        <v>8.7777209984341506E-3</v>
      </c>
      <c r="D773">
        <v>2.1956366224314201E-3</v>
      </c>
      <c r="E773" t="s">
        <v>31</v>
      </c>
      <c r="F773" t="s">
        <v>202</v>
      </c>
    </row>
    <row r="774" spans="1:6" x14ac:dyDescent="0.25">
      <c r="A774" s="5">
        <v>95740</v>
      </c>
      <c r="B774">
        <v>1393</v>
      </c>
      <c r="C774">
        <v>0</v>
      </c>
      <c r="D774">
        <v>3.9718194568913798E-4</v>
      </c>
      <c r="E774" t="s">
        <v>31</v>
      </c>
      <c r="F774" t="s">
        <v>202</v>
      </c>
    </row>
    <row r="775" spans="1:6" x14ac:dyDescent="0.25">
      <c r="A775" s="5">
        <v>95740</v>
      </c>
      <c r="B775">
        <v>999</v>
      </c>
      <c r="C775">
        <v>9.6118030830855301E-3</v>
      </c>
      <c r="D775">
        <v>2.8244756830196199E-3</v>
      </c>
      <c r="E775" t="s">
        <v>31</v>
      </c>
      <c r="F775" t="s">
        <v>202</v>
      </c>
    </row>
    <row r="776" spans="1:6" x14ac:dyDescent="0.25">
      <c r="A776" s="5">
        <v>95740</v>
      </c>
      <c r="B776">
        <v>1396</v>
      </c>
      <c r="C776">
        <v>0</v>
      </c>
      <c r="D776">
        <v>3.9718194568913798E-4</v>
      </c>
      <c r="E776" t="s">
        <v>31</v>
      </c>
      <c r="F776" t="s">
        <v>202</v>
      </c>
    </row>
    <row r="777" spans="1:6" x14ac:dyDescent="0.25">
      <c r="A777" s="5">
        <v>95740</v>
      </c>
      <c r="B777">
        <v>1397</v>
      </c>
      <c r="C777">
        <v>0</v>
      </c>
      <c r="D777">
        <v>3.9718194568913798E-4</v>
      </c>
      <c r="E777" t="s">
        <v>31</v>
      </c>
      <c r="F777" t="s">
        <v>202</v>
      </c>
    </row>
    <row r="778" spans="1:6" x14ac:dyDescent="0.25">
      <c r="A778" s="5">
        <v>95740</v>
      </c>
      <c r="B778">
        <v>1398</v>
      </c>
      <c r="C778">
        <v>0</v>
      </c>
      <c r="D778">
        <v>3.9718194568913798E-4</v>
      </c>
      <c r="E778" t="s">
        <v>31</v>
      </c>
      <c r="F778" t="s">
        <v>202</v>
      </c>
    </row>
    <row r="779" spans="1:6" x14ac:dyDescent="0.25">
      <c r="A779" s="5">
        <v>95740</v>
      </c>
      <c r="B779">
        <v>1004</v>
      </c>
      <c r="C779">
        <v>0</v>
      </c>
      <c r="D779">
        <v>3.9718194568913798E-4</v>
      </c>
      <c r="E779" t="s">
        <v>31</v>
      </c>
      <c r="F779" t="s">
        <v>202</v>
      </c>
    </row>
    <row r="780" spans="1:6" x14ac:dyDescent="0.25">
      <c r="A780" s="5">
        <v>95740</v>
      </c>
      <c r="B780">
        <v>1005</v>
      </c>
      <c r="C780">
        <v>0</v>
      </c>
      <c r="D780">
        <v>3.9718194568913798E-4</v>
      </c>
      <c r="E780" t="s">
        <v>31</v>
      </c>
      <c r="F780" t="s">
        <v>202</v>
      </c>
    </row>
    <row r="781" spans="1:6" x14ac:dyDescent="0.25">
      <c r="A781" s="5">
        <v>95740</v>
      </c>
      <c r="B781">
        <v>1006</v>
      </c>
      <c r="C781">
        <v>0</v>
      </c>
      <c r="D781">
        <v>3.9718194568913798E-4</v>
      </c>
      <c r="E781" t="s">
        <v>31</v>
      </c>
      <c r="F781" t="s">
        <v>202</v>
      </c>
    </row>
    <row r="782" spans="1:6" x14ac:dyDescent="0.25">
      <c r="A782" s="5">
        <v>95740</v>
      </c>
      <c r="B782">
        <v>1402</v>
      </c>
      <c r="C782">
        <v>0</v>
      </c>
      <c r="D782">
        <v>3.9718194568913798E-4</v>
      </c>
      <c r="E782" t="s">
        <v>31</v>
      </c>
      <c r="F782" t="s">
        <v>202</v>
      </c>
    </row>
    <row r="783" spans="1:6" x14ac:dyDescent="0.25">
      <c r="A783" s="5">
        <v>95740</v>
      </c>
      <c r="B783">
        <v>1008</v>
      </c>
      <c r="C783">
        <v>0</v>
      </c>
      <c r="D783">
        <v>3.9718194568913798E-4</v>
      </c>
      <c r="E783" t="s">
        <v>31</v>
      </c>
      <c r="F783" t="s">
        <v>202</v>
      </c>
    </row>
    <row r="784" spans="1:6" x14ac:dyDescent="0.25">
      <c r="A784" s="5">
        <v>95740</v>
      </c>
      <c r="B784">
        <v>989</v>
      </c>
      <c r="C784">
        <v>0</v>
      </c>
      <c r="D784">
        <v>3.9718194568913798E-4</v>
      </c>
      <c r="E784" t="s">
        <v>31</v>
      </c>
      <c r="F784" t="s">
        <v>202</v>
      </c>
    </row>
    <row r="785" spans="1:6" x14ac:dyDescent="0.25">
      <c r="A785" s="5">
        <v>95740</v>
      </c>
      <c r="B785">
        <v>1010</v>
      </c>
      <c r="C785">
        <v>1.07239125310151E-3</v>
      </c>
      <c r="D785">
        <v>1.11473877224323E-3</v>
      </c>
      <c r="E785" t="s">
        <v>31</v>
      </c>
      <c r="F785" t="s">
        <v>202</v>
      </c>
    </row>
    <row r="786" spans="1:6" x14ac:dyDescent="0.25">
      <c r="A786" s="5">
        <v>95740</v>
      </c>
      <c r="B786">
        <v>1011</v>
      </c>
      <c r="C786">
        <v>3.73351028895958E-3</v>
      </c>
      <c r="D786">
        <v>9.1321140638643799E-4</v>
      </c>
      <c r="E786" t="s">
        <v>31</v>
      </c>
      <c r="F786" t="s">
        <v>202</v>
      </c>
    </row>
    <row r="787" spans="1:6" x14ac:dyDescent="0.25">
      <c r="A787" s="5">
        <v>95740</v>
      </c>
      <c r="B787">
        <v>1407</v>
      </c>
      <c r="C787">
        <v>1.08430671160177E-2</v>
      </c>
      <c r="D787">
        <v>2.2045426340485002E-3</v>
      </c>
      <c r="E787" t="s">
        <v>31</v>
      </c>
      <c r="F787" t="s">
        <v>202</v>
      </c>
    </row>
    <row r="788" spans="1:6" x14ac:dyDescent="0.25">
      <c r="A788" s="5">
        <v>95740</v>
      </c>
      <c r="B788">
        <v>1408</v>
      </c>
      <c r="C788">
        <v>0</v>
      </c>
      <c r="D788">
        <v>3.9718194568913798E-4</v>
      </c>
      <c r="E788" t="s">
        <v>31</v>
      </c>
      <c r="F788" t="s">
        <v>202</v>
      </c>
    </row>
    <row r="789" spans="1:6" x14ac:dyDescent="0.25">
      <c r="A789" s="5">
        <v>95740</v>
      </c>
      <c r="B789">
        <v>1409</v>
      </c>
      <c r="C789">
        <v>0</v>
      </c>
      <c r="D789">
        <v>3.9718194568913798E-4</v>
      </c>
      <c r="E789" t="s">
        <v>31</v>
      </c>
      <c r="F789" t="s">
        <v>202</v>
      </c>
    </row>
    <row r="790" spans="1:6" x14ac:dyDescent="0.25">
      <c r="A790" s="5">
        <v>95740</v>
      </c>
      <c r="B790">
        <v>1410</v>
      </c>
      <c r="C790">
        <v>0</v>
      </c>
      <c r="D790">
        <v>3.9718194568913798E-4</v>
      </c>
      <c r="E790" t="s">
        <v>31</v>
      </c>
      <c r="F790" t="s">
        <v>202</v>
      </c>
    </row>
    <row r="791" spans="1:6" x14ac:dyDescent="0.25">
      <c r="A791" s="5">
        <v>95740</v>
      </c>
      <c r="B791">
        <v>1411</v>
      </c>
      <c r="C791">
        <v>2.78027361930564E-3</v>
      </c>
      <c r="D791">
        <v>4.4365890745987698E-4</v>
      </c>
      <c r="E791" t="s">
        <v>31</v>
      </c>
      <c r="F791" t="s">
        <v>202</v>
      </c>
    </row>
    <row r="792" spans="1:6" x14ac:dyDescent="0.25">
      <c r="A792" s="5">
        <v>95740</v>
      </c>
      <c r="B792">
        <v>1017</v>
      </c>
      <c r="C792">
        <v>4.2895650129243703E-3</v>
      </c>
      <c r="D792">
        <v>7.0489469616254901E-4</v>
      </c>
      <c r="E792" t="s">
        <v>31</v>
      </c>
      <c r="F792" t="s">
        <v>202</v>
      </c>
    </row>
    <row r="793" spans="1:6" x14ac:dyDescent="0.25">
      <c r="A793" s="5">
        <v>95740</v>
      </c>
      <c r="B793">
        <v>1413</v>
      </c>
      <c r="C793">
        <v>2.5419644518921598E-3</v>
      </c>
      <c r="D793">
        <v>7.7600080245274E-4</v>
      </c>
      <c r="E793" t="s">
        <v>31</v>
      </c>
      <c r="F793" t="s">
        <v>202</v>
      </c>
    </row>
    <row r="794" spans="1:6" x14ac:dyDescent="0.25">
      <c r="A794" s="5">
        <v>95740</v>
      </c>
      <c r="B794">
        <v>1416</v>
      </c>
      <c r="C794">
        <v>3.2171737598228598E-3</v>
      </c>
      <c r="D794">
        <v>4.5833610751148002E-4</v>
      </c>
      <c r="E794" t="s">
        <v>31</v>
      </c>
      <c r="F794" t="s">
        <v>202</v>
      </c>
    </row>
    <row r="795" spans="1:6" x14ac:dyDescent="0.25">
      <c r="A795" s="5">
        <v>95740</v>
      </c>
      <c r="B795">
        <v>1022</v>
      </c>
      <c r="C795">
        <v>0</v>
      </c>
      <c r="D795">
        <v>3.9718194568913798E-4</v>
      </c>
      <c r="E795" t="s">
        <v>31</v>
      </c>
      <c r="F795" t="s">
        <v>202</v>
      </c>
    </row>
    <row r="796" spans="1:6" x14ac:dyDescent="0.25">
      <c r="A796" s="5">
        <v>95740</v>
      </c>
      <c r="B796">
        <v>1418</v>
      </c>
      <c r="C796">
        <v>0</v>
      </c>
      <c r="D796">
        <v>3.9718194568913798E-4</v>
      </c>
      <c r="E796" t="s">
        <v>31</v>
      </c>
      <c r="F796" t="s">
        <v>202</v>
      </c>
    </row>
    <row r="797" spans="1:6" x14ac:dyDescent="0.25">
      <c r="A797" s="5">
        <v>95740</v>
      </c>
      <c r="B797">
        <v>1024</v>
      </c>
      <c r="C797">
        <v>0</v>
      </c>
      <c r="D797">
        <v>3.9718194568913798E-4</v>
      </c>
      <c r="E797" t="s">
        <v>31</v>
      </c>
      <c r="F797" t="s">
        <v>202</v>
      </c>
    </row>
    <row r="798" spans="1:6" x14ac:dyDescent="0.25">
      <c r="A798" s="5">
        <v>95740</v>
      </c>
      <c r="B798">
        <v>1025</v>
      </c>
      <c r="C798">
        <v>0</v>
      </c>
      <c r="D798">
        <v>3.9718194568913798E-4</v>
      </c>
      <c r="E798" t="s">
        <v>31</v>
      </c>
      <c r="F798" t="s">
        <v>202</v>
      </c>
    </row>
    <row r="799" spans="1:6" x14ac:dyDescent="0.25">
      <c r="A799" s="5">
        <v>95740</v>
      </c>
      <c r="B799">
        <v>1026</v>
      </c>
      <c r="C799">
        <v>0</v>
      </c>
      <c r="D799">
        <v>3.9718194568913798E-4</v>
      </c>
      <c r="E799" t="s">
        <v>31</v>
      </c>
      <c r="F799" t="s">
        <v>202</v>
      </c>
    </row>
    <row r="800" spans="1:6" x14ac:dyDescent="0.25">
      <c r="A800" s="5">
        <v>95740</v>
      </c>
      <c r="B800">
        <v>1027</v>
      </c>
      <c r="C800">
        <v>0</v>
      </c>
      <c r="D800">
        <v>3.9718194568913798E-4</v>
      </c>
      <c r="E800" t="s">
        <v>31</v>
      </c>
      <c r="F800" t="s">
        <v>202</v>
      </c>
    </row>
    <row r="801" spans="1:6" x14ac:dyDescent="0.25">
      <c r="A801" s="5">
        <v>95740</v>
      </c>
      <c r="B801">
        <v>1423</v>
      </c>
      <c r="C801">
        <v>0</v>
      </c>
      <c r="D801">
        <v>3.9718194568913798E-4</v>
      </c>
      <c r="E801" t="s">
        <v>31</v>
      </c>
      <c r="F801" t="s">
        <v>202</v>
      </c>
    </row>
    <row r="802" spans="1:6" x14ac:dyDescent="0.25">
      <c r="A802" s="5">
        <v>95740</v>
      </c>
      <c r="B802">
        <v>933</v>
      </c>
      <c r="C802">
        <v>0.36572513552836</v>
      </c>
      <c r="D802">
        <v>4.00518884614319E-2</v>
      </c>
      <c r="E802" t="s">
        <v>31</v>
      </c>
      <c r="F802" t="s">
        <v>202</v>
      </c>
    </row>
    <row r="803" spans="1:6" x14ac:dyDescent="0.25">
      <c r="A803" s="5">
        <v>95740</v>
      </c>
      <c r="B803">
        <v>934</v>
      </c>
      <c r="C803">
        <v>0.42947283783090301</v>
      </c>
      <c r="D803">
        <v>3.70423925200358E-2</v>
      </c>
      <c r="E803" t="s">
        <v>31</v>
      </c>
      <c r="F803" t="s">
        <v>202</v>
      </c>
    </row>
    <row r="804" spans="1:6" x14ac:dyDescent="0.25">
      <c r="A804" s="5">
        <v>95740</v>
      </c>
      <c r="B804">
        <v>935</v>
      </c>
      <c r="C804">
        <v>0</v>
      </c>
      <c r="D804">
        <v>4.9250561260269898E-3</v>
      </c>
      <c r="E804" t="s">
        <v>31</v>
      </c>
      <c r="F804" t="s">
        <v>202</v>
      </c>
    </row>
    <row r="805" spans="1:6" x14ac:dyDescent="0.25">
      <c r="A805" s="5">
        <v>95740</v>
      </c>
      <c r="B805">
        <v>936</v>
      </c>
      <c r="C805">
        <v>0.30872952634140499</v>
      </c>
      <c r="D805">
        <v>3.5081099581007497E-2</v>
      </c>
      <c r="E805" t="s">
        <v>31</v>
      </c>
      <c r="F805" t="s">
        <v>202</v>
      </c>
    </row>
    <row r="806" spans="1:6" x14ac:dyDescent="0.25">
      <c r="A806" s="5">
        <v>95740</v>
      </c>
      <c r="B806">
        <v>937</v>
      </c>
      <c r="C806">
        <v>0</v>
      </c>
      <c r="D806">
        <v>0.22428864469567</v>
      </c>
      <c r="E806" t="s">
        <v>31</v>
      </c>
      <c r="F806" t="s">
        <v>202</v>
      </c>
    </row>
    <row r="807" spans="1:6" x14ac:dyDescent="0.25">
      <c r="A807" s="5">
        <v>95740</v>
      </c>
      <c r="B807">
        <v>939</v>
      </c>
      <c r="C807">
        <v>2.60551356320242E-2</v>
      </c>
      <c r="D807">
        <v>3.5078896859604301E-3</v>
      </c>
      <c r="E807" t="s">
        <v>31</v>
      </c>
      <c r="F807" t="s">
        <v>202</v>
      </c>
    </row>
    <row r="808" spans="1:6" x14ac:dyDescent="0.25">
      <c r="A808" s="5">
        <v>95740</v>
      </c>
      <c r="B808">
        <v>941</v>
      </c>
      <c r="C808">
        <v>0</v>
      </c>
      <c r="D808">
        <v>4.44843779120002E-3</v>
      </c>
      <c r="E808" t="s">
        <v>31</v>
      </c>
      <c r="F808" t="s">
        <v>202</v>
      </c>
    </row>
    <row r="809" spans="1:6" x14ac:dyDescent="0.25">
      <c r="A809" s="5">
        <v>95740</v>
      </c>
      <c r="B809">
        <v>942</v>
      </c>
      <c r="C809">
        <v>4.1115877828291199</v>
      </c>
      <c r="D809">
        <v>0.79604274856950297</v>
      </c>
      <c r="E809" t="s">
        <v>31</v>
      </c>
      <c r="F809" t="s">
        <v>202</v>
      </c>
    </row>
    <row r="810" spans="1:6" x14ac:dyDescent="0.25">
      <c r="A810" s="5">
        <v>95740</v>
      </c>
      <c r="B810">
        <v>944</v>
      </c>
      <c r="C810">
        <v>5.8107718650433501E-2</v>
      </c>
      <c r="D810">
        <v>1.4426136989223799E-2</v>
      </c>
      <c r="E810" t="s">
        <v>31</v>
      </c>
      <c r="F810" t="s">
        <v>202</v>
      </c>
    </row>
    <row r="811" spans="1:6" x14ac:dyDescent="0.25">
      <c r="A811" s="5">
        <v>95740</v>
      </c>
      <c r="B811">
        <v>945</v>
      </c>
      <c r="C811">
        <v>5.2507453217512497E-2</v>
      </c>
      <c r="D811">
        <v>1.22972162229698E-2</v>
      </c>
      <c r="E811" t="s">
        <v>31</v>
      </c>
      <c r="F811" t="s">
        <v>202</v>
      </c>
    </row>
    <row r="812" spans="1:6" x14ac:dyDescent="0.25">
      <c r="A812" s="5">
        <v>95740</v>
      </c>
      <c r="B812">
        <v>1438</v>
      </c>
      <c r="C812">
        <v>0.18468960473249099</v>
      </c>
      <c r="D812">
        <v>1.7678041844043701E-2</v>
      </c>
      <c r="E812" t="s">
        <v>31</v>
      </c>
      <c r="F812" t="s">
        <v>202</v>
      </c>
    </row>
    <row r="813" spans="1:6" x14ac:dyDescent="0.25">
      <c r="A813" s="5">
        <v>95740</v>
      </c>
      <c r="B813">
        <v>1044</v>
      </c>
      <c r="C813">
        <v>1.15929466267835</v>
      </c>
      <c r="D813">
        <v>0.106372490208751</v>
      </c>
      <c r="E813" t="s">
        <v>31</v>
      </c>
      <c r="F813" t="s">
        <v>202</v>
      </c>
    </row>
    <row r="814" spans="1:6" x14ac:dyDescent="0.25">
      <c r="A814" s="5">
        <v>95740</v>
      </c>
      <c r="B814">
        <v>947</v>
      </c>
      <c r="C814">
        <v>1.8900300067226401</v>
      </c>
      <c r="D814">
        <v>0.14607248489684099</v>
      </c>
      <c r="E814" t="s">
        <v>31</v>
      </c>
      <c r="F814" t="s">
        <v>202</v>
      </c>
    </row>
    <row r="815" spans="1:6" x14ac:dyDescent="0.25">
      <c r="A815" s="5">
        <v>95740</v>
      </c>
      <c r="B815">
        <v>948</v>
      </c>
      <c r="C815">
        <v>0.106087297679315</v>
      </c>
      <c r="D815">
        <v>1.08108733769224E-2</v>
      </c>
      <c r="E815" t="s">
        <v>31</v>
      </c>
      <c r="F815" t="s">
        <v>202</v>
      </c>
    </row>
    <row r="816" spans="1:6" x14ac:dyDescent="0.25">
      <c r="A816" s="5">
        <v>95740</v>
      </c>
      <c r="B816">
        <v>949</v>
      </c>
      <c r="C816">
        <v>1.00487032246394E-2</v>
      </c>
      <c r="D816">
        <v>2.1479093741119302E-3</v>
      </c>
      <c r="E816" t="s">
        <v>31</v>
      </c>
      <c r="F816" t="s">
        <v>202</v>
      </c>
    </row>
    <row r="817" spans="1:6" x14ac:dyDescent="0.25">
      <c r="A817" s="5">
        <v>95740</v>
      </c>
      <c r="B817">
        <v>950</v>
      </c>
      <c r="C817">
        <v>1.5132632129460401E-2</v>
      </c>
      <c r="D817">
        <v>3.0244672415595902E-2</v>
      </c>
      <c r="E817" t="s">
        <v>31</v>
      </c>
      <c r="F817" t="s">
        <v>202</v>
      </c>
    </row>
    <row r="818" spans="1:6" x14ac:dyDescent="0.25">
      <c r="A818" s="5">
        <v>95740</v>
      </c>
      <c r="B818">
        <v>951</v>
      </c>
      <c r="C818">
        <v>0</v>
      </c>
      <c r="D818">
        <v>3.9718194568913798E-4</v>
      </c>
      <c r="E818" t="s">
        <v>31</v>
      </c>
      <c r="F818" t="s">
        <v>202</v>
      </c>
    </row>
    <row r="819" spans="1:6" x14ac:dyDescent="0.25">
      <c r="A819" s="5">
        <v>95740</v>
      </c>
      <c r="B819">
        <v>952</v>
      </c>
      <c r="C819">
        <v>0.25089983506980001</v>
      </c>
      <c r="D819">
        <v>2.3495417012221999E-2</v>
      </c>
      <c r="E819" t="s">
        <v>31</v>
      </c>
      <c r="F819" t="s">
        <v>202</v>
      </c>
    </row>
    <row r="820" spans="1:6" x14ac:dyDescent="0.25">
      <c r="A820" s="5">
        <v>95740</v>
      </c>
      <c r="B820">
        <v>953</v>
      </c>
      <c r="C820">
        <v>0</v>
      </c>
      <c r="D820">
        <v>3.6262711634939299E-2</v>
      </c>
      <c r="E820" t="s">
        <v>31</v>
      </c>
      <c r="F820" t="s">
        <v>202</v>
      </c>
    </row>
    <row r="821" spans="1:6" x14ac:dyDescent="0.25">
      <c r="A821" s="5">
        <v>95740</v>
      </c>
      <c r="B821">
        <v>954</v>
      </c>
      <c r="C821">
        <v>0.87638196320843698</v>
      </c>
      <c r="D821">
        <v>6.87744382209277E-2</v>
      </c>
      <c r="E821" t="s">
        <v>31</v>
      </c>
      <c r="F821" t="s">
        <v>202</v>
      </c>
    </row>
    <row r="822" spans="1:6" x14ac:dyDescent="0.25">
      <c r="A822" s="5">
        <v>95740</v>
      </c>
      <c r="B822">
        <v>955</v>
      </c>
      <c r="C822">
        <v>20.176763402911199</v>
      </c>
      <c r="D822">
        <v>2.6796531433200999</v>
      </c>
      <c r="E822" t="s">
        <v>31</v>
      </c>
      <c r="F822" t="s">
        <v>202</v>
      </c>
    </row>
    <row r="823" spans="1:6" x14ac:dyDescent="0.25">
      <c r="A823" s="5">
        <v>95740</v>
      </c>
      <c r="B823">
        <v>956</v>
      </c>
      <c r="C823">
        <v>0.53381253469520795</v>
      </c>
      <c r="D823">
        <v>4.3731148570294399E-2</v>
      </c>
      <c r="E823" t="s">
        <v>31</v>
      </c>
      <c r="F823" t="s">
        <v>202</v>
      </c>
    </row>
    <row r="824" spans="1:6" x14ac:dyDescent="0.25">
      <c r="A824" s="5">
        <v>95740</v>
      </c>
      <c r="B824">
        <v>1056</v>
      </c>
      <c r="C824">
        <v>0.26575443982043201</v>
      </c>
      <c r="D824">
        <v>2.0800463838314701E-2</v>
      </c>
      <c r="E824" t="s">
        <v>31</v>
      </c>
      <c r="F824" t="s">
        <v>202</v>
      </c>
    </row>
    <row r="825" spans="1:6" x14ac:dyDescent="0.25">
      <c r="A825" s="5">
        <v>95740</v>
      </c>
      <c r="B825">
        <v>957</v>
      </c>
      <c r="C825">
        <v>6.3668265864165297E-2</v>
      </c>
      <c r="D825">
        <v>5.6232885751632102E-3</v>
      </c>
      <c r="E825" t="s">
        <v>31</v>
      </c>
      <c r="F825" t="s">
        <v>202</v>
      </c>
    </row>
    <row r="826" spans="1:6" x14ac:dyDescent="0.25">
      <c r="A826" s="5">
        <v>95740</v>
      </c>
      <c r="B826">
        <v>958</v>
      </c>
      <c r="C826">
        <v>0</v>
      </c>
      <c r="D826">
        <v>2.5022462575824099E-2</v>
      </c>
      <c r="E826" t="s">
        <v>31</v>
      </c>
      <c r="F826" t="s">
        <v>202</v>
      </c>
    </row>
    <row r="827" spans="1:6" x14ac:dyDescent="0.25">
      <c r="A827" s="5">
        <v>95740</v>
      </c>
      <c r="B827">
        <v>959</v>
      </c>
      <c r="C827">
        <v>0</v>
      </c>
      <c r="D827">
        <v>2.8199918141337201E-3</v>
      </c>
      <c r="E827" t="s">
        <v>31</v>
      </c>
      <c r="F827" t="s">
        <v>202</v>
      </c>
    </row>
    <row r="828" spans="1:6" x14ac:dyDescent="0.25">
      <c r="A828" s="5">
        <v>95740</v>
      </c>
      <c r="B828">
        <v>960</v>
      </c>
      <c r="C828">
        <v>2.0651872444994299</v>
      </c>
      <c r="D828">
        <v>0.47414831139903602</v>
      </c>
      <c r="E828" t="s">
        <v>31</v>
      </c>
      <c r="F828" t="s">
        <v>202</v>
      </c>
    </row>
    <row r="829" spans="1:6" x14ac:dyDescent="0.25">
      <c r="A829" s="5">
        <v>95740</v>
      </c>
      <c r="B829">
        <v>961</v>
      </c>
      <c r="C829">
        <v>0</v>
      </c>
      <c r="D829">
        <v>1.45368592096308E-2</v>
      </c>
      <c r="E829" t="s">
        <v>31</v>
      </c>
      <c r="F829" t="s">
        <v>202</v>
      </c>
    </row>
    <row r="830" spans="1:6" x14ac:dyDescent="0.25">
      <c r="A830" s="5">
        <v>95740</v>
      </c>
      <c r="B830">
        <v>962</v>
      </c>
      <c r="C830">
        <v>0</v>
      </c>
      <c r="D830">
        <v>3.8129466780974001E-3</v>
      </c>
      <c r="E830" t="s">
        <v>31</v>
      </c>
      <c r="F830" t="s">
        <v>202</v>
      </c>
    </row>
    <row r="831" spans="1:6" x14ac:dyDescent="0.25">
      <c r="A831" s="5">
        <v>95740</v>
      </c>
      <c r="B831">
        <v>963</v>
      </c>
      <c r="C831">
        <v>5.0799570849753402E-2</v>
      </c>
      <c r="D831">
        <v>5.36842098393343E-3</v>
      </c>
      <c r="E831" t="s">
        <v>31</v>
      </c>
      <c r="F831" t="s">
        <v>202</v>
      </c>
    </row>
    <row r="832" spans="1:6" x14ac:dyDescent="0.25">
      <c r="A832" s="5">
        <v>95740</v>
      </c>
      <c r="B832">
        <v>964</v>
      </c>
      <c r="C832">
        <v>0.24899336174085801</v>
      </c>
      <c r="D832">
        <v>2.02009605791953E-2</v>
      </c>
      <c r="E832" t="s">
        <v>31</v>
      </c>
      <c r="F832" t="s">
        <v>202</v>
      </c>
    </row>
    <row r="833" spans="1:6" x14ac:dyDescent="0.25">
      <c r="A833" s="5">
        <v>95740</v>
      </c>
      <c r="B833">
        <v>966</v>
      </c>
      <c r="C833">
        <v>0</v>
      </c>
      <c r="D833">
        <v>3.78911576161522E-2</v>
      </c>
      <c r="E833" t="s">
        <v>31</v>
      </c>
      <c r="F833" t="s">
        <v>202</v>
      </c>
    </row>
    <row r="834" spans="1:6" x14ac:dyDescent="0.25">
      <c r="A834" s="5">
        <v>95740</v>
      </c>
      <c r="B834">
        <v>967</v>
      </c>
      <c r="C834">
        <v>0.320605266518807</v>
      </c>
      <c r="D834">
        <v>3.86865702671211E-2</v>
      </c>
      <c r="E834" t="s">
        <v>31</v>
      </c>
      <c r="F834" t="s">
        <v>202</v>
      </c>
    </row>
    <row r="835" spans="1:6" x14ac:dyDescent="0.25">
      <c r="A835" s="5">
        <v>95740</v>
      </c>
      <c r="B835">
        <v>968</v>
      </c>
      <c r="C835">
        <v>6.5654175631485207E-2</v>
      </c>
      <c r="D835">
        <v>1.01174605006352E-2</v>
      </c>
      <c r="E835" t="s">
        <v>31</v>
      </c>
      <c r="F835" t="s">
        <v>202</v>
      </c>
    </row>
    <row r="836" spans="1:6" x14ac:dyDescent="0.25">
      <c r="A836" s="5">
        <v>95740</v>
      </c>
      <c r="B836">
        <v>969</v>
      </c>
      <c r="C836">
        <v>0.179764548611129</v>
      </c>
      <c r="D836">
        <v>1.8221751007947502E-2</v>
      </c>
      <c r="E836" t="s">
        <v>31</v>
      </c>
      <c r="F836" t="s">
        <v>202</v>
      </c>
    </row>
    <row r="837" spans="1:6" x14ac:dyDescent="0.25">
      <c r="A837" s="5">
        <v>95740</v>
      </c>
      <c r="B837">
        <v>970</v>
      </c>
      <c r="C837">
        <v>0</v>
      </c>
      <c r="D837">
        <v>3.4157647324082698E-3</v>
      </c>
      <c r="E837" t="s">
        <v>31</v>
      </c>
      <c r="F837" t="s">
        <v>202</v>
      </c>
    </row>
    <row r="838" spans="1:6" x14ac:dyDescent="0.25">
      <c r="A838" s="5">
        <v>95741</v>
      </c>
      <c r="B838">
        <v>2669</v>
      </c>
      <c r="C838">
        <v>37.841999999999999</v>
      </c>
      <c r="D838" s="42">
        <v>-99</v>
      </c>
      <c r="E838" s="42" t="s">
        <v>672</v>
      </c>
      <c r="F838" s="42" t="s">
        <v>614</v>
      </c>
    </row>
    <row r="839" spans="1:6" x14ac:dyDescent="0.25">
      <c r="A839" s="5">
        <v>95741</v>
      </c>
      <c r="B839">
        <v>2670</v>
      </c>
      <c r="C839">
        <v>6.8499657259093766E-2</v>
      </c>
      <c r="D839" s="42">
        <v>-99</v>
      </c>
      <c r="E839" s="42" t="s">
        <v>672</v>
      </c>
      <c r="F839" s="42" t="s">
        <v>614</v>
      </c>
    </row>
    <row r="840" spans="1:6" x14ac:dyDescent="0.25">
      <c r="A840" s="5">
        <v>95741</v>
      </c>
      <c r="B840">
        <v>337</v>
      </c>
      <c r="C840">
        <v>0</v>
      </c>
      <c r="D840">
        <v>7.8423976696592304E-2</v>
      </c>
      <c r="E840" t="s">
        <v>31</v>
      </c>
      <c r="F840" t="s">
        <v>32</v>
      </c>
    </row>
    <row r="841" spans="1:6" x14ac:dyDescent="0.25">
      <c r="A841" s="5">
        <v>95741</v>
      </c>
      <c r="B841">
        <v>613</v>
      </c>
      <c r="C841">
        <v>0.320548246668375</v>
      </c>
      <c r="D841">
        <v>4.4503122228492703E-2</v>
      </c>
      <c r="E841" t="s">
        <v>31</v>
      </c>
      <c r="F841" t="s">
        <v>32</v>
      </c>
    </row>
    <row r="842" spans="1:6" x14ac:dyDescent="0.25">
      <c r="A842" s="5">
        <v>95741</v>
      </c>
      <c r="B842">
        <v>699</v>
      </c>
      <c r="C842">
        <v>0.46143631983005201</v>
      </c>
      <c r="D842">
        <v>4.97703320138052E-2</v>
      </c>
      <c r="E842" t="s">
        <v>31</v>
      </c>
      <c r="F842" t="s">
        <v>32</v>
      </c>
    </row>
    <row r="843" spans="1:6" x14ac:dyDescent="0.25">
      <c r="A843" s="5">
        <v>95741</v>
      </c>
      <c r="B843">
        <v>784</v>
      </c>
      <c r="C843">
        <v>0.28849218288040201</v>
      </c>
      <c r="D843">
        <v>4.0525781502101399E-2</v>
      </c>
      <c r="E843" t="s">
        <v>31</v>
      </c>
      <c r="F843" t="s">
        <v>45</v>
      </c>
    </row>
    <row r="844" spans="1:6" x14ac:dyDescent="0.25">
      <c r="A844" s="5">
        <v>95741</v>
      </c>
      <c r="B844">
        <v>785</v>
      </c>
      <c r="C844">
        <v>2.1535925343447199E-2</v>
      </c>
      <c r="D844">
        <v>5.4973178419468801E-3</v>
      </c>
      <c r="E844" t="s">
        <v>31</v>
      </c>
      <c r="F844" t="s">
        <v>49</v>
      </c>
    </row>
    <row r="845" spans="1:6" x14ac:dyDescent="0.25">
      <c r="A845" s="5">
        <v>95741</v>
      </c>
      <c r="B845">
        <v>2302</v>
      </c>
      <c r="C845">
        <v>0.70219755655225002</v>
      </c>
      <c r="D845">
        <v>5.7106321969572701E-2</v>
      </c>
      <c r="E845" t="s">
        <v>31</v>
      </c>
      <c r="F845" t="s">
        <v>53</v>
      </c>
    </row>
    <row r="846" spans="1:6" x14ac:dyDescent="0.25">
      <c r="A846" s="5">
        <v>95741</v>
      </c>
      <c r="B846">
        <v>1183</v>
      </c>
      <c r="C846">
        <v>31.589881634192601</v>
      </c>
      <c r="D846">
        <v>6.5045329689929101</v>
      </c>
      <c r="E846" t="s">
        <v>31</v>
      </c>
      <c r="F846" t="s">
        <v>57</v>
      </c>
    </row>
    <row r="847" spans="1:6" x14ac:dyDescent="0.25">
      <c r="A847" s="5">
        <v>95741</v>
      </c>
      <c r="B847">
        <v>789</v>
      </c>
      <c r="C847">
        <v>13.2216703452043</v>
      </c>
      <c r="D847">
        <v>2.7195674754353298</v>
      </c>
      <c r="E847" t="s">
        <v>31</v>
      </c>
      <c r="F847" t="s">
        <v>57</v>
      </c>
    </row>
    <row r="848" spans="1:6" x14ac:dyDescent="0.25">
      <c r="A848" s="5">
        <v>95741</v>
      </c>
      <c r="B848">
        <v>790</v>
      </c>
      <c r="C848">
        <v>15.4918146135999</v>
      </c>
      <c r="D848">
        <v>3.1887680312414002</v>
      </c>
      <c r="E848" t="s">
        <v>31</v>
      </c>
      <c r="F848" t="s">
        <v>57</v>
      </c>
    </row>
    <row r="849" spans="1:6" x14ac:dyDescent="0.25">
      <c r="A849" s="5">
        <v>95741</v>
      </c>
      <c r="B849">
        <v>791</v>
      </c>
      <c r="C849">
        <v>9.3356377682139708</v>
      </c>
      <c r="D849">
        <v>2.7630603798158599</v>
      </c>
      <c r="E849" t="s">
        <v>31</v>
      </c>
      <c r="F849" t="s">
        <v>57</v>
      </c>
    </row>
    <row r="850" spans="1:6" x14ac:dyDescent="0.25">
      <c r="A850" s="5">
        <v>95741</v>
      </c>
      <c r="B850">
        <v>792</v>
      </c>
      <c r="C850">
        <v>1.15424133817152</v>
      </c>
      <c r="D850">
        <v>0.19513498321988901</v>
      </c>
      <c r="E850" t="s">
        <v>31</v>
      </c>
      <c r="F850" t="s">
        <v>57</v>
      </c>
    </row>
    <row r="851" spans="1:6" x14ac:dyDescent="0.25">
      <c r="A851" s="5">
        <v>95741</v>
      </c>
      <c r="B851">
        <v>626</v>
      </c>
      <c r="C851">
        <v>54.06</v>
      </c>
      <c r="D851">
        <v>8.7392770753698095</v>
      </c>
      <c r="E851" t="s">
        <v>31</v>
      </c>
      <c r="F851" t="s">
        <v>57</v>
      </c>
    </row>
    <row r="852" spans="1:6" x14ac:dyDescent="0.25">
      <c r="A852" s="5">
        <v>95741</v>
      </c>
      <c r="B852">
        <v>794</v>
      </c>
      <c r="C852">
        <v>5.7147771143247903</v>
      </c>
      <c r="D852">
        <v>0.46932232068993601</v>
      </c>
      <c r="E852" t="s">
        <v>31</v>
      </c>
      <c r="F852" t="s">
        <v>57</v>
      </c>
    </row>
    <row r="853" spans="1:6" x14ac:dyDescent="0.25">
      <c r="A853" s="5">
        <v>95741</v>
      </c>
      <c r="B853">
        <v>1190</v>
      </c>
      <c r="C853">
        <v>1.16286562127799</v>
      </c>
      <c r="D853">
        <v>0.36683567462587402</v>
      </c>
      <c r="E853" t="s">
        <v>31</v>
      </c>
      <c r="F853" t="s">
        <v>57</v>
      </c>
    </row>
    <row r="854" spans="1:6" x14ac:dyDescent="0.25">
      <c r="A854" s="5">
        <v>95741</v>
      </c>
      <c r="B854">
        <v>796</v>
      </c>
      <c r="C854">
        <v>0.249459867096823</v>
      </c>
      <c r="D854">
        <v>8.0529304998109494E-2</v>
      </c>
      <c r="E854" t="s">
        <v>31</v>
      </c>
      <c r="F854" t="s">
        <v>57</v>
      </c>
    </row>
    <row r="855" spans="1:6" x14ac:dyDescent="0.25">
      <c r="A855" s="5">
        <v>95741</v>
      </c>
      <c r="B855">
        <v>797</v>
      </c>
      <c r="C855">
        <v>5.9728612645280803</v>
      </c>
      <c r="D855">
        <v>0.63251026514855602</v>
      </c>
      <c r="E855" t="s">
        <v>31</v>
      </c>
      <c r="F855" t="s">
        <v>57</v>
      </c>
    </row>
    <row r="856" spans="1:6" x14ac:dyDescent="0.25">
      <c r="A856" s="5">
        <v>95741</v>
      </c>
      <c r="B856">
        <v>436</v>
      </c>
      <c r="C856">
        <v>76.766106963910303</v>
      </c>
      <c r="D856">
        <v>8.8826768618897596</v>
      </c>
      <c r="E856" t="s">
        <v>31</v>
      </c>
      <c r="F856" t="s">
        <v>57</v>
      </c>
    </row>
    <row r="857" spans="1:6" x14ac:dyDescent="0.25">
      <c r="A857" s="5">
        <v>95741</v>
      </c>
      <c r="B857">
        <v>696</v>
      </c>
      <c r="C857">
        <v>0</v>
      </c>
      <c r="D857">
        <v>0.23970798375660901</v>
      </c>
      <c r="E857" t="s">
        <v>31</v>
      </c>
      <c r="F857" t="s">
        <v>81</v>
      </c>
    </row>
    <row r="858" spans="1:6" x14ac:dyDescent="0.25">
      <c r="A858" s="5">
        <v>95741</v>
      </c>
      <c r="B858">
        <v>525</v>
      </c>
      <c r="C858">
        <v>0</v>
      </c>
      <c r="D858">
        <v>3.03708590430317E-2</v>
      </c>
      <c r="E858" t="s">
        <v>31</v>
      </c>
      <c r="F858" t="s">
        <v>81</v>
      </c>
    </row>
    <row r="859" spans="1:6" x14ac:dyDescent="0.25">
      <c r="A859" s="5">
        <v>95741</v>
      </c>
      <c r="B859">
        <v>292</v>
      </c>
      <c r="C859">
        <v>3.1870195617575502E-2</v>
      </c>
      <c r="D859">
        <v>2.78517770278984E-2</v>
      </c>
      <c r="E859" t="s">
        <v>31</v>
      </c>
      <c r="F859" t="s">
        <v>81</v>
      </c>
    </row>
    <row r="860" spans="1:6" x14ac:dyDescent="0.25">
      <c r="A860" s="5">
        <v>95741</v>
      </c>
      <c r="B860">
        <v>694</v>
      </c>
      <c r="C860">
        <v>1.4708367884161E-2</v>
      </c>
      <c r="D860">
        <v>1.18194731113126E-2</v>
      </c>
      <c r="E860" t="s">
        <v>31</v>
      </c>
      <c r="F860" t="s">
        <v>81</v>
      </c>
    </row>
    <row r="861" spans="1:6" x14ac:dyDescent="0.25">
      <c r="A861" s="5">
        <v>95741</v>
      </c>
      <c r="B861">
        <v>666</v>
      </c>
      <c r="C861">
        <v>3.8536667329183401E-3</v>
      </c>
      <c r="D861">
        <v>7.0408610114528099E-3</v>
      </c>
      <c r="E861" t="s">
        <v>31</v>
      </c>
      <c r="F861" t="s">
        <v>81</v>
      </c>
    </row>
    <row r="862" spans="1:6" x14ac:dyDescent="0.25">
      <c r="A862" s="5">
        <v>95741</v>
      </c>
      <c r="B862">
        <v>700</v>
      </c>
      <c r="C862">
        <v>0.12917837842660401</v>
      </c>
      <c r="D862">
        <v>1.0021052480804199E-2</v>
      </c>
      <c r="E862" t="s">
        <v>31</v>
      </c>
      <c r="F862" t="s">
        <v>81</v>
      </c>
    </row>
    <row r="863" spans="1:6" x14ac:dyDescent="0.25">
      <c r="A863" s="5">
        <v>95741</v>
      </c>
      <c r="B863">
        <v>795</v>
      </c>
      <c r="C863">
        <v>3.5909730520891803E-2</v>
      </c>
      <c r="D863">
        <v>6.7858924553086397E-3</v>
      </c>
      <c r="E863" t="s">
        <v>31</v>
      </c>
      <c r="F863" t="s">
        <v>81</v>
      </c>
    </row>
    <row r="864" spans="1:6" x14ac:dyDescent="0.25">
      <c r="A864" s="5">
        <v>95741</v>
      </c>
      <c r="B864">
        <v>669</v>
      </c>
      <c r="C864">
        <v>0.58133368094811599</v>
      </c>
      <c r="D864">
        <v>4.1761064794557198E-2</v>
      </c>
      <c r="E864" t="s">
        <v>31</v>
      </c>
      <c r="F864" t="s">
        <v>81</v>
      </c>
    </row>
    <row r="865" spans="1:6" x14ac:dyDescent="0.25">
      <c r="A865" s="5">
        <v>95741</v>
      </c>
      <c r="B865">
        <v>329</v>
      </c>
      <c r="C865">
        <v>0.261157170620537</v>
      </c>
      <c r="D865">
        <v>1.9445929512425499E-2</v>
      </c>
      <c r="E865" t="s">
        <v>31</v>
      </c>
      <c r="F865" t="s">
        <v>81</v>
      </c>
    </row>
    <row r="866" spans="1:6" x14ac:dyDescent="0.25">
      <c r="A866" s="5">
        <v>95741</v>
      </c>
      <c r="B866">
        <v>715</v>
      </c>
      <c r="C866">
        <v>2.9986731490875898E-3</v>
      </c>
      <c r="D866">
        <v>2.49191798344113E-2</v>
      </c>
      <c r="E866" t="s">
        <v>31</v>
      </c>
      <c r="F866" t="s">
        <v>81</v>
      </c>
    </row>
    <row r="867" spans="1:6" x14ac:dyDescent="0.25">
      <c r="A867" s="5">
        <v>95741</v>
      </c>
      <c r="B867">
        <v>767</v>
      </c>
      <c r="C867">
        <v>8.6738479519062406E-5</v>
      </c>
      <c r="D867">
        <v>1.1883172490302799E-2</v>
      </c>
      <c r="E867" t="s">
        <v>31</v>
      </c>
      <c r="F867" t="s">
        <v>81</v>
      </c>
    </row>
    <row r="868" spans="1:6" x14ac:dyDescent="0.25">
      <c r="A868" s="5">
        <v>95741</v>
      </c>
      <c r="B868">
        <v>347</v>
      </c>
      <c r="C868">
        <v>0</v>
      </c>
      <c r="D868">
        <v>2.80041376732973E-3</v>
      </c>
      <c r="E868" t="s">
        <v>31</v>
      </c>
      <c r="F868" t="s">
        <v>81</v>
      </c>
    </row>
    <row r="869" spans="1:6" x14ac:dyDescent="0.25">
      <c r="A869" s="5">
        <v>95741</v>
      </c>
      <c r="B869">
        <v>526</v>
      </c>
      <c r="C869">
        <v>9.0951491381416893E-3</v>
      </c>
      <c r="D869">
        <v>1.30878577002114E-3</v>
      </c>
      <c r="E869" t="s">
        <v>31</v>
      </c>
      <c r="F869" t="s">
        <v>81</v>
      </c>
    </row>
    <row r="870" spans="1:6" x14ac:dyDescent="0.25">
      <c r="A870" s="5">
        <v>95741</v>
      </c>
      <c r="B870">
        <v>488</v>
      </c>
      <c r="C870">
        <v>1.90824654941937E-2</v>
      </c>
      <c r="D870">
        <v>2.73769573573341E-3</v>
      </c>
      <c r="E870" t="s">
        <v>31</v>
      </c>
      <c r="F870" t="s">
        <v>81</v>
      </c>
    </row>
    <row r="871" spans="1:6" x14ac:dyDescent="0.25">
      <c r="A871" s="5">
        <v>95741</v>
      </c>
      <c r="B871">
        <v>379</v>
      </c>
      <c r="C871">
        <v>0</v>
      </c>
      <c r="D871">
        <v>8.4260237247089204E-4</v>
      </c>
      <c r="E871" t="s">
        <v>31</v>
      </c>
      <c r="F871" t="s">
        <v>81</v>
      </c>
    </row>
    <row r="872" spans="1:6" x14ac:dyDescent="0.25">
      <c r="A872" s="5">
        <v>95741</v>
      </c>
      <c r="B872">
        <v>612</v>
      </c>
      <c r="C872">
        <v>0</v>
      </c>
      <c r="D872">
        <v>6.5673420207290102E-4</v>
      </c>
      <c r="E872" t="s">
        <v>31</v>
      </c>
      <c r="F872" t="s">
        <v>81</v>
      </c>
    </row>
    <row r="873" spans="1:6" x14ac:dyDescent="0.25">
      <c r="A873" s="5">
        <v>95741</v>
      </c>
      <c r="B873">
        <v>380</v>
      </c>
      <c r="C873">
        <v>1.3134684041458001E-3</v>
      </c>
      <c r="D873">
        <v>6.3537556551607601E-4</v>
      </c>
      <c r="E873" t="s">
        <v>31</v>
      </c>
      <c r="F873" t="s">
        <v>81</v>
      </c>
    </row>
    <row r="874" spans="1:6" x14ac:dyDescent="0.25">
      <c r="A874" s="5">
        <v>95741</v>
      </c>
      <c r="B874">
        <v>778</v>
      </c>
      <c r="C874">
        <v>1.06192681354052E-2</v>
      </c>
      <c r="D874">
        <v>9.7593802078858004E-4</v>
      </c>
      <c r="E874" t="s">
        <v>31</v>
      </c>
      <c r="F874" t="s">
        <v>81</v>
      </c>
    </row>
    <row r="875" spans="1:6" x14ac:dyDescent="0.25">
      <c r="A875" s="5">
        <v>95741</v>
      </c>
      <c r="B875">
        <v>468</v>
      </c>
      <c r="C875">
        <v>0</v>
      </c>
      <c r="D875">
        <v>4.16344701691499E-3</v>
      </c>
      <c r="E875" t="s">
        <v>31</v>
      </c>
      <c r="F875" t="s">
        <v>81</v>
      </c>
    </row>
    <row r="876" spans="1:6" x14ac:dyDescent="0.25">
      <c r="A876" s="5">
        <v>95741</v>
      </c>
      <c r="B876">
        <v>298</v>
      </c>
      <c r="C876">
        <v>0</v>
      </c>
      <c r="D876">
        <v>2.2552004674956201E-3</v>
      </c>
      <c r="E876" t="s">
        <v>31</v>
      </c>
      <c r="F876" t="s">
        <v>81</v>
      </c>
    </row>
    <row r="877" spans="1:6" x14ac:dyDescent="0.25">
      <c r="A877" s="5">
        <v>95741</v>
      </c>
      <c r="B877">
        <v>693</v>
      </c>
      <c r="C877">
        <v>0</v>
      </c>
      <c r="D877">
        <v>9.5412327470968596E-4</v>
      </c>
      <c r="E877" t="s">
        <v>31</v>
      </c>
      <c r="F877" t="s">
        <v>81</v>
      </c>
    </row>
    <row r="878" spans="1:6" x14ac:dyDescent="0.25">
      <c r="A878" s="5">
        <v>95741</v>
      </c>
      <c r="B878">
        <v>810</v>
      </c>
      <c r="C878">
        <v>7.5586389295182897E-4</v>
      </c>
      <c r="D878">
        <v>5.4652950332965597E-4</v>
      </c>
      <c r="E878" t="s">
        <v>31</v>
      </c>
      <c r="F878" t="s">
        <v>81</v>
      </c>
    </row>
    <row r="879" spans="1:6" x14ac:dyDescent="0.25">
      <c r="A879" s="5">
        <v>95741</v>
      </c>
      <c r="B879">
        <v>689</v>
      </c>
      <c r="C879">
        <v>8.3021116111102597E-4</v>
      </c>
      <c r="D879">
        <v>7.3226610866867895E-4</v>
      </c>
      <c r="E879" t="s">
        <v>31</v>
      </c>
      <c r="F879" t="s">
        <v>81</v>
      </c>
    </row>
    <row r="880" spans="1:6" x14ac:dyDescent="0.25">
      <c r="A880" s="5">
        <v>95741</v>
      </c>
      <c r="B880">
        <v>697</v>
      </c>
      <c r="C880">
        <v>1.7843344358207101E-3</v>
      </c>
      <c r="D880">
        <v>8.71988589072937E-4</v>
      </c>
      <c r="E880" t="s">
        <v>31</v>
      </c>
      <c r="F880" t="s">
        <v>81</v>
      </c>
    </row>
    <row r="881" spans="1:6" x14ac:dyDescent="0.25">
      <c r="A881" s="5">
        <v>95741</v>
      </c>
      <c r="B881">
        <v>777</v>
      </c>
      <c r="C881">
        <v>0</v>
      </c>
      <c r="D881">
        <v>1.43738051774446E-3</v>
      </c>
      <c r="E881" t="s">
        <v>31</v>
      </c>
      <c r="F881" t="s">
        <v>81</v>
      </c>
    </row>
    <row r="882" spans="1:6" x14ac:dyDescent="0.25">
      <c r="A882" s="5">
        <v>95741</v>
      </c>
      <c r="B882">
        <v>779</v>
      </c>
      <c r="C882">
        <v>0</v>
      </c>
      <c r="D882">
        <v>1.7099871676615199E-3</v>
      </c>
      <c r="E882" t="s">
        <v>31</v>
      </c>
      <c r="F882" t="s">
        <v>81</v>
      </c>
    </row>
    <row r="883" spans="1:6" x14ac:dyDescent="0.25">
      <c r="A883" s="5">
        <v>95741</v>
      </c>
      <c r="B883">
        <v>586</v>
      </c>
      <c r="C883">
        <v>0</v>
      </c>
      <c r="D883">
        <v>2.9614995150079901E-3</v>
      </c>
      <c r="E883" t="s">
        <v>31</v>
      </c>
      <c r="F883" t="s">
        <v>81</v>
      </c>
    </row>
    <row r="884" spans="1:6" x14ac:dyDescent="0.25">
      <c r="A884" s="5">
        <v>95741</v>
      </c>
      <c r="B884">
        <v>649</v>
      </c>
      <c r="C884">
        <v>0</v>
      </c>
      <c r="D884">
        <v>3.03584678316718E-3</v>
      </c>
      <c r="E884" t="s">
        <v>31</v>
      </c>
      <c r="F884" t="s">
        <v>81</v>
      </c>
    </row>
    <row r="885" spans="1:6" x14ac:dyDescent="0.25">
      <c r="A885" s="5">
        <v>95741</v>
      </c>
      <c r="B885">
        <v>695</v>
      </c>
      <c r="C885">
        <v>0</v>
      </c>
      <c r="D885">
        <v>4.16344701691499E-3</v>
      </c>
      <c r="E885" t="s">
        <v>31</v>
      </c>
      <c r="F885" t="s">
        <v>81</v>
      </c>
    </row>
    <row r="886" spans="1:6" x14ac:dyDescent="0.25">
      <c r="A886" s="5">
        <v>95741</v>
      </c>
      <c r="B886">
        <v>328</v>
      </c>
      <c r="C886">
        <v>1.84629049262004E-3</v>
      </c>
      <c r="D886">
        <v>3.7804535546736599E-3</v>
      </c>
      <c r="E886" t="s">
        <v>31</v>
      </c>
      <c r="F886" t="s">
        <v>81</v>
      </c>
    </row>
    <row r="887" spans="1:6" x14ac:dyDescent="0.25">
      <c r="A887" s="5">
        <v>95741</v>
      </c>
      <c r="B887">
        <v>487</v>
      </c>
      <c r="C887">
        <v>0</v>
      </c>
      <c r="D887">
        <v>4.7210515281089702E-3</v>
      </c>
      <c r="E887" t="s">
        <v>31</v>
      </c>
      <c r="F887" t="s">
        <v>81</v>
      </c>
    </row>
    <row r="888" spans="1:6" x14ac:dyDescent="0.25">
      <c r="A888" s="5">
        <v>95741</v>
      </c>
      <c r="B888">
        <v>714</v>
      </c>
      <c r="C888">
        <v>6.1956056799330301E-4</v>
      </c>
      <c r="D888">
        <v>7.3108807299926103E-3</v>
      </c>
      <c r="E888" t="s">
        <v>31</v>
      </c>
      <c r="F888" t="s">
        <v>81</v>
      </c>
    </row>
    <row r="889" spans="1:6" x14ac:dyDescent="0.25">
      <c r="A889" s="5">
        <v>95741</v>
      </c>
      <c r="B889">
        <v>296</v>
      </c>
      <c r="C889">
        <v>6.9390783615249903E-4</v>
      </c>
      <c r="D889">
        <v>8.1287091441642496E-3</v>
      </c>
      <c r="E889" t="s">
        <v>31</v>
      </c>
      <c r="F889" t="s">
        <v>81</v>
      </c>
    </row>
    <row r="890" spans="1:6" x14ac:dyDescent="0.25">
      <c r="A890" s="5">
        <v>95741</v>
      </c>
      <c r="B890">
        <v>300</v>
      </c>
      <c r="C890">
        <v>8.1162434407122692E-3</v>
      </c>
      <c r="D890">
        <v>3.9653965460706403E-2</v>
      </c>
      <c r="E890" t="s">
        <v>31</v>
      </c>
      <c r="F890" t="s">
        <v>81</v>
      </c>
    </row>
    <row r="891" spans="1:6" x14ac:dyDescent="0.25">
      <c r="A891" s="5">
        <v>95741</v>
      </c>
      <c r="B891">
        <v>519</v>
      </c>
      <c r="C891">
        <v>0</v>
      </c>
      <c r="D891">
        <v>4.8821372757872301E-2</v>
      </c>
      <c r="E891" t="s">
        <v>31</v>
      </c>
      <c r="F891" t="s">
        <v>81</v>
      </c>
    </row>
    <row r="892" spans="1:6" x14ac:dyDescent="0.25">
      <c r="A892" s="5">
        <v>95741</v>
      </c>
      <c r="B892">
        <v>477</v>
      </c>
      <c r="C892">
        <v>0</v>
      </c>
      <c r="D892">
        <v>3.6554073511604898E-3</v>
      </c>
      <c r="E892" t="s">
        <v>31</v>
      </c>
      <c r="F892" t="s">
        <v>81</v>
      </c>
    </row>
    <row r="893" spans="1:6" x14ac:dyDescent="0.25">
      <c r="A893" s="5">
        <v>95741</v>
      </c>
      <c r="B893">
        <v>528</v>
      </c>
      <c r="C893">
        <v>0</v>
      </c>
      <c r="D893">
        <v>1.64803111086219E-3</v>
      </c>
      <c r="E893" t="s">
        <v>31</v>
      </c>
      <c r="F893" t="s">
        <v>81</v>
      </c>
    </row>
    <row r="894" spans="1:6" x14ac:dyDescent="0.25">
      <c r="A894" s="5">
        <v>95741</v>
      </c>
      <c r="B894">
        <v>712</v>
      </c>
      <c r="C894">
        <v>0</v>
      </c>
      <c r="D894">
        <v>1.4869453631839299E-3</v>
      </c>
      <c r="E894" t="s">
        <v>31</v>
      </c>
      <c r="F894" t="s">
        <v>81</v>
      </c>
    </row>
    <row r="895" spans="1:6" x14ac:dyDescent="0.25">
      <c r="A895" s="5">
        <v>95741</v>
      </c>
      <c r="B895">
        <v>520</v>
      </c>
      <c r="C895">
        <v>0</v>
      </c>
      <c r="D895">
        <v>3.1845413194855799E-3</v>
      </c>
      <c r="E895" t="s">
        <v>31</v>
      </c>
      <c r="F895" t="s">
        <v>81</v>
      </c>
    </row>
    <row r="896" spans="1:6" x14ac:dyDescent="0.25">
      <c r="A896" s="5">
        <v>95741</v>
      </c>
      <c r="B896">
        <v>765</v>
      </c>
      <c r="C896">
        <v>0</v>
      </c>
      <c r="D896">
        <v>2.4286774265337499E-3</v>
      </c>
      <c r="E896" t="s">
        <v>31</v>
      </c>
      <c r="F896" t="s">
        <v>81</v>
      </c>
    </row>
    <row r="897" spans="1:6" x14ac:dyDescent="0.25">
      <c r="A897" s="5">
        <v>95741</v>
      </c>
      <c r="B897">
        <v>294</v>
      </c>
      <c r="C897">
        <v>0.712965519223973</v>
      </c>
      <c r="D897">
        <v>0.27292679098183698</v>
      </c>
      <c r="E897" t="s">
        <v>31</v>
      </c>
      <c r="F897" t="s">
        <v>45</v>
      </c>
    </row>
    <row r="898" spans="1:6" x14ac:dyDescent="0.25">
      <c r="A898" s="5">
        <v>95741</v>
      </c>
      <c r="B898">
        <v>1253</v>
      </c>
      <c r="C898">
        <v>0</v>
      </c>
      <c r="D898">
        <v>1.77566058786881E-4</v>
      </c>
      <c r="E898" t="s">
        <v>31</v>
      </c>
      <c r="F898" t="s">
        <v>202</v>
      </c>
    </row>
    <row r="899" spans="1:6" x14ac:dyDescent="0.25">
      <c r="A899" s="5">
        <v>95741</v>
      </c>
      <c r="B899">
        <v>1255</v>
      </c>
      <c r="C899">
        <v>0</v>
      </c>
      <c r="D899">
        <v>1.95285491031489E-4</v>
      </c>
      <c r="E899" t="s">
        <v>31</v>
      </c>
      <c r="F899" t="s">
        <v>202</v>
      </c>
    </row>
    <row r="900" spans="1:6" x14ac:dyDescent="0.25">
      <c r="A900" s="5">
        <v>95741</v>
      </c>
      <c r="B900">
        <v>1256</v>
      </c>
      <c r="C900">
        <v>9.9414688740205397E-4</v>
      </c>
      <c r="D900">
        <v>2.0755813989903999E-4</v>
      </c>
      <c r="E900" t="s">
        <v>31</v>
      </c>
      <c r="F900" t="s">
        <v>202</v>
      </c>
    </row>
    <row r="901" spans="1:6" x14ac:dyDescent="0.25">
      <c r="A901" s="5">
        <v>95741</v>
      </c>
      <c r="B901">
        <v>846</v>
      </c>
      <c r="C901">
        <v>3.0184990872633699E-4</v>
      </c>
      <c r="D901">
        <v>5.1532504904272004E-4</v>
      </c>
      <c r="E901" t="s">
        <v>31</v>
      </c>
      <c r="F901" t="s">
        <v>202</v>
      </c>
    </row>
    <row r="902" spans="1:6" x14ac:dyDescent="0.25">
      <c r="A902" s="5">
        <v>95741</v>
      </c>
      <c r="B902">
        <v>847</v>
      </c>
      <c r="C902">
        <v>2.29001977141685E-3</v>
      </c>
      <c r="D902">
        <v>1.1477344628425801E-3</v>
      </c>
      <c r="E902" t="s">
        <v>31</v>
      </c>
      <c r="F902" t="s">
        <v>202</v>
      </c>
    </row>
    <row r="903" spans="1:6" x14ac:dyDescent="0.25">
      <c r="A903" s="5">
        <v>95741</v>
      </c>
      <c r="B903">
        <v>848</v>
      </c>
      <c r="C903">
        <v>0</v>
      </c>
      <c r="D903">
        <v>1.77566058786881E-4</v>
      </c>
      <c r="E903" t="s">
        <v>31</v>
      </c>
      <c r="F903" t="s">
        <v>202</v>
      </c>
    </row>
    <row r="904" spans="1:6" x14ac:dyDescent="0.25">
      <c r="A904" s="5">
        <v>95741</v>
      </c>
      <c r="B904">
        <v>849</v>
      </c>
      <c r="C904">
        <v>4.2600984655219502E-4</v>
      </c>
      <c r="D904">
        <v>1.80077052181563E-4</v>
      </c>
      <c r="E904" t="s">
        <v>31</v>
      </c>
      <c r="F904" t="s">
        <v>202</v>
      </c>
    </row>
    <row r="905" spans="1:6" x14ac:dyDescent="0.25">
      <c r="A905" s="5">
        <v>95741</v>
      </c>
      <c r="B905">
        <v>850</v>
      </c>
      <c r="C905">
        <v>0</v>
      </c>
      <c r="D905">
        <v>1.77566058786881E-4</v>
      </c>
      <c r="E905" t="s">
        <v>31</v>
      </c>
      <c r="F905" t="s">
        <v>202</v>
      </c>
    </row>
    <row r="906" spans="1:6" x14ac:dyDescent="0.25">
      <c r="A906" s="5">
        <v>95741</v>
      </c>
      <c r="B906">
        <v>852</v>
      </c>
      <c r="C906">
        <v>0</v>
      </c>
      <c r="D906">
        <v>1.95285491031489E-4</v>
      </c>
      <c r="E906" t="s">
        <v>31</v>
      </c>
      <c r="F906" t="s">
        <v>202</v>
      </c>
    </row>
    <row r="907" spans="1:6" x14ac:dyDescent="0.25">
      <c r="A907" s="5">
        <v>95741</v>
      </c>
      <c r="B907">
        <v>1265</v>
      </c>
      <c r="C907">
        <v>2.22082724718335E-2</v>
      </c>
      <c r="D907">
        <v>1.3936239570505301E-2</v>
      </c>
      <c r="E907" t="s">
        <v>31</v>
      </c>
      <c r="F907" t="s">
        <v>202</v>
      </c>
    </row>
    <row r="908" spans="1:6" x14ac:dyDescent="0.25">
      <c r="A908" s="5">
        <v>95741</v>
      </c>
      <c r="B908">
        <v>1266</v>
      </c>
      <c r="C908">
        <v>1.0656441769484799E-4</v>
      </c>
      <c r="D908">
        <v>1.9548247059794901E-4</v>
      </c>
      <c r="E908" t="s">
        <v>31</v>
      </c>
      <c r="F908" t="s">
        <v>202</v>
      </c>
    </row>
    <row r="909" spans="1:6" x14ac:dyDescent="0.25">
      <c r="A909" s="5">
        <v>95741</v>
      </c>
      <c r="B909">
        <v>1268</v>
      </c>
      <c r="C909">
        <v>0</v>
      </c>
      <c r="D909">
        <v>1.95285491031489E-4</v>
      </c>
      <c r="E909" t="s">
        <v>31</v>
      </c>
      <c r="F909" t="s">
        <v>202</v>
      </c>
    </row>
    <row r="910" spans="1:6" x14ac:dyDescent="0.25">
      <c r="A910" s="5">
        <v>95741</v>
      </c>
      <c r="B910">
        <v>1269</v>
      </c>
      <c r="C910">
        <v>1.5972271442867301E-4</v>
      </c>
      <c r="D910">
        <v>1.95573511904337E-4</v>
      </c>
      <c r="E910" t="s">
        <v>31</v>
      </c>
      <c r="F910" t="s">
        <v>202</v>
      </c>
    </row>
    <row r="911" spans="1:6" x14ac:dyDescent="0.25">
      <c r="A911" s="5">
        <v>95741</v>
      </c>
      <c r="B911">
        <v>853</v>
      </c>
      <c r="C911">
        <v>0</v>
      </c>
      <c r="D911">
        <v>1.77566058786881E-4</v>
      </c>
      <c r="E911" t="s">
        <v>31</v>
      </c>
      <c r="F911" t="s">
        <v>202</v>
      </c>
    </row>
    <row r="912" spans="1:6" x14ac:dyDescent="0.25">
      <c r="A912" s="5">
        <v>95741</v>
      </c>
      <c r="B912">
        <v>854</v>
      </c>
      <c r="C912">
        <v>0</v>
      </c>
      <c r="D912">
        <v>5.1485483200243497E-4</v>
      </c>
      <c r="E912" t="s">
        <v>31</v>
      </c>
      <c r="F912" t="s">
        <v>202</v>
      </c>
    </row>
    <row r="913" spans="1:6" x14ac:dyDescent="0.25">
      <c r="A913" s="5">
        <v>95741</v>
      </c>
      <c r="B913">
        <v>855</v>
      </c>
      <c r="C913">
        <v>0</v>
      </c>
      <c r="D913">
        <v>5.68137040849859E-4</v>
      </c>
      <c r="E913" t="s">
        <v>31</v>
      </c>
      <c r="F913" t="s">
        <v>202</v>
      </c>
    </row>
    <row r="914" spans="1:6" x14ac:dyDescent="0.25">
      <c r="A914" s="5">
        <v>95741</v>
      </c>
      <c r="B914">
        <v>1275</v>
      </c>
      <c r="C914">
        <v>0</v>
      </c>
      <c r="D914">
        <v>2.8400656436812998E-4</v>
      </c>
      <c r="E914" t="s">
        <v>31</v>
      </c>
      <c r="F914" t="s">
        <v>202</v>
      </c>
    </row>
    <row r="915" spans="1:6" x14ac:dyDescent="0.25">
      <c r="A915" s="5">
        <v>95741</v>
      </c>
      <c r="B915">
        <v>857</v>
      </c>
      <c r="C915">
        <v>0</v>
      </c>
      <c r="D915">
        <v>1.77566058786881E-4</v>
      </c>
      <c r="E915" t="s">
        <v>31</v>
      </c>
      <c r="F915" t="s">
        <v>202</v>
      </c>
    </row>
    <row r="916" spans="1:6" x14ac:dyDescent="0.25">
      <c r="A916" s="5">
        <v>95741</v>
      </c>
      <c r="B916">
        <v>858</v>
      </c>
      <c r="C916">
        <v>0</v>
      </c>
      <c r="D916">
        <v>6.21295337583684E-4</v>
      </c>
      <c r="E916" t="s">
        <v>31</v>
      </c>
      <c r="F916" t="s">
        <v>202</v>
      </c>
    </row>
    <row r="917" spans="1:6" x14ac:dyDescent="0.25">
      <c r="A917" s="5">
        <v>95741</v>
      </c>
      <c r="B917">
        <v>859</v>
      </c>
      <c r="C917">
        <v>0</v>
      </c>
      <c r="D917">
        <v>2.6628713212352201E-4</v>
      </c>
      <c r="E917" t="s">
        <v>31</v>
      </c>
      <c r="F917" t="s">
        <v>202</v>
      </c>
    </row>
    <row r="918" spans="1:6" x14ac:dyDescent="0.25">
      <c r="A918" s="5">
        <v>95741</v>
      </c>
      <c r="B918">
        <v>860</v>
      </c>
      <c r="C918">
        <v>9.8170611119674806E-3</v>
      </c>
      <c r="D918">
        <v>1.0463357169914699E-3</v>
      </c>
      <c r="E918" t="s">
        <v>31</v>
      </c>
      <c r="F918" t="s">
        <v>202</v>
      </c>
    </row>
    <row r="919" spans="1:6" x14ac:dyDescent="0.25">
      <c r="A919" s="5">
        <v>95741</v>
      </c>
      <c r="B919">
        <v>1280</v>
      </c>
      <c r="C919">
        <v>0</v>
      </c>
      <c r="D919">
        <v>1.77566058786881E-4</v>
      </c>
      <c r="E919" t="s">
        <v>31</v>
      </c>
      <c r="F919" t="s">
        <v>202</v>
      </c>
    </row>
    <row r="920" spans="1:6" x14ac:dyDescent="0.25">
      <c r="A920" s="5">
        <v>95741</v>
      </c>
      <c r="B920">
        <v>1281</v>
      </c>
      <c r="C920">
        <v>0</v>
      </c>
      <c r="D920">
        <v>3.5500820546016302E-4</v>
      </c>
      <c r="E920" t="s">
        <v>31</v>
      </c>
      <c r="F920" t="s">
        <v>202</v>
      </c>
    </row>
    <row r="921" spans="1:6" x14ac:dyDescent="0.25">
      <c r="A921" s="5">
        <v>95741</v>
      </c>
      <c r="B921">
        <v>1461</v>
      </c>
      <c r="C921">
        <v>1.24271458728097E-3</v>
      </c>
      <c r="D921">
        <v>3.4860499972468202E-4</v>
      </c>
      <c r="E921" t="s">
        <v>31</v>
      </c>
      <c r="F921" t="s">
        <v>202</v>
      </c>
    </row>
    <row r="922" spans="1:6" x14ac:dyDescent="0.25">
      <c r="A922" s="5">
        <v>95741</v>
      </c>
      <c r="B922">
        <v>864</v>
      </c>
      <c r="C922">
        <v>0</v>
      </c>
      <c r="D922">
        <v>2.30724355520706E-4</v>
      </c>
      <c r="E922" t="s">
        <v>31</v>
      </c>
      <c r="F922" t="s">
        <v>202</v>
      </c>
    </row>
    <row r="923" spans="1:6" x14ac:dyDescent="0.25">
      <c r="A923" s="5">
        <v>95741</v>
      </c>
      <c r="B923">
        <v>1288</v>
      </c>
      <c r="C923">
        <v>6.5685811418649996E-4</v>
      </c>
      <c r="D923">
        <v>3.4049689209140701E-4</v>
      </c>
      <c r="E923" t="s">
        <v>31</v>
      </c>
      <c r="F923" t="s">
        <v>202</v>
      </c>
    </row>
    <row r="924" spans="1:6" x14ac:dyDescent="0.25">
      <c r="A924" s="5">
        <v>95741</v>
      </c>
      <c r="B924">
        <v>896</v>
      </c>
      <c r="C924">
        <v>7.4557918752314102E-4</v>
      </c>
      <c r="D924">
        <v>2.02363414158555E-4</v>
      </c>
      <c r="E924" t="s">
        <v>31</v>
      </c>
      <c r="F924" t="s">
        <v>202</v>
      </c>
    </row>
    <row r="925" spans="1:6" x14ac:dyDescent="0.25">
      <c r="A925" s="5">
        <v>95741</v>
      </c>
      <c r="B925">
        <v>1293</v>
      </c>
      <c r="C925">
        <v>0</v>
      </c>
      <c r="D925">
        <v>1.77566058786881E-4</v>
      </c>
      <c r="E925" t="s">
        <v>31</v>
      </c>
      <c r="F925" t="s">
        <v>202</v>
      </c>
    </row>
    <row r="926" spans="1:6" x14ac:dyDescent="0.25">
      <c r="A926" s="5">
        <v>95741</v>
      </c>
      <c r="B926">
        <v>866</v>
      </c>
      <c r="C926">
        <v>0</v>
      </c>
      <c r="D926">
        <v>1.77566058786881E-4</v>
      </c>
      <c r="E926" t="s">
        <v>31</v>
      </c>
      <c r="F926" t="s">
        <v>202</v>
      </c>
    </row>
    <row r="927" spans="1:6" x14ac:dyDescent="0.25">
      <c r="A927" s="5">
        <v>95741</v>
      </c>
      <c r="B927">
        <v>867</v>
      </c>
      <c r="C927">
        <v>0</v>
      </c>
      <c r="D927">
        <v>2.6628713212352201E-4</v>
      </c>
      <c r="E927" t="s">
        <v>31</v>
      </c>
      <c r="F927" t="s">
        <v>202</v>
      </c>
    </row>
    <row r="928" spans="1:6" x14ac:dyDescent="0.25">
      <c r="A928" s="5">
        <v>95741</v>
      </c>
      <c r="B928">
        <v>1296</v>
      </c>
      <c r="C928">
        <v>0</v>
      </c>
      <c r="D928">
        <v>1.77566058786881E-4</v>
      </c>
      <c r="E928" t="s">
        <v>31</v>
      </c>
      <c r="F928" t="s">
        <v>202</v>
      </c>
    </row>
    <row r="929" spans="1:6" x14ac:dyDescent="0.25">
      <c r="A929" s="5">
        <v>95741</v>
      </c>
      <c r="B929">
        <v>868</v>
      </c>
      <c r="C929">
        <v>1.7719432244608501E-5</v>
      </c>
      <c r="D929">
        <v>1.7756828241988901E-4</v>
      </c>
      <c r="E929" t="s">
        <v>31</v>
      </c>
      <c r="F929" t="s">
        <v>202</v>
      </c>
    </row>
    <row r="930" spans="1:6" x14ac:dyDescent="0.25">
      <c r="A930" s="5">
        <v>95741</v>
      </c>
      <c r="B930">
        <v>1298</v>
      </c>
      <c r="C930">
        <v>1.7752888515280101E-3</v>
      </c>
      <c r="D930">
        <v>5.9919908380577397E-4</v>
      </c>
      <c r="E930" t="s">
        <v>31</v>
      </c>
      <c r="F930" t="s">
        <v>202</v>
      </c>
    </row>
    <row r="931" spans="1:6" x14ac:dyDescent="0.25">
      <c r="A931" s="5">
        <v>95741</v>
      </c>
      <c r="B931">
        <v>1301</v>
      </c>
      <c r="C931">
        <v>1.77566058786881E-4</v>
      </c>
      <c r="D931">
        <v>1.95735990317995E-4</v>
      </c>
      <c r="E931" t="s">
        <v>31</v>
      </c>
      <c r="F931" t="s">
        <v>202</v>
      </c>
    </row>
    <row r="932" spans="1:6" x14ac:dyDescent="0.25">
      <c r="A932" s="5">
        <v>95741</v>
      </c>
      <c r="B932">
        <v>871</v>
      </c>
      <c r="C932">
        <v>3.1244439443902298E-3</v>
      </c>
      <c r="D932">
        <v>1.91244616354806E-3</v>
      </c>
      <c r="E932" t="s">
        <v>31</v>
      </c>
      <c r="F932" t="s">
        <v>202</v>
      </c>
    </row>
    <row r="933" spans="1:6" x14ac:dyDescent="0.25">
      <c r="A933" s="5">
        <v>95741</v>
      </c>
      <c r="B933">
        <v>872</v>
      </c>
      <c r="C933">
        <v>0</v>
      </c>
      <c r="D933">
        <v>6.9229697867571698E-4</v>
      </c>
      <c r="E933" t="s">
        <v>31</v>
      </c>
      <c r="F933" t="s">
        <v>202</v>
      </c>
    </row>
    <row r="934" spans="1:6" x14ac:dyDescent="0.25">
      <c r="A934" s="5">
        <v>95741</v>
      </c>
      <c r="B934">
        <v>873</v>
      </c>
      <c r="C934">
        <v>1.89957270146747E-3</v>
      </c>
      <c r="D934">
        <v>2.22867851366426E-4</v>
      </c>
      <c r="E934" t="s">
        <v>31</v>
      </c>
      <c r="F934" t="s">
        <v>202</v>
      </c>
    </row>
    <row r="935" spans="1:6" x14ac:dyDescent="0.25">
      <c r="A935" s="5">
        <v>95741</v>
      </c>
      <c r="B935">
        <v>1106</v>
      </c>
      <c r="C935">
        <v>1.2586496850897501E-2</v>
      </c>
      <c r="D935">
        <v>2.2118701901774301E-3</v>
      </c>
      <c r="E935" t="s">
        <v>31</v>
      </c>
      <c r="F935" t="s">
        <v>202</v>
      </c>
    </row>
    <row r="936" spans="1:6" x14ac:dyDescent="0.25">
      <c r="A936" s="5">
        <v>95741</v>
      </c>
      <c r="B936">
        <v>875</v>
      </c>
      <c r="C936">
        <v>3.3728877321555402E-4</v>
      </c>
      <c r="D936">
        <v>1.7911006879132101E-4</v>
      </c>
      <c r="E936" t="s">
        <v>31</v>
      </c>
      <c r="F936" t="s">
        <v>202</v>
      </c>
    </row>
    <row r="937" spans="1:6" x14ac:dyDescent="0.25">
      <c r="A937" s="5">
        <v>95741</v>
      </c>
      <c r="B937">
        <v>876</v>
      </c>
      <c r="C937">
        <v>4.08290414307587E-4</v>
      </c>
      <c r="D937">
        <v>2.3261860267737399E-4</v>
      </c>
      <c r="E937" t="s">
        <v>31</v>
      </c>
      <c r="F937" t="s">
        <v>202</v>
      </c>
    </row>
    <row r="938" spans="1:6" x14ac:dyDescent="0.25">
      <c r="A938" s="5">
        <v>95741</v>
      </c>
      <c r="B938">
        <v>877</v>
      </c>
      <c r="C938">
        <v>1.8817293571092601E-3</v>
      </c>
      <c r="D938">
        <v>1.1968759569969201E-3</v>
      </c>
      <c r="E938" t="s">
        <v>31</v>
      </c>
      <c r="F938" t="s">
        <v>202</v>
      </c>
    </row>
    <row r="939" spans="1:6" x14ac:dyDescent="0.25">
      <c r="A939" s="5">
        <v>95741</v>
      </c>
      <c r="B939">
        <v>879</v>
      </c>
      <c r="C939">
        <v>2.57415024789857E-3</v>
      </c>
      <c r="D939">
        <v>1.13324258604263E-3</v>
      </c>
      <c r="E939" t="s">
        <v>31</v>
      </c>
      <c r="F939" t="s">
        <v>202</v>
      </c>
    </row>
    <row r="940" spans="1:6" x14ac:dyDescent="0.25">
      <c r="A940" s="5">
        <v>95741</v>
      </c>
      <c r="B940">
        <v>1312</v>
      </c>
      <c r="C940">
        <v>0</v>
      </c>
      <c r="D940">
        <v>1.77566058786881E-4</v>
      </c>
      <c r="E940" t="s">
        <v>31</v>
      </c>
      <c r="F940" t="s">
        <v>202</v>
      </c>
    </row>
    <row r="941" spans="1:6" x14ac:dyDescent="0.25">
      <c r="A941" s="5">
        <v>95741</v>
      </c>
      <c r="B941">
        <v>1314</v>
      </c>
      <c r="C941">
        <v>0</v>
      </c>
      <c r="D941">
        <v>1.77566058786881E-4</v>
      </c>
      <c r="E941" t="s">
        <v>31</v>
      </c>
      <c r="F941" t="s">
        <v>202</v>
      </c>
    </row>
    <row r="942" spans="1:6" x14ac:dyDescent="0.25">
      <c r="A942" s="5">
        <v>95741</v>
      </c>
      <c r="B942">
        <v>2806</v>
      </c>
      <c r="C942">
        <v>7.7933284726741598E-3</v>
      </c>
      <c r="D942">
        <v>8.1841768771911798E-4</v>
      </c>
      <c r="E942" t="s">
        <v>31</v>
      </c>
      <c r="F942" t="s">
        <v>202</v>
      </c>
    </row>
    <row r="943" spans="1:6" x14ac:dyDescent="0.25">
      <c r="A943" s="5">
        <v>95741</v>
      </c>
      <c r="B943">
        <v>1320</v>
      </c>
      <c r="C943">
        <v>8.3442417297338004E-4</v>
      </c>
      <c r="D943">
        <v>2.7273832733503502E-4</v>
      </c>
      <c r="E943" t="s">
        <v>31</v>
      </c>
      <c r="F943" t="s">
        <v>202</v>
      </c>
    </row>
    <row r="944" spans="1:6" x14ac:dyDescent="0.25">
      <c r="A944" s="5">
        <v>95741</v>
      </c>
      <c r="B944">
        <v>881</v>
      </c>
      <c r="C944">
        <v>2.4856769987891301E-4</v>
      </c>
      <c r="D944">
        <v>1.78373924621685E-4</v>
      </c>
      <c r="E944" t="s">
        <v>31</v>
      </c>
      <c r="F944" t="s">
        <v>202</v>
      </c>
    </row>
    <row r="945" spans="1:6" x14ac:dyDescent="0.25">
      <c r="A945" s="5">
        <v>95741</v>
      </c>
      <c r="B945">
        <v>882</v>
      </c>
      <c r="C945">
        <v>6.5685811418649996E-4</v>
      </c>
      <c r="D945">
        <v>3.4049689209140701E-4</v>
      </c>
      <c r="E945" t="s">
        <v>31</v>
      </c>
      <c r="F945" t="s">
        <v>202</v>
      </c>
    </row>
    <row r="946" spans="1:6" x14ac:dyDescent="0.25">
      <c r="A946" s="5">
        <v>95741</v>
      </c>
      <c r="B946">
        <v>883</v>
      </c>
      <c r="C946">
        <v>0</v>
      </c>
      <c r="D946">
        <v>2.8400656436812998E-4</v>
      </c>
      <c r="E946" t="s">
        <v>31</v>
      </c>
      <c r="F946" t="s">
        <v>202</v>
      </c>
    </row>
    <row r="947" spans="1:6" x14ac:dyDescent="0.25">
      <c r="A947" s="5">
        <v>95741</v>
      </c>
      <c r="B947">
        <v>1325</v>
      </c>
      <c r="C947">
        <v>4.0120264140974301E-3</v>
      </c>
      <c r="D947">
        <v>3.6638014025273599E-4</v>
      </c>
      <c r="E947" t="s">
        <v>31</v>
      </c>
      <c r="F947" t="s">
        <v>202</v>
      </c>
    </row>
    <row r="948" spans="1:6" x14ac:dyDescent="0.25">
      <c r="A948" s="5">
        <v>95741</v>
      </c>
      <c r="B948">
        <v>884</v>
      </c>
      <c r="C948">
        <v>0</v>
      </c>
      <c r="D948">
        <v>4.7929205539961901E-4</v>
      </c>
      <c r="E948" t="s">
        <v>31</v>
      </c>
      <c r="F948" t="s">
        <v>202</v>
      </c>
    </row>
    <row r="949" spans="1:6" x14ac:dyDescent="0.25">
      <c r="A949" s="5">
        <v>95741</v>
      </c>
      <c r="B949">
        <v>1330</v>
      </c>
      <c r="C949">
        <v>7.1001641092032495E-5</v>
      </c>
      <c r="D949">
        <v>1.77601758057722E-4</v>
      </c>
      <c r="E949" t="s">
        <v>31</v>
      </c>
      <c r="F949" t="s">
        <v>202</v>
      </c>
    </row>
    <row r="950" spans="1:6" x14ac:dyDescent="0.25">
      <c r="A950" s="5">
        <v>95741</v>
      </c>
      <c r="B950">
        <v>885</v>
      </c>
      <c r="C950">
        <v>0</v>
      </c>
      <c r="D950">
        <v>1.77566058786881E-4</v>
      </c>
      <c r="E950" t="s">
        <v>31</v>
      </c>
      <c r="F950" t="s">
        <v>202</v>
      </c>
    </row>
    <row r="951" spans="1:6" x14ac:dyDescent="0.25">
      <c r="A951" s="5">
        <v>95741</v>
      </c>
      <c r="B951">
        <v>886</v>
      </c>
      <c r="C951">
        <v>1.17171294618893E-3</v>
      </c>
      <c r="D951">
        <v>2.12255573089625E-4</v>
      </c>
      <c r="E951" t="s">
        <v>31</v>
      </c>
      <c r="F951" t="s">
        <v>202</v>
      </c>
    </row>
    <row r="952" spans="1:6" x14ac:dyDescent="0.25">
      <c r="A952" s="5">
        <v>95741</v>
      </c>
      <c r="B952">
        <v>887</v>
      </c>
      <c r="C952">
        <v>0</v>
      </c>
      <c r="D952">
        <v>1.77566058786881E-4</v>
      </c>
      <c r="E952" t="s">
        <v>31</v>
      </c>
      <c r="F952" t="s">
        <v>202</v>
      </c>
    </row>
    <row r="953" spans="1:6" x14ac:dyDescent="0.25">
      <c r="A953" s="5">
        <v>95741</v>
      </c>
      <c r="B953">
        <v>888</v>
      </c>
      <c r="C953">
        <v>0</v>
      </c>
      <c r="D953">
        <v>1.95285491031489E-4</v>
      </c>
      <c r="E953" t="s">
        <v>31</v>
      </c>
      <c r="F953" t="s">
        <v>202</v>
      </c>
    </row>
    <row r="954" spans="1:6" x14ac:dyDescent="0.25">
      <c r="A954" s="5">
        <v>95741</v>
      </c>
      <c r="B954">
        <v>889</v>
      </c>
      <c r="C954">
        <v>9.9414688740205397E-4</v>
      </c>
      <c r="D954">
        <v>3.2723107426767001E-4</v>
      </c>
      <c r="E954" t="s">
        <v>31</v>
      </c>
      <c r="F954" t="s">
        <v>202</v>
      </c>
    </row>
    <row r="955" spans="1:6" x14ac:dyDescent="0.25">
      <c r="A955" s="5">
        <v>95741</v>
      </c>
      <c r="B955">
        <v>890</v>
      </c>
      <c r="C955">
        <v>0</v>
      </c>
      <c r="D955">
        <v>1.95285491031489E-4</v>
      </c>
      <c r="E955" t="s">
        <v>31</v>
      </c>
      <c r="F955" t="s">
        <v>202</v>
      </c>
    </row>
    <row r="956" spans="1:6" x14ac:dyDescent="0.25">
      <c r="A956" s="5">
        <v>95741</v>
      </c>
      <c r="B956">
        <v>891</v>
      </c>
      <c r="C956">
        <v>0</v>
      </c>
      <c r="D956">
        <v>1.95285491031489E-4</v>
      </c>
      <c r="E956" t="s">
        <v>31</v>
      </c>
      <c r="F956" t="s">
        <v>202</v>
      </c>
    </row>
    <row r="957" spans="1:6" x14ac:dyDescent="0.25">
      <c r="A957" s="5">
        <v>95741</v>
      </c>
      <c r="B957">
        <v>892</v>
      </c>
      <c r="C957">
        <v>0</v>
      </c>
      <c r="D957">
        <v>1.77566058786881E-4</v>
      </c>
      <c r="E957" t="s">
        <v>31</v>
      </c>
      <c r="F957" t="s">
        <v>202</v>
      </c>
    </row>
    <row r="958" spans="1:6" x14ac:dyDescent="0.25">
      <c r="A958" s="5">
        <v>95741</v>
      </c>
      <c r="B958">
        <v>893</v>
      </c>
      <c r="C958">
        <v>0</v>
      </c>
      <c r="D958">
        <v>1.77566058786881E-4</v>
      </c>
      <c r="E958" t="s">
        <v>31</v>
      </c>
      <c r="F958" t="s">
        <v>202</v>
      </c>
    </row>
    <row r="959" spans="1:6" x14ac:dyDescent="0.25">
      <c r="A959" s="5">
        <v>95741</v>
      </c>
      <c r="B959">
        <v>894</v>
      </c>
      <c r="C959">
        <v>0</v>
      </c>
      <c r="D959">
        <v>1.77566058786881E-4</v>
      </c>
      <c r="E959" t="s">
        <v>31</v>
      </c>
      <c r="F959" t="s">
        <v>202</v>
      </c>
    </row>
    <row r="960" spans="1:6" x14ac:dyDescent="0.25">
      <c r="A960" s="5">
        <v>95741</v>
      </c>
      <c r="B960">
        <v>895</v>
      </c>
      <c r="C960">
        <v>0</v>
      </c>
      <c r="D960">
        <v>1.77566058786881E-4</v>
      </c>
      <c r="E960" t="s">
        <v>31</v>
      </c>
      <c r="F960" t="s">
        <v>202</v>
      </c>
    </row>
    <row r="961" spans="1:6" x14ac:dyDescent="0.25">
      <c r="A961" s="5">
        <v>95741</v>
      </c>
      <c r="B961">
        <v>105</v>
      </c>
      <c r="C961">
        <v>4.93518405161881E-2</v>
      </c>
      <c r="D961">
        <v>4.4194255757684896E-3</v>
      </c>
      <c r="E961" t="s">
        <v>31</v>
      </c>
      <c r="F961" t="s">
        <v>202</v>
      </c>
    </row>
    <row r="962" spans="1:6" x14ac:dyDescent="0.25">
      <c r="A962" s="5">
        <v>95741</v>
      </c>
      <c r="B962">
        <v>196</v>
      </c>
      <c r="C962">
        <v>0.119456233993653</v>
      </c>
      <c r="D962">
        <v>9.2202971768459794E-3</v>
      </c>
      <c r="E962" t="s">
        <v>31</v>
      </c>
      <c r="F962" t="s">
        <v>202</v>
      </c>
    </row>
    <row r="963" spans="1:6" x14ac:dyDescent="0.25">
      <c r="A963" s="5">
        <v>95741</v>
      </c>
      <c r="B963">
        <v>611</v>
      </c>
      <c r="C963">
        <v>0.20992273336244399</v>
      </c>
      <c r="D963">
        <v>1.6903812141116598E-2</v>
      </c>
      <c r="E963" t="s">
        <v>31</v>
      </c>
      <c r="F963" t="s">
        <v>202</v>
      </c>
    </row>
    <row r="964" spans="1:6" x14ac:dyDescent="0.25">
      <c r="A964" s="5">
        <v>95741</v>
      </c>
      <c r="B964">
        <v>901</v>
      </c>
      <c r="C964">
        <v>0</v>
      </c>
      <c r="D964">
        <v>1.77566058786881E-4</v>
      </c>
      <c r="E964" t="s">
        <v>31</v>
      </c>
      <c r="F964" t="s">
        <v>202</v>
      </c>
    </row>
    <row r="965" spans="1:6" x14ac:dyDescent="0.25">
      <c r="A965" s="5">
        <v>95741</v>
      </c>
      <c r="B965">
        <v>902</v>
      </c>
      <c r="C965">
        <v>0</v>
      </c>
      <c r="D965">
        <v>2.30724355520706E-4</v>
      </c>
      <c r="E965" t="s">
        <v>31</v>
      </c>
      <c r="F965" t="s">
        <v>202</v>
      </c>
    </row>
    <row r="966" spans="1:6" x14ac:dyDescent="0.25">
      <c r="A966" s="5">
        <v>95741</v>
      </c>
      <c r="B966">
        <v>903</v>
      </c>
      <c r="C966">
        <v>0</v>
      </c>
      <c r="D966">
        <v>1.77566058786881E-4</v>
      </c>
      <c r="E966" t="s">
        <v>31</v>
      </c>
      <c r="F966" t="s">
        <v>202</v>
      </c>
    </row>
    <row r="967" spans="1:6" x14ac:dyDescent="0.25">
      <c r="A967" s="5">
        <v>95741</v>
      </c>
      <c r="B967">
        <v>904</v>
      </c>
      <c r="C967">
        <v>0</v>
      </c>
      <c r="D967">
        <v>2.13004923276098E-4</v>
      </c>
      <c r="E967" t="s">
        <v>31</v>
      </c>
      <c r="F967" t="s">
        <v>202</v>
      </c>
    </row>
    <row r="968" spans="1:6" x14ac:dyDescent="0.25">
      <c r="A968" s="5">
        <v>95741</v>
      </c>
      <c r="B968">
        <v>905</v>
      </c>
      <c r="C968">
        <v>0</v>
      </c>
      <c r="D968">
        <v>2.4856769987891301E-4</v>
      </c>
      <c r="E968" t="s">
        <v>31</v>
      </c>
      <c r="F968" t="s">
        <v>202</v>
      </c>
    </row>
    <row r="969" spans="1:6" x14ac:dyDescent="0.25">
      <c r="A969" s="5">
        <v>95741</v>
      </c>
      <c r="B969">
        <v>906</v>
      </c>
      <c r="C969">
        <v>1.77566058786881E-4</v>
      </c>
      <c r="D969">
        <v>1.77912973917943E-4</v>
      </c>
      <c r="E969" t="s">
        <v>31</v>
      </c>
      <c r="F969" t="s">
        <v>202</v>
      </c>
    </row>
    <row r="970" spans="1:6" x14ac:dyDescent="0.25">
      <c r="A970" s="5">
        <v>95741</v>
      </c>
      <c r="B970">
        <v>907</v>
      </c>
      <c r="C970">
        <v>7.1014032303392399E-4</v>
      </c>
      <c r="D970">
        <v>2.7099188375378201E-4</v>
      </c>
      <c r="E970" t="s">
        <v>31</v>
      </c>
      <c r="F970" t="s">
        <v>202</v>
      </c>
    </row>
    <row r="971" spans="1:6" x14ac:dyDescent="0.25">
      <c r="A971" s="5">
        <v>95741</v>
      </c>
      <c r="B971">
        <v>908</v>
      </c>
      <c r="C971">
        <v>1.1007113050969001E-3</v>
      </c>
      <c r="D971">
        <v>2.7753232480455102E-4</v>
      </c>
      <c r="E971" t="s">
        <v>31</v>
      </c>
      <c r="F971" t="s">
        <v>202</v>
      </c>
    </row>
    <row r="972" spans="1:6" x14ac:dyDescent="0.25">
      <c r="A972" s="5">
        <v>95741</v>
      </c>
      <c r="B972">
        <v>909</v>
      </c>
      <c r="C972">
        <v>1.77566058786881E-4</v>
      </c>
      <c r="D972">
        <v>1.77912973917943E-4</v>
      </c>
      <c r="E972" t="s">
        <v>31</v>
      </c>
      <c r="F972" t="s">
        <v>202</v>
      </c>
    </row>
    <row r="973" spans="1:6" x14ac:dyDescent="0.25">
      <c r="A973" s="5">
        <v>95741</v>
      </c>
      <c r="B973">
        <v>989</v>
      </c>
      <c r="C973">
        <v>6.9229697867571698E-4</v>
      </c>
      <c r="D973">
        <v>2.8821192961409899E-4</v>
      </c>
      <c r="E973" t="s">
        <v>31</v>
      </c>
      <c r="F973" t="s">
        <v>202</v>
      </c>
    </row>
    <row r="974" spans="1:6" x14ac:dyDescent="0.25">
      <c r="A974" s="5">
        <v>95741</v>
      </c>
      <c r="B974">
        <v>990</v>
      </c>
      <c r="C974">
        <v>9.5858411079923801E-4</v>
      </c>
      <c r="D974">
        <v>1.90065762454176E-4</v>
      </c>
      <c r="E974" t="s">
        <v>31</v>
      </c>
      <c r="F974" t="s">
        <v>202</v>
      </c>
    </row>
    <row r="975" spans="1:6" x14ac:dyDescent="0.25">
      <c r="A975" s="5">
        <v>95741</v>
      </c>
      <c r="B975">
        <v>990</v>
      </c>
      <c r="C975">
        <v>0</v>
      </c>
      <c r="D975">
        <v>1.77566058786881E-4</v>
      </c>
      <c r="E975" t="s">
        <v>31</v>
      </c>
      <c r="F975" t="s">
        <v>202</v>
      </c>
    </row>
    <row r="976" spans="1:6" x14ac:dyDescent="0.25">
      <c r="A976" s="5">
        <v>95741</v>
      </c>
      <c r="B976">
        <v>1387</v>
      </c>
      <c r="C976">
        <v>1.8107277160172299E-3</v>
      </c>
      <c r="D976">
        <v>4.9622189788830703E-4</v>
      </c>
      <c r="E976" t="s">
        <v>31</v>
      </c>
      <c r="F976" t="s">
        <v>202</v>
      </c>
    </row>
    <row r="977" spans="1:6" x14ac:dyDescent="0.25">
      <c r="A977" s="5">
        <v>95741</v>
      </c>
      <c r="B977">
        <v>993</v>
      </c>
      <c r="C977">
        <v>0</v>
      </c>
      <c r="D977">
        <v>1.77566058786881E-4</v>
      </c>
      <c r="E977" t="s">
        <v>31</v>
      </c>
      <c r="F977" t="s">
        <v>202</v>
      </c>
    </row>
    <row r="978" spans="1:6" x14ac:dyDescent="0.25">
      <c r="A978" s="5">
        <v>95741</v>
      </c>
      <c r="B978">
        <v>994</v>
      </c>
      <c r="C978">
        <v>0</v>
      </c>
      <c r="D978">
        <v>1.77566058786881E-4</v>
      </c>
      <c r="E978" t="s">
        <v>31</v>
      </c>
      <c r="F978" t="s">
        <v>202</v>
      </c>
    </row>
    <row r="979" spans="1:6" x14ac:dyDescent="0.25">
      <c r="A979" s="5">
        <v>95741</v>
      </c>
      <c r="B979">
        <v>1390</v>
      </c>
      <c r="C979">
        <v>0</v>
      </c>
      <c r="D979">
        <v>1.77566058786881E-4</v>
      </c>
      <c r="E979" t="s">
        <v>31</v>
      </c>
      <c r="F979" t="s">
        <v>202</v>
      </c>
    </row>
    <row r="980" spans="1:6" x14ac:dyDescent="0.25">
      <c r="A980" s="5">
        <v>95741</v>
      </c>
      <c r="B980">
        <v>1391</v>
      </c>
      <c r="C980">
        <v>6.3376089621170898E-3</v>
      </c>
      <c r="D980">
        <v>1.65978833767666E-3</v>
      </c>
      <c r="E980" t="s">
        <v>31</v>
      </c>
      <c r="F980" t="s">
        <v>202</v>
      </c>
    </row>
    <row r="981" spans="1:6" x14ac:dyDescent="0.25">
      <c r="A981" s="5">
        <v>95741</v>
      </c>
      <c r="B981">
        <v>1393</v>
      </c>
      <c r="C981">
        <v>1.58000336049652E-3</v>
      </c>
      <c r="D981">
        <v>2.25176880944549E-4</v>
      </c>
      <c r="E981" t="s">
        <v>31</v>
      </c>
      <c r="F981" t="s">
        <v>202</v>
      </c>
    </row>
    <row r="982" spans="1:6" x14ac:dyDescent="0.25">
      <c r="A982" s="5">
        <v>95741</v>
      </c>
      <c r="B982">
        <v>999</v>
      </c>
      <c r="C982">
        <v>6.6571783030880396E-3</v>
      </c>
      <c r="D982">
        <v>1.7684293175597901E-3</v>
      </c>
      <c r="E982" t="s">
        <v>31</v>
      </c>
      <c r="F982" t="s">
        <v>202</v>
      </c>
    </row>
    <row r="983" spans="1:6" x14ac:dyDescent="0.25">
      <c r="A983" s="5">
        <v>95741</v>
      </c>
      <c r="B983">
        <v>1396</v>
      </c>
      <c r="C983">
        <v>0</v>
      </c>
      <c r="D983">
        <v>1.77566058786881E-4</v>
      </c>
      <c r="E983" t="s">
        <v>31</v>
      </c>
      <c r="F983" t="s">
        <v>202</v>
      </c>
    </row>
    <row r="984" spans="1:6" x14ac:dyDescent="0.25">
      <c r="A984" s="5">
        <v>95741</v>
      </c>
      <c r="B984">
        <v>1397</v>
      </c>
      <c r="C984">
        <v>0</v>
      </c>
      <c r="D984">
        <v>1.77566058786881E-4</v>
      </c>
      <c r="E984" t="s">
        <v>31</v>
      </c>
      <c r="F984" t="s">
        <v>202</v>
      </c>
    </row>
    <row r="985" spans="1:6" x14ac:dyDescent="0.25">
      <c r="A985" s="5">
        <v>95741</v>
      </c>
      <c r="B985">
        <v>1398</v>
      </c>
      <c r="C985">
        <v>0</v>
      </c>
      <c r="D985">
        <v>1.77566058786881E-4</v>
      </c>
      <c r="E985" t="s">
        <v>31</v>
      </c>
      <c r="F985" t="s">
        <v>202</v>
      </c>
    </row>
    <row r="986" spans="1:6" x14ac:dyDescent="0.25">
      <c r="A986" s="5">
        <v>95741</v>
      </c>
      <c r="B986">
        <v>1004</v>
      </c>
      <c r="C986">
        <v>0</v>
      </c>
      <c r="D986">
        <v>1.77566058786881E-4</v>
      </c>
      <c r="E986" t="s">
        <v>31</v>
      </c>
      <c r="F986" t="s">
        <v>202</v>
      </c>
    </row>
    <row r="987" spans="1:6" x14ac:dyDescent="0.25">
      <c r="A987" s="5">
        <v>95741</v>
      </c>
      <c r="B987">
        <v>1005</v>
      </c>
      <c r="C987">
        <v>0</v>
      </c>
      <c r="D987">
        <v>1.77566058786881E-4</v>
      </c>
      <c r="E987" t="s">
        <v>31</v>
      </c>
      <c r="F987" t="s">
        <v>202</v>
      </c>
    </row>
    <row r="988" spans="1:6" x14ac:dyDescent="0.25">
      <c r="A988" s="5">
        <v>95741</v>
      </c>
      <c r="B988">
        <v>1006</v>
      </c>
      <c r="C988">
        <v>0</v>
      </c>
      <c r="D988">
        <v>1.77566058786881E-4</v>
      </c>
      <c r="E988" t="s">
        <v>31</v>
      </c>
      <c r="F988" t="s">
        <v>202</v>
      </c>
    </row>
    <row r="989" spans="1:6" x14ac:dyDescent="0.25">
      <c r="A989" s="5">
        <v>95741</v>
      </c>
      <c r="B989">
        <v>1402</v>
      </c>
      <c r="C989">
        <v>0</v>
      </c>
      <c r="D989">
        <v>1.77566058786881E-4</v>
      </c>
      <c r="E989" t="s">
        <v>31</v>
      </c>
      <c r="F989" t="s">
        <v>202</v>
      </c>
    </row>
    <row r="990" spans="1:6" x14ac:dyDescent="0.25">
      <c r="A990" s="5">
        <v>95741</v>
      </c>
      <c r="B990">
        <v>1008</v>
      </c>
      <c r="C990">
        <v>0</v>
      </c>
      <c r="D990">
        <v>1.77566058786881E-4</v>
      </c>
      <c r="E990" t="s">
        <v>31</v>
      </c>
      <c r="F990" t="s">
        <v>202</v>
      </c>
    </row>
    <row r="991" spans="1:6" x14ac:dyDescent="0.25">
      <c r="A991" s="5">
        <v>95741</v>
      </c>
      <c r="B991">
        <v>989</v>
      </c>
      <c r="C991">
        <v>1.1361501695861199E-3</v>
      </c>
      <c r="D991">
        <v>3.4683368736232499E-4</v>
      </c>
      <c r="E991" t="s">
        <v>31</v>
      </c>
      <c r="F991" t="s">
        <v>202</v>
      </c>
    </row>
    <row r="992" spans="1:6" x14ac:dyDescent="0.25">
      <c r="A992" s="5">
        <v>95741</v>
      </c>
      <c r="B992">
        <v>1010</v>
      </c>
      <c r="C992">
        <v>2.6805907534798198E-3</v>
      </c>
      <c r="D992">
        <v>5.9902961654350001E-4</v>
      </c>
      <c r="E992" t="s">
        <v>31</v>
      </c>
      <c r="F992" t="s">
        <v>202</v>
      </c>
    </row>
    <row r="993" spans="1:6" x14ac:dyDescent="0.25">
      <c r="A993" s="5">
        <v>95741</v>
      </c>
      <c r="B993">
        <v>1011</v>
      </c>
      <c r="C993">
        <v>1.73972607492519E-3</v>
      </c>
      <c r="D993">
        <v>4.0963556100021302E-4</v>
      </c>
      <c r="E993" t="s">
        <v>31</v>
      </c>
      <c r="F993" t="s">
        <v>202</v>
      </c>
    </row>
    <row r="994" spans="1:6" x14ac:dyDescent="0.25">
      <c r="A994" s="5">
        <v>95741</v>
      </c>
      <c r="B994">
        <v>1407</v>
      </c>
      <c r="C994">
        <v>9.2314524631002099E-4</v>
      </c>
      <c r="D994">
        <v>2.5698531828250402E-4</v>
      </c>
      <c r="E994" t="s">
        <v>31</v>
      </c>
      <c r="F994" t="s">
        <v>202</v>
      </c>
    </row>
    <row r="995" spans="1:6" x14ac:dyDescent="0.25">
      <c r="A995" s="5">
        <v>95741</v>
      </c>
      <c r="B995">
        <v>1408</v>
      </c>
      <c r="C995">
        <v>9.2314524631002099E-4</v>
      </c>
      <c r="D995">
        <v>2.3994180655037499E-4</v>
      </c>
      <c r="E995" t="s">
        <v>31</v>
      </c>
      <c r="F995" t="s">
        <v>202</v>
      </c>
    </row>
    <row r="996" spans="1:6" x14ac:dyDescent="0.25">
      <c r="A996" s="5">
        <v>95741</v>
      </c>
      <c r="B996">
        <v>1409</v>
      </c>
      <c r="C996">
        <v>3.1956934097094599E-4</v>
      </c>
      <c r="D996">
        <v>3.0264628988578899E-4</v>
      </c>
      <c r="E996" t="s">
        <v>31</v>
      </c>
      <c r="F996" t="s">
        <v>202</v>
      </c>
    </row>
    <row r="997" spans="1:6" x14ac:dyDescent="0.25">
      <c r="A997" s="5">
        <v>95741</v>
      </c>
      <c r="B997">
        <v>1410</v>
      </c>
      <c r="C997">
        <v>0</v>
      </c>
      <c r="D997">
        <v>1.77566058786881E-4</v>
      </c>
      <c r="E997" t="s">
        <v>31</v>
      </c>
      <c r="F997" t="s">
        <v>202</v>
      </c>
    </row>
    <row r="998" spans="1:6" x14ac:dyDescent="0.25">
      <c r="A998" s="5">
        <v>95741</v>
      </c>
      <c r="B998">
        <v>1411</v>
      </c>
      <c r="C998">
        <v>1.7574455071697999E-3</v>
      </c>
      <c r="D998">
        <v>2.3166506402550699E-4</v>
      </c>
      <c r="E998" t="s">
        <v>31</v>
      </c>
      <c r="F998" t="s">
        <v>202</v>
      </c>
    </row>
    <row r="999" spans="1:6" x14ac:dyDescent="0.25">
      <c r="A999" s="5">
        <v>95741</v>
      </c>
      <c r="B999">
        <v>1017</v>
      </c>
      <c r="C999">
        <v>1.4734389428016699E-3</v>
      </c>
      <c r="D999">
        <v>2.6955056189750299E-4</v>
      </c>
      <c r="E999" t="s">
        <v>31</v>
      </c>
      <c r="F999" t="s">
        <v>202</v>
      </c>
    </row>
    <row r="1000" spans="1:6" x14ac:dyDescent="0.25">
      <c r="A1000" s="5">
        <v>95741</v>
      </c>
      <c r="B1000">
        <v>1413</v>
      </c>
      <c r="C1000">
        <v>8.3442417297338004E-4</v>
      </c>
      <c r="D1000">
        <v>2.9013806061021E-4</v>
      </c>
      <c r="E1000" t="s">
        <v>31</v>
      </c>
      <c r="F1000" t="s">
        <v>202</v>
      </c>
    </row>
    <row r="1001" spans="1:6" x14ac:dyDescent="0.25">
      <c r="A1001" s="5">
        <v>95741</v>
      </c>
      <c r="B1001">
        <v>1416</v>
      </c>
      <c r="C1001">
        <v>0</v>
      </c>
      <c r="D1001">
        <v>1.77566058786881E-4</v>
      </c>
      <c r="E1001" t="s">
        <v>31</v>
      </c>
      <c r="F1001" t="s">
        <v>202</v>
      </c>
    </row>
    <row r="1002" spans="1:6" x14ac:dyDescent="0.25">
      <c r="A1002" s="5">
        <v>95741</v>
      </c>
      <c r="B1002">
        <v>1022</v>
      </c>
      <c r="C1002">
        <v>1.4734389428016699E-3</v>
      </c>
      <c r="D1002">
        <v>2.2148230646648799E-4</v>
      </c>
      <c r="E1002" t="s">
        <v>31</v>
      </c>
      <c r="F1002" t="s">
        <v>202</v>
      </c>
    </row>
    <row r="1003" spans="1:6" x14ac:dyDescent="0.25">
      <c r="A1003" s="5">
        <v>95741</v>
      </c>
      <c r="B1003">
        <v>1418</v>
      </c>
      <c r="C1003">
        <v>0</v>
      </c>
      <c r="D1003">
        <v>1.77566058786881E-4</v>
      </c>
      <c r="E1003" t="s">
        <v>31</v>
      </c>
      <c r="F1003" t="s">
        <v>202</v>
      </c>
    </row>
    <row r="1004" spans="1:6" x14ac:dyDescent="0.25">
      <c r="A1004" s="5">
        <v>95741</v>
      </c>
      <c r="B1004">
        <v>1024</v>
      </c>
      <c r="C1004">
        <v>6.3913868194189101E-4</v>
      </c>
      <c r="D1004">
        <v>2.00466796120712E-4</v>
      </c>
      <c r="E1004" t="s">
        <v>31</v>
      </c>
      <c r="F1004" t="s">
        <v>202</v>
      </c>
    </row>
    <row r="1005" spans="1:6" x14ac:dyDescent="0.25">
      <c r="A1005" s="5">
        <v>95741</v>
      </c>
      <c r="B1005">
        <v>1025</v>
      </c>
      <c r="C1005">
        <v>0</v>
      </c>
      <c r="D1005">
        <v>1.77566058786881E-4</v>
      </c>
      <c r="E1005" t="s">
        <v>31</v>
      </c>
      <c r="F1005" t="s">
        <v>202</v>
      </c>
    </row>
    <row r="1006" spans="1:6" x14ac:dyDescent="0.25">
      <c r="A1006" s="5">
        <v>95741</v>
      </c>
      <c r="B1006">
        <v>1026</v>
      </c>
      <c r="C1006">
        <v>4.7929205539961901E-4</v>
      </c>
      <c r="D1006">
        <v>1.8078202210811801E-4</v>
      </c>
      <c r="E1006" t="s">
        <v>31</v>
      </c>
      <c r="F1006" t="s">
        <v>202</v>
      </c>
    </row>
    <row r="1007" spans="1:6" x14ac:dyDescent="0.25">
      <c r="A1007" s="5">
        <v>95741</v>
      </c>
      <c r="B1007">
        <v>1027</v>
      </c>
      <c r="C1007">
        <v>0</v>
      </c>
      <c r="D1007">
        <v>1.77566058786881E-4</v>
      </c>
      <c r="E1007" t="s">
        <v>31</v>
      </c>
      <c r="F1007" t="s">
        <v>202</v>
      </c>
    </row>
    <row r="1008" spans="1:6" x14ac:dyDescent="0.25">
      <c r="A1008" s="5">
        <v>95741</v>
      </c>
      <c r="B1008">
        <v>1423</v>
      </c>
      <c r="C1008">
        <v>4.08290414307587E-4</v>
      </c>
      <c r="D1008">
        <v>1.9746520126949E-4</v>
      </c>
      <c r="E1008" t="s">
        <v>31</v>
      </c>
      <c r="F1008" t="s">
        <v>202</v>
      </c>
    </row>
    <row r="1009" spans="1:6" x14ac:dyDescent="0.25">
      <c r="A1009" s="5">
        <v>95741</v>
      </c>
      <c r="B1009">
        <v>933</v>
      </c>
      <c r="C1009">
        <v>0</v>
      </c>
      <c r="D1009">
        <v>1.77566058786881E-4</v>
      </c>
      <c r="E1009" t="s">
        <v>31</v>
      </c>
      <c r="F1009" t="s">
        <v>202</v>
      </c>
    </row>
    <row r="1010" spans="1:6" x14ac:dyDescent="0.25">
      <c r="A1010" s="5">
        <v>95741</v>
      </c>
      <c r="B1010">
        <v>934</v>
      </c>
      <c r="C1010">
        <v>5.4854653568991102E-3</v>
      </c>
      <c r="D1010">
        <v>6.5948178740987305E-4</v>
      </c>
      <c r="E1010" t="s">
        <v>31</v>
      </c>
      <c r="F1010" t="s">
        <v>202</v>
      </c>
    </row>
    <row r="1011" spans="1:6" x14ac:dyDescent="0.25">
      <c r="A1011" s="5">
        <v>95741</v>
      </c>
      <c r="B1011">
        <v>935</v>
      </c>
      <c r="C1011">
        <v>7.6336057582454802E-3</v>
      </c>
      <c r="D1011">
        <v>9.3588458964617705E-4</v>
      </c>
      <c r="E1011" t="s">
        <v>31</v>
      </c>
      <c r="F1011" t="s">
        <v>202</v>
      </c>
    </row>
    <row r="1012" spans="1:6" x14ac:dyDescent="0.25">
      <c r="A1012" s="5">
        <v>95741</v>
      </c>
      <c r="B1012">
        <v>936</v>
      </c>
      <c r="C1012">
        <v>0</v>
      </c>
      <c r="D1012">
        <v>2.6628713212352201E-4</v>
      </c>
      <c r="E1012" t="s">
        <v>31</v>
      </c>
      <c r="F1012" t="s">
        <v>202</v>
      </c>
    </row>
    <row r="1013" spans="1:6" x14ac:dyDescent="0.25">
      <c r="A1013" s="5">
        <v>95741</v>
      </c>
      <c r="B1013">
        <v>937</v>
      </c>
      <c r="C1013">
        <v>0</v>
      </c>
      <c r="D1013">
        <v>1.4184219643638699E-2</v>
      </c>
      <c r="E1013" t="s">
        <v>31</v>
      </c>
      <c r="F1013" t="s">
        <v>202</v>
      </c>
    </row>
    <row r="1014" spans="1:6" x14ac:dyDescent="0.25">
      <c r="A1014" s="5">
        <v>95741</v>
      </c>
      <c r="B1014">
        <v>939</v>
      </c>
      <c r="C1014">
        <v>8.4324671546160499E-3</v>
      </c>
      <c r="D1014">
        <v>9.0148311492782801E-4</v>
      </c>
      <c r="E1014" t="s">
        <v>31</v>
      </c>
      <c r="F1014" t="s">
        <v>202</v>
      </c>
    </row>
    <row r="1015" spans="1:6" x14ac:dyDescent="0.25">
      <c r="A1015" s="5">
        <v>95741</v>
      </c>
      <c r="B1015">
        <v>941</v>
      </c>
      <c r="C1015">
        <v>1.25509340742947E-2</v>
      </c>
      <c r="D1015">
        <v>1.5721097734379E-3</v>
      </c>
      <c r="E1015" t="s">
        <v>31</v>
      </c>
      <c r="F1015" t="s">
        <v>202</v>
      </c>
    </row>
    <row r="1016" spans="1:6" x14ac:dyDescent="0.25">
      <c r="A1016" s="5">
        <v>95741</v>
      </c>
      <c r="B1016">
        <v>942</v>
      </c>
      <c r="C1016">
        <v>1.4414943999159401E-2</v>
      </c>
      <c r="D1016">
        <v>3.5584905926663601E-3</v>
      </c>
      <c r="E1016" t="s">
        <v>31</v>
      </c>
      <c r="F1016" t="s">
        <v>202</v>
      </c>
    </row>
    <row r="1017" spans="1:6" x14ac:dyDescent="0.25">
      <c r="A1017" s="5">
        <v>95741</v>
      </c>
      <c r="B1017">
        <v>944</v>
      </c>
      <c r="C1017">
        <v>4.5268812460998696E-3</v>
      </c>
      <c r="D1017">
        <v>1.57746697990201E-3</v>
      </c>
      <c r="E1017" t="s">
        <v>31</v>
      </c>
      <c r="F1017" t="s">
        <v>202</v>
      </c>
    </row>
    <row r="1018" spans="1:6" x14ac:dyDescent="0.25">
      <c r="A1018" s="5">
        <v>95741</v>
      </c>
      <c r="B1018">
        <v>945</v>
      </c>
      <c r="C1018">
        <v>0</v>
      </c>
      <c r="D1018">
        <v>6.0357590533907603E-4</v>
      </c>
      <c r="E1018" t="s">
        <v>31</v>
      </c>
      <c r="F1018" t="s">
        <v>202</v>
      </c>
    </row>
    <row r="1019" spans="1:6" x14ac:dyDescent="0.25">
      <c r="A1019" s="5">
        <v>95741</v>
      </c>
      <c r="B1019">
        <v>1438</v>
      </c>
      <c r="C1019">
        <v>8.7519125834734004E-3</v>
      </c>
      <c r="D1019">
        <v>8.5346122851497703E-4</v>
      </c>
      <c r="E1019" t="s">
        <v>31</v>
      </c>
      <c r="F1019" t="s">
        <v>202</v>
      </c>
    </row>
    <row r="1020" spans="1:6" x14ac:dyDescent="0.25">
      <c r="A1020" s="5">
        <v>95741</v>
      </c>
      <c r="B1020">
        <v>1044</v>
      </c>
      <c r="C1020">
        <v>9.1070447010471595E-3</v>
      </c>
      <c r="D1020">
        <v>1.8058707968781301E-3</v>
      </c>
      <c r="E1020" t="s">
        <v>31</v>
      </c>
      <c r="F1020" t="s">
        <v>202</v>
      </c>
    </row>
    <row r="1021" spans="1:6" x14ac:dyDescent="0.25">
      <c r="A1021" s="5">
        <v>95741</v>
      </c>
      <c r="B1021">
        <v>947</v>
      </c>
      <c r="C1021">
        <v>3.1315317172880698E-2</v>
      </c>
      <c r="D1021">
        <v>2.42596331154962E-3</v>
      </c>
      <c r="E1021" t="s">
        <v>31</v>
      </c>
      <c r="F1021" t="s">
        <v>202</v>
      </c>
    </row>
    <row r="1022" spans="1:6" x14ac:dyDescent="0.25">
      <c r="A1022" s="5">
        <v>95741</v>
      </c>
      <c r="B1022">
        <v>948</v>
      </c>
      <c r="C1022">
        <v>2.6167140589197099E-2</v>
      </c>
      <c r="D1022">
        <v>2.6682448125303899E-3</v>
      </c>
      <c r="E1022" t="s">
        <v>31</v>
      </c>
      <c r="F1022" t="s">
        <v>202</v>
      </c>
    </row>
    <row r="1023" spans="1:6" x14ac:dyDescent="0.25">
      <c r="A1023" s="5">
        <v>95741</v>
      </c>
      <c r="B1023">
        <v>949</v>
      </c>
      <c r="C1023">
        <v>3.4066909567452598E-2</v>
      </c>
      <c r="D1023">
        <v>3.5045423490244801E-3</v>
      </c>
      <c r="E1023" t="s">
        <v>31</v>
      </c>
      <c r="F1023" t="s">
        <v>202</v>
      </c>
    </row>
    <row r="1024" spans="1:6" x14ac:dyDescent="0.25">
      <c r="A1024" s="5">
        <v>95741</v>
      </c>
      <c r="B1024">
        <v>950</v>
      </c>
      <c r="C1024">
        <v>0.108538461576588</v>
      </c>
      <c r="D1024">
        <v>9.4933782485933302E-3</v>
      </c>
      <c r="E1024" t="s">
        <v>31</v>
      </c>
      <c r="F1024" t="s">
        <v>202</v>
      </c>
    </row>
    <row r="1025" spans="1:6" x14ac:dyDescent="0.25">
      <c r="A1025" s="5">
        <v>95741</v>
      </c>
      <c r="B1025">
        <v>951</v>
      </c>
      <c r="C1025">
        <v>0</v>
      </c>
      <c r="D1025">
        <v>3.90570982062978E-4</v>
      </c>
      <c r="E1025" t="s">
        <v>31</v>
      </c>
      <c r="F1025" t="s">
        <v>202</v>
      </c>
    </row>
    <row r="1026" spans="1:6" x14ac:dyDescent="0.25">
      <c r="A1026" s="5">
        <v>95741</v>
      </c>
      <c r="B1026">
        <v>952</v>
      </c>
      <c r="C1026">
        <v>0</v>
      </c>
      <c r="D1026">
        <v>1.77566058786881E-4</v>
      </c>
      <c r="E1026" t="s">
        <v>31</v>
      </c>
      <c r="F1026" t="s">
        <v>202</v>
      </c>
    </row>
    <row r="1027" spans="1:6" x14ac:dyDescent="0.25">
      <c r="A1027" s="5">
        <v>95741</v>
      </c>
      <c r="B1027">
        <v>953</v>
      </c>
      <c r="C1027">
        <v>0</v>
      </c>
      <c r="D1027">
        <v>2.4856769987891301E-4</v>
      </c>
      <c r="E1027" t="s">
        <v>31</v>
      </c>
      <c r="F1027" t="s">
        <v>202</v>
      </c>
    </row>
    <row r="1028" spans="1:6" x14ac:dyDescent="0.25">
      <c r="A1028" s="5">
        <v>95741</v>
      </c>
      <c r="B1028">
        <v>954</v>
      </c>
      <c r="C1028">
        <v>3.1563884872759601E-2</v>
      </c>
      <c r="D1028">
        <v>3.0536467720756102E-3</v>
      </c>
      <c r="E1028" t="s">
        <v>31</v>
      </c>
      <c r="F1028" t="s">
        <v>202</v>
      </c>
    </row>
    <row r="1029" spans="1:6" x14ac:dyDescent="0.25">
      <c r="A1029" s="5">
        <v>95741</v>
      </c>
      <c r="B1029">
        <v>955</v>
      </c>
      <c r="C1029">
        <v>0.251658811464745</v>
      </c>
      <c r="D1029">
        <v>3.4558467780445003E-2</v>
      </c>
      <c r="E1029" t="s">
        <v>31</v>
      </c>
      <c r="F1029" t="s">
        <v>202</v>
      </c>
    </row>
    <row r="1030" spans="1:6" x14ac:dyDescent="0.25">
      <c r="A1030" s="5">
        <v>95741</v>
      </c>
      <c r="B1030">
        <v>956</v>
      </c>
      <c r="C1030">
        <v>1.6261234491779401E-2</v>
      </c>
      <c r="D1030">
        <v>1.33608874789608E-3</v>
      </c>
      <c r="E1030" t="s">
        <v>31</v>
      </c>
      <c r="F1030" t="s">
        <v>202</v>
      </c>
    </row>
    <row r="1031" spans="1:6" x14ac:dyDescent="0.25">
      <c r="A1031" s="5">
        <v>95741</v>
      </c>
      <c r="B1031">
        <v>1056</v>
      </c>
      <c r="C1031">
        <v>2.6628713212352201E-4</v>
      </c>
      <c r="D1031">
        <v>1.9623607663136201E-4</v>
      </c>
      <c r="E1031" t="s">
        <v>31</v>
      </c>
      <c r="F1031" t="s">
        <v>202</v>
      </c>
    </row>
    <row r="1032" spans="1:6" x14ac:dyDescent="0.25">
      <c r="A1032" s="5">
        <v>95741</v>
      </c>
      <c r="B1032">
        <v>957</v>
      </c>
      <c r="C1032">
        <v>1.6438800550566301E-2</v>
      </c>
      <c r="D1032">
        <v>1.44405458643957E-3</v>
      </c>
      <c r="E1032" t="s">
        <v>31</v>
      </c>
      <c r="F1032" t="s">
        <v>202</v>
      </c>
    </row>
    <row r="1033" spans="1:6" x14ac:dyDescent="0.25">
      <c r="A1033" s="5">
        <v>95741</v>
      </c>
      <c r="B1033">
        <v>958</v>
      </c>
      <c r="C1033">
        <v>2.1107685078850202E-2</v>
      </c>
      <c r="D1033">
        <v>1.0439748527422301E-2</v>
      </c>
      <c r="E1033" t="s">
        <v>31</v>
      </c>
      <c r="F1033" t="s">
        <v>202</v>
      </c>
    </row>
    <row r="1034" spans="1:6" x14ac:dyDescent="0.25">
      <c r="A1034" s="5">
        <v>95741</v>
      </c>
      <c r="B1034">
        <v>959</v>
      </c>
      <c r="C1034">
        <v>2.5261714775131699E-2</v>
      </c>
      <c r="D1034">
        <v>3.6324511995982E-3</v>
      </c>
      <c r="E1034" t="s">
        <v>31</v>
      </c>
      <c r="F1034" t="s">
        <v>202</v>
      </c>
    </row>
    <row r="1035" spans="1:6" x14ac:dyDescent="0.25">
      <c r="A1035" s="5">
        <v>95741</v>
      </c>
      <c r="B1035">
        <v>960</v>
      </c>
      <c r="C1035">
        <v>1.36160826027888E-2</v>
      </c>
      <c r="D1035">
        <v>8.6638743553448996E-3</v>
      </c>
      <c r="E1035" t="s">
        <v>31</v>
      </c>
      <c r="F1035" t="s">
        <v>202</v>
      </c>
    </row>
    <row r="1036" spans="1:6" x14ac:dyDescent="0.25">
      <c r="A1036" s="5">
        <v>95741</v>
      </c>
      <c r="B1036">
        <v>961</v>
      </c>
      <c r="C1036">
        <v>7.5447979464293199E-2</v>
      </c>
      <c r="D1036">
        <v>1.53260336582479E-2</v>
      </c>
      <c r="E1036" t="s">
        <v>31</v>
      </c>
      <c r="F1036" t="s">
        <v>202</v>
      </c>
    </row>
    <row r="1037" spans="1:6" x14ac:dyDescent="0.25">
      <c r="A1037" s="5">
        <v>95741</v>
      </c>
      <c r="B1037">
        <v>962</v>
      </c>
      <c r="C1037">
        <v>5.7695958333808302E-3</v>
      </c>
      <c r="D1037">
        <v>9.1343369430266295E-4</v>
      </c>
      <c r="E1037" t="s">
        <v>31</v>
      </c>
      <c r="F1037" t="s">
        <v>202</v>
      </c>
    </row>
    <row r="1038" spans="1:6" x14ac:dyDescent="0.25">
      <c r="A1038" s="5">
        <v>95741</v>
      </c>
      <c r="B1038">
        <v>963</v>
      </c>
      <c r="C1038">
        <v>1.11130579080959E-2</v>
      </c>
      <c r="D1038">
        <v>1.21379995708534E-3</v>
      </c>
      <c r="E1038" t="s">
        <v>31</v>
      </c>
      <c r="F1038" t="s">
        <v>202</v>
      </c>
    </row>
    <row r="1039" spans="1:6" x14ac:dyDescent="0.25">
      <c r="A1039" s="5">
        <v>95741</v>
      </c>
      <c r="B1039">
        <v>964</v>
      </c>
      <c r="C1039">
        <v>4.9884538692548802E-3</v>
      </c>
      <c r="D1039">
        <v>4.5364635546188197E-4</v>
      </c>
      <c r="E1039" t="s">
        <v>31</v>
      </c>
      <c r="F1039" t="s">
        <v>202</v>
      </c>
    </row>
    <row r="1040" spans="1:6" x14ac:dyDescent="0.25">
      <c r="A1040" s="5">
        <v>95741</v>
      </c>
      <c r="B1040">
        <v>966</v>
      </c>
      <c r="C1040">
        <v>6.9003806084481298E-2</v>
      </c>
      <c r="D1040">
        <v>2.9609990547164001E-2</v>
      </c>
      <c r="E1040" t="s">
        <v>31</v>
      </c>
      <c r="F1040" t="s">
        <v>202</v>
      </c>
    </row>
    <row r="1041" spans="1:6" x14ac:dyDescent="0.25">
      <c r="A1041" s="5">
        <v>95741</v>
      </c>
      <c r="B1041">
        <v>967</v>
      </c>
      <c r="C1041">
        <v>0</v>
      </c>
      <c r="D1041">
        <v>4.6157262315501098E-4</v>
      </c>
      <c r="E1041" t="s">
        <v>31</v>
      </c>
      <c r="F1041" t="s">
        <v>202</v>
      </c>
    </row>
    <row r="1042" spans="1:6" x14ac:dyDescent="0.25">
      <c r="A1042" s="5">
        <v>95741</v>
      </c>
      <c r="B1042">
        <v>968</v>
      </c>
      <c r="C1042">
        <v>8.6809109423813605E-3</v>
      </c>
      <c r="D1042">
        <v>1.2922367467548101E-3</v>
      </c>
      <c r="E1042" t="s">
        <v>31</v>
      </c>
      <c r="F1042" t="s">
        <v>202</v>
      </c>
    </row>
    <row r="1043" spans="1:6" x14ac:dyDescent="0.25">
      <c r="A1043" s="5">
        <v>95741</v>
      </c>
      <c r="B1043">
        <v>969</v>
      </c>
      <c r="C1043">
        <v>4.2783383286436702E-2</v>
      </c>
      <c r="D1043">
        <v>4.3045971250904999E-3</v>
      </c>
      <c r="E1043" t="s">
        <v>31</v>
      </c>
      <c r="F1043" t="s">
        <v>202</v>
      </c>
    </row>
    <row r="1044" spans="1:6" x14ac:dyDescent="0.25">
      <c r="A1044" s="5">
        <v>95741</v>
      </c>
      <c r="B1044">
        <v>970</v>
      </c>
      <c r="C1044">
        <v>2.1658598335909901E-3</v>
      </c>
      <c r="D1044">
        <v>6.2278633256611501E-4</v>
      </c>
      <c r="E1044" t="s">
        <v>31</v>
      </c>
      <c r="F1044" t="s">
        <v>202</v>
      </c>
    </row>
    <row r="1045" spans="1:6" x14ac:dyDescent="0.25">
      <c r="A1045" s="5">
        <v>95742</v>
      </c>
      <c r="B1045">
        <v>2669</v>
      </c>
      <c r="C1045">
        <v>37.852499999999999</v>
      </c>
      <c r="D1045" s="42">
        <v>-99</v>
      </c>
      <c r="E1045" s="42" t="s">
        <v>672</v>
      </c>
      <c r="F1045" s="42" t="s">
        <v>614</v>
      </c>
    </row>
    <row r="1046" spans="1:6" x14ac:dyDescent="0.25">
      <c r="A1046" s="5">
        <v>95742</v>
      </c>
      <c r="B1046">
        <v>2670</v>
      </c>
      <c r="C1046">
        <v>0.45085498891832954</v>
      </c>
      <c r="D1046" s="42">
        <v>-99</v>
      </c>
      <c r="E1046" s="42" t="s">
        <v>672</v>
      </c>
      <c r="F1046" s="42" t="s">
        <v>614</v>
      </c>
    </row>
    <row r="1047" spans="1:6" x14ac:dyDescent="0.25">
      <c r="A1047" s="5">
        <v>95742</v>
      </c>
      <c r="B1047">
        <v>337</v>
      </c>
      <c r="C1047">
        <v>0.314611905532866</v>
      </c>
      <c r="D1047">
        <v>0.23077551255085399</v>
      </c>
      <c r="E1047" t="s">
        <v>31</v>
      </c>
      <c r="F1047" t="s">
        <v>32</v>
      </c>
    </row>
    <row r="1048" spans="1:6" x14ac:dyDescent="0.25">
      <c r="A1048" s="5">
        <v>95742</v>
      </c>
      <c r="B1048">
        <v>613</v>
      </c>
      <c r="C1048">
        <v>0.15472944977734099</v>
      </c>
      <c r="D1048">
        <v>6.5691647826364094E-2</v>
      </c>
      <c r="E1048" t="s">
        <v>31</v>
      </c>
      <c r="F1048" t="s">
        <v>32</v>
      </c>
    </row>
    <row r="1049" spans="1:6" x14ac:dyDescent="0.25">
      <c r="A1049" s="5">
        <v>95742</v>
      </c>
      <c r="B1049">
        <v>665</v>
      </c>
      <c r="C1049">
        <v>0</v>
      </c>
      <c r="D1049">
        <v>8.89589883395831E-2</v>
      </c>
      <c r="E1049" t="s">
        <v>31</v>
      </c>
      <c r="F1049" t="s">
        <v>32</v>
      </c>
    </row>
    <row r="1050" spans="1:6" x14ac:dyDescent="0.25">
      <c r="A1050" s="5">
        <v>95742</v>
      </c>
      <c r="B1050">
        <v>699</v>
      </c>
      <c r="C1050">
        <v>0.64151442667585901</v>
      </c>
      <c r="D1050">
        <v>0.10009331685912901</v>
      </c>
      <c r="E1050" t="s">
        <v>31</v>
      </c>
      <c r="F1050" t="s">
        <v>32</v>
      </c>
    </row>
    <row r="1051" spans="1:6" x14ac:dyDescent="0.25">
      <c r="A1051" s="5">
        <v>95742</v>
      </c>
      <c r="B1051">
        <v>784</v>
      </c>
      <c r="C1051">
        <v>0.19926117035907401</v>
      </c>
      <c r="D1051">
        <v>9.0647689990008801E-2</v>
      </c>
      <c r="E1051" t="s">
        <v>31</v>
      </c>
      <c r="F1051" t="s">
        <v>45</v>
      </c>
    </row>
    <row r="1052" spans="1:6" x14ac:dyDescent="0.25">
      <c r="A1052" s="5">
        <v>95742</v>
      </c>
      <c r="B1052">
        <v>785</v>
      </c>
      <c r="C1052">
        <v>0.27948093910052202</v>
      </c>
      <c r="D1052">
        <v>2.7625451850089199E-2</v>
      </c>
      <c r="E1052" t="s">
        <v>31</v>
      </c>
      <c r="F1052" t="s">
        <v>49</v>
      </c>
    </row>
    <row r="1053" spans="1:6" x14ac:dyDescent="0.25">
      <c r="A1053" s="5">
        <v>95742</v>
      </c>
      <c r="B1053">
        <v>2302</v>
      </c>
      <c r="C1053">
        <v>0.33383122512717101</v>
      </c>
      <c r="D1053">
        <v>2.9500252044820399E-2</v>
      </c>
      <c r="E1053" t="s">
        <v>31</v>
      </c>
      <c r="F1053" t="s">
        <v>53</v>
      </c>
    </row>
    <row r="1054" spans="1:6" x14ac:dyDescent="0.25">
      <c r="A1054" s="5">
        <v>95742</v>
      </c>
      <c r="B1054">
        <v>1183</v>
      </c>
      <c r="C1054">
        <v>8.0278262322821892</v>
      </c>
      <c r="D1054">
        <v>2.8551167403778099</v>
      </c>
      <c r="E1054" t="s">
        <v>31</v>
      </c>
      <c r="F1054" t="s">
        <v>57</v>
      </c>
    </row>
    <row r="1055" spans="1:6" x14ac:dyDescent="0.25">
      <c r="A1055" s="5">
        <v>95742</v>
      </c>
      <c r="B1055">
        <v>789</v>
      </c>
      <c r="C1055">
        <v>11.0622504012729</v>
      </c>
      <c r="D1055">
        <v>1.33357763234876</v>
      </c>
      <c r="E1055" t="s">
        <v>31</v>
      </c>
      <c r="F1055" t="s">
        <v>57</v>
      </c>
    </row>
    <row r="1056" spans="1:6" x14ac:dyDescent="0.25">
      <c r="A1056" s="5">
        <v>95742</v>
      </c>
      <c r="B1056">
        <v>790</v>
      </c>
      <c r="C1056">
        <v>30.915076372423101</v>
      </c>
      <c r="D1056">
        <v>3.3310192136947601</v>
      </c>
      <c r="E1056" t="s">
        <v>31</v>
      </c>
      <c r="F1056" t="s">
        <v>57</v>
      </c>
    </row>
    <row r="1057" spans="1:6" x14ac:dyDescent="0.25">
      <c r="A1057" s="5">
        <v>95742</v>
      </c>
      <c r="B1057">
        <v>791</v>
      </c>
      <c r="C1057">
        <v>10.8553293571625</v>
      </c>
      <c r="D1057">
        <v>1.8496483009782101</v>
      </c>
      <c r="E1057" t="s">
        <v>31</v>
      </c>
      <c r="F1057" t="s">
        <v>57</v>
      </c>
    </row>
    <row r="1058" spans="1:6" x14ac:dyDescent="0.25">
      <c r="A1058" s="5">
        <v>95742</v>
      </c>
      <c r="B1058">
        <v>792</v>
      </c>
      <c r="C1058">
        <v>5.2968723342768902</v>
      </c>
      <c r="D1058">
        <v>1.3239512464190899</v>
      </c>
      <c r="E1058" t="s">
        <v>31</v>
      </c>
      <c r="F1058" t="s">
        <v>57</v>
      </c>
    </row>
    <row r="1059" spans="1:6" x14ac:dyDescent="0.25">
      <c r="A1059" s="5">
        <v>95742</v>
      </c>
      <c r="B1059">
        <v>626</v>
      </c>
      <c r="C1059">
        <v>54.075000000000003</v>
      </c>
      <c r="D1059">
        <v>5.8545762583081702</v>
      </c>
      <c r="E1059" t="s">
        <v>31</v>
      </c>
      <c r="F1059" t="s">
        <v>57</v>
      </c>
    </row>
    <row r="1060" spans="1:6" x14ac:dyDescent="0.25">
      <c r="A1060" s="5">
        <v>95742</v>
      </c>
      <c r="B1060">
        <v>794</v>
      </c>
      <c r="C1060">
        <v>5.6880481597153301</v>
      </c>
      <c r="D1060">
        <v>1.36799903140902</v>
      </c>
      <c r="E1060" t="s">
        <v>31</v>
      </c>
      <c r="F1060" t="s">
        <v>57</v>
      </c>
    </row>
    <row r="1061" spans="1:6" x14ac:dyDescent="0.25">
      <c r="A1061" s="5">
        <v>95742</v>
      </c>
      <c r="B1061">
        <v>1190</v>
      </c>
      <c r="C1061">
        <v>4.3974987030441</v>
      </c>
      <c r="D1061">
        <v>1.48149087534198</v>
      </c>
      <c r="E1061" t="s">
        <v>31</v>
      </c>
      <c r="F1061" t="s">
        <v>57</v>
      </c>
    </row>
    <row r="1062" spans="1:6" x14ac:dyDescent="0.25">
      <c r="A1062" s="5">
        <v>95742</v>
      </c>
      <c r="B1062">
        <v>796</v>
      </c>
      <c r="C1062">
        <v>0.24654348196970199</v>
      </c>
      <c r="D1062">
        <v>0.130064363897159</v>
      </c>
      <c r="E1062" t="s">
        <v>31</v>
      </c>
      <c r="F1062" t="s">
        <v>57</v>
      </c>
    </row>
    <row r="1063" spans="1:6" x14ac:dyDescent="0.25">
      <c r="A1063" s="5">
        <v>95742</v>
      </c>
      <c r="B1063">
        <v>797</v>
      </c>
      <c r="C1063">
        <v>5.0352180104522501</v>
      </c>
      <c r="D1063">
        <v>2.38612690893402</v>
      </c>
      <c r="E1063" t="s">
        <v>31</v>
      </c>
      <c r="F1063" t="s">
        <v>57</v>
      </c>
    </row>
    <row r="1064" spans="1:6" x14ac:dyDescent="0.25">
      <c r="A1064" s="5">
        <v>95742</v>
      </c>
      <c r="B1064">
        <v>436</v>
      </c>
      <c r="C1064">
        <v>71.1925727078698</v>
      </c>
      <c r="D1064">
        <v>6.4584727236329096</v>
      </c>
      <c r="E1064" t="s">
        <v>31</v>
      </c>
      <c r="F1064" t="s">
        <v>57</v>
      </c>
    </row>
    <row r="1065" spans="1:6" x14ac:dyDescent="0.25">
      <c r="A1065" s="5">
        <v>95742</v>
      </c>
      <c r="B1065">
        <v>696</v>
      </c>
      <c r="C1065">
        <v>9.4599440829216105E-2</v>
      </c>
      <c r="D1065">
        <v>0.41049328635872101</v>
      </c>
      <c r="E1065" t="s">
        <v>31</v>
      </c>
      <c r="F1065" t="s">
        <v>81</v>
      </c>
    </row>
    <row r="1066" spans="1:6" x14ac:dyDescent="0.25">
      <c r="A1066" s="5">
        <v>95742</v>
      </c>
      <c r="B1066">
        <v>525</v>
      </c>
      <c r="C1066">
        <v>0</v>
      </c>
      <c r="D1066">
        <v>8.5303139503709796E-2</v>
      </c>
      <c r="E1066" t="s">
        <v>31</v>
      </c>
      <c r="F1066" t="s">
        <v>81</v>
      </c>
    </row>
    <row r="1067" spans="1:6" x14ac:dyDescent="0.25">
      <c r="A1067" s="5">
        <v>95742</v>
      </c>
      <c r="B1067">
        <v>292</v>
      </c>
      <c r="C1067">
        <v>0</v>
      </c>
      <c r="D1067">
        <v>9.4947616908823099E-2</v>
      </c>
      <c r="E1067" t="s">
        <v>31</v>
      </c>
      <c r="F1067" t="s">
        <v>81</v>
      </c>
    </row>
    <row r="1068" spans="1:6" x14ac:dyDescent="0.25">
      <c r="A1068" s="5">
        <v>95742</v>
      </c>
      <c r="B1068">
        <v>694</v>
      </c>
      <c r="C1068">
        <v>0.23411359592773301</v>
      </c>
      <c r="D1068">
        <v>3.8601228325824299E-2</v>
      </c>
      <c r="E1068" t="s">
        <v>31</v>
      </c>
      <c r="F1068" t="s">
        <v>81</v>
      </c>
    </row>
    <row r="1069" spans="1:6" x14ac:dyDescent="0.25">
      <c r="A1069" s="5">
        <v>95742</v>
      </c>
      <c r="B1069">
        <v>666</v>
      </c>
      <c r="C1069">
        <v>0</v>
      </c>
      <c r="D1069">
        <v>1.5702741190274701E-2</v>
      </c>
      <c r="E1069" t="s">
        <v>31</v>
      </c>
      <c r="F1069" t="s">
        <v>81</v>
      </c>
    </row>
    <row r="1070" spans="1:6" x14ac:dyDescent="0.25">
      <c r="A1070" s="5">
        <v>95742</v>
      </c>
      <c r="B1070">
        <v>700</v>
      </c>
      <c r="C1070">
        <v>0.121304546135071</v>
      </c>
      <c r="D1070">
        <v>1.31801215716212E-2</v>
      </c>
      <c r="E1070" t="s">
        <v>31</v>
      </c>
      <c r="F1070" t="s">
        <v>81</v>
      </c>
    </row>
    <row r="1071" spans="1:6" x14ac:dyDescent="0.25">
      <c r="A1071" s="5">
        <v>95742</v>
      </c>
      <c r="B1071">
        <v>795</v>
      </c>
      <c r="C1071">
        <v>0.10803903750204601</v>
      </c>
      <c r="D1071">
        <v>1.90292927457941E-2</v>
      </c>
      <c r="E1071" t="s">
        <v>31</v>
      </c>
      <c r="F1071" t="s">
        <v>81</v>
      </c>
    </row>
    <row r="1072" spans="1:6" x14ac:dyDescent="0.25">
      <c r="A1072" s="5">
        <v>95742</v>
      </c>
      <c r="B1072">
        <v>669</v>
      </c>
      <c r="C1072">
        <v>0.44726699186312502</v>
      </c>
      <c r="D1072">
        <v>3.4976303461802798E-2</v>
      </c>
      <c r="E1072" t="s">
        <v>31</v>
      </c>
      <c r="F1072" t="s">
        <v>81</v>
      </c>
    </row>
    <row r="1073" spans="1:6" x14ac:dyDescent="0.25">
      <c r="A1073" s="5">
        <v>95742</v>
      </c>
      <c r="B1073">
        <v>329</v>
      </c>
      <c r="C1073">
        <v>0.18627420258973401</v>
      </c>
      <c r="D1073">
        <v>1.8485316276932999E-2</v>
      </c>
      <c r="E1073" t="s">
        <v>31</v>
      </c>
      <c r="F1073" t="s">
        <v>81</v>
      </c>
    </row>
    <row r="1074" spans="1:6" x14ac:dyDescent="0.25">
      <c r="A1074" s="5">
        <v>95742</v>
      </c>
      <c r="B1074">
        <v>715</v>
      </c>
      <c r="C1074">
        <v>2.1830640191357598E-2</v>
      </c>
      <c r="D1074">
        <v>7.3264752943349595E-2</v>
      </c>
      <c r="E1074" t="s">
        <v>31</v>
      </c>
      <c r="F1074" t="s">
        <v>81</v>
      </c>
    </row>
    <row r="1075" spans="1:6" x14ac:dyDescent="0.25">
      <c r="A1075" s="5">
        <v>95742</v>
      </c>
      <c r="B1075">
        <v>767</v>
      </c>
      <c r="C1075">
        <v>1.49715714231001E-3</v>
      </c>
      <c r="D1075">
        <v>3.4887327184377502E-2</v>
      </c>
      <c r="E1075" t="s">
        <v>31</v>
      </c>
      <c r="F1075" t="s">
        <v>81</v>
      </c>
    </row>
    <row r="1076" spans="1:6" x14ac:dyDescent="0.25">
      <c r="A1076" s="5">
        <v>95742</v>
      </c>
      <c r="B1076">
        <v>347</v>
      </c>
      <c r="C1076">
        <v>2.9351243510868302E-2</v>
      </c>
      <c r="D1076">
        <v>7.9080737402404799E-3</v>
      </c>
      <c r="E1076" t="s">
        <v>31</v>
      </c>
      <c r="F1076" t="s">
        <v>81</v>
      </c>
    </row>
    <row r="1077" spans="1:6" x14ac:dyDescent="0.25">
      <c r="A1077" s="5">
        <v>95742</v>
      </c>
      <c r="B1077">
        <v>526</v>
      </c>
      <c r="C1077">
        <v>1.3718137536514999E-2</v>
      </c>
      <c r="D1077">
        <v>3.4153130255830701E-3</v>
      </c>
      <c r="E1077" t="s">
        <v>31</v>
      </c>
      <c r="F1077" t="s">
        <v>81</v>
      </c>
    </row>
    <row r="1078" spans="1:6" x14ac:dyDescent="0.25">
      <c r="A1078" s="5">
        <v>95742</v>
      </c>
      <c r="B1078">
        <v>488</v>
      </c>
      <c r="C1078">
        <v>0.26457900289334302</v>
      </c>
      <c r="D1078">
        <v>2.0308880209906999E-2</v>
      </c>
      <c r="E1078" t="s">
        <v>31</v>
      </c>
      <c r="F1078" t="s">
        <v>81</v>
      </c>
    </row>
    <row r="1079" spans="1:6" x14ac:dyDescent="0.25">
      <c r="A1079" s="5">
        <v>95742</v>
      </c>
      <c r="B1079">
        <v>379</v>
      </c>
      <c r="C1079">
        <v>3.9343896995588596E-3</v>
      </c>
      <c r="D1079">
        <v>4.9829813834549796E-3</v>
      </c>
      <c r="E1079" t="s">
        <v>31</v>
      </c>
      <c r="F1079" t="s">
        <v>81</v>
      </c>
    </row>
    <row r="1080" spans="1:6" x14ac:dyDescent="0.25">
      <c r="A1080" s="5">
        <v>95742</v>
      </c>
      <c r="B1080">
        <v>612</v>
      </c>
      <c r="C1080">
        <v>6.5108926886505002E-3</v>
      </c>
      <c r="D1080">
        <v>1.4997645978808601E-3</v>
      </c>
      <c r="E1080" t="s">
        <v>31</v>
      </c>
      <c r="F1080" t="s">
        <v>81</v>
      </c>
    </row>
    <row r="1081" spans="1:6" x14ac:dyDescent="0.25">
      <c r="A1081" s="5">
        <v>95742</v>
      </c>
      <c r="B1081">
        <v>380</v>
      </c>
      <c r="C1081">
        <v>1.0131923916563101E-2</v>
      </c>
      <c r="D1081">
        <v>1.9838234531249698E-3</v>
      </c>
      <c r="E1081" t="s">
        <v>31</v>
      </c>
      <c r="F1081" t="s">
        <v>81</v>
      </c>
    </row>
    <row r="1082" spans="1:6" x14ac:dyDescent="0.25">
      <c r="A1082" s="5">
        <v>95742</v>
      </c>
      <c r="B1082">
        <v>778</v>
      </c>
      <c r="C1082">
        <v>0.10079697504622</v>
      </c>
      <c r="D1082">
        <v>7.51333728192056E-3</v>
      </c>
      <c r="E1082" t="s">
        <v>31</v>
      </c>
      <c r="F1082" t="s">
        <v>81</v>
      </c>
    </row>
    <row r="1083" spans="1:6" x14ac:dyDescent="0.25">
      <c r="A1083" s="5">
        <v>95742</v>
      </c>
      <c r="B1083">
        <v>468</v>
      </c>
      <c r="C1083">
        <v>0</v>
      </c>
      <c r="D1083">
        <v>1.21165275703229E-2</v>
      </c>
      <c r="E1083" t="s">
        <v>31</v>
      </c>
      <c r="F1083" t="s">
        <v>81</v>
      </c>
    </row>
    <row r="1084" spans="1:6" x14ac:dyDescent="0.25">
      <c r="A1084" s="5">
        <v>95742</v>
      </c>
      <c r="B1084">
        <v>298</v>
      </c>
      <c r="C1084">
        <v>1.00971063086024E-3</v>
      </c>
      <c r="D1084">
        <v>6.4414644239626298E-3</v>
      </c>
      <c r="E1084" t="s">
        <v>31</v>
      </c>
      <c r="F1084" t="s">
        <v>81</v>
      </c>
    </row>
    <row r="1085" spans="1:6" x14ac:dyDescent="0.25">
      <c r="A1085" s="5">
        <v>95742</v>
      </c>
      <c r="B1085">
        <v>693</v>
      </c>
      <c r="C1085">
        <v>5.2226411941046799E-4</v>
      </c>
      <c r="D1085">
        <v>2.71590474010899E-3</v>
      </c>
      <c r="E1085" t="s">
        <v>31</v>
      </c>
      <c r="F1085" t="s">
        <v>81</v>
      </c>
    </row>
    <row r="1086" spans="1:6" x14ac:dyDescent="0.25">
      <c r="A1086" s="5">
        <v>95742</v>
      </c>
      <c r="B1086">
        <v>810</v>
      </c>
      <c r="C1086">
        <v>8.7044019901744705E-4</v>
      </c>
      <c r="D1086">
        <v>2.19396089274786E-3</v>
      </c>
      <c r="E1086" t="s">
        <v>31</v>
      </c>
      <c r="F1086" t="s">
        <v>81</v>
      </c>
    </row>
    <row r="1087" spans="1:6" x14ac:dyDescent="0.25">
      <c r="A1087" s="5">
        <v>95742</v>
      </c>
      <c r="B1087">
        <v>689</v>
      </c>
      <c r="C1087">
        <v>2.22832690948466E-3</v>
      </c>
      <c r="D1087">
        <v>3.0660677539123301E-3</v>
      </c>
      <c r="E1087" t="s">
        <v>31</v>
      </c>
      <c r="F1087" t="s">
        <v>81</v>
      </c>
    </row>
    <row r="1088" spans="1:6" x14ac:dyDescent="0.25">
      <c r="A1088" s="5">
        <v>95742</v>
      </c>
      <c r="B1088">
        <v>697</v>
      </c>
      <c r="C1088">
        <v>3.2728551483055999E-3</v>
      </c>
      <c r="D1088">
        <v>2.51244850045702E-3</v>
      </c>
      <c r="E1088" t="s">
        <v>31</v>
      </c>
      <c r="F1088" t="s">
        <v>81</v>
      </c>
    </row>
    <row r="1089" spans="1:6" x14ac:dyDescent="0.25">
      <c r="A1089" s="5">
        <v>95742</v>
      </c>
      <c r="B1089">
        <v>777</v>
      </c>
      <c r="C1089">
        <v>2.0194212617204799E-3</v>
      </c>
      <c r="D1089">
        <v>4.21419604568532E-3</v>
      </c>
      <c r="E1089" t="s">
        <v>31</v>
      </c>
      <c r="F1089" t="s">
        <v>81</v>
      </c>
    </row>
    <row r="1090" spans="1:6" x14ac:dyDescent="0.25">
      <c r="A1090" s="5">
        <v>95742</v>
      </c>
      <c r="B1090">
        <v>779</v>
      </c>
      <c r="C1090">
        <v>2.2979621254060599E-3</v>
      </c>
      <c r="D1090">
        <v>4.9803045093182504E-3</v>
      </c>
      <c r="E1090" t="s">
        <v>31</v>
      </c>
      <c r="F1090" t="s">
        <v>81</v>
      </c>
    </row>
    <row r="1091" spans="1:6" x14ac:dyDescent="0.25">
      <c r="A1091" s="5">
        <v>95742</v>
      </c>
      <c r="B1091">
        <v>586</v>
      </c>
      <c r="C1091">
        <v>0</v>
      </c>
      <c r="D1091">
        <v>8.6695843822137703E-3</v>
      </c>
      <c r="E1091" t="s">
        <v>31</v>
      </c>
      <c r="F1091" t="s">
        <v>81</v>
      </c>
    </row>
    <row r="1092" spans="1:6" x14ac:dyDescent="0.25">
      <c r="A1092" s="5">
        <v>95742</v>
      </c>
      <c r="B1092">
        <v>649</v>
      </c>
      <c r="C1092">
        <v>0</v>
      </c>
      <c r="D1092">
        <v>9.1222132857028508E-3</v>
      </c>
      <c r="E1092" t="s">
        <v>31</v>
      </c>
      <c r="F1092" t="s">
        <v>81</v>
      </c>
    </row>
    <row r="1093" spans="1:6" x14ac:dyDescent="0.25">
      <c r="A1093" s="5">
        <v>95742</v>
      </c>
      <c r="B1093">
        <v>695</v>
      </c>
      <c r="C1093">
        <v>1.7060627900742E-3</v>
      </c>
      <c r="D1093">
        <v>1.1594591691671E-2</v>
      </c>
      <c r="E1093" t="s">
        <v>31</v>
      </c>
      <c r="F1093" t="s">
        <v>81</v>
      </c>
    </row>
    <row r="1094" spans="1:6" x14ac:dyDescent="0.25">
      <c r="A1094" s="5">
        <v>95742</v>
      </c>
      <c r="B1094">
        <v>328</v>
      </c>
      <c r="C1094">
        <v>6.5805279045719001E-3</v>
      </c>
      <c r="D1094">
        <v>1.04507016537988E-2</v>
      </c>
      <c r="E1094" t="s">
        <v>31</v>
      </c>
      <c r="F1094" t="s">
        <v>81</v>
      </c>
    </row>
    <row r="1095" spans="1:6" x14ac:dyDescent="0.25">
      <c r="A1095" s="5">
        <v>95742</v>
      </c>
      <c r="B1095">
        <v>487</v>
      </c>
      <c r="C1095">
        <v>2.5765029890916398E-3</v>
      </c>
      <c r="D1095">
        <v>1.37535862574491E-2</v>
      </c>
      <c r="E1095" t="s">
        <v>31</v>
      </c>
      <c r="F1095" t="s">
        <v>81</v>
      </c>
    </row>
    <row r="1096" spans="1:6" x14ac:dyDescent="0.25">
      <c r="A1096" s="5">
        <v>95742</v>
      </c>
      <c r="B1096">
        <v>714</v>
      </c>
      <c r="C1096">
        <v>5.0833707622618901E-3</v>
      </c>
      <c r="D1096">
        <v>2.1518851909394E-2</v>
      </c>
      <c r="E1096" t="s">
        <v>31</v>
      </c>
      <c r="F1096" t="s">
        <v>81</v>
      </c>
    </row>
    <row r="1097" spans="1:6" x14ac:dyDescent="0.25">
      <c r="A1097" s="5">
        <v>95742</v>
      </c>
      <c r="B1097">
        <v>296</v>
      </c>
      <c r="C1097">
        <v>5.8841757453579396E-3</v>
      </c>
      <c r="D1097">
        <v>2.40608487086569E-2</v>
      </c>
      <c r="E1097" t="s">
        <v>31</v>
      </c>
      <c r="F1097" t="s">
        <v>81</v>
      </c>
    </row>
    <row r="1098" spans="1:6" x14ac:dyDescent="0.25">
      <c r="A1098" s="5">
        <v>95742</v>
      </c>
      <c r="B1098">
        <v>300</v>
      </c>
      <c r="C1098">
        <v>0</v>
      </c>
      <c r="D1098">
        <v>0.116534533844456</v>
      </c>
      <c r="E1098" t="s">
        <v>31</v>
      </c>
      <c r="F1098" t="s">
        <v>81</v>
      </c>
    </row>
    <row r="1099" spans="1:6" x14ac:dyDescent="0.25">
      <c r="A1099" s="5">
        <v>95742</v>
      </c>
      <c r="B1099">
        <v>519</v>
      </c>
      <c r="C1099">
        <v>2.3118891685903399E-2</v>
      </c>
      <c r="D1099">
        <v>0.14561203598838199</v>
      </c>
      <c r="E1099" t="s">
        <v>31</v>
      </c>
      <c r="F1099" t="s">
        <v>81</v>
      </c>
    </row>
    <row r="1100" spans="1:6" x14ac:dyDescent="0.25">
      <c r="A1100" s="5">
        <v>95742</v>
      </c>
      <c r="B1100">
        <v>477</v>
      </c>
      <c r="C1100">
        <v>6.6501631204932904E-3</v>
      </c>
      <c r="D1100">
        <v>1.0694414049234499E-2</v>
      </c>
      <c r="E1100" t="s">
        <v>31</v>
      </c>
      <c r="F1100" t="s">
        <v>81</v>
      </c>
    </row>
    <row r="1101" spans="1:6" x14ac:dyDescent="0.25">
      <c r="A1101" s="5">
        <v>95742</v>
      </c>
      <c r="B1101">
        <v>528</v>
      </c>
      <c r="C1101">
        <v>0</v>
      </c>
      <c r="D1101">
        <v>4.8396475065370101E-3</v>
      </c>
      <c r="E1101" t="s">
        <v>31</v>
      </c>
      <c r="F1101" t="s">
        <v>81</v>
      </c>
    </row>
    <row r="1102" spans="1:6" x14ac:dyDescent="0.25">
      <c r="A1102" s="5">
        <v>95742</v>
      </c>
      <c r="B1102">
        <v>712</v>
      </c>
      <c r="C1102">
        <v>0</v>
      </c>
      <c r="D1102">
        <v>4.5611066428514202E-3</v>
      </c>
      <c r="E1102" t="s">
        <v>31</v>
      </c>
      <c r="F1102" t="s">
        <v>81</v>
      </c>
    </row>
    <row r="1103" spans="1:6" x14ac:dyDescent="0.25">
      <c r="A1103" s="5">
        <v>95742</v>
      </c>
      <c r="B1103">
        <v>520</v>
      </c>
      <c r="C1103">
        <v>1.9149684378383801E-3</v>
      </c>
      <c r="D1103">
        <v>9.2968170916125602E-3</v>
      </c>
      <c r="E1103" t="s">
        <v>31</v>
      </c>
      <c r="F1103" t="s">
        <v>81</v>
      </c>
    </row>
    <row r="1104" spans="1:6" x14ac:dyDescent="0.25">
      <c r="A1104" s="5">
        <v>95742</v>
      </c>
      <c r="B1104">
        <v>765</v>
      </c>
      <c r="C1104">
        <v>0</v>
      </c>
      <c r="D1104">
        <v>7.1724272399037604E-3</v>
      </c>
      <c r="E1104" t="s">
        <v>31</v>
      </c>
      <c r="F1104" t="s">
        <v>81</v>
      </c>
    </row>
    <row r="1105" spans="1:6" x14ac:dyDescent="0.25">
      <c r="A1105" s="5">
        <v>95742</v>
      </c>
      <c r="B1105">
        <v>294</v>
      </c>
      <c r="C1105">
        <v>1.5027975947996399</v>
      </c>
      <c r="D1105">
        <v>0.790309873227936</v>
      </c>
      <c r="E1105" t="s">
        <v>31</v>
      </c>
      <c r="F1105" t="s">
        <v>45</v>
      </c>
    </row>
    <row r="1106" spans="1:6" x14ac:dyDescent="0.25">
      <c r="A1106" s="5">
        <v>95742</v>
      </c>
      <c r="B1106">
        <v>1253</v>
      </c>
      <c r="C1106">
        <v>0</v>
      </c>
      <c r="D1106">
        <v>5.6648248152055497E-4</v>
      </c>
      <c r="E1106" t="s">
        <v>31</v>
      </c>
      <c r="F1106" t="s">
        <v>202</v>
      </c>
    </row>
    <row r="1107" spans="1:6" x14ac:dyDescent="0.25">
      <c r="A1107" s="5">
        <v>95742</v>
      </c>
      <c r="B1107">
        <v>1255</v>
      </c>
      <c r="C1107">
        <v>0</v>
      </c>
      <c r="D1107">
        <v>6.1801254130238695E-4</v>
      </c>
      <c r="E1107" t="s">
        <v>31</v>
      </c>
      <c r="F1107" t="s">
        <v>202</v>
      </c>
    </row>
    <row r="1108" spans="1:6" x14ac:dyDescent="0.25">
      <c r="A1108" s="5">
        <v>95742</v>
      </c>
      <c r="B1108">
        <v>1256</v>
      </c>
      <c r="C1108">
        <v>1.06099696738635E-2</v>
      </c>
      <c r="D1108">
        <v>1.1217947579000799E-3</v>
      </c>
      <c r="E1108" t="s">
        <v>31</v>
      </c>
      <c r="F1108" t="s">
        <v>202</v>
      </c>
    </row>
    <row r="1109" spans="1:6" x14ac:dyDescent="0.25">
      <c r="A1109" s="5">
        <v>95742</v>
      </c>
      <c r="B1109">
        <v>846</v>
      </c>
      <c r="C1109">
        <v>0</v>
      </c>
      <c r="D1109">
        <v>1.4936753815139401E-3</v>
      </c>
      <c r="E1109" t="s">
        <v>31</v>
      </c>
      <c r="F1109" t="s">
        <v>202</v>
      </c>
    </row>
    <row r="1110" spans="1:6" x14ac:dyDescent="0.25">
      <c r="A1110" s="5">
        <v>95742</v>
      </c>
      <c r="B1110">
        <v>847</v>
      </c>
      <c r="C1110">
        <v>4.1718457858508197E-3</v>
      </c>
      <c r="D1110">
        <v>3.3100286826231598E-3</v>
      </c>
      <c r="E1110" t="s">
        <v>31</v>
      </c>
      <c r="F1110" t="s">
        <v>202</v>
      </c>
    </row>
    <row r="1111" spans="1:6" x14ac:dyDescent="0.25">
      <c r="A1111" s="5">
        <v>95742</v>
      </c>
      <c r="B1111">
        <v>848</v>
      </c>
      <c r="C1111">
        <v>0</v>
      </c>
      <c r="D1111">
        <v>5.6648248152055497E-4</v>
      </c>
      <c r="E1111" t="s">
        <v>31</v>
      </c>
      <c r="F1111" t="s">
        <v>202</v>
      </c>
    </row>
    <row r="1112" spans="1:6" x14ac:dyDescent="0.25">
      <c r="A1112" s="5">
        <v>95742</v>
      </c>
      <c r="B1112">
        <v>849</v>
      </c>
      <c r="C1112">
        <v>2.4723983412891599E-3</v>
      </c>
      <c r="D1112">
        <v>5.93680377374061E-4</v>
      </c>
      <c r="E1112" t="s">
        <v>31</v>
      </c>
      <c r="F1112" t="s">
        <v>202</v>
      </c>
    </row>
    <row r="1113" spans="1:6" x14ac:dyDescent="0.25">
      <c r="A1113" s="5">
        <v>95742</v>
      </c>
      <c r="B1113">
        <v>850</v>
      </c>
      <c r="C1113">
        <v>0</v>
      </c>
      <c r="D1113">
        <v>5.1495242173872201E-4</v>
      </c>
      <c r="E1113" t="s">
        <v>31</v>
      </c>
      <c r="F1113" t="s">
        <v>202</v>
      </c>
    </row>
    <row r="1114" spans="1:6" x14ac:dyDescent="0.25">
      <c r="A1114" s="5">
        <v>95742</v>
      </c>
      <c r="B1114">
        <v>852</v>
      </c>
      <c r="C1114">
        <v>1.0095017252124701E-2</v>
      </c>
      <c r="D1114">
        <v>2.4773416136443199E-3</v>
      </c>
      <c r="E1114" t="s">
        <v>31</v>
      </c>
      <c r="F1114" t="s">
        <v>202</v>
      </c>
    </row>
    <row r="1115" spans="1:6" x14ac:dyDescent="0.25">
      <c r="A1115" s="5">
        <v>95742</v>
      </c>
      <c r="B1115">
        <v>1265</v>
      </c>
      <c r="C1115">
        <v>5.4389629923645003E-2</v>
      </c>
      <c r="D1115">
        <v>3.4319102713685302E-2</v>
      </c>
      <c r="E1115" t="s">
        <v>31</v>
      </c>
      <c r="F1115" t="s">
        <v>202</v>
      </c>
    </row>
    <row r="1116" spans="1:6" x14ac:dyDescent="0.25">
      <c r="A1116" s="5">
        <v>95742</v>
      </c>
      <c r="B1116">
        <v>1266</v>
      </c>
      <c r="C1116">
        <v>4.63422361956889E-4</v>
      </c>
      <c r="D1116">
        <v>5.6767370960970301E-4</v>
      </c>
      <c r="E1116" t="s">
        <v>31</v>
      </c>
      <c r="F1116" t="s">
        <v>202</v>
      </c>
    </row>
    <row r="1117" spans="1:6" x14ac:dyDescent="0.25">
      <c r="A1117" s="5">
        <v>95742</v>
      </c>
      <c r="B1117">
        <v>1268</v>
      </c>
      <c r="C1117">
        <v>6.1801254130238695E-4</v>
      </c>
      <c r="D1117">
        <v>6.7098364321994497E-4</v>
      </c>
      <c r="E1117" t="s">
        <v>31</v>
      </c>
      <c r="F1117" t="s">
        <v>202</v>
      </c>
    </row>
    <row r="1118" spans="1:6" x14ac:dyDescent="0.25">
      <c r="A1118" s="5">
        <v>95742</v>
      </c>
      <c r="B1118">
        <v>1269</v>
      </c>
      <c r="C1118">
        <v>3.5538332445484298E-3</v>
      </c>
      <c r="D1118">
        <v>8.1369937841425499E-4</v>
      </c>
      <c r="E1118" t="s">
        <v>31</v>
      </c>
      <c r="F1118" t="s">
        <v>202</v>
      </c>
    </row>
    <row r="1119" spans="1:6" x14ac:dyDescent="0.25">
      <c r="A1119" s="5">
        <v>95742</v>
      </c>
      <c r="B1119">
        <v>853</v>
      </c>
      <c r="C1119">
        <v>0</v>
      </c>
      <c r="D1119">
        <v>5.1495242173872201E-4</v>
      </c>
      <c r="E1119" t="s">
        <v>31</v>
      </c>
      <c r="F1119" t="s">
        <v>202</v>
      </c>
    </row>
    <row r="1120" spans="1:6" x14ac:dyDescent="0.25">
      <c r="A1120" s="5">
        <v>95742</v>
      </c>
      <c r="B1120">
        <v>854</v>
      </c>
      <c r="C1120">
        <v>0</v>
      </c>
      <c r="D1120">
        <v>1.5452054412957699E-3</v>
      </c>
      <c r="E1120" t="s">
        <v>31</v>
      </c>
      <c r="F1120" t="s">
        <v>202</v>
      </c>
    </row>
    <row r="1121" spans="1:6" x14ac:dyDescent="0.25">
      <c r="A1121" s="5">
        <v>95742</v>
      </c>
      <c r="B1121">
        <v>855</v>
      </c>
      <c r="C1121">
        <v>0</v>
      </c>
      <c r="D1121">
        <v>2.1632179825981598E-3</v>
      </c>
      <c r="E1121" t="s">
        <v>31</v>
      </c>
      <c r="F1121" t="s">
        <v>202</v>
      </c>
    </row>
    <row r="1122" spans="1:6" x14ac:dyDescent="0.25">
      <c r="A1122" s="5">
        <v>95742</v>
      </c>
      <c r="B1122">
        <v>1275</v>
      </c>
      <c r="C1122">
        <v>0</v>
      </c>
      <c r="D1122">
        <v>9.2719289999338502E-4</v>
      </c>
      <c r="E1122" t="s">
        <v>31</v>
      </c>
      <c r="F1122" t="s">
        <v>202</v>
      </c>
    </row>
    <row r="1123" spans="1:6" x14ac:dyDescent="0.25">
      <c r="A1123" s="5">
        <v>95742</v>
      </c>
      <c r="B1123">
        <v>857</v>
      </c>
      <c r="C1123">
        <v>0</v>
      </c>
      <c r="D1123">
        <v>7.2107266086605297E-4</v>
      </c>
      <c r="E1123" t="s">
        <v>31</v>
      </c>
      <c r="F1123" t="s">
        <v>202</v>
      </c>
    </row>
    <row r="1124" spans="1:6" x14ac:dyDescent="0.25">
      <c r="A1124" s="5">
        <v>95742</v>
      </c>
      <c r="B1124">
        <v>858</v>
      </c>
      <c r="C1124">
        <v>0</v>
      </c>
      <c r="D1124">
        <v>1.8540376239071601E-3</v>
      </c>
      <c r="E1124" t="s">
        <v>31</v>
      </c>
      <c r="F1124" t="s">
        <v>202</v>
      </c>
    </row>
    <row r="1125" spans="1:6" x14ac:dyDescent="0.25">
      <c r="A1125" s="5">
        <v>95742</v>
      </c>
      <c r="B1125">
        <v>859</v>
      </c>
      <c r="C1125">
        <v>0</v>
      </c>
      <c r="D1125">
        <v>6.1801254130238695E-4</v>
      </c>
      <c r="E1125" t="s">
        <v>31</v>
      </c>
      <c r="F1125" t="s">
        <v>202</v>
      </c>
    </row>
    <row r="1126" spans="1:6" x14ac:dyDescent="0.25">
      <c r="A1126" s="5">
        <v>95742</v>
      </c>
      <c r="B1126">
        <v>860</v>
      </c>
      <c r="C1126">
        <v>0</v>
      </c>
      <c r="D1126">
        <v>8.2413278042971899E-4</v>
      </c>
      <c r="E1126" t="s">
        <v>31</v>
      </c>
      <c r="F1126" t="s">
        <v>202</v>
      </c>
    </row>
    <row r="1127" spans="1:6" x14ac:dyDescent="0.25">
      <c r="A1127" s="5">
        <v>95742</v>
      </c>
      <c r="B1127">
        <v>1280</v>
      </c>
      <c r="C1127">
        <v>2.6781704043368801E-3</v>
      </c>
      <c r="D1127">
        <v>1.6594973763935899E-3</v>
      </c>
      <c r="E1127" t="s">
        <v>31</v>
      </c>
      <c r="F1127" t="s">
        <v>202</v>
      </c>
    </row>
    <row r="1128" spans="1:6" x14ac:dyDescent="0.25">
      <c r="A1128" s="5">
        <v>95742</v>
      </c>
      <c r="B1128">
        <v>1281</v>
      </c>
      <c r="C1128">
        <v>0</v>
      </c>
      <c r="D1128">
        <v>1.0302530195570501E-3</v>
      </c>
      <c r="E1128" t="s">
        <v>31</v>
      </c>
      <c r="F1128" t="s">
        <v>202</v>
      </c>
    </row>
    <row r="1129" spans="1:6" x14ac:dyDescent="0.25">
      <c r="A1129" s="5">
        <v>95742</v>
      </c>
      <c r="B1129">
        <v>1461</v>
      </c>
      <c r="C1129">
        <v>2.0612023912733101E-4</v>
      </c>
      <c r="D1129">
        <v>5.6658053635343195E-4</v>
      </c>
      <c r="E1129" t="s">
        <v>31</v>
      </c>
      <c r="F1129" t="s">
        <v>202</v>
      </c>
    </row>
    <row r="1130" spans="1:6" x14ac:dyDescent="0.25">
      <c r="A1130" s="5">
        <v>95742</v>
      </c>
      <c r="B1130">
        <v>864</v>
      </c>
      <c r="C1130">
        <v>0</v>
      </c>
      <c r="D1130">
        <v>8.7566284021155195E-4</v>
      </c>
      <c r="E1130" t="s">
        <v>31</v>
      </c>
      <c r="F1130" t="s">
        <v>202</v>
      </c>
    </row>
    <row r="1131" spans="1:6" x14ac:dyDescent="0.25">
      <c r="A1131" s="5">
        <v>95742</v>
      </c>
      <c r="B1131">
        <v>1288</v>
      </c>
      <c r="C1131">
        <v>2.8327605836823799E-3</v>
      </c>
      <c r="D1131">
        <v>1.2527846908217399E-3</v>
      </c>
      <c r="E1131" t="s">
        <v>31</v>
      </c>
      <c r="F1131" t="s">
        <v>202</v>
      </c>
    </row>
    <row r="1132" spans="1:6" x14ac:dyDescent="0.25">
      <c r="A1132" s="5">
        <v>95742</v>
      </c>
      <c r="B1132">
        <v>896</v>
      </c>
      <c r="C1132">
        <v>8.6528719303926391E-3</v>
      </c>
      <c r="D1132">
        <v>1.0317678567985499E-3</v>
      </c>
      <c r="E1132" t="s">
        <v>31</v>
      </c>
      <c r="F1132" t="s">
        <v>202</v>
      </c>
    </row>
    <row r="1133" spans="1:6" x14ac:dyDescent="0.25">
      <c r="A1133" s="5">
        <v>95742</v>
      </c>
      <c r="B1133">
        <v>1293</v>
      </c>
      <c r="C1133">
        <v>5.1495242173872201E-4</v>
      </c>
      <c r="D1133">
        <v>8.7640672750828401E-4</v>
      </c>
      <c r="E1133" t="s">
        <v>31</v>
      </c>
      <c r="F1133" t="s">
        <v>202</v>
      </c>
    </row>
    <row r="1134" spans="1:6" x14ac:dyDescent="0.25">
      <c r="A1134" s="5">
        <v>95742</v>
      </c>
      <c r="B1134">
        <v>866</v>
      </c>
      <c r="C1134">
        <v>0</v>
      </c>
      <c r="D1134">
        <v>5.1495242173872201E-4</v>
      </c>
      <c r="E1134" t="s">
        <v>31</v>
      </c>
      <c r="F1134" t="s">
        <v>202</v>
      </c>
    </row>
    <row r="1135" spans="1:6" x14ac:dyDescent="0.25">
      <c r="A1135" s="5">
        <v>95742</v>
      </c>
      <c r="B1135">
        <v>867</v>
      </c>
      <c r="C1135">
        <v>4.5325562043236501E-3</v>
      </c>
      <c r="D1135">
        <v>1.03122243058013E-3</v>
      </c>
      <c r="E1135" t="s">
        <v>31</v>
      </c>
      <c r="F1135" t="s">
        <v>202</v>
      </c>
    </row>
    <row r="1136" spans="1:6" x14ac:dyDescent="0.25">
      <c r="A1136" s="5">
        <v>95742</v>
      </c>
      <c r="B1136">
        <v>1296</v>
      </c>
      <c r="C1136">
        <v>0</v>
      </c>
      <c r="D1136">
        <v>5.1495242173872201E-4</v>
      </c>
      <c r="E1136" t="s">
        <v>31</v>
      </c>
      <c r="F1136" t="s">
        <v>202</v>
      </c>
    </row>
    <row r="1137" spans="1:6" x14ac:dyDescent="0.25">
      <c r="A1137" s="5">
        <v>95742</v>
      </c>
      <c r="B1137">
        <v>868</v>
      </c>
      <c r="C1137">
        <v>3.7084234238939301E-3</v>
      </c>
      <c r="D1137">
        <v>1.0140226153078E-3</v>
      </c>
      <c r="E1137" t="s">
        <v>31</v>
      </c>
      <c r="F1137" t="s">
        <v>202</v>
      </c>
    </row>
    <row r="1138" spans="1:6" x14ac:dyDescent="0.25">
      <c r="A1138" s="5">
        <v>95742</v>
      </c>
      <c r="B1138">
        <v>1298</v>
      </c>
      <c r="C1138">
        <v>8.2413278042971899E-4</v>
      </c>
      <c r="D1138">
        <v>6.2083733305497602E-4</v>
      </c>
      <c r="E1138" t="s">
        <v>31</v>
      </c>
      <c r="F1138" t="s">
        <v>202</v>
      </c>
    </row>
    <row r="1139" spans="1:6" x14ac:dyDescent="0.25">
      <c r="A1139" s="5">
        <v>95742</v>
      </c>
      <c r="B1139">
        <v>1301</v>
      </c>
      <c r="C1139">
        <v>1.0302530195570501E-3</v>
      </c>
      <c r="D1139">
        <v>6.2233565925444803E-4</v>
      </c>
      <c r="E1139" t="s">
        <v>31</v>
      </c>
      <c r="F1139" t="s">
        <v>202</v>
      </c>
    </row>
    <row r="1140" spans="1:6" x14ac:dyDescent="0.25">
      <c r="A1140" s="5">
        <v>95742</v>
      </c>
      <c r="B1140">
        <v>871</v>
      </c>
      <c r="C1140">
        <v>7.2107266086605297E-4</v>
      </c>
      <c r="D1140">
        <v>5.4598736223407697E-3</v>
      </c>
      <c r="E1140" t="s">
        <v>31</v>
      </c>
      <c r="F1140" t="s">
        <v>202</v>
      </c>
    </row>
    <row r="1141" spans="1:6" x14ac:dyDescent="0.25">
      <c r="A1141" s="5">
        <v>95742</v>
      </c>
      <c r="B1141">
        <v>872</v>
      </c>
      <c r="C1141">
        <v>6.6954260108422002E-4</v>
      </c>
      <c r="D1141">
        <v>2.00926772334421E-3</v>
      </c>
      <c r="E1141" t="s">
        <v>31</v>
      </c>
      <c r="F1141" t="s">
        <v>202</v>
      </c>
    </row>
    <row r="1142" spans="1:6" x14ac:dyDescent="0.25">
      <c r="A1142" s="5">
        <v>95742</v>
      </c>
      <c r="B1142">
        <v>873</v>
      </c>
      <c r="C1142">
        <v>2.11168792281633E-3</v>
      </c>
      <c r="D1142">
        <v>5.3672141510600197E-4</v>
      </c>
      <c r="E1142" t="s">
        <v>31</v>
      </c>
      <c r="F1142" t="s">
        <v>202</v>
      </c>
    </row>
    <row r="1143" spans="1:6" x14ac:dyDescent="0.25">
      <c r="A1143" s="5">
        <v>95742</v>
      </c>
      <c r="B1143">
        <v>1106</v>
      </c>
      <c r="C1143">
        <v>3.3477130054211002E-3</v>
      </c>
      <c r="D1143">
        <v>3.87028343452747E-3</v>
      </c>
      <c r="E1143" t="s">
        <v>31</v>
      </c>
      <c r="F1143" t="s">
        <v>202</v>
      </c>
    </row>
    <row r="1144" spans="1:6" x14ac:dyDescent="0.25">
      <c r="A1144" s="5">
        <v>95742</v>
      </c>
      <c r="B1144">
        <v>875</v>
      </c>
      <c r="C1144">
        <v>2.7297004641187099E-3</v>
      </c>
      <c r="D1144">
        <v>5.5103166105415098E-4</v>
      </c>
      <c r="E1144" t="s">
        <v>31</v>
      </c>
      <c r="F1144" t="s">
        <v>202</v>
      </c>
    </row>
    <row r="1145" spans="1:6" x14ac:dyDescent="0.25">
      <c r="A1145" s="5">
        <v>95742</v>
      </c>
      <c r="B1145">
        <v>876</v>
      </c>
      <c r="C1145">
        <v>2.6266403445550498E-3</v>
      </c>
      <c r="D1145">
        <v>1.04725884844653E-3</v>
      </c>
      <c r="E1145" t="s">
        <v>31</v>
      </c>
      <c r="F1145" t="s">
        <v>202</v>
      </c>
    </row>
    <row r="1146" spans="1:6" x14ac:dyDescent="0.25">
      <c r="A1146" s="5">
        <v>95742</v>
      </c>
      <c r="B1146">
        <v>877</v>
      </c>
      <c r="C1146">
        <v>7.2107266086605297E-4</v>
      </c>
      <c r="D1146">
        <v>3.34826423164507E-3</v>
      </c>
      <c r="E1146" t="s">
        <v>31</v>
      </c>
      <c r="F1146" t="s">
        <v>202</v>
      </c>
    </row>
    <row r="1147" spans="1:6" x14ac:dyDescent="0.25">
      <c r="A1147" s="5">
        <v>95742</v>
      </c>
      <c r="B1147">
        <v>879</v>
      </c>
      <c r="C1147">
        <v>1.33908520216844E-3</v>
      </c>
      <c r="D1147">
        <v>2.93731537476675E-3</v>
      </c>
      <c r="E1147" t="s">
        <v>31</v>
      </c>
      <c r="F1147" t="s">
        <v>202</v>
      </c>
    </row>
    <row r="1148" spans="1:6" x14ac:dyDescent="0.25">
      <c r="A1148" s="5">
        <v>95742</v>
      </c>
      <c r="B1148">
        <v>1312</v>
      </c>
      <c r="C1148">
        <v>0</v>
      </c>
      <c r="D1148">
        <v>5.6648248152055497E-4</v>
      </c>
      <c r="E1148" t="s">
        <v>31</v>
      </c>
      <c r="F1148" t="s">
        <v>202</v>
      </c>
    </row>
    <row r="1149" spans="1:6" x14ac:dyDescent="0.25">
      <c r="A1149" s="5">
        <v>95742</v>
      </c>
      <c r="B1149">
        <v>1314</v>
      </c>
      <c r="C1149">
        <v>0</v>
      </c>
      <c r="D1149">
        <v>5.1495242173872201E-4</v>
      </c>
      <c r="E1149" t="s">
        <v>31</v>
      </c>
      <c r="F1149" t="s">
        <v>202</v>
      </c>
    </row>
    <row r="1150" spans="1:6" x14ac:dyDescent="0.25">
      <c r="A1150" s="5">
        <v>95742</v>
      </c>
      <c r="B1150">
        <v>2806</v>
      </c>
      <c r="C1150">
        <v>3.7599534836757599E-3</v>
      </c>
      <c r="D1150">
        <v>7.2173871375839904E-4</v>
      </c>
      <c r="E1150" t="s">
        <v>31</v>
      </c>
      <c r="F1150" t="s">
        <v>202</v>
      </c>
    </row>
    <row r="1151" spans="1:6" x14ac:dyDescent="0.25">
      <c r="A1151" s="5">
        <v>95742</v>
      </c>
      <c r="B1151">
        <v>1320</v>
      </c>
      <c r="C1151">
        <v>2.0612023912733101E-4</v>
      </c>
      <c r="D1151">
        <v>5.1540838993635303E-4</v>
      </c>
      <c r="E1151" t="s">
        <v>31</v>
      </c>
      <c r="F1151" t="s">
        <v>202</v>
      </c>
    </row>
    <row r="1152" spans="1:6" x14ac:dyDescent="0.25">
      <c r="A1152" s="5">
        <v>95742</v>
      </c>
      <c r="B1152">
        <v>881</v>
      </c>
      <c r="C1152">
        <v>1.9778142202074401E-2</v>
      </c>
      <c r="D1152">
        <v>1.59144046672277E-3</v>
      </c>
      <c r="E1152" t="s">
        <v>31</v>
      </c>
      <c r="F1152" t="s">
        <v>202</v>
      </c>
    </row>
    <row r="1153" spans="1:6" x14ac:dyDescent="0.25">
      <c r="A1153" s="5">
        <v>95742</v>
      </c>
      <c r="B1153">
        <v>882</v>
      </c>
      <c r="C1153">
        <v>1.8954009421644699E-2</v>
      </c>
      <c r="D1153">
        <v>1.6751394142225499E-3</v>
      </c>
      <c r="E1153" t="s">
        <v>31</v>
      </c>
      <c r="F1153" t="s">
        <v>202</v>
      </c>
    </row>
    <row r="1154" spans="1:6" x14ac:dyDescent="0.25">
      <c r="A1154" s="5">
        <v>95742</v>
      </c>
      <c r="B1154">
        <v>883</v>
      </c>
      <c r="C1154">
        <v>0</v>
      </c>
      <c r="D1154">
        <v>7.7260272064788604E-4</v>
      </c>
      <c r="E1154" t="s">
        <v>31</v>
      </c>
      <c r="F1154" t="s">
        <v>202</v>
      </c>
    </row>
    <row r="1155" spans="1:6" x14ac:dyDescent="0.25">
      <c r="A1155" s="5">
        <v>95742</v>
      </c>
      <c r="B1155">
        <v>1325</v>
      </c>
      <c r="C1155">
        <v>1.18978729923297E-2</v>
      </c>
      <c r="D1155">
        <v>1.0846629004488499E-3</v>
      </c>
      <c r="E1155" t="s">
        <v>31</v>
      </c>
      <c r="F1155" t="s">
        <v>202</v>
      </c>
    </row>
    <row r="1156" spans="1:6" x14ac:dyDescent="0.25">
      <c r="A1156" s="5">
        <v>95742</v>
      </c>
      <c r="B1156">
        <v>884</v>
      </c>
      <c r="C1156">
        <v>3.14194094237338E-3</v>
      </c>
      <c r="D1156">
        <v>1.97027521798531E-3</v>
      </c>
      <c r="E1156" t="s">
        <v>31</v>
      </c>
      <c r="F1156" t="s">
        <v>202</v>
      </c>
    </row>
    <row r="1157" spans="1:6" x14ac:dyDescent="0.25">
      <c r="A1157" s="5">
        <v>95742</v>
      </c>
      <c r="B1157">
        <v>1330</v>
      </c>
      <c r="C1157">
        <v>0</v>
      </c>
      <c r="D1157">
        <v>5.1495242173872201E-4</v>
      </c>
      <c r="E1157" t="s">
        <v>31</v>
      </c>
      <c r="F1157" t="s">
        <v>202</v>
      </c>
    </row>
    <row r="1158" spans="1:6" x14ac:dyDescent="0.25">
      <c r="A1158" s="5">
        <v>95742</v>
      </c>
      <c r="B1158">
        <v>885</v>
      </c>
      <c r="C1158">
        <v>0</v>
      </c>
      <c r="D1158">
        <v>5.1495242173872201E-4</v>
      </c>
      <c r="E1158" t="s">
        <v>31</v>
      </c>
      <c r="F1158" t="s">
        <v>202</v>
      </c>
    </row>
    <row r="1159" spans="1:6" x14ac:dyDescent="0.25">
      <c r="A1159" s="5">
        <v>95742</v>
      </c>
      <c r="B1159">
        <v>886</v>
      </c>
      <c r="C1159">
        <v>9.2708844716950303E-3</v>
      </c>
      <c r="D1159">
        <v>1.0194209500931899E-3</v>
      </c>
      <c r="E1159" t="s">
        <v>31</v>
      </c>
      <c r="F1159" t="s">
        <v>202</v>
      </c>
    </row>
    <row r="1160" spans="1:6" x14ac:dyDescent="0.25">
      <c r="A1160" s="5">
        <v>95742</v>
      </c>
      <c r="B1160">
        <v>887</v>
      </c>
      <c r="C1160">
        <v>2.5765029890916402E-4</v>
      </c>
      <c r="D1160">
        <v>5.1546901309706896E-4</v>
      </c>
      <c r="E1160" t="s">
        <v>31</v>
      </c>
      <c r="F1160" t="s">
        <v>202</v>
      </c>
    </row>
    <row r="1161" spans="1:6" x14ac:dyDescent="0.25">
      <c r="A1161" s="5">
        <v>95742</v>
      </c>
      <c r="B1161">
        <v>888</v>
      </c>
      <c r="C1161">
        <v>0</v>
      </c>
      <c r="D1161">
        <v>5.6648248152055497E-4</v>
      </c>
      <c r="E1161" t="s">
        <v>31</v>
      </c>
      <c r="F1161" t="s">
        <v>202</v>
      </c>
    </row>
    <row r="1162" spans="1:6" x14ac:dyDescent="0.25">
      <c r="A1162" s="5">
        <v>95742</v>
      </c>
      <c r="B1162">
        <v>889</v>
      </c>
      <c r="C1162">
        <v>9.8373669532155796E-3</v>
      </c>
      <c r="D1162">
        <v>1.7456499356138799E-3</v>
      </c>
      <c r="E1162" t="s">
        <v>31</v>
      </c>
      <c r="F1162" t="s">
        <v>202</v>
      </c>
    </row>
    <row r="1163" spans="1:6" x14ac:dyDescent="0.25">
      <c r="A1163" s="5">
        <v>95742</v>
      </c>
      <c r="B1163">
        <v>890</v>
      </c>
      <c r="C1163">
        <v>0</v>
      </c>
      <c r="D1163">
        <v>5.1495242173872201E-4</v>
      </c>
      <c r="E1163" t="s">
        <v>31</v>
      </c>
      <c r="F1163" t="s">
        <v>202</v>
      </c>
    </row>
    <row r="1164" spans="1:6" x14ac:dyDescent="0.25">
      <c r="A1164" s="5">
        <v>95742</v>
      </c>
      <c r="B1164">
        <v>891</v>
      </c>
      <c r="C1164">
        <v>0</v>
      </c>
      <c r="D1164">
        <v>5.1495242173872201E-4</v>
      </c>
      <c r="E1164" t="s">
        <v>31</v>
      </c>
      <c r="F1164" t="s">
        <v>202</v>
      </c>
    </row>
    <row r="1165" spans="1:6" x14ac:dyDescent="0.25">
      <c r="A1165" s="5">
        <v>95742</v>
      </c>
      <c r="B1165">
        <v>892</v>
      </c>
      <c r="C1165">
        <v>0</v>
      </c>
      <c r="D1165">
        <v>5.1495242173872201E-4</v>
      </c>
      <c r="E1165" t="s">
        <v>31</v>
      </c>
      <c r="F1165" t="s">
        <v>202</v>
      </c>
    </row>
    <row r="1166" spans="1:6" x14ac:dyDescent="0.25">
      <c r="A1166" s="5">
        <v>95742</v>
      </c>
      <c r="B1166">
        <v>893</v>
      </c>
      <c r="C1166">
        <v>0</v>
      </c>
      <c r="D1166">
        <v>5.1495242173872201E-4</v>
      </c>
      <c r="E1166" t="s">
        <v>31</v>
      </c>
      <c r="F1166" t="s">
        <v>202</v>
      </c>
    </row>
    <row r="1167" spans="1:6" x14ac:dyDescent="0.25">
      <c r="A1167" s="5">
        <v>95742</v>
      </c>
      <c r="B1167">
        <v>894</v>
      </c>
      <c r="C1167">
        <v>3.6071041847282999E-4</v>
      </c>
      <c r="D1167">
        <v>8.75857100522675E-4</v>
      </c>
      <c r="E1167" t="s">
        <v>31</v>
      </c>
      <c r="F1167" t="s">
        <v>202</v>
      </c>
    </row>
    <row r="1168" spans="1:6" x14ac:dyDescent="0.25">
      <c r="A1168" s="5">
        <v>95742</v>
      </c>
      <c r="B1168">
        <v>895</v>
      </c>
      <c r="C1168">
        <v>1.0306011956366599E-4</v>
      </c>
      <c r="D1168">
        <v>5.1497939010293297E-4</v>
      </c>
      <c r="E1168" t="s">
        <v>31</v>
      </c>
      <c r="F1168" t="s">
        <v>202</v>
      </c>
    </row>
    <row r="1169" spans="1:6" x14ac:dyDescent="0.25">
      <c r="A1169" s="5">
        <v>95742</v>
      </c>
      <c r="B1169">
        <v>105</v>
      </c>
      <c r="C1169">
        <v>2.1271817583588402E-2</v>
      </c>
      <c r="D1169">
        <v>2.44125073967206E-3</v>
      </c>
      <c r="E1169" t="s">
        <v>31</v>
      </c>
      <c r="F1169" t="s">
        <v>202</v>
      </c>
    </row>
    <row r="1170" spans="1:6" x14ac:dyDescent="0.25">
      <c r="A1170" s="5">
        <v>95742</v>
      </c>
      <c r="B1170">
        <v>196</v>
      </c>
      <c r="C1170">
        <v>4.49641552726045E-2</v>
      </c>
      <c r="D1170">
        <v>4.1594308578402099E-3</v>
      </c>
      <c r="E1170" t="s">
        <v>31</v>
      </c>
      <c r="F1170" t="s">
        <v>202</v>
      </c>
    </row>
    <row r="1171" spans="1:6" x14ac:dyDescent="0.25">
      <c r="A1171" s="5">
        <v>95742</v>
      </c>
      <c r="B1171">
        <v>611</v>
      </c>
      <c r="C1171">
        <v>0.47297352817266702</v>
      </c>
      <c r="D1171">
        <v>3.9217325020932801E-2</v>
      </c>
      <c r="E1171" t="s">
        <v>31</v>
      </c>
      <c r="F1171" t="s">
        <v>202</v>
      </c>
    </row>
    <row r="1172" spans="1:6" x14ac:dyDescent="0.25">
      <c r="A1172" s="5">
        <v>95742</v>
      </c>
      <c r="B1172">
        <v>901</v>
      </c>
      <c r="C1172">
        <v>0</v>
      </c>
      <c r="D1172">
        <v>5.6648248152055497E-4</v>
      </c>
      <c r="E1172" t="s">
        <v>31</v>
      </c>
      <c r="F1172" t="s">
        <v>202</v>
      </c>
    </row>
    <row r="1173" spans="1:6" x14ac:dyDescent="0.25">
      <c r="A1173" s="5">
        <v>95742</v>
      </c>
      <c r="B1173">
        <v>902</v>
      </c>
      <c r="C1173">
        <v>3.8783681683500999E-2</v>
      </c>
      <c r="D1173">
        <v>3.4617485747639701E-3</v>
      </c>
      <c r="E1173" t="s">
        <v>31</v>
      </c>
      <c r="F1173" t="s">
        <v>202</v>
      </c>
    </row>
    <row r="1174" spans="1:6" x14ac:dyDescent="0.25">
      <c r="A1174" s="5">
        <v>95742</v>
      </c>
      <c r="B1174">
        <v>903</v>
      </c>
      <c r="C1174">
        <v>0</v>
      </c>
      <c r="D1174">
        <v>5.1495242173872201E-4</v>
      </c>
      <c r="E1174" t="s">
        <v>31</v>
      </c>
      <c r="F1174" t="s">
        <v>202</v>
      </c>
    </row>
    <row r="1175" spans="1:6" x14ac:dyDescent="0.25">
      <c r="A1175" s="5">
        <v>95742</v>
      </c>
      <c r="B1175">
        <v>904</v>
      </c>
      <c r="C1175">
        <v>4.0172556065053199E-3</v>
      </c>
      <c r="D1175">
        <v>9.7076561970863104E-4</v>
      </c>
      <c r="E1175" t="s">
        <v>31</v>
      </c>
      <c r="F1175" t="s">
        <v>202</v>
      </c>
    </row>
    <row r="1176" spans="1:6" x14ac:dyDescent="0.25">
      <c r="A1176" s="5">
        <v>95742</v>
      </c>
      <c r="B1176">
        <v>905</v>
      </c>
      <c r="C1176">
        <v>0</v>
      </c>
      <c r="D1176">
        <v>7.2107266086605297E-4</v>
      </c>
      <c r="E1176" t="s">
        <v>31</v>
      </c>
      <c r="F1176" t="s">
        <v>202</v>
      </c>
    </row>
    <row r="1177" spans="1:6" x14ac:dyDescent="0.25">
      <c r="A1177" s="5">
        <v>95742</v>
      </c>
      <c r="B1177">
        <v>906</v>
      </c>
      <c r="C1177">
        <v>5.1530059781832902E-5</v>
      </c>
      <c r="D1177">
        <v>5.1495916396218102E-4</v>
      </c>
      <c r="E1177" t="s">
        <v>31</v>
      </c>
      <c r="F1177" t="s">
        <v>202</v>
      </c>
    </row>
    <row r="1178" spans="1:6" x14ac:dyDescent="0.25">
      <c r="A1178" s="5">
        <v>95742</v>
      </c>
      <c r="B1178">
        <v>907</v>
      </c>
      <c r="C1178">
        <v>1.5967355010776099E-3</v>
      </c>
      <c r="D1178">
        <v>6.79342067574541E-4</v>
      </c>
      <c r="E1178" t="s">
        <v>31</v>
      </c>
      <c r="F1178" t="s">
        <v>202</v>
      </c>
    </row>
    <row r="1179" spans="1:6" x14ac:dyDescent="0.25">
      <c r="A1179" s="5">
        <v>95742</v>
      </c>
      <c r="B1179">
        <v>908</v>
      </c>
      <c r="C1179">
        <v>2.4723983412891599E-3</v>
      </c>
      <c r="D1179">
        <v>6.9266901772154703E-4</v>
      </c>
      <c r="E1179" t="s">
        <v>31</v>
      </c>
      <c r="F1179" t="s">
        <v>202</v>
      </c>
    </row>
    <row r="1180" spans="1:6" x14ac:dyDescent="0.25">
      <c r="A1180" s="5">
        <v>95742</v>
      </c>
      <c r="B1180">
        <v>909</v>
      </c>
      <c r="C1180">
        <v>1.9570977434708301E-3</v>
      </c>
      <c r="D1180">
        <v>6.33970085287268E-4</v>
      </c>
      <c r="E1180" t="s">
        <v>31</v>
      </c>
      <c r="F1180" t="s">
        <v>202</v>
      </c>
    </row>
    <row r="1181" spans="1:6" x14ac:dyDescent="0.25">
      <c r="A1181" s="5">
        <v>95742</v>
      </c>
      <c r="B1181">
        <v>989</v>
      </c>
      <c r="C1181">
        <v>0</v>
      </c>
      <c r="D1181">
        <v>5.1495242173872201E-4</v>
      </c>
      <c r="E1181" t="s">
        <v>31</v>
      </c>
      <c r="F1181" t="s">
        <v>202</v>
      </c>
    </row>
    <row r="1182" spans="1:6" x14ac:dyDescent="0.25">
      <c r="A1182" s="5">
        <v>95742</v>
      </c>
      <c r="B1182">
        <v>990</v>
      </c>
      <c r="C1182">
        <v>0</v>
      </c>
      <c r="D1182">
        <v>5.1495242173872201E-4</v>
      </c>
      <c r="E1182" t="s">
        <v>31</v>
      </c>
      <c r="F1182" t="s">
        <v>202</v>
      </c>
    </row>
    <row r="1183" spans="1:6" x14ac:dyDescent="0.25">
      <c r="A1183" s="5">
        <v>95742</v>
      </c>
      <c r="B1183">
        <v>990</v>
      </c>
      <c r="C1183">
        <v>0</v>
      </c>
      <c r="D1183">
        <v>5.1495242173872201E-4</v>
      </c>
      <c r="E1183" t="s">
        <v>31</v>
      </c>
      <c r="F1183" t="s">
        <v>202</v>
      </c>
    </row>
    <row r="1184" spans="1:6" x14ac:dyDescent="0.25">
      <c r="A1184" s="5">
        <v>95742</v>
      </c>
      <c r="B1184">
        <v>1387</v>
      </c>
      <c r="C1184">
        <v>0</v>
      </c>
      <c r="D1184">
        <v>5.1495242173872201E-4</v>
      </c>
      <c r="E1184" t="s">
        <v>31</v>
      </c>
      <c r="F1184" t="s">
        <v>202</v>
      </c>
    </row>
    <row r="1185" spans="1:6" x14ac:dyDescent="0.25">
      <c r="A1185" s="5">
        <v>95742</v>
      </c>
      <c r="B1185">
        <v>993</v>
      </c>
      <c r="C1185">
        <v>0</v>
      </c>
      <c r="D1185">
        <v>5.1495242173872201E-4</v>
      </c>
      <c r="E1185" t="s">
        <v>31</v>
      </c>
      <c r="F1185" t="s">
        <v>202</v>
      </c>
    </row>
    <row r="1186" spans="1:6" x14ac:dyDescent="0.25">
      <c r="A1186" s="5">
        <v>95742</v>
      </c>
      <c r="B1186">
        <v>994</v>
      </c>
      <c r="C1186">
        <v>0</v>
      </c>
      <c r="D1186">
        <v>5.1495242173872201E-4</v>
      </c>
      <c r="E1186" t="s">
        <v>31</v>
      </c>
      <c r="F1186" t="s">
        <v>202</v>
      </c>
    </row>
    <row r="1187" spans="1:6" x14ac:dyDescent="0.25">
      <c r="A1187" s="5">
        <v>95742</v>
      </c>
      <c r="B1187">
        <v>1390</v>
      </c>
      <c r="C1187">
        <v>0</v>
      </c>
      <c r="D1187">
        <v>5.1495242173872201E-4</v>
      </c>
      <c r="E1187" t="s">
        <v>31</v>
      </c>
      <c r="F1187" t="s">
        <v>202</v>
      </c>
    </row>
    <row r="1188" spans="1:6" x14ac:dyDescent="0.25">
      <c r="A1188" s="5">
        <v>95742</v>
      </c>
      <c r="B1188">
        <v>1391</v>
      </c>
      <c r="C1188">
        <v>0</v>
      </c>
      <c r="D1188">
        <v>5.1495242173872201E-4</v>
      </c>
      <c r="E1188" t="s">
        <v>31</v>
      </c>
      <c r="F1188" t="s">
        <v>202</v>
      </c>
    </row>
    <row r="1189" spans="1:6" x14ac:dyDescent="0.25">
      <c r="A1189" s="5">
        <v>95742</v>
      </c>
      <c r="B1189">
        <v>1393</v>
      </c>
      <c r="C1189">
        <v>0</v>
      </c>
      <c r="D1189">
        <v>5.1495242173872201E-4</v>
      </c>
      <c r="E1189" t="s">
        <v>31</v>
      </c>
      <c r="F1189" t="s">
        <v>202</v>
      </c>
    </row>
    <row r="1190" spans="1:6" x14ac:dyDescent="0.25">
      <c r="A1190" s="5">
        <v>95742</v>
      </c>
      <c r="B1190">
        <v>999</v>
      </c>
      <c r="C1190">
        <v>0</v>
      </c>
      <c r="D1190">
        <v>5.1495242173872201E-4</v>
      </c>
      <c r="E1190" t="s">
        <v>31</v>
      </c>
      <c r="F1190" t="s">
        <v>202</v>
      </c>
    </row>
    <row r="1191" spans="1:6" x14ac:dyDescent="0.25">
      <c r="A1191" s="5">
        <v>95742</v>
      </c>
      <c r="B1191">
        <v>1396</v>
      </c>
      <c r="C1191">
        <v>0</v>
      </c>
      <c r="D1191">
        <v>5.1495242173872201E-4</v>
      </c>
      <c r="E1191" t="s">
        <v>31</v>
      </c>
      <c r="F1191" t="s">
        <v>202</v>
      </c>
    </row>
    <row r="1192" spans="1:6" x14ac:dyDescent="0.25">
      <c r="A1192" s="5">
        <v>95742</v>
      </c>
      <c r="B1192">
        <v>1397</v>
      </c>
      <c r="C1192">
        <v>0</v>
      </c>
      <c r="D1192">
        <v>5.1495242173872201E-4</v>
      </c>
      <c r="E1192" t="s">
        <v>31</v>
      </c>
      <c r="F1192" t="s">
        <v>202</v>
      </c>
    </row>
    <row r="1193" spans="1:6" x14ac:dyDescent="0.25">
      <c r="A1193" s="5">
        <v>95742</v>
      </c>
      <c r="B1193">
        <v>1398</v>
      </c>
      <c r="C1193">
        <v>0</v>
      </c>
      <c r="D1193">
        <v>5.1495242173872201E-4</v>
      </c>
      <c r="E1193" t="s">
        <v>31</v>
      </c>
      <c r="F1193" t="s">
        <v>202</v>
      </c>
    </row>
    <row r="1194" spans="1:6" x14ac:dyDescent="0.25">
      <c r="A1194" s="5">
        <v>95742</v>
      </c>
      <c r="B1194">
        <v>1004</v>
      </c>
      <c r="C1194">
        <v>0</v>
      </c>
      <c r="D1194">
        <v>5.1495242173872201E-4</v>
      </c>
      <c r="E1194" t="s">
        <v>31</v>
      </c>
      <c r="F1194" t="s">
        <v>202</v>
      </c>
    </row>
    <row r="1195" spans="1:6" x14ac:dyDescent="0.25">
      <c r="A1195" s="5">
        <v>95742</v>
      </c>
      <c r="B1195">
        <v>1005</v>
      </c>
      <c r="C1195">
        <v>0</v>
      </c>
      <c r="D1195">
        <v>5.1495242173872201E-4</v>
      </c>
      <c r="E1195" t="s">
        <v>31</v>
      </c>
      <c r="F1195" t="s">
        <v>202</v>
      </c>
    </row>
    <row r="1196" spans="1:6" x14ac:dyDescent="0.25">
      <c r="A1196" s="5">
        <v>95742</v>
      </c>
      <c r="B1196">
        <v>1006</v>
      </c>
      <c r="C1196">
        <v>0</v>
      </c>
      <c r="D1196">
        <v>5.1495242173872201E-4</v>
      </c>
      <c r="E1196" t="s">
        <v>31</v>
      </c>
      <c r="F1196" t="s">
        <v>202</v>
      </c>
    </row>
    <row r="1197" spans="1:6" x14ac:dyDescent="0.25">
      <c r="A1197" s="5">
        <v>95742</v>
      </c>
      <c r="B1197">
        <v>1402</v>
      </c>
      <c r="C1197">
        <v>0</v>
      </c>
      <c r="D1197">
        <v>5.1495242173872201E-4</v>
      </c>
      <c r="E1197" t="s">
        <v>31</v>
      </c>
      <c r="F1197" t="s">
        <v>202</v>
      </c>
    </row>
    <row r="1198" spans="1:6" x14ac:dyDescent="0.25">
      <c r="A1198" s="5">
        <v>95742</v>
      </c>
      <c r="B1198">
        <v>1008</v>
      </c>
      <c r="C1198">
        <v>0</v>
      </c>
      <c r="D1198">
        <v>5.1495242173872201E-4</v>
      </c>
      <c r="E1198" t="s">
        <v>31</v>
      </c>
      <c r="F1198" t="s">
        <v>202</v>
      </c>
    </row>
    <row r="1199" spans="1:6" x14ac:dyDescent="0.25">
      <c r="A1199" s="5">
        <v>95742</v>
      </c>
      <c r="B1199">
        <v>989</v>
      </c>
      <c r="C1199">
        <v>0</v>
      </c>
      <c r="D1199">
        <v>5.1495242173872201E-4</v>
      </c>
      <c r="E1199" t="s">
        <v>31</v>
      </c>
      <c r="F1199" t="s">
        <v>202</v>
      </c>
    </row>
    <row r="1200" spans="1:6" x14ac:dyDescent="0.25">
      <c r="A1200" s="5">
        <v>95742</v>
      </c>
      <c r="B1200">
        <v>1010</v>
      </c>
      <c r="C1200">
        <v>1.0095017252124701E-2</v>
      </c>
      <c r="D1200">
        <v>2.1836828796364502E-3</v>
      </c>
      <c r="E1200" t="s">
        <v>31</v>
      </c>
      <c r="F1200" t="s">
        <v>202</v>
      </c>
    </row>
    <row r="1201" spans="1:6" x14ac:dyDescent="0.25">
      <c r="A1201" s="5">
        <v>95742</v>
      </c>
      <c r="B1201">
        <v>1011</v>
      </c>
      <c r="C1201">
        <v>4.2233758456326504E-3</v>
      </c>
      <c r="D1201">
        <v>1.07378388864701E-3</v>
      </c>
      <c r="E1201" t="s">
        <v>31</v>
      </c>
      <c r="F1201" t="s">
        <v>202</v>
      </c>
    </row>
    <row r="1202" spans="1:6" x14ac:dyDescent="0.25">
      <c r="A1202" s="5">
        <v>95742</v>
      </c>
      <c r="B1202">
        <v>1407</v>
      </c>
      <c r="C1202">
        <v>0</v>
      </c>
      <c r="D1202">
        <v>5.1495242173872201E-4</v>
      </c>
      <c r="E1202" t="s">
        <v>31</v>
      </c>
      <c r="F1202" t="s">
        <v>202</v>
      </c>
    </row>
    <row r="1203" spans="1:6" x14ac:dyDescent="0.25">
      <c r="A1203" s="5">
        <v>95742</v>
      </c>
      <c r="B1203">
        <v>1408</v>
      </c>
      <c r="C1203">
        <v>5.3051589249715403E-3</v>
      </c>
      <c r="D1203">
        <v>1.04989364279324E-3</v>
      </c>
      <c r="E1203" t="s">
        <v>31</v>
      </c>
      <c r="F1203" t="s">
        <v>202</v>
      </c>
    </row>
    <row r="1204" spans="1:6" x14ac:dyDescent="0.25">
      <c r="A1204" s="5">
        <v>95742</v>
      </c>
      <c r="B1204">
        <v>1409</v>
      </c>
      <c r="C1204">
        <v>2.3178081619436601E-3</v>
      </c>
      <c r="D1204">
        <v>1.19630023418275E-3</v>
      </c>
      <c r="E1204" t="s">
        <v>31</v>
      </c>
      <c r="F1204" t="s">
        <v>202</v>
      </c>
    </row>
    <row r="1205" spans="1:6" x14ac:dyDescent="0.25">
      <c r="A1205" s="5">
        <v>95742</v>
      </c>
      <c r="B1205">
        <v>1410</v>
      </c>
      <c r="C1205">
        <v>0</v>
      </c>
      <c r="D1205">
        <v>5.1495242173872201E-4</v>
      </c>
      <c r="E1205" t="s">
        <v>31</v>
      </c>
      <c r="F1205" t="s">
        <v>202</v>
      </c>
    </row>
    <row r="1206" spans="1:6" x14ac:dyDescent="0.25">
      <c r="A1206" s="5">
        <v>95742</v>
      </c>
      <c r="B1206">
        <v>1411</v>
      </c>
      <c r="C1206">
        <v>1.4421453217321101E-3</v>
      </c>
      <c r="D1206">
        <v>5.2537686993670495E-4</v>
      </c>
      <c r="E1206" t="s">
        <v>31</v>
      </c>
      <c r="F1206" t="s">
        <v>202</v>
      </c>
    </row>
    <row r="1207" spans="1:6" x14ac:dyDescent="0.25">
      <c r="A1207" s="5">
        <v>95742</v>
      </c>
      <c r="B1207">
        <v>1017</v>
      </c>
      <c r="C1207">
        <v>3.5023031847666E-3</v>
      </c>
      <c r="D1207">
        <v>6.6721992937602897E-4</v>
      </c>
      <c r="E1207" t="s">
        <v>31</v>
      </c>
      <c r="F1207" t="s">
        <v>202</v>
      </c>
    </row>
    <row r="1208" spans="1:6" x14ac:dyDescent="0.25">
      <c r="A1208" s="5">
        <v>95742</v>
      </c>
      <c r="B1208">
        <v>1413</v>
      </c>
      <c r="C1208">
        <v>0</v>
      </c>
      <c r="D1208">
        <v>5.1495242173872201E-4</v>
      </c>
      <c r="E1208" t="s">
        <v>31</v>
      </c>
      <c r="F1208" t="s">
        <v>202</v>
      </c>
    </row>
    <row r="1209" spans="1:6" x14ac:dyDescent="0.25">
      <c r="A1209" s="5">
        <v>95742</v>
      </c>
      <c r="B1209">
        <v>1416</v>
      </c>
      <c r="C1209">
        <v>1.05072577303794E-2</v>
      </c>
      <c r="D1209">
        <v>9.4279186984113196E-4</v>
      </c>
      <c r="E1209" t="s">
        <v>31</v>
      </c>
      <c r="F1209" t="s">
        <v>202</v>
      </c>
    </row>
    <row r="1210" spans="1:6" x14ac:dyDescent="0.25">
      <c r="A1210" s="5">
        <v>95742</v>
      </c>
      <c r="B1210">
        <v>1022</v>
      </c>
      <c r="C1210">
        <v>9.7861850695133493E-3</v>
      </c>
      <c r="D1210">
        <v>1.0061599592206499E-3</v>
      </c>
      <c r="E1210" t="s">
        <v>31</v>
      </c>
      <c r="F1210" t="s">
        <v>202</v>
      </c>
    </row>
    <row r="1211" spans="1:6" x14ac:dyDescent="0.25">
      <c r="A1211" s="5">
        <v>95742</v>
      </c>
      <c r="B1211">
        <v>1418</v>
      </c>
      <c r="C1211">
        <v>0</v>
      </c>
      <c r="D1211">
        <v>5.1495242173872201E-4</v>
      </c>
      <c r="E1211" t="s">
        <v>31</v>
      </c>
      <c r="F1211" t="s">
        <v>202</v>
      </c>
    </row>
    <row r="1212" spans="1:6" x14ac:dyDescent="0.25">
      <c r="A1212" s="5">
        <v>95742</v>
      </c>
      <c r="B1212">
        <v>1024</v>
      </c>
      <c r="C1212">
        <v>0</v>
      </c>
      <c r="D1212">
        <v>5.1495242173872201E-4</v>
      </c>
      <c r="E1212" t="s">
        <v>31</v>
      </c>
      <c r="F1212" t="s">
        <v>202</v>
      </c>
    </row>
    <row r="1213" spans="1:6" x14ac:dyDescent="0.25">
      <c r="A1213" s="5">
        <v>95742</v>
      </c>
      <c r="B1213">
        <v>1025</v>
      </c>
      <c r="C1213">
        <v>0</v>
      </c>
      <c r="D1213">
        <v>5.1495242173872201E-4</v>
      </c>
      <c r="E1213" t="s">
        <v>31</v>
      </c>
      <c r="F1213" t="s">
        <v>202</v>
      </c>
    </row>
    <row r="1214" spans="1:6" x14ac:dyDescent="0.25">
      <c r="A1214" s="5">
        <v>95742</v>
      </c>
      <c r="B1214">
        <v>1026</v>
      </c>
      <c r="C1214">
        <v>0</v>
      </c>
      <c r="D1214">
        <v>5.1495242173872201E-4</v>
      </c>
      <c r="E1214" t="s">
        <v>31</v>
      </c>
      <c r="F1214" t="s">
        <v>202</v>
      </c>
    </row>
    <row r="1215" spans="1:6" x14ac:dyDescent="0.25">
      <c r="A1215" s="5">
        <v>95742</v>
      </c>
      <c r="B1215">
        <v>1027</v>
      </c>
      <c r="C1215">
        <v>0</v>
      </c>
      <c r="D1215">
        <v>5.1495242173872201E-4</v>
      </c>
      <c r="E1215" t="s">
        <v>31</v>
      </c>
      <c r="F1215" t="s">
        <v>202</v>
      </c>
    </row>
    <row r="1216" spans="1:6" x14ac:dyDescent="0.25">
      <c r="A1216" s="5">
        <v>95742</v>
      </c>
      <c r="B1216">
        <v>1423</v>
      </c>
      <c r="C1216">
        <v>2.5958615791177898E-2</v>
      </c>
      <c r="D1216">
        <v>5.7196811388082504E-3</v>
      </c>
      <c r="E1216" t="s">
        <v>31</v>
      </c>
      <c r="F1216" t="s">
        <v>202</v>
      </c>
    </row>
    <row r="1217" spans="1:6" x14ac:dyDescent="0.25">
      <c r="A1217" s="5">
        <v>95742</v>
      </c>
      <c r="B1217">
        <v>933</v>
      </c>
      <c r="C1217">
        <v>0</v>
      </c>
      <c r="D1217">
        <v>5.1495242173872201E-4</v>
      </c>
      <c r="E1217" t="s">
        <v>31</v>
      </c>
      <c r="F1217" t="s">
        <v>202</v>
      </c>
    </row>
    <row r="1218" spans="1:6" x14ac:dyDescent="0.25">
      <c r="A1218" s="5">
        <v>95742</v>
      </c>
      <c r="B1218">
        <v>934</v>
      </c>
      <c r="C1218">
        <v>0.23069241776951399</v>
      </c>
      <c r="D1218">
        <v>2.0113147976057399E-2</v>
      </c>
      <c r="E1218" t="s">
        <v>31</v>
      </c>
      <c r="F1218" t="s">
        <v>202</v>
      </c>
    </row>
    <row r="1219" spans="1:6" x14ac:dyDescent="0.25">
      <c r="A1219" s="5">
        <v>95742</v>
      </c>
      <c r="B1219">
        <v>935</v>
      </c>
      <c r="C1219">
        <v>2.8997496613987601E-2</v>
      </c>
      <c r="D1219">
        <v>3.4730288943767402E-3</v>
      </c>
      <c r="E1219" t="s">
        <v>31</v>
      </c>
      <c r="F1219" t="s">
        <v>202</v>
      </c>
    </row>
    <row r="1220" spans="1:6" x14ac:dyDescent="0.25">
      <c r="A1220" s="5">
        <v>95742</v>
      </c>
      <c r="B1220">
        <v>936</v>
      </c>
      <c r="C1220">
        <v>1.7923756402087699E-2</v>
      </c>
      <c r="D1220">
        <v>3.0639445316511301E-3</v>
      </c>
      <c r="E1220" t="s">
        <v>31</v>
      </c>
      <c r="F1220" t="s">
        <v>202</v>
      </c>
    </row>
    <row r="1221" spans="1:6" x14ac:dyDescent="0.25">
      <c r="A1221" s="5">
        <v>95742</v>
      </c>
      <c r="B1221">
        <v>937</v>
      </c>
      <c r="C1221">
        <v>0</v>
      </c>
      <c r="D1221">
        <v>5.0372374317139701E-2</v>
      </c>
      <c r="E1221" t="s">
        <v>31</v>
      </c>
      <c r="F1221" t="s">
        <v>202</v>
      </c>
    </row>
    <row r="1222" spans="1:6" x14ac:dyDescent="0.25">
      <c r="A1222" s="5">
        <v>95742</v>
      </c>
      <c r="B1222">
        <v>939</v>
      </c>
      <c r="C1222">
        <v>5.6398257726897702E-2</v>
      </c>
      <c r="D1222">
        <v>5.8112507512947404E-3</v>
      </c>
      <c r="E1222" t="s">
        <v>31</v>
      </c>
      <c r="F1222" t="s">
        <v>202</v>
      </c>
    </row>
    <row r="1223" spans="1:6" x14ac:dyDescent="0.25">
      <c r="A1223" s="5">
        <v>95742</v>
      </c>
      <c r="B1223">
        <v>941</v>
      </c>
      <c r="C1223">
        <v>8.0863894488720795E-3</v>
      </c>
      <c r="D1223">
        <v>1.8938163849782899E-3</v>
      </c>
      <c r="E1223" t="s">
        <v>31</v>
      </c>
      <c r="F1223" t="s">
        <v>202</v>
      </c>
    </row>
    <row r="1224" spans="1:6" x14ac:dyDescent="0.25">
      <c r="A1224" s="5">
        <v>95742</v>
      </c>
      <c r="B1224">
        <v>942</v>
      </c>
      <c r="C1224">
        <v>5.3617027202997103E-2</v>
      </c>
      <c r="D1224">
        <v>1.26019102423239E-2</v>
      </c>
      <c r="E1224" t="s">
        <v>31</v>
      </c>
      <c r="F1224" t="s">
        <v>202</v>
      </c>
    </row>
    <row r="1225" spans="1:6" x14ac:dyDescent="0.25">
      <c r="A1225" s="5">
        <v>95742</v>
      </c>
      <c r="B1225">
        <v>944</v>
      </c>
      <c r="C1225">
        <v>3.0800352354192598E-2</v>
      </c>
      <c r="D1225">
        <v>8.3330416999446398E-3</v>
      </c>
      <c r="E1225" t="s">
        <v>31</v>
      </c>
      <c r="F1225" t="s">
        <v>202</v>
      </c>
    </row>
    <row r="1226" spans="1:6" x14ac:dyDescent="0.25">
      <c r="A1226" s="5">
        <v>95742</v>
      </c>
      <c r="B1226">
        <v>945</v>
      </c>
      <c r="C1226">
        <v>6.8811083140965998E-2</v>
      </c>
      <c r="D1226">
        <v>1.40307669985761E-2</v>
      </c>
      <c r="E1226" t="s">
        <v>31</v>
      </c>
      <c r="F1226" t="s">
        <v>202</v>
      </c>
    </row>
    <row r="1227" spans="1:6" x14ac:dyDescent="0.25">
      <c r="A1227" s="5">
        <v>95742</v>
      </c>
      <c r="B1227">
        <v>1438</v>
      </c>
      <c r="C1227">
        <v>2.5082952950966401E-2</v>
      </c>
      <c r="D1227">
        <v>2.4748967044296499E-3</v>
      </c>
      <c r="E1227" t="s">
        <v>31</v>
      </c>
      <c r="F1227" t="s">
        <v>202</v>
      </c>
    </row>
    <row r="1228" spans="1:6" x14ac:dyDescent="0.25">
      <c r="A1228" s="5">
        <v>95742</v>
      </c>
      <c r="B1228">
        <v>1044</v>
      </c>
      <c r="C1228">
        <v>0.37840960130357099</v>
      </c>
      <c r="D1228">
        <v>3.7027371773742802E-2</v>
      </c>
      <c r="E1228" t="s">
        <v>31</v>
      </c>
      <c r="F1228" t="s">
        <v>202</v>
      </c>
    </row>
    <row r="1229" spans="1:6" x14ac:dyDescent="0.25">
      <c r="A1229" s="5">
        <v>95742</v>
      </c>
      <c r="B1229">
        <v>947</v>
      </c>
      <c r="C1229">
        <v>0.25325179049548902</v>
      </c>
      <c r="D1229">
        <v>1.9719419947643702E-2</v>
      </c>
      <c r="E1229" t="s">
        <v>31</v>
      </c>
      <c r="F1229" t="s">
        <v>202</v>
      </c>
    </row>
    <row r="1230" spans="1:6" x14ac:dyDescent="0.25">
      <c r="A1230" s="5">
        <v>95742</v>
      </c>
      <c r="B1230">
        <v>948</v>
      </c>
      <c r="C1230">
        <v>6.7162817580106601E-2</v>
      </c>
      <c r="D1230">
        <v>6.9774313678080697E-3</v>
      </c>
      <c r="E1230" t="s">
        <v>31</v>
      </c>
      <c r="F1230" t="s">
        <v>202</v>
      </c>
    </row>
    <row r="1231" spans="1:6" x14ac:dyDescent="0.25">
      <c r="A1231" s="5">
        <v>95742</v>
      </c>
      <c r="B1231">
        <v>949</v>
      </c>
      <c r="C1231">
        <v>0</v>
      </c>
      <c r="D1231">
        <v>5.1495242173872201E-4</v>
      </c>
      <c r="E1231" t="s">
        <v>31</v>
      </c>
      <c r="F1231" t="s">
        <v>202</v>
      </c>
    </row>
    <row r="1232" spans="1:6" x14ac:dyDescent="0.25">
      <c r="A1232" s="5">
        <v>95742</v>
      </c>
      <c r="B1232">
        <v>950</v>
      </c>
      <c r="C1232">
        <v>0.16450797497310299</v>
      </c>
      <c r="D1232">
        <v>1.5134190492608E-2</v>
      </c>
      <c r="E1232" t="s">
        <v>31</v>
      </c>
      <c r="F1232" t="s">
        <v>202</v>
      </c>
    </row>
    <row r="1233" spans="1:6" x14ac:dyDescent="0.25">
      <c r="A1233" s="5">
        <v>95742</v>
      </c>
      <c r="B1233">
        <v>951</v>
      </c>
      <c r="C1233">
        <v>0</v>
      </c>
      <c r="D1233">
        <v>5.1495242173872201E-4</v>
      </c>
      <c r="E1233" t="s">
        <v>31</v>
      </c>
      <c r="F1233" t="s">
        <v>202</v>
      </c>
    </row>
    <row r="1234" spans="1:6" x14ac:dyDescent="0.25">
      <c r="A1234" s="5">
        <v>95742</v>
      </c>
      <c r="B1234">
        <v>952</v>
      </c>
      <c r="C1234">
        <v>0.12690913648850499</v>
      </c>
      <c r="D1234">
        <v>1.20398250779176E-2</v>
      </c>
      <c r="E1234" t="s">
        <v>31</v>
      </c>
      <c r="F1234" t="s">
        <v>202</v>
      </c>
    </row>
    <row r="1235" spans="1:6" x14ac:dyDescent="0.25">
      <c r="A1235" s="5">
        <v>95742</v>
      </c>
      <c r="B1235">
        <v>953</v>
      </c>
      <c r="C1235">
        <v>0</v>
      </c>
      <c r="D1235">
        <v>7.7260272064788604E-4</v>
      </c>
      <c r="E1235" t="s">
        <v>31</v>
      </c>
      <c r="F1235" t="s">
        <v>202</v>
      </c>
    </row>
    <row r="1236" spans="1:6" x14ac:dyDescent="0.25">
      <c r="A1236" s="5">
        <v>95742</v>
      </c>
      <c r="B1236">
        <v>954</v>
      </c>
      <c r="C1236">
        <v>4.1358791968274203E-2</v>
      </c>
      <c r="D1236">
        <v>5.6343176863522804E-3</v>
      </c>
      <c r="E1236" t="s">
        <v>31</v>
      </c>
      <c r="F1236" t="s">
        <v>202</v>
      </c>
    </row>
    <row r="1237" spans="1:6" x14ac:dyDescent="0.25">
      <c r="A1237" s="5">
        <v>95742</v>
      </c>
      <c r="B1237">
        <v>955</v>
      </c>
      <c r="C1237">
        <v>13.6727099588804</v>
      </c>
      <c r="D1237">
        <v>1.82076737282917</v>
      </c>
      <c r="E1237" t="s">
        <v>31</v>
      </c>
      <c r="F1237" t="s">
        <v>202</v>
      </c>
    </row>
    <row r="1238" spans="1:6" x14ac:dyDescent="0.25">
      <c r="A1238" s="5">
        <v>95742</v>
      </c>
      <c r="B1238">
        <v>956</v>
      </c>
      <c r="C1238">
        <v>5.7583100925800199E-2</v>
      </c>
      <c r="D1238">
        <v>4.7615630728506698E-3</v>
      </c>
      <c r="E1238" t="s">
        <v>31</v>
      </c>
      <c r="F1238" t="s">
        <v>202</v>
      </c>
    </row>
    <row r="1239" spans="1:6" x14ac:dyDescent="0.25">
      <c r="A1239" s="5">
        <v>95742</v>
      </c>
      <c r="B1239">
        <v>1056</v>
      </c>
      <c r="C1239">
        <v>1.37519106162368E-2</v>
      </c>
      <c r="D1239">
        <v>1.2528540824938599E-3</v>
      </c>
      <c r="E1239" t="s">
        <v>31</v>
      </c>
      <c r="F1239" t="s">
        <v>202</v>
      </c>
    </row>
    <row r="1240" spans="1:6" x14ac:dyDescent="0.25">
      <c r="A1240" s="5">
        <v>95742</v>
      </c>
      <c r="B1240">
        <v>957</v>
      </c>
      <c r="C1240">
        <v>1.4244830455658</v>
      </c>
      <c r="D1240">
        <v>0.12523410016974601</v>
      </c>
      <c r="E1240" t="s">
        <v>31</v>
      </c>
      <c r="F1240" t="s">
        <v>202</v>
      </c>
    </row>
    <row r="1241" spans="1:6" x14ac:dyDescent="0.25">
      <c r="A1241" s="5">
        <v>95742</v>
      </c>
      <c r="B1241">
        <v>958</v>
      </c>
      <c r="C1241">
        <v>3.25513298585361E-2</v>
      </c>
      <c r="D1241">
        <v>2.4678867090794601E-2</v>
      </c>
      <c r="E1241" t="s">
        <v>31</v>
      </c>
      <c r="F1241" t="s">
        <v>202</v>
      </c>
    </row>
    <row r="1242" spans="1:6" x14ac:dyDescent="0.25">
      <c r="A1242" s="5">
        <v>95742</v>
      </c>
      <c r="B1242">
        <v>959</v>
      </c>
      <c r="C1242">
        <v>1.06099696738635E-2</v>
      </c>
      <c r="D1242">
        <v>3.33298142797557E-3</v>
      </c>
      <c r="E1242" t="s">
        <v>31</v>
      </c>
      <c r="F1242" t="s">
        <v>202</v>
      </c>
    </row>
    <row r="1243" spans="1:6" x14ac:dyDescent="0.25">
      <c r="A1243" s="5">
        <v>95742</v>
      </c>
      <c r="B1243">
        <v>960</v>
      </c>
      <c r="C1243">
        <v>0.37068392227317198</v>
      </c>
      <c r="D1243">
        <v>9.5160163618125695E-2</v>
      </c>
      <c r="E1243" t="s">
        <v>31</v>
      </c>
      <c r="F1243" t="s">
        <v>202</v>
      </c>
    </row>
    <row r="1244" spans="1:6" x14ac:dyDescent="0.25">
      <c r="A1244" s="5">
        <v>95742</v>
      </c>
      <c r="B1244">
        <v>961</v>
      </c>
      <c r="C1244">
        <v>0.40766474821646798</v>
      </c>
      <c r="D1244">
        <v>6.7955590640783797E-2</v>
      </c>
      <c r="E1244" t="s">
        <v>31</v>
      </c>
      <c r="F1244" t="s">
        <v>202</v>
      </c>
    </row>
    <row r="1245" spans="1:6" x14ac:dyDescent="0.25">
      <c r="A1245" s="5">
        <v>95742</v>
      </c>
      <c r="B1245">
        <v>962</v>
      </c>
      <c r="C1245">
        <v>1.6069718778180499E-2</v>
      </c>
      <c r="D1245">
        <v>2.5885452855517101E-3</v>
      </c>
      <c r="E1245" t="s">
        <v>31</v>
      </c>
      <c r="F1245" t="s">
        <v>202</v>
      </c>
    </row>
    <row r="1246" spans="1:6" x14ac:dyDescent="0.25">
      <c r="A1246" s="5">
        <v>95742</v>
      </c>
      <c r="B1246">
        <v>963</v>
      </c>
      <c r="C1246">
        <v>4.3007057529133599E-2</v>
      </c>
      <c r="D1246">
        <v>4.5146517271314702E-3</v>
      </c>
      <c r="E1246" t="s">
        <v>31</v>
      </c>
      <c r="F1246" t="s">
        <v>202</v>
      </c>
    </row>
    <row r="1247" spans="1:6" x14ac:dyDescent="0.25">
      <c r="A1247" s="5">
        <v>95742</v>
      </c>
      <c r="B1247">
        <v>964</v>
      </c>
      <c r="C1247">
        <v>2.5392133309657401E-2</v>
      </c>
      <c r="D1247">
        <v>2.1726458974616102E-3</v>
      </c>
      <c r="E1247" t="s">
        <v>31</v>
      </c>
      <c r="F1247" t="s">
        <v>202</v>
      </c>
    </row>
    <row r="1248" spans="1:6" x14ac:dyDescent="0.25">
      <c r="A1248" s="5">
        <v>95742</v>
      </c>
      <c r="B1248">
        <v>966</v>
      </c>
      <c r="C1248">
        <v>0.16790756621438599</v>
      </c>
      <c r="D1248">
        <v>7.5240767508212902E-2</v>
      </c>
      <c r="E1248" t="s">
        <v>31</v>
      </c>
      <c r="F1248" t="s">
        <v>202</v>
      </c>
    </row>
    <row r="1249" spans="1:6" x14ac:dyDescent="0.25">
      <c r="A1249" s="5">
        <v>95742</v>
      </c>
      <c r="B1249">
        <v>967</v>
      </c>
      <c r="C1249">
        <v>0</v>
      </c>
      <c r="D1249">
        <v>2.7297004641187099E-3</v>
      </c>
      <c r="E1249" t="s">
        <v>31</v>
      </c>
      <c r="F1249" t="s">
        <v>202</v>
      </c>
    </row>
    <row r="1250" spans="1:6" x14ac:dyDescent="0.25">
      <c r="A1250" s="5">
        <v>95742</v>
      </c>
      <c r="B1250">
        <v>968</v>
      </c>
      <c r="C1250">
        <v>0.355901758637378</v>
      </c>
      <c r="D1250">
        <v>5.1884454656626597E-2</v>
      </c>
      <c r="E1250" t="s">
        <v>31</v>
      </c>
      <c r="F1250" t="s">
        <v>202</v>
      </c>
    </row>
    <row r="1251" spans="1:6" x14ac:dyDescent="0.25">
      <c r="A1251" s="5">
        <v>95742</v>
      </c>
      <c r="B1251">
        <v>969</v>
      </c>
      <c r="C1251">
        <v>2.1413344196427002</v>
      </c>
      <c r="D1251">
        <v>0.215757279867962</v>
      </c>
      <c r="E1251" t="s">
        <v>31</v>
      </c>
      <c r="F1251" t="s">
        <v>202</v>
      </c>
    </row>
    <row r="1252" spans="1:6" x14ac:dyDescent="0.25">
      <c r="A1252" s="5">
        <v>95742</v>
      </c>
      <c r="B1252">
        <v>970</v>
      </c>
      <c r="C1252">
        <v>8.4467516912653095E-3</v>
      </c>
      <c r="D1252">
        <v>2.0981385449485401E-3</v>
      </c>
      <c r="E1252" t="s">
        <v>31</v>
      </c>
      <c r="F1252" t="s">
        <v>202</v>
      </c>
    </row>
    <row r="1253" spans="1:6" x14ac:dyDescent="0.25">
      <c r="A1253" s="5">
        <v>95743</v>
      </c>
      <c r="B1253">
        <v>2669</v>
      </c>
      <c r="C1253">
        <v>26.461085649014869</v>
      </c>
      <c r="D1253" s="42">
        <v>-99</v>
      </c>
      <c r="E1253" s="42" t="s">
        <v>672</v>
      </c>
      <c r="F1253" s="42" t="s">
        <v>614</v>
      </c>
    </row>
    <row r="1254" spans="1:6" x14ac:dyDescent="0.25">
      <c r="A1254" s="5">
        <v>95743</v>
      </c>
      <c r="B1254">
        <v>2670</v>
      </c>
      <c r="C1254">
        <v>8.6402297208453105E-2</v>
      </c>
      <c r="D1254" s="42">
        <v>-99</v>
      </c>
      <c r="E1254" s="42" t="s">
        <v>672</v>
      </c>
      <c r="F1254" s="42" t="s">
        <v>614</v>
      </c>
    </row>
    <row r="1255" spans="1:6" x14ac:dyDescent="0.25">
      <c r="A1255" s="5">
        <v>95743</v>
      </c>
      <c r="B1255">
        <v>2671</v>
      </c>
      <c r="C1255">
        <v>25.764839778377109</v>
      </c>
      <c r="D1255" s="42">
        <v>-99</v>
      </c>
      <c r="E1255" s="42" t="s">
        <v>672</v>
      </c>
      <c r="F1255" s="42" t="s">
        <v>614</v>
      </c>
    </row>
    <row r="1256" spans="1:6" x14ac:dyDescent="0.25">
      <c r="A1256" s="5">
        <v>95743</v>
      </c>
      <c r="B1256">
        <v>337</v>
      </c>
      <c r="C1256">
        <v>1.1050000575520901E-2</v>
      </c>
      <c r="D1256">
        <v>7.2477121500018504E-2</v>
      </c>
      <c r="E1256" t="s">
        <v>31</v>
      </c>
      <c r="F1256" t="s">
        <v>32</v>
      </c>
    </row>
    <row r="1257" spans="1:6" x14ac:dyDescent="0.25">
      <c r="A1257" s="5">
        <v>95743</v>
      </c>
      <c r="B1257">
        <v>613</v>
      </c>
      <c r="C1257">
        <v>0.12264688138785799</v>
      </c>
      <c r="D1257">
        <v>3.04462568619807E-2</v>
      </c>
      <c r="E1257" t="s">
        <v>31</v>
      </c>
      <c r="F1257" t="s">
        <v>32</v>
      </c>
    </row>
    <row r="1258" spans="1:6" x14ac:dyDescent="0.25">
      <c r="A1258" s="5">
        <v>95743</v>
      </c>
      <c r="B1258">
        <v>699</v>
      </c>
      <c r="C1258">
        <v>5.6604169614800498E-2</v>
      </c>
      <c r="D1258">
        <v>2.82149829871879E-2</v>
      </c>
      <c r="E1258" t="s">
        <v>31</v>
      </c>
      <c r="F1258" t="s">
        <v>32</v>
      </c>
    </row>
    <row r="1259" spans="1:6" x14ac:dyDescent="0.25">
      <c r="A1259" s="5">
        <v>95743</v>
      </c>
      <c r="B1259">
        <v>784</v>
      </c>
      <c r="C1259">
        <v>0.12841563168831399</v>
      </c>
      <c r="D1259">
        <v>3.0241315912936099E-2</v>
      </c>
      <c r="E1259" t="s">
        <v>31</v>
      </c>
      <c r="F1259" t="s">
        <v>45</v>
      </c>
    </row>
    <row r="1260" spans="1:6" x14ac:dyDescent="0.25">
      <c r="A1260" s="5">
        <v>95743</v>
      </c>
      <c r="B1260">
        <v>785</v>
      </c>
      <c r="C1260">
        <v>1.01562505289714E-3</v>
      </c>
      <c r="D1260">
        <v>4.6856936337618896E-3</v>
      </c>
      <c r="E1260" t="s">
        <v>31</v>
      </c>
      <c r="F1260" t="s">
        <v>49</v>
      </c>
    </row>
    <row r="1261" spans="1:6" x14ac:dyDescent="0.25">
      <c r="A1261" s="5">
        <v>95743</v>
      </c>
      <c r="B1261">
        <v>2302</v>
      </c>
      <c r="C1261">
        <v>8.8169796258843594E-2</v>
      </c>
      <c r="D1261">
        <v>7.9507160817668902E-3</v>
      </c>
      <c r="E1261" t="s">
        <v>31</v>
      </c>
      <c r="F1261" t="s">
        <v>53</v>
      </c>
    </row>
    <row r="1262" spans="1:6" x14ac:dyDescent="0.25">
      <c r="A1262" s="5">
        <v>95743</v>
      </c>
      <c r="B1262">
        <v>1183</v>
      </c>
      <c r="C1262">
        <v>21.953277185066501</v>
      </c>
      <c r="D1262">
        <v>4.5240876284071998</v>
      </c>
      <c r="E1262" t="s">
        <v>31</v>
      </c>
      <c r="F1262" t="s">
        <v>57</v>
      </c>
    </row>
    <row r="1263" spans="1:6" x14ac:dyDescent="0.25">
      <c r="A1263" s="5">
        <v>95743</v>
      </c>
      <c r="B1263">
        <v>789</v>
      </c>
      <c r="C1263">
        <v>5.6531044610991898</v>
      </c>
      <c r="D1263">
        <v>1.1724937234266799</v>
      </c>
      <c r="E1263" t="s">
        <v>31</v>
      </c>
      <c r="F1263" t="s">
        <v>57</v>
      </c>
    </row>
    <row r="1264" spans="1:6" x14ac:dyDescent="0.25">
      <c r="A1264" s="5">
        <v>95743</v>
      </c>
      <c r="B1264">
        <v>790</v>
      </c>
      <c r="C1264">
        <v>6.2171826154782597</v>
      </c>
      <c r="D1264">
        <v>1.3044555546705301</v>
      </c>
      <c r="E1264" t="s">
        <v>31</v>
      </c>
      <c r="F1264" t="s">
        <v>57</v>
      </c>
    </row>
    <row r="1265" spans="1:6" x14ac:dyDescent="0.25">
      <c r="A1265" s="5">
        <v>95743</v>
      </c>
      <c r="B1265">
        <v>791</v>
      </c>
      <c r="C1265">
        <v>3.18946891611817</v>
      </c>
      <c r="D1265">
        <v>0.94526549535586801</v>
      </c>
      <c r="E1265" t="s">
        <v>31</v>
      </c>
      <c r="F1265" t="s">
        <v>57</v>
      </c>
    </row>
    <row r="1266" spans="1:6" x14ac:dyDescent="0.25">
      <c r="A1266" s="5">
        <v>95743</v>
      </c>
      <c r="B1266">
        <v>792</v>
      </c>
      <c r="C1266">
        <v>0.78851774940196595</v>
      </c>
      <c r="D1266">
        <v>0.135555215212461</v>
      </c>
      <c r="E1266" t="s">
        <v>31</v>
      </c>
      <c r="F1266" t="s">
        <v>57</v>
      </c>
    </row>
    <row r="1267" spans="1:6" x14ac:dyDescent="0.25">
      <c r="A1267" s="5">
        <v>95743</v>
      </c>
      <c r="B1267">
        <v>626</v>
      </c>
      <c r="C1267">
        <v>37.801550927164101</v>
      </c>
      <c r="D1267">
        <v>5.1605926775357096</v>
      </c>
      <c r="E1267" t="s">
        <v>31</v>
      </c>
      <c r="F1267" t="s">
        <v>57</v>
      </c>
    </row>
    <row r="1268" spans="1:6" x14ac:dyDescent="0.25">
      <c r="A1268" s="5">
        <v>95743</v>
      </c>
      <c r="B1268">
        <v>794</v>
      </c>
      <c r="C1268">
        <v>7.3844337179392596</v>
      </c>
      <c r="D1268">
        <v>0.60578935640507003</v>
      </c>
      <c r="E1268" t="s">
        <v>31</v>
      </c>
      <c r="F1268" t="s">
        <v>57</v>
      </c>
    </row>
    <row r="1269" spans="1:6" x14ac:dyDescent="0.25">
      <c r="A1269" s="5">
        <v>95743</v>
      </c>
      <c r="B1269">
        <v>1190</v>
      </c>
      <c r="C1269">
        <v>2.2739844934366902</v>
      </c>
      <c r="D1269">
        <v>0.71424678642876105</v>
      </c>
      <c r="E1269" t="s">
        <v>31</v>
      </c>
      <c r="F1269" t="s">
        <v>57</v>
      </c>
    </row>
    <row r="1270" spans="1:6" x14ac:dyDescent="0.25">
      <c r="A1270" s="5">
        <v>95743</v>
      </c>
      <c r="B1270">
        <v>796</v>
      </c>
      <c r="C1270">
        <v>0.22955834528949701</v>
      </c>
      <c r="D1270">
        <v>7.3891552258823406E-2</v>
      </c>
      <c r="E1270" t="s">
        <v>31</v>
      </c>
      <c r="F1270" t="s">
        <v>57</v>
      </c>
    </row>
    <row r="1271" spans="1:6" x14ac:dyDescent="0.25">
      <c r="A1271" s="5">
        <v>95743</v>
      </c>
      <c r="B1271">
        <v>797</v>
      </c>
      <c r="C1271">
        <v>9.0994588072634794</v>
      </c>
      <c r="D1271">
        <v>0.97844231079319</v>
      </c>
      <c r="E1271" t="s">
        <v>31</v>
      </c>
      <c r="F1271" t="s">
        <v>57</v>
      </c>
    </row>
    <row r="1272" spans="1:6" x14ac:dyDescent="0.25">
      <c r="A1272" s="5">
        <v>95743</v>
      </c>
      <c r="B1272">
        <v>436</v>
      </c>
      <c r="C1272">
        <v>46.901009734427603</v>
      </c>
      <c r="D1272">
        <v>5.4146640895732601</v>
      </c>
      <c r="E1272" t="s">
        <v>31</v>
      </c>
      <c r="F1272" t="s">
        <v>57</v>
      </c>
    </row>
    <row r="1273" spans="1:6" x14ac:dyDescent="0.25">
      <c r="A1273" s="5">
        <v>95743</v>
      </c>
      <c r="B1273">
        <v>696</v>
      </c>
      <c r="C1273">
        <v>2.8275001472656301E-2</v>
      </c>
      <c r="D1273">
        <v>0.198038418238032</v>
      </c>
      <c r="E1273" t="s">
        <v>31</v>
      </c>
      <c r="F1273" t="s">
        <v>81</v>
      </c>
    </row>
    <row r="1274" spans="1:6" x14ac:dyDescent="0.25">
      <c r="A1274" s="5">
        <v>95743</v>
      </c>
      <c r="B1274">
        <v>525</v>
      </c>
      <c r="C1274">
        <v>0</v>
      </c>
      <c r="D1274">
        <v>4.1803127177246199E-2</v>
      </c>
      <c r="E1274" t="s">
        <v>31</v>
      </c>
      <c r="F1274" t="s">
        <v>81</v>
      </c>
    </row>
    <row r="1275" spans="1:6" x14ac:dyDescent="0.25">
      <c r="A1275" s="5">
        <v>95743</v>
      </c>
      <c r="B1275">
        <v>292</v>
      </c>
      <c r="C1275">
        <v>2.5214584646593E-2</v>
      </c>
      <c r="D1275">
        <v>2.53409329862881E-2</v>
      </c>
      <c r="E1275" t="s">
        <v>31</v>
      </c>
      <c r="F1275" t="s">
        <v>81</v>
      </c>
    </row>
    <row r="1276" spans="1:6" x14ac:dyDescent="0.25">
      <c r="A1276" s="5">
        <v>95743</v>
      </c>
      <c r="B1276">
        <v>694</v>
      </c>
      <c r="C1276">
        <v>2.6975001404948001E-2</v>
      </c>
      <c r="D1276">
        <v>1.09040009179849E-2</v>
      </c>
      <c r="E1276" t="s">
        <v>31</v>
      </c>
      <c r="F1276" t="s">
        <v>81</v>
      </c>
    </row>
    <row r="1277" spans="1:6" x14ac:dyDescent="0.25">
      <c r="A1277" s="5">
        <v>95743</v>
      </c>
      <c r="B1277">
        <v>666</v>
      </c>
      <c r="C1277">
        <v>0</v>
      </c>
      <c r="D1277">
        <v>5.2541669403211996E-3</v>
      </c>
      <c r="E1277" t="s">
        <v>31</v>
      </c>
      <c r="F1277" t="s">
        <v>81</v>
      </c>
    </row>
    <row r="1278" spans="1:6" x14ac:dyDescent="0.25">
      <c r="A1278" s="5">
        <v>95743</v>
      </c>
      <c r="B1278">
        <v>700</v>
      </c>
      <c r="C1278">
        <v>5.0347919288954102E-2</v>
      </c>
      <c r="D1278">
        <v>4.8059888049913797E-3</v>
      </c>
      <c r="E1278" t="s">
        <v>31</v>
      </c>
      <c r="F1278" t="s">
        <v>81</v>
      </c>
    </row>
    <row r="1279" spans="1:6" x14ac:dyDescent="0.25">
      <c r="A1279" s="5">
        <v>95743</v>
      </c>
      <c r="B1279">
        <v>795</v>
      </c>
      <c r="C1279">
        <v>0.161606258416993</v>
      </c>
      <c r="D1279">
        <v>1.32053709661017E-2</v>
      </c>
      <c r="E1279" t="s">
        <v>31</v>
      </c>
      <c r="F1279" t="s">
        <v>81</v>
      </c>
    </row>
    <row r="1280" spans="1:6" x14ac:dyDescent="0.25">
      <c r="A1280" s="5">
        <v>95743</v>
      </c>
      <c r="B1280">
        <v>669</v>
      </c>
      <c r="C1280">
        <v>0.13891042390158501</v>
      </c>
      <c r="D1280">
        <v>1.07841865261761E-2</v>
      </c>
      <c r="E1280" t="s">
        <v>31</v>
      </c>
      <c r="F1280" t="s">
        <v>81</v>
      </c>
    </row>
    <row r="1281" spans="1:6" x14ac:dyDescent="0.25">
      <c r="A1281" s="5">
        <v>95743</v>
      </c>
      <c r="B1281">
        <v>329</v>
      </c>
      <c r="C1281">
        <v>5.3056252763346502E-2</v>
      </c>
      <c r="D1281">
        <v>5.47058398343272E-3</v>
      </c>
      <c r="E1281" t="s">
        <v>31</v>
      </c>
      <c r="F1281" t="s">
        <v>81</v>
      </c>
    </row>
    <row r="1282" spans="1:6" x14ac:dyDescent="0.25">
      <c r="A1282" s="5">
        <v>95743</v>
      </c>
      <c r="B1282">
        <v>715</v>
      </c>
      <c r="C1282">
        <v>9.8854171815321496E-4</v>
      </c>
      <c r="D1282">
        <v>2.24385975790771E-2</v>
      </c>
      <c r="E1282" t="s">
        <v>31</v>
      </c>
      <c r="F1282" t="s">
        <v>81</v>
      </c>
    </row>
    <row r="1283" spans="1:6" x14ac:dyDescent="0.25">
      <c r="A1283" s="5">
        <v>95743</v>
      </c>
      <c r="B1283">
        <v>767</v>
      </c>
      <c r="C1283">
        <v>0</v>
      </c>
      <c r="D1283">
        <v>1.07385422259657E-2</v>
      </c>
      <c r="E1283" t="s">
        <v>31</v>
      </c>
      <c r="F1283" t="s">
        <v>81</v>
      </c>
    </row>
    <row r="1284" spans="1:6" x14ac:dyDescent="0.25">
      <c r="A1284" s="5">
        <v>95743</v>
      </c>
      <c r="B1284">
        <v>347</v>
      </c>
      <c r="C1284">
        <v>1.89583343207466E-4</v>
      </c>
      <c r="D1284">
        <v>2.57293436019685E-3</v>
      </c>
      <c r="E1284" t="s">
        <v>31</v>
      </c>
      <c r="F1284" t="s">
        <v>81</v>
      </c>
    </row>
    <row r="1285" spans="1:6" x14ac:dyDescent="0.25">
      <c r="A1285" s="5">
        <v>95743</v>
      </c>
      <c r="B1285">
        <v>526</v>
      </c>
      <c r="C1285">
        <v>1.1375000592447899E-3</v>
      </c>
      <c r="D1285">
        <v>9.9018566018602302E-4</v>
      </c>
      <c r="E1285" t="s">
        <v>31</v>
      </c>
      <c r="F1285" t="s">
        <v>81</v>
      </c>
    </row>
    <row r="1286" spans="1:6" x14ac:dyDescent="0.25">
      <c r="A1286" s="5">
        <v>95743</v>
      </c>
      <c r="B1286">
        <v>488</v>
      </c>
      <c r="C1286">
        <v>2.2140626153157601E-2</v>
      </c>
      <c r="D1286">
        <v>2.6783951135620101E-3</v>
      </c>
      <c r="E1286" t="s">
        <v>31</v>
      </c>
      <c r="F1286" t="s">
        <v>81</v>
      </c>
    </row>
    <row r="1287" spans="1:6" x14ac:dyDescent="0.25">
      <c r="A1287" s="5">
        <v>95743</v>
      </c>
      <c r="B1287">
        <v>379</v>
      </c>
      <c r="C1287">
        <v>1.21875006347657E-4</v>
      </c>
      <c r="D1287">
        <v>8.2606431242476905E-4</v>
      </c>
      <c r="E1287" t="s">
        <v>31</v>
      </c>
      <c r="F1287" t="s">
        <v>81</v>
      </c>
    </row>
    <row r="1288" spans="1:6" x14ac:dyDescent="0.25">
      <c r="A1288" s="5">
        <v>95743</v>
      </c>
      <c r="B1288">
        <v>612</v>
      </c>
      <c r="C1288">
        <v>6.7708336859809194E-5</v>
      </c>
      <c r="D1288">
        <v>6.0938448835697902E-4</v>
      </c>
      <c r="E1288" t="s">
        <v>31</v>
      </c>
      <c r="F1288" t="s">
        <v>81</v>
      </c>
    </row>
    <row r="1289" spans="1:6" x14ac:dyDescent="0.25">
      <c r="A1289" s="5">
        <v>95743</v>
      </c>
      <c r="B1289">
        <v>380</v>
      </c>
      <c r="C1289">
        <v>1.24583339822049E-3</v>
      </c>
      <c r="D1289">
        <v>5.8563268426121496E-4</v>
      </c>
      <c r="E1289" t="s">
        <v>31</v>
      </c>
      <c r="F1289" t="s">
        <v>81</v>
      </c>
    </row>
    <row r="1290" spans="1:6" x14ac:dyDescent="0.25">
      <c r="A1290" s="5">
        <v>95743</v>
      </c>
      <c r="B1290">
        <v>778</v>
      </c>
      <c r="C1290">
        <v>7.4885420566948996E-3</v>
      </c>
      <c r="D1290">
        <v>7.7422480311022698E-4</v>
      </c>
      <c r="E1290" t="s">
        <v>31</v>
      </c>
      <c r="F1290" t="s">
        <v>81</v>
      </c>
    </row>
    <row r="1291" spans="1:6" x14ac:dyDescent="0.25">
      <c r="A1291" s="5">
        <v>95743</v>
      </c>
      <c r="B1291">
        <v>468</v>
      </c>
      <c r="C1291">
        <v>0</v>
      </c>
      <c r="D1291">
        <v>3.8187501988932401E-3</v>
      </c>
      <c r="E1291" t="s">
        <v>31</v>
      </c>
      <c r="F1291" t="s">
        <v>81</v>
      </c>
    </row>
    <row r="1292" spans="1:6" x14ac:dyDescent="0.25">
      <c r="A1292" s="5">
        <v>95743</v>
      </c>
      <c r="B1292">
        <v>298</v>
      </c>
      <c r="C1292">
        <v>0</v>
      </c>
      <c r="D1292">
        <v>2.04479177316624E-3</v>
      </c>
      <c r="E1292" t="s">
        <v>31</v>
      </c>
      <c r="F1292" t="s">
        <v>81</v>
      </c>
    </row>
    <row r="1293" spans="1:6" x14ac:dyDescent="0.25">
      <c r="A1293" s="5">
        <v>95743</v>
      </c>
      <c r="B1293">
        <v>693</v>
      </c>
      <c r="C1293">
        <v>0</v>
      </c>
      <c r="D1293">
        <v>8.3958337706163395E-4</v>
      </c>
      <c r="E1293" t="s">
        <v>31</v>
      </c>
      <c r="F1293" t="s">
        <v>81</v>
      </c>
    </row>
    <row r="1294" spans="1:6" x14ac:dyDescent="0.25">
      <c r="A1294" s="5">
        <v>95743</v>
      </c>
      <c r="B1294">
        <v>810</v>
      </c>
      <c r="C1294">
        <v>1.3270834024522601E-3</v>
      </c>
      <c r="D1294">
        <v>5.0544075227682104E-4</v>
      </c>
      <c r="E1294" t="s">
        <v>31</v>
      </c>
      <c r="F1294" t="s">
        <v>81</v>
      </c>
    </row>
    <row r="1295" spans="1:6" x14ac:dyDescent="0.25">
      <c r="A1295" s="5">
        <v>95743</v>
      </c>
      <c r="B1295">
        <v>689</v>
      </c>
      <c r="C1295">
        <v>4.0625002115885502E-5</v>
      </c>
      <c r="D1295">
        <v>9.2083563420846705E-4</v>
      </c>
      <c r="E1295" t="s">
        <v>31</v>
      </c>
      <c r="F1295" t="s">
        <v>81</v>
      </c>
    </row>
    <row r="1296" spans="1:6" x14ac:dyDescent="0.25">
      <c r="A1296" s="5">
        <v>95743</v>
      </c>
      <c r="B1296">
        <v>697</v>
      </c>
      <c r="C1296">
        <v>0</v>
      </c>
      <c r="D1296">
        <v>1.0833333897569499E-3</v>
      </c>
      <c r="E1296" t="s">
        <v>31</v>
      </c>
      <c r="F1296" t="s">
        <v>81</v>
      </c>
    </row>
    <row r="1297" spans="1:6" x14ac:dyDescent="0.25">
      <c r="A1297" s="5">
        <v>95743</v>
      </c>
      <c r="B1297">
        <v>777</v>
      </c>
      <c r="C1297">
        <v>0</v>
      </c>
      <c r="D1297">
        <v>1.30000006770834E-3</v>
      </c>
      <c r="E1297" t="s">
        <v>31</v>
      </c>
      <c r="F1297" t="s">
        <v>81</v>
      </c>
    </row>
    <row r="1298" spans="1:6" x14ac:dyDescent="0.25">
      <c r="A1298" s="5">
        <v>95743</v>
      </c>
      <c r="B1298">
        <v>779</v>
      </c>
      <c r="C1298">
        <v>0</v>
      </c>
      <c r="D1298">
        <v>1.5437500804036501E-3</v>
      </c>
      <c r="E1298" t="s">
        <v>31</v>
      </c>
      <c r="F1298" t="s">
        <v>81</v>
      </c>
    </row>
    <row r="1299" spans="1:6" x14ac:dyDescent="0.25">
      <c r="A1299" s="5">
        <v>95743</v>
      </c>
      <c r="B1299">
        <v>586</v>
      </c>
      <c r="C1299">
        <v>0</v>
      </c>
      <c r="D1299">
        <v>2.6947918070204099E-3</v>
      </c>
      <c r="E1299" t="s">
        <v>31</v>
      </c>
      <c r="F1299" t="s">
        <v>81</v>
      </c>
    </row>
    <row r="1300" spans="1:6" x14ac:dyDescent="0.25">
      <c r="A1300" s="5">
        <v>95743</v>
      </c>
      <c r="B1300">
        <v>649</v>
      </c>
      <c r="C1300">
        <v>0</v>
      </c>
      <c r="D1300">
        <v>2.7354168091362902E-3</v>
      </c>
      <c r="E1300" t="s">
        <v>31</v>
      </c>
      <c r="F1300" t="s">
        <v>81</v>
      </c>
    </row>
    <row r="1301" spans="1:6" x14ac:dyDescent="0.25">
      <c r="A1301" s="5">
        <v>95743</v>
      </c>
      <c r="B1301">
        <v>695</v>
      </c>
      <c r="C1301">
        <v>0</v>
      </c>
      <c r="D1301">
        <v>3.6697918578016599E-3</v>
      </c>
      <c r="E1301" t="s">
        <v>31</v>
      </c>
      <c r="F1301" t="s">
        <v>81</v>
      </c>
    </row>
    <row r="1302" spans="1:6" x14ac:dyDescent="0.25">
      <c r="A1302" s="5">
        <v>95743</v>
      </c>
      <c r="B1302">
        <v>328</v>
      </c>
      <c r="C1302">
        <v>1.1781250613606799E-3</v>
      </c>
      <c r="D1302">
        <v>3.3859321632266101E-3</v>
      </c>
      <c r="E1302" t="s">
        <v>31</v>
      </c>
      <c r="F1302" t="s">
        <v>81</v>
      </c>
    </row>
    <row r="1303" spans="1:6" x14ac:dyDescent="0.25">
      <c r="A1303" s="5">
        <v>95743</v>
      </c>
      <c r="B1303">
        <v>487</v>
      </c>
      <c r="C1303">
        <v>0</v>
      </c>
      <c r="D1303">
        <v>4.3333335590277902E-3</v>
      </c>
      <c r="E1303" t="s">
        <v>31</v>
      </c>
      <c r="F1303" t="s">
        <v>81</v>
      </c>
    </row>
    <row r="1304" spans="1:6" x14ac:dyDescent="0.25">
      <c r="A1304" s="5">
        <v>95743</v>
      </c>
      <c r="B1304">
        <v>714</v>
      </c>
      <c r="C1304">
        <v>0</v>
      </c>
      <c r="D1304">
        <v>6.60833367751738E-3</v>
      </c>
      <c r="E1304" t="s">
        <v>31</v>
      </c>
      <c r="F1304" t="s">
        <v>81</v>
      </c>
    </row>
    <row r="1305" spans="1:6" x14ac:dyDescent="0.25">
      <c r="A1305" s="5">
        <v>95743</v>
      </c>
      <c r="B1305">
        <v>296</v>
      </c>
      <c r="C1305">
        <v>2.8437501481119899E-4</v>
      </c>
      <c r="D1305">
        <v>7.4073057758913098E-3</v>
      </c>
      <c r="E1305" t="s">
        <v>31</v>
      </c>
      <c r="F1305" t="s">
        <v>81</v>
      </c>
    </row>
    <row r="1306" spans="1:6" x14ac:dyDescent="0.25">
      <c r="A1306" s="5">
        <v>95743</v>
      </c>
      <c r="B1306">
        <v>300</v>
      </c>
      <c r="C1306">
        <v>0</v>
      </c>
      <c r="D1306">
        <v>3.57364601946073E-2</v>
      </c>
      <c r="E1306" t="s">
        <v>31</v>
      </c>
      <c r="F1306" t="s">
        <v>81</v>
      </c>
    </row>
    <row r="1307" spans="1:6" x14ac:dyDescent="0.25">
      <c r="A1307" s="5">
        <v>95743</v>
      </c>
      <c r="B1307">
        <v>519</v>
      </c>
      <c r="C1307">
        <v>8.5718754464518508E-3</v>
      </c>
      <c r="D1307">
        <v>4.4648945990348902E-2</v>
      </c>
      <c r="E1307" t="s">
        <v>31</v>
      </c>
      <c r="F1307" t="s">
        <v>81</v>
      </c>
    </row>
    <row r="1308" spans="1:6" x14ac:dyDescent="0.25">
      <c r="A1308" s="5">
        <v>95743</v>
      </c>
      <c r="B1308">
        <v>477</v>
      </c>
      <c r="C1308">
        <v>0</v>
      </c>
      <c r="D1308">
        <v>3.30416683875869E-3</v>
      </c>
      <c r="E1308" t="s">
        <v>31</v>
      </c>
      <c r="F1308" t="s">
        <v>81</v>
      </c>
    </row>
    <row r="1309" spans="1:6" x14ac:dyDescent="0.25">
      <c r="A1309" s="5">
        <v>95743</v>
      </c>
      <c r="B1309">
        <v>528</v>
      </c>
      <c r="C1309">
        <v>0</v>
      </c>
      <c r="D1309">
        <v>1.5031250782877601E-3</v>
      </c>
      <c r="E1309" t="s">
        <v>31</v>
      </c>
      <c r="F1309" t="s">
        <v>81</v>
      </c>
    </row>
    <row r="1310" spans="1:6" x14ac:dyDescent="0.25">
      <c r="A1310" s="5">
        <v>95743</v>
      </c>
      <c r="B1310">
        <v>712</v>
      </c>
      <c r="C1310">
        <v>1.7604167583550401E-4</v>
      </c>
      <c r="D1310">
        <v>1.3812782748455999E-3</v>
      </c>
      <c r="E1310" t="s">
        <v>31</v>
      </c>
      <c r="F1310" t="s">
        <v>81</v>
      </c>
    </row>
    <row r="1311" spans="1:6" x14ac:dyDescent="0.25">
      <c r="A1311" s="5">
        <v>95743</v>
      </c>
      <c r="B1311">
        <v>520</v>
      </c>
      <c r="C1311">
        <v>0</v>
      </c>
      <c r="D1311">
        <v>2.9114584849718001E-3</v>
      </c>
      <c r="E1311" t="s">
        <v>31</v>
      </c>
      <c r="F1311" t="s">
        <v>81</v>
      </c>
    </row>
    <row r="1312" spans="1:6" x14ac:dyDescent="0.25">
      <c r="A1312" s="5">
        <v>95743</v>
      </c>
      <c r="B1312">
        <v>765</v>
      </c>
      <c r="C1312">
        <v>0</v>
      </c>
      <c r="D1312">
        <v>2.2072917816297801E-3</v>
      </c>
      <c r="E1312" t="s">
        <v>31</v>
      </c>
      <c r="F1312" t="s">
        <v>81</v>
      </c>
    </row>
    <row r="1313" spans="1:6" x14ac:dyDescent="0.25">
      <c r="A1313" s="5">
        <v>95743</v>
      </c>
      <c r="B1313">
        <v>294</v>
      </c>
      <c r="C1313">
        <v>1.23773548113206</v>
      </c>
      <c r="D1313">
        <v>0.26003911503475502</v>
      </c>
      <c r="E1313" t="s">
        <v>31</v>
      </c>
      <c r="F1313" t="s">
        <v>45</v>
      </c>
    </row>
    <row r="1314" spans="1:6" x14ac:dyDescent="0.25">
      <c r="A1314" s="5">
        <v>95743</v>
      </c>
      <c r="B1314">
        <v>1253</v>
      </c>
      <c r="C1314">
        <v>0</v>
      </c>
      <c r="D1314">
        <v>1.61145841726346E-4</v>
      </c>
      <c r="E1314" t="s">
        <v>31</v>
      </c>
      <c r="F1314" t="s">
        <v>202</v>
      </c>
    </row>
    <row r="1315" spans="1:6" x14ac:dyDescent="0.25">
      <c r="A1315" s="5">
        <v>95743</v>
      </c>
      <c r="B1315">
        <v>1255</v>
      </c>
      <c r="C1315">
        <v>0</v>
      </c>
      <c r="D1315">
        <v>1.7739584257270001E-4</v>
      </c>
      <c r="E1315" t="s">
        <v>31</v>
      </c>
      <c r="F1315" t="s">
        <v>202</v>
      </c>
    </row>
    <row r="1316" spans="1:6" x14ac:dyDescent="0.25">
      <c r="A1316" s="5">
        <v>95743</v>
      </c>
      <c r="B1316">
        <v>1256</v>
      </c>
      <c r="C1316">
        <v>9.9951046872450398E-4</v>
      </c>
      <c r="D1316">
        <v>2.0593073982639001E-4</v>
      </c>
      <c r="E1316" t="s">
        <v>31</v>
      </c>
      <c r="F1316" t="s">
        <v>202</v>
      </c>
    </row>
    <row r="1317" spans="1:6" x14ac:dyDescent="0.25">
      <c r="A1317" s="5">
        <v>95743</v>
      </c>
      <c r="B1317">
        <v>846</v>
      </c>
      <c r="C1317">
        <v>0</v>
      </c>
      <c r="D1317">
        <v>4.6745835768012301E-4</v>
      </c>
      <c r="E1317" t="s">
        <v>31</v>
      </c>
      <c r="F1317" t="s">
        <v>202</v>
      </c>
    </row>
    <row r="1318" spans="1:6" x14ac:dyDescent="0.25">
      <c r="A1318" s="5">
        <v>95743</v>
      </c>
      <c r="B1318">
        <v>847</v>
      </c>
      <c r="C1318">
        <v>8.0600004197916902E-4</v>
      </c>
      <c r="D1318">
        <v>1.0333426910879399E-3</v>
      </c>
      <c r="E1318" t="s">
        <v>31</v>
      </c>
      <c r="F1318" t="s">
        <v>202</v>
      </c>
    </row>
    <row r="1319" spans="1:6" x14ac:dyDescent="0.25">
      <c r="A1319" s="5">
        <v>95743</v>
      </c>
      <c r="B1319">
        <v>848</v>
      </c>
      <c r="C1319">
        <v>0</v>
      </c>
      <c r="D1319">
        <v>1.61145841726346E-4</v>
      </c>
      <c r="E1319" t="s">
        <v>31</v>
      </c>
      <c r="F1319" t="s">
        <v>202</v>
      </c>
    </row>
    <row r="1320" spans="1:6" x14ac:dyDescent="0.25">
      <c r="A1320" s="5">
        <v>95743</v>
      </c>
      <c r="B1320">
        <v>849</v>
      </c>
      <c r="C1320">
        <v>1.6114584172634601E-5</v>
      </c>
      <c r="D1320">
        <v>1.6114786733705699E-4</v>
      </c>
      <c r="E1320" t="s">
        <v>31</v>
      </c>
      <c r="F1320" t="s">
        <v>202</v>
      </c>
    </row>
    <row r="1321" spans="1:6" x14ac:dyDescent="0.25">
      <c r="A1321" s="5">
        <v>95743</v>
      </c>
      <c r="B1321">
        <v>850</v>
      </c>
      <c r="C1321">
        <v>0</v>
      </c>
      <c r="D1321">
        <v>1.61145841726346E-4</v>
      </c>
      <c r="E1321" t="s">
        <v>31</v>
      </c>
      <c r="F1321" t="s">
        <v>202</v>
      </c>
    </row>
    <row r="1322" spans="1:6" x14ac:dyDescent="0.25">
      <c r="A1322" s="5">
        <v>95743</v>
      </c>
      <c r="B1322">
        <v>852</v>
      </c>
      <c r="C1322">
        <v>3.1757918320724902E-3</v>
      </c>
      <c r="D1322">
        <v>7.7487101565253298E-4</v>
      </c>
      <c r="E1322" t="s">
        <v>31</v>
      </c>
      <c r="F1322" t="s">
        <v>202</v>
      </c>
    </row>
    <row r="1323" spans="1:6" x14ac:dyDescent="0.25">
      <c r="A1323" s="5">
        <v>95743</v>
      </c>
      <c r="B1323">
        <v>1265</v>
      </c>
      <c r="C1323">
        <v>1.0091792192280799E-2</v>
      </c>
      <c r="D1323">
        <v>6.5199359166130798E-3</v>
      </c>
      <c r="E1323" t="s">
        <v>31</v>
      </c>
      <c r="F1323" t="s">
        <v>202</v>
      </c>
    </row>
    <row r="1324" spans="1:6" x14ac:dyDescent="0.25">
      <c r="A1324" s="5">
        <v>95743</v>
      </c>
      <c r="B1324">
        <v>1266</v>
      </c>
      <c r="C1324">
        <v>0</v>
      </c>
      <c r="D1324">
        <v>1.61145841726346E-4</v>
      </c>
      <c r="E1324" t="s">
        <v>31</v>
      </c>
      <c r="F1324" t="s">
        <v>202</v>
      </c>
    </row>
    <row r="1325" spans="1:6" x14ac:dyDescent="0.25">
      <c r="A1325" s="5">
        <v>95743</v>
      </c>
      <c r="B1325">
        <v>1268</v>
      </c>
      <c r="C1325">
        <v>4.8343752517903799E-5</v>
      </c>
      <c r="D1325">
        <v>1.77412402431118E-4</v>
      </c>
      <c r="E1325" t="s">
        <v>31</v>
      </c>
      <c r="F1325" t="s">
        <v>202</v>
      </c>
    </row>
    <row r="1326" spans="1:6" x14ac:dyDescent="0.25">
      <c r="A1326" s="5">
        <v>95743</v>
      </c>
      <c r="B1326">
        <v>1269</v>
      </c>
      <c r="C1326">
        <v>8.5447921117079201E-4</v>
      </c>
      <c r="D1326">
        <v>2.1807297279022699E-4</v>
      </c>
      <c r="E1326" t="s">
        <v>31</v>
      </c>
      <c r="F1326" t="s">
        <v>202</v>
      </c>
    </row>
    <row r="1327" spans="1:6" x14ac:dyDescent="0.25">
      <c r="A1327" s="5">
        <v>95743</v>
      </c>
      <c r="B1327">
        <v>853</v>
      </c>
      <c r="C1327">
        <v>0</v>
      </c>
      <c r="D1327">
        <v>1.61145841726346E-4</v>
      </c>
      <c r="E1327" t="s">
        <v>31</v>
      </c>
      <c r="F1327" t="s">
        <v>202</v>
      </c>
    </row>
    <row r="1328" spans="1:6" x14ac:dyDescent="0.25">
      <c r="A1328" s="5">
        <v>95743</v>
      </c>
      <c r="B1328">
        <v>854</v>
      </c>
      <c r="C1328">
        <v>4.8201565010498196E-3</v>
      </c>
      <c r="D1328">
        <v>1.8217485678135501E-3</v>
      </c>
      <c r="E1328" t="s">
        <v>31</v>
      </c>
      <c r="F1328" t="s">
        <v>202</v>
      </c>
    </row>
    <row r="1329" spans="1:6" x14ac:dyDescent="0.25">
      <c r="A1329" s="5">
        <v>95743</v>
      </c>
      <c r="B1329">
        <v>855</v>
      </c>
      <c r="C1329">
        <v>4.9169794227593502E-3</v>
      </c>
      <c r="D1329">
        <v>2.17217166875048E-3</v>
      </c>
      <c r="E1329" t="s">
        <v>31</v>
      </c>
      <c r="F1329" t="s">
        <v>202</v>
      </c>
    </row>
    <row r="1330" spans="1:6" x14ac:dyDescent="0.25">
      <c r="A1330" s="5">
        <v>95743</v>
      </c>
      <c r="B1330">
        <v>1275</v>
      </c>
      <c r="C1330">
        <v>0</v>
      </c>
      <c r="D1330">
        <v>8.2211462615180302E-4</v>
      </c>
      <c r="E1330" t="s">
        <v>31</v>
      </c>
      <c r="F1330" t="s">
        <v>202</v>
      </c>
    </row>
    <row r="1331" spans="1:6" x14ac:dyDescent="0.25">
      <c r="A1331" s="5">
        <v>95743</v>
      </c>
      <c r="B1331">
        <v>857</v>
      </c>
      <c r="C1331">
        <v>1.1123125579329499E-3</v>
      </c>
      <c r="D1331">
        <v>4.5827094733867098E-4</v>
      </c>
      <c r="E1331" t="s">
        <v>31</v>
      </c>
      <c r="F1331" t="s">
        <v>202</v>
      </c>
    </row>
    <row r="1332" spans="1:6" x14ac:dyDescent="0.25">
      <c r="A1332" s="5">
        <v>95743</v>
      </c>
      <c r="B1332">
        <v>858</v>
      </c>
      <c r="C1332">
        <v>1.30582298467828E-3</v>
      </c>
      <c r="D1332">
        <v>8.1135447610911798E-4</v>
      </c>
      <c r="E1332" t="s">
        <v>31</v>
      </c>
      <c r="F1332" t="s">
        <v>202</v>
      </c>
    </row>
    <row r="1333" spans="1:6" x14ac:dyDescent="0.25">
      <c r="A1333" s="5">
        <v>95743</v>
      </c>
      <c r="B1333">
        <v>859</v>
      </c>
      <c r="C1333">
        <v>0</v>
      </c>
      <c r="D1333">
        <v>1.61145841726346E-4</v>
      </c>
      <c r="E1333" t="s">
        <v>31</v>
      </c>
      <c r="F1333" t="s">
        <v>202</v>
      </c>
    </row>
    <row r="1334" spans="1:6" x14ac:dyDescent="0.25">
      <c r="A1334" s="5">
        <v>95743</v>
      </c>
      <c r="B1334">
        <v>860</v>
      </c>
      <c r="C1334">
        <v>0</v>
      </c>
      <c r="D1334">
        <v>2.0962501091796899E-4</v>
      </c>
      <c r="E1334" t="s">
        <v>31</v>
      </c>
      <c r="F1334" t="s">
        <v>202</v>
      </c>
    </row>
    <row r="1335" spans="1:6" x14ac:dyDescent="0.25">
      <c r="A1335" s="5">
        <v>95743</v>
      </c>
      <c r="B1335">
        <v>1280</v>
      </c>
      <c r="C1335">
        <v>8.38229210324438E-4</v>
      </c>
      <c r="D1335">
        <v>5.1926620750082598E-4</v>
      </c>
      <c r="E1335" t="s">
        <v>31</v>
      </c>
      <c r="F1335" t="s">
        <v>202</v>
      </c>
    </row>
    <row r="1336" spans="1:6" x14ac:dyDescent="0.25">
      <c r="A1336" s="5">
        <v>95743</v>
      </c>
      <c r="B1336">
        <v>1281</v>
      </c>
      <c r="C1336">
        <v>0</v>
      </c>
      <c r="D1336">
        <v>3.2242710012641098E-4</v>
      </c>
      <c r="E1336" t="s">
        <v>31</v>
      </c>
      <c r="F1336" t="s">
        <v>202</v>
      </c>
    </row>
    <row r="1337" spans="1:6" x14ac:dyDescent="0.25">
      <c r="A1337" s="5">
        <v>95743</v>
      </c>
      <c r="B1337">
        <v>1461</v>
      </c>
      <c r="C1337">
        <v>9.6687505035807504E-5</v>
      </c>
      <c r="D1337">
        <v>1.7746207273467999E-4</v>
      </c>
      <c r="E1337" t="s">
        <v>31</v>
      </c>
      <c r="F1337" t="s">
        <v>202</v>
      </c>
    </row>
    <row r="1338" spans="1:6" x14ac:dyDescent="0.25">
      <c r="A1338" s="5">
        <v>95743</v>
      </c>
      <c r="B1338">
        <v>864</v>
      </c>
      <c r="C1338">
        <v>0</v>
      </c>
      <c r="D1338">
        <v>2.41854179263239E-4</v>
      </c>
      <c r="E1338" t="s">
        <v>31</v>
      </c>
      <c r="F1338" t="s">
        <v>202</v>
      </c>
    </row>
    <row r="1339" spans="1:6" x14ac:dyDescent="0.25">
      <c r="A1339" s="5">
        <v>95743</v>
      </c>
      <c r="B1339">
        <v>1288</v>
      </c>
      <c r="C1339">
        <v>3.5465626847168099E-4</v>
      </c>
      <c r="D1339">
        <v>2.43182298113707E-4</v>
      </c>
      <c r="E1339" t="s">
        <v>31</v>
      </c>
      <c r="F1339" t="s">
        <v>202</v>
      </c>
    </row>
    <row r="1340" spans="1:6" x14ac:dyDescent="0.25">
      <c r="A1340" s="5">
        <v>95743</v>
      </c>
      <c r="B1340">
        <v>896</v>
      </c>
      <c r="C1340">
        <v>1.56379174811415E-3</v>
      </c>
      <c r="D1340">
        <v>2.3705132938425E-4</v>
      </c>
      <c r="E1340" t="s">
        <v>31</v>
      </c>
      <c r="F1340" t="s">
        <v>202</v>
      </c>
    </row>
    <row r="1341" spans="1:6" x14ac:dyDescent="0.25">
      <c r="A1341" s="5">
        <v>95743</v>
      </c>
      <c r="B1341">
        <v>1293</v>
      </c>
      <c r="C1341">
        <v>1.1280208920844201E-4</v>
      </c>
      <c r="D1341">
        <v>2.4192030354016299E-4</v>
      </c>
      <c r="E1341" t="s">
        <v>31</v>
      </c>
      <c r="F1341" t="s">
        <v>202</v>
      </c>
    </row>
    <row r="1342" spans="1:6" x14ac:dyDescent="0.25">
      <c r="A1342" s="5">
        <v>95743</v>
      </c>
      <c r="B1342">
        <v>866</v>
      </c>
      <c r="C1342">
        <v>0</v>
      </c>
      <c r="D1342">
        <v>1.61145841726346E-4</v>
      </c>
      <c r="E1342" t="s">
        <v>31</v>
      </c>
      <c r="F1342" t="s">
        <v>202</v>
      </c>
    </row>
    <row r="1343" spans="1:6" x14ac:dyDescent="0.25">
      <c r="A1343" s="5">
        <v>95743</v>
      </c>
      <c r="B1343">
        <v>867</v>
      </c>
      <c r="C1343">
        <v>2.7405626427376398E-3</v>
      </c>
      <c r="D1343">
        <v>4.1848456345318098E-4</v>
      </c>
      <c r="E1343" t="s">
        <v>31</v>
      </c>
      <c r="F1343" t="s">
        <v>202</v>
      </c>
    </row>
    <row r="1344" spans="1:6" x14ac:dyDescent="0.25">
      <c r="A1344" s="5">
        <v>95743</v>
      </c>
      <c r="B1344">
        <v>1296</v>
      </c>
      <c r="C1344">
        <v>1.28916673381077E-4</v>
      </c>
      <c r="D1344">
        <v>1.6141073747683699E-4</v>
      </c>
      <c r="E1344" t="s">
        <v>31</v>
      </c>
      <c r="F1344" t="s">
        <v>202</v>
      </c>
    </row>
    <row r="1345" spans="1:6" x14ac:dyDescent="0.25">
      <c r="A1345" s="5">
        <v>95743</v>
      </c>
      <c r="B1345">
        <v>868</v>
      </c>
      <c r="C1345">
        <v>3.7077085264431499E-4</v>
      </c>
      <c r="D1345">
        <v>1.95210157217884E-4</v>
      </c>
      <c r="E1345" t="s">
        <v>31</v>
      </c>
      <c r="F1345" t="s">
        <v>202</v>
      </c>
    </row>
    <row r="1346" spans="1:6" x14ac:dyDescent="0.25">
      <c r="A1346" s="5">
        <v>95743</v>
      </c>
      <c r="B1346">
        <v>1298</v>
      </c>
      <c r="C1346">
        <v>1.9351042674533499E-4</v>
      </c>
      <c r="D1346">
        <v>1.93888765981815E-4</v>
      </c>
      <c r="E1346" t="s">
        <v>31</v>
      </c>
      <c r="F1346" t="s">
        <v>202</v>
      </c>
    </row>
    <row r="1347" spans="1:6" x14ac:dyDescent="0.25">
      <c r="A1347" s="5">
        <v>95743</v>
      </c>
      <c r="B1347">
        <v>1301</v>
      </c>
      <c r="C1347">
        <v>1.2252500638151101E-3</v>
      </c>
      <c r="D1347">
        <v>3.4953493445713703E-4</v>
      </c>
      <c r="E1347" t="s">
        <v>31</v>
      </c>
      <c r="F1347" t="s">
        <v>202</v>
      </c>
    </row>
    <row r="1348" spans="1:6" x14ac:dyDescent="0.25">
      <c r="A1348" s="5">
        <v>95743</v>
      </c>
      <c r="B1348">
        <v>871</v>
      </c>
      <c r="C1348">
        <v>2.0962501091796899E-4</v>
      </c>
      <c r="D1348">
        <v>1.70885532963212E-3</v>
      </c>
      <c r="E1348" t="s">
        <v>31</v>
      </c>
      <c r="F1348" t="s">
        <v>202</v>
      </c>
    </row>
    <row r="1349" spans="1:6" x14ac:dyDescent="0.25">
      <c r="A1349" s="5">
        <v>95743</v>
      </c>
      <c r="B1349">
        <v>872</v>
      </c>
      <c r="C1349">
        <v>1.9023334324132001E-3</v>
      </c>
      <c r="D1349">
        <v>9.1283042410678203E-4</v>
      </c>
      <c r="E1349" t="s">
        <v>31</v>
      </c>
      <c r="F1349" t="s">
        <v>202</v>
      </c>
    </row>
    <row r="1350" spans="1:6" x14ac:dyDescent="0.25">
      <c r="A1350" s="5">
        <v>95743</v>
      </c>
      <c r="B1350">
        <v>873</v>
      </c>
      <c r="C1350">
        <v>4.5134377350748798E-4</v>
      </c>
      <c r="D1350">
        <v>1.6433649021275199E-4</v>
      </c>
      <c r="E1350" t="s">
        <v>31</v>
      </c>
      <c r="F1350" t="s">
        <v>202</v>
      </c>
    </row>
    <row r="1351" spans="1:6" x14ac:dyDescent="0.25">
      <c r="A1351" s="5">
        <v>95743</v>
      </c>
      <c r="B1351">
        <v>1106</v>
      </c>
      <c r="C1351">
        <v>9.0282296368869596E-4</v>
      </c>
      <c r="D1351">
        <v>1.21079447822466E-3</v>
      </c>
      <c r="E1351" t="s">
        <v>31</v>
      </c>
      <c r="F1351" t="s">
        <v>202</v>
      </c>
    </row>
    <row r="1352" spans="1:6" x14ac:dyDescent="0.25">
      <c r="A1352" s="5">
        <v>95743</v>
      </c>
      <c r="B1352">
        <v>875</v>
      </c>
      <c r="C1352">
        <v>4.0300002098958402E-4</v>
      </c>
      <c r="D1352">
        <v>1.63751497987589E-4</v>
      </c>
      <c r="E1352" t="s">
        <v>31</v>
      </c>
      <c r="F1352" t="s">
        <v>202</v>
      </c>
    </row>
    <row r="1353" spans="1:6" x14ac:dyDescent="0.25">
      <c r="A1353" s="5">
        <v>95743</v>
      </c>
      <c r="B1353">
        <v>876</v>
      </c>
      <c r="C1353">
        <v>3.5465626847168099E-4</v>
      </c>
      <c r="D1353">
        <v>2.1105257075758899E-4</v>
      </c>
      <c r="E1353" t="s">
        <v>31</v>
      </c>
      <c r="F1353" t="s">
        <v>202</v>
      </c>
    </row>
    <row r="1354" spans="1:6" x14ac:dyDescent="0.25">
      <c r="A1354" s="5">
        <v>95743</v>
      </c>
      <c r="B1354">
        <v>877</v>
      </c>
      <c r="C1354">
        <v>1.7739584257270001E-4</v>
      </c>
      <c r="D1354">
        <v>1.04789197131543E-3</v>
      </c>
      <c r="E1354" t="s">
        <v>31</v>
      </c>
      <c r="F1354" t="s">
        <v>202</v>
      </c>
    </row>
    <row r="1355" spans="1:6" x14ac:dyDescent="0.25">
      <c r="A1355" s="5">
        <v>95743</v>
      </c>
      <c r="B1355">
        <v>879</v>
      </c>
      <c r="C1355">
        <v>2.41854179263239E-4</v>
      </c>
      <c r="D1355">
        <v>9.02904401223751E-4</v>
      </c>
      <c r="E1355" t="s">
        <v>31</v>
      </c>
      <c r="F1355" t="s">
        <v>202</v>
      </c>
    </row>
    <row r="1356" spans="1:6" x14ac:dyDescent="0.25">
      <c r="A1356" s="5">
        <v>95743</v>
      </c>
      <c r="B1356">
        <v>1312</v>
      </c>
      <c r="C1356">
        <v>0</v>
      </c>
      <c r="D1356">
        <v>1.7739584257270001E-4</v>
      </c>
      <c r="E1356" t="s">
        <v>31</v>
      </c>
      <c r="F1356" t="s">
        <v>202</v>
      </c>
    </row>
    <row r="1357" spans="1:6" x14ac:dyDescent="0.25">
      <c r="A1357" s="5">
        <v>95743</v>
      </c>
      <c r="B1357">
        <v>1314</v>
      </c>
      <c r="C1357">
        <v>0</v>
      </c>
      <c r="D1357">
        <v>1.61145841726346E-4</v>
      </c>
      <c r="E1357" t="s">
        <v>31</v>
      </c>
      <c r="F1357" t="s">
        <v>202</v>
      </c>
    </row>
    <row r="1358" spans="1:6" x14ac:dyDescent="0.25">
      <c r="A1358" s="5">
        <v>95743</v>
      </c>
      <c r="B1358">
        <v>2806</v>
      </c>
      <c r="C1358">
        <v>8.38229210324438E-4</v>
      </c>
      <c r="D1358">
        <v>2.0239115459855001E-4</v>
      </c>
      <c r="E1358" t="s">
        <v>31</v>
      </c>
      <c r="F1358" t="s">
        <v>202</v>
      </c>
    </row>
    <row r="1359" spans="1:6" x14ac:dyDescent="0.25">
      <c r="A1359" s="5">
        <v>95743</v>
      </c>
      <c r="B1359">
        <v>1320</v>
      </c>
      <c r="C1359">
        <v>9.6687505035807504E-5</v>
      </c>
      <c r="D1359">
        <v>1.6135410316542699E-4</v>
      </c>
      <c r="E1359" t="s">
        <v>31</v>
      </c>
      <c r="F1359" t="s">
        <v>202</v>
      </c>
    </row>
    <row r="1360" spans="1:6" x14ac:dyDescent="0.25">
      <c r="A1360" s="5">
        <v>95743</v>
      </c>
      <c r="B1360">
        <v>881</v>
      </c>
      <c r="C1360">
        <v>0</v>
      </c>
      <c r="D1360">
        <v>1.61145841726346E-4</v>
      </c>
      <c r="E1360" t="s">
        <v>31</v>
      </c>
      <c r="F1360" t="s">
        <v>202</v>
      </c>
    </row>
    <row r="1361" spans="1:6" x14ac:dyDescent="0.25">
      <c r="A1361" s="5">
        <v>95743</v>
      </c>
      <c r="B1361">
        <v>882</v>
      </c>
      <c r="C1361">
        <v>5.7713232172564204E-3</v>
      </c>
      <c r="D1361">
        <v>5.1075763646172602E-4</v>
      </c>
      <c r="E1361" t="s">
        <v>31</v>
      </c>
      <c r="F1361" t="s">
        <v>202</v>
      </c>
    </row>
    <row r="1362" spans="1:6" x14ac:dyDescent="0.25">
      <c r="A1362" s="5">
        <v>95743</v>
      </c>
      <c r="B1362">
        <v>883</v>
      </c>
      <c r="C1362">
        <v>0</v>
      </c>
      <c r="D1362">
        <v>2.41854179263239E-4</v>
      </c>
      <c r="E1362" t="s">
        <v>31</v>
      </c>
      <c r="F1362" t="s">
        <v>202</v>
      </c>
    </row>
    <row r="1363" spans="1:6" x14ac:dyDescent="0.25">
      <c r="A1363" s="5">
        <v>95743</v>
      </c>
      <c r="B1363">
        <v>1325</v>
      </c>
      <c r="C1363">
        <v>2.4181355426112299E-3</v>
      </c>
      <c r="D1363">
        <v>2.4651333764306299E-4</v>
      </c>
      <c r="E1363" t="s">
        <v>31</v>
      </c>
      <c r="F1363" t="s">
        <v>202</v>
      </c>
    </row>
    <row r="1364" spans="1:6" x14ac:dyDescent="0.25">
      <c r="A1364" s="5">
        <v>95743</v>
      </c>
      <c r="B1364">
        <v>884</v>
      </c>
      <c r="C1364">
        <v>9.4308234078553897E-3</v>
      </c>
      <c r="D1364">
        <v>3.13501265854026E-3</v>
      </c>
      <c r="E1364" t="s">
        <v>31</v>
      </c>
      <c r="F1364" t="s">
        <v>202</v>
      </c>
    </row>
    <row r="1365" spans="1:6" x14ac:dyDescent="0.25">
      <c r="A1365" s="5">
        <v>95743</v>
      </c>
      <c r="B1365">
        <v>1330</v>
      </c>
      <c r="C1365">
        <v>0</v>
      </c>
      <c r="D1365">
        <v>1.61145841726346E-4</v>
      </c>
      <c r="E1365" t="s">
        <v>31</v>
      </c>
      <c r="F1365" t="s">
        <v>202</v>
      </c>
    </row>
    <row r="1366" spans="1:6" x14ac:dyDescent="0.25">
      <c r="A1366" s="5">
        <v>95743</v>
      </c>
      <c r="B1366">
        <v>885</v>
      </c>
      <c r="C1366">
        <v>0</v>
      </c>
      <c r="D1366">
        <v>1.61145841726346E-4</v>
      </c>
      <c r="E1366" t="s">
        <v>31</v>
      </c>
      <c r="F1366" t="s">
        <v>202</v>
      </c>
    </row>
    <row r="1367" spans="1:6" x14ac:dyDescent="0.25">
      <c r="A1367" s="5">
        <v>95743</v>
      </c>
      <c r="B1367">
        <v>886</v>
      </c>
      <c r="C1367">
        <v>1.6604792531499601E-3</v>
      </c>
      <c r="D1367">
        <v>2.26434551405472E-4</v>
      </c>
      <c r="E1367" t="s">
        <v>31</v>
      </c>
      <c r="F1367" t="s">
        <v>202</v>
      </c>
    </row>
    <row r="1368" spans="1:6" x14ac:dyDescent="0.25">
      <c r="A1368" s="5">
        <v>95743</v>
      </c>
      <c r="B1368">
        <v>887</v>
      </c>
      <c r="C1368">
        <v>8.0572920863173001E-5</v>
      </c>
      <c r="D1368">
        <v>1.6133184853226701E-4</v>
      </c>
      <c r="E1368" t="s">
        <v>31</v>
      </c>
      <c r="F1368" t="s">
        <v>202</v>
      </c>
    </row>
    <row r="1369" spans="1:6" x14ac:dyDescent="0.25">
      <c r="A1369" s="5">
        <v>95743</v>
      </c>
      <c r="B1369">
        <v>888</v>
      </c>
      <c r="C1369">
        <v>0</v>
      </c>
      <c r="D1369">
        <v>1.61145841726346E-4</v>
      </c>
      <c r="E1369" t="s">
        <v>31</v>
      </c>
      <c r="F1369" t="s">
        <v>202</v>
      </c>
    </row>
    <row r="1370" spans="1:6" x14ac:dyDescent="0.25">
      <c r="A1370" s="5">
        <v>95743</v>
      </c>
      <c r="B1370">
        <v>889</v>
      </c>
      <c r="C1370">
        <v>1.1930208954698399E-3</v>
      </c>
      <c r="D1370">
        <v>3.33256274719301E-4</v>
      </c>
      <c r="E1370" t="s">
        <v>31</v>
      </c>
      <c r="F1370" t="s">
        <v>202</v>
      </c>
    </row>
    <row r="1371" spans="1:6" x14ac:dyDescent="0.25">
      <c r="A1371" s="5">
        <v>95743</v>
      </c>
      <c r="B1371">
        <v>890</v>
      </c>
      <c r="C1371">
        <v>0</v>
      </c>
      <c r="D1371">
        <v>1.61145841726346E-4</v>
      </c>
      <c r="E1371" t="s">
        <v>31</v>
      </c>
      <c r="F1371" t="s">
        <v>202</v>
      </c>
    </row>
    <row r="1372" spans="1:6" x14ac:dyDescent="0.25">
      <c r="A1372" s="5">
        <v>95743</v>
      </c>
      <c r="B1372">
        <v>891</v>
      </c>
      <c r="C1372">
        <v>0</v>
      </c>
      <c r="D1372">
        <v>1.61145841726346E-4</v>
      </c>
      <c r="E1372" t="s">
        <v>31</v>
      </c>
      <c r="F1372" t="s">
        <v>202</v>
      </c>
    </row>
    <row r="1373" spans="1:6" x14ac:dyDescent="0.25">
      <c r="A1373" s="5">
        <v>95743</v>
      </c>
      <c r="B1373">
        <v>892</v>
      </c>
      <c r="C1373">
        <v>0</v>
      </c>
      <c r="D1373">
        <v>1.61145841726346E-4</v>
      </c>
      <c r="E1373" t="s">
        <v>31</v>
      </c>
      <c r="F1373" t="s">
        <v>202</v>
      </c>
    </row>
    <row r="1374" spans="1:6" x14ac:dyDescent="0.25">
      <c r="A1374" s="5">
        <v>95743</v>
      </c>
      <c r="B1374">
        <v>893</v>
      </c>
      <c r="C1374">
        <v>4.19114605162219E-4</v>
      </c>
      <c r="D1374">
        <v>2.7569790222518902E-4</v>
      </c>
      <c r="E1374" t="s">
        <v>31</v>
      </c>
      <c r="F1374" t="s">
        <v>202</v>
      </c>
    </row>
    <row r="1375" spans="1:6" x14ac:dyDescent="0.25">
      <c r="A1375" s="5">
        <v>95743</v>
      </c>
      <c r="B1375">
        <v>894</v>
      </c>
      <c r="C1375">
        <v>0</v>
      </c>
      <c r="D1375">
        <v>1.7739584257270001E-4</v>
      </c>
      <c r="E1375" t="s">
        <v>31</v>
      </c>
      <c r="F1375" t="s">
        <v>202</v>
      </c>
    </row>
    <row r="1376" spans="1:6" x14ac:dyDescent="0.25">
      <c r="A1376" s="5">
        <v>95743</v>
      </c>
      <c r="B1376">
        <v>895</v>
      </c>
      <c r="C1376">
        <v>0</v>
      </c>
      <c r="D1376">
        <v>1.61145841726346E-4</v>
      </c>
      <c r="E1376" t="s">
        <v>31</v>
      </c>
      <c r="F1376" t="s">
        <v>202</v>
      </c>
    </row>
    <row r="1377" spans="1:6" x14ac:dyDescent="0.25">
      <c r="A1377" s="5">
        <v>95743</v>
      </c>
      <c r="B1377">
        <v>105</v>
      </c>
      <c r="C1377">
        <v>3.6111564380810601E-3</v>
      </c>
      <c r="D1377">
        <v>5.4704212967509301E-4</v>
      </c>
      <c r="E1377" t="s">
        <v>31</v>
      </c>
      <c r="F1377" t="s">
        <v>202</v>
      </c>
    </row>
    <row r="1378" spans="1:6" x14ac:dyDescent="0.25">
      <c r="A1378" s="5">
        <v>95743</v>
      </c>
      <c r="B1378">
        <v>196</v>
      </c>
      <c r="C1378">
        <v>9.0117088026931708E-3</v>
      </c>
      <c r="D1378">
        <v>9.7834368679634593E-4</v>
      </c>
      <c r="E1378" t="s">
        <v>31</v>
      </c>
      <c r="F1378" t="s">
        <v>202</v>
      </c>
    </row>
    <row r="1379" spans="1:6" x14ac:dyDescent="0.25">
      <c r="A1379" s="5">
        <v>95743</v>
      </c>
      <c r="B1379">
        <v>611</v>
      </c>
      <c r="C1379">
        <v>0</v>
      </c>
      <c r="D1379">
        <v>1.7893959265310401E-3</v>
      </c>
      <c r="E1379" t="s">
        <v>31</v>
      </c>
      <c r="F1379" t="s">
        <v>202</v>
      </c>
    </row>
    <row r="1380" spans="1:6" x14ac:dyDescent="0.25">
      <c r="A1380" s="5">
        <v>95743</v>
      </c>
      <c r="B1380">
        <v>901</v>
      </c>
      <c r="C1380">
        <v>0</v>
      </c>
      <c r="D1380">
        <v>1.7739584257270001E-4</v>
      </c>
      <c r="E1380" t="s">
        <v>31</v>
      </c>
      <c r="F1380" t="s">
        <v>202</v>
      </c>
    </row>
    <row r="1381" spans="1:6" x14ac:dyDescent="0.25">
      <c r="A1381" s="5">
        <v>95743</v>
      </c>
      <c r="B1381">
        <v>902</v>
      </c>
      <c r="C1381">
        <v>1.0865563065914701E-2</v>
      </c>
      <c r="D1381">
        <v>9.7352629023804004E-4</v>
      </c>
      <c r="E1381" t="s">
        <v>31</v>
      </c>
      <c r="F1381" t="s">
        <v>202</v>
      </c>
    </row>
    <row r="1382" spans="1:6" x14ac:dyDescent="0.25">
      <c r="A1382" s="5">
        <v>95743</v>
      </c>
      <c r="B1382">
        <v>903</v>
      </c>
      <c r="C1382">
        <v>0</v>
      </c>
      <c r="D1382">
        <v>1.61145841726346E-4</v>
      </c>
      <c r="E1382" t="s">
        <v>31</v>
      </c>
      <c r="F1382" t="s">
        <v>202</v>
      </c>
    </row>
    <row r="1383" spans="1:6" x14ac:dyDescent="0.25">
      <c r="A1383" s="5">
        <v>95743</v>
      </c>
      <c r="B1383">
        <v>904</v>
      </c>
      <c r="C1383">
        <v>1.2252500638151101E-3</v>
      </c>
      <c r="D1383">
        <v>3.0285883650827002E-4</v>
      </c>
      <c r="E1383" t="s">
        <v>31</v>
      </c>
      <c r="F1383" t="s">
        <v>202</v>
      </c>
    </row>
    <row r="1384" spans="1:6" x14ac:dyDescent="0.25">
      <c r="A1384" s="5">
        <v>95743</v>
      </c>
      <c r="B1384">
        <v>905</v>
      </c>
      <c r="C1384">
        <v>0</v>
      </c>
      <c r="D1384">
        <v>2.2573959509060399E-4</v>
      </c>
      <c r="E1384" t="s">
        <v>31</v>
      </c>
      <c r="F1384" t="s">
        <v>202</v>
      </c>
    </row>
    <row r="1385" spans="1:6" x14ac:dyDescent="0.25">
      <c r="A1385" s="5">
        <v>95743</v>
      </c>
      <c r="B1385">
        <v>906</v>
      </c>
      <c r="C1385">
        <v>0</v>
      </c>
      <c r="D1385">
        <v>1.61145841726346E-4</v>
      </c>
      <c r="E1385" t="s">
        <v>31</v>
      </c>
      <c r="F1385" t="s">
        <v>202</v>
      </c>
    </row>
    <row r="1386" spans="1:6" x14ac:dyDescent="0.25">
      <c r="A1386" s="5">
        <v>95743</v>
      </c>
      <c r="B1386">
        <v>907</v>
      </c>
      <c r="C1386">
        <v>1.9351042674533499E-4</v>
      </c>
      <c r="D1386">
        <v>1.7779620049397399E-4</v>
      </c>
      <c r="E1386" t="s">
        <v>31</v>
      </c>
      <c r="F1386" t="s">
        <v>202</v>
      </c>
    </row>
    <row r="1387" spans="1:6" x14ac:dyDescent="0.25">
      <c r="A1387" s="5">
        <v>95743</v>
      </c>
      <c r="B1387">
        <v>908</v>
      </c>
      <c r="C1387">
        <v>3.2229168345269202E-5</v>
      </c>
      <c r="D1387">
        <v>1.6128935388755699E-4</v>
      </c>
      <c r="E1387" t="s">
        <v>31</v>
      </c>
      <c r="F1387" t="s">
        <v>202</v>
      </c>
    </row>
    <row r="1388" spans="1:6" x14ac:dyDescent="0.25">
      <c r="A1388" s="5">
        <v>95743</v>
      </c>
      <c r="B1388">
        <v>909</v>
      </c>
      <c r="C1388">
        <v>1.6114584172634601E-5</v>
      </c>
      <c r="D1388">
        <v>1.6114786733705699E-4</v>
      </c>
      <c r="E1388" t="s">
        <v>31</v>
      </c>
      <c r="F1388" t="s">
        <v>202</v>
      </c>
    </row>
    <row r="1389" spans="1:6" x14ac:dyDescent="0.25">
      <c r="A1389" s="5">
        <v>95743</v>
      </c>
      <c r="B1389">
        <v>989</v>
      </c>
      <c r="C1389">
        <v>1.3702813213688199E-3</v>
      </c>
      <c r="D1389">
        <v>4.6176500959604699E-4</v>
      </c>
      <c r="E1389" t="s">
        <v>31</v>
      </c>
      <c r="F1389" t="s">
        <v>202</v>
      </c>
    </row>
    <row r="1390" spans="1:6" x14ac:dyDescent="0.25">
      <c r="A1390" s="5">
        <v>95743</v>
      </c>
      <c r="B1390">
        <v>990</v>
      </c>
      <c r="C1390">
        <v>0</v>
      </c>
      <c r="D1390">
        <v>1.61145841726346E-4</v>
      </c>
      <c r="E1390" t="s">
        <v>31</v>
      </c>
      <c r="F1390" t="s">
        <v>202</v>
      </c>
    </row>
    <row r="1391" spans="1:6" x14ac:dyDescent="0.25">
      <c r="A1391" s="5">
        <v>95743</v>
      </c>
      <c r="B1391">
        <v>990</v>
      </c>
      <c r="C1391">
        <v>0</v>
      </c>
      <c r="D1391">
        <v>1.61145841726346E-4</v>
      </c>
      <c r="E1391" t="s">
        <v>31</v>
      </c>
      <c r="F1391" t="s">
        <v>202</v>
      </c>
    </row>
    <row r="1392" spans="1:6" x14ac:dyDescent="0.25">
      <c r="A1392" s="5">
        <v>95743</v>
      </c>
      <c r="B1392">
        <v>1387</v>
      </c>
      <c r="C1392">
        <v>1.7571667581857699E-3</v>
      </c>
      <c r="D1392">
        <v>4.8380858255972899E-4</v>
      </c>
      <c r="E1392" t="s">
        <v>31</v>
      </c>
      <c r="F1392" t="s">
        <v>202</v>
      </c>
    </row>
    <row r="1393" spans="1:6" x14ac:dyDescent="0.25">
      <c r="A1393" s="5">
        <v>95743</v>
      </c>
      <c r="B1393">
        <v>993</v>
      </c>
      <c r="C1393">
        <v>0</v>
      </c>
      <c r="D1393">
        <v>1.61145841726346E-4</v>
      </c>
      <c r="E1393" t="s">
        <v>31</v>
      </c>
      <c r="F1393" t="s">
        <v>202</v>
      </c>
    </row>
    <row r="1394" spans="1:6" x14ac:dyDescent="0.25">
      <c r="A1394" s="5">
        <v>95743</v>
      </c>
      <c r="B1394">
        <v>994</v>
      </c>
      <c r="C1394">
        <v>0</v>
      </c>
      <c r="D1394">
        <v>1.61145841726346E-4</v>
      </c>
      <c r="E1394" t="s">
        <v>31</v>
      </c>
      <c r="F1394" t="s">
        <v>202</v>
      </c>
    </row>
    <row r="1395" spans="1:6" x14ac:dyDescent="0.25">
      <c r="A1395" s="5">
        <v>95743</v>
      </c>
      <c r="B1395">
        <v>1390</v>
      </c>
      <c r="C1395">
        <v>0</v>
      </c>
      <c r="D1395">
        <v>1.61145841726346E-4</v>
      </c>
      <c r="E1395" t="s">
        <v>31</v>
      </c>
      <c r="F1395" t="s">
        <v>202</v>
      </c>
    </row>
    <row r="1396" spans="1:6" x14ac:dyDescent="0.25">
      <c r="A1396" s="5">
        <v>95743</v>
      </c>
      <c r="B1396">
        <v>1391</v>
      </c>
      <c r="C1396">
        <v>3.8851043690158499E-3</v>
      </c>
      <c r="D1396">
        <v>1.05223051885591E-3</v>
      </c>
      <c r="E1396" t="s">
        <v>31</v>
      </c>
      <c r="F1396" t="s">
        <v>202</v>
      </c>
    </row>
    <row r="1397" spans="1:6" x14ac:dyDescent="0.25">
      <c r="A1397" s="5">
        <v>95743</v>
      </c>
      <c r="B1397">
        <v>1393</v>
      </c>
      <c r="C1397">
        <v>0</v>
      </c>
      <c r="D1397">
        <v>1.61145841726346E-4</v>
      </c>
      <c r="E1397" t="s">
        <v>31</v>
      </c>
      <c r="F1397" t="s">
        <v>202</v>
      </c>
    </row>
    <row r="1398" spans="1:6" x14ac:dyDescent="0.25">
      <c r="A1398" s="5">
        <v>95743</v>
      </c>
      <c r="B1398">
        <v>999</v>
      </c>
      <c r="C1398">
        <v>6.2065524065912699E-3</v>
      </c>
      <c r="D1398">
        <v>1.65532777927321E-3</v>
      </c>
      <c r="E1398" t="s">
        <v>31</v>
      </c>
      <c r="F1398" t="s">
        <v>202</v>
      </c>
    </row>
    <row r="1399" spans="1:6" x14ac:dyDescent="0.25">
      <c r="A1399" s="5">
        <v>95743</v>
      </c>
      <c r="B1399">
        <v>1396</v>
      </c>
      <c r="C1399">
        <v>0</v>
      </c>
      <c r="D1399">
        <v>1.61145841726346E-4</v>
      </c>
      <c r="E1399" t="s">
        <v>31</v>
      </c>
      <c r="F1399" t="s">
        <v>202</v>
      </c>
    </row>
    <row r="1400" spans="1:6" x14ac:dyDescent="0.25">
      <c r="A1400" s="5">
        <v>95743</v>
      </c>
      <c r="B1400">
        <v>1397</v>
      </c>
      <c r="C1400">
        <v>0</v>
      </c>
      <c r="D1400">
        <v>1.61145841726346E-4</v>
      </c>
      <c r="E1400" t="s">
        <v>31</v>
      </c>
      <c r="F1400" t="s">
        <v>202</v>
      </c>
    </row>
    <row r="1401" spans="1:6" x14ac:dyDescent="0.25">
      <c r="A1401" s="5">
        <v>95743</v>
      </c>
      <c r="B1401">
        <v>1398</v>
      </c>
      <c r="C1401">
        <v>0</v>
      </c>
      <c r="D1401">
        <v>1.61145841726346E-4</v>
      </c>
      <c r="E1401" t="s">
        <v>31</v>
      </c>
      <c r="F1401" t="s">
        <v>202</v>
      </c>
    </row>
    <row r="1402" spans="1:6" x14ac:dyDescent="0.25">
      <c r="A1402" s="5">
        <v>95743</v>
      </c>
      <c r="B1402">
        <v>1004</v>
      </c>
      <c r="C1402">
        <v>0</v>
      </c>
      <c r="D1402">
        <v>1.61145841726346E-4</v>
      </c>
      <c r="E1402" t="s">
        <v>31</v>
      </c>
      <c r="F1402" t="s">
        <v>202</v>
      </c>
    </row>
    <row r="1403" spans="1:6" x14ac:dyDescent="0.25">
      <c r="A1403" s="5">
        <v>95743</v>
      </c>
      <c r="B1403">
        <v>1005</v>
      </c>
      <c r="C1403">
        <v>0</v>
      </c>
      <c r="D1403">
        <v>1.61145841726346E-4</v>
      </c>
      <c r="E1403" t="s">
        <v>31</v>
      </c>
      <c r="F1403" t="s">
        <v>202</v>
      </c>
    </row>
    <row r="1404" spans="1:6" x14ac:dyDescent="0.25">
      <c r="A1404" s="5">
        <v>95743</v>
      </c>
      <c r="B1404">
        <v>1006</v>
      </c>
      <c r="C1404">
        <v>0</v>
      </c>
      <c r="D1404">
        <v>1.61145841726346E-4</v>
      </c>
      <c r="E1404" t="s">
        <v>31</v>
      </c>
      <c r="F1404" t="s">
        <v>202</v>
      </c>
    </row>
    <row r="1405" spans="1:6" x14ac:dyDescent="0.25">
      <c r="A1405" s="5">
        <v>95743</v>
      </c>
      <c r="B1405">
        <v>1402</v>
      </c>
      <c r="C1405">
        <v>0</v>
      </c>
      <c r="D1405">
        <v>1.61145841726346E-4</v>
      </c>
      <c r="E1405" t="s">
        <v>31</v>
      </c>
      <c r="F1405" t="s">
        <v>202</v>
      </c>
    </row>
    <row r="1406" spans="1:6" x14ac:dyDescent="0.25">
      <c r="A1406" s="5">
        <v>95743</v>
      </c>
      <c r="B1406">
        <v>1008</v>
      </c>
      <c r="C1406">
        <v>0</v>
      </c>
      <c r="D1406">
        <v>1.61145841726346E-4</v>
      </c>
      <c r="E1406" t="s">
        <v>31</v>
      </c>
      <c r="F1406" t="s">
        <v>202</v>
      </c>
    </row>
    <row r="1407" spans="1:6" x14ac:dyDescent="0.25">
      <c r="A1407" s="5">
        <v>95743</v>
      </c>
      <c r="B1407">
        <v>989</v>
      </c>
      <c r="C1407">
        <v>1.3702813213688199E-3</v>
      </c>
      <c r="D1407">
        <v>3.8320950738196101E-4</v>
      </c>
      <c r="E1407" t="s">
        <v>31</v>
      </c>
      <c r="F1407" t="s">
        <v>202</v>
      </c>
    </row>
    <row r="1408" spans="1:6" x14ac:dyDescent="0.25">
      <c r="A1408" s="5">
        <v>95743</v>
      </c>
      <c r="B1408">
        <v>1010</v>
      </c>
      <c r="C1408">
        <v>2.2731042850575199E-3</v>
      </c>
      <c r="D1408">
        <v>5.0974867632133604E-4</v>
      </c>
      <c r="E1408" t="s">
        <v>31</v>
      </c>
      <c r="F1408" t="s">
        <v>202</v>
      </c>
    </row>
    <row r="1409" spans="1:6" x14ac:dyDescent="0.25">
      <c r="A1409" s="5">
        <v>95743</v>
      </c>
      <c r="B1409">
        <v>1011</v>
      </c>
      <c r="C1409">
        <v>1.48308341057726E-3</v>
      </c>
      <c r="D1409">
        <v>3.5442010302279698E-4</v>
      </c>
      <c r="E1409" t="s">
        <v>31</v>
      </c>
      <c r="F1409" t="s">
        <v>202</v>
      </c>
    </row>
    <row r="1410" spans="1:6" x14ac:dyDescent="0.25">
      <c r="A1410" s="5">
        <v>95743</v>
      </c>
      <c r="B1410">
        <v>1407</v>
      </c>
      <c r="C1410">
        <v>6.6096878442545802E-4</v>
      </c>
      <c r="D1410">
        <v>2.1477031251633299E-4</v>
      </c>
      <c r="E1410" t="s">
        <v>31</v>
      </c>
      <c r="F1410" t="s">
        <v>202</v>
      </c>
    </row>
    <row r="1411" spans="1:6" x14ac:dyDescent="0.25">
      <c r="A1411" s="5">
        <v>95743</v>
      </c>
      <c r="B1411">
        <v>1408</v>
      </c>
      <c r="C1411">
        <v>1.0961979737603099E-3</v>
      </c>
      <c r="D1411">
        <v>2.5396683645826902E-4</v>
      </c>
      <c r="E1411" t="s">
        <v>31</v>
      </c>
      <c r="F1411" t="s">
        <v>202</v>
      </c>
    </row>
    <row r="1412" spans="1:6" x14ac:dyDescent="0.25">
      <c r="A1412" s="5">
        <v>95743</v>
      </c>
      <c r="B1412">
        <v>1409</v>
      </c>
      <c r="C1412">
        <v>5.9651044773491898E-4</v>
      </c>
      <c r="D1412">
        <v>3.4120923464801503E-4</v>
      </c>
      <c r="E1412" t="s">
        <v>31</v>
      </c>
      <c r="F1412" t="s">
        <v>202</v>
      </c>
    </row>
    <row r="1413" spans="1:6" x14ac:dyDescent="0.25">
      <c r="A1413" s="5">
        <v>95743</v>
      </c>
      <c r="B1413">
        <v>1410</v>
      </c>
      <c r="C1413">
        <v>0</v>
      </c>
      <c r="D1413">
        <v>1.61145841726346E-4</v>
      </c>
      <c r="E1413" t="s">
        <v>31</v>
      </c>
      <c r="F1413" t="s">
        <v>202</v>
      </c>
    </row>
    <row r="1414" spans="1:6" x14ac:dyDescent="0.25">
      <c r="A1414" s="5">
        <v>95743</v>
      </c>
      <c r="B1414">
        <v>1411</v>
      </c>
      <c r="C1414">
        <v>9.8339588455186901E-4</v>
      </c>
      <c r="D1414">
        <v>1.7565616233846201E-4</v>
      </c>
      <c r="E1414" t="s">
        <v>31</v>
      </c>
      <c r="F1414" t="s">
        <v>202</v>
      </c>
    </row>
    <row r="1415" spans="1:6" x14ac:dyDescent="0.25">
      <c r="A1415" s="5">
        <v>95743</v>
      </c>
      <c r="B1415">
        <v>1017</v>
      </c>
      <c r="C1415">
        <v>1.30582298467828E-3</v>
      </c>
      <c r="D1415">
        <v>2.29066971469021E-4</v>
      </c>
      <c r="E1415" t="s">
        <v>31</v>
      </c>
      <c r="F1415" t="s">
        <v>202</v>
      </c>
    </row>
    <row r="1416" spans="1:6" x14ac:dyDescent="0.25">
      <c r="A1416" s="5">
        <v>95743</v>
      </c>
      <c r="B1416">
        <v>1413</v>
      </c>
      <c r="C1416">
        <v>9.5116671620660003E-4</v>
      </c>
      <c r="D1416">
        <v>2.97832785577825E-4</v>
      </c>
      <c r="E1416" t="s">
        <v>31</v>
      </c>
      <c r="F1416" t="s">
        <v>202</v>
      </c>
    </row>
    <row r="1417" spans="1:6" x14ac:dyDescent="0.25">
      <c r="A1417" s="5">
        <v>95743</v>
      </c>
      <c r="B1417">
        <v>1416</v>
      </c>
      <c r="C1417">
        <v>0</v>
      </c>
      <c r="D1417">
        <v>1.61145841726346E-4</v>
      </c>
      <c r="E1417" t="s">
        <v>31</v>
      </c>
      <c r="F1417" t="s">
        <v>202</v>
      </c>
    </row>
    <row r="1418" spans="1:6" x14ac:dyDescent="0.25">
      <c r="A1418" s="5">
        <v>95743</v>
      </c>
      <c r="B1418">
        <v>1022</v>
      </c>
      <c r="C1418">
        <v>3.5143335163715398E-3</v>
      </c>
      <c r="D1418">
        <v>3.4694324609019201E-4</v>
      </c>
      <c r="E1418" t="s">
        <v>31</v>
      </c>
      <c r="F1418" t="s">
        <v>202</v>
      </c>
    </row>
    <row r="1419" spans="1:6" x14ac:dyDescent="0.25">
      <c r="A1419" s="5">
        <v>95743</v>
      </c>
      <c r="B1419">
        <v>1418</v>
      </c>
      <c r="C1419">
        <v>5.6428127938965001E-4</v>
      </c>
      <c r="D1419">
        <v>1.6614551174710899E-4</v>
      </c>
      <c r="E1419" t="s">
        <v>31</v>
      </c>
      <c r="F1419" t="s">
        <v>202</v>
      </c>
    </row>
    <row r="1420" spans="1:6" x14ac:dyDescent="0.25">
      <c r="A1420" s="5">
        <v>95743</v>
      </c>
      <c r="B1420">
        <v>1024</v>
      </c>
      <c r="C1420">
        <v>1.6765938373226E-3</v>
      </c>
      <c r="D1420">
        <v>3.13461748682738E-4</v>
      </c>
      <c r="E1420" t="s">
        <v>31</v>
      </c>
      <c r="F1420" t="s">
        <v>202</v>
      </c>
    </row>
    <row r="1421" spans="1:6" x14ac:dyDescent="0.25">
      <c r="A1421" s="5">
        <v>95743</v>
      </c>
      <c r="B1421">
        <v>1025</v>
      </c>
      <c r="C1421">
        <v>2.5796876343587303E-4</v>
      </c>
      <c r="D1421">
        <v>1.6220404873626301E-4</v>
      </c>
      <c r="E1421" t="s">
        <v>31</v>
      </c>
      <c r="F1421" t="s">
        <v>202</v>
      </c>
    </row>
    <row r="1422" spans="1:6" x14ac:dyDescent="0.25">
      <c r="A1422" s="5">
        <v>95743</v>
      </c>
      <c r="B1422">
        <v>1026</v>
      </c>
      <c r="C1422">
        <v>0</v>
      </c>
      <c r="D1422">
        <v>1.61145841726346E-4</v>
      </c>
      <c r="E1422" t="s">
        <v>31</v>
      </c>
      <c r="F1422" t="s">
        <v>202</v>
      </c>
    </row>
    <row r="1423" spans="1:6" x14ac:dyDescent="0.25">
      <c r="A1423" s="5">
        <v>95743</v>
      </c>
      <c r="B1423">
        <v>1027</v>
      </c>
      <c r="C1423">
        <v>0</v>
      </c>
      <c r="D1423">
        <v>1.61145841726346E-4</v>
      </c>
      <c r="E1423" t="s">
        <v>31</v>
      </c>
      <c r="F1423" t="s">
        <v>202</v>
      </c>
    </row>
    <row r="1424" spans="1:6" x14ac:dyDescent="0.25">
      <c r="A1424" s="5">
        <v>95743</v>
      </c>
      <c r="B1424">
        <v>1423</v>
      </c>
      <c r="C1424">
        <v>1.8055105107036701E-3</v>
      </c>
      <c r="D1424">
        <v>4.38182733498344E-4</v>
      </c>
      <c r="E1424" t="s">
        <v>31</v>
      </c>
      <c r="F1424" t="s">
        <v>202</v>
      </c>
    </row>
    <row r="1425" spans="1:6" x14ac:dyDescent="0.25">
      <c r="A1425" s="5">
        <v>95743</v>
      </c>
      <c r="B1425">
        <v>933</v>
      </c>
      <c r="C1425">
        <v>1.2558271487410001E-2</v>
      </c>
      <c r="D1425">
        <v>1.4621645495244201E-3</v>
      </c>
      <c r="E1425" t="s">
        <v>31</v>
      </c>
      <c r="F1425" t="s">
        <v>202</v>
      </c>
    </row>
    <row r="1426" spans="1:6" x14ac:dyDescent="0.25">
      <c r="A1426" s="5">
        <v>95743</v>
      </c>
      <c r="B1426">
        <v>934</v>
      </c>
      <c r="C1426">
        <v>0.33541423621949101</v>
      </c>
      <c r="D1426">
        <v>2.84984899344299E-2</v>
      </c>
      <c r="E1426" t="s">
        <v>31</v>
      </c>
      <c r="F1426" t="s">
        <v>202</v>
      </c>
    </row>
    <row r="1427" spans="1:6" x14ac:dyDescent="0.25">
      <c r="A1427" s="5">
        <v>95743</v>
      </c>
      <c r="B1427">
        <v>935</v>
      </c>
      <c r="C1427">
        <v>2.5874199264281202E-2</v>
      </c>
      <c r="D1427">
        <v>2.96996825643993E-3</v>
      </c>
      <c r="E1427" t="s">
        <v>31</v>
      </c>
      <c r="F1427" t="s">
        <v>202</v>
      </c>
    </row>
    <row r="1428" spans="1:6" x14ac:dyDescent="0.25">
      <c r="A1428" s="5">
        <v>95743</v>
      </c>
      <c r="B1428">
        <v>936</v>
      </c>
      <c r="C1428">
        <v>7.8509170755686006E-3</v>
      </c>
      <c r="D1428">
        <v>1.1720020665246301E-3</v>
      </c>
      <c r="E1428" t="s">
        <v>31</v>
      </c>
      <c r="F1428" t="s">
        <v>202</v>
      </c>
    </row>
    <row r="1429" spans="1:6" x14ac:dyDescent="0.25">
      <c r="A1429" s="5">
        <v>95743</v>
      </c>
      <c r="B1429">
        <v>937</v>
      </c>
      <c r="C1429">
        <v>0</v>
      </c>
      <c r="D1429">
        <v>1.5089344535903401E-2</v>
      </c>
      <c r="E1429" t="s">
        <v>31</v>
      </c>
      <c r="F1429" t="s">
        <v>202</v>
      </c>
    </row>
    <row r="1430" spans="1:6" x14ac:dyDescent="0.25">
      <c r="A1430" s="5">
        <v>95743</v>
      </c>
      <c r="B1430">
        <v>939</v>
      </c>
      <c r="C1430">
        <v>0</v>
      </c>
      <c r="D1430">
        <v>1.61145841726346E-4</v>
      </c>
      <c r="E1430" t="s">
        <v>31</v>
      </c>
      <c r="F1430" t="s">
        <v>202</v>
      </c>
    </row>
    <row r="1431" spans="1:6" x14ac:dyDescent="0.25">
      <c r="A1431" s="5">
        <v>95743</v>
      </c>
      <c r="B1431">
        <v>941</v>
      </c>
      <c r="C1431">
        <v>2.2731042850575199E-3</v>
      </c>
      <c r="D1431">
        <v>5.5578053868685496E-4</v>
      </c>
      <c r="E1431" t="s">
        <v>31</v>
      </c>
      <c r="F1431" t="s">
        <v>202</v>
      </c>
    </row>
    <row r="1432" spans="1:6" x14ac:dyDescent="0.25">
      <c r="A1432" s="5">
        <v>95743</v>
      </c>
      <c r="B1432">
        <v>942</v>
      </c>
      <c r="C1432">
        <v>3.8706554099299698E-2</v>
      </c>
      <c r="D1432">
        <v>8.1483798746897502E-3</v>
      </c>
      <c r="E1432" t="s">
        <v>31</v>
      </c>
      <c r="F1432" t="s">
        <v>202</v>
      </c>
    </row>
    <row r="1433" spans="1:6" x14ac:dyDescent="0.25">
      <c r="A1433" s="5">
        <v>95743</v>
      </c>
      <c r="B1433">
        <v>944</v>
      </c>
      <c r="C1433">
        <v>1.71850529783882E-2</v>
      </c>
      <c r="D1433">
        <v>4.2253632228285197E-3</v>
      </c>
      <c r="E1433" t="s">
        <v>31</v>
      </c>
      <c r="F1433" t="s">
        <v>202</v>
      </c>
    </row>
    <row r="1434" spans="1:6" x14ac:dyDescent="0.25">
      <c r="A1434" s="5">
        <v>95743</v>
      </c>
      <c r="B1434">
        <v>945</v>
      </c>
      <c r="C1434">
        <v>2.4536147111257699E-2</v>
      </c>
      <c r="D1434">
        <v>4.9119842024400997E-3</v>
      </c>
      <c r="E1434" t="s">
        <v>31</v>
      </c>
      <c r="F1434" t="s">
        <v>202</v>
      </c>
    </row>
    <row r="1435" spans="1:6" x14ac:dyDescent="0.25">
      <c r="A1435" s="5">
        <v>95743</v>
      </c>
      <c r="B1435">
        <v>1438</v>
      </c>
      <c r="C1435">
        <v>5.5278982045780301E-2</v>
      </c>
      <c r="D1435">
        <v>5.2820130880089399E-3</v>
      </c>
      <c r="E1435" t="s">
        <v>31</v>
      </c>
      <c r="F1435" t="s">
        <v>202</v>
      </c>
    </row>
    <row r="1436" spans="1:6" x14ac:dyDescent="0.25">
      <c r="A1436" s="5">
        <v>95743</v>
      </c>
      <c r="B1436">
        <v>1044</v>
      </c>
      <c r="C1436">
        <v>0</v>
      </c>
      <c r="D1436">
        <v>1.61145841726346E-4</v>
      </c>
      <c r="E1436" t="s">
        <v>31</v>
      </c>
      <c r="F1436" t="s">
        <v>202</v>
      </c>
    </row>
    <row r="1437" spans="1:6" x14ac:dyDescent="0.25">
      <c r="A1437" s="5">
        <v>95743</v>
      </c>
      <c r="B1437">
        <v>947</v>
      </c>
      <c r="C1437">
        <v>0.39365952050309999</v>
      </c>
      <c r="D1437">
        <v>3.0320411857008799E-2</v>
      </c>
      <c r="E1437" t="s">
        <v>31</v>
      </c>
      <c r="F1437" t="s">
        <v>202</v>
      </c>
    </row>
    <row r="1438" spans="1:6" x14ac:dyDescent="0.25">
      <c r="A1438" s="5">
        <v>95743</v>
      </c>
      <c r="B1438">
        <v>948</v>
      </c>
      <c r="C1438">
        <v>1.19295318713298E-2</v>
      </c>
      <c r="D1438">
        <v>1.3459619247044299E-3</v>
      </c>
      <c r="E1438" t="s">
        <v>31</v>
      </c>
      <c r="F1438" t="s">
        <v>202</v>
      </c>
    </row>
    <row r="1439" spans="1:6" x14ac:dyDescent="0.25">
      <c r="A1439" s="5">
        <v>95743</v>
      </c>
      <c r="B1439">
        <v>949</v>
      </c>
      <c r="C1439">
        <v>7.0835784939363794E-2</v>
      </c>
      <c r="D1439">
        <v>7.1721057729344298E-3</v>
      </c>
      <c r="E1439" t="s">
        <v>31</v>
      </c>
      <c r="F1439" t="s">
        <v>202</v>
      </c>
    </row>
    <row r="1440" spans="1:6" x14ac:dyDescent="0.25">
      <c r="A1440" s="5">
        <v>95743</v>
      </c>
      <c r="B1440">
        <v>950</v>
      </c>
      <c r="C1440">
        <v>8.1878743847851307E-2</v>
      </c>
      <c r="D1440">
        <v>7.2209270692017002E-3</v>
      </c>
      <c r="E1440" t="s">
        <v>31</v>
      </c>
      <c r="F1440" t="s">
        <v>202</v>
      </c>
    </row>
    <row r="1441" spans="1:6" x14ac:dyDescent="0.25">
      <c r="A1441" s="5">
        <v>95743</v>
      </c>
      <c r="B1441">
        <v>951</v>
      </c>
      <c r="C1441">
        <v>0</v>
      </c>
      <c r="D1441">
        <v>1.61145841726346E-4</v>
      </c>
      <c r="E1441" t="s">
        <v>31</v>
      </c>
      <c r="F1441" t="s">
        <v>202</v>
      </c>
    </row>
    <row r="1442" spans="1:6" x14ac:dyDescent="0.25">
      <c r="A1442" s="5">
        <v>95743</v>
      </c>
      <c r="B1442">
        <v>952</v>
      </c>
      <c r="C1442">
        <v>0.285616379459186</v>
      </c>
      <c r="D1442">
        <v>2.6686324071278099E-2</v>
      </c>
      <c r="E1442" t="s">
        <v>31</v>
      </c>
      <c r="F1442" t="s">
        <v>202</v>
      </c>
    </row>
    <row r="1443" spans="1:6" x14ac:dyDescent="0.25">
      <c r="A1443" s="5">
        <v>95743</v>
      </c>
      <c r="B1443">
        <v>953</v>
      </c>
      <c r="C1443">
        <v>0</v>
      </c>
      <c r="D1443">
        <v>5.6428127938965001E-4</v>
      </c>
      <c r="E1443" t="s">
        <v>31</v>
      </c>
      <c r="F1443" t="s">
        <v>202</v>
      </c>
    </row>
    <row r="1444" spans="1:6" x14ac:dyDescent="0.25">
      <c r="A1444" s="5">
        <v>95743</v>
      </c>
      <c r="B1444">
        <v>954</v>
      </c>
      <c r="C1444">
        <v>1.7846021762813601E-2</v>
      </c>
      <c r="D1444">
        <v>2.0610665832682599E-3</v>
      </c>
      <c r="E1444" t="s">
        <v>31</v>
      </c>
      <c r="F1444" t="s">
        <v>202</v>
      </c>
    </row>
    <row r="1445" spans="1:6" x14ac:dyDescent="0.25">
      <c r="A1445" s="5">
        <v>95743</v>
      </c>
      <c r="B1445">
        <v>955</v>
      </c>
      <c r="C1445">
        <v>25.265333670069499</v>
      </c>
      <c r="D1445">
        <v>3.34678307638324</v>
      </c>
      <c r="E1445" t="s">
        <v>31</v>
      </c>
      <c r="F1445" t="s">
        <v>202</v>
      </c>
    </row>
    <row r="1446" spans="1:6" x14ac:dyDescent="0.25">
      <c r="A1446" s="5">
        <v>95743</v>
      </c>
      <c r="B1446">
        <v>956</v>
      </c>
      <c r="C1446">
        <v>0.14302573661592399</v>
      </c>
      <c r="D1446">
        <v>1.16407461725676E-2</v>
      </c>
      <c r="E1446" t="s">
        <v>31</v>
      </c>
      <c r="F1446" t="s">
        <v>202</v>
      </c>
    </row>
    <row r="1447" spans="1:6" x14ac:dyDescent="0.25">
      <c r="A1447" s="5">
        <v>95743</v>
      </c>
      <c r="B1447">
        <v>1056</v>
      </c>
      <c r="C1447">
        <v>4.9040200470843801E-2</v>
      </c>
      <c r="D1447">
        <v>3.80838013488191E-3</v>
      </c>
      <c r="E1447" t="s">
        <v>31</v>
      </c>
      <c r="F1447" t="s">
        <v>202</v>
      </c>
    </row>
    <row r="1448" spans="1:6" x14ac:dyDescent="0.25">
      <c r="A1448" s="5">
        <v>95743</v>
      </c>
      <c r="B1448">
        <v>957</v>
      </c>
      <c r="C1448">
        <v>8.6392587832947301E-2</v>
      </c>
      <c r="D1448">
        <v>7.5360837220195299E-3</v>
      </c>
      <c r="E1448" t="s">
        <v>31</v>
      </c>
      <c r="F1448" t="s">
        <v>202</v>
      </c>
    </row>
    <row r="1449" spans="1:6" x14ac:dyDescent="0.25">
      <c r="A1449" s="5">
        <v>95743</v>
      </c>
      <c r="B1449">
        <v>958</v>
      </c>
      <c r="C1449">
        <v>1.6088855004627901E-2</v>
      </c>
      <c r="D1449">
        <v>8.8755180509354301E-3</v>
      </c>
      <c r="E1449" t="s">
        <v>31</v>
      </c>
      <c r="F1449" t="s">
        <v>202</v>
      </c>
    </row>
    <row r="1450" spans="1:6" x14ac:dyDescent="0.25">
      <c r="A1450" s="5">
        <v>95743</v>
      </c>
      <c r="B1450">
        <v>959</v>
      </c>
      <c r="C1450">
        <v>0</v>
      </c>
      <c r="D1450">
        <v>6.4485420025282305E-4</v>
      </c>
      <c r="E1450" t="s">
        <v>31</v>
      </c>
      <c r="F1450" t="s">
        <v>202</v>
      </c>
    </row>
    <row r="1451" spans="1:6" x14ac:dyDescent="0.25">
      <c r="A1451" s="5">
        <v>95743</v>
      </c>
      <c r="B1451">
        <v>960</v>
      </c>
      <c r="C1451">
        <v>0.14853922648641801</v>
      </c>
      <c r="D1451">
        <v>3.66685663333991E-2</v>
      </c>
      <c r="E1451" t="s">
        <v>31</v>
      </c>
      <c r="F1451" t="s">
        <v>202</v>
      </c>
    </row>
    <row r="1452" spans="1:6" x14ac:dyDescent="0.25">
      <c r="A1452" s="5">
        <v>95743</v>
      </c>
      <c r="B1452">
        <v>961</v>
      </c>
      <c r="C1452">
        <v>0.12819449626012999</v>
      </c>
      <c r="D1452">
        <v>2.1296191112955401E-2</v>
      </c>
      <c r="E1452" t="s">
        <v>31</v>
      </c>
      <c r="F1452" t="s">
        <v>202</v>
      </c>
    </row>
    <row r="1453" spans="1:6" x14ac:dyDescent="0.25">
      <c r="A1453" s="5">
        <v>95743</v>
      </c>
      <c r="B1453">
        <v>962</v>
      </c>
      <c r="C1453">
        <v>7.6736566496696202E-3</v>
      </c>
      <c r="D1453">
        <v>1.0674709904856801E-3</v>
      </c>
      <c r="E1453" t="s">
        <v>31</v>
      </c>
      <c r="F1453" t="s">
        <v>202</v>
      </c>
    </row>
    <row r="1454" spans="1:6" x14ac:dyDescent="0.25">
      <c r="A1454" s="5">
        <v>95743</v>
      </c>
      <c r="B1454">
        <v>963</v>
      </c>
      <c r="C1454">
        <v>4.55257315377985E-2</v>
      </c>
      <c r="D1454">
        <v>4.32651152196509E-3</v>
      </c>
      <c r="E1454" t="s">
        <v>31</v>
      </c>
      <c r="F1454" t="s">
        <v>202</v>
      </c>
    </row>
    <row r="1455" spans="1:6" x14ac:dyDescent="0.25">
      <c r="A1455" s="5">
        <v>95743</v>
      </c>
      <c r="B1455">
        <v>964</v>
      </c>
      <c r="C1455">
        <v>7.3076660056076007E-2</v>
      </c>
      <c r="D1455">
        <v>5.8404320055250201E-3</v>
      </c>
      <c r="E1455" t="s">
        <v>31</v>
      </c>
      <c r="F1455" t="s">
        <v>202</v>
      </c>
    </row>
    <row r="1456" spans="1:6" x14ac:dyDescent="0.25">
      <c r="A1456" s="5">
        <v>95743</v>
      </c>
      <c r="B1456">
        <v>966</v>
      </c>
      <c r="C1456">
        <v>4.9120773391707E-2</v>
      </c>
      <c r="D1456">
        <v>2.2405861503486599E-2</v>
      </c>
      <c r="E1456" t="s">
        <v>31</v>
      </c>
      <c r="F1456" t="s">
        <v>202</v>
      </c>
    </row>
    <row r="1457" spans="1:6" x14ac:dyDescent="0.25">
      <c r="A1457" s="5">
        <v>95743</v>
      </c>
      <c r="B1457">
        <v>967</v>
      </c>
      <c r="C1457">
        <v>7.5156253914388196E-2</v>
      </c>
      <c r="D1457">
        <v>7.9697498033952392E-3</v>
      </c>
      <c r="E1457" t="s">
        <v>31</v>
      </c>
      <c r="F1457" t="s">
        <v>202</v>
      </c>
    </row>
    <row r="1458" spans="1:6" x14ac:dyDescent="0.25">
      <c r="A1458" s="5">
        <v>95743</v>
      </c>
      <c r="B1458">
        <v>968</v>
      </c>
      <c r="C1458">
        <v>0</v>
      </c>
      <c r="D1458">
        <v>1.61145841726346E-4</v>
      </c>
      <c r="E1458" t="s">
        <v>31</v>
      </c>
      <c r="F1458" t="s">
        <v>202</v>
      </c>
    </row>
    <row r="1459" spans="1:6" x14ac:dyDescent="0.25">
      <c r="A1459" s="5">
        <v>95743</v>
      </c>
      <c r="B1459">
        <v>969</v>
      </c>
      <c r="C1459">
        <v>0.113492037161044</v>
      </c>
      <c r="D1459">
        <v>1.13708555561525E-2</v>
      </c>
      <c r="E1459" t="s">
        <v>31</v>
      </c>
      <c r="F1459" t="s">
        <v>202</v>
      </c>
    </row>
    <row r="1460" spans="1:6" x14ac:dyDescent="0.25">
      <c r="A1460" s="5">
        <v>95743</v>
      </c>
      <c r="B1460">
        <v>970</v>
      </c>
      <c r="C1460">
        <v>5.9648336440017496E-3</v>
      </c>
      <c r="D1460">
        <v>1.0999907875599E-3</v>
      </c>
      <c r="E1460" t="s">
        <v>31</v>
      </c>
      <c r="F1460" t="s">
        <v>202</v>
      </c>
    </row>
    <row r="1461" spans="1:6" x14ac:dyDescent="0.25">
      <c r="A1461" s="5">
        <v>95744</v>
      </c>
      <c r="B1461">
        <v>2669</v>
      </c>
      <c r="C1461">
        <v>32.455156034846581</v>
      </c>
      <c r="D1461" s="42">
        <v>-99</v>
      </c>
      <c r="E1461" s="42" t="s">
        <v>672</v>
      </c>
      <c r="F1461" s="42" t="s">
        <v>614</v>
      </c>
    </row>
    <row r="1462" spans="1:6" x14ac:dyDescent="0.25">
      <c r="A1462" s="5">
        <v>95744</v>
      </c>
      <c r="B1462">
        <v>2670</v>
      </c>
      <c r="C1462">
        <v>6.4916233680012925E-2</v>
      </c>
      <c r="D1462" s="42">
        <v>-99</v>
      </c>
      <c r="E1462" s="42" t="s">
        <v>672</v>
      </c>
      <c r="F1462" s="42" t="s">
        <v>614</v>
      </c>
    </row>
    <row r="1463" spans="1:6" x14ac:dyDescent="0.25">
      <c r="A1463" s="5">
        <v>95744</v>
      </c>
      <c r="B1463">
        <v>2671</v>
      </c>
      <c r="C1463">
        <v>16.609762023419279</v>
      </c>
      <c r="D1463" s="42">
        <v>-99</v>
      </c>
      <c r="E1463" s="42" t="s">
        <v>672</v>
      </c>
      <c r="F1463" s="42" t="s">
        <v>614</v>
      </c>
    </row>
    <row r="1464" spans="1:6" x14ac:dyDescent="0.25">
      <c r="A1464" s="5">
        <v>95744</v>
      </c>
      <c r="B1464">
        <v>337</v>
      </c>
      <c r="C1464">
        <v>7.7909814206573502E-2</v>
      </c>
      <c r="D1464">
        <v>6.6231515085641596E-2</v>
      </c>
      <c r="E1464" t="s">
        <v>31</v>
      </c>
      <c r="F1464" t="s">
        <v>32</v>
      </c>
    </row>
    <row r="1465" spans="1:6" x14ac:dyDescent="0.25">
      <c r="A1465" s="5">
        <v>95744</v>
      </c>
      <c r="B1465">
        <v>613</v>
      </c>
      <c r="C1465">
        <v>0.105369830689218</v>
      </c>
      <c r="D1465">
        <v>2.5743160066304799E-2</v>
      </c>
      <c r="E1465" t="s">
        <v>31</v>
      </c>
      <c r="F1465" t="s">
        <v>32</v>
      </c>
    </row>
    <row r="1466" spans="1:6" x14ac:dyDescent="0.25">
      <c r="A1466" s="5">
        <v>95744</v>
      </c>
      <c r="B1466">
        <v>699</v>
      </c>
      <c r="C1466">
        <v>6.4615218488760298E-2</v>
      </c>
      <c r="D1466">
        <v>2.40710671175287E-2</v>
      </c>
      <c r="E1466" t="s">
        <v>31</v>
      </c>
      <c r="F1466" t="s">
        <v>32</v>
      </c>
    </row>
    <row r="1467" spans="1:6" x14ac:dyDescent="0.25">
      <c r="A1467" s="5">
        <v>95744</v>
      </c>
      <c r="B1467">
        <v>784</v>
      </c>
      <c r="C1467">
        <v>0.228131281603174</v>
      </c>
      <c r="D1467">
        <v>3.1544895422740998E-2</v>
      </c>
      <c r="E1467" t="s">
        <v>31</v>
      </c>
      <c r="F1467" t="s">
        <v>45</v>
      </c>
    </row>
    <row r="1468" spans="1:6" x14ac:dyDescent="0.25">
      <c r="A1468" s="5">
        <v>95744</v>
      </c>
      <c r="B1468">
        <v>785</v>
      </c>
      <c r="C1468">
        <v>8.0115904325686604E-3</v>
      </c>
      <c r="D1468">
        <v>4.0341138184671402E-3</v>
      </c>
      <c r="E1468" t="s">
        <v>31</v>
      </c>
      <c r="F1468" t="s">
        <v>49</v>
      </c>
    </row>
    <row r="1469" spans="1:6" x14ac:dyDescent="0.25">
      <c r="A1469" s="5">
        <v>95744</v>
      </c>
      <c r="B1469">
        <v>2302</v>
      </c>
      <c r="C1469">
        <v>0.112386192496623</v>
      </c>
      <c r="D1469">
        <v>9.60381683383894E-3</v>
      </c>
      <c r="E1469" t="s">
        <v>31</v>
      </c>
      <c r="F1469" t="s">
        <v>53</v>
      </c>
    </row>
    <row r="1470" spans="1:6" x14ac:dyDescent="0.25">
      <c r="A1470" s="5">
        <v>95744</v>
      </c>
      <c r="B1470">
        <v>1183</v>
      </c>
      <c r="C1470">
        <v>25.685590192552699</v>
      </c>
      <c r="D1470">
        <v>5.2880768116439203</v>
      </c>
      <c r="E1470" t="s">
        <v>31</v>
      </c>
      <c r="F1470" t="s">
        <v>57</v>
      </c>
    </row>
    <row r="1471" spans="1:6" x14ac:dyDescent="0.25">
      <c r="A1471" s="5">
        <v>95744</v>
      </c>
      <c r="B1471">
        <v>789</v>
      </c>
      <c r="C1471">
        <v>6.8331650982278198</v>
      </c>
      <c r="D1471">
        <v>1.4105459973902299</v>
      </c>
      <c r="E1471" t="s">
        <v>31</v>
      </c>
      <c r="F1471" t="s">
        <v>57</v>
      </c>
    </row>
    <row r="1472" spans="1:6" x14ac:dyDescent="0.25">
      <c r="A1472" s="5">
        <v>95744</v>
      </c>
      <c r="B1472">
        <v>790</v>
      </c>
      <c r="C1472">
        <v>8.3255435959484601</v>
      </c>
      <c r="D1472">
        <v>1.72402606952286</v>
      </c>
      <c r="E1472" t="s">
        <v>31</v>
      </c>
      <c r="F1472" t="s">
        <v>57</v>
      </c>
    </row>
    <row r="1473" spans="1:6" x14ac:dyDescent="0.25">
      <c r="A1473" s="5">
        <v>95744</v>
      </c>
      <c r="B1473">
        <v>791</v>
      </c>
      <c r="C1473">
        <v>4.2296221340836704</v>
      </c>
      <c r="D1473">
        <v>1.25215089584314</v>
      </c>
      <c r="E1473" t="s">
        <v>31</v>
      </c>
      <c r="F1473" t="s">
        <v>57</v>
      </c>
    </row>
    <row r="1474" spans="1:6" x14ac:dyDescent="0.25">
      <c r="A1474" s="5">
        <v>95744</v>
      </c>
      <c r="B1474">
        <v>792</v>
      </c>
      <c r="C1474">
        <v>1.2905876003968</v>
      </c>
      <c r="D1474">
        <v>0.21559994551926501</v>
      </c>
      <c r="E1474" t="s">
        <v>31</v>
      </c>
      <c r="F1474" t="s">
        <v>57</v>
      </c>
    </row>
    <row r="1475" spans="1:6" x14ac:dyDescent="0.25">
      <c r="A1475" s="5">
        <v>95744</v>
      </c>
      <c r="B1475">
        <v>626</v>
      </c>
      <c r="C1475">
        <v>46.364508621209403</v>
      </c>
      <c r="D1475">
        <v>6.1596024299077898</v>
      </c>
      <c r="E1475" t="s">
        <v>31</v>
      </c>
      <c r="F1475" t="s">
        <v>57</v>
      </c>
    </row>
    <row r="1476" spans="1:6" x14ac:dyDescent="0.25">
      <c r="A1476" s="5">
        <v>95744</v>
      </c>
      <c r="B1476">
        <v>794</v>
      </c>
      <c r="C1476">
        <v>3.8303529968116998</v>
      </c>
      <c r="D1476">
        <v>0.31472233224923901</v>
      </c>
      <c r="E1476" t="s">
        <v>31</v>
      </c>
      <c r="F1476" t="s">
        <v>57</v>
      </c>
    </row>
    <row r="1477" spans="1:6" x14ac:dyDescent="0.25">
      <c r="A1477" s="5">
        <v>95744</v>
      </c>
      <c r="B1477">
        <v>1190</v>
      </c>
      <c r="C1477">
        <v>1.0941045890738299</v>
      </c>
      <c r="D1477">
        <v>0.34454246186954302</v>
      </c>
      <c r="E1477" t="s">
        <v>31</v>
      </c>
      <c r="F1477" t="s">
        <v>57</v>
      </c>
    </row>
    <row r="1478" spans="1:6" x14ac:dyDescent="0.25">
      <c r="A1478" s="5">
        <v>95744</v>
      </c>
      <c r="B1478">
        <v>796</v>
      </c>
      <c r="C1478">
        <v>0.12889040053059</v>
      </c>
      <c r="D1478">
        <v>4.2090732395467997E-2</v>
      </c>
      <c r="E1478" t="s">
        <v>31</v>
      </c>
      <c r="F1478" t="s">
        <v>57</v>
      </c>
    </row>
    <row r="1479" spans="1:6" x14ac:dyDescent="0.25">
      <c r="A1479" s="5">
        <v>95744</v>
      </c>
      <c r="B1479">
        <v>797</v>
      </c>
      <c r="C1479">
        <v>3.7627603860193299</v>
      </c>
      <c r="D1479">
        <v>0.50743814045624802</v>
      </c>
      <c r="E1479" t="s">
        <v>31</v>
      </c>
      <c r="F1479" t="s">
        <v>57</v>
      </c>
    </row>
    <row r="1480" spans="1:6" x14ac:dyDescent="0.25">
      <c r="A1480" s="5">
        <v>95744</v>
      </c>
      <c r="B1480">
        <v>436</v>
      </c>
      <c r="C1480">
        <v>50.127269007228797</v>
      </c>
      <c r="D1480">
        <v>6.2509475642647603</v>
      </c>
      <c r="E1480" t="s">
        <v>31</v>
      </c>
      <c r="F1480" t="s">
        <v>57</v>
      </c>
    </row>
    <row r="1481" spans="1:6" x14ac:dyDescent="0.25">
      <c r="A1481" s="5">
        <v>95744</v>
      </c>
      <c r="B1481">
        <v>696</v>
      </c>
      <c r="C1481">
        <v>0</v>
      </c>
      <c r="D1481">
        <v>0.15516443623491399</v>
      </c>
      <c r="E1481" t="s">
        <v>31</v>
      </c>
      <c r="F1481" t="s">
        <v>81</v>
      </c>
    </row>
    <row r="1482" spans="1:6" x14ac:dyDescent="0.25">
      <c r="A1482" s="5">
        <v>95744</v>
      </c>
      <c r="B1482">
        <v>525</v>
      </c>
      <c r="C1482">
        <v>0</v>
      </c>
      <c r="D1482">
        <v>3.4468084718173198E-2</v>
      </c>
      <c r="E1482" t="s">
        <v>31</v>
      </c>
      <c r="F1482" t="s">
        <v>81</v>
      </c>
    </row>
    <row r="1483" spans="1:6" x14ac:dyDescent="0.25">
      <c r="A1483" s="5">
        <v>95744</v>
      </c>
      <c r="B1483">
        <v>292</v>
      </c>
      <c r="C1483">
        <v>3.0586693080034401E-2</v>
      </c>
      <c r="D1483">
        <v>2.1369514169105101E-2</v>
      </c>
      <c r="E1483" t="s">
        <v>31</v>
      </c>
      <c r="F1483" t="s">
        <v>81</v>
      </c>
    </row>
    <row r="1484" spans="1:6" x14ac:dyDescent="0.25">
      <c r="A1484" s="5">
        <v>95744</v>
      </c>
      <c r="B1484">
        <v>694</v>
      </c>
      <c r="C1484">
        <v>2.3926954863313199E-2</v>
      </c>
      <c r="D1484">
        <v>9.1191548411301109E-3</v>
      </c>
      <c r="E1484" t="s">
        <v>31</v>
      </c>
      <c r="F1484" t="s">
        <v>81</v>
      </c>
    </row>
    <row r="1485" spans="1:6" x14ac:dyDescent="0.25">
      <c r="A1485" s="5">
        <v>95744</v>
      </c>
      <c r="B1485">
        <v>666</v>
      </c>
      <c r="C1485">
        <v>3.3091351786696602E-3</v>
      </c>
      <c r="D1485">
        <v>3.27187183981111E-3</v>
      </c>
      <c r="E1485" t="s">
        <v>31</v>
      </c>
      <c r="F1485" t="s">
        <v>81</v>
      </c>
    </row>
    <row r="1486" spans="1:6" x14ac:dyDescent="0.25">
      <c r="A1486" s="5">
        <v>95744</v>
      </c>
      <c r="B1486">
        <v>700</v>
      </c>
      <c r="C1486">
        <v>3.3514323952391303E-2</v>
      </c>
      <c r="D1486">
        <v>3.5053827738396001E-3</v>
      </c>
      <c r="E1486" t="s">
        <v>31</v>
      </c>
      <c r="F1486" t="s">
        <v>81</v>
      </c>
    </row>
    <row r="1487" spans="1:6" x14ac:dyDescent="0.25">
      <c r="A1487" s="5">
        <v>95744</v>
      </c>
      <c r="B1487">
        <v>795</v>
      </c>
      <c r="C1487">
        <v>0.13137847209349901</v>
      </c>
      <c r="D1487">
        <v>1.08242454733848E-2</v>
      </c>
      <c r="E1487" t="s">
        <v>31</v>
      </c>
      <c r="F1487" t="s">
        <v>81</v>
      </c>
    </row>
    <row r="1488" spans="1:6" x14ac:dyDescent="0.25">
      <c r="A1488" s="5">
        <v>95744</v>
      </c>
      <c r="B1488">
        <v>669</v>
      </c>
      <c r="C1488">
        <v>0.11039573524629499</v>
      </c>
      <c r="D1488">
        <v>8.67032712377451E-3</v>
      </c>
      <c r="E1488" t="s">
        <v>31</v>
      </c>
      <c r="F1488" t="s">
        <v>81</v>
      </c>
    </row>
    <row r="1489" spans="1:6" x14ac:dyDescent="0.25">
      <c r="A1489" s="5">
        <v>95744</v>
      </c>
      <c r="B1489">
        <v>329</v>
      </c>
      <c r="C1489">
        <v>2.3105891247553099E-2</v>
      </c>
      <c r="D1489">
        <v>3.64708186117764E-3</v>
      </c>
      <c r="E1489" t="s">
        <v>31</v>
      </c>
      <c r="F1489" t="s">
        <v>81</v>
      </c>
    </row>
    <row r="1490" spans="1:6" x14ac:dyDescent="0.25">
      <c r="A1490" s="5">
        <v>95744</v>
      </c>
      <c r="B1490">
        <v>715</v>
      </c>
      <c r="C1490">
        <v>1.6172465158911899E-3</v>
      </c>
      <c r="D1490">
        <v>1.9514942889255898E-2</v>
      </c>
      <c r="E1490" t="s">
        <v>31</v>
      </c>
      <c r="F1490" t="s">
        <v>81</v>
      </c>
    </row>
    <row r="1491" spans="1:6" x14ac:dyDescent="0.25">
      <c r="A1491" s="5">
        <v>95744</v>
      </c>
      <c r="B1491">
        <v>767</v>
      </c>
      <c r="C1491">
        <v>4.5614645320007902E-4</v>
      </c>
      <c r="D1491">
        <v>9.2639479838647395E-3</v>
      </c>
      <c r="E1491" t="s">
        <v>31</v>
      </c>
      <c r="F1491" t="s">
        <v>81</v>
      </c>
    </row>
    <row r="1492" spans="1:6" x14ac:dyDescent="0.25">
      <c r="A1492" s="5">
        <v>95744</v>
      </c>
      <c r="B1492">
        <v>347</v>
      </c>
      <c r="C1492">
        <v>0</v>
      </c>
      <c r="D1492">
        <v>2.18120940348401E-3</v>
      </c>
      <c r="E1492" t="s">
        <v>31</v>
      </c>
      <c r="F1492" t="s">
        <v>81</v>
      </c>
    </row>
    <row r="1493" spans="1:6" x14ac:dyDescent="0.25">
      <c r="A1493" s="5">
        <v>95744</v>
      </c>
      <c r="B1493">
        <v>526</v>
      </c>
      <c r="C1493">
        <v>4.6444002507644401E-4</v>
      </c>
      <c r="D1493">
        <v>1.03695767515392E-3</v>
      </c>
      <c r="E1493" t="s">
        <v>31</v>
      </c>
      <c r="F1493" t="s">
        <v>81</v>
      </c>
    </row>
    <row r="1494" spans="1:6" x14ac:dyDescent="0.25">
      <c r="A1494" s="5">
        <v>95744</v>
      </c>
      <c r="B1494">
        <v>488</v>
      </c>
      <c r="C1494">
        <v>1.20422663644821E-2</v>
      </c>
      <c r="D1494">
        <v>2.008599757143E-3</v>
      </c>
      <c r="E1494" t="s">
        <v>31</v>
      </c>
      <c r="F1494" t="s">
        <v>81</v>
      </c>
    </row>
    <row r="1495" spans="1:6" x14ac:dyDescent="0.25">
      <c r="A1495" s="5">
        <v>95744</v>
      </c>
      <c r="B1495">
        <v>379</v>
      </c>
      <c r="C1495">
        <v>9.95228625163808E-5</v>
      </c>
      <c r="D1495">
        <v>6.5521115732052396E-4</v>
      </c>
      <c r="E1495" t="s">
        <v>31</v>
      </c>
      <c r="F1495" t="s">
        <v>81</v>
      </c>
    </row>
    <row r="1496" spans="1:6" x14ac:dyDescent="0.25">
      <c r="A1496" s="5">
        <v>95744</v>
      </c>
      <c r="B1496">
        <v>612</v>
      </c>
      <c r="C1496">
        <v>0</v>
      </c>
      <c r="D1496">
        <v>5.2249502821100004E-4</v>
      </c>
      <c r="E1496" t="s">
        <v>31</v>
      </c>
      <c r="F1496" t="s">
        <v>81</v>
      </c>
    </row>
    <row r="1497" spans="1:6" x14ac:dyDescent="0.25">
      <c r="A1497" s="5">
        <v>95744</v>
      </c>
      <c r="B1497">
        <v>380</v>
      </c>
      <c r="C1497">
        <v>0</v>
      </c>
      <c r="D1497">
        <v>7.0495360949103102E-4</v>
      </c>
      <c r="E1497" t="s">
        <v>31</v>
      </c>
      <c r="F1497" t="s">
        <v>81</v>
      </c>
    </row>
    <row r="1498" spans="1:6" x14ac:dyDescent="0.25">
      <c r="A1498" s="5">
        <v>95744</v>
      </c>
      <c r="B1498">
        <v>778</v>
      </c>
      <c r="C1498">
        <v>3.8316302068806601E-3</v>
      </c>
      <c r="D1498">
        <v>5.4111618914518802E-4</v>
      </c>
      <c r="E1498" t="s">
        <v>31</v>
      </c>
      <c r="F1498" t="s">
        <v>81</v>
      </c>
    </row>
    <row r="1499" spans="1:6" x14ac:dyDescent="0.25">
      <c r="A1499" s="5">
        <v>95744</v>
      </c>
      <c r="B1499">
        <v>468</v>
      </c>
      <c r="C1499">
        <v>0</v>
      </c>
      <c r="D1499">
        <v>3.2344930317823799E-3</v>
      </c>
      <c r="E1499" t="s">
        <v>31</v>
      </c>
      <c r="F1499" t="s">
        <v>81</v>
      </c>
    </row>
    <row r="1500" spans="1:6" x14ac:dyDescent="0.25">
      <c r="A1500" s="5">
        <v>95744</v>
      </c>
      <c r="B1500">
        <v>298</v>
      </c>
      <c r="C1500">
        <v>0</v>
      </c>
      <c r="D1500">
        <v>1.79141152529486E-3</v>
      </c>
      <c r="E1500" t="s">
        <v>31</v>
      </c>
      <c r="F1500" t="s">
        <v>81</v>
      </c>
    </row>
    <row r="1501" spans="1:6" x14ac:dyDescent="0.25">
      <c r="A1501" s="5">
        <v>95744</v>
      </c>
      <c r="B1501">
        <v>693</v>
      </c>
      <c r="C1501">
        <v>0</v>
      </c>
      <c r="D1501">
        <v>7.4642146887285595E-4</v>
      </c>
      <c r="E1501" t="s">
        <v>31</v>
      </c>
      <c r="F1501" t="s">
        <v>81</v>
      </c>
    </row>
    <row r="1502" spans="1:6" x14ac:dyDescent="0.25">
      <c r="A1502" s="5">
        <v>95744</v>
      </c>
      <c r="B1502">
        <v>810</v>
      </c>
      <c r="C1502">
        <v>6.4689860635647504E-4</v>
      </c>
      <c r="D1502">
        <v>4.2421247203401998E-4</v>
      </c>
      <c r="E1502" t="s">
        <v>31</v>
      </c>
      <c r="F1502" t="s">
        <v>81</v>
      </c>
    </row>
    <row r="1503" spans="1:6" x14ac:dyDescent="0.25">
      <c r="A1503" s="5">
        <v>95744</v>
      </c>
      <c r="B1503">
        <v>689</v>
      </c>
      <c r="C1503">
        <v>1.16110006269111E-4</v>
      </c>
      <c r="D1503">
        <v>7.9620415827100699E-4</v>
      </c>
      <c r="E1503" t="s">
        <v>31</v>
      </c>
      <c r="F1503" t="s">
        <v>81</v>
      </c>
    </row>
    <row r="1504" spans="1:6" x14ac:dyDescent="0.25">
      <c r="A1504" s="5">
        <v>95744</v>
      </c>
      <c r="B1504">
        <v>697</v>
      </c>
      <c r="C1504">
        <v>0</v>
      </c>
      <c r="D1504">
        <v>9.4546719390561798E-4</v>
      </c>
      <c r="E1504" t="s">
        <v>31</v>
      </c>
      <c r="F1504" t="s">
        <v>81</v>
      </c>
    </row>
    <row r="1505" spans="1:6" x14ac:dyDescent="0.25">
      <c r="A1505" s="5">
        <v>95744</v>
      </c>
      <c r="B1505">
        <v>777</v>
      </c>
      <c r="C1505">
        <v>0</v>
      </c>
      <c r="D1505">
        <v>1.1362193470620099E-3</v>
      </c>
      <c r="E1505" t="s">
        <v>31</v>
      </c>
      <c r="F1505" t="s">
        <v>81</v>
      </c>
    </row>
    <row r="1506" spans="1:6" x14ac:dyDescent="0.25">
      <c r="A1506" s="5">
        <v>95744</v>
      </c>
      <c r="B1506">
        <v>779</v>
      </c>
      <c r="C1506">
        <v>0</v>
      </c>
      <c r="D1506">
        <v>1.33526507209478E-3</v>
      </c>
      <c r="E1506" t="s">
        <v>31</v>
      </c>
      <c r="F1506" t="s">
        <v>81</v>
      </c>
    </row>
    <row r="1507" spans="1:6" x14ac:dyDescent="0.25">
      <c r="A1507" s="5">
        <v>95744</v>
      </c>
      <c r="B1507">
        <v>586</v>
      </c>
      <c r="C1507">
        <v>0</v>
      </c>
      <c r="D1507">
        <v>2.3387872691349502E-3</v>
      </c>
      <c r="E1507" t="s">
        <v>31</v>
      </c>
      <c r="F1507" t="s">
        <v>81</v>
      </c>
    </row>
    <row r="1508" spans="1:6" x14ac:dyDescent="0.25">
      <c r="A1508" s="5">
        <v>95744</v>
      </c>
      <c r="B1508">
        <v>649</v>
      </c>
      <c r="C1508">
        <v>0</v>
      </c>
      <c r="D1508">
        <v>2.3636679847640501E-3</v>
      </c>
      <c r="E1508" t="s">
        <v>31</v>
      </c>
      <c r="F1508" t="s">
        <v>81</v>
      </c>
    </row>
    <row r="1509" spans="1:6" x14ac:dyDescent="0.25">
      <c r="A1509" s="5">
        <v>95744</v>
      </c>
      <c r="B1509">
        <v>695</v>
      </c>
      <c r="C1509">
        <v>0</v>
      </c>
      <c r="D1509">
        <v>3.15985088489509E-3</v>
      </c>
      <c r="E1509" t="s">
        <v>31</v>
      </c>
      <c r="F1509" t="s">
        <v>81</v>
      </c>
    </row>
    <row r="1510" spans="1:6" x14ac:dyDescent="0.25">
      <c r="A1510" s="5">
        <v>95744</v>
      </c>
      <c r="B1510">
        <v>328</v>
      </c>
      <c r="C1510">
        <v>9.9522862516380909E-4</v>
      </c>
      <c r="D1510">
        <v>2.72074866193712E-3</v>
      </c>
      <c r="E1510" t="s">
        <v>31</v>
      </c>
      <c r="F1510" t="s">
        <v>81</v>
      </c>
    </row>
    <row r="1511" spans="1:6" x14ac:dyDescent="0.25">
      <c r="A1511" s="5">
        <v>95744</v>
      </c>
      <c r="B1511">
        <v>487</v>
      </c>
      <c r="C1511">
        <v>1.1611000626911101E-3</v>
      </c>
      <c r="D1511">
        <v>3.7408533963401601E-3</v>
      </c>
      <c r="E1511" t="s">
        <v>31</v>
      </c>
      <c r="F1511" t="s">
        <v>81</v>
      </c>
    </row>
    <row r="1512" spans="1:6" x14ac:dyDescent="0.25">
      <c r="A1512" s="5">
        <v>95744</v>
      </c>
      <c r="B1512">
        <v>714</v>
      </c>
      <c r="C1512">
        <v>0</v>
      </c>
      <c r="D1512">
        <v>5.7557388821973601E-3</v>
      </c>
      <c r="E1512" t="s">
        <v>31</v>
      </c>
      <c r="F1512" t="s">
        <v>81</v>
      </c>
    </row>
    <row r="1513" spans="1:6" x14ac:dyDescent="0.25">
      <c r="A1513" s="5">
        <v>95744</v>
      </c>
      <c r="B1513">
        <v>296</v>
      </c>
      <c r="C1513">
        <v>0</v>
      </c>
      <c r="D1513">
        <v>6.4275182041829302E-3</v>
      </c>
      <c r="E1513" t="s">
        <v>31</v>
      </c>
      <c r="F1513" t="s">
        <v>81</v>
      </c>
    </row>
    <row r="1514" spans="1:6" x14ac:dyDescent="0.25">
      <c r="A1514" s="5">
        <v>95744</v>
      </c>
      <c r="B1514">
        <v>300</v>
      </c>
      <c r="C1514">
        <v>0</v>
      </c>
      <c r="D1514">
        <v>3.0901848811336299E-2</v>
      </c>
      <c r="E1514" t="s">
        <v>31</v>
      </c>
      <c r="F1514" t="s">
        <v>81</v>
      </c>
    </row>
    <row r="1515" spans="1:6" x14ac:dyDescent="0.25">
      <c r="A1515" s="5">
        <v>95744</v>
      </c>
      <c r="B1515">
        <v>519</v>
      </c>
      <c r="C1515">
        <v>0</v>
      </c>
      <c r="D1515">
        <v>3.8457292790704797E-2</v>
      </c>
      <c r="E1515" t="s">
        <v>31</v>
      </c>
      <c r="F1515" t="s">
        <v>81</v>
      </c>
    </row>
    <row r="1516" spans="1:6" x14ac:dyDescent="0.25">
      <c r="A1516" s="5">
        <v>95744</v>
      </c>
      <c r="B1516">
        <v>477</v>
      </c>
      <c r="C1516">
        <v>0</v>
      </c>
      <c r="D1516">
        <v>2.8446951535932201E-3</v>
      </c>
      <c r="E1516" t="s">
        <v>31</v>
      </c>
      <c r="F1516" t="s">
        <v>81</v>
      </c>
    </row>
    <row r="1517" spans="1:6" x14ac:dyDescent="0.25">
      <c r="A1517" s="5">
        <v>95744</v>
      </c>
      <c r="B1517">
        <v>528</v>
      </c>
      <c r="C1517">
        <v>0</v>
      </c>
      <c r="D1517">
        <v>1.32697150021841E-3</v>
      </c>
      <c r="E1517" t="s">
        <v>31</v>
      </c>
      <c r="F1517" t="s">
        <v>81</v>
      </c>
    </row>
    <row r="1518" spans="1:6" x14ac:dyDescent="0.25">
      <c r="A1518" s="5">
        <v>95744</v>
      </c>
      <c r="B1518">
        <v>712</v>
      </c>
      <c r="C1518">
        <v>1.8245858128003201E-4</v>
      </c>
      <c r="D1518">
        <v>1.19430934654469E-3</v>
      </c>
      <c r="E1518" t="s">
        <v>31</v>
      </c>
      <c r="F1518" t="s">
        <v>81</v>
      </c>
    </row>
    <row r="1519" spans="1:6" x14ac:dyDescent="0.25">
      <c r="A1519" s="5">
        <v>95744</v>
      </c>
      <c r="B1519">
        <v>520</v>
      </c>
      <c r="C1519">
        <v>0</v>
      </c>
      <c r="D1519">
        <v>2.4963651347858899E-3</v>
      </c>
      <c r="E1519" t="s">
        <v>31</v>
      </c>
      <c r="F1519" t="s">
        <v>81</v>
      </c>
    </row>
    <row r="1520" spans="1:6" x14ac:dyDescent="0.25">
      <c r="A1520" s="5">
        <v>95744</v>
      </c>
      <c r="B1520">
        <v>765</v>
      </c>
      <c r="C1520">
        <v>4.6444002507644401E-4</v>
      </c>
      <c r="D1520">
        <v>1.93254238348041E-3</v>
      </c>
      <c r="E1520" t="s">
        <v>31</v>
      </c>
      <c r="F1520" t="s">
        <v>81</v>
      </c>
    </row>
    <row r="1521" spans="1:6" x14ac:dyDescent="0.25">
      <c r="A1521" s="5">
        <v>95744</v>
      </c>
      <c r="B1521">
        <v>294</v>
      </c>
      <c r="C1521">
        <v>0.75084194268295901</v>
      </c>
      <c r="D1521">
        <v>0.213043249530703</v>
      </c>
      <c r="E1521" t="s">
        <v>31</v>
      </c>
      <c r="F1521" t="s">
        <v>45</v>
      </c>
    </row>
    <row r="1522" spans="1:6" x14ac:dyDescent="0.25">
      <c r="A1522" s="5">
        <v>95744</v>
      </c>
      <c r="B1522">
        <v>1253</v>
      </c>
      <c r="C1522">
        <v>0</v>
      </c>
      <c r="D1522">
        <v>1.4347879346111601E-4</v>
      </c>
      <c r="E1522" t="s">
        <v>31</v>
      </c>
      <c r="F1522" t="s">
        <v>202</v>
      </c>
    </row>
    <row r="1523" spans="1:6" x14ac:dyDescent="0.25">
      <c r="A1523" s="5">
        <v>95744</v>
      </c>
      <c r="B1523">
        <v>1255</v>
      </c>
      <c r="C1523">
        <v>1.0043515542278101E-4</v>
      </c>
      <c r="D1523">
        <v>2.2970414432413799E-4</v>
      </c>
      <c r="E1523" t="s">
        <v>31</v>
      </c>
      <c r="F1523" t="s">
        <v>202</v>
      </c>
    </row>
    <row r="1524" spans="1:6" x14ac:dyDescent="0.25">
      <c r="A1524" s="5">
        <v>95744</v>
      </c>
      <c r="B1524">
        <v>1256</v>
      </c>
      <c r="C1524">
        <v>2.79800234392928E-3</v>
      </c>
      <c r="D1524">
        <v>3.0345779749821003E-4</v>
      </c>
      <c r="E1524" t="s">
        <v>31</v>
      </c>
      <c r="F1524" t="s">
        <v>202</v>
      </c>
    </row>
    <row r="1525" spans="1:6" x14ac:dyDescent="0.25">
      <c r="A1525" s="5">
        <v>95744</v>
      </c>
      <c r="B1525">
        <v>846</v>
      </c>
      <c r="C1525">
        <v>1.2913091411500399E-4</v>
      </c>
      <c r="D1525">
        <v>4.1622173658925599E-4</v>
      </c>
      <c r="E1525" t="s">
        <v>31</v>
      </c>
      <c r="F1525" t="s">
        <v>202</v>
      </c>
    </row>
    <row r="1526" spans="1:6" x14ac:dyDescent="0.25">
      <c r="A1526" s="5">
        <v>95744</v>
      </c>
      <c r="B1526">
        <v>847</v>
      </c>
      <c r="C1526">
        <v>2.0518296822127201E-3</v>
      </c>
      <c r="D1526">
        <v>9.2977200614442995E-4</v>
      </c>
      <c r="E1526" t="s">
        <v>31</v>
      </c>
      <c r="F1526" t="s">
        <v>202</v>
      </c>
    </row>
    <row r="1527" spans="1:6" x14ac:dyDescent="0.25">
      <c r="A1527" s="5">
        <v>95744</v>
      </c>
      <c r="B1527">
        <v>848</v>
      </c>
      <c r="C1527">
        <v>0</v>
      </c>
      <c r="D1527">
        <v>1.5782667280722699E-4</v>
      </c>
      <c r="E1527" t="s">
        <v>31</v>
      </c>
      <c r="F1527" t="s">
        <v>202</v>
      </c>
    </row>
    <row r="1528" spans="1:6" x14ac:dyDescent="0.25">
      <c r="A1528" s="5">
        <v>95744</v>
      </c>
      <c r="B1528">
        <v>849</v>
      </c>
      <c r="C1528">
        <v>1.4061751116376999E-3</v>
      </c>
      <c r="D1528">
        <v>2.11540506552911E-4</v>
      </c>
      <c r="E1528" t="s">
        <v>31</v>
      </c>
      <c r="F1528" t="s">
        <v>202</v>
      </c>
    </row>
    <row r="1529" spans="1:6" x14ac:dyDescent="0.25">
      <c r="A1529" s="5">
        <v>95744</v>
      </c>
      <c r="B1529">
        <v>850</v>
      </c>
      <c r="C1529">
        <v>1.4347879346111601E-5</v>
      </c>
      <c r="D1529">
        <v>2.2956719536379301E-4</v>
      </c>
      <c r="E1529" t="s">
        <v>31</v>
      </c>
      <c r="F1529" t="s">
        <v>202</v>
      </c>
    </row>
    <row r="1530" spans="1:6" x14ac:dyDescent="0.25">
      <c r="A1530" s="5">
        <v>95744</v>
      </c>
      <c r="B1530">
        <v>852</v>
      </c>
      <c r="C1530">
        <v>6.5000040223823601E-3</v>
      </c>
      <c r="D1530">
        <v>1.38473180436308E-3</v>
      </c>
      <c r="E1530" t="s">
        <v>31</v>
      </c>
      <c r="F1530" t="s">
        <v>202</v>
      </c>
    </row>
    <row r="1531" spans="1:6" x14ac:dyDescent="0.25">
      <c r="A1531" s="5">
        <v>95744</v>
      </c>
      <c r="B1531">
        <v>1265</v>
      </c>
      <c r="C1531">
        <v>2.0590450897451599E-2</v>
      </c>
      <c r="D1531">
        <v>1.2867855012203101E-2</v>
      </c>
      <c r="E1531" t="s">
        <v>31</v>
      </c>
      <c r="F1531" t="s">
        <v>202</v>
      </c>
    </row>
    <row r="1532" spans="1:6" x14ac:dyDescent="0.25">
      <c r="A1532" s="5">
        <v>95744</v>
      </c>
      <c r="B1532">
        <v>1266</v>
      </c>
      <c r="C1532">
        <v>1.4347879346111601E-4</v>
      </c>
      <c r="D1532">
        <v>1.5815604463312899E-4</v>
      </c>
      <c r="E1532" t="s">
        <v>31</v>
      </c>
      <c r="F1532" t="s">
        <v>202</v>
      </c>
    </row>
    <row r="1533" spans="1:6" x14ac:dyDescent="0.25">
      <c r="A1533" s="5">
        <v>95744</v>
      </c>
      <c r="B1533">
        <v>1268</v>
      </c>
      <c r="C1533">
        <v>7.7486842040878901E-4</v>
      </c>
      <c r="D1533">
        <v>3.0626480192564302E-4</v>
      </c>
      <c r="E1533" t="s">
        <v>31</v>
      </c>
      <c r="F1533" t="s">
        <v>202</v>
      </c>
    </row>
    <row r="1534" spans="1:6" x14ac:dyDescent="0.25">
      <c r="A1534" s="5">
        <v>95744</v>
      </c>
      <c r="B1534">
        <v>1269</v>
      </c>
      <c r="C1534">
        <v>2.0374818028666098E-3</v>
      </c>
      <c r="D1534">
        <v>3.4717729327999702E-4</v>
      </c>
      <c r="E1534" t="s">
        <v>31</v>
      </c>
      <c r="F1534" t="s">
        <v>202</v>
      </c>
    </row>
    <row r="1535" spans="1:6" x14ac:dyDescent="0.25">
      <c r="A1535" s="5">
        <v>95744</v>
      </c>
      <c r="B1535">
        <v>853</v>
      </c>
      <c r="C1535">
        <v>1.67878481921382E-3</v>
      </c>
      <c r="D1535">
        <v>5.1612694173737298E-4</v>
      </c>
      <c r="E1535" t="s">
        <v>31</v>
      </c>
      <c r="F1535" t="s">
        <v>202</v>
      </c>
    </row>
    <row r="1536" spans="1:6" x14ac:dyDescent="0.25">
      <c r="A1536" s="5">
        <v>95744</v>
      </c>
      <c r="B1536">
        <v>854</v>
      </c>
      <c r="C1536">
        <v>5.92600591281913E-3</v>
      </c>
      <c r="D1536">
        <v>2.1366739388726901E-3</v>
      </c>
      <c r="E1536" t="s">
        <v>31</v>
      </c>
      <c r="F1536" t="s">
        <v>202</v>
      </c>
    </row>
    <row r="1537" spans="1:6" x14ac:dyDescent="0.25">
      <c r="A1537" s="5">
        <v>95744</v>
      </c>
      <c r="B1537">
        <v>855</v>
      </c>
      <c r="C1537">
        <v>0</v>
      </c>
      <c r="D1537">
        <v>4.7348001842168201E-4</v>
      </c>
      <c r="E1537" t="s">
        <v>31</v>
      </c>
      <c r="F1537" t="s">
        <v>202</v>
      </c>
    </row>
    <row r="1538" spans="1:6" x14ac:dyDescent="0.25">
      <c r="A1538" s="5">
        <v>95744</v>
      </c>
      <c r="B1538">
        <v>1275</v>
      </c>
      <c r="C1538">
        <v>6.1695881188279799E-4</v>
      </c>
      <c r="D1538">
        <v>9.0502513018471203E-4</v>
      </c>
      <c r="E1538" t="s">
        <v>31</v>
      </c>
      <c r="F1538" t="s">
        <v>202</v>
      </c>
    </row>
    <row r="1539" spans="1:6" x14ac:dyDescent="0.25">
      <c r="A1539" s="5">
        <v>95744</v>
      </c>
      <c r="B1539">
        <v>857</v>
      </c>
      <c r="C1539">
        <v>8.6087276076669397E-5</v>
      </c>
      <c r="D1539">
        <v>2.153443367457E-4</v>
      </c>
      <c r="E1539" t="s">
        <v>31</v>
      </c>
      <c r="F1539" t="s">
        <v>202</v>
      </c>
    </row>
    <row r="1540" spans="1:6" x14ac:dyDescent="0.25">
      <c r="A1540" s="5">
        <v>95744</v>
      </c>
      <c r="B1540">
        <v>858</v>
      </c>
      <c r="C1540">
        <v>5.1652365646001695E-4</v>
      </c>
      <c r="D1540">
        <v>5.8941216212472596E-4</v>
      </c>
      <c r="E1540" t="s">
        <v>31</v>
      </c>
      <c r="F1540" t="s">
        <v>202</v>
      </c>
    </row>
    <row r="1541" spans="1:6" x14ac:dyDescent="0.25">
      <c r="A1541" s="5">
        <v>95744</v>
      </c>
      <c r="B1541">
        <v>859</v>
      </c>
      <c r="C1541">
        <v>0</v>
      </c>
      <c r="D1541">
        <v>2.15218190191674E-4</v>
      </c>
      <c r="E1541" t="s">
        <v>31</v>
      </c>
      <c r="F1541" t="s">
        <v>202</v>
      </c>
    </row>
    <row r="1542" spans="1:6" x14ac:dyDescent="0.25">
      <c r="A1542" s="5">
        <v>95744</v>
      </c>
      <c r="B1542">
        <v>860</v>
      </c>
      <c r="C1542">
        <v>7.4617266171656503E-4</v>
      </c>
      <c r="D1542">
        <v>3.2008394389724398E-4</v>
      </c>
      <c r="E1542" t="s">
        <v>31</v>
      </c>
      <c r="F1542" t="s">
        <v>202</v>
      </c>
    </row>
    <row r="1543" spans="1:6" x14ac:dyDescent="0.25">
      <c r="A1543" s="5">
        <v>95744</v>
      </c>
      <c r="B1543">
        <v>1280</v>
      </c>
      <c r="C1543">
        <v>1.5782667280722699E-4</v>
      </c>
      <c r="D1543">
        <v>1.86855740768482E-4</v>
      </c>
      <c r="E1543" t="s">
        <v>31</v>
      </c>
      <c r="F1543" t="s">
        <v>202</v>
      </c>
    </row>
    <row r="1544" spans="1:6" x14ac:dyDescent="0.25">
      <c r="A1544" s="5">
        <v>95744</v>
      </c>
      <c r="B1544">
        <v>1281</v>
      </c>
      <c r="C1544">
        <v>2.8695758692223099E-5</v>
      </c>
      <c r="D1544">
        <v>2.8696118955167499E-4</v>
      </c>
      <c r="E1544" t="s">
        <v>31</v>
      </c>
      <c r="F1544" t="s">
        <v>202</v>
      </c>
    </row>
    <row r="1545" spans="1:6" x14ac:dyDescent="0.25">
      <c r="A1545" s="5">
        <v>95744</v>
      </c>
      <c r="B1545">
        <v>1461</v>
      </c>
      <c r="C1545">
        <v>2.7260970757611997E-4</v>
      </c>
      <c r="D1545">
        <v>1.7329433844314601E-4</v>
      </c>
      <c r="E1545" t="s">
        <v>31</v>
      </c>
      <c r="F1545" t="s">
        <v>202</v>
      </c>
    </row>
    <row r="1546" spans="1:6" x14ac:dyDescent="0.25">
      <c r="A1546" s="5">
        <v>95744</v>
      </c>
      <c r="B1546">
        <v>864</v>
      </c>
      <c r="C1546">
        <v>0</v>
      </c>
      <c r="D1546">
        <v>4.0174062169112402E-4</v>
      </c>
      <c r="E1546" t="s">
        <v>31</v>
      </c>
      <c r="F1546" t="s">
        <v>202</v>
      </c>
    </row>
    <row r="1547" spans="1:6" x14ac:dyDescent="0.25">
      <c r="A1547" s="5">
        <v>95744</v>
      </c>
      <c r="B1547">
        <v>1288</v>
      </c>
      <c r="C1547">
        <v>8.1791205844712297E-4</v>
      </c>
      <c r="D1547">
        <v>3.6333815288587897E-4</v>
      </c>
      <c r="E1547" t="s">
        <v>31</v>
      </c>
      <c r="F1547" t="s">
        <v>202</v>
      </c>
    </row>
    <row r="1548" spans="1:6" x14ac:dyDescent="0.25">
      <c r="A1548" s="5">
        <v>95744</v>
      </c>
      <c r="B1548">
        <v>896</v>
      </c>
      <c r="C1548">
        <v>3.71634955779919E-3</v>
      </c>
      <c r="D1548">
        <v>4.00334038912434E-4</v>
      </c>
      <c r="E1548" t="s">
        <v>31</v>
      </c>
      <c r="F1548" t="s">
        <v>202</v>
      </c>
    </row>
    <row r="1549" spans="1:6" x14ac:dyDescent="0.25">
      <c r="A1549" s="5">
        <v>95744</v>
      </c>
      <c r="B1549">
        <v>1293</v>
      </c>
      <c r="C1549">
        <v>1.6328881924500101E-2</v>
      </c>
      <c r="D1549">
        <v>1.06953021512318E-2</v>
      </c>
      <c r="E1549" t="s">
        <v>31</v>
      </c>
      <c r="F1549" t="s">
        <v>202</v>
      </c>
    </row>
    <row r="1550" spans="1:6" x14ac:dyDescent="0.25">
      <c r="A1550" s="5">
        <v>95744</v>
      </c>
      <c r="B1550">
        <v>866</v>
      </c>
      <c r="C1550">
        <v>1.1192175247154699E-3</v>
      </c>
      <c r="D1550">
        <v>2.9776064593264699E-4</v>
      </c>
      <c r="E1550" t="s">
        <v>31</v>
      </c>
      <c r="F1550" t="s">
        <v>202</v>
      </c>
    </row>
    <row r="1551" spans="1:6" x14ac:dyDescent="0.25">
      <c r="A1551" s="5">
        <v>95744</v>
      </c>
      <c r="B1551">
        <v>867</v>
      </c>
      <c r="C1551">
        <v>3.80243683387586E-3</v>
      </c>
      <c r="D1551">
        <v>5.0791883167891096E-4</v>
      </c>
      <c r="E1551" t="s">
        <v>31</v>
      </c>
      <c r="F1551" t="s">
        <v>202</v>
      </c>
    </row>
    <row r="1552" spans="1:6" x14ac:dyDescent="0.25">
      <c r="A1552" s="5">
        <v>95744</v>
      </c>
      <c r="B1552">
        <v>1296</v>
      </c>
      <c r="C1552">
        <v>2.5826182823000799E-4</v>
      </c>
      <c r="D1552">
        <v>1.44639453119719E-4</v>
      </c>
      <c r="E1552" t="s">
        <v>31</v>
      </c>
      <c r="F1552" t="s">
        <v>202</v>
      </c>
    </row>
    <row r="1553" spans="1:6" x14ac:dyDescent="0.25">
      <c r="A1553" s="5">
        <v>95744</v>
      </c>
      <c r="B1553">
        <v>868</v>
      </c>
      <c r="C1553">
        <v>1.1622611627538E-3</v>
      </c>
      <c r="D1553">
        <v>3.1242148413881699E-4</v>
      </c>
      <c r="E1553" t="s">
        <v>31</v>
      </c>
      <c r="F1553" t="s">
        <v>202</v>
      </c>
    </row>
    <row r="1554" spans="1:6" x14ac:dyDescent="0.25">
      <c r="A1554" s="5">
        <v>95744</v>
      </c>
      <c r="B1554">
        <v>1298</v>
      </c>
      <c r="C1554">
        <v>6.1695881188279799E-4</v>
      </c>
      <c r="D1554">
        <v>2.61917350668469E-4</v>
      </c>
      <c r="E1554" t="s">
        <v>31</v>
      </c>
      <c r="F1554" t="s">
        <v>202</v>
      </c>
    </row>
    <row r="1555" spans="1:6" x14ac:dyDescent="0.25">
      <c r="A1555" s="5">
        <v>95744</v>
      </c>
      <c r="B1555">
        <v>1301</v>
      </c>
      <c r="C1555">
        <v>2.9414811373904E-3</v>
      </c>
      <c r="D1555">
        <v>7.05916446206797E-4</v>
      </c>
      <c r="E1555" t="s">
        <v>31</v>
      </c>
      <c r="F1555" t="s">
        <v>202</v>
      </c>
    </row>
    <row r="1556" spans="1:6" x14ac:dyDescent="0.25">
      <c r="A1556" s="5">
        <v>95744</v>
      </c>
      <c r="B1556">
        <v>871</v>
      </c>
      <c r="C1556">
        <v>6.45654570575021E-4</v>
      </c>
      <c r="D1556">
        <v>1.5216338778353199E-3</v>
      </c>
      <c r="E1556" t="s">
        <v>31</v>
      </c>
      <c r="F1556" t="s">
        <v>202</v>
      </c>
    </row>
    <row r="1557" spans="1:6" x14ac:dyDescent="0.25">
      <c r="A1557" s="5">
        <v>95744</v>
      </c>
      <c r="B1557">
        <v>872</v>
      </c>
      <c r="C1557">
        <v>1.17660904209991E-3</v>
      </c>
      <c r="D1557">
        <v>6.9377898679485203E-4</v>
      </c>
      <c r="E1557" t="s">
        <v>31</v>
      </c>
      <c r="F1557" t="s">
        <v>202</v>
      </c>
    </row>
    <row r="1558" spans="1:6" x14ac:dyDescent="0.25">
      <c r="A1558" s="5">
        <v>95744</v>
      </c>
      <c r="B1558">
        <v>873</v>
      </c>
      <c r="C1558">
        <v>1.1048696453693501E-3</v>
      </c>
      <c r="D1558">
        <v>1.6350444131081599E-4</v>
      </c>
      <c r="E1558" t="s">
        <v>31</v>
      </c>
      <c r="F1558" t="s">
        <v>202</v>
      </c>
    </row>
    <row r="1559" spans="1:6" x14ac:dyDescent="0.25">
      <c r="A1559" s="5">
        <v>95744</v>
      </c>
      <c r="B1559">
        <v>1106</v>
      </c>
      <c r="C1559">
        <v>1.7648720952904899E-3</v>
      </c>
      <c r="D1559">
        <v>1.09765638257256E-3</v>
      </c>
      <c r="E1559" t="s">
        <v>31</v>
      </c>
      <c r="F1559" t="s">
        <v>202</v>
      </c>
    </row>
    <row r="1560" spans="1:6" x14ac:dyDescent="0.25">
      <c r="A1560" s="5">
        <v>95744</v>
      </c>
      <c r="B1560">
        <v>875</v>
      </c>
      <c r="C1560">
        <v>8.8965145517768101E-4</v>
      </c>
      <c r="D1560">
        <v>1.6999623438328999E-4</v>
      </c>
      <c r="E1560" t="s">
        <v>31</v>
      </c>
      <c r="F1560" t="s">
        <v>202</v>
      </c>
    </row>
    <row r="1561" spans="1:6" x14ac:dyDescent="0.25">
      <c r="A1561" s="5">
        <v>95744</v>
      </c>
      <c r="B1561">
        <v>876</v>
      </c>
      <c r="C1561">
        <v>6.8869820861335604E-4</v>
      </c>
      <c r="D1561">
        <v>2.7692475854175101E-4</v>
      </c>
      <c r="E1561" t="s">
        <v>31</v>
      </c>
      <c r="F1561" t="s">
        <v>202</v>
      </c>
    </row>
    <row r="1562" spans="1:6" x14ac:dyDescent="0.25">
      <c r="A1562" s="5">
        <v>95744</v>
      </c>
      <c r="B1562">
        <v>877</v>
      </c>
      <c r="C1562">
        <v>1.4347879346111601E-4</v>
      </c>
      <c r="D1562">
        <v>9.3272280304831099E-4</v>
      </c>
      <c r="E1562" t="s">
        <v>31</v>
      </c>
      <c r="F1562" t="s">
        <v>202</v>
      </c>
    </row>
    <row r="1563" spans="1:6" x14ac:dyDescent="0.25">
      <c r="A1563" s="5">
        <v>95744</v>
      </c>
      <c r="B1563">
        <v>879</v>
      </c>
      <c r="C1563">
        <v>7.4617266171656503E-4</v>
      </c>
      <c r="D1563">
        <v>8.1959473235887405E-4</v>
      </c>
      <c r="E1563" t="s">
        <v>31</v>
      </c>
      <c r="F1563" t="s">
        <v>202</v>
      </c>
    </row>
    <row r="1564" spans="1:6" x14ac:dyDescent="0.25">
      <c r="A1564" s="5">
        <v>95744</v>
      </c>
      <c r="B1564">
        <v>1312</v>
      </c>
      <c r="C1564">
        <v>0</v>
      </c>
      <c r="D1564">
        <v>1.7217455215333901E-4</v>
      </c>
      <c r="E1564" t="s">
        <v>31</v>
      </c>
      <c r="F1564" t="s">
        <v>202</v>
      </c>
    </row>
    <row r="1565" spans="1:6" x14ac:dyDescent="0.25">
      <c r="A1565" s="5">
        <v>95744</v>
      </c>
      <c r="B1565">
        <v>1314</v>
      </c>
      <c r="C1565">
        <v>0</v>
      </c>
      <c r="D1565">
        <v>1.4347879346111601E-4</v>
      </c>
      <c r="E1565" t="s">
        <v>31</v>
      </c>
      <c r="F1565" t="s">
        <v>202</v>
      </c>
    </row>
    <row r="1566" spans="1:6" x14ac:dyDescent="0.25">
      <c r="A1566" s="5">
        <v>95744</v>
      </c>
      <c r="B1566">
        <v>2806</v>
      </c>
      <c r="C1566">
        <v>2.0087860441743801E-3</v>
      </c>
      <c r="D1566">
        <v>2.7016663014828399E-4</v>
      </c>
      <c r="E1566" t="s">
        <v>31</v>
      </c>
      <c r="F1566" t="s">
        <v>202</v>
      </c>
    </row>
    <row r="1567" spans="1:6" x14ac:dyDescent="0.25">
      <c r="A1567" s="5">
        <v>95744</v>
      </c>
      <c r="B1567">
        <v>1320</v>
      </c>
      <c r="C1567">
        <v>2.7260970757611997E-4</v>
      </c>
      <c r="D1567">
        <v>1.5899512776508599E-4</v>
      </c>
      <c r="E1567" t="s">
        <v>31</v>
      </c>
      <c r="F1567" t="s">
        <v>202</v>
      </c>
    </row>
    <row r="1568" spans="1:6" x14ac:dyDescent="0.25">
      <c r="A1568" s="5">
        <v>95744</v>
      </c>
      <c r="B1568">
        <v>881</v>
      </c>
      <c r="C1568">
        <v>1.00297482129633E-2</v>
      </c>
      <c r="D1568">
        <v>7.5664848614939305E-4</v>
      </c>
      <c r="E1568" t="s">
        <v>31</v>
      </c>
      <c r="F1568" t="s">
        <v>202</v>
      </c>
    </row>
    <row r="1569" spans="1:6" x14ac:dyDescent="0.25">
      <c r="A1569" s="5">
        <v>95744</v>
      </c>
      <c r="B1569">
        <v>882</v>
      </c>
      <c r="C1569">
        <v>7.3608767831490497E-3</v>
      </c>
      <c r="D1569">
        <v>5.8887575351139595E-4</v>
      </c>
      <c r="E1569" t="s">
        <v>31</v>
      </c>
      <c r="F1569" t="s">
        <v>202</v>
      </c>
    </row>
    <row r="1570" spans="1:6" x14ac:dyDescent="0.25">
      <c r="A1570" s="5">
        <v>95744</v>
      </c>
      <c r="B1570">
        <v>883</v>
      </c>
      <c r="C1570">
        <v>0</v>
      </c>
      <c r="D1570">
        <v>2.43913948883897E-4</v>
      </c>
      <c r="E1570" t="s">
        <v>31</v>
      </c>
      <c r="F1570" t="s">
        <v>202</v>
      </c>
    </row>
    <row r="1571" spans="1:6" x14ac:dyDescent="0.25">
      <c r="A1571" s="5">
        <v>95744</v>
      </c>
      <c r="B1571">
        <v>1325</v>
      </c>
      <c r="C1571">
        <v>4.1898295762208696E-3</v>
      </c>
      <c r="D1571">
        <v>3.6689755824319498E-4</v>
      </c>
      <c r="E1571" t="s">
        <v>31</v>
      </c>
      <c r="F1571" t="s">
        <v>202</v>
      </c>
    </row>
    <row r="1572" spans="1:6" x14ac:dyDescent="0.25">
      <c r="A1572" s="5">
        <v>95744</v>
      </c>
      <c r="B1572">
        <v>884</v>
      </c>
      <c r="C1572">
        <v>5.3807864976668897E-3</v>
      </c>
      <c r="D1572">
        <v>1.84776407509719E-3</v>
      </c>
      <c r="E1572" t="s">
        <v>31</v>
      </c>
      <c r="F1572" t="s">
        <v>202</v>
      </c>
    </row>
    <row r="1573" spans="1:6" x14ac:dyDescent="0.25">
      <c r="A1573" s="5">
        <v>95744</v>
      </c>
      <c r="B1573">
        <v>1330</v>
      </c>
      <c r="C1573">
        <v>0</v>
      </c>
      <c r="D1573">
        <v>1.4347879346111601E-4</v>
      </c>
      <c r="E1573" t="s">
        <v>31</v>
      </c>
      <c r="F1573" t="s">
        <v>202</v>
      </c>
    </row>
    <row r="1574" spans="1:6" x14ac:dyDescent="0.25">
      <c r="A1574" s="5">
        <v>95744</v>
      </c>
      <c r="B1574">
        <v>885</v>
      </c>
      <c r="C1574">
        <v>0</v>
      </c>
      <c r="D1574">
        <v>1.4347879346111601E-4</v>
      </c>
      <c r="E1574" t="s">
        <v>31</v>
      </c>
      <c r="F1574" t="s">
        <v>202</v>
      </c>
    </row>
    <row r="1575" spans="1:6" x14ac:dyDescent="0.25">
      <c r="A1575" s="5">
        <v>95744</v>
      </c>
      <c r="B1575">
        <v>886</v>
      </c>
      <c r="C1575">
        <v>4.0893944207980896E-3</v>
      </c>
      <c r="D1575">
        <v>4.08000639674858E-4</v>
      </c>
      <c r="E1575" t="s">
        <v>31</v>
      </c>
      <c r="F1575" t="s">
        <v>202</v>
      </c>
    </row>
    <row r="1576" spans="1:6" x14ac:dyDescent="0.25">
      <c r="A1576" s="5">
        <v>95744</v>
      </c>
      <c r="B1576">
        <v>887</v>
      </c>
      <c r="C1576">
        <v>0</v>
      </c>
      <c r="D1576">
        <v>1.4347879346111601E-4</v>
      </c>
      <c r="E1576" t="s">
        <v>31</v>
      </c>
      <c r="F1576" t="s">
        <v>202</v>
      </c>
    </row>
    <row r="1577" spans="1:6" x14ac:dyDescent="0.25">
      <c r="A1577" s="5">
        <v>95744</v>
      </c>
      <c r="B1577">
        <v>888</v>
      </c>
      <c r="C1577">
        <v>0</v>
      </c>
      <c r="D1577">
        <v>1.5782667280722699E-4</v>
      </c>
      <c r="E1577" t="s">
        <v>31</v>
      </c>
      <c r="F1577" t="s">
        <v>202</v>
      </c>
    </row>
    <row r="1578" spans="1:6" x14ac:dyDescent="0.25">
      <c r="A1578" s="5">
        <v>95744</v>
      </c>
      <c r="B1578">
        <v>889</v>
      </c>
      <c r="C1578">
        <v>3.5298271262997399E-3</v>
      </c>
      <c r="D1578">
        <v>5.8693591068168297E-4</v>
      </c>
      <c r="E1578" t="s">
        <v>31</v>
      </c>
      <c r="F1578" t="s">
        <v>202</v>
      </c>
    </row>
    <row r="1579" spans="1:6" x14ac:dyDescent="0.25">
      <c r="A1579" s="5">
        <v>95744</v>
      </c>
      <c r="B1579">
        <v>890</v>
      </c>
      <c r="C1579">
        <v>0</v>
      </c>
      <c r="D1579">
        <v>1.5782667280722699E-4</v>
      </c>
      <c r="E1579" t="s">
        <v>31</v>
      </c>
      <c r="F1579" t="s">
        <v>202</v>
      </c>
    </row>
    <row r="1580" spans="1:6" x14ac:dyDescent="0.25">
      <c r="A1580" s="5">
        <v>95744</v>
      </c>
      <c r="B1580">
        <v>891</v>
      </c>
      <c r="C1580">
        <v>0</v>
      </c>
      <c r="D1580">
        <v>1.5782667280722699E-4</v>
      </c>
      <c r="E1580" t="s">
        <v>31</v>
      </c>
      <c r="F1580" t="s">
        <v>202</v>
      </c>
    </row>
    <row r="1581" spans="1:6" x14ac:dyDescent="0.25">
      <c r="A1581" s="5">
        <v>95744</v>
      </c>
      <c r="B1581">
        <v>892</v>
      </c>
      <c r="C1581">
        <v>4.5913213907557002E-4</v>
      </c>
      <c r="D1581">
        <v>1.6113627336979E-4</v>
      </c>
      <c r="E1581" t="s">
        <v>31</v>
      </c>
      <c r="F1581" t="s">
        <v>202</v>
      </c>
    </row>
    <row r="1582" spans="1:6" x14ac:dyDescent="0.25">
      <c r="A1582" s="5">
        <v>95744</v>
      </c>
      <c r="B1582">
        <v>893</v>
      </c>
      <c r="C1582">
        <v>7.1747690302434203E-4</v>
      </c>
      <c r="D1582">
        <v>3.4811809802038799E-4</v>
      </c>
      <c r="E1582" t="s">
        <v>31</v>
      </c>
      <c r="F1582" t="s">
        <v>202</v>
      </c>
    </row>
    <row r="1583" spans="1:6" x14ac:dyDescent="0.25">
      <c r="A1583" s="5">
        <v>95744</v>
      </c>
      <c r="B1583">
        <v>894</v>
      </c>
      <c r="C1583">
        <v>0</v>
      </c>
      <c r="D1583">
        <v>1.7217455215333901E-4</v>
      </c>
      <c r="E1583" t="s">
        <v>31</v>
      </c>
      <c r="F1583" t="s">
        <v>202</v>
      </c>
    </row>
    <row r="1584" spans="1:6" x14ac:dyDescent="0.25">
      <c r="A1584" s="5">
        <v>95744</v>
      </c>
      <c r="B1584">
        <v>895</v>
      </c>
      <c r="C1584">
        <v>1.4347879346111601E-4</v>
      </c>
      <c r="D1584">
        <v>1.5815604463312899E-4</v>
      </c>
      <c r="E1584" t="s">
        <v>31</v>
      </c>
      <c r="F1584" t="s">
        <v>202</v>
      </c>
    </row>
    <row r="1585" spans="1:6" x14ac:dyDescent="0.25">
      <c r="A1585" s="5">
        <v>95744</v>
      </c>
      <c r="B1585">
        <v>105</v>
      </c>
      <c r="C1585">
        <v>9.0971360554660801E-3</v>
      </c>
      <c r="D1585">
        <v>9.3325150566492905E-4</v>
      </c>
      <c r="E1585" t="s">
        <v>31</v>
      </c>
      <c r="F1585" t="s">
        <v>202</v>
      </c>
    </row>
    <row r="1586" spans="1:6" x14ac:dyDescent="0.25">
      <c r="A1586" s="5">
        <v>95744</v>
      </c>
      <c r="B1586">
        <v>196</v>
      </c>
      <c r="C1586">
        <v>1.79789709850217E-2</v>
      </c>
      <c r="D1586">
        <v>1.5224534576418799E-3</v>
      </c>
      <c r="E1586" t="s">
        <v>31</v>
      </c>
      <c r="F1586" t="s">
        <v>202</v>
      </c>
    </row>
    <row r="1587" spans="1:6" x14ac:dyDescent="0.25">
      <c r="A1587" s="5">
        <v>95744</v>
      </c>
      <c r="B1587">
        <v>611</v>
      </c>
      <c r="C1587">
        <v>0.14443437881271101</v>
      </c>
      <c r="D1587">
        <v>1.17756585586369E-2</v>
      </c>
      <c r="E1587" t="s">
        <v>31</v>
      </c>
      <c r="F1587" t="s">
        <v>202</v>
      </c>
    </row>
    <row r="1588" spans="1:6" x14ac:dyDescent="0.25">
      <c r="A1588" s="5">
        <v>95744</v>
      </c>
      <c r="B1588">
        <v>901</v>
      </c>
      <c r="C1588">
        <v>0</v>
      </c>
      <c r="D1588">
        <v>1.8652243149945E-4</v>
      </c>
      <c r="E1588" t="s">
        <v>31</v>
      </c>
      <c r="F1588" t="s">
        <v>202</v>
      </c>
    </row>
    <row r="1589" spans="1:6" x14ac:dyDescent="0.25">
      <c r="A1589" s="5">
        <v>95744</v>
      </c>
      <c r="B1589">
        <v>902</v>
      </c>
      <c r="C1589">
        <v>2.6616891965693501E-2</v>
      </c>
      <c r="D1589">
        <v>2.21653225430639E-3</v>
      </c>
      <c r="E1589" t="s">
        <v>31</v>
      </c>
      <c r="F1589" t="s">
        <v>202</v>
      </c>
    </row>
    <row r="1590" spans="1:6" x14ac:dyDescent="0.25">
      <c r="A1590" s="5">
        <v>95744</v>
      </c>
      <c r="B1590">
        <v>903</v>
      </c>
      <c r="C1590">
        <v>0</v>
      </c>
      <c r="D1590">
        <v>1.4347879346111601E-4</v>
      </c>
      <c r="E1590" t="s">
        <v>31</v>
      </c>
      <c r="F1590" t="s">
        <v>202</v>
      </c>
    </row>
    <row r="1591" spans="1:6" x14ac:dyDescent="0.25">
      <c r="A1591" s="5">
        <v>95744</v>
      </c>
      <c r="B1591">
        <v>904</v>
      </c>
      <c r="C1591">
        <v>2.7693065852370598E-3</v>
      </c>
      <c r="D1591">
        <v>3.7179690236889302E-4</v>
      </c>
      <c r="E1591" t="s">
        <v>31</v>
      </c>
      <c r="F1591" t="s">
        <v>202</v>
      </c>
    </row>
    <row r="1592" spans="1:6" x14ac:dyDescent="0.25">
      <c r="A1592" s="5">
        <v>95744</v>
      </c>
      <c r="B1592">
        <v>905</v>
      </c>
      <c r="C1592">
        <v>0</v>
      </c>
      <c r="D1592">
        <v>2.0087031084556201E-4</v>
      </c>
      <c r="E1592" t="s">
        <v>31</v>
      </c>
      <c r="F1592" t="s">
        <v>202</v>
      </c>
    </row>
    <row r="1593" spans="1:6" x14ac:dyDescent="0.25">
      <c r="A1593" s="5">
        <v>95744</v>
      </c>
      <c r="B1593">
        <v>906</v>
      </c>
      <c r="C1593">
        <v>4.3043638038334702E-4</v>
      </c>
      <c r="D1593">
        <v>1.4673142108814999E-4</v>
      </c>
      <c r="E1593" t="s">
        <v>31</v>
      </c>
      <c r="F1593" t="s">
        <v>202</v>
      </c>
    </row>
    <row r="1594" spans="1:6" x14ac:dyDescent="0.25">
      <c r="A1594" s="5">
        <v>95744</v>
      </c>
      <c r="B1594">
        <v>907</v>
      </c>
      <c r="C1594">
        <v>7.4617266171656503E-4</v>
      </c>
      <c r="D1594">
        <v>2.4963273535358701E-4</v>
      </c>
      <c r="E1594" t="s">
        <v>31</v>
      </c>
      <c r="F1594" t="s">
        <v>202</v>
      </c>
    </row>
    <row r="1595" spans="1:6" x14ac:dyDescent="0.25">
      <c r="A1595" s="5">
        <v>95744</v>
      </c>
      <c r="B1595">
        <v>908</v>
      </c>
      <c r="C1595">
        <v>3.5869698365278898E-4</v>
      </c>
      <c r="D1595">
        <v>1.5983573280483999E-4</v>
      </c>
      <c r="E1595" t="s">
        <v>31</v>
      </c>
      <c r="F1595" t="s">
        <v>202</v>
      </c>
    </row>
    <row r="1596" spans="1:6" x14ac:dyDescent="0.25">
      <c r="A1596" s="5">
        <v>95744</v>
      </c>
      <c r="B1596">
        <v>909</v>
      </c>
      <c r="C1596">
        <v>9.0399933452379295E-4</v>
      </c>
      <c r="D1596">
        <v>2.2456180356972901E-4</v>
      </c>
      <c r="E1596" t="s">
        <v>31</v>
      </c>
      <c r="F1596" t="s">
        <v>202</v>
      </c>
    </row>
    <row r="1597" spans="1:6" x14ac:dyDescent="0.25">
      <c r="A1597" s="5">
        <v>95744</v>
      </c>
      <c r="B1597">
        <v>989</v>
      </c>
      <c r="C1597">
        <v>9.1834721386990401E-4</v>
      </c>
      <c r="D1597">
        <v>3.36398076236298E-4</v>
      </c>
      <c r="E1597" t="s">
        <v>31</v>
      </c>
      <c r="F1597" t="s">
        <v>202</v>
      </c>
    </row>
    <row r="1598" spans="1:6" x14ac:dyDescent="0.25">
      <c r="A1598" s="5">
        <v>95744</v>
      </c>
      <c r="B1598">
        <v>990</v>
      </c>
      <c r="C1598">
        <v>0</v>
      </c>
      <c r="D1598">
        <v>1.4347879346111601E-4</v>
      </c>
      <c r="E1598" t="s">
        <v>31</v>
      </c>
      <c r="F1598" t="s">
        <v>202</v>
      </c>
    </row>
    <row r="1599" spans="1:6" x14ac:dyDescent="0.25">
      <c r="A1599" s="5">
        <v>95744</v>
      </c>
      <c r="B1599">
        <v>990</v>
      </c>
      <c r="C1599">
        <v>0</v>
      </c>
      <c r="D1599">
        <v>1.4347879346111601E-4</v>
      </c>
      <c r="E1599" t="s">
        <v>31</v>
      </c>
      <c r="F1599" t="s">
        <v>202</v>
      </c>
    </row>
    <row r="1600" spans="1:6" x14ac:dyDescent="0.25">
      <c r="A1600" s="5">
        <v>95744</v>
      </c>
      <c r="B1600">
        <v>1387</v>
      </c>
      <c r="C1600">
        <v>1.2626963181765799E-3</v>
      </c>
      <c r="D1600">
        <v>3.5582534889934202E-4</v>
      </c>
      <c r="E1600" t="s">
        <v>31</v>
      </c>
      <c r="F1600" t="s">
        <v>202</v>
      </c>
    </row>
    <row r="1601" spans="1:6" x14ac:dyDescent="0.25">
      <c r="A1601" s="5">
        <v>95744</v>
      </c>
      <c r="B1601">
        <v>993</v>
      </c>
      <c r="C1601">
        <v>0</v>
      </c>
      <c r="D1601">
        <v>1.4347879346111601E-4</v>
      </c>
      <c r="E1601" t="s">
        <v>31</v>
      </c>
      <c r="F1601" t="s">
        <v>202</v>
      </c>
    </row>
    <row r="1602" spans="1:6" x14ac:dyDescent="0.25">
      <c r="A1602" s="5">
        <v>95744</v>
      </c>
      <c r="B1602">
        <v>994</v>
      </c>
      <c r="C1602">
        <v>0</v>
      </c>
      <c r="D1602">
        <v>1.4347879346111601E-4</v>
      </c>
      <c r="E1602" t="s">
        <v>31</v>
      </c>
      <c r="F1602" t="s">
        <v>202</v>
      </c>
    </row>
    <row r="1603" spans="1:6" x14ac:dyDescent="0.25">
      <c r="A1603" s="5">
        <v>95744</v>
      </c>
      <c r="B1603">
        <v>1390</v>
      </c>
      <c r="C1603">
        <v>0</v>
      </c>
      <c r="D1603">
        <v>1.4347879346111601E-4</v>
      </c>
      <c r="E1603" t="s">
        <v>31</v>
      </c>
      <c r="F1603" t="s">
        <v>202</v>
      </c>
    </row>
    <row r="1604" spans="1:6" x14ac:dyDescent="0.25">
      <c r="A1604" s="5">
        <v>95744</v>
      </c>
      <c r="B1604">
        <v>1391</v>
      </c>
      <c r="C1604">
        <v>2.4823489983148302E-3</v>
      </c>
      <c r="D1604">
        <v>6.9698486601149504E-4</v>
      </c>
      <c r="E1604" t="s">
        <v>31</v>
      </c>
      <c r="F1604" t="s">
        <v>202</v>
      </c>
    </row>
    <row r="1605" spans="1:6" x14ac:dyDescent="0.25">
      <c r="A1605" s="5">
        <v>95744</v>
      </c>
      <c r="B1605">
        <v>1393</v>
      </c>
      <c r="C1605">
        <v>1.0044344899465701E-3</v>
      </c>
      <c r="D1605">
        <v>1.7318078239391999E-4</v>
      </c>
      <c r="E1605" t="s">
        <v>31</v>
      </c>
      <c r="F1605" t="s">
        <v>202</v>
      </c>
    </row>
    <row r="1606" spans="1:6" x14ac:dyDescent="0.25">
      <c r="A1606" s="5">
        <v>95744</v>
      </c>
      <c r="B1606">
        <v>999</v>
      </c>
      <c r="C1606">
        <v>6.0694847062802504E-3</v>
      </c>
      <c r="D1606">
        <v>1.62212780816075E-3</v>
      </c>
      <c r="E1606" t="s">
        <v>31</v>
      </c>
      <c r="F1606" t="s">
        <v>202</v>
      </c>
    </row>
    <row r="1607" spans="1:6" x14ac:dyDescent="0.25">
      <c r="A1607" s="5">
        <v>95744</v>
      </c>
      <c r="B1607">
        <v>1396</v>
      </c>
      <c r="C1607">
        <v>0</v>
      </c>
      <c r="D1607">
        <v>1.4347879346111601E-4</v>
      </c>
      <c r="E1607" t="s">
        <v>31</v>
      </c>
      <c r="F1607" t="s">
        <v>202</v>
      </c>
    </row>
    <row r="1608" spans="1:6" x14ac:dyDescent="0.25">
      <c r="A1608" s="5">
        <v>95744</v>
      </c>
      <c r="B1608">
        <v>1397</v>
      </c>
      <c r="C1608">
        <v>0</v>
      </c>
      <c r="D1608">
        <v>1.4347879346111601E-4</v>
      </c>
      <c r="E1608" t="s">
        <v>31</v>
      </c>
      <c r="F1608" t="s">
        <v>202</v>
      </c>
    </row>
    <row r="1609" spans="1:6" x14ac:dyDescent="0.25">
      <c r="A1609" s="5">
        <v>95744</v>
      </c>
      <c r="B1609">
        <v>1398</v>
      </c>
      <c r="C1609">
        <v>0</v>
      </c>
      <c r="D1609">
        <v>1.4347879346111601E-4</v>
      </c>
      <c r="E1609" t="s">
        <v>31</v>
      </c>
      <c r="F1609" t="s">
        <v>202</v>
      </c>
    </row>
    <row r="1610" spans="1:6" x14ac:dyDescent="0.25">
      <c r="A1610" s="5">
        <v>95744</v>
      </c>
      <c r="B1610">
        <v>1004</v>
      </c>
      <c r="C1610">
        <v>0</v>
      </c>
      <c r="D1610">
        <v>1.4347879346111601E-4</v>
      </c>
      <c r="E1610" t="s">
        <v>31</v>
      </c>
      <c r="F1610" t="s">
        <v>202</v>
      </c>
    </row>
    <row r="1611" spans="1:6" x14ac:dyDescent="0.25">
      <c r="A1611" s="5">
        <v>95744</v>
      </c>
      <c r="B1611">
        <v>1005</v>
      </c>
      <c r="C1611">
        <v>0</v>
      </c>
      <c r="D1611">
        <v>1.4347879346111601E-4</v>
      </c>
      <c r="E1611" t="s">
        <v>31</v>
      </c>
      <c r="F1611" t="s">
        <v>202</v>
      </c>
    </row>
    <row r="1612" spans="1:6" x14ac:dyDescent="0.25">
      <c r="A1612" s="5">
        <v>95744</v>
      </c>
      <c r="B1612">
        <v>1006</v>
      </c>
      <c r="C1612">
        <v>0</v>
      </c>
      <c r="D1612">
        <v>1.4347879346111601E-4</v>
      </c>
      <c r="E1612" t="s">
        <v>31</v>
      </c>
      <c r="F1612" t="s">
        <v>202</v>
      </c>
    </row>
    <row r="1613" spans="1:6" x14ac:dyDescent="0.25">
      <c r="A1613" s="5">
        <v>95744</v>
      </c>
      <c r="B1613">
        <v>1402</v>
      </c>
      <c r="C1613">
        <v>0</v>
      </c>
      <c r="D1613">
        <v>1.4347879346111601E-4</v>
      </c>
      <c r="E1613" t="s">
        <v>31</v>
      </c>
      <c r="F1613" t="s">
        <v>202</v>
      </c>
    </row>
    <row r="1614" spans="1:6" x14ac:dyDescent="0.25">
      <c r="A1614" s="5">
        <v>95744</v>
      </c>
      <c r="B1614">
        <v>1008</v>
      </c>
      <c r="C1614">
        <v>0</v>
      </c>
      <c r="D1614">
        <v>1.4347879346111601E-4</v>
      </c>
      <c r="E1614" t="s">
        <v>31</v>
      </c>
      <c r="F1614" t="s">
        <v>202</v>
      </c>
    </row>
    <row r="1615" spans="1:6" x14ac:dyDescent="0.25">
      <c r="A1615" s="5">
        <v>95744</v>
      </c>
      <c r="B1615">
        <v>989</v>
      </c>
      <c r="C1615">
        <v>1.3344357149071399E-3</v>
      </c>
      <c r="D1615">
        <v>3.70992985738061E-4</v>
      </c>
      <c r="E1615" t="s">
        <v>31</v>
      </c>
      <c r="F1615" t="s">
        <v>202</v>
      </c>
    </row>
    <row r="1616" spans="1:6" x14ac:dyDescent="0.25">
      <c r="A1616" s="5">
        <v>95744</v>
      </c>
      <c r="B1616">
        <v>1010</v>
      </c>
      <c r="C1616">
        <v>1.67878481921382E-3</v>
      </c>
      <c r="D1616">
        <v>3.7796377514290102E-4</v>
      </c>
      <c r="E1616" t="s">
        <v>31</v>
      </c>
      <c r="F1616" t="s">
        <v>202</v>
      </c>
    </row>
    <row r="1617" spans="1:6" x14ac:dyDescent="0.25">
      <c r="A1617" s="5">
        <v>95744</v>
      </c>
      <c r="B1617">
        <v>1011</v>
      </c>
      <c r="C1617">
        <v>1.5496539050988099E-3</v>
      </c>
      <c r="D1617">
        <v>3.6149593553604E-4</v>
      </c>
      <c r="E1617" t="s">
        <v>31</v>
      </c>
      <c r="F1617" t="s">
        <v>202</v>
      </c>
    </row>
    <row r="1618" spans="1:6" x14ac:dyDescent="0.25">
      <c r="A1618" s="5">
        <v>95744</v>
      </c>
      <c r="B1618">
        <v>1407</v>
      </c>
      <c r="C1618">
        <v>5.3087153580612802E-4</v>
      </c>
      <c r="D1618">
        <v>1.7626680966369501E-4</v>
      </c>
      <c r="E1618" t="s">
        <v>31</v>
      </c>
      <c r="F1618" t="s">
        <v>202</v>
      </c>
    </row>
    <row r="1619" spans="1:6" x14ac:dyDescent="0.25">
      <c r="A1619" s="5">
        <v>95744</v>
      </c>
      <c r="B1619">
        <v>1408</v>
      </c>
      <c r="C1619">
        <v>9.9008661060046195E-4</v>
      </c>
      <c r="D1619">
        <v>2.2636158981868701E-4</v>
      </c>
      <c r="E1619" t="s">
        <v>31</v>
      </c>
      <c r="F1619" t="s">
        <v>202</v>
      </c>
    </row>
    <row r="1620" spans="1:6" x14ac:dyDescent="0.25">
      <c r="A1620" s="5">
        <v>95744</v>
      </c>
      <c r="B1620">
        <v>1409</v>
      </c>
      <c r="C1620">
        <v>1.0043515542278101E-4</v>
      </c>
      <c r="D1620">
        <v>2.0101625707664701E-4</v>
      </c>
      <c r="E1620" t="s">
        <v>31</v>
      </c>
      <c r="F1620" t="s">
        <v>202</v>
      </c>
    </row>
    <row r="1621" spans="1:6" x14ac:dyDescent="0.25">
      <c r="A1621" s="5">
        <v>95744</v>
      </c>
      <c r="B1621">
        <v>1410</v>
      </c>
      <c r="C1621">
        <v>0</v>
      </c>
      <c r="D1621">
        <v>1.4347879346111601E-4</v>
      </c>
      <c r="E1621" t="s">
        <v>31</v>
      </c>
      <c r="F1621" t="s">
        <v>202</v>
      </c>
    </row>
    <row r="1622" spans="1:6" x14ac:dyDescent="0.25">
      <c r="A1622" s="5">
        <v>95744</v>
      </c>
      <c r="B1622">
        <v>1411</v>
      </c>
      <c r="C1622">
        <v>7.4617266171656503E-4</v>
      </c>
      <c r="D1622">
        <v>1.5293026671554899E-4</v>
      </c>
      <c r="E1622" t="s">
        <v>31</v>
      </c>
      <c r="F1622" t="s">
        <v>202</v>
      </c>
    </row>
    <row r="1623" spans="1:6" x14ac:dyDescent="0.25">
      <c r="A1623" s="5">
        <v>95744</v>
      </c>
      <c r="B1623">
        <v>1017</v>
      </c>
      <c r="C1623">
        <v>1.52095814640659E-3</v>
      </c>
      <c r="D1623">
        <v>2.4070629366322599E-4</v>
      </c>
      <c r="E1623" t="s">
        <v>31</v>
      </c>
      <c r="F1623" t="s">
        <v>202</v>
      </c>
    </row>
    <row r="1624" spans="1:6" x14ac:dyDescent="0.25">
      <c r="A1624" s="5">
        <v>95744</v>
      </c>
      <c r="B1624">
        <v>1413</v>
      </c>
      <c r="C1624">
        <v>0</v>
      </c>
      <c r="D1624">
        <v>1.4347879346111601E-4</v>
      </c>
      <c r="E1624" t="s">
        <v>31</v>
      </c>
      <c r="F1624" t="s">
        <v>202</v>
      </c>
    </row>
    <row r="1625" spans="1:6" x14ac:dyDescent="0.25">
      <c r="A1625" s="5">
        <v>95744</v>
      </c>
      <c r="B1625">
        <v>1416</v>
      </c>
      <c r="C1625">
        <v>0</v>
      </c>
      <c r="D1625">
        <v>1.4347879346111601E-4</v>
      </c>
      <c r="E1625" t="s">
        <v>31</v>
      </c>
      <c r="F1625" t="s">
        <v>202</v>
      </c>
    </row>
    <row r="1626" spans="1:6" x14ac:dyDescent="0.25">
      <c r="A1626" s="5">
        <v>95744</v>
      </c>
      <c r="B1626">
        <v>1022</v>
      </c>
      <c r="C1626">
        <v>1.32008783556103E-3</v>
      </c>
      <c r="D1626">
        <v>1.83515632827766E-4</v>
      </c>
      <c r="E1626" t="s">
        <v>31</v>
      </c>
      <c r="F1626" t="s">
        <v>202</v>
      </c>
    </row>
    <row r="1627" spans="1:6" x14ac:dyDescent="0.25">
      <c r="A1627" s="5">
        <v>95744</v>
      </c>
      <c r="B1627">
        <v>1418</v>
      </c>
      <c r="C1627">
        <v>0</v>
      </c>
      <c r="D1627">
        <v>1.4347879346111601E-4</v>
      </c>
      <c r="E1627" t="s">
        <v>31</v>
      </c>
      <c r="F1627" t="s">
        <v>202</v>
      </c>
    </row>
    <row r="1628" spans="1:6" x14ac:dyDescent="0.25">
      <c r="A1628" s="5">
        <v>95744</v>
      </c>
      <c r="B1628">
        <v>1024</v>
      </c>
      <c r="C1628">
        <v>1.1192175247154699E-3</v>
      </c>
      <c r="D1628">
        <v>2.29394892048956E-4</v>
      </c>
      <c r="E1628" t="s">
        <v>31</v>
      </c>
      <c r="F1628" t="s">
        <v>202</v>
      </c>
    </row>
    <row r="1629" spans="1:6" x14ac:dyDescent="0.25">
      <c r="A1629" s="5">
        <v>95744</v>
      </c>
      <c r="B1629">
        <v>1025</v>
      </c>
      <c r="C1629">
        <v>1.32008783556103E-3</v>
      </c>
      <c r="D1629">
        <v>1.83515632827766E-4</v>
      </c>
      <c r="E1629" t="s">
        <v>31</v>
      </c>
      <c r="F1629" t="s">
        <v>202</v>
      </c>
    </row>
    <row r="1630" spans="1:6" x14ac:dyDescent="0.25">
      <c r="A1630" s="5">
        <v>95744</v>
      </c>
      <c r="B1630">
        <v>1026</v>
      </c>
      <c r="C1630">
        <v>0</v>
      </c>
      <c r="D1630">
        <v>1.4347879346111601E-4</v>
      </c>
      <c r="E1630" t="s">
        <v>31</v>
      </c>
      <c r="F1630" t="s">
        <v>202</v>
      </c>
    </row>
    <row r="1631" spans="1:6" x14ac:dyDescent="0.25">
      <c r="A1631" s="5">
        <v>95744</v>
      </c>
      <c r="B1631">
        <v>1027</v>
      </c>
      <c r="C1631">
        <v>0</v>
      </c>
      <c r="D1631">
        <v>1.4347879346111601E-4</v>
      </c>
      <c r="E1631" t="s">
        <v>31</v>
      </c>
      <c r="F1631" t="s">
        <v>202</v>
      </c>
    </row>
    <row r="1632" spans="1:6" x14ac:dyDescent="0.25">
      <c r="A1632" s="5">
        <v>95744</v>
      </c>
      <c r="B1632">
        <v>1423</v>
      </c>
      <c r="C1632">
        <v>0</v>
      </c>
      <c r="D1632">
        <v>1.4347879346111601E-4</v>
      </c>
      <c r="E1632" t="s">
        <v>31</v>
      </c>
      <c r="F1632" t="s">
        <v>202</v>
      </c>
    </row>
    <row r="1633" spans="1:6" x14ac:dyDescent="0.25">
      <c r="A1633" s="5">
        <v>95744</v>
      </c>
      <c r="B1633">
        <v>933</v>
      </c>
      <c r="C1633">
        <v>0</v>
      </c>
      <c r="D1633">
        <v>1.4347879346111601E-4</v>
      </c>
      <c r="E1633" t="s">
        <v>31</v>
      </c>
      <c r="F1633" t="s">
        <v>202</v>
      </c>
    </row>
    <row r="1634" spans="1:6" x14ac:dyDescent="0.25">
      <c r="A1634" s="5">
        <v>95744</v>
      </c>
      <c r="B1634">
        <v>934</v>
      </c>
      <c r="C1634">
        <v>5.5457871101471802E-2</v>
      </c>
      <c r="D1634">
        <v>4.8097987392173996E-3</v>
      </c>
      <c r="E1634" t="s">
        <v>31</v>
      </c>
      <c r="F1634" t="s">
        <v>202</v>
      </c>
    </row>
    <row r="1635" spans="1:6" x14ac:dyDescent="0.25">
      <c r="A1635" s="5">
        <v>95744</v>
      </c>
      <c r="B1635">
        <v>935</v>
      </c>
      <c r="C1635">
        <v>3.64314219884651E-2</v>
      </c>
      <c r="D1635">
        <v>4.1460265400566501E-3</v>
      </c>
      <c r="E1635" t="s">
        <v>31</v>
      </c>
      <c r="F1635" t="s">
        <v>202</v>
      </c>
    </row>
    <row r="1636" spans="1:6" x14ac:dyDescent="0.25">
      <c r="A1636" s="5">
        <v>95744</v>
      </c>
      <c r="B1636">
        <v>936</v>
      </c>
      <c r="C1636">
        <v>5.5960046878585704E-3</v>
      </c>
      <c r="D1636">
        <v>9.0901894640734099E-4</v>
      </c>
      <c r="E1636" t="s">
        <v>31</v>
      </c>
      <c r="F1636" t="s">
        <v>202</v>
      </c>
    </row>
    <row r="1637" spans="1:6" x14ac:dyDescent="0.25">
      <c r="A1637" s="5">
        <v>95744</v>
      </c>
      <c r="B1637">
        <v>937</v>
      </c>
      <c r="C1637">
        <v>0</v>
      </c>
      <c r="D1637">
        <v>1.19525299167798E-2</v>
      </c>
      <c r="E1637" t="s">
        <v>31</v>
      </c>
      <c r="F1637" t="s">
        <v>202</v>
      </c>
    </row>
    <row r="1638" spans="1:6" x14ac:dyDescent="0.25">
      <c r="A1638" s="5">
        <v>95744</v>
      </c>
      <c r="B1638">
        <v>939</v>
      </c>
      <c r="C1638">
        <v>0</v>
      </c>
      <c r="D1638">
        <v>1.4347879346111601E-4</v>
      </c>
      <c r="E1638" t="s">
        <v>31</v>
      </c>
      <c r="F1638" t="s">
        <v>202</v>
      </c>
    </row>
    <row r="1639" spans="1:6" x14ac:dyDescent="0.25">
      <c r="A1639" s="5">
        <v>95744</v>
      </c>
      <c r="B1639">
        <v>941</v>
      </c>
      <c r="C1639">
        <v>0</v>
      </c>
      <c r="D1639">
        <v>2.2956606953778501E-4</v>
      </c>
      <c r="E1639" t="s">
        <v>31</v>
      </c>
      <c r="F1639" t="s">
        <v>202</v>
      </c>
    </row>
    <row r="1640" spans="1:6" x14ac:dyDescent="0.25">
      <c r="A1640" s="5">
        <v>95744</v>
      </c>
      <c r="B1640">
        <v>942</v>
      </c>
      <c r="C1640">
        <v>2.6688714298142798E-3</v>
      </c>
      <c r="D1640">
        <v>1.1634212003443401E-3</v>
      </c>
      <c r="E1640" t="s">
        <v>31</v>
      </c>
      <c r="F1640" t="s">
        <v>202</v>
      </c>
    </row>
    <row r="1641" spans="1:6" x14ac:dyDescent="0.25">
      <c r="A1641" s="5">
        <v>95744</v>
      </c>
      <c r="B1641">
        <v>944</v>
      </c>
      <c r="C1641">
        <v>2.3747150225033601E-2</v>
      </c>
      <c r="D1641">
        <v>5.5696805539321003E-3</v>
      </c>
      <c r="E1641" t="s">
        <v>31</v>
      </c>
      <c r="F1641" t="s">
        <v>202</v>
      </c>
    </row>
    <row r="1642" spans="1:6" x14ac:dyDescent="0.25">
      <c r="A1642" s="5">
        <v>95744</v>
      </c>
      <c r="B1642">
        <v>945</v>
      </c>
      <c r="C1642">
        <v>1.44921874967603E-3</v>
      </c>
      <c r="D1642">
        <v>7.9585378923123897E-4</v>
      </c>
      <c r="E1642" t="s">
        <v>31</v>
      </c>
      <c r="F1642" t="s">
        <v>202</v>
      </c>
    </row>
    <row r="1643" spans="1:6" x14ac:dyDescent="0.25">
      <c r="A1643" s="5">
        <v>95744</v>
      </c>
      <c r="B1643">
        <v>1438</v>
      </c>
      <c r="C1643">
        <v>6.9247012510272599E-2</v>
      </c>
      <c r="D1643">
        <v>6.6158170871257896E-3</v>
      </c>
      <c r="E1643" t="s">
        <v>31</v>
      </c>
      <c r="F1643" t="s">
        <v>202</v>
      </c>
    </row>
    <row r="1644" spans="1:6" x14ac:dyDescent="0.25">
      <c r="A1644" s="5">
        <v>95744</v>
      </c>
      <c r="B1644">
        <v>1044</v>
      </c>
      <c r="C1644">
        <v>6.4612398674322294E-2</v>
      </c>
      <c r="D1644">
        <v>6.5374728688091998E-3</v>
      </c>
      <c r="E1644" t="s">
        <v>31</v>
      </c>
      <c r="F1644" t="s">
        <v>202</v>
      </c>
    </row>
    <row r="1645" spans="1:6" x14ac:dyDescent="0.25">
      <c r="A1645" s="5">
        <v>95744</v>
      </c>
      <c r="B1645">
        <v>947</v>
      </c>
      <c r="C1645">
        <v>0.37559264827931998</v>
      </c>
      <c r="D1645">
        <v>2.89621993885435E-2</v>
      </c>
      <c r="E1645" t="s">
        <v>31</v>
      </c>
      <c r="F1645" t="s">
        <v>202</v>
      </c>
    </row>
    <row r="1646" spans="1:6" x14ac:dyDescent="0.25">
      <c r="A1646" s="5">
        <v>95744</v>
      </c>
      <c r="B1646">
        <v>948</v>
      </c>
      <c r="C1646">
        <v>1.9442537614043898E-2</v>
      </c>
      <c r="D1646">
        <v>2.0002561155266101E-3</v>
      </c>
      <c r="E1646" t="s">
        <v>31</v>
      </c>
      <c r="F1646" t="s">
        <v>202</v>
      </c>
    </row>
    <row r="1647" spans="1:6" x14ac:dyDescent="0.25">
      <c r="A1647" s="5">
        <v>95744</v>
      </c>
      <c r="B1647">
        <v>949</v>
      </c>
      <c r="C1647">
        <v>2.08487127256816E-2</v>
      </c>
      <c r="D1647">
        <v>2.1625877240661799E-3</v>
      </c>
      <c r="E1647" t="s">
        <v>31</v>
      </c>
      <c r="F1647" t="s">
        <v>202</v>
      </c>
    </row>
    <row r="1648" spans="1:6" x14ac:dyDescent="0.25">
      <c r="A1648" s="5">
        <v>95744</v>
      </c>
      <c r="B1648">
        <v>950</v>
      </c>
      <c r="C1648">
        <v>6.4267966634296902E-2</v>
      </c>
      <c r="D1648">
        <v>5.7207185848913E-3</v>
      </c>
      <c r="E1648" t="s">
        <v>31</v>
      </c>
      <c r="F1648" t="s">
        <v>202</v>
      </c>
    </row>
    <row r="1649" spans="1:6" x14ac:dyDescent="0.25">
      <c r="A1649" s="5">
        <v>95744</v>
      </c>
      <c r="B1649">
        <v>951</v>
      </c>
      <c r="C1649">
        <v>0</v>
      </c>
      <c r="D1649">
        <v>3.8739274234501198E-4</v>
      </c>
      <c r="E1649" t="s">
        <v>31</v>
      </c>
      <c r="F1649" t="s">
        <v>202</v>
      </c>
    </row>
    <row r="1650" spans="1:6" x14ac:dyDescent="0.25">
      <c r="A1650" s="5">
        <v>95744</v>
      </c>
      <c r="B1650">
        <v>952</v>
      </c>
      <c r="C1650">
        <v>0.32198573654921597</v>
      </c>
      <c r="D1650">
        <v>3.0109871914671599E-2</v>
      </c>
      <c r="E1650" t="s">
        <v>31</v>
      </c>
      <c r="F1650" t="s">
        <v>202</v>
      </c>
    </row>
    <row r="1651" spans="1:6" x14ac:dyDescent="0.25">
      <c r="A1651" s="5">
        <v>95744</v>
      </c>
      <c r="B1651">
        <v>953</v>
      </c>
      <c r="C1651">
        <v>0</v>
      </c>
      <c r="D1651">
        <v>2.8695758692223099E-4</v>
      </c>
      <c r="E1651" t="s">
        <v>31</v>
      </c>
      <c r="F1651" t="s">
        <v>202</v>
      </c>
    </row>
    <row r="1652" spans="1:6" x14ac:dyDescent="0.25">
      <c r="A1652" s="5">
        <v>95744</v>
      </c>
      <c r="B1652">
        <v>954</v>
      </c>
      <c r="C1652">
        <v>0</v>
      </c>
      <c r="D1652">
        <v>3.1565334561445502E-4</v>
      </c>
      <c r="E1652" t="s">
        <v>31</v>
      </c>
      <c r="F1652" t="s">
        <v>202</v>
      </c>
    </row>
    <row r="1653" spans="1:6" x14ac:dyDescent="0.25">
      <c r="A1653" s="5">
        <v>95744</v>
      </c>
      <c r="B1653">
        <v>955</v>
      </c>
      <c r="C1653">
        <v>74.014862993095306</v>
      </c>
      <c r="D1653">
        <v>9.8061587740904805</v>
      </c>
      <c r="E1653" t="s">
        <v>31</v>
      </c>
      <c r="F1653" t="s">
        <v>202</v>
      </c>
    </row>
    <row r="1654" spans="1:6" x14ac:dyDescent="0.25">
      <c r="A1654" s="5">
        <v>95744</v>
      </c>
      <c r="B1654">
        <v>956</v>
      </c>
      <c r="C1654">
        <v>0.10616634533222399</v>
      </c>
      <c r="D1654">
        <v>8.6507829714823296E-3</v>
      </c>
      <c r="E1654" t="s">
        <v>31</v>
      </c>
      <c r="F1654" t="s">
        <v>202</v>
      </c>
    </row>
    <row r="1655" spans="1:6" x14ac:dyDescent="0.25">
      <c r="A1655" s="5">
        <v>95744</v>
      </c>
      <c r="B1655">
        <v>1056</v>
      </c>
      <c r="C1655">
        <v>5.5429175342779601E-2</v>
      </c>
      <c r="D1655">
        <v>4.3027230362192503E-3</v>
      </c>
      <c r="E1655" t="s">
        <v>31</v>
      </c>
      <c r="F1655" t="s">
        <v>202</v>
      </c>
    </row>
    <row r="1656" spans="1:6" x14ac:dyDescent="0.25">
      <c r="A1656" s="5">
        <v>95744</v>
      </c>
      <c r="B1656">
        <v>957</v>
      </c>
      <c r="C1656">
        <v>4.6518644654531698E-2</v>
      </c>
      <c r="D1656">
        <v>4.0603350115461304E-3</v>
      </c>
      <c r="E1656" t="s">
        <v>31</v>
      </c>
      <c r="F1656" t="s">
        <v>202</v>
      </c>
    </row>
    <row r="1657" spans="1:6" x14ac:dyDescent="0.25">
      <c r="A1657" s="5">
        <v>95744</v>
      </c>
      <c r="B1657">
        <v>958</v>
      </c>
      <c r="C1657">
        <v>0</v>
      </c>
      <c r="D1657">
        <v>1.34878359425325E-3</v>
      </c>
      <c r="E1657" t="s">
        <v>31</v>
      </c>
      <c r="F1657" t="s">
        <v>202</v>
      </c>
    </row>
    <row r="1658" spans="1:6" x14ac:dyDescent="0.25">
      <c r="A1658" s="5">
        <v>95744</v>
      </c>
      <c r="B1658">
        <v>959</v>
      </c>
      <c r="C1658">
        <v>3.5872186436841798E-3</v>
      </c>
      <c r="D1658">
        <v>9.9444164139525395E-4</v>
      </c>
      <c r="E1658" t="s">
        <v>31</v>
      </c>
      <c r="F1658" t="s">
        <v>202</v>
      </c>
    </row>
    <row r="1659" spans="1:6" x14ac:dyDescent="0.25">
      <c r="A1659" s="5">
        <v>95744</v>
      </c>
      <c r="B1659">
        <v>960</v>
      </c>
      <c r="C1659">
        <v>1.73189685351006E-2</v>
      </c>
      <c r="D1659">
        <v>8.3130361331443907E-3</v>
      </c>
      <c r="E1659" t="s">
        <v>31</v>
      </c>
      <c r="F1659" t="s">
        <v>202</v>
      </c>
    </row>
    <row r="1660" spans="1:6" x14ac:dyDescent="0.25">
      <c r="A1660" s="5">
        <v>95744</v>
      </c>
      <c r="B1660">
        <v>961</v>
      </c>
      <c r="C1660">
        <v>7.6378323223883895E-2</v>
      </c>
      <c r="D1660">
        <v>1.42819789563639E-2</v>
      </c>
      <c r="E1660" t="s">
        <v>31</v>
      </c>
      <c r="F1660" t="s">
        <v>202</v>
      </c>
    </row>
    <row r="1661" spans="1:6" x14ac:dyDescent="0.25">
      <c r="A1661" s="5">
        <v>95744</v>
      </c>
      <c r="B1661">
        <v>962</v>
      </c>
      <c r="C1661">
        <v>0</v>
      </c>
      <c r="D1661">
        <v>2.0087031084556201E-4</v>
      </c>
      <c r="E1661" t="s">
        <v>31</v>
      </c>
      <c r="F1661" t="s">
        <v>202</v>
      </c>
    </row>
    <row r="1662" spans="1:6" x14ac:dyDescent="0.25">
      <c r="A1662" s="5">
        <v>95744</v>
      </c>
      <c r="B1662">
        <v>963</v>
      </c>
      <c r="C1662">
        <v>8.2505282383267403E-3</v>
      </c>
      <c r="D1662">
        <v>9.1468580275059499E-4</v>
      </c>
      <c r="E1662" t="s">
        <v>31</v>
      </c>
      <c r="F1662" t="s">
        <v>202</v>
      </c>
    </row>
    <row r="1663" spans="1:6" x14ac:dyDescent="0.25">
      <c r="A1663" s="5">
        <v>95744</v>
      </c>
      <c r="B1663">
        <v>964</v>
      </c>
      <c r="C1663">
        <v>8.0926932719476305E-2</v>
      </c>
      <c r="D1663">
        <v>6.4682777206021098E-3</v>
      </c>
      <c r="E1663" t="s">
        <v>31</v>
      </c>
      <c r="F1663" t="s">
        <v>202</v>
      </c>
    </row>
    <row r="1664" spans="1:6" x14ac:dyDescent="0.25">
      <c r="A1664" s="5">
        <v>95744</v>
      </c>
      <c r="B1664">
        <v>966</v>
      </c>
      <c r="C1664">
        <v>0</v>
      </c>
      <c r="D1664">
        <v>1.4347879346111601E-4</v>
      </c>
      <c r="E1664" t="s">
        <v>31</v>
      </c>
      <c r="F1664" t="s">
        <v>202</v>
      </c>
    </row>
    <row r="1665" spans="1:6" x14ac:dyDescent="0.25">
      <c r="A1665" s="5">
        <v>95744</v>
      </c>
      <c r="B1665">
        <v>967</v>
      </c>
      <c r="C1665">
        <v>7.8401540083123195E-2</v>
      </c>
      <c r="D1665">
        <v>8.1675811881303292E-3</v>
      </c>
      <c r="E1665" t="s">
        <v>31</v>
      </c>
      <c r="F1665" t="s">
        <v>202</v>
      </c>
    </row>
    <row r="1666" spans="1:6" x14ac:dyDescent="0.25">
      <c r="A1666" s="5">
        <v>95744</v>
      </c>
      <c r="B1666">
        <v>968</v>
      </c>
      <c r="C1666">
        <v>0.237428624483736</v>
      </c>
      <c r="D1666">
        <v>3.4516872577372203E-2</v>
      </c>
      <c r="E1666" t="s">
        <v>31</v>
      </c>
      <c r="F1666" t="s">
        <v>202</v>
      </c>
    </row>
    <row r="1667" spans="1:6" x14ac:dyDescent="0.25">
      <c r="A1667" s="5">
        <v>95744</v>
      </c>
      <c r="B1667">
        <v>969</v>
      </c>
      <c r="C1667">
        <v>6.7726054363866001E-2</v>
      </c>
      <c r="D1667">
        <v>6.7948049504184104E-3</v>
      </c>
      <c r="E1667" t="s">
        <v>31</v>
      </c>
      <c r="F1667" t="s">
        <v>202</v>
      </c>
    </row>
    <row r="1668" spans="1:6" x14ac:dyDescent="0.25">
      <c r="A1668" s="5">
        <v>95744</v>
      </c>
      <c r="B1668">
        <v>970</v>
      </c>
      <c r="C1668">
        <v>7.1739396730557896E-5</v>
      </c>
      <c r="D1668">
        <v>3.0132690986277701E-4</v>
      </c>
      <c r="E1668" t="s">
        <v>31</v>
      </c>
      <c r="F1668" t="s">
        <v>202</v>
      </c>
    </row>
    <row r="1669" spans="1:6" x14ac:dyDescent="0.25">
      <c r="A1669" s="5">
        <v>95745</v>
      </c>
      <c r="B1669">
        <v>2669</v>
      </c>
      <c r="C1669">
        <v>39.069099999999999</v>
      </c>
      <c r="D1669" s="42">
        <v>-99</v>
      </c>
      <c r="E1669" s="42" t="s">
        <v>672</v>
      </c>
      <c r="F1669" s="42" t="s">
        <v>614</v>
      </c>
    </row>
    <row r="1670" spans="1:6" x14ac:dyDescent="0.25">
      <c r="A1670" s="5">
        <v>95745</v>
      </c>
      <c r="B1670">
        <v>2670</v>
      </c>
      <c r="C1670">
        <v>3.5474112102682739E-2</v>
      </c>
      <c r="D1670" s="42">
        <v>-99</v>
      </c>
      <c r="E1670" s="42" t="s">
        <v>672</v>
      </c>
      <c r="F1670" s="42" t="s">
        <v>614</v>
      </c>
    </row>
    <row r="1671" spans="1:6" x14ac:dyDescent="0.25">
      <c r="A1671" s="5">
        <v>95745</v>
      </c>
      <c r="B1671">
        <v>337</v>
      </c>
      <c r="C1671">
        <v>3.86542966147497E-2</v>
      </c>
      <c r="D1671">
        <v>4.8427254538307998E-2</v>
      </c>
      <c r="E1671" t="s">
        <v>31</v>
      </c>
      <c r="F1671" t="s">
        <v>32</v>
      </c>
    </row>
    <row r="1672" spans="1:6" x14ac:dyDescent="0.25">
      <c r="A1672" s="5">
        <v>95745</v>
      </c>
      <c r="B1672">
        <v>613</v>
      </c>
      <c r="C1672">
        <v>7.1483973191660402E-2</v>
      </c>
      <c r="D1672">
        <v>1.9152919240672101E-2</v>
      </c>
      <c r="E1672" t="s">
        <v>31</v>
      </c>
      <c r="F1672" t="s">
        <v>32</v>
      </c>
    </row>
    <row r="1673" spans="1:6" x14ac:dyDescent="0.25">
      <c r="A1673" s="5">
        <v>95745</v>
      </c>
      <c r="B1673">
        <v>699</v>
      </c>
      <c r="C1673">
        <v>5.2668201861455703E-2</v>
      </c>
      <c r="D1673">
        <v>1.8295825236603998E-2</v>
      </c>
      <c r="E1673" t="s">
        <v>31</v>
      </c>
      <c r="F1673" t="s">
        <v>32</v>
      </c>
    </row>
    <row r="1674" spans="1:6" x14ac:dyDescent="0.25">
      <c r="A1674" s="5">
        <v>95745</v>
      </c>
      <c r="B1674">
        <v>784</v>
      </c>
      <c r="C1674">
        <v>9.6385493228897307E-2</v>
      </c>
      <c r="D1674">
        <v>1.9853281016925201E-2</v>
      </c>
      <c r="E1674" t="s">
        <v>31</v>
      </c>
      <c r="F1674" t="s">
        <v>45</v>
      </c>
    </row>
    <row r="1675" spans="1:6" x14ac:dyDescent="0.25">
      <c r="A1675" s="5">
        <v>95745</v>
      </c>
      <c r="B1675">
        <v>785</v>
      </c>
      <c r="C1675">
        <v>0</v>
      </c>
      <c r="D1675">
        <v>2.9884725474341998E-3</v>
      </c>
      <c r="E1675" t="s">
        <v>31</v>
      </c>
      <c r="F1675" t="s">
        <v>49</v>
      </c>
    </row>
    <row r="1676" spans="1:6" x14ac:dyDescent="0.25">
      <c r="A1676" s="5">
        <v>95745</v>
      </c>
      <c r="B1676">
        <v>2302</v>
      </c>
      <c r="C1676">
        <v>7.2586516461587605E-2</v>
      </c>
      <c r="D1676">
        <v>6.3025293125771502E-3</v>
      </c>
      <c r="E1676" t="s">
        <v>31</v>
      </c>
      <c r="F1676" t="s">
        <v>53</v>
      </c>
    </row>
    <row r="1677" spans="1:6" x14ac:dyDescent="0.25">
      <c r="A1677" s="5">
        <v>95745</v>
      </c>
      <c r="B1677">
        <v>1183</v>
      </c>
      <c r="C1677">
        <v>33.0933367434803</v>
      </c>
      <c r="D1677">
        <v>6.8057936070635598</v>
      </c>
      <c r="E1677" t="s">
        <v>31</v>
      </c>
      <c r="F1677" t="s">
        <v>57</v>
      </c>
    </row>
    <row r="1678" spans="1:6" x14ac:dyDescent="0.25">
      <c r="A1678" s="5">
        <v>95745</v>
      </c>
      <c r="B1678">
        <v>789</v>
      </c>
      <c r="C1678">
        <v>8.4774261881735296</v>
      </c>
      <c r="D1678">
        <v>1.74232006572559</v>
      </c>
      <c r="E1678" t="s">
        <v>31</v>
      </c>
      <c r="F1678" t="s">
        <v>57</v>
      </c>
    </row>
    <row r="1679" spans="1:6" x14ac:dyDescent="0.25">
      <c r="A1679" s="5">
        <v>95745</v>
      </c>
      <c r="B1679">
        <v>790</v>
      </c>
      <c r="C1679">
        <v>8.3540283848314107</v>
      </c>
      <c r="D1679">
        <v>1.7213288393638699</v>
      </c>
      <c r="E1679" t="s">
        <v>31</v>
      </c>
      <c r="F1679" t="s">
        <v>57</v>
      </c>
    </row>
    <row r="1680" spans="1:6" x14ac:dyDescent="0.25">
      <c r="A1680" s="5">
        <v>95745</v>
      </c>
      <c r="B1680">
        <v>791</v>
      </c>
      <c r="C1680">
        <v>4.8111361512550097</v>
      </c>
      <c r="D1680">
        <v>1.42399485080944</v>
      </c>
      <c r="E1680" t="s">
        <v>31</v>
      </c>
      <c r="F1680" t="s">
        <v>57</v>
      </c>
    </row>
    <row r="1681" spans="1:6" x14ac:dyDescent="0.25">
      <c r="A1681" s="5">
        <v>95745</v>
      </c>
      <c r="B1681">
        <v>792</v>
      </c>
      <c r="C1681">
        <v>1.8635592548461299</v>
      </c>
      <c r="D1681">
        <v>0.30878860646143003</v>
      </c>
      <c r="E1681" t="s">
        <v>31</v>
      </c>
      <c r="F1681" t="s">
        <v>57</v>
      </c>
    </row>
    <row r="1682" spans="1:6" x14ac:dyDescent="0.25">
      <c r="A1682" s="5">
        <v>95745</v>
      </c>
      <c r="B1682">
        <v>626</v>
      </c>
      <c r="C1682">
        <v>55.813000000000002</v>
      </c>
      <c r="D1682">
        <v>7.7006929528215897</v>
      </c>
      <c r="E1682" t="s">
        <v>31</v>
      </c>
      <c r="F1682" t="s">
        <v>57</v>
      </c>
    </row>
    <row r="1683" spans="1:6" x14ac:dyDescent="0.25">
      <c r="A1683" s="5">
        <v>95745</v>
      </c>
      <c r="B1683">
        <v>794</v>
      </c>
      <c r="C1683">
        <v>5.5046431216133502</v>
      </c>
      <c r="D1683">
        <v>0.45120890664233798</v>
      </c>
      <c r="E1683" t="s">
        <v>31</v>
      </c>
      <c r="F1683" t="s">
        <v>57</v>
      </c>
    </row>
    <row r="1684" spans="1:6" x14ac:dyDescent="0.25">
      <c r="A1684" s="5">
        <v>95745</v>
      </c>
      <c r="B1684">
        <v>1190</v>
      </c>
      <c r="C1684">
        <v>0.80336235077312601</v>
      </c>
      <c r="D1684">
        <v>0.25284219205213099</v>
      </c>
      <c r="E1684" t="s">
        <v>31</v>
      </c>
      <c r="F1684" t="s">
        <v>57</v>
      </c>
    </row>
    <row r="1685" spans="1:6" x14ac:dyDescent="0.25">
      <c r="A1685" s="5">
        <v>95745</v>
      </c>
      <c r="B1685">
        <v>796</v>
      </c>
      <c r="C1685">
        <v>0.113866606916559</v>
      </c>
      <c r="D1685">
        <v>3.6942243035523299E-2</v>
      </c>
      <c r="E1685" t="s">
        <v>31</v>
      </c>
      <c r="F1685" t="s">
        <v>57</v>
      </c>
    </row>
    <row r="1686" spans="1:6" x14ac:dyDescent="0.25">
      <c r="A1686" s="5">
        <v>95745</v>
      </c>
      <c r="B1686">
        <v>797</v>
      </c>
      <c r="C1686">
        <v>4.5583128244569098</v>
      </c>
      <c r="D1686">
        <v>0.57447966828729002</v>
      </c>
      <c r="E1686" t="s">
        <v>31</v>
      </c>
      <c r="F1686" t="s">
        <v>57</v>
      </c>
    </row>
    <row r="1687" spans="1:6" x14ac:dyDescent="0.25">
      <c r="A1687" s="5">
        <v>95745</v>
      </c>
      <c r="B1687">
        <v>436</v>
      </c>
      <c r="C1687">
        <v>61.157799547043297</v>
      </c>
      <c r="D1687">
        <v>7.8053381396152499</v>
      </c>
      <c r="E1687" t="s">
        <v>31</v>
      </c>
      <c r="F1687" t="s">
        <v>57</v>
      </c>
    </row>
    <row r="1688" spans="1:6" x14ac:dyDescent="0.25">
      <c r="A1688" s="5">
        <v>95745</v>
      </c>
      <c r="B1688">
        <v>696</v>
      </c>
      <c r="C1688">
        <v>2.69470279459176E-2</v>
      </c>
      <c r="D1688">
        <v>8.4572922530711803E-2</v>
      </c>
      <c r="E1688" t="s">
        <v>31</v>
      </c>
      <c r="F1688" t="s">
        <v>81</v>
      </c>
    </row>
    <row r="1689" spans="1:6" x14ac:dyDescent="0.25">
      <c r="A1689" s="5">
        <v>95745</v>
      </c>
      <c r="B1689">
        <v>525</v>
      </c>
      <c r="C1689">
        <v>8.9799247905911293E-3</v>
      </c>
      <c r="D1689">
        <v>1.69720622352631E-2</v>
      </c>
      <c r="E1689" t="s">
        <v>31</v>
      </c>
      <c r="F1689" t="s">
        <v>81</v>
      </c>
    </row>
    <row r="1690" spans="1:6" x14ac:dyDescent="0.25">
      <c r="A1690" s="5">
        <v>95745</v>
      </c>
      <c r="B1690">
        <v>292</v>
      </c>
      <c r="C1690">
        <v>3.4744620150994701E-3</v>
      </c>
      <c r="D1690">
        <v>1.7757601035205298E-2</v>
      </c>
      <c r="E1690" t="s">
        <v>31</v>
      </c>
      <c r="F1690" t="s">
        <v>81</v>
      </c>
    </row>
    <row r="1691" spans="1:6" x14ac:dyDescent="0.25">
      <c r="A1691" s="5">
        <v>95745</v>
      </c>
      <c r="B1691">
        <v>694</v>
      </c>
      <c r="C1691">
        <v>1.26792476041626E-2</v>
      </c>
      <c r="D1691">
        <v>6.8117179262205899E-3</v>
      </c>
      <c r="E1691" t="s">
        <v>31</v>
      </c>
      <c r="F1691" t="s">
        <v>81</v>
      </c>
    </row>
    <row r="1692" spans="1:6" x14ac:dyDescent="0.25">
      <c r="A1692" s="5">
        <v>95745</v>
      </c>
      <c r="B1692">
        <v>666</v>
      </c>
      <c r="C1692">
        <v>0</v>
      </c>
      <c r="D1692">
        <v>3.4599548668109601E-3</v>
      </c>
      <c r="E1692" t="s">
        <v>31</v>
      </c>
      <c r="F1692" t="s">
        <v>81</v>
      </c>
    </row>
    <row r="1693" spans="1:6" x14ac:dyDescent="0.25">
      <c r="A1693" s="5">
        <v>95745</v>
      </c>
      <c r="B1693">
        <v>700</v>
      </c>
      <c r="C1693">
        <v>2.9340707413522699E-2</v>
      </c>
      <c r="D1693">
        <v>2.92661585912754E-3</v>
      </c>
      <c r="E1693" t="s">
        <v>31</v>
      </c>
      <c r="F1693" t="s">
        <v>81</v>
      </c>
    </row>
    <row r="1694" spans="1:6" x14ac:dyDescent="0.25">
      <c r="A1694" s="5">
        <v>95745</v>
      </c>
      <c r="B1694">
        <v>795</v>
      </c>
      <c r="C1694">
        <v>0.11942284471106</v>
      </c>
      <c r="D1694">
        <v>9.5114422125290397E-3</v>
      </c>
      <c r="E1694" t="s">
        <v>31</v>
      </c>
      <c r="F1694" t="s">
        <v>81</v>
      </c>
    </row>
    <row r="1695" spans="1:6" x14ac:dyDescent="0.25">
      <c r="A1695" s="5">
        <v>95745</v>
      </c>
      <c r="B1695">
        <v>669</v>
      </c>
      <c r="C1695">
        <v>9.4448788932380498E-2</v>
      </c>
      <c r="D1695">
        <v>7.2675432903112399E-3</v>
      </c>
      <c r="E1695" t="s">
        <v>31</v>
      </c>
      <c r="F1695" t="s">
        <v>81</v>
      </c>
    </row>
    <row r="1696" spans="1:6" x14ac:dyDescent="0.25">
      <c r="A1696" s="5">
        <v>95745</v>
      </c>
      <c r="B1696">
        <v>329</v>
      </c>
      <c r="C1696">
        <v>9.2410534597844093E-3</v>
      </c>
      <c r="D1696">
        <v>2.52347249125429E-3</v>
      </c>
      <c r="E1696" t="s">
        <v>31</v>
      </c>
      <c r="F1696" t="s">
        <v>81</v>
      </c>
    </row>
    <row r="1697" spans="1:6" x14ac:dyDescent="0.25">
      <c r="A1697" s="5">
        <v>95745</v>
      </c>
      <c r="B1697">
        <v>715</v>
      </c>
      <c r="C1697">
        <v>0</v>
      </c>
      <c r="D1697">
        <v>1.54428593531248E-2</v>
      </c>
      <c r="E1697" t="s">
        <v>31</v>
      </c>
      <c r="F1697" t="s">
        <v>81</v>
      </c>
    </row>
    <row r="1698" spans="1:6" x14ac:dyDescent="0.25">
      <c r="A1698" s="5">
        <v>95745</v>
      </c>
      <c r="B1698">
        <v>767</v>
      </c>
      <c r="C1698">
        <v>0</v>
      </c>
      <c r="D1698">
        <v>8.6172460833782404E-3</v>
      </c>
      <c r="E1698" t="s">
        <v>31</v>
      </c>
      <c r="F1698" t="s">
        <v>81</v>
      </c>
    </row>
    <row r="1699" spans="1:6" x14ac:dyDescent="0.25">
      <c r="A1699" s="5">
        <v>95745</v>
      </c>
      <c r="B1699">
        <v>347</v>
      </c>
      <c r="C1699">
        <v>0</v>
      </c>
      <c r="D1699">
        <v>2.36466517102804E-3</v>
      </c>
      <c r="E1699" t="s">
        <v>31</v>
      </c>
      <c r="F1699" t="s">
        <v>81</v>
      </c>
    </row>
    <row r="1700" spans="1:6" x14ac:dyDescent="0.25">
      <c r="A1700" s="5">
        <v>95745</v>
      </c>
      <c r="B1700">
        <v>526</v>
      </c>
      <c r="C1700">
        <v>0</v>
      </c>
      <c r="D1700">
        <v>9.7197893533054205E-4</v>
      </c>
      <c r="E1700" t="s">
        <v>31</v>
      </c>
      <c r="F1700" t="s">
        <v>81</v>
      </c>
    </row>
    <row r="1701" spans="1:6" x14ac:dyDescent="0.25">
      <c r="A1701" s="5">
        <v>95745</v>
      </c>
      <c r="B1701">
        <v>488</v>
      </c>
      <c r="C1701">
        <v>9.5021821289776904E-4</v>
      </c>
      <c r="D1701">
        <v>1.3645010326471499E-3</v>
      </c>
      <c r="E1701" t="s">
        <v>31</v>
      </c>
      <c r="F1701" t="s">
        <v>81</v>
      </c>
    </row>
    <row r="1702" spans="1:6" x14ac:dyDescent="0.25">
      <c r="A1702" s="5">
        <v>95745</v>
      </c>
      <c r="B1702">
        <v>379</v>
      </c>
      <c r="C1702">
        <v>0</v>
      </c>
      <c r="D1702">
        <v>4.5697517108824002E-4</v>
      </c>
      <c r="E1702" t="s">
        <v>31</v>
      </c>
      <c r="F1702" t="s">
        <v>81</v>
      </c>
    </row>
    <row r="1703" spans="1:6" x14ac:dyDescent="0.25">
      <c r="A1703" s="5">
        <v>95745</v>
      </c>
      <c r="B1703">
        <v>612</v>
      </c>
      <c r="C1703">
        <v>0</v>
      </c>
      <c r="D1703">
        <v>4.0620015207843498E-4</v>
      </c>
      <c r="E1703" t="s">
        <v>31</v>
      </c>
      <c r="F1703" t="s">
        <v>81</v>
      </c>
    </row>
    <row r="1704" spans="1:6" x14ac:dyDescent="0.25">
      <c r="A1704" s="5">
        <v>95745</v>
      </c>
      <c r="B1704">
        <v>380</v>
      </c>
      <c r="C1704">
        <v>0</v>
      </c>
      <c r="D1704">
        <v>5.3676448667507601E-4</v>
      </c>
      <c r="E1704" t="s">
        <v>31</v>
      </c>
      <c r="F1704" t="s">
        <v>81</v>
      </c>
    </row>
    <row r="1705" spans="1:6" x14ac:dyDescent="0.25">
      <c r="A1705" s="5">
        <v>95745</v>
      </c>
      <c r="B1705">
        <v>778</v>
      </c>
      <c r="C1705">
        <v>2.9014296577031099E-3</v>
      </c>
      <c r="D1705">
        <v>4.1095318611275599E-4</v>
      </c>
      <c r="E1705" t="s">
        <v>31</v>
      </c>
      <c r="F1705" t="s">
        <v>81</v>
      </c>
    </row>
    <row r="1706" spans="1:6" x14ac:dyDescent="0.25">
      <c r="A1706" s="5">
        <v>95745</v>
      </c>
      <c r="B1706">
        <v>468</v>
      </c>
      <c r="C1706">
        <v>0</v>
      </c>
      <c r="D1706">
        <v>2.4807223573361601E-3</v>
      </c>
      <c r="E1706" t="s">
        <v>31</v>
      </c>
      <c r="F1706" t="s">
        <v>81</v>
      </c>
    </row>
    <row r="1707" spans="1:6" x14ac:dyDescent="0.25">
      <c r="A1707" s="5">
        <v>95745</v>
      </c>
      <c r="B1707">
        <v>298</v>
      </c>
      <c r="C1707">
        <v>0</v>
      </c>
      <c r="D1707">
        <v>1.3999398098417501E-3</v>
      </c>
      <c r="E1707" t="s">
        <v>31</v>
      </c>
      <c r="F1707" t="s">
        <v>81</v>
      </c>
    </row>
    <row r="1708" spans="1:6" x14ac:dyDescent="0.25">
      <c r="A1708" s="5">
        <v>95745</v>
      </c>
      <c r="B1708">
        <v>693</v>
      </c>
      <c r="C1708">
        <v>0</v>
      </c>
      <c r="D1708">
        <v>5.7303235739636403E-4</v>
      </c>
      <c r="E1708" t="s">
        <v>31</v>
      </c>
      <c r="F1708" t="s">
        <v>81</v>
      </c>
    </row>
    <row r="1709" spans="1:6" x14ac:dyDescent="0.25">
      <c r="A1709" s="5">
        <v>95745</v>
      </c>
      <c r="B1709">
        <v>810</v>
      </c>
      <c r="C1709">
        <v>3.6267870721288901E-4</v>
      </c>
      <c r="D1709">
        <v>3.1967306944676803E-4</v>
      </c>
      <c r="E1709" t="s">
        <v>31</v>
      </c>
      <c r="F1709" t="s">
        <v>81</v>
      </c>
    </row>
    <row r="1710" spans="1:6" x14ac:dyDescent="0.25">
      <c r="A1710" s="5">
        <v>95745</v>
      </c>
      <c r="B1710">
        <v>689</v>
      </c>
      <c r="C1710">
        <v>1.45071482885156E-5</v>
      </c>
      <c r="D1710">
        <v>6.1655422981662597E-4</v>
      </c>
      <c r="E1710" t="s">
        <v>31</v>
      </c>
      <c r="F1710" t="s">
        <v>81</v>
      </c>
    </row>
    <row r="1711" spans="1:6" x14ac:dyDescent="0.25">
      <c r="A1711" s="5">
        <v>95745</v>
      </c>
      <c r="B1711">
        <v>697</v>
      </c>
      <c r="C1711">
        <v>0</v>
      </c>
      <c r="D1711">
        <v>7.3261098857003504E-4</v>
      </c>
      <c r="E1711" t="s">
        <v>31</v>
      </c>
      <c r="F1711" t="s">
        <v>81</v>
      </c>
    </row>
    <row r="1712" spans="1:6" x14ac:dyDescent="0.25">
      <c r="A1712" s="5">
        <v>95745</v>
      </c>
      <c r="B1712">
        <v>777</v>
      </c>
      <c r="C1712">
        <v>0</v>
      </c>
      <c r="D1712">
        <v>8.7768247145519104E-4</v>
      </c>
      <c r="E1712" t="s">
        <v>31</v>
      </c>
      <c r="F1712" t="s">
        <v>81</v>
      </c>
    </row>
    <row r="1713" spans="1:6" x14ac:dyDescent="0.25">
      <c r="A1713" s="5">
        <v>95745</v>
      </c>
      <c r="B1713">
        <v>779</v>
      </c>
      <c r="C1713">
        <v>0</v>
      </c>
      <c r="D1713">
        <v>1.0372611026288601E-3</v>
      </c>
      <c r="E1713" t="s">
        <v>31</v>
      </c>
      <c r="F1713" t="s">
        <v>81</v>
      </c>
    </row>
    <row r="1714" spans="1:6" x14ac:dyDescent="0.25">
      <c r="A1714" s="5">
        <v>95745</v>
      </c>
      <c r="B1714">
        <v>586</v>
      </c>
      <c r="C1714">
        <v>0</v>
      </c>
      <c r="D1714">
        <v>1.81339353606444E-3</v>
      </c>
      <c r="E1714" t="s">
        <v>31</v>
      </c>
      <c r="F1714" t="s">
        <v>81</v>
      </c>
    </row>
    <row r="1715" spans="1:6" x14ac:dyDescent="0.25">
      <c r="A1715" s="5">
        <v>95745</v>
      </c>
      <c r="B1715">
        <v>649</v>
      </c>
      <c r="C1715">
        <v>0</v>
      </c>
      <c r="D1715">
        <v>1.79888638777593E-3</v>
      </c>
      <c r="E1715" t="s">
        <v>31</v>
      </c>
      <c r="F1715" t="s">
        <v>81</v>
      </c>
    </row>
    <row r="1716" spans="1:6" x14ac:dyDescent="0.25">
      <c r="A1716" s="5">
        <v>95745</v>
      </c>
      <c r="B1716">
        <v>695</v>
      </c>
      <c r="C1716">
        <v>0</v>
      </c>
      <c r="D1716">
        <v>2.42994733832636E-3</v>
      </c>
      <c r="E1716" t="s">
        <v>31</v>
      </c>
      <c r="F1716" t="s">
        <v>81</v>
      </c>
    </row>
    <row r="1717" spans="1:6" x14ac:dyDescent="0.25">
      <c r="A1717" s="5">
        <v>95745</v>
      </c>
      <c r="B1717">
        <v>328</v>
      </c>
      <c r="C1717">
        <v>1.51599699614988E-3</v>
      </c>
      <c r="D1717">
        <v>2.1701455726226E-3</v>
      </c>
      <c r="E1717" t="s">
        <v>31</v>
      </c>
      <c r="F1717" t="s">
        <v>81</v>
      </c>
    </row>
    <row r="1718" spans="1:6" x14ac:dyDescent="0.25">
      <c r="A1718" s="5">
        <v>95745</v>
      </c>
      <c r="B1718">
        <v>487</v>
      </c>
      <c r="C1718">
        <v>3.3366441063585801E-4</v>
      </c>
      <c r="D1718">
        <v>2.77816909263123E-3</v>
      </c>
      <c r="E1718" t="s">
        <v>31</v>
      </c>
      <c r="F1718" t="s">
        <v>81</v>
      </c>
    </row>
    <row r="1719" spans="1:6" x14ac:dyDescent="0.25">
      <c r="A1719" s="5">
        <v>95745</v>
      </c>
      <c r="B1719">
        <v>714</v>
      </c>
      <c r="C1719">
        <v>0</v>
      </c>
      <c r="D1719">
        <v>4.3231301899776297E-3</v>
      </c>
      <c r="E1719" t="s">
        <v>31</v>
      </c>
      <c r="F1719" t="s">
        <v>81</v>
      </c>
    </row>
    <row r="1720" spans="1:6" x14ac:dyDescent="0.25">
      <c r="A1720" s="5">
        <v>95745</v>
      </c>
      <c r="B1720">
        <v>296</v>
      </c>
      <c r="C1720">
        <v>0</v>
      </c>
      <c r="D1720">
        <v>4.7946125093543896E-3</v>
      </c>
      <c r="E1720" t="s">
        <v>31</v>
      </c>
      <c r="F1720" t="s">
        <v>81</v>
      </c>
    </row>
    <row r="1721" spans="1:6" x14ac:dyDescent="0.25">
      <c r="A1721" s="5">
        <v>95745</v>
      </c>
      <c r="B1721">
        <v>300</v>
      </c>
      <c r="C1721">
        <v>4.5262302660168501E-3</v>
      </c>
      <c r="D1721">
        <v>2.34591526628843E-2</v>
      </c>
      <c r="E1721" t="s">
        <v>31</v>
      </c>
      <c r="F1721" t="s">
        <v>81</v>
      </c>
    </row>
    <row r="1722" spans="1:6" x14ac:dyDescent="0.25">
      <c r="A1722" s="5">
        <v>95745</v>
      </c>
      <c r="B1722">
        <v>519</v>
      </c>
      <c r="C1722">
        <v>1.28170655129035E-2</v>
      </c>
      <c r="D1722">
        <v>2.9434741753786499E-2</v>
      </c>
      <c r="E1722" t="s">
        <v>31</v>
      </c>
      <c r="F1722" t="s">
        <v>81</v>
      </c>
    </row>
    <row r="1723" spans="1:6" x14ac:dyDescent="0.25">
      <c r="A1723" s="5">
        <v>95745</v>
      </c>
      <c r="B1723">
        <v>477</v>
      </c>
      <c r="C1723">
        <v>0</v>
      </c>
      <c r="D1723">
        <v>2.17607224327733E-3</v>
      </c>
      <c r="E1723" t="s">
        <v>31</v>
      </c>
      <c r="F1723" t="s">
        <v>81</v>
      </c>
    </row>
    <row r="1724" spans="1:6" x14ac:dyDescent="0.25">
      <c r="A1724" s="5">
        <v>95745</v>
      </c>
      <c r="B1724">
        <v>528</v>
      </c>
      <c r="C1724">
        <v>0</v>
      </c>
      <c r="D1724">
        <v>1.02275395434035E-3</v>
      </c>
      <c r="E1724" t="s">
        <v>31</v>
      </c>
      <c r="F1724" t="s">
        <v>81</v>
      </c>
    </row>
    <row r="1725" spans="1:6" x14ac:dyDescent="0.25">
      <c r="A1725" s="5">
        <v>95745</v>
      </c>
      <c r="B1725">
        <v>712</v>
      </c>
      <c r="C1725">
        <v>2.5387509504902202E-4</v>
      </c>
      <c r="D1725">
        <v>9.3579733805467305E-4</v>
      </c>
      <c r="E1725" t="s">
        <v>31</v>
      </c>
      <c r="F1725" t="s">
        <v>81</v>
      </c>
    </row>
    <row r="1726" spans="1:6" x14ac:dyDescent="0.25">
      <c r="A1726" s="5">
        <v>95745</v>
      </c>
      <c r="B1726">
        <v>520</v>
      </c>
      <c r="C1726">
        <v>0</v>
      </c>
      <c r="D1726">
        <v>1.94395787066108E-3</v>
      </c>
      <c r="E1726" t="s">
        <v>31</v>
      </c>
      <c r="F1726" t="s">
        <v>81</v>
      </c>
    </row>
    <row r="1727" spans="1:6" x14ac:dyDescent="0.25">
      <c r="A1727" s="5">
        <v>95745</v>
      </c>
      <c r="B1727">
        <v>765</v>
      </c>
      <c r="C1727">
        <v>1.3056433459664001E-4</v>
      </c>
      <c r="D1727">
        <v>1.49425056352853E-3</v>
      </c>
      <c r="E1727" t="s">
        <v>31</v>
      </c>
      <c r="F1727" t="s">
        <v>81</v>
      </c>
    </row>
    <row r="1728" spans="1:6" x14ac:dyDescent="0.25">
      <c r="A1728" s="5">
        <v>95745</v>
      </c>
      <c r="B1728">
        <v>294</v>
      </c>
      <c r="C1728">
        <v>0.61104108591227502</v>
      </c>
      <c r="D1728">
        <v>0.162041198334655</v>
      </c>
      <c r="E1728" t="s">
        <v>31</v>
      </c>
      <c r="F1728" t="s">
        <v>45</v>
      </c>
    </row>
    <row r="1729" spans="1:6" x14ac:dyDescent="0.25">
      <c r="A1729" s="5">
        <v>95745</v>
      </c>
      <c r="B1729">
        <v>1253</v>
      </c>
      <c r="C1729">
        <v>0</v>
      </c>
      <c r="D1729">
        <v>1.20554402277564E-4</v>
      </c>
      <c r="E1729" t="s">
        <v>31</v>
      </c>
      <c r="F1729" t="s">
        <v>202</v>
      </c>
    </row>
    <row r="1730" spans="1:6" x14ac:dyDescent="0.25">
      <c r="A1730" s="5">
        <v>95745</v>
      </c>
      <c r="B1730">
        <v>1255</v>
      </c>
      <c r="C1730">
        <v>2.0489896242699402E-3</v>
      </c>
      <c r="D1730">
        <v>4.9286035341447902E-4</v>
      </c>
      <c r="E1730" t="s">
        <v>31</v>
      </c>
      <c r="F1730" t="s">
        <v>202</v>
      </c>
    </row>
    <row r="1731" spans="1:6" x14ac:dyDescent="0.25">
      <c r="A1731" s="5">
        <v>95745</v>
      </c>
      <c r="B1731">
        <v>1256</v>
      </c>
      <c r="C1731">
        <v>5.3032331283497502E-3</v>
      </c>
      <c r="D1731">
        <v>4.9126239430921702E-4</v>
      </c>
      <c r="E1731" t="s">
        <v>31</v>
      </c>
      <c r="F1731" t="s">
        <v>202</v>
      </c>
    </row>
    <row r="1732" spans="1:6" x14ac:dyDescent="0.25">
      <c r="A1732" s="5">
        <v>95745</v>
      </c>
      <c r="B1732">
        <v>846</v>
      </c>
      <c r="C1732">
        <v>4.9309797032664397E-4</v>
      </c>
      <c r="D1732">
        <v>3.3052512353734298E-4</v>
      </c>
      <c r="E1732" t="s">
        <v>31</v>
      </c>
      <c r="F1732" t="s">
        <v>202</v>
      </c>
    </row>
    <row r="1733" spans="1:6" x14ac:dyDescent="0.25">
      <c r="A1733" s="5">
        <v>95745</v>
      </c>
      <c r="B1733">
        <v>847</v>
      </c>
      <c r="C1733">
        <v>6.6290414104371803E-3</v>
      </c>
      <c r="D1733">
        <v>8.8930631611904302E-4</v>
      </c>
      <c r="E1733" t="s">
        <v>31</v>
      </c>
      <c r="F1733" t="s">
        <v>202</v>
      </c>
    </row>
    <row r="1734" spans="1:6" x14ac:dyDescent="0.25">
      <c r="A1734" s="5">
        <v>95745</v>
      </c>
      <c r="B1734">
        <v>848</v>
      </c>
      <c r="C1734">
        <v>1.4682684782806601E-3</v>
      </c>
      <c r="D1734">
        <v>1.8874330214678999E-3</v>
      </c>
      <c r="E1734" t="s">
        <v>31</v>
      </c>
      <c r="F1734" t="s">
        <v>202</v>
      </c>
    </row>
    <row r="1735" spans="1:6" x14ac:dyDescent="0.25">
      <c r="A1735" s="5">
        <v>95745</v>
      </c>
      <c r="B1735">
        <v>849</v>
      </c>
      <c r="C1735">
        <v>2.4215331923190201E-3</v>
      </c>
      <c r="D1735">
        <v>2.77988315883282E-4</v>
      </c>
      <c r="E1735" t="s">
        <v>31</v>
      </c>
      <c r="F1735" t="s">
        <v>202</v>
      </c>
    </row>
    <row r="1736" spans="1:6" x14ac:dyDescent="0.25">
      <c r="A1736" s="5">
        <v>95745</v>
      </c>
      <c r="B1736">
        <v>850</v>
      </c>
      <c r="C1736">
        <v>4.7111964066954301E-4</v>
      </c>
      <c r="D1736">
        <v>4.39546720750941E-4</v>
      </c>
      <c r="E1736" t="s">
        <v>31</v>
      </c>
      <c r="F1736" t="s">
        <v>202</v>
      </c>
    </row>
    <row r="1737" spans="1:6" x14ac:dyDescent="0.25">
      <c r="A1737" s="5">
        <v>95745</v>
      </c>
      <c r="B1737">
        <v>852</v>
      </c>
      <c r="C1737">
        <v>2.0982776605801699E-2</v>
      </c>
      <c r="D1737">
        <v>4.0910214107229203E-3</v>
      </c>
      <c r="E1737" t="s">
        <v>31</v>
      </c>
      <c r="F1737" t="s">
        <v>202</v>
      </c>
    </row>
    <row r="1738" spans="1:6" x14ac:dyDescent="0.25">
      <c r="A1738" s="5">
        <v>95745</v>
      </c>
      <c r="B1738">
        <v>1265</v>
      </c>
      <c r="C1738">
        <v>1.3488166192730199E-2</v>
      </c>
      <c r="D1738">
        <v>8.4688056043368092E-3</v>
      </c>
      <c r="E1738" t="s">
        <v>31</v>
      </c>
      <c r="F1738" t="s">
        <v>202</v>
      </c>
    </row>
    <row r="1739" spans="1:6" x14ac:dyDescent="0.25">
      <c r="A1739" s="5">
        <v>95745</v>
      </c>
      <c r="B1739">
        <v>1266</v>
      </c>
      <c r="C1739">
        <v>3.3968487717559202E-4</v>
      </c>
      <c r="D1739">
        <v>1.5528956184715999E-4</v>
      </c>
      <c r="E1739" t="s">
        <v>31</v>
      </c>
      <c r="F1739" t="s">
        <v>202</v>
      </c>
    </row>
    <row r="1740" spans="1:6" x14ac:dyDescent="0.25">
      <c r="A1740" s="5">
        <v>95745</v>
      </c>
      <c r="B1740">
        <v>1268</v>
      </c>
      <c r="C1740">
        <v>2.4543918831924998E-3</v>
      </c>
      <c r="D1740">
        <v>7.4362593844009997E-4</v>
      </c>
      <c r="E1740" t="s">
        <v>31</v>
      </c>
      <c r="F1740" t="s">
        <v>202</v>
      </c>
    </row>
    <row r="1741" spans="1:6" x14ac:dyDescent="0.25">
      <c r="A1741" s="5">
        <v>95745</v>
      </c>
      <c r="B1741">
        <v>1269</v>
      </c>
      <c r="C1741">
        <v>3.0570188230974399E-3</v>
      </c>
      <c r="D1741">
        <v>4.5934336941376902E-4</v>
      </c>
      <c r="E1741" t="s">
        <v>31</v>
      </c>
      <c r="F1741" t="s">
        <v>202</v>
      </c>
    </row>
    <row r="1742" spans="1:6" x14ac:dyDescent="0.25">
      <c r="A1742" s="5">
        <v>95745</v>
      </c>
      <c r="B1742">
        <v>853</v>
      </c>
      <c r="C1742">
        <v>2.47629767710816E-3</v>
      </c>
      <c r="D1742">
        <v>7.0150353138901203E-4</v>
      </c>
      <c r="E1742" t="s">
        <v>31</v>
      </c>
      <c r="F1742" t="s">
        <v>202</v>
      </c>
    </row>
    <row r="1743" spans="1:6" x14ac:dyDescent="0.25">
      <c r="A1743" s="5">
        <v>95745</v>
      </c>
      <c r="B1743">
        <v>854</v>
      </c>
      <c r="C1743">
        <v>3.9883777432201404E-3</v>
      </c>
      <c r="D1743">
        <v>1.46273207855515E-3</v>
      </c>
      <c r="E1743" t="s">
        <v>31</v>
      </c>
      <c r="F1743" t="s">
        <v>202</v>
      </c>
    </row>
    <row r="1744" spans="1:6" x14ac:dyDescent="0.25">
      <c r="A1744" s="5">
        <v>95745</v>
      </c>
      <c r="B1744">
        <v>855</v>
      </c>
      <c r="C1744">
        <v>5.4895049123742899E-3</v>
      </c>
      <c r="D1744">
        <v>2.1930614973724501E-3</v>
      </c>
      <c r="E1744" t="s">
        <v>31</v>
      </c>
      <c r="F1744" t="s">
        <v>202</v>
      </c>
    </row>
    <row r="1745" spans="1:6" x14ac:dyDescent="0.25">
      <c r="A1745" s="5">
        <v>95745</v>
      </c>
      <c r="B1745">
        <v>1275</v>
      </c>
      <c r="C1745">
        <v>1.9295377652623E-2</v>
      </c>
      <c r="D1745">
        <v>3.24732751933769E-3</v>
      </c>
      <c r="E1745" t="s">
        <v>31</v>
      </c>
      <c r="F1745" t="s">
        <v>202</v>
      </c>
    </row>
    <row r="1746" spans="1:6" x14ac:dyDescent="0.25">
      <c r="A1746" s="5">
        <v>95745</v>
      </c>
      <c r="B1746">
        <v>857</v>
      </c>
      <c r="C1746">
        <v>1.4901742721963201E-3</v>
      </c>
      <c r="D1746">
        <v>4.7211591312895299E-4</v>
      </c>
      <c r="E1746" t="s">
        <v>31</v>
      </c>
      <c r="F1746" t="s">
        <v>202</v>
      </c>
    </row>
    <row r="1747" spans="1:6" x14ac:dyDescent="0.25">
      <c r="A1747" s="5">
        <v>95745</v>
      </c>
      <c r="B1747">
        <v>858</v>
      </c>
      <c r="C1747">
        <v>3.00225433830829E-3</v>
      </c>
      <c r="D1747">
        <v>1.1268245202295699E-3</v>
      </c>
      <c r="E1747" t="s">
        <v>31</v>
      </c>
      <c r="F1747" t="s">
        <v>202</v>
      </c>
    </row>
    <row r="1748" spans="1:6" x14ac:dyDescent="0.25">
      <c r="A1748" s="5">
        <v>95745</v>
      </c>
      <c r="B1748">
        <v>859</v>
      </c>
      <c r="C1748">
        <v>0</v>
      </c>
      <c r="D1748">
        <v>1.8627178402454001E-4</v>
      </c>
      <c r="E1748" t="s">
        <v>31</v>
      </c>
      <c r="F1748" t="s">
        <v>202</v>
      </c>
    </row>
    <row r="1749" spans="1:6" x14ac:dyDescent="0.25">
      <c r="A1749" s="5">
        <v>95745</v>
      </c>
      <c r="B1749">
        <v>860</v>
      </c>
      <c r="C1749">
        <v>1.1351480857056199E-2</v>
      </c>
      <c r="D1749">
        <v>1.0945701929326399E-3</v>
      </c>
      <c r="E1749" t="s">
        <v>31</v>
      </c>
      <c r="F1749" t="s">
        <v>202</v>
      </c>
    </row>
    <row r="1750" spans="1:6" x14ac:dyDescent="0.25">
      <c r="A1750" s="5">
        <v>95745</v>
      </c>
      <c r="B1750">
        <v>1280</v>
      </c>
      <c r="C1750">
        <v>2.6625694611327002E-3</v>
      </c>
      <c r="D1750">
        <v>1.4584842516442E-3</v>
      </c>
      <c r="E1750" t="s">
        <v>31</v>
      </c>
      <c r="F1750" t="s">
        <v>202</v>
      </c>
    </row>
    <row r="1751" spans="1:6" x14ac:dyDescent="0.25">
      <c r="A1751" s="5">
        <v>95745</v>
      </c>
      <c r="B1751">
        <v>1281</v>
      </c>
      <c r="C1751">
        <v>2.7389495968717403E-4</v>
      </c>
      <c r="D1751">
        <v>2.5272392785703198E-4</v>
      </c>
      <c r="E1751" t="s">
        <v>31</v>
      </c>
      <c r="F1751" t="s">
        <v>202</v>
      </c>
    </row>
    <row r="1752" spans="1:6" x14ac:dyDescent="0.25">
      <c r="A1752" s="5">
        <v>95745</v>
      </c>
      <c r="B1752">
        <v>1461</v>
      </c>
      <c r="C1752">
        <v>2.6294206272934402E-4</v>
      </c>
      <c r="D1752">
        <v>1.3281377166930101E-4</v>
      </c>
      <c r="E1752" t="s">
        <v>31</v>
      </c>
      <c r="F1752" t="s">
        <v>202</v>
      </c>
    </row>
    <row r="1753" spans="1:6" x14ac:dyDescent="0.25">
      <c r="A1753" s="5">
        <v>95745</v>
      </c>
      <c r="B1753">
        <v>864</v>
      </c>
      <c r="C1753">
        <v>3.9664719493044797E-3</v>
      </c>
      <c r="D1753">
        <v>2.2309830559656698E-3</v>
      </c>
      <c r="E1753" t="s">
        <v>31</v>
      </c>
      <c r="F1753" t="s">
        <v>202</v>
      </c>
    </row>
    <row r="1754" spans="1:6" x14ac:dyDescent="0.25">
      <c r="A1754" s="5">
        <v>95745</v>
      </c>
      <c r="B1754">
        <v>1288</v>
      </c>
      <c r="C1754">
        <v>6.4643852773625297E-4</v>
      </c>
      <c r="D1754">
        <v>2.7767237108655902E-4</v>
      </c>
      <c r="E1754" t="s">
        <v>31</v>
      </c>
      <c r="F1754" t="s">
        <v>202</v>
      </c>
    </row>
    <row r="1755" spans="1:6" x14ac:dyDescent="0.25">
      <c r="A1755" s="5">
        <v>95745</v>
      </c>
      <c r="B1755">
        <v>896</v>
      </c>
      <c r="C1755">
        <v>6.6509472043528401E-3</v>
      </c>
      <c r="D1755">
        <v>6.50016659533432E-4</v>
      </c>
      <c r="E1755" t="s">
        <v>31</v>
      </c>
      <c r="F1755" t="s">
        <v>202</v>
      </c>
    </row>
    <row r="1756" spans="1:6" x14ac:dyDescent="0.25">
      <c r="A1756" s="5">
        <v>95745</v>
      </c>
      <c r="B1756">
        <v>1293</v>
      </c>
      <c r="C1756">
        <v>2.0139113397083099E-2</v>
      </c>
      <c r="D1756">
        <v>1.31489475774401E-2</v>
      </c>
      <c r="E1756" t="s">
        <v>31</v>
      </c>
      <c r="F1756" t="s">
        <v>202</v>
      </c>
    </row>
    <row r="1757" spans="1:6" x14ac:dyDescent="0.25">
      <c r="A1757" s="5">
        <v>95745</v>
      </c>
      <c r="B1757">
        <v>866</v>
      </c>
      <c r="C1757">
        <v>1.81890625241408E-3</v>
      </c>
      <c r="D1757">
        <v>4.2527083286316E-4</v>
      </c>
      <c r="E1757" t="s">
        <v>31</v>
      </c>
      <c r="F1757" t="s">
        <v>202</v>
      </c>
    </row>
    <row r="1758" spans="1:6" x14ac:dyDescent="0.25">
      <c r="A1758" s="5">
        <v>95745</v>
      </c>
      <c r="B1758">
        <v>867</v>
      </c>
      <c r="C1758">
        <v>5.4237149948858704E-3</v>
      </c>
      <c r="D1758">
        <v>6.4189212050870504E-4</v>
      </c>
      <c r="E1758" t="s">
        <v>31</v>
      </c>
      <c r="F1758" t="s">
        <v>202</v>
      </c>
    </row>
    <row r="1759" spans="1:6" x14ac:dyDescent="0.25">
      <c r="A1759" s="5">
        <v>95745</v>
      </c>
      <c r="B1759">
        <v>1296</v>
      </c>
      <c r="C1759">
        <v>6.3548563077842405E-4</v>
      </c>
      <c r="D1759">
        <v>1.2861151262603799E-4</v>
      </c>
      <c r="E1759" t="s">
        <v>31</v>
      </c>
      <c r="F1759" t="s">
        <v>202</v>
      </c>
    </row>
    <row r="1760" spans="1:6" x14ac:dyDescent="0.25">
      <c r="A1760" s="5">
        <v>95745</v>
      </c>
      <c r="B1760">
        <v>868</v>
      </c>
      <c r="C1760">
        <v>6.6841685739335403E-4</v>
      </c>
      <c r="D1760">
        <v>1.9218010933944599E-4</v>
      </c>
      <c r="E1760" t="s">
        <v>31</v>
      </c>
      <c r="F1760" t="s">
        <v>202</v>
      </c>
    </row>
    <row r="1761" spans="1:6" x14ac:dyDescent="0.25">
      <c r="A1761" s="5">
        <v>95745</v>
      </c>
      <c r="B1761">
        <v>1298</v>
      </c>
      <c r="C1761">
        <v>8.10804517845134E-4</v>
      </c>
      <c r="D1761">
        <v>2.9059684843010699E-4</v>
      </c>
      <c r="E1761" t="s">
        <v>31</v>
      </c>
      <c r="F1761" t="s">
        <v>202</v>
      </c>
    </row>
    <row r="1762" spans="1:6" x14ac:dyDescent="0.25">
      <c r="A1762" s="5">
        <v>95745</v>
      </c>
      <c r="B1762">
        <v>1301</v>
      </c>
      <c r="C1762">
        <v>3.50623266985132E-3</v>
      </c>
      <c r="D1762">
        <v>8.1639753708634096E-4</v>
      </c>
      <c r="E1762" t="s">
        <v>31</v>
      </c>
      <c r="F1762" t="s">
        <v>202</v>
      </c>
    </row>
    <row r="1763" spans="1:6" x14ac:dyDescent="0.25">
      <c r="A1763" s="5">
        <v>95745</v>
      </c>
      <c r="B1763">
        <v>871</v>
      </c>
      <c r="C1763">
        <v>7.1222844522467101E-4</v>
      </c>
      <c r="D1763">
        <v>1.1625692421304099E-3</v>
      </c>
      <c r="E1763" t="s">
        <v>31</v>
      </c>
      <c r="F1763" t="s">
        <v>202</v>
      </c>
    </row>
    <row r="1764" spans="1:6" x14ac:dyDescent="0.25">
      <c r="A1764" s="5">
        <v>95745</v>
      </c>
      <c r="B1764">
        <v>872</v>
      </c>
      <c r="C1764">
        <v>2.27907299612579E-3</v>
      </c>
      <c r="D1764">
        <v>8.9125056211550801E-4</v>
      </c>
      <c r="E1764" t="s">
        <v>31</v>
      </c>
      <c r="F1764" t="s">
        <v>202</v>
      </c>
    </row>
    <row r="1765" spans="1:6" x14ac:dyDescent="0.25">
      <c r="A1765" s="5">
        <v>95745</v>
      </c>
      <c r="B1765">
        <v>873</v>
      </c>
      <c r="C1765">
        <v>2.32288458395711E-3</v>
      </c>
      <c r="D1765">
        <v>1.97322513541384E-4</v>
      </c>
      <c r="E1765" t="s">
        <v>31</v>
      </c>
      <c r="F1765" t="s">
        <v>202</v>
      </c>
    </row>
    <row r="1766" spans="1:6" x14ac:dyDescent="0.25">
      <c r="A1766" s="5">
        <v>95745</v>
      </c>
      <c r="B1766">
        <v>1106</v>
      </c>
      <c r="C1766">
        <v>1.5120800661119801E-3</v>
      </c>
      <c r="D1766">
        <v>8.3953765751506898E-4</v>
      </c>
      <c r="E1766" t="s">
        <v>31</v>
      </c>
      <c r="F1766" t="s">
        <v>202</v>
      </c>
    </row>
    <row r="1767" spans="1:6" x14ac:dyDescent="0.25">
      <c r="A1767" s="5">
        <v>95745</v>
      </c>
      <c r="B1767">
        <v>875</v>
      </c>
      <c r="C1767">
        <v>1.0738191163159199E-3</v>
      </c>
      <c r="D1767">
        <v>1.42401948373382E-4</v>
      </c>
      <c r="E1767" t="s">
        <v>31</v>
      </c>
      <c r="F1767" t="s">
        <v>202</v>
      </c>
    </row>
    <row r="1768" spans="1:6" x14ac:dyDescent="0.25">
      <c r="A1768" s="5">
        <v>95745</v>
      </c>
      <c r="B1768">
        <v>876</v>
      </c>
      <c r="C1768">
        <v>1.0738191163159199E-3</v>
      </c>
      <c r="D1768">
        <v>3.5874859535208701E-4</v>
      </c>
      <c r="E1768" t="s">
        <v>31</v>
      </c>
      <c r="F1768" t="s">
        <v>202</v>
      </c>
    </row>
    <row r="1769" spans="1:6" x14ac:dyDescent="0.25">
      <c r="A1769" s="5">
        <v>95745</v>
      </c>
      <c r="B1769">
        <v>877</v>
      </c>
      <c r="C1769">
        <v>6.2453273382059502E-4</v>
      </c>
      <c r="D1769">
        <v>7.2450879707896502E-4</v>
      </c>
      <c r="E1769" t="s">
        <v>31</v>
      </c>
      <c r="F1769" t="s">
        <v>202</v>
      </c>
    </row>
    <row r="1770" spans="1:6" x14ac:dyDescent="0.25">
      <c r="A1770" s="5">
        <v>95745</v>
      </c>
      <c r="B1770">
        <v>879</v>
      </c>
      <c r="C1770">
        <v>1.2600909003404599E-3</v>
      </c>
      <c r="D1770">
        <v>6.7427438529175498E-4</v>
      </c>
      <c r="E1770" t="s">
        <v>31</v>
      </c>
      <c r="F1770" t="s">
        <v>202</v>
      </c>
    </row>
    <row r="1771" spans="1:6" x14ac:dyDescent="0.25">
      <c r="A1771" s="5">
        <v>95745</v>
      </c>
      <c r="B1771">
        <v>1312</v>
      </c>
      <c r="C1771">
        <v>3.5063777413342099E-4</v>
      </c>
      <c r="D1771">
        <v>2.3140265285743599E-4</v>
      </c>
      <c r="E1771" t="s">
        <v>31</v>
      </c>
      <c r="F1771" t="s">
        <v>202</v>
      </c>
    </row>
    <row r="1772" spans="1:6" x14ac:dyDescent="0.25">
      <c r="A1772" s="5">
        <v>95745</v>
      </c>
      <c r="B1772">
        <v>1314</v>
      </c>
      <c r="C1772">
        <v>0</v>
      </c>
      <c r="D1772">
        <v>1.09601505319735E-4</v>
      </c>
      <c r="E1772" t="s">
        <v>31</v>
      </c>
      <c r="F1772" t="s">
        <v>202</v>
      </c>
    </row>
    <row r="1773" spans="1:6" x14ac:dyDescent="0.25">
      <c r="A1773" s="5">
        <v>95745</v>
      </c>
      <c r="B1773">
        <v>2806</v>
      </c>
      <c r="C1773">
        <v>2.3338374809149399E-3</v>
      </c>
      <c r="D1773">
        <v>2.7426395077960502E-4</v>
      </c>
      <c r="E1773" t="s">
        <v>31</v>
      </c>
      <c r="F1773" t="s">
        <v>202</v>
      </c>
    </row>
    <row r="1774" spans="1:6" x14ac:dyDescent="0.25">
      <c r="A1774" s="5">
        <v>95745</v>
      </c>
      <c r="B1774">
        <v>1320</v>
      </c>
      <c r="C1774">
        <v>4.3826094979605501E-4</v>
      </c>
      <c r="D1774">
        <v>1.5648142343482901E-4</v>
      </c>
      <c r="E1774" t="s">
        <v>31</v>
      </c>
      <c r="F1774" t="s">
        <v>202</v>
      </c>
    </row>
    <row r="1775" spans="1:6" x14ac:dyDescent="0.25">
      <c r="A1775" s="5">
        <v>95745</v>
      </c>
      <c r="B1775">
        <v>881</v>
      </c>
      <c r="C1775">
        <v>1.48687389596068E-2</v>
      </c>
      <c r="D1775">
        <v>1.1005610534986E-3</v>
      </c>
      <c r="E1775" t="s">
        <v>31</v>
      </c>
      <c r="F1775" t="s">
        <v>202</v>
      </c>
    </row>
    <row r="1776" spans="1:6" x14ac:dyDescent="0.25">
      <c r="A1776" s="5">
        <v>95745</v>
      </c>
      <c r="B1776">
        <v>882</v>
      </c>
      <c r="C1776">
        <v>1.2425299973372101E-2</v>
      </c>
      <c r="D1776">
        <v>9.0737115722134296E-4</v>
      </c>
      <c r="E1776" t="s">
        <v>31</v>
      </c>
      <c r="F1776" t="s">
        <v>202</v>
      </c>
    </row>
    <row r="1777" spans="1:6" x14ac:dyDescent="0.25">
      <c r="A1777" s="5">
        <v>95745</v>
      </c>
      <c r="B1777">
        <v>883</v>
      </c>
      <c r="C1777">
        <v>4.1089321454976999E-3</v>
      </c>
      <c r="D1777">
        <v>4.5516535257119001E-4</v>
      </c>
      <c r="E1777" t="s">
        <v>31</v>
      </c>
      <c r="F1777" t="s">
        <v>202</v>
      </c>
    </row>
    <row r="1778" spans="1:6" x14ac:dyDescent="0.25">
      <c r="A1778" s="5">
        <v>95745</v>
      </c>
      <c r="B1778">
        <v>1325</v>
      </c>
      <c r="C1778">
        <v>2.8378883481994101E-3</v>
      </c>
      <c r="D1778">
        <v>2.52437784906817E-4</v>
      </c>
      <c r="E1778" t="s">
        <v>31</v>
      </c>
      <c r="F1778" t="s">
        <v>202</v>
      </c>
    </row>
    <row r="1779" spans="1:6" x14ac:dyDescent="0.25">
      <c r="A1779" s="5">
        <v>95745</v>
      </c>
      <c r="B1779">
        <v>884</v>
      </c>
      <c r="C1779">
        <v>4.9635482511741604E-3</v>
      </c>
      <c r="D1779">
        <v>1.68054793160374E-3</v>
      </c>
      <c r="E1779" t="s">
        <v>31</v>
      </c>
      <c r="F1779" t="s">
        <v>202</v>
      </c>
    </row>
    <row r="1780" spans="1:6" x14ac:dyDescent="0.25">
      <c r="A1780" s="5">
        <v>95745</v>
      </c>
      <c r="B1780">
        <v>1330</v>
      </c>
      <c r="C1780">
        <v>7.6670278704804701E-5</v>
      </c>
      <c r="D1780">
        <v>1.09668664170738E-4</v>
      </c>
      <c r="E1780" t="s">
        <v>31</v>
      </c>
      <c r="F1780" t="s">
        <v>202</v>
      </c>
    </row>
    <row r="1781" spans="1:6" x14ac:dyDescent="0.25">
      <c r="A1781" s="5">
        <v>95745</v>
      </c>
      <c r="B1781">
        <v>885</v>
      </c>
      <c r="C1781">
        <v>5.9167404294710696E-4</v>
      </c>
      <c r="D1781">
        <v>1.4841860927026799E-4</v>
      </c>
      <c r="E1781" t="s">
        <v>31</v>
      </c>
      <c r="F1781" t="s">
        <v>202</v>
      </c>
    </row>
    <row r="1782" spans="1:6" x14ac:dyDescent="0.25">
      <c r="A1782" s="5">
        <v>95745</v>
      </c>
      <c r="B1782">
        <v>886</v>
      </c>
      <c r="C1782">
        <v>5.8401426865077096E-3</v>
      </c>
      <c r="D1782">
        <v>5.4142742985668305E-4</v>
      </c>
      <c r="E1782" t="s">
        <v>31</v>
      </c>
      <c r="F1782" t="s">
        <v>202</v>
      </c>
    </row>
    <row r="1783" spans="1:6" x14ac:dyDescent="0.25">
      <c r="A1783" s="5">
        <v>95745</v>
      </c>
      <c r="B1783">
        <v>887</v>
      </c>
      <c r="C1783">
        <v>1.4024785607922401E-3</v>
      </c>
      <c r="D1783">
        <v>2.1098512706132399E-4</v>
      </c>
      <c r="E1783" t="s">
        <v>31</v>
      </c>
      <c r="F1783" t="s">
        <v>202</v>
      </c>
    </row>
    <row r="1784" spans="1:6" x14ac:dyDescent="0.25">
      <c r="A1784" s="5">
        <v>95745</v>
      </c>
      <c r="B1784">
        <v>888</v>
      </c>
      <c r="C1784">
        <v>0</v>
      </c>
      <c r="D1784">
        <v>1.20554402277564E-4</v>
      </c>
      <c r="E1784" t="s">
        <v>31</v>
      </c>
      <c r="F1784" t="s">
        <v>202</v>
      </c>
    </row>
    <row r="1785" spans="1:6" x14ac:dyDescent="0.25">
      <c r="A1785" s="5">
        <v>95745</v>
      </c>
      <c r="B1785">
        <v>889</v>
      </c>
      <c r="C1785">
        <v>7.1659509685951398E-3</v>
      </c>
      <c r="D1785">
        <v>1.0122625320253501E-3</v>
      </c>
      <c r="E1785" t="s">
        <v>31</v>
      </c>
      <c r="F1785" t="s">
        <v>202</v>
      </c>
    </row>
    <row r="1786" spans="1:6" x14ac:dyDescent="0.25">
      <c r="A1786" s="5">
        <v>95745</v>
      </c>
      <c r="B1786">
        <v>890</v>
      </c>
      <c r="C1786">
        <v>0</v>
      </c>
      <c r="D1786">
        <v>1.20554402277564E-4</v>
      </c>
      <c r="E1786" t="s">
        <v>31</v>
      </c>
      <c r="F1786" t="s">
        <v>202</v>
      </c>
    </row>
    <row r="1787" spans="1:6" x14ac:dyDescent="0.25">
      <c r="A1787" s="5">
        <v>95745</v>
      </c>
      <c r="B1787">
        <v>891</v>
      </c>
      <c r="C1787">
        <v>0</v>
      </c>
      <c r="D1787">
        <v>1.20554402277564E-4</v>
      </c>
      <c r="E1787" t="s">
        <v>31</v>
      </c>
      <c r="F1787" t="s">
        <v>202</v>
      </c>
    </row>
    <row r="1788" spans="1:6" x14ac:dyDescent="0.25">
      <c r="A1788" s="5">
        <v>95745</v>
      </c>
      <c r="B1788">
        <v>892</v>
      </c>
      <c r="C1788">
        <v>8.5355708385138999E-3</v>
      </c>
      <c r="D1788">
        <v>9.5000235993181496E-4</v>
      </c>
      <c r="E1788" t="s">
        <v>31</v>
      </c>
      <c r="F1788" t="s">
        <v>202</v>
      </c>
    </row>
    <row r="1789" spans="1:6" x14ac:dyDescent="0.25">
      <c r="A1789" s="5">
        <v>95745</v>
      </c>
      <c r="B1789">
        <v>893</v>
      </c>
      <c r="C1789">
        <v>1.4682684782806601E-3</v>
      </c>
      <c r="D1789">
        <v>5.8988643473265295E-4</v>
      </c>
      <c r="E1789" t="s">
        <v>31</v>
      </c>
      <c r="F1789" t="s">
        <v>202</v>
      </c>
    </row>
    <row r="1790" spans="1:6" x14ac:dyDescent="0.25">
      <c r="A1790" s="5">
        <v>95745</v>
      </c>
      <c r="B1790">
        <v>894</v>
      </c>
      <c r="C1790">
        <v>7.1222844522467101E-4</v>
      </c>
      <c r="D1790">
        <v>2.8930114271764998E-4</v>
      </c>
      <c r="E1790" t="s">
        <v>31</v>
      </c>
      <c r="F1790" t="s">
        <v>202</v>
      </c>
    </row>
    <row r="1791" spans="1:6" x14ac:dyDescent="0.25">
      <c r="A1791" s="5">
        <v>95745</v>
      </c>
      <c r="B1791">
        <v>895</v>
      </c>
      <c r="C1791">
        <v>5.5881535207361901E-4</v>
      </c>
      <c r="D1791">
        <v>1.69017414106556E-4</v>
      </c>
      <c r="E1791" t="s">
        <v>31</v>
      </c>
      <c r="F1791" t="s">
        <v>202</v>
      </c>
    </row>
    <row r="1792" spans="1:6" x14ac:dyDescent="0.25">
      <c r="A1792" s="5">
        <v>95745</v>
      </c>
      <c r="B1792">
        <v>105</v>
      </c>
      <c r="C1792">
        <v>8.4916867149411393E-3</v>
      </c>
      <c r="D1792">
        <v>8.3489146152679002E-4</v>
      </c>
      <c r="E1792" t="s">
        <v>31</v>
      </c>
      <c r="F1792" t="s">
        <v>202</v>
      </c>
    </row>
    <row r="1793" spans="1:6" x14ac:dyDescent="0.25">
      <c r="A1793" s="5">
        <v>95745</v>
      </c>
      <c r="B1793">
        <v>196</v>
      </c>
      <c r="C1793">
        <v>1.5361764394192E-2</v>
      </c>
      <c r="D1793">
        <v>1.28028254417035E-3</v>
      </c>
      <c r="E1793" t="s">
        <v>31</v>
      </c>
      <c r="F1793" t="s">
        <v>202</v>
      </c>
    </row>
    <row r="1794" spans="1:6" x14ac:dyDescent="0.25">
      <c r="A1794" s="5">
        <v>95745</v>
      </c>
      <c r="B1794">
        <v>611</v>
      </c>
      <c r="C1794">
        <v>0.14420584134677999</v>
      </c>
      <c r="D1794">
        <v>1.14946347507296E-2</v>
      </c>
      <c r="E1794" t="s">
        <v>31</v>
      </c>
      <c r="F1794" t="s">
        <v>202</v>
      </c>
    </row>
    <row r="1795" spans="1:6" x14ac:dyDescent="0.25">
      <c r="A1795" s="5">
        <v>95745</v>
      </c>
      <c r="B1795">
        <v>901</v>
      </c>
      <c r="C1795">
        <v>4.7111964066954301E-4</v>
      </c>
      <c r="D1795">
        <v>3.95877607063258E-4</v>
      </c>
      <c r="E1795" t="s">
        <v>31</v>
      </c>
      <c r="F1795" t="s">
        <v>202</v>
      </c>
    </row>
    <row r="1796" spans="1:6" x14ac:dyDescent="0.25">
      <c r="A1796" s="5">
        <v>95745</v>
      </c>
      <c r="B1796">
        <v>902</v>
      </c>
      <c r="C1796">
        <v>3.8251070428070397E-2</v>
      </c>
      <c r="D1796">
        <v>3.1179863117586199E-3</v>
      </c>
      <c r="E1796" t="s">
        <v>31</v>
      </c>
      <c r="F1796" t="s">
        <v>202</v>
      </c>
    </row>
    <row r="1797" spans="1:6" x14ac:dyDescent="0.25">
      <c r="A1797" s="5">
        <v>95745</v>
      </c>
      <c r="B1797">
        <v>903</v>
      </c>
      <c r="C1797">
        <v>4.2403669089916499E-3</v>
      </c>
      <c r="D1797">
        <v>2.8209312467662598E-3</v>
      </c>
      <c r="E1797" t="s">
        <v>31</v>
      </c>
      <c r="F1797" t="s">
        <v>202</v>
      </c>
    </row>
    <row r="1798" spans="1:6" x14ac:dyDescent="0.25">
      <c r="A1798" s="5">
        <v>95745</v>
      </c>
      <c r="B1798">
        <v>904</v>
      </c>
      <c r="C1798">
        <v>7.3522227526196804E-3</v>
      </c>
      <c r="D1798">
        <v>6.86700451654186E-4</v>
      </c>
      <c r="E1798" t="s">
        <v>31</v>
      </c>
      <c r="F1798" t="s">
        <v>202</v>
      </c>
    </row>
    <row r="1799" spans="1:6" x14ac:dyDescent="0.25">
      <c r="A1799" s="5">
        <v>95745</v>
      </c>
      <c r="B1799">
        <v>905</v>
      </c>
      <c r="C1799">
        <v>0</v>
      </c>
      <c r="D1799">
        <v>1.5341309315105201E-4</v>
      </c>
      <c r="E1799" t="s">
        <v>31</v>
      </c>
      <c r="F1799" t="s">
        <v>202</v>
      </c>
    </row>
    <row r="1800" spans="1:6" x14ac:dyDescent="0.25">
      <c r="A1800" s="5">
        <v>95745</v>
      </c>
      <c r="B1800">
        <v>906</v>
      </c>
      <c r="C1800">
        <v>5.9167404294710696E-4</v>
      </c>
      <c r="D1800">
        <v>1.17247432208011E-4</v>
      </c>
      <c r="E1800" t="s">
        <v>31</v>
      </c>
      <c r="F1800" t="s">
        <v>202</v>
      </c>
    </row>
    <row r="1801" spans="1:6" x14ac:dyDescent="0.25">
      <c r="A1801" s="5">
        <v>95745</v>
      </c>
      <c r="B1801">
        <v>907</v>
      </c>
      <c r="C1801">
        <v>2.7721709664524398E-3</v>
      </c>
      <c r="D1801">
        <v>6.7549438298728501E-4</v>
      </c>
      <c r="E1801" t="s">
        <v>31</v>
      </c>
      <c r="F1801" t="s">
        <v>202</v>
      </c>
    </row>
    <row r="1802" spans="1:6" x14ac:dyDescent="0.25">
      <c r="A1802" s="5">
        <v>95745</v>
      </c>
      <c r="B1802">
        <v>908</v>
      </c>
      <c r="C1802">
        <v>6.9032265130901296E-4</v>
      </c>
      <c r="D1802">
        <v>1.71438068499948E-4</v>
      </c>
      <c r="E1802" t="s">
        <v>31</v>
      </c>
      <c r="F1802" t="s">
        <v>202</v>
      </c>
    </row>
    <row r="1803" spans="1:6" x14ac:dyDescent="0.25">
      <c r="A1803" s="5">
        <v>95745</v>
      </c>
      <c r="B1803">
        <v>909</v>
      </c>
      <c r="C1803">
        <v>1.1066778071894101E-3</v>
      </c>
      <c r="D1803">
        <v>2.22367814791908E-4</v>
      </c>
      <c r="E1803" t="s">
        <v>31</v>
      </c>
      <c r="F1803" t="s">
        <v>202</v>
      </c>
    </row>
    <row r="1804" spans="1:6" x14ac:dyDescent="0.25">
      <c r="A1804" s="5">
        <v>95745</v>
      </c>
      <c r="B1804">
        <v>989</v>
      </c>
      <c r="C1804">
        <v>9.4231181708052795E-4</v>
      </c>
      <c r="D1804">
        <v>3.2463260241757198E-4</v>
      </c>
      <c r="E1804" t="s">
        <v>31</v>
      </c>
      <c r="F1804" t="s">
        <v>202</v>
      </c>
    </row>
    <row r="1805" spans="1:6" x14ac:dyDescent="0.25">
      <c r="A1805" s="5">
        <v>95745</v>
      </c>
      <c r="B1805">
        <v>990</v>
      </c>
      <c r="C1805">
        <v>0</v>
      </c>
      <c r="D1805">
        <v>1.09601505319735E-4</v>
      </c>
      <c r="E1805" t="s">
        <v>31</v>
      </c>
      <c r="F1805" t="s">
        <v>202</v>
      </c>
    </row>
    <row r="1806" spans="1:6" x14ac:dyDescent="0.25">
      <c r="A1806" s="5">
        <v>95745</v>
      </c>
      <c r="B1806">
        <v>990</v>
      </c>
      <c r="C1806">
        <v>0</v>
      </c>
      <c r="D1806">
        <v>1.09601505319735E-4</v>
      </c>
      <c r="E1806" t="s">
        <v>31</v>
      </c>
      <c r="F1806" t="s">
        <v>202</v>
      </c>
    </row>
    <row r="1807" spans="1:6" x14ac:dyDescent="0.25">
      <c r="A1807" s="5">
        <v>95745</v>
      </c>
      <c r="B1807">
        <v>1387</v>
      </c>
      <c r="C1807">
        <v>1.3039024881717799E-3</v>
      </c>
      <c r="D1807">
        <v>3.5195400359297501E-4</v>
      </c>
      <c r="E1807" t="s">
        <v>31</v>
      </c>
      <c r="F1807" t="s">
        <v>202</v>
      </c>
    </row>
    <row r="1808" spans="1:6" x14ac:dyDescent="0.25">
      <c r="A1808" s="5">
        <v>95745</v>
      </c>
      <c r="B1808">
        <v>993</v>
      </c>
      <c r="C1808">
        <v>0</v>
      </c>
      <c r="D1808">
        <v>1.09601505319735E-4</v>
      </c>
      <c r="E1808" t="s">
        <v>31</v>
      </c>
      <c r="F1808" t="s">
        <v>202</v>
      </c>
    </row>
    <row r="1809" spans="1:6" x14ac:dyDescent="0.25">
      <c r="A1809" s="5">
        <v>95745</v>
      </c>
      <c r="B1809">
        <v>994</v>
      </c>
      <c r="C1809">
        <v>0</v>
      </c>
      <c r="D1809">
        <v>1.09601505319735E-4</v>
      </c>
      <c r="E1809" t="s">
        <v>31</v>
      </c>
      <c r="F1809" t="s">
        <v>202</v>
      </c>
    </row>
    <row r="1810" spans="1:6" x14ac:dyDescent="0.25">
      <c r="A1810" s="5">
        <v>95745</v>
      </c>
      <c r="B1810">
        <v>1390</v>
      </c>
      <c r="C1810">
        <v>0</v>
      </c>
      <c r="D1810">
        <v>1.09601505319735E-4</v>
      </c>
      <c r="E1810" t="s">
        <v>31</v>
      </c>
      <c r="F1810" t="s">
        <v>202</v>
      </c>
    </row>
    <row r="1811" spans="1:6" x14ac:dyDescent="0.25">
      <c r="A1811" s="5">
        <v>95745</v>
      </c>
      <c r="B1811">
        <v>1391</v>
      </c>
      <c r="C1811">
        <v>3.3747979063573699E-3</v>
      </c>
      <c r="D1811">
        <v>8.87307634935574E-4</v>
      </c>
      <c r="E1811" t="s">
        <v>31</v>
      </c>
      <c r="F1811" t="s">
        <v>202</v>
      </c>
    </row>
    <row r="1812" spans="1:6" x14ac:dyDescent="0.25">
      <c r="A1812" s="5">
        <v>95745</v>
      </c>
      <c r="B1812">
        <v>1393</v>
      </c>
      <c r="C1812">
        <v>0</v>
      </c>
      <c r="D1812">
        <v>1.09601505319735E-4</v>
      </c>
      <c r="E1812" t="s">
        <v>31</v>
      </c>
      <c r="F1812" t="s">
        <v>202</v>
      </c>
    </row>
    <row r="1813" spans="1:6" x14ac:dyDescent="0.25">
      <c r="A1813" s="5">
        <v>95745</v>
      </c>
      <c r="B1813">
        <v>999</v>
      </c>
      <c r="C1813">
        <v>3.7363885774486199E-3</v>
      </c>
      <c r="D1813">
        <v>9.9970875394979493E-4</v>
      </c>
      <c r="E1813" t="s">
        <v>31</v>
      </c>
      <c r="F1813" t="s">
        <v>202</v>
      </c>
    </row>
    <row r="1814" spans="1:6" x14ac:dyDescent="0.25">
      <c r="A1814" s="5">
        <v>95745</v>
      </c>
      <c r="B1814">
        <v>1396</v>
      </c>
      <c r="C1814">
        <v>0</v>
      </c>
      <c r="D1814">
        <v>1.09601505319735E-4</v>
      </c>
      <c r="E1814" t="s">
        <v>31</v>
      </c>
      <c r="F1814" t="s">
        <v>202</v>
      </c>
    </row>
    <row r="1815" spans="1:6" x14ac:dyDescent="0.25">
      <c r="A1815" s="5">
        <v>95745</v>
      </c>
      <c r="B1815">
        <v>1397</v>
      </c>
      <c r="C1815">
        <v>0</v>
      </c>
      <c r="D1815">
        <v>1.09601505319735E-4</v>
      </c>
      <c r="E1815" t="s">
        <v>31</v>
      </c>
      <c r="F1815" t="s">
        <v>202</v>
      </c>
    </row>
    <row r="1816" spans="1:6" x14ac:dyDescent="0.25">
      <c r="A1816" s="5">
        <v>95745</v>
      </c>
      <c r="B1816">
        <v>1398</v>
      </c>
      <c r="C1816">
        <v>0</v>
      </c>
      <c r="D1816">
        <v>1.09601505319735E-4</v>
      </c>
      <c r="E1816" t="s">
        <v>31</v>
      </c>
      <c r="F1816" t="s">
        <v>202</v>
      </c>
    </row>
    <row r="1817" spans="1:6" x14ac:dyDescent="0.25">
      <c r="A1817" s="5">
        <v>95745</v>
      </c>
      <c r="B1817">
        <v>1004</v>
      </c>
      <c r="C1817">
        <v>0</v>
      </c>
      <c r="D1817">
        <v>1.09601505319735E-4</v>
      </c>
      <c r="E1817" t="s">
        <v>31</v>
      </c>
      <c r="F1817" t="s">
        <v>202</v>
      </c>
    </row>
    <row r="1818" spans="1:6" x14ac:dyDescent="0.25">
      <c r="A1818" s="5">
        <v>95745</v>
      </c>
      <c r="B1818">
        <v>1005</v>
      </c>
      <c r="C1818">
        <v>0</v>
      </c>
      <c r="D1818">
        <v>1.09601505319735E-4</v>
      </c>
      <c r="E1818" t="s">
        <v>31</v>
      </c>
      <c r="F1818" t="s">
        <v>202</v>
      </c>
    </row>
    <row r="1819" spans="1:6" x14ac:dyDescent="0.25">
      <c r="A1819" s="5">
        <v>95745</v>
      </c>
      <c r="B1819">
        <v>1006</v>
      </c>
      <c r="C1819">
        <v>0</v>
      </c>
      <c r="D1819">
        <v>1.09601505319735E-4</v>
      </c>
      <c r="E1819" t="s">
        <v>31</v>
      </c>
      <c r="F1819" t="s">
        <v>202</v>
      </c>
    </row>
    <row r="1820" spans="1:6" x14ac:dyDescent="0.25">
      <c r="A1820" s="5">
        <v>95745</v>
      </c>
      <c r="B1820">
        <v>1402</v>
      </c>
      <c r="C1820">
        <v>0</v>
      </c>
      <c r="D1820">
        <v>1.09601505319735E-4</v>
      </c>
      <c r="E1820" t="s">
        <v>31</v>
      </c>
      <c r="F1820" t="s">
        <v>202</v>
      </c>
    </row>
    <row r="1821" spans="1:6" x14ac:dyDescent="0.25">
      <c r="A1821" s="5">
        <v>95745</v>
      </c>
      <c r="B1821">
        <v>1008</v>
      </c>
      <c r="C1821">
        <v>0</v>
      </c>
      <c r="D1821">
        <v>1.09601505319735E-4</v>
      </c>
      <c r="E1821" t="s">
        <v>31</v>
      </c>
      <c r="F1821" t="s">
        <v>202</v>
      </c>
    </row>
    <row r="1822" spans="1:6" x14ac:dyDescent="0.25">
      <c r="A1822" s="5">
        <v>95745</v>
      </c>
      <c r="B1822">
        <v>989</v>
      </c>
      <c r="C1822">
        <v>1.22715967372553E-3</v>
      </c>
      <c r="D1822">
        <v>3.2935966313586099E-4</v>
      </c>
      <c r="E1822" t="s">
        <v>31</v>
      </c>
      <c r="F1822" t="s">
        <v>202</v>
      </c>
    </row>
    <row r="1823" spans="1:6" x14ac:dyDescent="0.25">
      <c r="A1823" s="5">
        <v>95745</v>
      </c>
      <c r="B1823">
        <v>1010</v>
      </c>
      <c r="C1823">
        <v>1.02993499274316E-3</v>
      </c>
      <c r="D1823">
        <v>2.4131150384594001E-4</v>
      </c>
      <c r="E1823" t="s">
        <v>31</v>
      </c>
      <c r="F1823" t="s">
        <v>202</v>
      </c>
    </row>
    <row r="1824" spans="1:6" x14ac:dyDescent="0.25">
      <c r="A1824" s="5">
        <v>95745</v>
      </c>
      <c r="B1824">
        <v>1011</v>
      </c>
      <c r="C1824">
        <v>0</v>
      </c>
      <c r="D1824">
        <v>1.09601505319735E-4</v>
      </c>
      <c r="E1824" t="s">
        <v>31</v>
      </c>
      <c r="F1824" t="s">
        <v>202</v>
      </c>
    </row>
    <row r="1825" spans="1:6" x14ac:dyDescent="0.25">
      <c r="A1825" s="5">
        <v>95745</v>
      </c>
      <c r="B1825">
        <v>1407</v>
      </c>
      <c r="C1825">
        <v>0</v>
      </c>
      <c r="D1825">
        <v>1.09601505319735E-4</v>
      </c>
      <c r="E1825" t="s">
        <v>31</v>
      </c>
      <c r="F1825" t="s">
        <v>202</v>
      </c>
    </row>
    <row r="1826" spans="1:6" x14ac:dyDescent="0.25">
      <c r="A1826" s="5">
        <v>95745</v>
      </c>
      <c r="B1826">
        <v>1408</v>
      </c>
      <c r="C1826">
        <v>0</v>
      </c>
      <c r="D1826">
        <v>1.09601505319735E-4</v>
      </c>
      <c r="E1826" t="s">
        <v>31</v>
      </c>
      <c r="F1826" t="s">
        <v>202</v>
      </c>
    </row>
    <row r="1827" spans="1:6" x14ac:dyDescent="0.25">
      <c r="A1827" s="5">
        <v>95745</v>
      </c>
      <c r="B1827">
        <v>1409</v>
      </c>
      <c r="C1827">
        <v>0</v>
      </c>
      <c r="D1827">
        <v>1.09601505319735E-4</v>
      </c>
      <c r="E1827" t="s">
        <v>31</v>
      </c>
      <c r="F1827" t="s">
        <v>202</v>
      </c>
    </row>
    <row r="1828" spans="1:6" x14ac:dyDescent="0.25">
      <c r="A1828" s="5">
        <v>95745</v>
      </c>
      <c r="B1828">
        <v>1410</v>
      </c>
      <c r="C1828">
        <v>0</v>
      </c>
      <c r="D1828">
        <v>1.09601505319735E-4</v>
      </c>
      <c r="E1828" t="s">
        <v>31</v>
      </c>
      <c r="F1828" t="s">
        <v>202</v>
      </c>
    </row>
    <row r="1829" spans="1:6" x14ac:dyDescent="0.25">
      <c r="A1829" s="5">
        <v>95745</v>
      </c>
      <c r="B1829">
        <v>1411</v>
      </c>
      <c r="C1829">
        <v>4.9309797032664397E-4</v>
      </c>
      <c r="D1829">
        <v>1.14965664541806E-4</v>
      </c>
      <c r="E1829" t="s">
        <v>31</v>
      </c>
      <c r="F1829" t="s">
        <v>202</v>
      </c>
    </row>
    <row r="1830" spans="1:6" x14ac:dyDescent="0.25">
      <c r="A1830" s="5">
        <v>95745</v>
      </c>
      <c r="B1830">
        <v>1017</v>
      </c>
      <c r="C1830">
        <v>1.27104379729829E-3</v>
      </c>
      <c r="D1830">
        <v>1.96973090208298E-4</v>
      </c>
      <c r="E1830" t="s">
        <v>31</v>
      </c>
      <c r="F1830" t="s">
        <v>202</v>
      </c>
    </row>
    <row r="1831" spans="1:6" x14ac:dyDescent="0.25">
      <c r="A1831" s="5">
        <v>95745</v>
      </c>
      <c r="B1831">
        <v>1413</v>
      </c>
      <c r="C1831">
        <v>4.05402258922567E-4</v>
      </c>
      <c r="D1831">
        <v>1.5604360467729001E-4</v>
      </c>
      <c r="E1831" t="s">
        <v>31</v>
      </c>
      <c r="F1831" t="s">
        <v>202</v>
      </c>
    </row>
    <row r="1832" spans="1:6" x14ac:dyDescent="0.25">
      <c r="A1832" s="5">
        <v>95745</v>
      </c>
      <c r="B1832">
        <v>1416</v>
      </c>
      <c r="C1832">
        <v>7.0127554826684198E-4</v>
      </c>
      <c r="D1832">
        <v>1.20277082115688E-4</v>
      </c>
      <c r="E1832" t="s">
        <v>31</v>
      </c>
      <c r="F1832" t="s">
        <v>202</v>
      </c>
    </row>
    <row r="1833" spans="1:6" x14ac:dyDescent="0.25">
      <c r="A1833" s="5">
        <v>95745</v>
      </c>
      <c r="B1833">
        <v>1022</v>
      </c>
      <c r="C1833">
        <v>0</v>
      </c>
      <c r="D1833">
        <v>1.09601505319735E-4</v>
      </c>
      <c r="E1833" t="s">
        <v>31</v>
      </c>
      <c r="F1833" t="s">
        <v>202</v>
      </c>
    </row>
    <row r="1834" spans="1:6" x14ac:dyDescent="0.25">
      <c r="A1834" s="5">
        <v>95745</v>
      </c>
      <c r="B1834">
        <v>1418</v>
      </c>
      <c r="C1834">
        <v>0</v>
      </c>
      <c r="D1834">
        <v>1.09601505319735E-4</v>
      </c>
      <c r="E1834" t="s">
        <v>31</v>
      </c>
      <c r="F1834" t="s">
        <v>202</v>
      </c>
    </row>
    <row r="1835" spans="1:6" x14ac:dyDescent="0.25">
      <c r="A1835" s="5">
        <v>95745</v>
      </c>
      <c r="B1835">
        <v>1024</v>
      </c>
      <c r="C1835">
        <v>0</v>
      </c>
      <c r="D1835">
        <v>1.09601505319735E-4</v>
      </c>
      <c r="E1835" t="s">
        <v>31</v>
      </c>
      <c r="F1835" t="s">
        <v>202</v>
      </c>
    </row>
    <row r="1836" spans="1:6" x14ac:dyDescent="0.25">
      <c r="A1836" s="5">
        <v>95745</v>
      </c>
      <c r="B1836">
        <v>1025</v>
      </c>
      <c r="C1836">
        <v>0</v>
      </c>
      <c r="D1836">
        <v>1.09601505319735E-4</v>
      </c>
      <c r="E1836" t="s">
        <v>31</v>
      </c>
      <c r="F1836" t="s">
        <v>202</v>
      </c>
    </row>
    <row r="1837" spans="1:6" x14ac:dyDescent="0.25">
      <c r="A1837" s="5">
        <v>95745</v>
      </c>
      <c r="B1837">
        <v>1026</v>
      </c>
      <c r="C1837">
        <v>4.1635515588039597E-4</v>
      </c>
      <c r="D1837">
        <v>1.1341831802835801E-4</v>
      </c>
      <c r="E1837" t="s">
        <v>31</v>
      </c>
      <c r="F1837" t="s">
        <v>202</v>
      </c>
    </row>
    <row r="1838" spans="1:6" x14ac:dyDescent="0.25">
      <c r="A1838" s="5">
        <v>95745</v>
      </c>
      <c r="B1838">
        <v>1027</v>
      </c>
      <c r="C1838">
        <v>1.5341309315105201E-4</v>
      </c>
      <c r="D1838">
        <v>1.10087224285975E-4</v>
      </c>
      <c r="E1838" t="s">
        <v>31</v>
      </c>
      <c r="F1838" t="s">
        <v>202</v>
      </c>
    </row>
    <row r="1839" spans="1:6" x14ac:dyDescent="0.25">
      <c r="A1839" s="5">
        <v>95745</v>
      </c>
      <c r="B1839">
        <v>1423</v>
      </c>
      <c r="C1839">
        <v>2.36669617178843E-3</v>
      </c>
      <c r="D1839">
        <v>5.3099637707612905E-4</v>
      </c>
      <c r="E1839" t="s">
        <v>31</v>
      </c>
      <c r="F1839" t="s">
        <v>202</v>
      </c>
    </row>
    <row r="1840" spans="1:6" x14ac:dyDescent="0.25">
      <c r="A1840" s="5">
        <v>95745</v>
      </c>
      <c r="B1840">
        <v>933</v>
      </c>
      <c r="C1840">
        <v>3.9993306401779703E-3</v>
      </c>
      <c r="D1840">
        <v>5.1228166623484199E-4</v>
      </c>
      <c r="E1840" t="s">
        <v>31</v>
      </c>
      <c r="F1840" t="s">
        <v>202</v>
      </c>
    </row>
    <row r="1841" spans="1:6" x14ac:dyDescent="0.25">
      <c r="A1841" s="5">
        <v>95745</v>
      </c>
      <c r="B1841">
        <v>934</v>
      </c>
      <c r="C1841">
        <v>3.9324889544386302E-2</v>
      </c>
      <c r="D1841">
        <v>3.4132281330338699E-3</v>
      </c>
      <c r="E1841" t="s">
        <v>31</v>
      </c>
      <c r="F1841" t="s">
        <v>202</v>
      </c>
    </row>
    <row r="1842" spans="1:6" x14ac:dyDescent="0.25">
      <c r="A1842" s="5">
        <v>95745</v>
      </c>
      <c r="B1842">
        <v>935</v>
      </c>
      <c r="C1842">
        <v>4.04534731454914E-2</v>
      </c>
      <c r="D1842">
        <v>4.5829883546773496E-3</v>
      </c>
      <c r="E1842" t="s">
        <v>31</v>
      </c>
      <c r="F1842" t="s">
        <v>202</v>
      </c>
    </row>
    <row r="1843" spans="1:6" x14ac:dyDescent="0.25">
      <c r="A1843" s="5">
        <v>95745</v>
      </c>
      <c r="B1843">
        <v>936</v>
      </c>
      <c r="C1843">
        <v>1.6468442201381401E-2</v>
      </c>
      <c r="D1843">
        <v>1.96029253023526E-3</v>
      </c>
      <c r="E1843" t="s">
        <v>31</v>
      </c>
      <c r="F1843" t="s">
        <v>202</v>
      </c>
    </row>
    <row r="1844" spans="1:6" x14ac:dyDescent="0.25">
      <c r="A1844" s="5">
        <v>95745</v>
      </c>
      <c r="B1844">
        <v>937</v>
      </c>
      <c r="C1844">
        <v>0</v>
      </c>
      <c r="D1844">
        <v>1.17460027547624E-2</v>
      </c>
      <c r="E1844" t="s">
        <v>31</v>
      </c>
      <c r="F1844" t="s">
        <v>202</v>
      </c>
    </row>
    <row r="1845" spans="1:6" x14ac:dyDescent="0.25">
      <c r="A1845" s="5">
        <v>95745</v>
      </c>
      <c r="B1845">
        <v>939</v>
      </c>
      <c r="C1845">
        <v>0</v>
      </c>
      <c r="D1845">
        <v>1.09601505319735E-4</v>
      </c>
      <c r="E1845" t="s">
        <v>31</v>
      </c>
      <c r="F1845" t="s">
        <v>202</v>
      </c>
    </row>
    <row r="1846" spans="1:6" x14ac:dyDescent="0.25">
      <c r="A1846" s="5">
        <v>95745</v>
      </c>
      <c r="B1846">
        <v>941</v>
      </c>
      <c r="C1846">
        <v>0</v>
      </c>
      <c r="D1846">
        <v>1.7531888706671001E-4</v>
      </c>
      <c r="E1846" t="s">
        <v>31</v>
      </c>
      <c r="F1846" t="s">
        <v>202</v>
      </c>
    </row>
    <row r="1847" spans="1:6" x14ac:dyDescent="0.25">
      <c r="A1847" s="5">
        <v>95745</v>
      </c>
      <c r="B1847">
        <v>942</v>
      </c>
      <c r="C1847">
        <v>9.7627305122394304E-3</v>
      </c>
      <c r="D1847">
        <v>2.3601665394774301E-3</v>
      </c>
      <c r="E1847" t="s">
        <v>31</v>
      </c>
      <c r="F1847" t="s">
        <v>202</v>
      </c>
    </row>
    <row r="1848" spans="1:6" x14ac:dyDescent="0.25">
      <c r="A1848" s="5">
        <v>95745</v>
      </c>
      <c r="B1848">
        <v>944</v>
      </c>
      <c r="C1848">
        <v>6.3068811683941198E-2</v>
      </c>
      <c r="D1848">
        <v>1.3872400183903601E-2</v>
      </c>
      <c r="E1848" t="s">
        <v>31</v>
      </c>
      <c r="F1848" t="s">
        <v>202</v>
      </c>
    </row>
    <row r="1849" spans="1:6" x14ac:dyDescent="0.25">
      <c r="A1849" s="5">
        <v>95745</v>
      </c>
      <c r="B1849">
        <v>945</v>
      </c>
      <c r="C1849">
        <v>4.3826094979605501E-4</v>
      </c>
      <c r="D1849">
        <v>5.0496274311764399E-4</v>
      </c>
      <c r="E1849" t="s">
        <v>31</v>
      </c>
      <c r="F1849" t="s">
        <v>202</v>
      </c>
    </row>
    <row r="1850" spans="1:6" x14ac:dyDescent="0.25">
      <c r="A1850" s="5">
        <v>95745</v>
      </c>
      <c r="B1850">
        <v>1438</v>
      </c>
      <c r="C1850">
        <v>6.2334749980542302E-2</v>
      </c>
      <c r="D1850">
        <v>5.9411001129986802E-3</v>
      </c>
      <c r="E1850" t="s">
        <v>31</v>
      </c>
      <c r="F1850" t="s">
        <v>202</v>
      </c>
    </row>
    <row r="1851" spans="1:6" x14ac:dyDescent="0.25">
      <c r="A1851" s="5">
        <v>95745</v>
      </c>
      <c r="B1851">
        <v>1044</v>
      </c>
      <c r="C1851">
        <v>4.09026869922453E-2</v>
      </c>
      <c r="D1851">
        <v>4.2223701788571596E-3</v>
      </c>
      <c r="E1851" t="s">
        <v>31</v>
      </c>
      <c r="F1851" t="s">
        <v>202</v>
      </c>
    </row>
    <row r="1852" spans="1:6" x14ac:dyDescent="0.25">
      <c r="A1852" s="5">
        <v>95745</v>
      </c>
      <c r="B1852">
        <v>947</v>
      </c>
      <c r="C1852">
        <v>0.35089984576725303</v>
      </c>
      <c r="D1852">
        <v>2.6970168964554501E-2</v>
      </c>
      <c r="E1852" t="s">
        <v>31</v>
      </c>
      <c r="F1852" t="s">
        <v>202</v>
      </c>
    </row>
    <row r="1853" spans="1:6" x14ac:dyDescent="0.25">
      <c r="A1853" s="5">
        <v>95745</v>
      </c>
      <c r="B1853">
        <v>948</v>
      </c>
      <c r="C1853">
        <v>1.53179528063607E-2</v>
      </c>
      <c r="D1853">
        <v>1.5714407126820699E-3</v>
      </c>
      <c r="E1853" t="s">
        <v>31</v>
      </c>
      <c r="F1853" t="s">
        <v>202</v>
      </c>
    </row>
    <row r="1854" spans="1:6" x14ac:dyDescent="0.25">
      <c r="A1854" s="5">
        <v>95745</v>
      </c>
      <c r="B1854">
        <v>949</v>
      </c>
      <c r="C1854">
        <v>1.4496195391557699E-2</v>
      </c>
      <c r="D1854">
        <v>1.4997238026362399E-3</v>
      </c>
      <c r="E1854" t="s">
        <v>31</v>
      </c>
      <c r="F1854" t="s">
        <v>202</v>
      </c>
    </row>
    <row r="1855" spans="1:6" x14ac:dyDescent="0.25">
      <c r="A1855" s="5">
        <v>95745</v>
      </c>
      <c r="B1855">
        <v>950</v>
      </c>
      <c r="C1855">
        <v>4.4858206044591897E-2</v>
      </c>
      <c r="D1855">
        <v>4.0081190731860103E-3</v>
      </c>
      <c r="E1855" t="s">
        <v>31</v>
      </c>
      <c r="F1855" t="s">
        <v>202</v>
      </c>
    </row>
    <row r="1856" spans="1:6" x14ac:dyDescent="0.25">
      <c r="A1856" s="5">
        <v>95745</v>
      </c>
      <c r="B1856">
        <v>951</v>
      </c>
      <c r="C1856">
        <v>0</v>
      </c>
      <c r="D1856">
        <v>4.6016674371171301E-4</v>
      </c>
      <c r="E1856" t="s">
        <v>31</v>
      </c>
      <c r="F1856" t="s">
        <v>202</v>
      </c>
    </row>
    <row r="1857" spans="1:6" x14ac:dyDescent="0.25">
      <c r="A1857" s="5">
        <v>95745</v>
      </c>
      <c r="B1857">
        <v>952</v>
      </c>
      <c r="C1857">
        <v>0.31774383088959202</v>
      </c>
      <c r="D1857">
        <v>2.9642096633024601E-2</v>
      </c>
      <c r="E1857" t="s">
        <v>31</v>
      </c>
      <c r="F1857" t="s">
        <v>202</v>
      </c>
    </row>
    <row r="1858" spans="1:6" x14ac:dyDescent="0.25">
      <c r="A1858" s="5">
        <v>95745</v>
      </c>
      <c r="B1858">
        <v>953</v>
      </c>
      <c r="C1858">
        <v>0</v>
      </c>
      <c r="D1858">
        <v>4.9309797032664397E-4</v>
      </c>
      <c r="E1858" t="s">
        <v>31</v>
      </c>
      <c r="F1858" t="s">
        <v>202</v>
      </c>
    </row>
    <row r="1859" spans="1:6" x14ac:dyDescent="0.25">
      <c r="A1859" s="5">
        <v>95745</v>
      </c>
      <c r="B1859">
        <v>954</v>
      </c>
      <c r="C1859">
        <v>0</v>
      </c>
      <c r="D1859">
        <v>2.7389495968717403E-4</v>
      </c>
      <c r="E1859" t="s">
        <v>31</v>
      </c>
      <c r="F1859" t="s">
        <v>202</v>
      </c>
    </row>
    <row r="1860" spans="1:6" x14ac:dyDescent="0.25">
      <c r="A1860" s="5">
        <v>95745</v>
      </c>
      <c r="B1860">
        <v>955</v>
      </c>
      <c r="C1860">
        <v>67.403355590442004</v>
      </c>
      <c r="D1860">
        <v>8.9203337593745307</v>
      </c>
      <c r="E1860" t="s">
        <v>31</v>
      </c>
      <c r="F1860" t="s">
        <v>202</v>
      </c>
    </row>
    <row r="1861" spans="1:6" x14ac:dyDescent="0.25">
      <c r="A1861" s="5">
        <v>95745</v>
      </c>
      <c r="B1861">
        <v>956</v>
      </c>
      <c r="C1861">
        <v>7.8463507304748104E-2</v>
      </c>
      <c r="D1861">
        <v>6.37259256947517E-3</v>
      </c>
      <c r="E1861" t="s">
        <v>31</v>
      </c>
      <c r="F1861" t="s">
        <v>202</v>
      </c>
    </row>
    <row r="1862" spans="1:6" x14ac:dyDescent="0.25">
      <c r="A1862" s="5">
        <v>95745</v>
      </c>
      <c r="B1862">
        <v>1056</v>
      </c>
      <c r="C1862">
        <v>7.6863804062973495E-2</v>
      </c>
      <c r="D1862">
        <v>5.93184510205129E-3</v>
      </c>
      <c r="E1862" t="s">
        <v>31</v>
      </c>
      <c r="F1862" t="s">
        <v>202</v>
      </c>
    </row>
    <row r="1863" spans="1:6" x14ac:dyDescent="0.25">
      <c r="A1863" s="5">
        <v>95745</v>
      </c>
      <c r="B1863">
        <v>957</v>
      </c>
      <c r="C1863">
        <v>4.1472455241276698E-2</v>
      </c>
      <c r="D1863">
        <v>3.6131241860756901E-3</v>
      </c>
      <c r="E1863" t="s">
        <v>31</v>
      </c>
      <c r="F1863" t="s">
        <v>202</v>
      </c>
    </row>
    <row r="1864" spans="1:6" x14ac:dyDescent="0.25">
      <c r="A1864" s="5">
        <v>95745</v>
      </c>
      <c r="B1864">
        <v>958</v>
      </c>
      <c r="C1864">
        <v>0</v>
      </c>
      <c r="D1864">
        <v>8.10804517845134E-4</v>
      </c>
      <c r="E1864" t="s">
        <v>31</v>
      </c>
      <c r="F1864" t="s">
        <v>202</v>
      </c>
    </row>
    <row r="1865" spans="1:6" x14ac:dyDescent="0.25">
      <c r="A1865" s="5">
        <v>95745</v>
      </c>
      <c r="B1865">
        <v>959</v>
      </c>
      <c r="C1865">
        <v>3.9149570657319603E-2</v>
      </c>
      <c r="D1865">
        <v>4.9984214856783303E-3</v>
      </c>
      <c r="E1865" t="s">
        <v>31</v>
      </c>
      <c r="F1865" t="s">
        <v>202</v>
      </c>
    </row>
    <row r="1866" spans="1:6" x14ac:dyDescent="0.25">
      <c r="A1866" s="5">
        <v>95745</v>
      </c>
      <c r="B1866">
        <v>960</v>
      </c>
      <c r="C1866">
        <v>3.9445661553888199E-3</v>
      </c>
      <c r="D1866">
        <v>4.4244450593933799E-3</v>
      </c>
      <c r="E1866" t="s">
        <v>31</v>
      </c>
      <c r="F1866" t="s">
        <v>202</v>
      </c>
    </row>
    <row r="1867" spans="1:6" x14ac:dyDescent="0.25">
      <c r="A1867" s="5">
        <v>95745</v>
      </c>
      <c r="B1867">
        <v>961</v>
      </c>
      <c r="C1867">
        <v>9.9117551930332004E-2</v>
      </c>
      <c r="D1867">
        <v>1.5960555251664999E-2</v>
      </c>
      <c r="E1867" t="s">
        <v>31</v>
      </c>
      <c r="F1867" t="s">
        <v>202</v>
      </c>
    </row>
    <row r="1868" spans="1:6" x14ac:dyDescent="0.25">
      <c r="A1868" s="5">
        <v>95745</v>
      </c>
      <c r="B1868">
        <v>962</v>
      </c>
      <c r="C1868">
        <v>0</v>
      </c>
      <c r="D1868">
        <v>1.5341309315105201E-4</v>
      </c>
      <c r="E1868" t="s">
        <v>31</v>
      </c>
      <c r="F1868" t="s">
        <v>202</v>
      </c>
    </row>
    <row r="1869" spans="1:6" x14ac:dyDescent="0.25">
      <c r="A1869" s="5">
        <v>95745</v>
      </c>
      <c r="B1869">
        <v>963</v>
      </c>
      <c r="C1869">
        <v>0</v>
      </c>
      <c r="D1869">
        <v>1.09601505319735E-4</v>
      </c>
      <c r="E1869" t="s">
        <v>31</v>
      </c>
      <c r="F1869" t="s">
        <v>202</v>
      </c>
    </row>
    <row r="1870" spans="1:6" x14ac:dyDescent="0.25">
      <c r="A1870" s="5">
        <v>95745</v>
      </c>
      <c r="B1870">
        <v>964</v>
      </c>
      <c r="C1870">
        <v>7.1494853552876797E-2</v>
      </c>
      <c r="D1870">
        <v>5.6991054586015503E-3</v>
      </c>
      <c r="E1870" t="s">
        <v>31</v>
      </c>
      <c r="F1870" t="s">
        <v>202</v>
      </c>
    </row>
    <row r="1871" spans="1:6" x14ac:dyDescent="0.25">
      <c r="A1871" s="5">
        <v>95745</v>
      </c>
      <c r="B1871">
        <v>966</v>
      </c>
      <c r="C1871">
        <v>0</v>
      </c>
      <c r="D1871">
        <v>1.09601505319735E-4</v>
      </c>
      <c r="E1871" t="s">
        <v>31</v>
      </c>
      <c r="F1871" t="s">
        <v>202</v>
      </c>
    </row>
    <row r="1872" spans="1:6" x14ac:dyDescent="0.25">
      <c r="A1872" s="5">
        <v>95745</v>
      </c>
      <c r="B1872">
        <v>967</v>
      </c>
      <c r="C1872">
        <v>0.13244895823080099</v>
      </c>
      <c r="D1872">
        <v>1.2971715262922401E-2</v>
      </c>
      <c r="E1872" t="s">
        <v>31</v>
      </c>
      <c r="F1872" t="s">
        <v>202</v>
      </c>
    </row>
    <row r="1873" spans="1:6" x14ac:dyDescent="0.25">
      <c r="A1873" s="5">
        <v>95745</v>
      </c>
      <c r="B1873">
        <v>968</v>
      </c>
      <c r="C1873">
        <v>0</v>
      </c>
      <c r="D1873">
        <v>1.09601505319735E-4</v>
      </c>
      <c r="E1873" t="s">
        <v>31</v>
      </c>
      <c r="F1873" t="s">
        <v>202</v>
      </c>
    </row>
    <row r="1874" spans="1:6" x14ac:dyDescent="0.25">
      <c r="A1874" s="5">
        <v>95745</v>
      </c>
      <c r="B1874">
        <v>969</v>
      </c>
      <c r="C1874">
        <v>4.0409661557660098E-2</v>
      </c>
      <c r="D1874">
        <v>4.0483909066685803E-3</v>
      </c>
      <c r="E1874" t="s">
        <v>31</v>
      </c>
      <c r="F1874" t="s">
        <v>202</v>
      </c>
    </row>
    <row r="1875" spans="1:6" x14ac:dyDescent="0.25">
      <c r="A1875" s="5">
        <v>95745</v>
      </c>
      <c r="B1875">
        <v>970</v>
      </c>
      <c r="C1875">
        <v>3.5063777413342099E-4</v>
      </c>
      <c r="D1875">
        <v>2.5325080565555399E-4</v>
      </c>
      <c r="E1875" t="s">
        <v>31</v>
      </c>
      <c r="F1875" t="s">
        <v>202</v>
      </c>
    </row>
    <row r="1876" spans="1:6" x14ac:dyDescent="0.25">
      <c r="A1876" s="5">
        <v>95746</v>
      </c>
      <c r="B1876">
        <v>2669</v>
      </c>
      <c r="C1876">
        <v>37.848999999999997</v>
      </c>
      <c r="D1876" s="42">
        <v>-99</v>
      </c>
      <c r="E1876" s="42" t="s">
        <v>672</v>
      </c>
      <c r="F1876" s="42" t="s">
        <v>614</v>
      </c>
    </row>
    <row r="1877" spans="1:6" x14ac:dyDescent="0.25">
      <c r="A1877" s="5">
        <v>95746</v>
      </c>
      <c r="B1877">
        <v>2670</v>
      </c>
      <c r="C1877">
        <v>0.25722943247480345</v>
      </c>
      <c r="D1877" s="42">
        <v>-99</v>
      </c>
      <c r="E1877" s="42" t="s">
        <v>672</v>
      </c>
      <c r="F1877" s="42" t="s">
        <v>614</v>
      </c>
    </row>
    <row r="1878" spans="1:6" x14ac:dyDescent="0.25">
      <c r="A1878" s="5">
        <v>95746</v>
      </c>
      <c r="B1878">
        <v>337</v>
      </c>
      <c r="C1878">
        <v>0.157305952766433</v>
      </c>
      <c r="D1878">
        <v>0.22246421184431101</v>
      </c>
      <c r="E1878" t="s">
        <v>31</v>
      </c>
      <c r="F1878" t="s">
        <v>32</v>
      </c>
    </row>
    <row r="1879" spans="1:6" x14ac:dyDescent="0.25">
      <c r="A1879" s="5">
        <v>95746</v>
      </c>
      <c r="B1879">
        <v>613</v>
      </c>
      <c r="C1879">
        <v>0.237638848222858</v>
      </c>
      <c r="D1879">
        <v>0.117251595729845</v>
      </c>
      <c r="E1879" t="s">
        <v>31</v>
      </c>
      <c r="F1879" t="s">
        <v>32</v>
      </c>
    </row>
    <row r="1880" spans="1:6" x14ac:dyDescent="0.25">
      <c r="A1880" s="5">
        <v>95746</v>
      </c>
      <c r="B1880">
        <v>699</v>
      </c>
      <c r="C1880">
        <v>0.55147537325295504</v>
      </c>
      <c r="D1880">
        <v>0.12733445049390499</v>
      </c>
      <c r="E1880" t="s">
        <v>31</v>
      </c>
      <c r="F1880" t="s">
        <v>32</v>
      </c>
    </row>
    <row r="1881" spans="1:6" x14ac:dyDescent="0.25">
      <c r="A1881" s="5">
        <v>95746</v>
      </c>
      <c r="B1881">
        <v>784</v>
      </c>
      <c r="C1881">
        <v>0.243876676619738</v>
      </c>
      <c r="D1881">
        <v>7.0211618222630404E-2</v>
      </c>
      <c r="E1881" t="s">
        <v>31</v>
      </c>
      <c r="F1881" t="s">
        <v>45</v>
      </c>
    </row>
    <row r="1882" spans="1:6" x14ac:dyDescent="0.25">
      <c r="A1882" s="5">
        <v>95746</v>
      </c>
      <c r="B1882">
        <v>785</v>
      </c>
      <c r="C1882">
        <v>0.15050843222198501</v>
      </c>
      <c r="D1882">
        <v>0.182394668400885</v>
      </c>
      <c r="E1882" t="s">
        <v>31</v>
      </c>
      <c r="F1882" t="s">
        <v>49</v>
      </c>
    </row>
    <row r="1883" spans="1:6" x14ac:dyDescent="0.25">
      <c r="A1883" s="5">
        <v>95746</v>
      </c>
      <c r="B1883">
        <v>2302</v>
      </c>
      <c r="C1883">
        <v>0.51801439083971001</v>
      </c>
      <c r="D1883">
        <v>0.26047433091148398</v>
      </c>
      <c r="E1883" t="s">
        <v>31</v>
      </c>
      <c r="F1883" t="s">
        <v>53</v>
      </c>
    </row>
    <row r="1884" spans="1:6" x14ac:dyDescent="0.25">
      <c r="A1884" s="5">
        <v>95746</v>
      </c>
      <c r="B1884">
        <v>1183</v>
      </c>
      <c r="C1884">
        <v>19.808853933237401</v>
      </c>
      <c r="D1884">
        <v>16.660889153384002</v>
      </c>
      <c r="E1884" t="s">
        <v>31</v>
      </c>
      <c r="F1884" t="s">
        <v>57</v>
      </c>
    </row>
    <row r="1885" spans="1:6" x14ac:dyDescent="0.25">
      <c r="A1885" s="5">
        <v>95746</v>
      </c>
      <c r="B1885">
        <v>789</v>
      </c>
      <c r="C1885">
        <v>12.1419603732386</v>
      </c>
      <c r="D1885">
        <v>2.1417839007409998</v>
      </c>
      <c r="E1885" t="s">
        <v>31</v>
      </c>
      <c r="F1885" t="s">
        <v>57</v>
      </c>
    </row>
    <row r="1886" spans="1:6" x14ac:dyDescent="0.25">
      <c r="A1886" s="5">
        <v>95746</v>
      </c>
      <c r="B1886">
        <v>790</v>
      </c>
      <c r="C1886">
        <v>23.2034454930115</v>
      </c>
      <c r="D1886">
        <v>10.905892977679001</v>
      </c>
      <c r="E1886" t="s">
        <v>31</v>
      </c>
      <c r="F1886" t="s">
        <v>57</v>
      </c>
    </row>
    <row r="1887" spans="1:6" x14ac:dyDescent="0.25">
      <c r="A1887" s="5">
        <v>95746</v>
      </c>
      <c r="B1887">
        <v>791</v>
      </c>
      <c r="C1887">
        <v>10.0954835626882</v>
      </c>
      <c r="D1887">
        <v>2.3511381817983201</v>
      </c>
      <c r="E1887" t="s">
        <v>31</v>
      </c>
      <c r="F1887" t="s">
        <v>57</v>
      </c>
    </row>
    <row r="1888" spans="1:6" x14ac:dyDescent="0.25">
      <c r="A1888" s="5">
        <v>95746</v>
      </c>
      <c r="B1888">
        <v>792</v>
      </c>
      <c r="C1888">
        <v>3.22555683622421</v>
      </c>
      <c r="D1888">
        <v>2.9292824692996899</v>
      </c>
      <c r="E1888" t="s">
        <v>31</v>
      </c>
      <c r="F1888" t="s">
        <v>57</v>
      </c>
    </row>
    <row r="1889" spans="1:6" x14ac:dyDescent="0.25">
      <c r="A1889" s="5">
        <v>95746</v>
      </c>
      <c r="B1889">
        <v>626</v>
      </c>
      <c r="C1889">
        <v>54.07</v>
      </c>
      <c r="D1889">
        <v>7.4381122257071999</v>
      </c>
      <c r="E1889" t="s">
        <v>31</v>
      </c>
      <c r="F1889" t="s">
        <v>57</v>
      </c>
    </row>
    <row r="1890" spans="1:6" x14ac:dyDescent="0.25">
      <c r="A1890" s="5">
        <v>95746</v>
      </c>
      <c r="B1890">
        <v>794</v>
      </c>
      <c r="C1890">
        <v>5.7014126370200602</v>
      </c>
      <c r="D1890">
        <v>1.0226643610280499</v>
      </c>
      <c r="E1890" t="s">
        <v>31</v>
      </c>
      <c r="F1890" t="s">
        <v>57</v>
      </c>
    </row>
    <row r="1891" spans="1:6" x14ac:dyDescent="0.25">
      <c r="A1891" s="5">
        <v>95746</v>
      </c>
      <c r="B1891">
        <v>1190</v>
      </c>
      <c r="C1891">
        <v>2.7801821621610499</v>
      </c>
      <c r="D1891">
        <v>2.2872309867671601</v>
      </c>
      <c r="E1891" t="s">
        <v>31</v>
      </c>
      <c r="F1891" t="s">
        <v>57</v>
      </c>
    </row>
    <row r="1892" spans="1:6" x14ac:dyDescent="0.25">
      <c r="A1892" s="5">
        <v>95746</v>
      </c>
      <c r="B1892">
        <v>796</v>
      </c>
      <c r="C1892">
        <v>0.24800167453326299</v>
      </c>
      <c r="D1892">
        <v>0.108170485159888</v>
      </c>
      <c r="E1892" t="s">
        <v>31</v>
      </c>
      <c r="F1892" t="s">
        <v>57</v>
      </c>
    </row>
    <row r="1893" spans="1:6" x14ac:dyDescent="0.25">
      <c r="A1893" s="5">
        <v>95746</v>
      </c>
      <c r="B1893">
        <v>797</v>
      </c>
      <c r="C1893">
        <v>5.5040396374901599</v>
      </c>
      <c r="D1893">
        <v>1.7455186709195201</v>
      </c>
      <c r="E1893" t="s">
        <v>31</v>
      </c>
      <c r="F1893" t="s">
        <v>57</v>
      </c>
    </row>
    <row r="1894" spans="1:6" x14ac:dyDescent="0.25">
      <c r="A1894" s="5">
        <v>95746</v>
      </c>
      <c r="B1894">
        <v>436</v>
      </c>
      <c r="C1894">
        <v>73.979339835890102</v>
      </c>
      <c r="D1894">
        <v>7.7657523188246902</v>
      </c>
      <c r="E1894" t="s">
        <v>31</v>
      </c>
      <c r="F1894" t="s">
        <v>57</v>
      </c>
    </row>
    <row r="1895" spans="1:6" x14ac:dyDescent="0.25">
      <c r="A1895" s="5">
        <v>95746</v>
      </c>
      <c r="B1895">
        <v>696</v>
      </c>
      <c r="C1895">
        <v>4.7299720414608101E-2</v>
      </c>
      <c r="D1895">
        <v>0.33612843945599302</v>
      </c>
      <c r="E1895" t="s">
        <v>31</v>
      </c>
      <c r="F1895" t="s">
        <v>81</v>
      </c>
    </row>
    <row r="1896" spans="1:6" x14ac:dyDescent="0.25">
      <c r="A1896" s="5">
        <v>95746</v>
      </c>
      <c r="B1896">
        <v>525</v>
      </c>
      <c r="C1896">
        <v>0</v>
      </c>
      <c r="D1896">
        <v>6.4027395262500994E-2</v>
      </c>
      <c r="E1896" t="s">
        <v>31</v>
      </c>
      <c r="F1896" t="s">
        <v>81</v>
      </c>
    </row>
    <row r="1897" spans="1:6" x14ac:dyDescent="0.25">
      <c r="A1897" s="5">
        <v>95746</v>
      </c>
      <c r="B1897">
        <v>292</v>
      </c>
      <c r="C1897">
        <v>1.5935097808787699E-2</v>
      </c>
      <c r="D1897">
        <v>6.99670330951528E-2</v>
      </c>
      <c r="E1897" t="s">
        <v>31</v>
      </c>
      <c r="F1897" t="s">
        <v>81</v>
      </c>
    </row>
    <row r="1898" spans="1:6" x14ac:dyDescent="0.25">
      <c r="A1898" s="5">
        <v>95746</v>
      </c>
      <c r="B1898">
        <v>694</v>
      </c>
      <c r="C1898">
        <v>0.124410981905947</v>
      </c>
      <c r="D1898">
        <v>0.15514292457739001</v>
      </c>
      <c r="E1898" t="s">
        <v>31</v>
      </c>
      <c r="F1898" t="s">
        <v>81</v>
      </c>
    </row>
    <row r="1899" spans="1:6" x14ac:dyDescent="0.25">
      <c r="A1899" s="5">
        <v>95746</v>
      </c>
      <c r="B1899">
        <v>666</v>
      </c>
      <c r="C1899">
        <v>1.9268333664591701E-3</v>
      </c>
      <c r="D1899">
        <v>1.2168603138227201E-2</v>
      </c>
      <c r="E1899" t="s">
        <v>31</v>
      </c>
      <c r="F1899" t="s">
        <v>81</v>
      </c>
    </row>
    <row r="1900" spans="1:6" x14ac:dyDescent="0.25">
      <c r="A1900" s="5">
        <v>95746</v>
      </c>
      <c r="B1900">
        <v>700</v>
      </c>
      <c r="C1900">
        <v>0.12524146228083799</v>
      </c>
      <c r="D1900">
        <v>1.17076278012616E-2</v>
      </c>
      <c r="E1900" t="s">
        <v>31</v>
      </c>
      <c r="F1900" t="s">
        <v>81</v>
      </c>
    </row>
    <row r="1901" spans="1:6" x14ac:dyDescent="0.25">
      <c r="A1901" s="5">
        <v>95746</v>
      </c>
      <c r="B1901">
        <v>795</v>
      </c>
      <c r="C1901">
        <v>7.1974384011468703E-2</v>
      </c>
      <c r="D1901">
        <v>5.1003122088659897E-2</v>
      </c>
      <c r="E1901" t="s">
        <v>31</v>
      </c>
      <c r="F1901" t="s">
        <v>81</v>
      </c>
    </row>
    <row r="1902" spans="1:6" x14ac:dyDescent="0.25">
      <c r="A1902" s="5">
        <v>95746</v>
      </c>
      <c r="B1902">
        <v>669</v>
      </c>
      <c r="C1902">
        <v>0.51430033640562001</v>
      </c>
      <c r="D1902">
        <v>9.4799464983226001E-2</v>
      </c>
      <c r="E1902" t="s">
        <v>31</v>
      </c>
      <c r="F1902" t="s">
        <v>81</v>
      </c>
    </row>
    <row r="1903" spans="1:6" x14ac:dyDescent="0.25">
      <c r="A1903" s="5">
        <v>95746</v>
      </c>
      <c r="B1903">
        <v>329</v>
      </c>
      <c r="C1903">
        <v>0.22371568660513499</v>
      </c>
      <c r="D1903">
        <v>5.2950254489956501E-2</v>
      </c>
      <c r="E1903" t="s">
        <v>31</v>
      </c>
      <c r="F1903" t="s">
        <v>81</v>
      </c>
    </row>
    <row r="1904" spans="1:6" x14ac:dyDescent="0.25">
      <c r="A1904" s="5">
        <v>95746</v>
      </c>
      <c r="B1904">
        <v>715</v>
      </c>
      <c r="C1904">
        <v>1.2414656670222599E-2</v>
      </c>
      <c r="D1904">
        <v>5.4720606481789801E-2</v>
      </c>
      <c r="E1904" t="s">
        <v>31</v>
      </c>
      <c r="F1904" t="s">
        <v>81</v>
      </c>
    </row>
    <row r="1905" spans="1:6" x14ac:dyDescent="0.25">
      <c r="A1905" s="5">
        <v>95746</v>
      </c>
      <c r="B1905">
        <v>767</v>
      </c>
      <c r="C1905">
        <v>7.9194781091453603E-4</v>
      </c>
      <c r="D1905">
        <v>2.6060845981127401E-2</v>
      </c>
      <c r="E1905" t="s">
        <v>31</v>
      </c>
      <c r="F1905" t="s">
        <v>81</v>
      </c>
    </row>
    <row r="1906" spans="1:6" x14ac:dyDescent="0.25">
      <c r="A1906" s="5">
        <v>95746</v>
      </c>
      <c r="B1906">
        <v>347</v>
      </c>
      <c r="C1906">
        <v>1.4675621755434199E-2</v>
      </c>
      <c r="D1906">
        <v>2.0754463322792599E-2</v>
      </c>
      <c r="E1906" t="s">
        <v>31</v>
      </c>
      <c r="F1906" t="s">
        <v>81</v>
      </c>
    </row>
    <row r="1907" spans="1:6" x14ac:dyDescent="0.25">
      <c r="A1907" s="5">
        <v>95746</v>
      </c>
      <c r="B1907">
        <v>526</v>
      </c>
      <c r="C1907">
        <v>1.14066433373283E-2</v>
      </c>
      <c r="D1907">
        <v>3.2689464458364802E-3</v>
      </c>
      <c r="E1907" t="s">
        <v>31</v>
      </c>
      <c r="F1907" t="s">
        <v>81</v>
      </c>
    </row>
    <row r="1908" spans="1:6" x14ac:dyDescent="0.25">
      <c r="A1908" s="5">
        <v>95746</v>
      </c>
      <c r="B1908">
        <v>488</v>
      </c>
      <c r="C1908">
        <v>0.14183073419376799</v>
      </c>
      <c r="D1908">
        <v>0.17359226635275499</v>
      </c>
      <c r="E1908" t="s">
        <v>31</v>
      </c>
      <c r="F1908" t="s">
        <v>81</v>
      </c>
    </row>
    <row r="1909" spans="1:6" x14ac:dyDescent="0.25">
      <c r="A1909" s="5">
        <v>95746</v>
      </c>
      <c r="B1909">
        <v>379</v>
      </c>
      <c r="C1909">
        <v>1.9671948497794298E-3</v>
      </c>
      <c r="D1909">
        <v>3.57351942949471E-3</v>
      </c>
      <c r="E1909" t="s">
        <v>31</v>
      </c>
      <c r="F1909" t="s">
        <v>81</v>
      </c>
    </row>
    <row r="1910" spans="1:6" x14ac:dyDescent="0.25">
      <c r="A1910" s="5">
        <v>95746</v>
      </c>
      <c r="B1910">
        <v>612</v>
      </c>
      <c r="C1910">
        <v>3.2554463443252501E-3</v>
      </c>
      <c r="D1910">
        <v>4.6038963717226801E-3</v>
      </c>
      <c r="E1910" t="s">
        <v>31</v>
      </c>
      <c r="F1910" t="s">
        <v>81</v>
      </c>
    </row>
    <row r="1911" spans="1:6" x14ac:dyDescent="0.25">
      <c r="A1911" s="5">
        <v>95746</v>
      </c>
      <c r="B1911">
        <v>380</v>
      </c>
      <c r="C1911">
        <v>5.72269616035444E-3</v>
      </c>
      <c r="D1911">
        <v>6.2355896924221497E-3</v>
      </c>
      <c r="E1911" t="s">
        <v>31</v>
      </c>
      <c r="F1911" t="s">
        <v>81</v>
      </c>
    </row>
    <row r="1912" spans="1:6" x14ac:dyDescent="0.25">
      <c r="A1912" s="5">
        <v>95746</v>
      </c>
      <c r="B1912">
        <v>778</v>
      </c>
      <c r="C1912">
        <v>5.5708121590812801E-2</v>
      </c>
      <c r="D1912">
        <v>6.3765268068490394E-2</v>
      </c>
      <c r="E1912" t="s">
        <v>31</v>
      </c>
      <c r="F1912" t="s">
        <v>81</v>
      </c>
    </row>
    <row r="1913" spans="1:6" x14ac:dyDescent="0.25">
      <c r="A1913" s="5">
        <v>95746</v>
      </c>
      <c r="B1913">
        <v>468</v>
      </c>
      <c r="C1913">
        <v>0</v>
      </c>
      <c r="D1913">
        <v>9.0593744658517203E-3</v>
      </c>
      <c r="E1913" t="s">
        <v>31</v>
      </c>
      <c r="F1913" t="s">
        <v>81</v>
      </c>
    </row>
    <row r="1914" spans="1:6" x14ac:dyDescent="0.25">
      <c r="A1914" s="5">
        <v>95746</v>
      </c>
      <c r="B1914">
        <v>298</v>
      </c>
      <c r="C1914">
        <v>5.04855315430119E-4</v>
      </c>
      <c r="D1914">
        <v>4.8258881604202504E-3</v>
      </c>
      <c r="E1914" t="s">
        <v>31</v>
      </c>
      <c r="F1914" t="s">
        <v>81</v>
      </c>
    </row>
    <row r="1915" spans="1:6" x14ac:dyDescent="0.25">
      <c r="A1915" s="5">
        <v>95746</v>
      </c>
      <c r="B1915">
        <v>693</v>
      </c>
      <c r="C1915">
        <v>2.61132059705234E-4</v>
      </c>
      <c r="D1915">
        <v>2.0354962270524102E-3</v>
      </c>
      <c r="E1915" t="s">
        <v>31</v>
      </c>
      <c r="F1915" t="s">
        <v>81</v>
      </c>
    </row>
    <row r="1916" spans="1:6" x14ac:dyDescent="0.25">
      <c r="A1916" s="5">
        <v>95746</v>
      </c>
      <c r="B1916">
        <v>810</v>
      </c>
      <c r="C1916">
        <v>8.1315204598463801E-4</v>
      </c>
      <c r="D1916">
        <v>1.5987743582064301E-3</v>
      </c>
      <c r="E1916" t="s">
        <v>31</v>
      </c>
      <c r="F1916" t="s">
        <v>81</v>
      </c>
    </row>
    <row r="1917" spans="1:6" x14ac:dyDescent="0.25">
      <c r="A1917" s="5">
        <v>95746</v>
      </c>
      <c r="B1917">
        <v>689</v>
      </c>
      <c r="C1917">
        <v>1.5292690352978499E-3</v>
      </c>
      <c r="D1917">
        <v>2.2290115663098102E-3</v>
      </c>
      <c r="E1917" t="s">
        <v>31</v>
      </c>
      <c r="F1917" t="s">
        <v>81</v>
      </c>
    </row>
    <row r="1918" spans="1:6" x14ac:dyDescent="0.25">
      <c r="A1918" s="5">
        <v>95746</v>
      </c>
      <c r="B1918">
        <v>697</v>
      </c>
      <c r="C1918">
        <v>2.5285947920631602E-3</v>
      </c>
      <c r="D1918">
        <v>1.8805267303234701E-3</v>
      </c>
      <c r="E1918" t="s">
        <v>31</v>
      </c>
      <c r="F1918" t="s">
        <v>81</v>
      </c>
    </row>
    <row r="1919" spans="1:6" x14ac:dyDescent="0.25">
      <c r="A1919" s="5">
        <v>95746</v>
      </c>
      <c r="B1919">
        <v>777</v>
      </c>
      <c r="C1919">
        <v>1.00971063086024E-3</v>
      </c>
      <c r="D1919">
        <v>3.1484528791345398E-3</v>
      </c>
      <c r="E1919" t="s">
        <v>31</v>
      </c>
      <c r="F1919" t="s">
        <v>81</v>
      </c>
    </row>
    <row r="1920" spans="1:6" x14ac:dyDescent="0.25">
      <c r="A1920" s="5">
        <v>95746</v>
      </c>
      <c r="B1920">
        <v>779</v>
      </c>
      <c r="C1920">
        <v>1.1489810627030299E-3</v>
      </c>
      <c r="D1920">
        <v>3.7234049685135502E-3</v>
      </c>
      <c r="E1920" t="s">
        <v>31</v>
      </c>
      <c r="F1920" t="s">
        <v>81</v>
      </c>
    </row>
    <row r="1921" spans="1:6" x14ac:dyDescent="0.25">
      <c r="A1921" s="5">
        <v>95746</v>
      </c>
      <c r="B1921">
        <v>586</v>
      </c>
      <c r="C1921">
        <v>0</v>
      </c>
      <c r="D1921">
        <v>6.4781236765639703E-3</v>
      </c>
      <c r="E1921" t="s">
        <v>31</v>
      </c>
      <c r="F1921" t="s">
        <v>81</v>
      </c>
    </row>
    <row r="1922" spans="1:6" x14ac:dyDescent="0.25">
      <c r="A1922" s="5">
        <v>95746</v>
      </c>
      <c r="B1922">
        <v>649</v>
      </c>
      <c r="C1922">
        <v>0</v>
      </c>
      <c r="D1922">
        <v>6.79820347300373E-3</v>
      </c>
      <c r="E1922" t="s">
        <v>31</v>
      </c>
      <c r="F1922" t="s">
        <v>81</v>
      </c>
    </row>
    <row r="1923" spans="1:6" x14ac:dyDescent="0.25">
      <c r="A1923" s="5">
        <v>95746</v>
      </c>
      <c r="B1923">
        <v>695</v>
      </c>
      <c r="C1923">
        <v>8.5303139503709795E-4</v>
      </c>
      <c r="D1923">
        <v>8.7111666141574794E-3</v>
      </c>
      <c r="E1923" t="s">
        <v>31</v>
      </c>
      <c r="F1923" t="s">
        <v>81</v>
      </c>
    </row>
    <row r="1924" spans="1:6" x14ac:dyDescent="0.25">
      <c r="A1924" s="5">
        <v>95746</v>
      </c>
      <c r="B1924">
        <v>328</v>
      </c>
      <c r="C1924">
        <v>4.21340919859597E-3</v>
      </c>
      <c r="D1924">
        <v>7.8584029591182401E-3</v>
      </c>
      <c r="E1924" t="s">
        <v>31</v>
      </c>
      <c r="F1924" t="s">
        <v>81</v>
      </c>
    </row>
    <row r="1925" spans="1:6" x14ac:dyDescent="0.25">
      <c r="A1925" s="5">
        <v>95746</v>
      </c>
      <c r="B1925">
        <v>487</v>
      </c>
      <c r="C1925">
        <v>1.2882514945458199E-3</v>
      </c>
      <c r="D1925">
        <v>1.0282253217854399E-2</v>
      </c>
      <c r="E1925" t="s">
        <v>31</v>
      </c>
      <c r="F1925" t="s">
        <v>81</v>
      </c>
    </row>
    <row r="1926" spans="1:6" x14ac:dyDescent="0.25">
      <c r="A1926" s="5">
        <v>95746</v>
      </c>
      <c r="B1926">
        <v>714</v>
      </c>
      <c r="C1926">
        <v>2.8514656651276002E-3</v>
      </c>
      <c r="D1926">
        <v>1.6070313695547601E-2</v>
      </c>
      <c r="E1926" t="s">
        <v>31</v>
      </c>
      <c r="F1926" t="s">
        <v>81</v>
      </c>
    </row>
    <row r="1927" spans="1:6" x14ac:dyDescent="0.25">
      <c r="A1927" s="5">
        <v>95746</v>
      </c>
      <c r="B1927">
        <v>296</v>
      </c>
      <c r="C1927">
        <v>3.2890417907552199E-3</v>
      </c>
      <c r="D1927">
        <v>1.7958289909277201E-2</v>
      </c>
      <c r="E1927" t="s">
        <v>31</v>
      </c>
      <c r="F1927" t="s">
        <v>81</v>
      </c>
    </row>
    <row r="1928" spans="1:6" x14ac:dyDescent="0.25">
      <c r="A1928" s="5">
        <v>95746</v>
      </c>
      <c r="B1928">
        <v>300</v>
      </c>
      <c r="C1928">
        <v>4.0581217203561303E-3</v>
      </c>
      <c r="D1928">
        <v>8.7042330377533894E-2</v>
      </c>
      <c r="E1928" t="s">
        <v>31</v>
      </c>
      <c r="F1928" t="s">
        <v>81</v>
      </c>
    </row>
    <row r="1929" spans="1:6" x14ac:dyDescent="0.25">
      <c r="A1929" s="5">
        <v>95746</v>
      </c>
      <c r="B1929">
        <v>519</v>
      </c>
      <c r="C1929">
        <v>1.15594458429517E-2</v>
      </c>
      <c r="D1929">
        <v>0.108596481210592</v>
      </c>
      <c r="E1929" t="s">
        <v>31</v>
      </c>
      <c r="F1929" t="s">
        <v>81</v>
      </c>
    </row>
    <row r="1930" spans="1:6" x14ac:dyDescent="0.25">
      <c r="A1930" s="5">
        <v>95746</v>
      </c>
      <c r="B1930">
        <v>477</v>
      </c>
      <c r="C1930">
        <v>3.32508156024665E-3</v>
      </c>
      <c r="D1930">
        <v>7.99163608904278E-3</v>
      </c>
      <c r="E1930" t="s">
        <v>31</v>
      </c>
      <c r="F1930" t="s">
        <v>81</v>
      </c>
    </row>
    <row r="1931" spans="1:6" x14ac:dyDescent="0.25">
      <c r="A1931" s="5">
        <v>95746</v>
      </c>
      <c r="B1931">
        <v>528</v>
      </c>
      <c r="C1931">
        <v>0</v>
      </c>
      <c r="D1931">
        <v>3.6151206432081598E-3</v>
      </c>
      <c r="E1931" t="s">
        <v>31</v>
      </c>
      <c r="F1931" t="s">
        <v>81</v>
      </c>
    </row>
    <row r="1932" spans="1:6" x14ac:dyDescent="0.25">
      <c r="A1932" s="5">
        <v>95746</v>
      </c>
      <c r="B1932">
        <v>712</v>
      </c>
      <c r="C1932">
        <v>0</v>
      </c>
      <c r="D1932">
        <v>3.3922485404638001E-3</v>
      </c>
      <c r="E1932" t="s">
        <v>31</v>
      </c>
      <c r="F1932" t="s">
        <v>81</v>
      </c>
    </row>
    <row r="1933" spans="1:6" x14ac:dyDescent="0.25">
      <c r="A1933" s="5">
        <v>95746</v>
      </c>
      <c r="B1933">
        <v>520</v>
      </c>
      <c r="C1933">
        <v>9.57484218919192E-4</v>
      </c>
      <c r="D1933">
        <v>6.9488168579410099E-3</v>
      </c>
      <c r="E1933" t="s">
        <v>31</v>
      </c>
      <c r="F1933" t="s">
        <v>81</v>
      </c>
    </row>
    <row r="1934" spans="1:6" x14ac:dyDescent="0.25">
      <c r="A1934" s="5">
        <v>95746</v>
      </c>
      <c r="B1934">
        <v>765</v>
      </c>
      <c r="C1934">
        <v>0</v>
      </c>
      <c r="D1934">
        <v>5.3545395018557897E-3</v>
      </c>
      <c r="E1934" t="s">
        <v>31</v>
      </c>
      <c r="F1934" t="s">
        <v>81</v>
      </c>
    </row>
    <row r="1935" spans="1:6" x14ac:dyDescent="0.25">
      <c r="A1935" s="5">
        <v>95746</v>
      </c>
      <c r="B1935">
        <v>294</v>
      </c>
      <c r="C1935">
        <v>1.1078815570118099</v>
      </c>
      <c r="D1935">
        <v>0.59121854206257796</v>
      </c>
      <c r="E1935" t="s">
        <v>31</v>
      </c>
      <c r="F1935" t="s">
        <v>45</v>
      </c>
    </row>
    <row r="1936" spans="1:6" x14ac:dyDescent="0.25">
      <c r="A1936" s="5">
        <v>95746</v>
      </c>
      <c r="B1936">
        <v>1253</v>
      </c>
      <c r="C1936">
        <v>0</v>
      </c>
      <c r="D1936">
        <v>4.1978095901481198E-4</v>
      </c>
      <c r="E1936" t="s">
        <v>31</v>
      </c>
      <c r="F1936" t="s">
        <v>202</v>
      </c>
    </row>
    <row r="1937" spans="1:6" x14ac:dyDescent="0.25">
      <c r="A1937" s="5">
        <v>95746</v>
      </c>
      <c r="B1937">
        <v>1255</v>
      </c>
      <c r="C1937">
        <v>0</v>
      </c>
      <c r="D1937">
        <v>4.5829898767859201E-4</v>
      </c>
      <c r="E1937" t="s">
        <v>31</v>
      </c>
      <c r="F1937" t="s">
        <v>202</v>
      </c>
    </row>
    <row r="1938" spans="1:6" x14ac:dyDescent="0.25">
      <c r="A1938" s="5">
        <v>95746</v>
      </c>
      <c r="B1938">
        <v>1256</v>
      </c>
      <c r="C1938">
        <v>5.8020582806327598E-3</v>
      </c>
      <c r="D1938">
        <v>6.7994134989949901E-3</v>
      </c>
      <c r="E1938" t="s">
        <v>31</v>
      </c>
      <c r="F1938" t="s">
        <v>202</v>
      </c>
    </row>
    <row r="1939" spans="1:6" x14ac:dyDescent="0.25">
      <c r="A1939" s="5">
        <v>95746</v>
      </c>
      <c r="B1939">
        <v>846</v>
      </c>
      <c r="C1939">
        <v>1.5092495436316901E-4</v>
      </c>
      <c r="D1939">
        <v>1.1172792962173099E-3</v>
      </c>
      <c r="E1939" t="s">
        <v>31</v>
      </c>
      <c r="F1939" t="s">
        <v>202</v>
      </c>
    </row>
    <row r="1940" spans="1:6" x14ac:dyDescent="0.25">
      <c r="A1940" s="5">
        <v>95746</v>
      </c>
      <c r="B1940">
        <v>847</v>
      </c>
      <c r="C1940">
        <v>3.2309327786338299E-3</v>
      </c>
      <c r="D1940">
        <v>2.4772549603325599E-3</v>
      </c>
      <c r="E1940" t="s">
        <v>31</v>
      </c>
      <c r="F1940" t="s">
        <v>202</v>
      </c>
    </row>
    <row r="1941" spans="1:6" x14ac:dyDescent="0.25">
      <c r="A1941" s="5">
        <v>95746</v>
      </c>
      <c r="B1941">
        <v>848</v>
      </c>
      <c r="C1941">
        <v>0</v>
      </c>
      <c r="D1941">
        <v>4.1978095901481198E-4</v>
      </c>
      <c r="E1941" t="s">
        <v>31</v>
      </c>
      <c r="F1941" t="s">
        <v>202</v>
      </c>
    </row>
    <row r="1942" spans="1:6" x14ac:dyDescent="0.25">
      <c r="A1942" s="5">
        <v>95746</v>
      </c>
      <c r="B1942">
        <v>849</v>
      </c>
      <c r="C1942">
        <v>1.44920409392068E-3</v>
      </c>
      <c r="D1942">
        <v>1.4470151815706401E-3</v>
      </c>
      <c r="E1942" t="s">
        <v>31</v>
      </c>
      <c r="F1942" t="s">
        <v>202</v>
      </c>
    </row>
    <row r="1943" spans="1:6" x14ac:dyDescent="0.25">
      <c r="A1943" s="5">
        <v>95746</v>
      </c>
      <c r="B1943">
        <v>850</v>
      </c>
      <c r="C1943">
        <v>0</v>
      </c>
      <c r="D1943">
        <v>3.8516600439789599E-4</v>
      </c>
      <c r="E1943" t="s">
        <v>31</v>
      </c>
      <c r="F1943" t="s">
        <v>202</v>
      </c>
    </row>
    <row r="1944" spans="1:6" x14ac:dyDescent="0.25">
      <c r="A1944" s="5">
        <v>95746</v>
      </c>
      <c r="B1944">
        <v>852</v>
      </c>
      <c r="C1944">
        <v>5.0475086260623704E-3</v>
      </c>
      <c r="D1944">
        <v>7.1382551551725897E-3</v>
      </c>
      <c r="E1944" t="s">
        <v>31</v>
      </c>
      <c r="F1944" t="s">
        <v>202</v>
      </c>
    </row>
    <row r="1945" spans="1:6" x14ac:dyDescent="0.25">
      <c r="A1945" s="5">
        <v>95746</v>
      </c>
      <c r="B1945">
        <v>1265</v>
      </c>
      <c r="C1945">
        <v>3.8298951197739302E-2</v>
      </c>
      <c r="D1945">
        <v>2.6191788641089401E-2</v>
      </c>
      <c r="E1945" t="s">
        <v>31</v>
      </c>
      <c r="F1945" t="s">
        <v>202</v>
      </c>
    </row>
    <row r="1946" spans="1:6" x14ac:dyDescent="0.25">
      <c r="A1946" s="5">
        <v>95746</v>
      </c>
      <c r="B1946">
        <v>1266</v>
      </c>
      <c r="C1946">
        <v>2.8499338982586802E-4</v>
      </c>
      <c r="D1946">
        <v>4.2453906586621698E-4</v>
      </c>
      <c r="E1946" t="s">
        <v>31</v>
      </c>
      <c r="F1946" t="s">
        <v>202</v>
      </c>
    </row>
    <row r="1947" spans="1:6" x14ac:dyDescent="0.25">
      <c r="A1947" s="5">
        <v>95746</v>
      </c>
      <c r="B1947">
        <v>1268</v>
      </c>
      <c r="C1947">
        <v>3.0900627065119402E-4</v>
      </c>
      <c r="D1947">
        <v>4.9414343690679595E-4</v>
      </c>
      <c r="E1947" t="s">
        <v>31</v>
      </c>
      <c r="F1947" t="s">
        <v>202</v>
      </c>
    </row>
    <row r="1948" spans="1:6" x14ac:dyDescent="0.25">
      <c r="A1948" s="5">
        <v>95746</v>
      </c>
      <c r="B1948">
        <v>1269</v>
      </c>
      <c r="C1948">
        <v>1.8567779794885499E-3</v>
      </c>
      <c r="D1948">
        <v>2.3999985719443499E-3</v>
      </c>
      <c r="E1948" t="s">
        <v>31</v>
      </c>
      <c r="F1948" t="s">
        <v>202</v>
      </c>
    </row>
    <row r="1949" spans="1:6" x14ac:dyDescent="0.25">
      <c r="A1949" s="5">
        <v>95746</v>
      </c>
      <c r="B1949">
        <v>853</v>
      </c>
      <c r="C1949">
        <v>0</v>
      </c>
      <c r="D1949">
        <v>3.8516600439789599E-4</v>
      </c>
      <c r="E1949" t="s">
        <v>31</v>
      </c>
      <c r="F1949" t="s">
        <v>202</v>
      </c>
    </row>
    <row r="1950" spans="1:6" x14ac:dyDescent="0.25">
      <c r="A1950" s="5">
        <v>95746</v>
      </c>
      <c r="B1950">
        <v>854</v>
      </c>
      <c r="C1950">
        <v>0</v>
      </c>
      <c r="D1950">
        <v>1.1516803709897801E-3</v>
      </c>
      <c r="E1950" t="s">
        <v>31</v>
      </c>
      <c r="F1950" t="s">
        <v>202</v>
      </c>
    </row>
    <row r="1951" spans="1:6" x14ac:dyDescent="0.25">
      <c r="A1951" s="5">
        <v>95746</v>
      </c>
      <c r="B1951">
        <v>855</v>
      </c>
      <c r="C1951">
        <v>0</v>
      </c>
      <c r="D1951">
        <v>1.5815011440751001E-3</v>
      </c>
      <c r="E1951" t="s">
        <v>31</v>
      </c>
      <c r="F1951" t="s">
        <v>202</v>
      </c>
    </row>
    <row r="1952" spans="1:6" x14ac:dyDescent="0.25">
      <c r="A1952" s="5">
        <v>95746</v>
      </c>
      <c r="B1952">
        <v>1275</v>
      </c>
      <c r="C1952">
        <v>0</v>
      </c>
      <c r="D1952">
        <v>6.8569176836328304E-4</v>
      </c>
      <c r="E1952" t="s">
        <v>31</v>
      </c>
      <c r="F1952" t="s">
        <v>202</v>
      </c>
    </row>
    <row r="1953" spans="1:6" x14ac:dyDescent="0.25">
      <c r="A1953" s="5">
        <v>95746</v>
      </c>
      <c r="B1953">
        <v>857</v>
      </c>
      <c r="C1953">
        <v>0</v>
      </c>
      <c r="D1953">
        <v>5.2510736401309205E-4</v>
      </c>
      <c r="E1953" t="s">
        <v>31</v>
      </c>
      <c r="F1953" t="s">
        <v>202</v>
      </c>
    </row>
    <row r="1954" spans="1:6" x14ac:dyDescent="0.25">
      <c r="A1954" s="5">
        <v>95746</v>
      </c>
      <c r="B1954">
        <v>858</v>
      </c>
      <c r="C1954">
        <v>0</v>
      </c>
      <c r="D1954">
        <v>1.38265386257128E-3</v>
      </c>
      <c r="E1954" t="s">
        <v>31</v>
      </c>
      <c r="F1954" t="s">
        <v>202</v>
      </c>
    </row>
    <row r="1955" spans="1:6" x14ac:dyDescent="0.25">
      <c r="A1955" s="5">
        <v>95746</v>
      </c>
      <c r="B1955">
        <v>859</v>
      </c>
      <c r="C1955">
        <v>0</v>
      </c>
      <c r="D1955">
        <v>4.7584048689744998E-4</v>
      </c>
      <c r="E1955" t="s">
        <v>31</v>
      </c>
      <c r="F1955" t="s">
        <v>202</v>
      </c>
    </row>
    <row r="1956" spans="1:6" x14ac:dyDescent="0.25">
      <c r="A1956" s="5">
        <v>95746</v>
      </c>
      <c r="B1956">
        <v>860</v>
      </c>
      <c r="C1956">
        <v>4.9085305559837403E-3</v>
      </c>
      <c r="D1956">
        <v>6.9417104835949603E-3</v>
      </c>
      <c r="E1956" t="s">
        <v>31</v>
      </c>
      <c r="F1956" t="s">
        <v>202</v>
      </c>
    </row>
    <row r="1957" spans="1:6" x14ac:dyDescent="0.25">
      <c r="A1957" s="5">
        <v>95746</v>
      </c>
      <c r="B1957">
        <v>1280</v>
      </c>
      <c r="C1957">
        <v>1.33908520216844E-3</v>
      </c>
      <c r="D1957">
        <v>1.89375245407973E-3</v>
      </c>
      <c r="E1957" t="s">
        <v>31</v>
      </c>
      <c r="F1957" t="s">
        <v>202</v>
      </c>
    </row>
    <row r="1958" spans="1:6" x14ac:dyDescent="0.25">
      <c r="A1958" s="5">
        <v>95746</v>
      </c>
      <c r="B1958">
        <v>1281</v>
      </c>
      <c r="C1958">
        <v>0</v>
      </c>
      <c r="D1958">
        <v>7.7053621272801505E-4</v>
      </c>
      <c r="E1958" t="s">
        <v>31</v>
      </c>
      <c r="F1958" t="s">
        <v>202</v>
      </c>
    </row>
    <row r="1959" spans="1:6" x14ac:dyDescent="0.25">
      <c r="A1959" s="5">
        <v>95746</v>
      </c>
      <c r="B1959">
        <v>1461</v>
      </c>
      <c r="C1959">
        <v>7.2441741320414905E-4</v>
      </c>
      <c r="D1959">
        <v>7.32982892919085E-4</v>
      </c>
      <c r="E1959" t="s">
        <v>31</v>
      </c>
      <c r="F1959" t="s">
        <v>202</v>
      </c>
    </row>
    <row r="1960" spans="1:6" x14ac:dyDescent="0.25">
      <c r="A1960" s="5">
        <v>95746</v>
      </c>
      <c r="B1960">
        <v>864</v>
      </c>
      <c r="C1960">
        <v>0</v>
      </c>
      <c r="D1960">
        <v>6.4031989581685102E-4</v>
      </c>
      <c r="E1960" t="s">
        <v>31</v>
      </c>
      <c r="F1960" t="s">
        <v>202</v>
      </c>
    </row>
    <row r="1961" spans="1:6" x14ac:dyDescent="0.25">
      <c r="A1961" s="5">
        <v>95746</v>
      </c>
      <c r="B1961">
        <v>1288</v>
      </c>
      <c r="C1961">
        <v>1.7448093489344401E-3</v>
      </c>
      <c r="D1961">
        <v>1.5385953913810901E-3</v>
      </c>
      <c r="E1961" t="s">
        <v>31</v>
      </c>
      <c r="F1961" t="s">
        <v>202</v>
      </c>
    </row>
    <row r="1962" spans="1:6" x14ac:dyDescent="0.25">
      <c r="A1962" s="5">
        <v>95746</v>
      </c>
      <c r="B1962">
        <v>896</v>
      </c>
      <c r="C1962">
        <v>4.69922555895789E-3</v>
      </c>
      <c r="D1962">
        <v>5.5913003193102002E-3</v>
      </c>
      <c r="E1962" t="s">
        <v>31</v>
      </c>
      <c r="F1962" t="s">
        <v>202</v>
      </c>
    </row>
    <row r="1963" spans="1:6" x14ac:dyDescent="0.25">
      <c r="A1963" s="5">
        <v>95746</v>
      </c>
      <c r="B1963">
        <v>1293</v>
      </c>
      <c r="C1963">
        <v>2.5747621086936101E-4</v>
      </c>
      <c r="D1963">
        <v>6.3230469603462803E-4</v>
      </c>
      <c r="E1963" t="s">
        <v>31</v>
      </c>
      <c r="F1963" t="s">
        <v>202</v>
      </c>
    </row>
    <row r="1964" spans="1:6" x14ac:dyDescent="0.25">
      <c r="A1964" s="5">
        <v>95746</v>
      </c>
      <c r="B1964">
        <v>866</v>
      </c>
      <c r="C1964">
        <v>0</v>
      </c>
      <c r="D1964">
        <v>3.8516600439789599E-4</v>
      </c>
      <c r="E1964" t="s">
        <v>31</v>
      </c>
      <c r="F1964" t="s">
        <v>202</v>
      </c>
    </row>
    <row r="1965" spans="1:6" x14ac:dyDescent="0.25">
      <c r="A1965" s="5">
        <v>95746</v>
      </c>
      <c r="B1965">
        <v>867</v>
      </c>
      <c r="C1965">
        <v>2.2662781021618298E-3</v>
      </c>
      <c r="D1965">
        <v>3.2050012281864102E-3</v>
      </c>
      <c r="E1965" t="s">
        <v>31</v>
      </c>
      <c r="F1965" t="s">
        <v>202</v>
      </c>
    </row>
    <row r="1966" spans="1:6" x14ac:dyDescent="0.25">
      <c r="A1966" s="5">
        <v>95746</v>
      </c>
      <c r="B1966">
        <v>1296</v>
      </c>
      <c r="C1966">
        <v>0</v>
      </c>
      <c r="D1966">
        <v>3.8516600439789599E-4</v>
      </c>
      <c r="E1966" t="s">
        <v>31</v>
      </c>
      <c r="F1966" t="s">
        <v>202</v>
      </c>
    </row>
    <row r="1967" spans="1:6" x14ac:dyDescent="0.25">
      <c r="A1967" s="5">
        <v>95746</v>
      </c>
      <c r="B1967">
        <v>868</v>
      </c>
      <c r="C1967">
        <v>1.8630714280692699E-3</v>
      </c>
      <c r="D1967">
        <v>2.6097218198475E-3</v>
      </c>
      <c r="E1967" t="s">
        <v>31</v>
      </c>
      <c r="F1967" t="s">
        <v>202</v>
      </c>
    </row>
    <row r="1968" spans="1:6" x14ac:dyDescent="0.25">
      <c r="A1968" s="5">
        <v>95746</v>
      </c>
      <c r="B1968">
        <v>1298</v>
      </c>
      <c r="C1968">
        <v>1.2997108159788599E-3</v>
      </c>
      <c r="D1968">
        <v>6.7256890784035499E-4</v>
      </c>
      <c r="E1968" t="s">
        <v>31</v>
      </c>
      <c r="F1968" t="s">
        <v>202</v>
      </c>
    </row>
    <row r="1969" spans="1:6" x14ac:dyDescent="0.25">
      <c r="A1969" s="5">
        <v>95746</v>
      </c>
      <c r="B1969">
        <v>1301</v>
      </c>
      <c r="C1969">
        <v>6.0390953917196502E-4</v>
      </c>
      <c r="D1969">
        <v>6.0294073218993504E-4</v>
      </c>
      <c r="E1969" t="s">
        <v>31</v>
      </c>
      <c r="F1969" t="s">
        <v>202</v>
      </c>
    </row>
    <row r="1970" spans="1:6" x14ac:dyDescent="0.25">
      <c r="A1970" s="5">
        <v>95746</v>
      </c>
      <c r="B1970">
        <v>871</v>
      </c>
      <c r="C1970">
        <v>1.9227583026281401E-3</v>
      </c>
      <c r="D1970">
        <v>4.0907010585229898E-3</v>
      </c>
      <c r="E1970" t="s">
        <v>31</v>
      </c>
      <c r="F1970" t="s">
        <v>202</v>
      </c>
    </row>
    <row r="1971" spans="1:6" x14ac:dyDescent="0.25">
      <c r="A1971" s="5">
        <v>95746</v>
      </c>
      <c r="B1971">
        <v>872</v>
      </c>
      <c r="C1971">
        <v>3.3477130054211001E-4</v>
      </c>
      <c r="D1971">
        <v>1.50273615294841E-3</v>
      </c>
      <c r="E1971" t="s">
        <v>31</v>
      </c>
      <c r="F1971" t="s">
        <v>202</v>
      </c>
    </row>
    <row r="1972" spans="1:6" x14ac:dyDescent="0.25">
      <c r="A1972" s="5">
        <v>95746</v>
      </c>
      <c r="B1972">
        <v>873</v>
      </c>
      <c r="C1972">
        <v>2.0056303121419E-3</v>
      </c>
      <c r="D1972">
        <v>4.1093792512134699E-4</v>
      </c>
      <c r="E1972" t="s">
        <v>31</v>
      </c>
      <c r="F1972" t="s">
        <v>202</v>
      </c>
    </row>
    <row r="1973" spans="1:6" x14ac:dyDescent="0.25">
      <c r="A1973" s="5">
        <v>95746</v>
      </c>
      <c r="B1973">
        <v>1106</v>
      </c>
      <c r="C1973">
        <v>7.9671049281593194E-3</v>
      </c>
      <c r="D1973">
        <v>6.5328067070531204E-3</v>
      </c>
      <c r="E1973" t="s">
        <v>31</v>
      </c>
      <c r="F1973" t="s">
        <v>202</v>
      </c>
    </row>
    <row r="1974" spans="1:6" x14ac:dyDescent="0.25">
      <c r="A1974" s="5">
        <v>95746</v>
      </c>
      <c r="B1974">
        <v>875</v>
      </c>
      <c r="C1974">
        <v>1.5334946186671299E-3</v>
      </c>
      <c r="D1974">
        <v>1.6916905300276E-3</v>
      </c>
      <c r="E1974" t="s">
        <v>31</v>
      </c>
      <c r="F1974" t="s">
        <v>202</v>
      </c>
    </row>
    <row r="1975" spans="1:6" x14ac:dyDescent="0.25">
      <c r="A1975" s="5">
        <v>95746</v>
      </c>
      <c r="B1975">
        <v>876</v>
      </c>
      <c r="C1975">
        <v>1.5174653794313201E-3</v>
      </c>
      <c r="D1975">
        <v>1.5686102787226799E-3</v>
      </c>
      <c r="E1975" t="s">
        <v>31</v>
      </c>
      <c r="F1975" t="s">
        <v>202</v>
      </c>
    </row>
    <row r="1976" spans="1:6" x14ac:dyDescent="0.25">
      <c r="A1976" s="5">
        <v>95746</v>
      </c>
      <c r="B1976">
        <v>877</v>
      </c>
      <c r="C1976">
        <v>1.30140100898766E-3</v>
      </c>
      <c r="D1976">
        <v>2.51429765753292E-3</v>
      </c>
      <c r="E1976" t="s">
        <v>31</v>
      </c>
      <c r="F1976" t="s">
        <v>202</v>
      </c>
    </row>
    <row r="1977" spans="1:6" x14ac:dyDescent="0.25">
      <c r="A1977" s="5">
        <v>95746</v>
      </c>
      <c r="B1977">
        <v>879</v>
      </c>
      <c r="C1977">
        <v>1.9566177250335101E-3</v>
      </c>
      <c r="D1977">
        <v>2.2262143169135499E-3</v>
      </c>
      <c r="E1977" t="s">
        <v>31</v>
      </c>
      <c r="F1977" t="s">
        <v>202</v>
      </c>
    </row>
    <row r="1978" spans="1:6" x14ac:dyDescent="0.25">
      <c r="A1978" s="5">
        <v>95746</v>
      </c>
      <c r="B1978">
        <v>1312</v>
      </c>
      <c r="C1978">
        <v>0</v>
      </c>
      <c r="D1978">
        <v>4.1978095901481198E-4</v>
      </c>
      <c r="E1978" t="s">
        <v>31</v>
      </c>
      <c r="F1978" t="s">
        <v>202</v>
      </c>
    </row>
    <row r="1979" spans="1:6" x14ac:dyDescent="0.25">
      <c r="A1979" s="5">
        <v>95746</v>
      </c>
      <c r="B1979">
        <v>1314</v>
      </c>
      <c r="C1979">
        <v>0</v>
      </c>
      <c r="D1979">
        <v>3.8516600439789599E-4</v>
      </c>
      <c r="E1979" t="s">
        <v>31</v>
      </c>
      <c r="F1979" t="s">
        <v>202</v>
      </c>
    </row>
    <row r="1980" spans="1:6" x14ac:dyDescent="0.25">
      <c r="A1980" s="5">
        <v>95746</v>
      </c>
      <c r="B1980">
        <v>2806</v>
      </c>
      <c r="C1980">
        <v>5.7766409781749599E-3</v>
      </c>
      <c r="D1980">
        <v>2.8520268057889799E-3</v>
      </c>
      <c r="E1980" t="s">
        <v>31</v>
      </c>
      <c r="F1980" t="s">
        <v>202</v>
      </c>
    </row>
    <row r="1981" spans="1:6" x14ac:dyDescent="0.25">
      <c r="A1981" s="5">
        <v>95746</v>
      </c>
      <c r="B1981">
        <v>1320</v>
      </c>
      <c r="C1981">
        <v>5.2027220605035604E-4</v>
      </c>
      <c r="D1981">
        <v>4.4427797226872498E-4</v>
      </c>
      <c r="E1981" t="s">
        <v>31</v>
      </c>
      <c r="F1981" t="s">
        <v>202</v>
      </c>
    </row>
    <row r="1982" spans="1:6" x14ac:dyDescent="0.25">
      <c r="A1982" s="5">
        <v>95746</v>
      </c>
      <c r="B1982">
        <v>881</v>
      </c>
      <c r="C1982">
        <v>1.0013354950976701E-2</v>
      </c>
      <c r="D1982">
        <v>1.3809494564190301E-2</v>
      </c>
      <c r="E1982" t="s">
        <v>31</v>
      </c>
      <c r="F1982" t="s">
        <v>202</v>
      </c>
    </row>
    <row r="1983" spans="1:6" x14ac:dyDescent="0.25">
      <c r="A1983" s="5">
        <v>95746</v>
      </c>
      <c r="B1983">
        <v>882</v>
      </c>
      <c r="C1983">
        <v>9.8054337679156101E-3</v>
      </c>
      <c r="D1983">
        <v>1.29380397659E-2</v>
      </c>
      <c r="E1983" t="s">
        <v>31</v>
      </c>
      <c r="F1983" t="s">
        <v>202</v>
      </c>
    </row>
    <row r="1984" spans="1:6" x14ac:dyDescent="0.25">
      <c r="A1984" s="5">
        <v>95746</v>
      </c>
      <c r="B1984">
        <v>883</v>
      </c>
      <c r="C1984">
        <v>0</v>
      </c>
      <c r="D1984">
        <v>5.8205441865718404E-4</v>
      </c>
      <c r="E1984" t="s">
        <v>31</v>
      </c>
      <c r="F1984" t="s">
        <v>202</v>
      </c>
    </row>
    <row r="1985" spans="1:6" x14ac:dyDescent="0.25">
      <c r="A1985" s="5">
        <v>95746</v>
      </c>
      <c r="B1985">
        <v>1325</v>
      </c>
      <c r="C1985">
        <v>7.9549497032135597E-3</v>
      </c>
      <c r="D1985">
        <v>5.5761355908647602E-3</v>
      </c>
      <c r="E1985" t="s">
        <v>31</v>
      </c>
      <c r="F1985" t="s">
        <v>202</v>
      </c>
    </row>
    <row r="1986" spans="1:6" x14ac:dyDescent="0.25">
      <c r="A1986" s="5">
        <v>95746</v>
      </c>
      <c r="B1986">
        <v>884</v>
      </c>
      <c r="C1986">
        <v>1.57097047118669E-3</v>
      </c>
      <c r="D1986">
        <v>2.22168774643987E-3</v>
      </c>
      <c r="E1986" t="s">
        <v>31</v>
      </c>
      <c r="F1986" t="s">
        <v>202</v>
      </c>
    </row>
    <row r="1987" spans="1:6" x14ac:dyDescent="0.25">
      <c r="A1987" s="5">
        <v>95746</v>
      </c>
      <c r="B1987">
        <v>1330</v>
      </c>
      <c r="C1987">
        <v>3.55008205460162E-5</v>
      </c>
      <c r="D1987">
        <v>3.8517423402907402E-4</v>
      </c>
      <c r="E1987" t="s">
        <v>31</v>
      </c>
      <c r="F1987" t="s">
        <v>202</v>
      </c>
    </row>
    <row r="1988" spans="1:6" x14ac:dyDescent="0.25">
      <c r="A1988" s="5">
        <v>95746</v>
      </c>
      <c r="B1988">
        <v>885</v>
      </c>
      <c r="C1988">
        <v>0</v>
      </c>
      <c r="D1988">
        <v>3.8516600439789599E-4</v>
      </c>
      <c r="E1988" t="s">
        <v>31</v>
      </c>
      <c r="F1988" t="s">
        <v>202</v>
      </c>
    </row>
    <row r="1989" spans="1:6" x14ac:dyDescent="0.25">
      <c r="A1989" s="5">
        <v>95746</v>
      </c>
      <c r="B1989">
        <v>886</v>
      </c>
      <c r="C1989">
        <v>5.2212987089419799E-3</v>
      </c>
      <c r="D1989">
        <v>5.7269791076783498E-3</v>
      </c>
      <c r="E1989" t="s">
        <v>31</v>
      </c>
      <c r="F1989" t="s">
        <v>202</v>
      </c>
    </row>
    <row r="1990" spans="1:6" x14ac:dyDescent="0.25">
      <c r="A1990" s="5">
        <v>95746</v>
      </c>
      <c r="B1990">
        <v>887</v>
      </c>
      <c r="C1990">
        <v>1.2882514945458201E-4</v>
      </c>
      <c r="D1990">
        <v>3.8551135436999299E-4</v>
      </c>
      <c r="E1990" t="s">
        <v>31</v>
      </c>
      <c r="F1990" t="s">
        <v>202</v>
      </c>
    </row>
    <row r="1991" spans="1:6" x14ac:dyDescent="0.25">
      <c r="A1991" s="5">
        <v>95746</v>
      </c>
      <c r="B1991">
        <v>888</v>
      </c>
      <c r="C1991">
        <v>0</v>
      </c>
      <c r="D1991">
        <v>4.2369731228619799E-4</v>
      </c>
      <c r="E1991" t="s">
        <v>31</v>
      </c>
      <c r="F1991" t="s">
        <v>202</v>
      </c>
    </row>
    <row r="1992" spans="1:6" x14ac:dyDescent="0.25">
      <c r="A1992" s="5">
        <v>95746</v>
      </c>
      <c r="B1992">
        <v>889</v>
      </c>
      <c r="C1992">
        <v>5.4157569203088203E-3</v>
      </c>
      <c r="D1992">
        <v>6.2531008760616904E-3</v>
      </c>
      <c r="E1992" t="s">
        <v>31</v>
      </c>
      <c r="F1992" t="s">
        <v>202</v>
      </c>
    </row>
    <row r="1993" spans="1:6" x14ac:dyDescent="0.25">
      <c r="A1993" s="5">
        <v>95746</v>
      </c>
      <c r="B1993">
        <v>890</v>
      </c>
      <c r="C1993">
        <v>0</v>
      </c>
      <c r="D1993">
        <v>3.8943062261587999E-4</v>
      </c>
      <c r="E1993" t="s">
        <v>31</v>
      </c>
      <c r="F1993" t="s">
        <v>202</v>
      </c>
    </row>
    <row r="1994" spans="1:6" x14ac:dyDescent="0.25">
      <c r="A1994" s="5">
        <v>95746</v>
      </c>
      <c r="B1994">
        <v>891</v>
      </c>
      <c r="C1994">
        <v>0</v>
      </c>
      <c r="D1994">
        <v>3.8943062261587999E-4</v>
      </c>
      <c r="E1994" t="s">
        <v>31</v>
      </c>
      <c r="F1994" t="s">
        <v>202</v>
      </c>
    </row>
    <row r="1995" spans="1:6" x14ac:dyDescent="0.25">
      <c r="A1995" s="5">
        <v>95746</v>
      </c>
      <c r="B1995">
        <v>892</v>
      </c>
      <c r="C1995">
        <v>0</v>
      </c>
      <c r="D1995">
        <v>3.8516600439789599E-4</v>
      </c>
      <c r="E1995" t="s">
        <v>31</v>
      </c>
      <c r="F1995" t="s">
        <v>202</v>
      </c>
    </row>
    <row r="1996" spans="1:6" x14ac:dyDescent="0.25">
      <c r="A1996" s="5">
        <v>95746</v>
      </c>
      <c r="B1996">
        <v>893</v>
      </c>
      <c r="C1996">
        <v>0</v>
      </c>
      <c r="D1996">
        <v>3.8516600439789599E-4</v>
      </c>
      <c r="E1996" t="s">
        <v>31</v>
      </c>
      <c r="F1996" t="s">
        <v>202</v>
      </c>
    </row>
    <row r="1997" spans="1:6" x14ac:dyDescent="0.25">
      <c r="A1997" s="5">
        <v>95746</v>
      </c>
      <c r="B1997">
        <v>894</v>
      </c>
      <c r="C1997">
        <v>1.80355209236415E-4</v>
      </c>
      <c r="D1997">
        <v>6.3192379515614595E-4</v>
      </c>
      <c r="E1997" t="s">
        <v>31</v>
      </c>
      <c r="F1997" t="s">
        <v>202</v>
      </c>
    </row>
    <row r="1998" spans="1:6" x14ac:dyDescent="0.25">
      <c r="A1998" s="5">
        <v>95746</v>
      </c>
      <c r="B1998">
        <v>895</v>
      </c>
      <c r="C1998">
        <v>5.1530059781832902E-5</v>
      </c>
      <c r="D1998">
        <v>3.8518403229099101E-4</v>
      </c>
      <c r="E1998" t="s">
        <v>31</v>
      </c>
      <c r="F1998" t="s">
        <v>202</v>
      </c>
    </row>
    <row r="1999" spans="1:6" x14ac:dyDescent="0.25">
      <c r="A1999" s="5">
        <v>95746</v>
      </c>
      <c r="B1999">
        <v>105</v>
      </c>
      <c r="C1999">
        <v>3.5311829049888201E-2</v>
      </c>
      <c r="D1999">
        <v>1.9855574631515001E-2</v>
      </c>
      <c r="E1999" t="s">
        <v>31</v>
      </c>
      <c r="F1999" t="s">
        <v>202</v>
      </c>
    </row>
    <row r="2000" spans="1:6" x14ac:dyDescent="0.25">
      <c r="A2000" s="5">
        <v>95746</v>
      </c>
      <c r="B2000">
        <v>196</v>
      </c>
      <c r="C2000">
        <v>8.2210194633128605E-2</v>
      </c>
      <c r="D2000">
        <v>5.2673854008335297E-2</v>
      </c>
      <c r="E2000" t="s">
        <v>31</v>
      </c>
      <c r="F2000" t="s">
        <v>202</v>
      </c>
    </row>
    <row r="2001" spans="1:6" x14ac:dyDescent="0.25">
      <c r="A2001" s="5">
        <v>95746</v>
      </c>
      <c r="B2001">
        <v>611</v>
      </c>
      <c r="C2001">
        <v>0.34144813076755598</v>
      </c>
      <c r="D2001">
        <v>0.18600500080682</v>
      </c>
      <c r="E2001" t="s">
        <v>31</v>
      </c>
      <c r="F2001" t="s">
        <v>202</v>
      </c>
    </row>
    <row r="2002" spans="1:6" x14ac:dyDescent="0.25">
      <c r="A2002" s="5">
        <v>95746</v>
      </c>
      <c r="B2002">
        <v>901</v>
      </c>
      <c r="C2002">
        <v>0</v>
      </c>
      <c r="D2002">
        <v>4.1978095901481198E-4</v>
      </c>
      <c r="E2002" t="s">
        <v>31</v>
      </c>
      <c r="F2002" t="s">
        <v>202</v>
      </c>
    </row>
    <row r="2003" spans="1:6" x14ac:dyDescent="0.25">
      <c r="A2003" s="5">
        <v>95746</v>
      </c>
      <c r="B2003">
        <v>902</v>
      </c>
      <c r="C2003">
        <v>1.93918408417505E-2</v>
      </c>
      <c r="D2003">
        <v>2.7424204317784001E-2</v>
      </c>
      <c r="E2003" t="s">
        <v>31</v>
      </c>
      <c r="F2003" t="s">
        <v>202</v>
      </c>
    </row>
    <row r="2004" spans="1:6" x14ac:dyDescent="0.25">
      <c r="A2004" s="5">
        <v>95746</v>
      </c>
      <c r="B2004">
        <v>903</v>
      </c>
      <c r="C2004">
        <v>0</v>
      </c>
      <c r="D2004">
        <v>3.8516600439789599E-4</v>
      </c>
      <c r="E2004" t="s">
        <v>31</v>
      </c>
      <c r="F2004" t="s">
        <v>202</v>
      </c>
    </row>
    <row r="2005" spans="1:6" x14ac:dyDescent="0.25">
      <c r="A2005" s="5">
        <v>95746</v>
      </c>
      <c r="B2005">
        <v>904</v>
      </c>
      <c r="C2005">
        <v>2.0086278032526599E-3</v>
      </c>
      <c r="D2005">
        <v>2.84062868111959E-3</v>
      </c>
      <c r="E2005" t="s">
        <v>31</v>
      </c>
      <c r="F2005" t="s">
        <v>202</v>
      </c>
    </row>
    <row r="2006" spans="1:6" x14ac:dyDescent="0.25">
      <c r="A2006" s="5">
        <v>95746</v>
      </c>
      <c r="B2006">
        <v>905</v>
      </c>
      <c r="C2006">
        <v>0</v>
      </c>
      <c r="D2006">
        <v>5.3931979551632601E-4</v>
      </c>
      <c r="E2006" t="s">
        <v>31</v>
      </c>
      <c r="F2006" t="s">
        <v>202</v>
      </c>
    </row>
    <row r="2007" spans="1:6" x14ac:dyDescent="0.25">
      <c r="A2007" s="5">
        <v>95746</v>
      </c>
      <c r="B2007">
        <v>906</v>
      </c>
      <c r="C2007">
        <v>1.1454805928435699E-4</v>
      </c>
      <c r="D2007">
        <v>3.8525054629225E-4</v>
      </c>
      <c r="E2007" t="s">
        <v>31</v>
      </c>
      <c r="F2007" t="s">
        <v>202</v>
      </c>
    </row>
    <row r="2008" spans="1:6" x14ac:dyDescent="0.25">
      <c r="A2008" s="5">
        <v>95746</v>
      </c>
      <c r="B2008">
        <v>907</v>
      </c>
      <c r="C2008">
        <v>1.1534379120557599E-3</v>
      </c>
      <c r="D2008">
        <v>6.2691746256198096E-4</v>
      </c>
      <c r="E2008" t="s">
        <v>31</v>
      </c>
      <c r="F2008" t="s">
        <v>202</v>
      </c>
    </row>
    <row r="2009" spans="1:6" x14ac:dyDescent="0.25">
      <c r="A2009" s="5">
        <v>95746</v>
      </c>
      <c r="B2009">
        <v>908</v>
      </c>
      <c r="C2009">
        <v>1.7865548231930299E-3</v>
      </c>
      <c r="D2009">
        <v>9.6992920495722103E-4</v>
      </c>
      <c r="E2009" t="s">
        <v>31</v>
      </c>
      <c r="F2009" t="s">
        <v>202</v>
      </c>
    </row>
    <row r="2010" spans="1:6" x14ac:dyDescent="0.25">
      <c r="A2010" s="5">
        <v>95746</v>
      </c>
      <c r="B2010">
        <v>909</v>
      </c>
      <c r="C2010">
        <v>1.0673319011288501E-3</v>
      </c>
      <c r="D2010">
        <v>1.25831892157634E-3</v>
      </c>
      <c r="E2010" t="s">
        <v>31</v>
      </c>
      <c r="F2010" t="s">
        <v>202</v>
      </c>
    </row>
    <row r="2011" spans="1:6" x14ac:dyDescent="0.25">
      <c r="A2011" s="5">
        <v>95746</v>
      </c>
      <c r="B2011">
        <v>989</v>
      </c>
      <c r="C2011">
        <v>3.46148489337858E-4</v>
      </c>
      <c r="D2011">
        <v>4.8952788821655805E-4</v>
      </c>
      <c r="E2011" t="s">
        <v>31</v>
      </c>
      <c r="F2011" t="s">
        <v>202</v>
      </c>
    </row>
    <row r="2012" spans="1:6" x14ac:dyDescent="0.25">
      <c r="A2012" s="5">
        <v>95746</v>
      </c>
      <c r="B2012">
        <v>990</v>
      </c>
      <c r="C2012">
        <v>4.7929205539961901E-4</v>
      </c>
      <c r="D2012">
        <v>6.7782132508381805E-4</v>
      </c>
      <c r="E2012" t="s">
        <v>31</v>
      </c>
      <c r="F2012" t="s">
        <v>202</v>
      </c>
    </row>
    <row r="2013" spans="1:6" x14ac:dyDescent="0.25">
      <c r="A2013" s="5">
        <v>95746</v>
      </c>
      <c r="B2013">
        <v>990</v>
      </c>
      <c r="C2013">
        <v>0</v>
      </c>
      <c r="D2013">
        <v>3.8516600439789599E-4</v>
      </c>
      <c r="E2013" t="s">
        <v>31</v>
      </c>
      <c r="F2013" t="s">
        <v>202</v>
      </c>
    </row>
    <row r="2014" spans="1:6" x14ac:dyDescent="0.25">
      <c r="A2014" s="5">
        <v>95746</v>
      </c>
      <c r="B2014">
        <v>1387</v>
      </c>
      <c r="C2014">
        <v>9.0536385800861301E-4</v>
      </c>
      <c r="D2014">
        <v>1.28037784687821E-3</v>
      </c>
      <c r="E2014" t="s">
        <v>31</v>
      </c>
      <c r="F2014" t="s">
        <v>202</v>
      </c>
    </row>
    <row r="2015" spans="1:6" x14ac:dyDescent="0.25">
      <c r="A2015" s="5">
        <v>95746</v>
      </c>
      <c r="B2015">
        <v>993</v>
      </c>
      <c r="C2015">
        <v>0</v>
      </c>
      <c r="D2015">
        <v>3.8516600439789599E-4</v>
      </c>
      <c r="E2015" t="s">
        <v>31</v>
      </c>
      <c r="F2015" t="s">
        <v>202</v>
      </c>
    </row>
    <row r="2016" spans="1:6" x14ac:dyDescent="0.25">
      <c r="A2016" s="5">
        <v>95746</v>
      </c>
      <c r="B2016">
        <v>994</v>
      </c>
      <c r="C2016">
        <v>0</v>
      </c>
      <c r="D2016">
        <v>3.8516600439789599E-4</v>
      </c>
      <c r="E2016" t="s">
        <v>31</v>
      </c>
      <c r="F2016" t="s">
        <v>202</v>
      </c>
    </row>
    <row r="2017" spans="1:6" x14ac:dyDescent="0.25">
      <c r="A2017" s="5">
        <v>95746</v>
      </c>
      <c r="B2017">
        <v>1390</v>
      </c>
      <c r="C2017">
        <v>0</v>
      </c>
      <c r="D2017">
        <v>3.8516600439789599E-4</v>
      </c>
      <c r="E2017" t="s">
        <v>31</v>
      </c>
      <c r="F2017" t="s">
        <v>202</v>
      </c>
    </row>
    <row r="2018" spans="1:6" x14ac:dyDescent="0.25">
      <c r="A2018" s="5">
        <v>95746</v>
      </c>
      <c r="B2018">
        <v>1391</v>
      </c>
      <c r="C2018">
        <v>3.1688044810585501E-3</v>
      </c>
      <c r="D2018">
        <v>4.4813662736216302E-3</v>
      </c>
      <c r="E2018" t="s">
        <v>31</v>
      </c>
      <c r="F2018" t="s">
        <v>202</v>
      </c>
    </row>
    <row r="2019" spans="1:6" x14ac:dyDescent="0.25">
      <c r="A2019" s="5">
        <v>95746</v>
      </c>
      <c r="B2019">
        <v>1393</v>
      </c>
      <c r="C2019">
        <v>7.9000168024825998E-4</v>
      </c>
      <c r="D2019">
        <v>1.1172310905046201E-3</v>
      </c>
      <c r="E2019" t="s">
        <v>31</v>
      </c>
      <c r="F2019" t="s">
        <v>202</v>
      </c>
    </row>
    <row r="2020" spans="1:6" x14ac:dyDescent="0.25">
      <c r="A2020" s="5">
        <v>95746</v>
      </c>
      <c r="B2020">
        <v>999</v>
      </c>
      <c r="C2020">
        <v>3.3285891515440198E-3</v>
      </c>
      <c r="D2020">
        <v>4.7073359216815098E-3</v>
      </c>
      <c r="E2020" t="s">
        <v>31</v>
      </c>
      <c r="F2020" t="s">
        <v>202</v>
      </c>
    </row>
    <row r="2021" spans="1:6" x14ac:dyDescent="0.25">
      <c r="A2021" s="5">
        <v>95746</v>
      </c>
      <c r="B2021">
        <v>1396</v>
      </c>
      <c r="C2021">
        <v>0</v>
      </c>
      <c r="D2021">
        <v>3.8516600439789599E-4</v>
      </c>
      <c r="E2021" t="s">
        <v>31</v>
      </c>
      <c r="F2021" t="s">
        <v>202</v>
      </c>
    </row>
    <row r="2022" spans="1:6" x14ac:dyDescent="0.25">
      <c r="A2022" s="5">
        <v>95746</v>
      </c>
      <c r="B2022">
        <v>1397</v>
      </c>
      <c r="C2022">
        <v>0</v>
      </c>
      <c r="D2022">
        <v>3.8516600439789599E-4</v>
      </c>
      <c r="E2022" t="s">
        <v>31</v>
      </c>
      <c r="F2022" t="s">
        <v>202</v>
      </c>
    </row>
    <row r="2023" spans="1:6" x14ac:dyDescent="0.25">
      <c r="A2023" s="5">
        <v>95746</v>
      </c>
      <c r="B2023">
        <v>1398</v>
      </c>
      <c r="C2023">
        <v>0</v>
      </c>
      <c r="D2023">
        <v>3.8516600439789599E-4</v>
      </c>
      <c r="E2023" t="s">
        <v>31</v>
      </c>
      <c r="F2023" t="s">
        <v>202</v>
      </c>
    </row>
    <row r="2024" spans="1:6" x14ac:dyDescent="0.25">
      <c r="A2024" s="5">
        <v>95746</v>
      </c>
      <c r="B2024">
        <v>1004</v>
      </c>
      <c r="C2024">
        <v>0</v>
      </c>
      <c r="D2024">
        <v>3.8516600439789599E-4</v>
      </c>
      <c r="E2024" t="s">
        <v>31</v>
      </c>
      <c r="F2024" t="s">
        <v>202</v>
      </c>
    </row>
    <row r="2025" spans="1:6" x14ac:dyDescent="0.25">
      <c r="A2025" s="5">
        <v>95746</v>
      </c>
      <c r="B2025">
        <v>1005</v>
      </c>
      <c r="C2025">
        <v>0</v>
      </c>
      <c r="D2025">
        <v>3.8516600439789599E-4</v>
      </c>
      <c r="E2025" t="s">
        <v>31</v>
      </c>
      <c r="F2025" t="s">
        <v>202</v>
      </c>
    </row>
    <row r="2026" spans="1:6" x14ac:dyDescent="0.25">
      <c r="A2026" s="5">
        <v>95746</v>
      </c>
      <c r="B2026">
        <v>1006</v>
      </c>
      <c r="C2026">
        <v>0</v>
      </c>
      <c r="D2026">
        <v>3.8516600439789599E-4</v>
      </c>
      <c r="E2026" t="s">
        <v>31</v>
      </c>
      <c r="F2026" t="s">
        <v>202</v>
      </c>
    </row>
    <row r="2027" spans="1:6" x14ac:dyDescent="0.25">
      <c r="A2027" s="5">
        <v>95746</v>
      </c>
      <c r="B2027">
        <v>1402</v>
      </c>
      <c r="C2027">
        <v>0</v>
      </c>
      <c r="D2027">
        <v>3.8516600439789599E-4</v>
      </c>
      <c r="E2027" t="s">
        <v>31</v>
      </c>
      <c r="F2027" t="s">
        <v>202</v>
      </c>
    </row>
    <row r="2028" spans="1:6" x14ac:dyDescent="0.25">
      <c r="A2028" s="5">
        <v>95746</v>
      </c>
      <c r="B2028">
        <v>1008</v>
      </c>
      <c r="C2028">
        <v>0</v>
      </c>
      <c r="D2028">
        <v>3.8516600439789599E-4</v>
      </c>
      <c r="E2028" t="s">
        <v>31</v>
      </c>
      <c r="F2028" t="s">
        <v>202</v>
      </c>
    </row>
    <row r="2029" spans="1:6" x14ac:dyDescent="0.25">
      <c r="A2029" s="5">
        <v>95746</v>
      </c>
      <c r="B2029">
        <v>989</v>
      </c>
      <c r="C2029">
        <v>5.6807508479305899E-4</v>
      </c>
      <c r="D2029">
        <v>8.0337948936059003E-4</v>
      </c>
      <c r="E2029" t="s">
        <v>31</v>
      </c>
      <c r="F2029" t="s">
        <v>202</v>
      </c>
    </row>
    <row r="2030" spans="1:6" x14ac:dyDescent="0.25">
      <c r="A2030" s="5">
        <v>95746</v>
      </c>
      <c r="B2030">
        <v>1010</v>
      </c>
      <c r="C2030">
        <v>6.3878040028022796E-3</v>
      </c>
      <c r="D2030">
        <v>5.2427912558010497E-3</v>
      </c>
      <c r="E2030" t="s">
        <v>31</v>
      </c>
      <c r="F2030" t="s">
        <v>202</v>
      </c>
    </row>
    <row r="2031" spans="1:6" x14ac:dyDescent="0.25">
      <c r="A2031" s="5">
        <v>95746</v>
      </c>
      <c r="B2031">
        <v>1011</v>
      </c>
      <c r="C2031">
        <v>2.9815509602789201E-3</v>
      </c>
      <c r="D2031">
        <v>1.7562055949596599E-3</v>
      </c>
      <c r="E2031" t="s">
        <v>31</v>
      </c>
      <c r="F2031" t="s">
        <v>202</v>
      </c>
    </row>
    <row r="2032" spans="1:6" x14ac:dyDescent="0.25">
      <c r="A2032" s="5">
        <v>95746</v>
      </c>
      <c r="B2032">
        <v>1407</v>
      </c>
      <c r="C2032">
        <v>4.6157262315501098E-4</v>
      </c>
      <c r="D2032">
        <v>6.5276226368594199E-4</v>
      </c>
      <c r="E2032" t="s">
        <v>31</v>
      </c>
      <c r="F2032" t="s">
        <v>202</v>
      </c>
    </row>
    <row r="2033" spans="1:6" x14ac:dyDescent="0.25">
      <c r="A2033" s="5">
        <v>95746</v>
      </c>
      <c r="B2033">
        <v>1408</v>
      </c>
      <c r="C2033">
        <v>3.1141520856407799E-3</v>
      </c>
      <c r="D2033">
        <v>3.0985515874337702E-3</v>
      </c>
      <c r="E2033" t="s">
        <v>31</v>
      </c>
      <c r="F2033" t="s">
        <v>202</v>
      </c>
    </row>
    <row r="2034" spans="1:6" x14ac:dyDescent="0.25">
      <c r="A2034" s="5">
        <v>95746</v>
      </c>
      <c r="B2034">
        <v>1409</v>
      </c>
      <c r="C2034">
        <v>1.3186887514573E-3</v>
      </c>
      <c r="D2034">
        <v>1.4129682207400199E-3</v>
      </c>
      <c r="E2034" t="s">
        <v>31</v>
      </c>
      <c r="F2034" t="s">
        <v>202</v>
      </c>
    </row>
    <row r="2035" spans="1:6" x14ac:dyDescent="0.25">
      <c r="A2035" s="5">
        <v>95746</v>
      </c>
      <c r="B2035">
        <v>1410</v>
      </c>
      <c r="C2035">
        <v>0</v>
      </c>
      <c r="D2035">
        <v>3.8516600439789599E-4</v>
      </c>
      <c r="E2035" t="s">
        <v>31</v>
      </c>
      <c r="F2035" t="s">
        <v>202</v>
      </c>
    </row>
    <row r="2036" spans="1:6" x14ac:dyDescent="0.25">
      <c r="A2036" s="5">
        <v>95746</v>
      </c>
      <c r="B2036">
        <v>1411</v>
      </c>
      <c r="C2036">
        <v>1.5997954144509499E-3</v>
      </c>
      <c r="D2036">
        <v>4.0601081103489798E-4</v>
      </c>
      <c r="E2036" t="s">
        <v>31</v>
      </c>
      <c r="F2036" t="s">
        <v>202</v>
      </c>
    </row>
    <row r="2037" spans="1:6" x14ac:dyDescent="0.25">
      <c r="A2037" s="5">
        <v>95746</v>
      </c>
      <c r="B2037">
        <v>1017</v>
      </c>
      <c r="C2037">
        <v>2.4878710637841399E-3</v>
      </c>
      <c r="D2037">
        <v>1.4346236636003E-3</v>
      </c>
      <c r="E2037" t="s">
        <v>31</v>
      </c>
      <c r="F2037" t="s">
        <v>202</v>
      </c>
    </row>
    <row r="2038" spans="1:6" x14ac:dyDescent="0.25">
      <c r="A2038" s="5">
        <v>95746</v>
      </c>
      <c r="B2038">
        <v>1413</v>
      </c>
      <c r="C2038">
        <v>4.1721208648669002E-4</v>
      </c>
      <c r="D2038">
        <v>5.9002699109545398E-4</v>
      </c>
      <c r="E2038" t="s">
        <v>31</v>
      </c>
      <c r="F2038" t="s">
        <v>202</v>
      </c>
    </row>
    <row r="2039" spans="1:6" x14ac:dyDescent="0.25">
      <c r="A2039" s="5">
        <v>95746</v>
      </c>
      <c r="B2039">
        <v>1416</v>
      </c>
      <c r="C2039">
        <v>5.2536288651897E-3</v>
      </c>
      <c r="D2039">
        <v>7.4297531928260501E-3</v>
      </c>
      <c r="E2039" t="s">
        <v>31</v>
      </c>
      <c r="F2039" t="s">
        <v>202</v>
      </c>
    </row>
    <row r="2040" spans="1:6" x14ac:dyDescent="0.25">
      <c r="A2040" s="5">
        <v>95746</v>
      </c>
      <c r="B2040">
        <v>1022</v>
      </c>
      <c r="C2040">
        <v>5.6298120061575099E-3</v>
      </c>
      <c r="D2040">
        <v>5.8779991564800399E-3</v>
      </c>
      <c r="E2040" t="s">
        <v>31</v>
      </c>
      <c r="F2040" t="s">
        <v>202</v>
      </c>
    </row>
    <row r="2041" spans="1:6" x14ac:dyDescent="0.25">
      <c r="A2041" s="5">
        <v>95746</v>
      </c>
      <c r="B2041">
        <v>1418</v>
      </c>
      <c r="C2041">
        <v>0</v>
      </c>
      <c r="D2041">
        <v>3.8516600439789599E-4</v>
      </c>
      <c r="E2041" t="s">
        <v>31</v>
      </c>
      <c r="F2041" t="s">
        <v>202</v>
      </c>
    </row>
    <row r="2042" spans="1:6" x14ac:dyDescent="0.25">
      <c r="A2042" s="5">
        <v>95746</v>
      </c>
      <c r="B2042">
        <v>1024</v>
      </c>
      <c r="C2042">
        <v>3.1956934097094599E-4</v>
      </c>
      <c r="D2042">
        <v>4.5193929611974298E-4</v>
      </c>
      <c r="E2042" t="s">
        <v>31</v>
      </c>
      <c r="F2042" t="s">
        <v>202</v>
      </c>
    </row>
    <row r="2043" spans="1:6" x14ac:dyDescent="0.25">
      <c r="A2043" s="5">
        <v>95746</v>
      </c>
      <c r="B2043">
        <v>1025</v>
      </c>
      <c r="C2043">
        <v>0</v>
      </c>
      <c r="D2043">
        <v>3.8516600439789599E-4</v>
      </c>
      <c r="E2043" t="s">
        <v>31</v>
      </c>
      <c r="F2043" t="s">
        <v>202</v>
      </c>
    </row>
    <row r="2044" spans="1:6" x14ac:dyDescent="0.25">
      <c r="A2044" s="5">
        <v>95746</v>
      </c>
      <c r="B2044">
        <v>1026</v>
      </c>
      <c r="C2044">
        <v>2.3964602769980999E-4</v>
      </c>
      <c r="D2044">
        <v>3.8591329089063102E-4</v>
      </c>
      <c r="E2044" t="s">
        <v>31</v>
      </c>
      <c r="F2044" t="s">
        <v>202</v>
      </c>
    </row>
    <row r="2045" spans="1:6" x14ac:dyDescent="0.25">
      <c r="A2045" s="5">
        <v>95746</v>
      </c>
      <c r="B2045">
        <v>1027</v>
      </c>
      <c r="C2045">
        <v>0</v>
      </c>
      <c r="D2045">
        <v>3.8516600439789599E-4</v>
      </c>
      <c r="E2045" t="s">
        <v>31</v>
      </c>
      <c r="F2045" t="s">
        <v>202</v>
      </c>
    </row>
    <row r="2046" spans="1:6" x14ac:dyDescent="0.25">
      <c r="A2046" s="5">
        <v>95746</v>
      </c>
      <c r="B2046">
        <v>1423</v>
      </c>
      <c r="C2046">
        <v>1.31834531027428E-2</v>
      </c>
      <c r="D2046">
        <v>1.8066808335507702E-2</v>
      </c>
      <c r="E2046" t="s">
        <v>31</v>
      </c>
      <c r="F2046" t="s">
        <v>202</v>
      </c>
    </row>
    <row r="2047" spans="1:6" x14ac:dyDescent="0.25">
      <c r="A2047" s="5">
        <v>95746</v>
      </c>
      <c r="B2047">
        <v>933</v>
      </c>
      <c r="C2047">
        <v>0</v>
      </c>
      <c r="D2047">
        <v>3.8516600439789599E-4</v>
      </c>
      <c r="E2047" t="s">
        <v>31</v>
      </c>
      <c r="F2047" t="s">
        <v>202</v>
      </c>
    </row>
    <row r="2048" spans="1:6" x14ac:dyDescent="0.25">
      <c r="A2048" s="5">
        <v>95746</v>
      </c>
      <c r="B2048">
        <v>934</v>
      </c>
      <c r="C2048">
        <v>0.118088941563207</v>
      </c>
      <c r="D2048">
        <v>0.15924536322131599</v>
      </c>
      <c r="E2048" t="s">
        <v>31</v>
      </c>
      <c r="F2048" t="s">
        <v>202</v>
      </c>
    </row>
    <row r="2049" spans="1:6" x14ac:dyDescent="0.25">
      <c r="A2049" s="5">
        <v>95746</v>
      </c>
      <c r="B2049">
        <v>935</v>
      </c>
      <c r="C2049">
        <v>1.8315551186116601E-2</v>
      </c>
      <c r="D2049">
        <v>1.5106552096624501E-2</v>
      </c>
      <c r="E2049" t="s">
        <v>31</v>
      </c>
      <c r="F2049" t="s">
        <v>202</v>
      </c>
    </row>
    <row r="2050" spans="1:6" x14ac:dyDescent="0.25">
      <c r="A2050" s="5">
        <v>95746</v>
      </c>
      <c r="B2050">
        <v>936</v>
      </c>
      <c r="C2050">
        <v>8.9618782010438304E-3</v>
      </c>
      <c r="D2050">
        <v>1.2674009696252E-2</v>
      </c>
      <c r="E2050" t="s">
        <v>31</v>
      </c>
      <c r="F2050" t="s">
        <v>202</v>
      </c>
    </row>
    <row r="2051" spans="1:6" x14ac:dyDescent="0.25">
      <c r="A2051" s="5">
        <v>95746</v>
      </c>
      <c r="B2051">
        <v>937</v>
      </c>
      <c r="C2051">
        <v>0</v>
      </c>
      <c r="D2051">
        <v>3.7003838863319399E-2</v>
      </c>
      <c r="E2051" t="s">
        <v>31</v>
      </c>
      <c r="F2051" t="s">
        <v>202</v>
      </c>
    </row>
    <row r="2052" spans="1:6" x14ac:dyDescent="0.25">
      <c r="A2052" s="5">
        <v>95746</v>
      </c>
      <c r="B2052">
        <v>939</v>
      </c>
      <c r="C2052">
        <v>3.2415362440756899E-2</v>
      </c>
      <c r="D2052">
        <v>3.3916935778634097E-2</v>
      </c>
      <c r="E2052" t="s">
        <v>31</v>
      </c>
      <c r="F2052" t="s">
        <v>202</v>
      </c>
    </row>
    <row r="2053" spans="1:6" x14ac:dyDescent="0.25">
      <c r="A2053" s="5">
        <v>95746</v>
      </c>
      <c r="B2053">
        <v>941</v>
      </c>
      <c r="C2053">
        <v>1.03186617615834E-2</v>
      </c>
      <c r="D2053">
        <v>3.1569097795463002E-3</v>
      </c>
      <c r="E2053" t="s">
        <v>31</v>
      </c>
      <c r="F2053" t="s">
        <v>202</v>
      </c>
    </row>
    <row r="2054" spans="1:6" x14ac:dyDescent="0.25">
      <c r="A2054" s="5">
        <v>95746</v>
      </c>
      <c r="B2054">
        <v>942</v>
      </c>
      <c r="C2054">
        <v>3.40159856010782E-2</v>
      </c>
      <c r="D2054">
        <v>2.7720058870072901E-2</v>
      </c>
      <c r="E2054" t="s">
        <v>31</v>
      </c>
      <c r="F2054" t="s">
        <v>202</v>
      </c>
    </row>
    <row r="2055" spans="1:6" x14ac:dyDescent="0.25">
      <c r="A2055" s="5">
        <v>95746</v>
      </c>
      <c r="B2055">
        <v>944</v>
      </c>
      <c r="C2055">
        <v>1.7663616800146199E-2</v>
      </c>
      <c r="D2055">
        <v>1.8578149585841201E-2</v>
      </c>
      <c r="E2055" t="s">
        <v>31</v>
      </c>
      <c r="F2055" t="s">
        <v>202</v>
      </c>
    </row>
    <row r="2056" spans="1:6" x14ac:dyDescent="0.25">
      <c r="A2056" s="5">
        <v>95746</v>
      </c>
      <c r="B2056">
        <v>945</v>
      </c>
      <c r="C2056">
        <v>3.4405541570482999E-2</v>
      </c>
      <c r="D2056">
        <v>4.8656783509768403E-2</v>
      </c>
      <c r="E2056" t="s">
        <v>31</v>
      </c>
      <c r="F2056" t="s">
        <v>202</v>
      </c>
    </row>
    <row r="2057" spans="1:6" x14ac:dyDescent="0.25">
      <c r="A2057" s="5">
        <v>95746</v>
      </c>
      <c r="B2057">
        <v>1438</v>
      </c>
      <c r="C2057">
        <v>1.6917432767219898E-2</v>
      </c>
      <c r="D2057">
        <v>1.1547789387685499E-2</v>
      </c>
      <c r="E2057" t="s">
        <v>31</v>
      </c>
      <c r="F2057" t="s">
        <v>202</v>
      </c>
    </row>
    <row r="2058" spans="1:6" x14ac:dyDescent="0.25">
      <c r="A2058" s="5">
        <v>95746</v>
      </c>
      <c r="B2058">
        <v>1044</v>
      </c>
      <c r="C2058">
        <v>0.193758323002309</v>
      </c>
      <c r="D2058">
        <v>0.26113634208317399</v>
      </c>
      <c r="E2058" t="s">
        <v>31</v>
      </c>
      <c r="F2058" t="s">
        <v>202</v>
      </c>
    </row>
    <row r="2059" spans="1:6" x14ac:dyDescent="0.25">
      <c r="A2059" s="5">
        <v>95746</v>
      </c>
      <c r="B2059">
        <v>947</v>
      </c>
      <c r="C2059">
        <v>0.14228355383418501</v>
      </c>
      <c r="D2059">
        <v>0.156932785279044</v>
      </c>
      <c r="E2059" t="s">
        <v>31</v>
      </c>
      <c r="F2059" t="s">
        <v>202</v>
      </c>
    </row>
    <row r="2060" spans="1:6" x14ac:dyDescent="0.25">
      <c r="A2060" s="5">
        <v>95746</v>
      </c>
      <c r="B2060">
        <v>948</v>
      </c>
      <c r="C2060">
        <v>4.6664979084651899E-2</v>
      </c>
      <c r="D2060">
        <v>2.8988321199605399E-2</v>
      </c>
      <c r="E2060" t="s">
        <v>31</v>
      </c>
      <c r="F2060" t="s">
        <v>202</v>
      </c>
    </row>
    <row r="2061" spans="1:6" x14ac:dyDescent="0.25">
      <c r="A2061" s="5">
        <v>95746</v>
      </c>
      <c r="B2061">
        <v>949</v>
      </c>
      <c r="C2061">
        <v>1.7033454783726299E-2</v>
      </c>
      <c r="D2061">
        <v>2.40889427692146E-2</v>
      </c>
      <c r="E2061" t="s">
        <v>31</v>
      </c>
      <c r="F2061" t="s">
        <v>202</v>
      </c>
    </row>
    <row r="2062" spans="1:6" x14ac:dyDescent="0.25">
      <c r="A2062" s="5">
        <v>95746</v>
      </c>
      <c r="B2062">
        <v>950</v>
      </c>
      <c r="C2062">
        <v>0.13652321827484601</v>
      </c>
      <c r="D2062">
        <v>3.9576422462386997E-2</v>
      </c>
      <c r="E2062" t="s">
        <v>31</v>
      </c>
      <c r="F2062" t="s">
        <v>202</v>
      </c>
    </row>
    <row r="2063" spans="1:6" x14ac:dyDescent="0.25">
      <c r="A2063" s="5">
        <v>95746</v>
      </c>
      <c r="B2063">
        <v>951</v>
      </c>
      <c r="C2063">
        <v>0</v>
      </c>
      <c r="D2063">
        <v>4.5701295861507802E-4</v>
      </c>
      <c r="E2063" t="s">
        <v>31</v>
      </c>
      <c r="F2063" t="s">
        <v>202</v>
      </c>
    </row>
    <row r="2064" spans="1:6" x14ac:dyDescent="0.25">
      <c r="A2064" s="5">
        <v>95746</v>
      </c>
      <c r="B2064">
        <v>952</v>
      </c>
      <c r="C2064">
        <v>6.3454568244252496E-2</v>
      </c>
      <c r="D2064">
        <v>8.9738311005551005E-2</v>
      </c>
      <c r="E2064" t="s">
        <v>31</v>
      </c>
      <c r="F2064" t="s">
        <v>202</v>
      </c>
    </row>
    <row r="2065" spans="1:6" x14ac:dyDescent="0.25">
      <c r="A2065" s="5">
        <v>95746</v>
      </c>
      <c r="B2065">
        <v>953</v>
      </c>
      <c r="C2065">
        <v>0</v>
      </c>
      <c r="D2065">
        <v>5.7389061038477004E-4</v>
      </c>
      <c r="E2065" t="s">
        <v>31</v>
      </c>
      <c r="F2065" t="s">
        <v>202</v>
      </c>
    </row>
    <row r="2066" spans="1:6" x14ac:dyDescent="0.25">
      <c r="A2066" s="5">
        <v>95746</v>
      </c>
      <c r="B2066">
        <v>954</v>
      </c>
      <c r="C2066">
        <v>3.6461338420516902E-2</v>
      </c>
      <c r="D2066">
        <v>6.9260452283306196E-3</v>
      </c>
      <c r="E2066" t="s">
        <v>31</v>
      </c>
      <c r="F2066" t="s">
        <v>202</v>
      </c>
    </row>
    <row r="2067" spans="1:6" x14ac:dyDescent="0.25">
      <c r="A2067" s="5">
        <v>95746</v>
      </c>
      <c r="B2067">
        <v>955</v>
      </c>
      <c r="C2067">
        <v>6.96218438517257</v>
      </c>
      <c r="D2067">
        <v>9.4901162769891094</v>
      </c>
      <c r="E2067" t="s">
        <v>31</v>
      </c>
      <c r="F2067" t="s">
        <v>202</v>
      </c>
    </row>
    <row r="2068" spans="1:6" x14ac:dyDescent="0.25">
      <c r="A2068" s="5">
        <v>95746</v>
      </c>
      <c r="B2068">
        <v>956</v>
      </c>
      <c r="C2068">
        <v>3.6922167708789803E-2</v>
      </c>
      <c r="D2068">
        <v>2.9218971966780902E-2</v>
      </c>
      <c r="E2068" t="s">
        <v>31</v>
      </c>
      <c r="F2068" t="s">
        <v>202</v>
      </c>
    </row>
    <row r="2069" spans="1:6" x14ac:dyDescent="0.25">
      <c r="A2069" s="5">
        <v>95746</v>
      </c>
      <c r="B2069">
        <v>1056</v>
      </c>
      <c r="C2069">
        <v>7.0090988741801797E-3</v>
      </c>
      <c r="D2069">
        <v>9.5357758141450897E-3</v>
      </c>
      <c r="E2069" t="s">
        <v>31</v>
      </c>
      <c r="F2069" t="s">
        <v>202</v>
      </c>
    </row>
    <row r="2070" spans="1:6" x14ac:dyDescent="0.25">
      <c r="A2070" s="5">
        <v>95746</v>
      </c>
      <c r="B2070">
        <v>957</v>
      </c>
      <c r="C2070">
        <v>0.72046092305818499</v>
      </c>
      <c r="D2070">
        <v>0.99563763386096704</v>
      </c>
      <c r="E2070" t="s">
        <v>31</v>
      </c>
      <c r="F2070" t="s">
        <v>202</v>
      </c>
    </row>
    <row r="2071" spans="1:6" x14ac:dyDescent="0.25">
      <c r="A2071" s="5">
        <v>95746</v>
      </c>
      <c r="B2071">
        <v>958</v>
      </c>
      <c r="C2071">
        <v>2.6829507468693101E-2</v>
      </c>
      <c r="D2071">
        <v>1.8947754882847299E-2</v>
      </c>
      <c r="E2071" t="s">
        <v>31</v>
      </c>
      <c r="F2071" t="s">
        <v>202</v>
      </c>
    </row>
    <row r="2072" spans="1:6" x14ac:dyDescent="0.25">
      <c r="A2072" s="5">
        <v>95746</v>
      </c>
      <c r="B2072">
        <v>959</v>
      </c>
      <c r="C2072">
        <v>1.7935842224497602E-2</v>
      </c>
      <c r="D2072">
        <v>1.03603483173236E-2</v>
      </c>
      <c r="E2072" t="s">
        <v>31</v>
      </c>
      <c r="F2072" t="s">
        <v>202</v>
      </c>
    </row>
    <row r="2073" spans="1:6" x14ac:dyDescent="0.25">
      <c r="A2073" s="5">
        <v>95746</v>
      </c>
      <c r="B2073">
        <v>960</v>
      </c>
      <c r="C2073">
        <v>0.19215000243798</v>
      </c>
      <c r="D2073">
        <v>0.252485090774559</v>
      </c>
      <c r="E2073" t="s">
        <v>31</v>
      </c>
      <c r="F2073" t="s">
        <v>202</v>
      </c>
    </row>
    <row r="2074" spans="1:6" x14ac:dyDescent="0.25">
      <c r="A2074" s="5">
        <v>95746</v>
      </c>
      <c r="B2074">
        <v>961</v>
      </c>
      <c r="C2074">
        <v>0.24155636384038101</v>
      </c>
      <c r="D2074">
        <v>0.23491273000854601</v>
      </c>
      <c r="E2074" t="s">
        <v>31</v>
      </c>
      <c r="F2074" t="s">
        <v>202</v>
      </c>
    </row>
    <row r="2075" spans="1:6" x14ac:dyDescent="0.25">
      <c r="A2075" s="5">
        <v>95746</v>
      </c>
      <c r="B2075">
        <v>962</v>
      </c>
      <c r="C2075">
        <v>1.09196573057807E-2</v>
      </c>
      <c r="D2075">
        <v>7.2832867813230001E-3</v>
      </c>
      <c r="E2075" t="s">
        <v>31</v>
      </c>
      <c r="F2075" t="s">
        <v>202</v>
      </c>
    </row>
    <row r="2076" spans="1:6" x14ac:dyDescent="0.25">
      <c r="A2076" s="5">
        <v>95746</v>
      </c>
      <c r="B2076">
        <v>963</v>
      </c>
      <c r="C2076">
        <v>2.7060057718614802E-2</v>
      </c>
      <c r="D2076">
        <v>2.2552463411196998E-2</v>
      </c>
      <c r="E2076" t="s">
        <v>31</v>
      </c>
      <c r="F2076" t="s">
        <v>202</v>
      </c>
    </row>
    <row r="2077" spans="1:6" x14ac:dyDescent="0.25">
      <c r="A2077" s="5">
        <v>95746</v>
      </c>
      <c r="B2077">
        <v>964</v>
      </c>
      <c r="C2077">
        <v>1.5190293589456101E-2</v>
      </c>
      <c r="D2077">
        <v>1.4427580093465101E-2</v>
      </c>
      <c r="E2077" t="s">
        <v>31</v>
      </c>
      <c r="F2077" t="s">
        <v>202</v>
      </c>
    </row>
    <row r="2078" spans="1:6" x14ac:dyDescent="0.25">
      <c r="A2078" s="5">
        <v>95746</v>
      </c>
      <c r="B2078">
        <v>966</v>
      </c>
      <c r="C2078">
        <v>0.118455686149434</v>
      </c>
      <c r="D2078">
        <v>6.9935519472703295E-2</v>
      </c>
      <c r="E2078" t="s">
        <v>31</v>
      </c>
      <c r="F2078" t="s">
        <v>202</v>
      </c>
    </row>
    <row r="2079" spans="1:6" x14ac:dyDescent="0.25">
      <c r="A2079" s="5">
        <v>95746</v>
      </c>
      <c r="B2079">
        <v>967</v>
      </c>
      <c r="C2079">
        <v>0</v>
      </c>
      <c r="D2079">
        <v>1.9575895778043101E-3</v>
      </c>
      <c r="E2079" t="s">
        <v>31</v>
      </c>
      <c r="F2079" t="s">
        <v>202</v>
      </c>
    </row>
    <row r="2080" spans="1:6" x14ac:dyDescent="0.25">
      <c r="A2080" s="5">
        <v>95746</v>
      </c>
      <c r="B2080">
        <v>968</v>
      </c>
      <c r="C2080">
        <v>0.18229133478987999</v>
      </c>
      <c r="D2080">
        <v>0.24552221597447399</v>
      </c>
      <c r="E2080" t="s">
        <v>31</v>
      </c>
      <c r="F2080" t="s">
        <v>202</v>
      </c>
    </row>
    <row r="2081" spans="1:6" x14ac:dyDescent="0.25">
      <c r="A2081" s="5">
        <v>95746</v>
      </c>
      <c r="B2081">
        <v>969</v>
      </c>
      <c r="C2081">
        <v>1.0920589014645701</v>
      </c>
      <c r="D2081">
        <v>1.4838996684735699</v>
      </c>
      <c r="E2081" t="s">
        <v>31</v>
      </c>
      <c r="F2081" t="s">
        <v>202</v>
      </c>
    </row>
    <row r="2082" spans="1:6" x14ac:dyDescent="0.25">
      <c r="A2082" s="5">
        <v>95746</v>
      </c>
      <c r="B2082">
        <v>970</v>
      </c>
      <c r="C2082">
        <v>5.30630576242815E-3</v>
      </c>
      <c r="D2082">
        <v>4.4412612244608797E-3</v>
      </c>
      <c r="E2082" t="s">
        <v>31</v>
      </c>
      <c r="F2082" t="s">
        <v>202</v>
      </c>
    </row>
    <row r="2083" spans="1:6" x14ac:dyDescent="0.25">
      <c r="A2083" s="5">
        <v>95747</v>
      </c>
      <c r="B2083">
        <v>2669</v>
      </c>
      <c r="C2083">
        <v>32.845294129890689</v>
      </c>
      <c r="D2083" s="42">
        <v>-99</v>
      </c>
      <c r="E2083" s="42" t="s">
        <v>672</v>
      </c>
      <c r="F2083" s="42" t="s">
        <v>614</v>
      </c>
    </row>
    <row r="2084" spans="1:6" x14ac:dyDescent="0.25">
      <c r="A2084" s="5">
        <v>95747</v>
      </c>
      <c r="B2084">
        <v>2670</v>
      </c>
      <c r="C2084">
        <v>6.1198855261432525E-2</v>
      </c>
      <c r="D2084" s="42">
        <v>-99</v>
      </c>
      <c r="E2084" s="42" t="s">
        <v>672</v>
      </c>
      <c r="F2084" s="42" t="s">
        <v>614</v>
      </c>
    </row>
    <row r="2085" spans="1:6" x14ac:dyDescent="0.25">
      <c r="A2085" s="5">
        <v>95747</v>
      </c>
      <c r="B2085">
        <v>2671</v>
      </c>
      <c r="C2085">
        <v>13.681782088654657</v>
      </c>
      <c r="D2085" s="42">
        <v>-99</v>
      </c>
      <c r="E2085" s="42" t="s">
        <v>672</v>
      </c>
      <c r="F2085" s="42" t="s">
        <v>614</v>
      </c>
    </row>
    <row r="2086" spans="1:6" x14ac:dyDescent="0.25">
      <c r="A2086" s="5">
        <v>95747</v>
      </c>
      <c r="B2086">
        <v>337</v>
      </c>
      <c r="C2086">
        <v>4.2538037132281298E-2</v>
      </c>
      <c r="D2086">
        <v>6.3205341845939095E-2</v>
      </c>
      <c r="E2086" t="s">
        <v>31</v>
      </c>
      <c r="F2086" t="s">
        <v>32</v>
      </c>
    </row>
    <row r="2087" spans="1:6" x14ac:dyDescent="0.25">
      <c r="A2087" s="5">
        <v>95747</v>
      </c>
      <c r="B2087">
        <v>613</v>
      </c>
      <c r="C2087">
        <v>9.9833561756245706E-2</v>
      </c>
      <c r="D2087">
        <v>2.6026880317218101E-2</v>
      </c>
      <c r="E2087" t="s">
        <v>31</v>
      </c>
      <c r="F2087" t="s">
        <v>32</v>
      </c>
    </row>
    <row r="2088" spans="1:6" x14ac:dyDescent="0.25">
      <c r="A2088" s="5">
        <v>95747</v>
      </c>
      <c r="B2088">
        <v>699</v>
      </c>
      <c r="C2088">
        <v>5.7962529988338798E-2</v>
      </c>
      <c r="D2088">
        <v>2.3876339461429402E-2</v>
      </c>
      <c r="E2088" t="s">
        <v>31</v>
      </c>
      <c r="F2088" t="s">
        <v>32</v>
      </c>
    </row>
    <row r="2089" spans="1:6" x14ac:dyDescent="0.25">
      <c r="A2089" s="5">
        <v>95747</v>
      </c>
      <c r="B2089">
        <v>784</v>
      </c>
      <c r="C2089">
        <v>0.150977468840129</v>
      </c>
      <c r="D2089">
        <v>6.8709646777862704E-2</v>
      </c>
      <c r="E2089" t="s">
        <v>31</v>
      </c>
      <c r="F2089" t="s">
        <v>45</v>
      </c>
    </row>
    <row r="2090" spans="1:6" x14ac:dyDescent="0.25">
      <c r="A2090" s="5">
        <v>95747</v>
      </c>
      <c r="B2090">
        <v>785</v>
      </c>
      <c r="C2090">
        <v>3.0090718284886001E-3</v>
      </c>
      <c r="D2090">
        <v>4.3619683458438101E-3</v>
      </c>
      <c r="E2090" t="s">
        <v>31</v>
      </c>
      <c r="F2090" t="s">
        <v>49</v>
      </c>
    </row>
    <row r="2091" spans="1:6" x14ac:dyDescent="0.25">
      <c r="A2091" s="5">
        <v>95747</v>
      </c>
      <c r="B2091">
        <v>2302</v>
      </c>
      <c r="C2091">
        <v>9.10475017390181E-2</v>
      </c>
      <c r="D2091">
        <v>2.0055284708684999E-2</v>
      </c>
      <c r="E2091" t="s">
        <v>31</v>
      </c>
      <c r="F2091" t="s">
        <v>53</v>
      </c>
    </row>
    <row r="2092" spans="1:6" x14ac:dyDescent="0.25">
      <c r="A2092" s="5">
        <v>95747</v>
      </c>
      <c r="B2092">
        <v>1183</v>
      </c>
      <c r="C2092">
        <v>26.9107347070332</v>
      </c>
      <c r="D2092">
        <v>5.6701821886313999</v>
      </c>
      <c r="E2092" t="s">
        <v>31</v>
      </c>
      <c r="F2092" t="s">
        <v>57</v>
      </c>
    </row>
    <row r="2093" spans="1:6" x14ac:dyDescent="0.25">
      <c r="A2093" s="5">
        <v>95747</v>
      </c>
      <c r="B2093">
        <v>789</v>
      </c>
      <c r="C2093">
        <v>6.98789858250018</v>
      </c>
      <c r="D2093">
        <v>1.4606004191950801</v>
      </c>
      <c r="E2093" t="s">
        <v>31</v>
      </c>
      <c r="F2093" t="s">
        <v>57</v>
      </c>
    </row>
    <row r="2094" spans="1:6" x14ac:dyDescent="0.25">
      <c r="A2094" s="5">
        <v>95747</v>
      </c>
      <c r="B2094">
        <v>790</v>
      </c>
      <c r="C2094">
        <v>7.6322515320860402</v>
      </c>
      <c r="D2094">
        <v>1.5954981620934801</v>
      </c>
      <c r="E2094" t="s">
        <v>31</v>
      </c>
      <c r="F2094" t="s">
        <v>57</v>
      </c>
    </row>
    <row r="2095" spans="1:6" x14ac:dyDescent="0.25">
      <c r="A2095" s="5">
        <v>95747</v>
      </c>
      <c r="B2095">
        <v>791</v>
      </c>
      <c r="C2095">
        <v>4.0767424004856201</v>
      </c>
      <c r="D2095">
        <v>1.2232702151477599</v>
      </c>
      <c r="E2095" t="s">
        <v>31</v>
      </c>
      <c r="F2095" t="s">
        <v>57</v>
      </c>
    </row>
    <row r="2096" spans="1:6" x14ac:dyDescent="0.25">
      <c r="A2096" s="5">
        <v>95747</v>
      </c>
      <c r="B2096">
        <v>792</v>
      </c>
      <c r="C2096">
        <v>1.31422153488163</v>
      </c>
      <c r="D2096">
        <v>0.53791029154622005</v>
      </c>
      <c r="E2096" t="s">
        <v>31</v>
      </c>
      <c r="F2096" t="s">
        <v>57</v>
      </c>
    </row>
    <row r="2097" spans="1:6" x14ac:dyDescent="0.25">
      <c r="A2097" s="5">
        <v>95747</v>
      </c>
      <c r="B2097">
        <v>626</v>
      </c>
      <c r="C2097">
        <v>46.921848756986698</v>
      </c>
      <c r="D2097">
        <v>9.4113531738223895</v>
      </c>
      <c r="E2097" t="s">
        <v>31</v>
      </c>
      <c r="F2097" t="s">
        <v>57</v>
      </c>
    </row>
    <row r="2098" spans="1:6" x14ac:dyDescent="0.25">
      <c r="A2098" s="5">
        <v>95747</v>
      </c>
      <c r="B2098">
        <v>794</v>
      </c>
      <c r="C2098">
        <v>5.5731432787881001</v>
      </c>
      <c r="D2098">
        <v>1.77803027159899</v>
      </c>
      <c r="E2098" t="s">
        <v>31</v>
      </c>
      <c r="F2098" t="s">
        <v>57</v>
      </c>
    </row>
    <row r="2099" spans="1:6" x14ac:dyDescent="0.25">
      <c r="A2099" s="5">
        <v>95747</v>
      </c>
      <c r="B2099">
        <v>1190</v>
      </c>
      <c r="C2099">
        <v>1.3904838110945501</v>
      </c>
      <c r="D2099">
        <v>0.77882145197554697</v>
      </c>
      <c r="E2099" t="s">
        <v>31</v>
      </c>
      <c r="F2099" t="s">
        <v>57</v>
      </c>
    </row>
    <row r="2100" spans="1:6" x14ac:dyDescent="0.25">
      <c r="A2100" s="5">
        <v>95747</v>
      </c>
      <c r="B2100">
        <v>796</v>
      </c>
      <c r="C2100">
        <v>0.15743845091221501</v>
      </c>
      <c r="D2100">
        <v>6.2907773505203601E-2</v>
      </c>
      <c r="E2100" t="s">
        <v>31</v>
      </c>
      <c r="F2100" t="s">
        <v>57</v>
      </c>
    </row>
    <row r="2101" spans="1:6" x14ac:dyDescent="0.25">
      <c r="A2101" s="5">
        <v>95747</v>
      </c>
      <c r="B2101">
        <v>797</v>
      </c>
      <c r="C2101">
        <v>5.8068440059132396</v>
      </c>
      <c r="D2101">
        <v>2.8790988335118</v>
      </c>
      <c r="E2101" t="s">
        <v>31</v>
      </c>
      <c r="F2101" t="s">
        <v>57</v>
      </c>
    </row>
    <row r="2102" spans="1:6" x14ac:dyDescent="0.25">
      <c r="A2102" s="5">
        <v>95747</v>
      </c>
      <c r="B2102">
        <v>436</v>
      </c>
      <c r="C2102">
        <v>52.728692762899897</v>
      </c>
      <c r="D2102">
        <v>7.4759325911690402</v>
      </c>
      <c r="E2102" t="s">
        <v>31</v>
      </c>
      <c r="F2102" t="s">
        <v>57</v>
      </c>
    </row>
    <row r="2103" spans="1:6" x14ac:dyDescent="0.25">
      <c r="A2103" s="5">
        <v>95747</v>
      </c>
      <c r="B2103">
        <v>696</v>
      </c>
      <c r="C2103">
        <v>1.84073431395247E-2</v>
      </c>
      <c r="D2103">
        <v>0.15324033041349</v>
      </c>
      <c r="E2103" t="s">
        <v>31</v>
      </c>
      <c r="F2103" t="s">
        <v>81</v>
      </c>
    </row>
    <row r="2104" spans="1:6" x14ac:dyDescent="0.25">
      <c r="A2104" s="5">
        <v>95747</v>
      </c>
      <c r="B2104">
        <v>525</v>
      </c>
      <c r="C2104">
        <v>2.9933082635303799E-3</v>
      </c>
      <c r="D2104">
        <v>3.2780081362792202E-2</v>
      </c>
      <c r="E2104" t="s">
        <v>31</v>
      </c>
      <c r="F2104" t="s">
        <v>81</v>
      </c>
    </row>
    <row r="2105" spans="1:6" x14ac:dyDescent="0.25">
      <c r="A2105" s="5">
        <v>95747</v>
      </c>
      <c r="B2105">
        <v>292</v>
      </c>
      <c r="C2105">
        <v>1.9758579913908898E-2</v>
      </c>
      <c r="D2105">
        <v>2.1711375013762201E-2</v>
      </c>
      <c r="E2105" t="s">
        <v>31</v>
      </c>
      <c r="F2105" t="s">
        <v>81</v>
      </c>
    </row>
    <row r="2106" spans="1:6" x14ac:dyDescent="0.25">
      <c r="A2106" s="5">
        <v>95747</v>
      </c>
      <c r="B2106">
        <v>694</v>
      </c>
      <c r="C2106">
        <v>2.11937346241413E-2</v>
      </c>
      <c r="D2106">
        <v>9.1004710893139596E-3</v>
      </c>
      <c r="E2106" t="s">
        <v>31</v>
      </c>
      <c r="F2106" t="s">
        <v>81</v>
      </c>
    </row>
    <row r="2107" spans="1:6" x14ac:dyDescent="0.25">
      <c r="A2107" s="5">
        <v>95747</v>
      </c>
      <c r="B2107">
        <v>666</v>
      </c>
      <c r="C2107">
        <v>1.10304505955655E-3</v>
      </c>
      <c r="D2107">
        <v>4.0940079487498896E-3</v>
      </c>
      <c r="E2107" t="s">
        <v>31</v>
      </c>
      <c r="F2107" t="s">
        <v>81</v>
      </c>
    </row>
    <row r="2108" spans="1:6" x14ac:dyDescent="0.25">
      <c r="A2108" s="5">
        <v>95747</v>
      </c>
      <c r="B2108">
        <v>700</v>
      </c>
      <c r="C2108">
        <v>3.7734316884956001E-2</v>
      </c>
      <c r="D2108">
        <v>1.11212406213511E-2</v>
      </c>
      <c r="E2108" t="s">
        <v>31</v>
      </c>
      <c r="F2108" t="s">
        <v>81</v>
      </c>
    </row>
    <row r="2109" spans="1:6" x14ac:dyDescent="0.25">
      <c r="A2109" s="5">
        <v>95747</v>
      </c>
      <c r="B2109">
        <v>795</v>
      </c>
      <c r="C2109">
        <v>0.137469191740517</v>
      </c>
      <c r="D2109">
        <v>2.1741268300984499E-2</v>
      </c>
      <c r="E2109" t="s">
        <v>31</v>
      </c>
      <c r="F2109" t="s">
        <v>81</v>
      </c>
    </row>
    <row r="2110" spans="1:6" x14ac:dyDescent="0.25">
      <c r="A2110" s="5">
        <v>95747</v>
      </c>
      <c r="B2110">
        <v>669</v>
      </c>
      <c r="C2110">
        <v>0.11458498269342</v>
      </c>
      <c r="D2110">
        <v>2.25249104696028E-2</v>
      </c>
      <c r="E2110" t="s">
        <v>31</v>
      </c>
      <c r="F2110" t="s">
        <v>81</v>
      </c>
    </row>
    <row r="2111" spans="1:6" x14ac:dyDescent="0.25">
      <c r="A2111" s="5">
        <v>95747</v>
      </c>
      <c r="B2111">
        <v>329</v>
      </c>
      <c r="C2111">
        <v>2.8467732490228E-2</v>
      </c>
      <c r="D2111">
        <v>2.23943057190093E-2</v>
      </c>
      <c r="E2111" t="s">
        <v>31</v>
      </c>
      <c r="F2111" t="s">
        <v>81</v>
      </c>
    </row>
    <row r="2112" spans="1:6" x14ac:dyDescent="0.25">
      <c r="A2112" s="5">
        <v>95747</v>
      </c>
      <c r="B2112">
        <v>715</v>
      </c>
      <c r="C2112">
        <v>8.6859607801480102E-4</v>
      </c>
      <c r="D2112">
        <v>1.93460207991814E-2</v>
      </c>
      <c r="E2112" t="s">
        <v>31</v>
      </c>
      <c r="F2112" t="s">
        <v>81</v>
      </c>
    </row>
    <row r="2113" spans="1:6" x14ac:dyDescent="0.25">
      <c r="A2113" s="5">
        <v>95747</v>
      </c>
      <c r="B2113">
        <v>767</v>
      </c>
      <c r="C2113">
        <v>1.5204881773336001E-4</v>
      </c>
      <c r="D2113">
        <v>9.5811264377437793E-3</v>
      </c>
      <c r="E2113" t="s">
        <v>31</v>
      </c>
      <c r="F2113" t="s">
        <v>81</v>
      </c>
    </row>
    <row r="2114" spans="1:6" x14ac:dyDescent="0.25">
      <c r="A2114" s="5">
        <v>95747</v>
      </c>
      <c r="B2114">
        <v>347</v>
      </c>
      <c r="C2114">
        <v>6.3194447735821907E-5</v>
      </c>
      <c r="D2114">
        <v>2.37832623601849E-3</v>
      </c>
      <c r="E2114" t="s">
        <v>31</v>
      </c>
      <c r="F2114" t="s">
        <v>81</v>
      </c>
    </row>
    <row r="2115" spans="1:6" x14ac:dyDescent="0.25">
      <c r="A2115" s="5">
        <v>95747</v>
      </c>
      <c r="B2115">
        <v>526</v>
      </c>
      <c r="C2115">
        <v>5.3398002810708001E-4</v>
      </c>
      <c r="D2115">
        <v>1.0000819820436299E-3</v>
      </c>
      <c r="E2115" t="s">
        <v>31</v>
      </c>
      <c r="F2115" t="s">
        <v>81</v>
      </c>
    </row>
    <row r="2116" spans="1:6" x14ac:dyDescent="0.25">
      <c r="A2116" s="5">
        <v>95747</v>
      </c>
      <c r="B2116">
        <v>488</v>
      </c>
      <c r="C2116">
        <v>1.17110369101792E-2</v>
      </c>
      <c r="D2116">
        <v>1.05990863701644E-2</v>
      </c>
      <c r="E2116" t="s">
        <v>31</v>
      </c>
      <c r="F2116" t="s">
        <v>81</v>
      </c>
    </row>
    <row r="2117" spans="1:6" x14ac:dyDescent="0.25">
      <c r="A2117" s="5">
        <v>95747</v>
      </c>
      <c r="B2117">
        <v>379</v>
      </c>
      <c r="C2117">
        <v>7.3799289621345802E-5</v>
      </c>
      <c r="D2117">
        <v>6.6345314226156499E-4</v>
      </c>
      <c r="E2117" t="s">
        <v>31</v>
      </c>
      <c r="F2117" t="s">
        <v>81</v>
      </c>
    </row>
    <row r="2118" spans="1:6" x14ac:dyDescent="0.25">
      <c r="A2118" s="5">
        <v>95747</v>
      </c>
      <c r="B2118">
        <v>612</v>
      </c>
      <c r="C2118">
        <v>2.2569445619936402E-5</v>
      </c>
      <c r="D2118">
        <v>5.1940641528057602E-4</v>
      </c>
      <c r="E2118" t="s">
        <v>31</v>
      </c>
      <c r="F2118" t="s">
        <v>81</v>
      </c>
    </row>
    <row r="2119" spans="1:6" x14ac:dyDescent="0.25">
      <c r="A2119" s="5">
        <v>95747</v>
      </c>
      <c r="B2119">
        <v>380</v>
      </c>
      <c r="C2119">
        <v>4.1527779940682999E-4</v>
      </c>
      <c r="D2119">
        <v>7.1928224782802602E-4</v>
      </c>
      <c r="E2119" t="s">
        <v>31</v>
      </c>
      <c r="F2119" t="s">
        <v>81</v>
      </c>
    </row>
    <row r="2120" spans="1:6" x14ac:dyDescent="0.25">
      <c r="A2120" s="5">
        <v>95747</v>
      </c>
      <c r="B2120">
        <v>778</v>
      </c>
      <c r="C2120">
        <v>4.7405339737595599E-3</v>
      </c>
      <c r="D2120">
        <v>2.42486692074659E-3</v>
      </c>
      <c r="E2120" t="s">
        <v>31</v>
      </c>
      <c r="F2120" t="s">
        <v>81</v>
      </c>
    </row>
    <row r="2121" spans="1:6" x14ac:dyDescent="0.25">
      <c r="A2121" s="5">
        <v>95747</v>
      </c>
      <c r="B2121">
        <v>468</v>
      </c>
      <c r="C2121">
        <v>0</v>
      </c>
      <c r="D2121">
        <v>3.2248401339385999E-3</v>
      </c>
      <c r="E2121" t="s">
        <v>31</v>
      </c>
      <c r="F2121" t="s">
        <v>81</v>
      </c>
    </row>
    <row r="2122" spans="1:6" x14ac:dyDescent="0.25">
      <c r="A2122" s="5">
        <v>95747</v>
      </c>
      <c r="B2122">
        <v>298</v>
      </c>
      <c r="C2122">
        <v>0</v>
      </c>
      <c r="D2122">
        <v>1.76542347325388E-3</v>
      </c>
      <c r="E2122" t="s">
        <v>31</v>
      </c>
      <c r="F2122" t="s">
        <v>81</v>
      </c>
    </row>
    <row r="2123" spans="1:6" x14ac:dyDescent="0.25">
      <c r="A2123" s="5">
        <v>95747</v>
      </c>
      <c r="B2123">
        <v>693</v>
      </c>
      <c r="C2123">
        <v>0</v>
      </c>
      <c r="D2123">
        <v>7.2810515240034001E-4</v>
      </c>
      <c r="E2123" t="s">
        <v>31</v>
      </c>
      <c r="F2123" t="s">
        <v>81</v>
      </c>
    </row>
    <row r="2124" spans="1:6" x14ac:dyDescent="0.25">
      <c r="A2124" s="5">
        <v>95747</v>
      </c>
      <c r="B2124">
        <v>810</v>
      </c>
      <c r="C2124">
        <v>7.7888690534054202E-4</v>
      </c>
      <c r="D2124">
        <v>4.9556511918361101E-4</v>
      </c>
      <c r="E2124" t="s">
        <v>31</v>
      </c>
      <c r="F2124" t="s">
        <v>81</v>
      </c>
    </row>
    <row r="2125" spans="1:6" x14ac:dyDescent="0.25">
      <c r="A2125" s="5">
        <v>95747</v>
      </c>
      <c r="B2125">
        <v>689</v>
      </c>
      <c r="C2125">
        <v>5.7080718891170702E-5</v>
      </c>
      <c r="D2125">
        <v>7.8782790954643703E-4</v>
      </c>
      <c r="E2125" t="s">
        <v>31</v>
      </c>
      <c r="F2125" t="s">
        <v>81</v>
      </c>
    </row>
    <row r="2126" spans="1:6" x14ac:dyDescent="0.25">
      <c r="A2126" s="5">
        <v>95747</v>
      </c>
      <c r="B2126">
        <v>697</v>
      </c>
      <c r="C2126">
        <v>0</v>
      </c>
      <c r="D2126">
        <v>9.3170780625108102E-4</v>
      </c>
      <c r="E2126" t="s">
        <v>31</v>
      </c>
      <c r="F2126" t="s">
        <v>81</v>
      </c>
    </row>
    <row r="2127" spans="1:6" x14ac:dyDescent="0.25">
      <c r="A2127" s="5">
        <v>95747</v>
      </c>
      <c r="B2127">
        <v>777</v>
      </c>
      <c r="C2127">
        <v>0</v>
      </c>
      <c r="D2127">
        <v>1.1182309095738999E-3</v>
      </c>
      <c r="E2127" t="s">
        <v>31</v>
      </c>
      <c r="F2127" t="s">
        <v>81</v>
      </c>
    </row>
    <row r="2128" spans="1:6" x14ac:dyDescent="0.25">
      <c r="A2128" s="5">
        <v>95747</v>
      </c>
      <c r="B2128">
        <v>779</v>
      </c>
      <c r="C2128">
        <v>0</v>
      </c>
      <c r="D2128">
        <v>1.3218683391989E-3</v>
      </c>
      <c r="E2128" t="s">
        <v>31</v>
      </c>
      <c r="F2128" t="s">
        <v>81</v>
      </c>
    </row>
    <row r="2129" spans="1:6" x14ac:dyDescent="0.25">
      <c r="A2129" s="5">
        <v>95747</v>
      </c>
      <c r="B2129">
        <v>586</v>
      </c>
      <c r="C2129">
        <v>0</v>
      </c>
      <c r="D2129">
        <v>2.3108602215114898E-3</v>
      </c>
      <c r="E2129" t="s">
        <v>31</v>
      </c>
      <c r="F2129" t="s">
        <v>81</v>
      </c>
    </row>
    <row r="2130" spans="1:6" x14ac:dyDescent="0.25">
      <c r="A2130" s="5">
        <v>95747</v>
      </c>
      <c r="B2130">
        <v>649</v>
      </c>
      <c r="C2130">
        <v>0</v>
      </c>
      <c r="D2130">
        <v>2.3313389356068499E-3</v>
      </c>
      <c r="E2130" t="s">
        <v>31</v>
      </c>
      <c r="F2130" t="s">
        <v>81</v>
      </c>
    </row>
    <row r="2131" spans="1:6" x14ac:dyDescent="0.25">
      <c r="A2131" s="5">
        <v>95747</v>
      </c>
      <c r="B2131">
        <v>695</v>
      </c>
      <c r="C2131">
        <v>0</v>
      </c>
      <c r="D2131">
        <v>3.1281876521610701E-3</v>
      </c>
      <c r="E2131" t="s">
        <v>31</v>
      </c>
      <c r="F2131" t="s">
        <v>81</v>
      </c>
    </row>
    <row r="2132" spans="1:6" x14ac:dyDescent="0.25">
      <c r="A2132" s="5">
        <v>95747</v>
      </c>
      <c r="B2132">
        <v>328</v>
      </c>
      <c r="C2132">
        <v>1.22978356089145E-3</v>
      </c>
      <c r="D2132">
        <v>2.8033635572158998E-3</v>
      </c>
      <c r="E2132" t="s">
        <v>31</v>
      </c>
      <c r="F2132" t="s">
        <v>81</v>
      </c>
    </row>
    <row r="2133" spans="1:6" x14ac:dyDescent="0.25">
      <c r="A2133" s="5">
        <v>95747</v>
      </c>
      <c r="B2133">
        <v>487</v>
      </c>
      <c r="C2133">
        <v>4.9825482444232295E-4</v>
      </c>
      <c r="D2133">
        <v>3.67378040415944E-3</v>
      </c>
      <c r="E2133" t="s">
        <v>31</v>
      </c>
      <c r="F2133" t="s">
        <v>81</v>
      </c>
    </row>
    <row r="2134" spans="1:6" x14ac:dyDescent="0.25">
      <c r="A2134" s="5">
        <v>95747</v>
      </c>
      <c r="B2134">
        <v>714</v>
      </c>
      <c r="C2134">
        <v>0</v>
      </c>
      <c r="D2134">
        <v>5.6417508722306203E-3</v>
      </c>
      <c r="E2134" t="s">
        <v>31</v>
      </c>
      <c r="F2134" t="s">
        <v>81</v>
      </c>
    </row>
    <row r="2135" spans="1:6" x14ac:dyDescent="0.25">
      <c r="A2135" s="5">
        <v>95747</v>
      </c>
      <c r="B2135">
        <v>296</v>
      </c>
      <c r="C2135">
        <v>9.4791671603732894E-5</v>
      </c>
      <c r="D2135">
        <v>6.3026311499646296E-3</v>
      </c>
      <c r="E2135" t="s">
        <v>31</v>
      </c>
      <c r="F2135" t="s">
        <v>81</v>
      </c>
    </row>
    <row r="2136" spans="1:6" x14ac:dyDescent="0.25">
      <c r="A2136" s="5">
        <v>95747</v>
      </c>
      <c r="B2136">
        <v>300</v>
      </c>
      <c r="C2136">
        <v>1.50874342200562E-3</v>
      </c>
      <c r="D2136">
        <v>3.0454067549124698E-2</v>
      </c>
      <c r="E2136" t="s">
        <v>31</v>
      </c>
      <c r="F2136" t="s">
        <v>81</v>
      </c>
    </row>
    <row r="2137" spans="1:6" x14ac:dyDescent="0.25">
      <c r="A2137" s="5">
        <v>95747</v>
      </c>
      <c r="B2137">
        <v>519</v>
      </c>
      <c r="C2137">
        <v>7.1296469864517804E-3</v>
      </c>
      <c r="D2137">
        <v>3.80302325742349E-2</v>
      </c>
      <c r="E2137" t="s">
        <v>31</v>
      </c>
      <c r="F2137" t="s">
        <v>81</v>
      </c>
    </row>
    <row r="2138" spans="1:6" x14ac:dyDescent="0.25">
      <c r="A2138" s="5">
        <v>95747</v>
      </c>
      <c r="B2138">
        <v>477</v>
      </c>
      <c r="C2138">
        <v>0</v>
      </c>
      <c r="D2138">
        <v>2.81336686926248E-3</v>
      </c>
      <c r="E2138" t="s">
        <v>31</v>
      </c>
      <c r="F2138" t="s">
        <v>81</v>
      </c>
    </row>
    <row r="2139" spans="1:6" x14ac:dyDescent="0.25">
      <c r="A2139" s="5">
        <v>95747</v>
      </c>
      <c r="B2139">
        <v>528</v>
      </c>
      <c r="C2139">
        <v>0</v>
      </c>
      <c r="D2139">
        <v>1.29952093922957E-3</v>
      </c>
      <c r="E2139" t="s">
        <v>31</v>
      </c>
      <c r="F2139" t="s">
        <v>81</v>
      </c>
    </row>
    <row r="2140" spans="1:6" x14ac:dyDescent="0.25">
      <c r="A2140" s="5">
        <v>95747</v>
      </c>
      <c r="B2140">
        <v>712</v>
      </c>
      <c r="C2140">
        <v>2.0412511738818599E-4</v>
      </c>
      <c r="D2140">
        <v>1.18462668461625E-3</v>
      </c>
      <c r="E2140" t="s">
        <v>31</v>
      </c>
      <c r="F2140" t="s">
        <v>81</v>
      </c>
    </row>
    <row r="2141" spans="1:6" x14ac:dyDescent="0.25">
      <c r="A2141" s="5">
        <v>95747</v>
      </c>
      <c r="B2141">
        <v>520</v>
      </c>
      <c r="C2141">
        <v>0</v>
      </c>
      <c r="D2141">
        <v>2.4824317109636701E-3</v>
      </c>
      <c r="E2141" t="s">
        <v>31</v>
      </c>
      <c r="F2141" t="s">
        <v>81</v>
      </c>
    </row>
    <row r="2142" spans="1:6" x14ac:dyDescent="0.25">
      <c r="A2142" s="5">
        <v>95747</v>
      </c>
      <c r="B2142">
        <v>765</v>
      </c>
      <c r="C2142">
        <v>1.98334786557695E-4</v>
      </c>
      <c r="D2142">
        <v>1.9008455855052001E-3</v>
      </c>
      <c r="E2142" t="s">
        <v>31</v>
      </c>
      <c r="F2142" t="s">
        <v>81</v>
      </c>
    </row>
    <row r="2143" spans="1:6" x14ac:dyDescent="0.25">
      <c r="A2143" s="5">
        <v>95747</v>
      </c>
      <c r="B2143">
        <v>294</v>
      </c>
      <c r="C2143">
        <v>0.86653950324243001</v>
      </c>
      <c r="D2143">
        <v>0.328977066661995</v>
      </c>
      <c r="E2143" t="s">
        <v>31</v>
      </c>
      <c r="F2143" t="s">
        <v>45</v>
      </c>
    </row>
    <row r="2144" spans="1:6" x14ac:dyDescent="0.25">
      <c r="A2144" s="5">
        <v>95747</v>
      </c>
      <c r="B2144">
        <v>1253</v>
      </c>
      <c r="C2144">
        <v>0</v>
      </c>
      <c r="D2144">
        <v>1.4269724406034201E-4</v>
      </c>
      <c r="E2144" t="s">
        <v>31</v>
      </c>
      <c r="F2144" t="s">
        <v>202</v>
      </c>
    </row>
    <row r="2145" spans="1:6" x14ac:dyDescent="0.25">
      <c r="A2145" s="5">
        <v>95747</v>
      </c>
      <c r="B2145">
        <v>1255</v>
      </c>
      <c r="C2145">
        <v>7.16474926564239E-4</v>
      </c>
      <c r="D2145">
        <v>1.1550837068422699E-3</v>
      </c>
      <c r="E2145" t="s">
        <v>31</v>
      </c>
      <c r="F2145" t="s">
        <v>202</v>
      </c>
    </row>
    <row r="2146" spans="1:6" x14ac:dyDescent="0.25">
      <c r="A2146" s="5">
        <v>95747</v>
      </c>
      <c r="B2146">
        <v>1256</v>
      </c>
      <c r="C2146">
        <v>3.0335819803345098E-3</v>
      </c>
      <c r="D2146">
        <v>2.1615111627191698E-3</v>
      </c>
      <c r="E2146" t="s">
        <v>31</v>
      </c>
      <c r="F2146" t="s">
        <v>202</v>
      </c>
    </row>
    <row r="2147" spans="1:6" x14ac:dyDescent="0.25">
      <c r="A2147" s="5">
        <v>95747</v>
      </c>
      <c r="B2147">
        <v>846</v>
      </c>
      <c r="C2147">
        <v>2.07409628147216E-4</v>
      </c>
      <c r="D2147">
        <v>4.0865825472463299E-4</v>
      </c>
      <c r="E2147" t="s">
        <v>31</v>
      </c>
      <c r="F2147" t="s">
        <v>202</v>
      </c>
    </row>
    <row r="2148" spans="1:6" x14ac:dyDescent="0.25">
      <c r="A2148" s="5">
        <v>95747</v>
      </c>
      <c r="B2148">
        <v>847</v>
      </c>
      <c r="C2148">
        <v>3.16229037820969E-3</v>
      </c>
      <c r="D2148">
        <v>3.0662346473661999E-3</v>
      </c>
      <c r="E2148" t="s">
        <v>31</v>
      </c>
      <c r="F2148" t="s">
        <v>202</v>
      </c>
    </row>
    <row r="2149" spans="1:6" x14ac:dyDescent="0.25">
      <c r="A2149" s="5">
        <v>95747</v>
      </c>
      <c r="B2149">
        <v>848</v>
      </c>
      <c r="C2149">
        <v>4.8942282609355304E-4</v>
      </c>
      <c r="D2149">
        <v>1.0974638416947999E-3</v>
      </c>
      <c r="E2149" t="s">
        <v>31</v>
      </c>
      <c r="F2149" t="s">
        <v>202</v>
      </c>
    </row>
    <row r="2150" spans="1:6" x14ac:dyDescent="0.25">
      <c r="A2150" s="5">
        <v>95747</v>
      </c>
      <c r="B2150">
        <v>849</v>
      </c>
      <c r="C2150">
        <v>1.2812742960431199E-3</v>
      </c>
      <c r="D2150">
        <v>1.2075635926966199E-3</v>
      </c>
      <c r="E2150" t="s">
        <v>31</v>
      </c>
      <c r="F2150" t="s">
        <v>202</v>
      </c>
    </row>
    <row r="2151" spans="1:6" x14ac:dyDescent="0.25">
      <c r="A2151" s="5">
        <v>95747</v>
      </c>
      <c r="B2151">
        <v>850</v>
      </c>
      <c r="C2151">
        <v>1.61822506671885E-4</v>
      </c>
      <c r="D2151">
        <v>3.0103731729681798E-4</v>
      </c>
      <c r="E2151" t="s">
        <v>31</v>
      </c>
      <c r="F2151" t="s">
        <v>202</v>
      </c>
    </row>
    <row r="2152" spans="1:6" x14ac:dyDescent="0.25">
      <c r="A2152" s="5">
        <v>95747</v>
      </c>
      <c r="B2152">
        <v>852</v>
      </c>
      <c r="C2152">
        <v>1.0219524153418799E-2</v>
      </c>
      <c r="D2152">
        <v>9.4682785756886705E-3</v>
      </c>
      <c r="E2152" t="s">
        <v>31</v>
      </c>
      <c r="F2152" t="s">
        <v>202</v>
      </c>
    </row>
    <row r="2153" spans="1:6" x14ac:dyDescent="0.25">
      <c r="A2153" s="5">
        <v>95747</v>
      </c>
      <c r="B2153">
        <v>1265</v>
      </c>
      <c r="C2153">
        <v>1.4723469760820901E-2</v>
      </c>
      <c r="D2153">
        <v>9.6576726895573999E-3</v>
      </c>
      <c r="E2153" t="s">
        <v>31</v>
      </c>
      <c r="F2153" t="s">
        <v>202</v>
      </c>
    </row>
    <row r="2154" spans="1:6" x14ac:dyDescent="0.25">
      <c r="A2154" s="5">
        <v>95747</v>
      </c>
      <c r="B2154">
        <v>1266</v>
      </c>
      <c r="C2154">
        <v>1.6105455687890201E-4</v>
      </c>
      <c r="D2154">
        <v>1.7052312025129501E-4</v>
      </c>
      <c r="E2154" t="s">
        <v>31</v>
      </c>
      <c r="F2154" t="s">
        <v>202</v>
      </c>
    </row>
    <row r="2155" spans="1:6" x14ac:dyDescent="0.25">
      <c r="A2155" s="5">
        <v>95747</v>
      </c>
      <c r="B2155">
        <v>1268</v>
      </c>
      <c r="C2155">
        <v>1.09253468537307E-3</v>
      </c>
      <c r="D2155">
        <v>1.23407892523248E-3</v>
      </c>
      <c r="E2155" t="s">
        <v>31</v>
      </c>
      <c r="F2155" t="s">
        <v>202</v>
      </c>
    </row>
    <row r="2156" spans="1:6" x14ac:dyDescent="0.25">
      <c r="A2156" s="5">
        <v>95747</v>
      </c>
      <c r="B2156">
        <v>1269</v>
      </c>
      <c r="C2156">
        <v>1.9829932790449501E-3</v>
      </c>
      <c r="D2156">
        <v>1.1022803341018501E-3</v>
      </c>
      <c r="E2156" t="s">
        <v>31</v>
      </c>
      <c r="F2156" t="s">
        <v>202</v>
      </c>
    </row>
    <row r="2157" spans="1:6" x14ac:dyDescent="0.25">
      <c r="A2157" s="5">
        <v>95747</v>
      </c>
      <c r="B2157">
        <v>853</v>
      </c>
      <c r="C2157">
        <v>1.38502749877399E-3</v>
      </c>
      <c r="D2157">
        <v>1.26401446546185E-3</v>
      </c>
      <c r="E2157" t="s">
        <v>31</v>
      </c>
      <c r="F2157" t="s">
        <v>202</v>
      </c>
    </row>
    <row r="2158" spans="1:6" x14ac:dyDescent="0.25">
      <c r="A2158" s="5">
        <v>95747</v>
      </c>
      <c r="B2158">
        <v>854</v>
      </c>
      <c r="C2158">
        <v>4.9115133856963604E-3</v>
      </c>
      <c r="D2158">
        <v>1.8279066806069599E-3</v>
      </c>
      <c r="E2158" t="s">
        <v>31</v>
      </c>
      <c r="F2158" t="s">
        <v>202</v>
      </c>
    </row>
    <row r="2159" spans="1:6" x14ac:dyDescent="0.25">
      <c r="A2159" s="5">
        <v>95747</v>
      </c>
      <c r="B2159">
        <v>855</v>
      </c>
      <c r="C2159">
        <v>3.4688281117112099E-3</v>
      </c>
      <c r="D2159">
        <v>3.0177015608759601E-3</v>
      </c>
      <c r="E2159" t="s">
        <v>31</v>
      </c>
      <c r="F2159" t="s">
        <v>202</v>
      </c>
    </row>
    <row r="2160" spans="1:6" x14ac:dyDescent="0.25">
      <c r="A2160" s="5">
        <v>95747</v>
      </c>
      <c r="B2160">
        <v>1275</v>
      </c>
      <c r="C2160">
        <v>6.6374454881685998E-3</v>
      </c>
      <c r="D2160">
        <v>1.0966430346919499E-2</v>
      </c>
      <c r="E2160" t="s">
        <v>31</v>
      </c>
      <c r="F2160" t="s">
        <v>202</v>
      </c>
    </row>
    <row r="2161" spans="1:6" x14ac:dyDescent="0.25">
      <c r="A2161" s="5">
        <v>95747</v>
      </c>
      <c r="B2161">
        <v>857</v>
      </c>
      <c r="C2161">
        <v>8.9619136873531101E-4</v>
      </c>
      <c r="D2161">
        <v>7.2656475931827597E-4</v>
      </c>
      <c r="E2161" t="s">
        <v>31</v>
      </c>
      <c r="F2161" t="s">
        <v>202</v>
      </c>
    </row>
    <row r="2162" spans="1:6" x14ac:dyDescent="0.25">
      <c r="A2162" s="5">
        <v>95747</v>
      </c>
      <c r="B2162">
        <v>858</v>
      </c>
      <c r="C2162">
        <v>1.6082003264821999E-3</v>
      </c>
      <c r="D2162">
        <v>1.2701528641457999E-3</v>
      </c>
      <c r="E2162" t="s">
        <v>31</v>
      </c>
      <c r="F2162" t="s">
        <v>202</v>
      </c>
    </row>
    <row r="2163" spans="1:6" x14ac:dyDescent="0.25">
      <c r="A2163" s="5">
        <v>95747</v>
      </c>
      <c r="B2163">
        <v>859</v>
      </c>
      <c r="C2163">
        <v>0</v>
      </c>
      <c r="D2163">
        <v>1.88842111492429E-4</v>
      </c>
      <c r="E2163" t="s">
        <v>31</v>
      </c>
      <c r="F2163" t="s">
        <v>202</v>
      </c>
    </row>
    <row r="2164" spans="1:6" x14ac:dyDescent="0.25">
      <c r="A2164" s="5">
        <v>95747</v>
      </c>
      <c r="B2164">
        <v>860</v>
      </c>
      <c r="C2164">
        <v>4.0325511729242597E-3</v>
      </c>
      <c r="D2164">
        <v>6.3493497463302604E-3</v>
      </c>
      <c r="E2164" t="s">
        <v>31</v>
      </c>
      <c r="F2164" t="s">
        <v>202</v>
      </c>
    </row>
    <row r="2165" spans="1:6" x14ac:dyDescent="0.25">
      <c r="A2165" s="5">
        <v>95747</v>
      </c>
      <c r="B2165">
        <v>1280</v>
      </c>
      <c r="C2165">
        <v>1.2195417814214601E-3</v>
      </c>
      <c r="D2165">
        <v>1.2951770406298101E-3</v>
      </c>
      <c r="E2165" t="s">
        <v>31</v>
      </c>
      <c r="F2165" t="s">
        <v>202</v>
      </c>
    </row>
    <row r="2166" spans="1:6" x14ac:dyDescent="0.25">
      <c r="A2166" s="5">
        <v>95747</v>
      </c>
      <c r="B2166">
        <v>1281</v>
      </c>
      <c r="C2166">
        <v>1.00863572793132E-4</v>
      </c>
      <c r="D2166">
        <v>2.8877635113026302E-4</v>
      </c>
      <c r="E2166" t="s">
        <v>31</v>
      </c>
      <c r="F2166" t="s">
        <v>202</v>
      </c>
    </row>
    <row r="2167" spans="1:6" x14ac:dyDescent="0.25">
      <c r="A2167" s="5">
        <v>95747</v>
      </c>
      <c r="B2167">
        <v>1461</v>
      </c>
      <c r="C2167">
        <v>2.1074642511375701E-4</v>
      </c>
      <c r="D2167">
        <v>1.62443028926822E-4</v>
      </c>
      <c r="E2167" t="s">
        <v>31</v>
      </c>
      <c r="F2167" t="s">
        <v>202</v>
      </c>
    </row>
    <row r="2168" spans="1:6" x14ac:dyDescent="0.25">
      <c r="A2168" s="5">
        <v>95747</v>
      </c>
      <c r="B2168">
        <v>864</v>
      </c>
      <c r="C2168">
        <v>1.32215731643483E-3</v>
      </c>
      <c r="D2168">
        <v>2.2900436476640399E-3</v>
      </c>
      <c r="E2168" t="s">
        <v>31</v>
      </c>
      <c r="F2168" t="s">
        <v>202</v>
      </c>
    </row>
    <row r="2169" spans="1:6" x14ac:dyDescent="0.25">
      <c r="A2169" s="5">
        <v>95747</v>
      </c>
      <c r="B2169">
        <v>1288</v>
      </c>
      <c r="C2169">
        <v>6.06335618218352E-4</v>
      </c>
      <c r="D2169">
        <v>2.9902853215215498E-4</v>
      </c>
      <c r="E2169" t="s">
        <v>31</v>
      </c>
      <c r="F2169" t="s">
        <v>202</v>
      </c>
    </row>
    <row r="2170" spans="1:6" x14ac:dyDescent="0.25">
      <c r="A2170" s="5">
        <v>95747</v>
      </c>
      <c r="B2170">
        <v>896</v>
      </c>
      <c r="C2170">
        <v>3.9770295034220601E-3</v>
      </c>
      <c r="D2170">
        <v>2.5535765476136099E-3</v>
      </c>
      <c r="E2170" t="s">
        <v>31</v>
      </c>
      <c r="F2170" t="s">
        <v>202</v>
      </c>
    </row>
    <row r="2171" spans="1:6" x14ac:dyDescent="0.25">
      <c r="A2171" s="5">
        <v>95747</v>
      </c>
      <c r="B2171">
        <v>1293</v>
      </c>
      <c r="C2171">
        <v>1.2193599136930499E-2</v>
      </c>
      <c r="D2171">
        <v>1.0634317512179799E-2</v>
      </c>
      <c r="E2171" t="s">
        <v>31</v>
      </c>
      <c r="F2171" t="s">
        <v>202</v>
      </c>
    </row>
    <row r="2172" spans="1:6" x14ac:dyDescent="0.25">
      <c r="A2172" s="5">
        <v>95747</v>
      </c>
      <c r="B2172">
        <v>866</v>
      </c>
      <c r="C2172">
        <v>9.7937459237651598E-4</v>
      </c>
      <c r="D2172">
        <v>9.1748134752790797E-4</v>
      </c>
      <c r="E2172" t="s">
        <v>31</v>
      </c>
      <c r="F2172" t="s">
        <v>202</v>
      </c>
    </row>
    <row r="2173" spans="1:6" x14ac:dyDescent="0.25">
      <c r="A2173" s="5">
        <v>95747</v>
      </c>
      <c r="B2173">
        <v>867</v>
      </c>
      <c r="C2173">
        <v>3.9889048238331204E-3</v>
      </c>
      <c r="D2173">
        <v>1.35126028938494E-3</v>
      </c>
      <c r="E2173" t="s">
        <v>31</v>
      </c>
      <c r="F2173" t="s">
        <v>202</v>
      </c>
    </row>
    <row r="2174" spans="1:6" x14ac:dyDescent="0.25">
      <c r="A2174" s="5">
        <v>95747</v>
      </c>
      <c r="B2174">
        <v>1296</v>
      </c>
      <c r="C2174">
        <v>3.4088804412983598E-4</v>
      </c>
      <c r="D2174">
        <v>2.63198301315002E-4</v>
      </c>
      <c r="E2174" t="s">
        <v>31</v>
      </c>
      <c r="F2174" t="s">
        <v>202</v>
      </c>
    </row>
    <row r="2175" spans="1:6" x14ac:dyDescent="0.25">
      <c r="A2175" s="5">
        <v>95747</v>
      </c>
      <c r="B2175">
        <v>868</v>
      </c>
      <c r="C2175">
        <v>7.3381629093048997E-4</v>
      </c>
      <c r="D2175">
        <v>3.9977749083651101E-4</v>
      </c>
      <c r="E2175" t="s">
        <v>31</v>
      </c>
      <c r="F2175" t="s">
        <v>202</v>
      </c>
    </row>
    <row r="2176" spans="1:6" x14ac:dyDescent="0.25">
      <c r="A2176" s="5">
        <v>95747</v>
      </c>
      <c r="B2176">
        <v>1298</v>
      </c>
      <c r="C2176">
        <v>5.4042458549108895E-4</v>
      </c>
      <c r="D2176">
        <v>3.15683567174021E-4</v>
      </c>
      <c r="E2176" t="s">
        <v>31</v>
      </c>
      <c r="F2176" t="s">
        <v>202</v>
      </c>
    </row>
    <row r="2177" spans="1:6" x14ac:dyDescent="0.25">
      <c r="A2177" s="5">
        <v>95747</v>
      </c>
      <c r="B2177">
        <v>1301</v>
      </c>
      <c r="C2177">
        <v>2.55765462368561E-3</v>
      </c>
      <c r="D2177">
        <v>1.1879446564242899E-3</v>
      </c>
      <c r="E2177" t="s">
        <v>31</v>
      </c>
      <c r="F2177" t="s">
        <v>202</v>
      </c>
    </row>
    <row r="2178" spans="1:6" x14ac:dyDescent="0.25">
      <c r="A2178" s="5">
        <v>95747</v>
      </c>
      <c r="B2178">
        <v>871</v>
      </c>
      <c r="C2178">
        <v>5.2250267557255395E-4</v>
      </c>
      <c r="D2178">
        <v>1.4817920950137701E-3</v>
      </c>
      <c r="E2178" t="s">
        <v>31</v>
      </c>
      <c r="F2178" t="s">
        <v>202</v>
      </c>
    </row>
    <row r="2179" spans="1:6" x14ac:dyDescent="0.25">
      <c r="A2179" s="5">
        <v>95747</v>
      </c>
      <c r="B2179">
        <v>872</v>
      </c>
      <c r="C2179">
        <v>1.7860051568796399E-3</v>
      </c>
      <c r="D2179">
        <v>8.3843430077819596E-4</v>
      </c>
      <c r="E2179" t="s">
        <v>31</v>
      </c>
      <c r="F2179" t="s">
        <v>202</v>
      </c>
    </row>
    <row r="2180" spans="1:6" x14ac:dyDescent="0.25">
      <c r="A2180" s="5">
        <v>95747</v>
      </c>
      <c r="B2180">
        <v>873</v>
      </c>
      <c r="C2180">
        <v>1.2930326676113199E-3</v>
      </c>
      <c r="D2180">
        <v>9.4985274832419596E-4</v>
      </c>
      <c r="E2180" t="s">
        <v>31</v>
      </c>
      <c r="F2180" t="s">
        <v>202</v>
      </c>
    </row>
    <row r="2181" spans="1:6" x14ac:dyDescent="0.25">
      <c r="A2181" s="5">
        <v>95747</v>
      </c>
      <c r="B2181">
        <v>1106</v>
      </c>
      <c r="C2181">
        <v>1.3932583750303901E-3</v>
      </c>
      <c r="D2181">
        <v>1.0607695761548901E-3</v>
      </c>
      <c r="E2181" t="s">
        <v>31</v>
      </c>
      <c r="F2181" t="s">
        <v>202</v>
      </c>
    </row>
    <row r="2182" spans="1:6" x14ac:dyDescent="0.25">
      <c r="A2182" s="5">
        <v>95747</v>
      </c>
      <c r="B2182">
        <v>875</v>
      </c>
      <c r="C2182">
        <v>7.8882353082772901E-4</v>
      </c>
      <c r="D2182">
        <v>3.4658947965879002E-4</v>
      </c>
      <c r="E2182" t="s">
        <v>31</v>
      </c>
      <c r="F2182" t="s">
        <v>202</v>
      </c>
    </row>
    <row r="2183" spans="1:6" x14ac:dyDescent="0.25">
      <c r="A2183" s="5">
        <v>95747</v>
      </c>
      <c r="B2183">
        <v>876</v>
      </c>
      <c r="C2183">
        <v>7.0572453113365303E-4</v>
      </c>
      <c r="D2183">
        <v>3.598836230975E-4</v>
      </c>
      <c r="E2183" t="s">
        <v>31</v>
      </c>
      <c r="F2183" t="s">
        <v>202</v>
      </c>
    </row>
    <row r="2184" spans="1:6" x14ac:dyDescent="0.25">
      <c r="A2184" s="5">
        <v>95747</v>
      </c>
      <c r="B2184">
        <v>877</v>
      </c>
      <c r="C2184">
        <v>3.1513578995146998E-4</v>
      </c>
      <c r="D2184">
        <v>9.1158514100776397E-4</v>
      </c>
      <c r="E2184" t="s">
        <v>31</v>
      </c>
      <c r="F2184" t="s">
        <v>202</v>
      </c>
    </row>
    <row r="2185" spans="1:6" x14ac:dyDescent="0.25">
      <c r="A2185" s="5">
        <v>95747</v>
      </c>
      <c r="B2185">
        <v>879</v>
      </c>
      <c r="C2185">
        <v>7.4937258044008802E-4</v>
      </c>
      <c r="D2185">
        <v>8.0449110824176902E-4</v>
      </c>
      <c r="E2185" t="s">
        <v>31</v>
      </c>
      <c r="F2185" t="s">
        <v>202</v>
      </c>
    </row>
    <row r="2186" spans="1:6" x14ac:dyDescent="0.25">
      <c r="A2186" s="5">
        <v>95747</v>
      </c>
      <c r="B2186">
        <v>1312</v>
      </c>
      <c r="C2186">
        <v>1.16879258044474E-4</v>
      </c>
      <c r="D2186">
        <v>2.0244081328398201E-4</v>
      </c>
      <c r="E2186" t="s">
        <v>31</v>
      </c>
      <c r="F2186" t="s">
        <v>202</v>
      </c>
    </row>
    <row r="2187" spans="1:6" x14ac:dyDescent="0.25">
      <c r="A2187" s="5">
        <v>95747</v>
      </c>
      <c r="B2187">
        <v>1314</v>
      </c>
      <c r="C2187">
        <v>0</v>
      </c>
      <c r="D2187">
        <v>1.3972191005362801E-4</v>
      </c>
      <c r="E2187" t="s">
        <v>31</v>
      </c>
      <c r="F2187" t="s">
        <v>202</v>
      </c>
    </row>
    <row r="2188" spans="1:6" x14ac:dyDescent="0.25">
      <c r="A2188" s="5">
        <v>95747</v>
      </c>
      <c r="B2188">
        <v>2806</v>
      </c>
      <c r="C2188">
        <v>1.72695091180459E-3</v>
      </c>
      <c r="D2188">
        <v>7.8662844224138201E-4</v>
      </c>
      <c r="E2188" t="s">
        <v>31</v>
      </c>
      <c r="F2188" t="s">
        <v>202</v>
      </c>
    </row>
    <row r="2189" spans="1:6" x14ac:dyDescent="0.25">
      <c r="A2189" s="5">
        <v>95747</v>
      </c>
      <c r="B2189">
        <v>1320</v>
      </c>
      <c r="C2189">
        <v>2.6918605413599401E-4</v>
      </c>
      <c r="D2189">
        <v>1.7081245737212501E-4</v>
      </c>
      <c r="E2189" t="s">
        <v>31</v>
      </c>
      <c r="F2189" t="s">
        <v>202</v>
      </c>
    </row>
    <row r="2190" spans="1:6" x14ac:dyDescent="0.25">
      <c r="A2190" s="5">
        <v>95747</v>
      </c>
      <c r="B2190">
        <v>881</v>
      </c>
      <c r="C2190">
        <v>8.2994957241900504E-3</v>
      </c>
      <c r="D2190">
        <v>7.5838763055848897E-3</v>
      </c>
      <c r="E2190" t="s">
        <v>31</v>
      </c>
      <c r="F2190" t="s">
        <v>202</v>
      </c>
    </row>
    <row r="2191" spans="1:6" x14ac:dyDescent="0.25">
      <c r="A2191" s="5">
        <v>95747</v>
      </c>
      <c r="B2191">
        <v>882</v>
      </c>
      <c r="C2191">
        <v>8.5191666579258699E-3</v>
      </c>
      <c r="D2191">
        <v>3.4749213290720502E-3</v>
      </c>
      <c r="E2191" t="s">
        <v>31</v>
      </c>
      <c r="F2191" t="s">
        <v>202</v>
      </c>
    </row>
    <row r="2192" spans="1:6" x14ac:dyDescent="0.25">
      <c r="A2192" s="5">
        <v>95747</v>
      </c>
      <c r="B2192">
        <v>883</v>
      </c>
      <c r="C2192">
        <v>1.36964404849923E-3</v>
      </c>
      <c r="D2192">
        <v>2.3722930802850101E-3</v>
      </c>
      <c r="E2192" t="s">
        <v>31</v>
      </c>
      <c r="F2192" t="s">
        <v>202</v>
      </c>
    </row>
    <row r="2193" spans="1:6" x14ac:dyDescent="0.25">
      <c r="A2193" s="5">
        <v>95747</v>
      </c>
      <c r="B2193">
        <v>1325</v>
      </c>
      <c r="C2193">
        <v>3.14861782234384E-3</v>
      </c>
      <c r="D2193">
        <v>9.2581830925865397E-4</v>
      </c>
      <c r="E2193" t="s">
        <v>31</v>
      </c>
      <c r="F2193" t="s">
        <v>202</v>
      </c>
    </row>
    <row r="2194" spans="1:6" x14ac:dyDescent="0.25">
      <c r="A2194" s="5">
        <v>95747</v>
      </c>
      <c r="B2194">
        <v>884</v>
      </c>
      <c r="C2194">
        <v>6.5917193855654799E-3</v>
      </c>
      <c r="D2194">
        <v>2.4675708045811201E-3</v>
      </c>
      <c r="E2194" t="s">
        <v>31</v>
      </c>
      <c r="F2194" t="s">
        <v>202</v>
      </c>
    </row>
    <row r="2195" spans="1:6" x14ac:dyDescent="0.25">
      <c r="A2195" s="5">
        <v>95747</v>
      </c>
      <c r="B2195">
        <v>1330</v>
      </c>
      <c r="C2195">
        <v>2.5556759568268201E-5</v>
      </c>
      <c r="D2195">
        <v>1.3973947471365399E-4</v>
      </c>
      <c r="E2195" t="s">
        <v>31</v>
      </c>
      <c r="F2195" t="s">
        <v>202</v>
      </c>
    </row>
    <row r="2196" spans="1:6" x14ac:dyDescent="0.25">
      <c r="A2196" s="5">
        <v>95747</v>
      </c>
      <c r="B2196">
        <v>885</v>
      </c>
      <c r="C2196">
        <v>1.9722468098236901E-4</v>
      </c>
      <c r="D2196">
        <v>3.4160316796802599E-4</v>
      </c>
      <c r="E2196" t="s">
        <v>31</v>
      </c>
      <c r="F2196" t="s">
        <v>202</v>
      </c>
    </row>
    <row r="2197" spans="1:6" x14ac:dyDescent="0.25">
      <c r="A2197" s="5">
        <v>95747</v>
      </c>
      <c r="B2197">
        <v>886</v>
      </c>
      <c r="C2197">
        <v>3.8633387868185899E-3</v>
      </c>
      <c r="D2197">
        <v>2.09898129250295E-3</v>
      </c>
      <c r="E2197" t="s">
        <v>31</v>
      </c>
      <c r="F2197" t="s">
        <v>202</v>
      </c>
    </row>
    <row r="2198" spans="1:6" x14ac:dyDescent="0.25">
      <c r="A2198" s="5">
        <v>95747</v>
      </c>
      <c r="B2198">
        <v>887</v>
      </c>
      <c r="C2198">
        <v>4.9435049388513804E-4</v>
      </c>
      <c r="D2198">
        <v>7.8749313541289303E-4</v>
      </c>
      <c r="E2198" t="s">
        <v>31</v>
      </c>
      <c r="F2198" t="s">
        <v>202</v>
      </c>
    </row>
    <row r="2199" spans="1:6" x14ac:dyDescent="0.25">
      <c r="A2199" s="5">
        <v>95747</v>
      </c>
      <c r="B2199">
        <v>888</v>
      </c>
      <c r="C2199">
        <v>0</v>
      </c>
      <c r="D2199">
        <v>1.4766020098364699E-4</v>
      </c>
      <c r="E2199" t="s">
        <v>31</v>
      </c>
      <c r="F2199" t="s">
        <v>202</v>
      </c>
    </row>
    <row r="2200" spans="1:6" x14ac:dyDescent="0.25">
      <c r="A2200" s="5">
        <v>95747</v>
      </c>
      <c r="B2200">
        <v>889</v>
      </c>
      <c r="C2200">
        <v>3.9629329967882402E-3</v>
      </c>
      <c r="D2200">
        <v>3.00992673264647E-3</v>
      </c>
      <c r="E2200" t="s">
        <v>31</v>
      </c>
      <c r="F2200" t="s">
        <v>202</v>
      </c>
    </row>
    <row r="2201" spans="1:6" x14ac:dyDescent="0.25">
      <c r="A2201" s="5">
        <v>95747</v>
      </c>
      <c r="B2201">
        <v>890</v>
      </c>
      <c r="C2201">
        <v>0</v>
      </c>
      <c r="D2201">
        <v>1.4766020098364699E-4</v>
      </c>
      <c r="E2201" t="s">
        <v>31</v>
      </c>
      <c r="F2201" t="s">
        <v>202</v>
      </c>
    </row>
    <row r="2202" spans="1:6" x14ac:dyDescent="0.25">
      <c r="A2202" s="5">
        <v>95747</v>
      </c>
      <c r="B2202">
        <v>891</v>
      </c>
      <c r="C2202">
        <v>0</v>
      </c>
      <c r="D2202">
        <v>1.4766020098364699E-4</v>
      </c>
      <c r="E2202" t="s">
        <v>31</v>
      </c>
      <c r="F2202" t="s">
        <v>202</v>
      </c>
    </row>
    <row r="2203" spans="1:6" x14ac:dyDescent="0.25">
      <c r="A2203" s="5">
        <v>95747</v>
      </c>
      <c r="B2203">
        <v>892</v>
      </c>
      <c r="C2203">
        <v>2.99823432586316E-3</v>
      </c>
      <c r="D2203">
        <v>4.8009657696170202E-3</v>
      </c>
      <c r="E2203" t="s">
        <v>31</v>
      </c>
      <c r="F2203" t="s">
        <v>202</v>
      </c>
    </row>
    <row r="2204" spans="1:6" x14ac:dyDescent="0.25">
      <c r="A2204" s="5">
        <v>95747</v>
      </c>
      <c r="B2204">
        <v>893</v>
      </c>
      <c r="C2204">
        <v>8.6828666215573998E-4</v>
      </c>
      <c r="D2204">
        <v>5.4059101912333702E-4</v>
      </c>
      <c r="E2204" t="s">
        <v>31</v>
      </c>
      <c r="F2204" t="s">
        <v>202</v>
      </c>
    </row>
    <row r="2205" spans="1:6" x14ac:dyDescent="0.25">
      <c r="A2205" s="5">
        <v>95747</v>
      </c>
      <c r="B2205">
        <v>894</v>
      </c>
      <c r="C2205">
        <v>2.37409481741557E-4</v>
      </c>
      <c r="D2205">
        <v>4.1120528457497301E-4</v>
      </c>
      <c r="E2205" t="s">
        <v>31</v>
      </c>
      <c r="F2205" t="s">
        <v>202</v>
      </c>
    </row>
    <row r="2206" spans="1:6" x14ac:dyDescent="0.25">
      <c r="A2206" s="5">
        <v>95747</v>
      </c>
      <c r="B2206">
        <v>895</v>
      </c>
      <c r="C2206">
        <v>2.34098048511578E-4</v>
      </c>
      <c r="D2206">
        <v>2.9021980715953299E-4</v>
      </c>
      <c r="E2206" t="s">
        <v>31</v>
      </c>
      <c r="F2206" t="s">
        <v>202</v>
      </c>
    </row>
    <row r="2207" spans="1:6" x14ac:dyDescent="0.25">
      <c r="A2207" s="5">
        <v>95747</v>
      </c>
      <c r="B2207">
        <v>105</v>
      </c>
      <c r="C2207">
        <v>7.0666597361627604E-3</v>
      </c>
      <c r="D2207">
        <v>3.0078263760190101E-3</v>
      </c>
      <c r="E2207" t="s">
        <v>31</v>
      </c>
      <c r="F2207" t="s">
        <v>202</v>
      </c>
    </row>
    <row r="2208" spans="1:6" x14ac:dyDescent="0.25">
      <c r="A2208" s="5">
        <v>95747</v>
      </c>
      <c r="B2208">
        <v>196</v>
      </c>
      <c r="C2208">
        <v>1.4117481393968999E-2</v>
      </c>
      <c r="D2208">
        <v>4.61130435995479E-3</v>
      </c>
      <c r="E2208" t="s">
        <v>31</v>
      </c>
      <c r="F2208" t="s">
        <v>202</v>
      </c>
    </row>
    <row r="2209" spans="1:6" x14ac:dyDescent="0.25">
      <c r="A2209" s="5">
        <v>95747</v>
      </c>
      <c r="B2209">
        <v>611</v>
      </c>
      <c r="C2209">
        <v>9.62134067198301E-2</v>
      </c>
      <c r="D2209">
        <v>8.3323332757517105E-2</v>
      </c>
      <c r="E2209" t="s">
        <v>31</v>
      </c>
      <c r="F2209" t="s">
        <v>202</v>
      </c>
    </row>
    <row r="2210" spans="1:6" x14ac:dyDescent="0.25">
      <c r="A2210" s="5">
        <v>95747</v>
      </c>
      <c r="B2210">
        <v>901</v>
      </c>
      <c r="C2210">
        <v>1.57039880223181E-4</v>
      </c>
      <c r="D2210">
        <v>2.7262855205613699E-4</v>
      </c>
      <c r="E2210" t="s">
        <v>31</v>
      </c>
      <c r="F2210" t="s">
        <v>202</v>
      </c>
    </row>
    <row r="2211" spans="1:6" x14ac:dyDescent="0.25">
      <c r="A2211" s="5">
        <v>95747</v>
      </c>
      <c r="B2211">
        <v>902</v>
      </c>
      <c r="C2211">
        <v>2.52445084865595E-2</v>
      </c>
      <c r="D2211">
        <v>1.3744238090233301E-2</v>
      </c>
      <c r="E2211" t="s">
        <v>31</v>
      </c>
      <c r="F2211" t="s">
        <v>202</v>
      </c>
    </row>
    <row r="2212" spans="1:6" x14ac:dyDescent="0.25">
      <c r="A2212" s="5">
        <v>95747</v>
      </c>
      <c r="B2212">
        <v>903</v>
      </c>
      <c r="C2212">
        <v>1.41345563633055E-3</v>
      </c>
      <c r="D2212">
        <v>2.44817697636911E-3</v>
      </c>
      <c r="E2212" t="s">
        <v>31</v>
      </c>
      <c r="F2212" t="s">
        <v>202</v>
      </c>
    </row>
    <row r="2213" spans="1:6" x14ac:dyDescent="0.25">
      <c r="A2213" s="5">
        <v>95747</v>
      </c>
      <c r="B2213">
        <v>904</v>
      </c>
      <c r="C2213">
        <v>3.7822598005572798E-3</v>
      </c>
      <c r="D2213">
        <v>3.1866132875923302E-3</v>
      </c>
      <c r="E2213" t="s">
        <v>31</v>
      </c>
      <c r="F2213" t="s">
        <v>202</v>
      </c>
    </row>
    <row r="2214" spans="1:6" x14ac:dyDescent="0.25">
      <c r="A2214" s="5">
        <v>95747</v>
      </c>
      <c r="B2214">
        <v>905</v>
      </c>
      <c r="C2214">
        <v>0</v>
      </c>
      <c r="D2214">
        <v>1.9565515899241001E-4</v>
      </c>
      <c r="E2214" t="s">
        <v>31</v>
      </c>
      <c r="F2214" t="s">
        <v>202</v>
      </c>
    </row>
    <row r="2215" spans="1:6" x14ac:dyDescent="0.25">
      <c r="A2215" s="5">
        <v>95747</v>
      </c>
      <c r="B2215">
        <v>906</v>
      </c>
      <c r="C2215">
        <v>3.4070347444348502E-4</v>
      </c>
      <c r="D2215">
        <v>3.05873403683048E-4</v>
      </c>
      <c r="E2215" t="s">
        <v>31</v>
      </c>
      <c r="F2215" t="s">
        <v>202</v>
      </c>
    </row>
    <row r="2216" spans="1:6" x14ac:dyDescent="0.25">
      <c r="A2216" s="5">
        <v>95747</v>
      </c>
      <c r="B2216">
        <v>907</v>
      </c>
      <c r="C2216">
        <v>1.23728468497145E-3</v>
      </c>
      <c r="D2216">
        <v>1.3576692562254501E-3</v>
      </c>
      <c r="E2216" t="s">
        <v>31</v>
      </c>
      <c r="F2216" t="s">
        <v>202</v>
      </c>
    </row>
    <row r="2217" spans="1:6" x14ac:dyDescent="0.25">
      <c r="A2217" s="5">
        <v>95747</v>
      </c>
      <c r="B2217">
        <v>908</v>
      </c>
      <c r="C2217">
        <v>3.6041626776902398E-4</v>
      </c>
      <c r="D2217">
        <v>3.2905011021612198E-4</v>
      </c>
      <c r="E2217" t="s">
        <v>31</v>
      </c>
      <c r="F2217" t="s">
        <v>202</v>
      </c>
    </row>
    <row r="2218" spans="1:6" x14ac:dyDescent="0.25">
      <c r="A2218" s="5">
        <v>95747</v>
      </c>
      <c r="B2218">
        <v>909</v>
      </c>
      <c r="C2218">
        <v>6.7559724196194495E-4</v>
      </c>
      <c r="D2218">
        <v>5.8004971576939603E-4</v>
      </c>
      <c r="E2218" t="s">
        <v>31</v>
      </c>
      <c r="F2218" t="s">
        <v>202</v>
      </c>
    </row>
    <row r="2219" spans="1:6" x14ac:dyDescent="0.25">
      <c r="A2219" s="5">
        <v>95747</v>
      </c>
      <c r="B2219">
        <v>989</v>
      </c>
      <c r="C2219">
        <v>1.0769801174397499E-3</v>
      </c>
      <c r="D2219">
        <v>3.79375327055378E-4</v>
      </c>
      <c r="E2219" t="s">
        <v>31</v>
      </c>
      <c r="F2219" t="s">
        <v>202</v>
      </c>
    </row>
    <row r="2220" spans="1:6" x14ac:dyDescent="0.25">
      <c r="A2220" s="5">
        <v>95747</v>
      </c>
      <c r="B2220">
        <v>990</v>
      </c>
      <c r="C2220">
        <v>0</v>
      </c>
      <c r="D2220">
        <v>1.3972191005362801E-4</v>
      </c>
      <c r="E2220" t="s">
        <v>31</v>
      </c>
      <c r="F2220" t="s">
        <v>202</v>
      </c>
    </row>
    <row r="2221" spans="1:6" x14ac:dyDescent="0.25">
      <c r="A2221" s="5">
        <v>95747</v>
      </c>
      <c r="B2221">
        <v>990</v>
      </c>
      <c r="C2221">
        <v>0</v>
      </c>
      <c r="D2221">
        <v>1.3972191005362801E-4</v>
      </c>
      <c r="E2221" t="s">
        <v>31</v>
      </c>
      <c r="F2221" t="s">
        <v>202</v>
      </c>
    </row>
    <row r="2222" spans="1:6" x14ac:dyDescent="0.25">
      <c r="A2222" s="5">
        <v>95747</v>
      </c>
      <c r="B2222">
        <v>1387</v>
      </c>
      <c r="C2222">
        <v>1.44125518817804E-3</v>
      </c>
      <c r="D2222">
        <v>4.0189303888925299E-4</v>
      </c>
      <c r="E2222" t="s">
        <v>31</v>
      </c>
      <c r="F2222" t="s">
        <v>202</v>
      </c>
    </row>
    <row r="2223" spans="1:6" x14ac:dyDescent="0.25">
      <c r="A2223" s="5">
        <v>95747</v>
      </c>
      <c r="B2223">
        <v>993</v>
      </c>
      <c r="C2223">
        <v>0</v>
      </c>
      <c r="D2223">
        <v>1.3972191005362801E-4</v>
      </c>
      <c r="E2223" t="s">
        <v>31</v>
      </c>
      <c r="F2223" t="s">
        <v>202</v>
      </c>
    </row>
    <row r="2224" spans="1:6" x14ac:dyDescent="0.25">
      <c r="A2224" s="5">
        <v>95747</v>
      </c>
      <c r="B2224">
        <v>994</v>
      </c>
      <c r="C2224">
        <v>0</v>
      </c>
      <c r="D2224">
        <v>1.3972191005362801E-4</v>
      </c>
      <c r="E2224" t="s">
        <v>31</v>
      </c>
      <c r="F2224" t="s">
        <v>202</v>
      </c>
    </row>
    <row r="2225" spans="1:6" x14ac:dyDescent="0.25">
      <c r="A2225" s="5">
        <v>95747</v>
      </c>
      <c r="B2225">
        <v>1390</v>
      </c>
      <c r="C2225">
        <v>0</v>
      </c>
      <c r="D2225">
        <v>1.3972191005362801E-4</v>
      </c>
      <c r="E2225" t="s">
        <v>31</v>
      </c>
      <c r="F2225" t="s">
        <v>202</v>
      </c>
    </row>
    <row r="2226" spans="1:6" x14ac:dyDescent="0.25">
      <c r="A2226" s="5">
        <v>95747</v>
      </c>
      <c r="B2226">
        <v>1391</v>
      </c>
      <c r="C2226">
        <v>3.2474170912293499E-3</v>
      </c>
      <c r="D2226">
        <v>8.9074721578305798E-4</v>
      </c>
      <c r="E2226" t="s">
        <v>31</v>
      </c>
      <c r="F2226" t="s">
        <v>202</v>
      </c>
    </row>
    <row r="2227" spans="1:6" x14ac:dyDescent="0.25">
      <c r="A2227" s="5">
        <v>95747</v>
      </c>
      <c r="B2227">
        <v>1393</v>
      </c>
      <c r="C2227">
        <v>3.3481149664885802E-4</v>
      </c>
      <c r="D2227">
        <v>5.7991052315399896E-4</v>
      </c>
      <c r="E2227" t="s">
        <v>31</v>
      </c>
      <c r="F2227" t="s">
        <v>202</v>
      </c>
    </row>
    <row r="2228" spans="1:6" x14ac:dyDescent="0.25">
      <c r="A2228" s="5">
        <v>95747</v>
      </c>
      <c r="B2228">
        <v>999</v>
      </c>
      <c r="C2228">
        <v>5.3374752301067196E-3</v>
      </c>
      <c r="D2228">
        <v>1.45726070369099E-3</v>
      </c>
      <c r="E2228" t="s">
        <v>31</v>
      </c>
      <c r="F2228" t="s">
        <v>202</v>
      </c>
    </row>
    <row r="2229" spans="1:6" x14ac:dyDescent="0.25">
      <c r="A2229" s="5">
        <v>95747</v>
      </c>
      <c r="B2229">
        <v>1396</v>
      </c>
      <c r="C2229">
        <v>0</v>
      </c>
      <c r="D2229">
        <v>1.3972191005362801E-4</v>
      </c>
      <c r="E2229" t="s">
        <v>31</v>
      </c>
      <c r="F2229" t="s">
        <v>202</v>
      </c>
    </row>
    <row r="2230" spans="1:6" x14ac:dyDescent="0.25">
      <c r="A2230" s="5">
        <v>95747</v>
      </c>
      <c r="B2230">
        <v>1397</v>
      </c>
      <c r="C2230">
        <v>0</v>
      </c>
      <c r="D2230">
        <v>1.3972191005362801E-4</v>
      </c>
      <c r="E2230" t="s">
        <v>31</v>
      </c>
      <c r="F2230" t="s">
        <v>202</v>
      </c>
    </row>
    <row r="2231" spans="1:6" x14ac:dyDescent="0.25">
      <c r="A2231" s="5">
        <v>95747</v>
      </c>
      <c r="B2231">
        <v>1398</v>
      </c>
      <c r="C2231">
        <v>0</v>
      </c>
      <c r="D2231">
        <v>1.3972191005362801E-4</v>
      </c>
      <c r="E2231" t="s">
        <v>31</v>
      </c>
      <c r="F2231" t="s">
        <v>202</v>
      </c>
    </row>
    <row r="2232" spans="1:6" x14ac:dyDescent="0.25">
      <c r="A2232" s="5">
        <v>95747</v>
      </c>
      <c r="B2232">
        <v>1004</v>
      </c>
      <c r="C2232">
        <v>0</v>
      </c>
      <c r="D2232">
        <v>1.3972191005362801E-4</v>
      </c>
      <c r="E2232" t="s">
        <v>31</v>
      </c>
      <c r="F2232" t="s">
        <v>202</v>
      </c>
    </row>
    <row r="2233" spans="1:6" x14ac:dyDescent="0.25">
      <c r="A2233" s="5">
        <v>95747</v>
      </c>
      <c r="B2233">
        <v>1005</v>
      </c>
      <c r="C2233">
        <v>0</v>
      </c>
      <c r="D2233">
        <v>1.3972191005362801E-4</v>
      </c>
      <c r="E2233" t="s">
        <v>31</v>
      </c>
      <c r="F2233" t="s">
        <v>202</v>
      </c>
    </row>
    <row r="2234" spans="1:6" x14ac:dyDescent="0.25">
      <c r="A2234" s="5">
        <v>95747</v>
      </c>
      <c r="B2234">
        <v>1006</v>
      </c>
      <c r="C2234">
        <v>0</v>
      </c>
      <c r="D2234">
        <v>1.3972191005362801E-4</v>
      </c>
      <c r="E2234" t="s">
        <v>31</v>
      </c>
      <c r="F2234" t="s">
        <v>202</v>
      </c>
    </row>
    <row r="2235" spans="1:6" x14ac:dyDescent="0.25">
      <c r="A2235" s="5">
        <v>95747</v>
      </c>
      <c r="B2235">
        <v>1402</v>
      </c>
      <c r="C2235">
        <v>0</v>
      </c>
      <c r="D2235">
        <v>1.3972191005362801E-4</v>
      </c>
      <c r="E2235" t="s">
        <v>31</v>
      </c>
      <c r="F2235" t="s">
        <v>202</v>
      </c>
    </row>
    <row r="2236" spans="1:6" x14ac:dyDescent="0.25">
      <c r="A2236" s="5">
        <v>95747</v>
      </c>
      <c r="B2236">
        <v>1008</v>
      </c>
      <c r="C2236">
        <v>0</v>
      </c>
      <c r="D2236">
        <v>1.3972191005362801E-4</v>
      </c>
      <c r="E2236" t="s">
        <v>31</v>
      </c>
      <c r="F2236" t="s">
        <v>202</v>
      </c>
    </row>
    <row r="2237" spans="1:6" x14ac:dyDescent="0.25">
      <c r="A2237" s="5">
        <v>95747</v>
      </c>
      <c r="B2237">
        <v>989</v>
      </c>
      <c r="C2237">
        <v>1.3106255700005001E-3</v>
      </c>
      <c r="D2237">
        <v>3.6192223368919802E-4</v>
      </c>
      <c r="E2237" t="s">
        <v>31</v>
      </c>
      <c r="F2237" t="s">
        <v>202</v>
      </c>
    </row>
    <row r="2238" spans="1:6" x14ac:dyDescent="0.25">
      <c r="A2238" s="5">
        <v>95747</v>
      </c>
      <c r="B2238">
        <v>1010</v>
      </c>
      <c r="C2238">
        <v>1.66060803233817E-3</v>
      </c>
      <c r="D2238">
        <v>6.2178394078987395E-4</v>
      </c>
      <c r="E2238" t="s">
        <v>31</v>
      </c>
      <c r="F2238" t="s">
        <v>202</v>
      </c>
    </row>
    <row r="2239" spans="1:6" x14ac:dyDescent="0.25">
      <c r="A2239" s="5">
        <v>95747</v>
      </c>
      <c r="B2239">
        <v>1011</v>
      </c>
      <c r="C2239">
        <v>1.0109124385586899E-3</v>
      </c>
      <c r="D2239">
        <v>8.7610837029999998E-4</v>
      </c>
      <c r="E2239" t="s">
        <v>31</v>
      </c>
      <c r="F2239" t="s">
        <v>202</v>
      </c>
    </row>
    <row r="2240" spans="1:6" x14ac:dyDescent="0.25">
      <c r="A2240" s="5">
        <v>95747</v>
      </c>
      <c r="B2240">
        <v>1407</v>
      </c>
      <c r="C2240">
        <v>3.9728010674386198E-4</v>
      </c>
      <c r="D2240">
        <v>3.5014987638922699E-4</v>
      </c>
      <c r="E2240" t="s">
        <v>31</v>
      </c>
      <c r="F2240" t="s">
        <v>202</v>
      </c>
    </row>
    <row r="2241" spans="1:6" x14ac:dyDescent="0.25">
      <c r="A2241" s="5">
        <v>95747</v>
      </c>
      <c r="B2241">
        <v>1408</v>
      </c>
      <c r="C2241">
        <v>6.95428194786924E-4</v>
      </c>
      <c r="D2241">
        <v>6.0459092444921901E-4</v>
      </c>
      <c r="E2241" t="s">
        <v>31</v>
      </c>
      <c r="F2241" t="s">
        <v>202</v>
      </c>
    </row>
    <row r="2242" spans="1:6" x14ac:dyDescent="0.25">
      <c r="A2242" s="5">
        <v>95747</v>
      </c>
      <c r="B2242">
        <v>1409</v>
      </c>
      <c r="C2242">
        <v>2.3231520105256701E-4</v>
      </c>
      <c r="D2242">
        <v>3.1937507477997399E-4</v>
      </c>
      <c r="E2242" t="s">
        <v>31</v>
      </c>
      <c r="F2242" t="s">
        <v>202</v>
      </c>
    </row>
    <row r="2243" spans="1:6" x14ac:dyDescent="0.25">
      <c r="A2243" s="5">
        <v>95747</v>
      </c>
      <c r="B2243">
        <v>1410</v>
      </c>
      <c r="C2243">
        <v>0</v>
      </c>
      <c r="D2243">
        <v>1.3972191005362801E-4</v>
      </c>
      <c r="E2243" t="s">
        <v>31</v>
      </c>
      <c r="F2243" t="s">
        <v>202</v>
      </c>
    </row>
    <row r="2244" spans="1:6" x14ac:dyDescent="0.25">
      <c r="A2244" s="5">
        <v>95747</v>
      </c>
      <c r="B2244">
        <v>1411</v>
      </c>
      <c r="C2244">
        <v>7.4088883886502604E-4</v>
      </c>
      <c r="D2244">
        <v>2.4519166026059399E-4</v>
      </c>
      <c r="E2244" t="s">
        <v>31</v>
      </c>
      <c r="F2244" t="s">
        <v>202</v>
      </c>
    </row>
    <row r="2245" spans="1:6" x14ac:dyDescent="0.25">
      <c r="A2245" s="5">
        <v>95747</v>
      </c>
      <c r="B2245">
        <v>1017</v>
      </c>
      <c r="C2245">
        <v>1.3659416427943901E-3</v>
      </c>
      <c r="D2245">
        <v>2.2301688687427699E-4</v>
      </c>
      <c r="E2245" t="s">
        <v>31</v>
      </c>
      <c r="F2245" t="s">
        <v>202</v>
      </c>
    </row>
    <row r="2246" spans="1:6" x14ac:dyDescent="0.25">
      <c r="A2246" s="5">
        <v>95747</v>
      </c>
      <c r="B2246">
        <v>1413</v>
      </c>
      <c r="C2246">
        <v>4.5218965837638897E-4</v>
      </c>
      <c r="D2246">
        <v>4.77306323094038E-4</v>
      </c>
      <c r="E2246" t="s">
        <v>31</v>
      </c>
      <c r="F2246" t="s">
        <v>202</v>
      </c>
    </row>
    <row r="2247" spans="1:6" x14ac:dyDescent="0.25">
      <c r="A2247" s="5">
        <v>95747</v>
      </c>
      <c r="B2247">
        <v>1416</v>
      </c>
      <c r="C2247">
        <v>2.33758516088947E-4</v>
      </c>
      <c r="D2247">
        <v>4.0488162656796402E-4</v>
      </c>
      <c r="E2247" t="s">
        <v>31</v>
      </c>
      <c r="F2247" t="s">
        <v>202</v>
      </c>
    </row>
    <row r="2248" spans="1:6" x14ac:dyDescent="0.25">
      <c r="A2248" s="5">
        <v>95747</v>
      </c>
      <c r="B2248">
        <v>1022</v>
      </c>
      <c r="C2248">
        <v>1.61147378397752E-3</v>
      </c>
      <c r="D2248">
        <v>1.77519417086527E-3</v>
      </c>
      <c r="E2248" t="s">
        <v>31</v>
      </c>
      <c r="F2248" t="s">
        <v>202</v>
      </c>
    </row>
    <row r="2249" spans="1:6" x14ac:dyDescent="0.25">
      <c r="A2249" s="5">
        <v>95747</v>
      </c>
      <c r="B2249">
        <v>1418</v>
      </c>
      <c r="C2249">
        <v>1.8809375979654999E-4</v>
      </c>
      <c r="D2249">
        <v>3.2578794855428098E-4</v>
      </c>
      <c r="E2249" t="s">
        <v>31</v>
      </c>
      <c r="F2249" t="s">
        <v>202</v>
      </c>
    </row>
    <row r="2250" spans="1:6" x14ac:dyDescent="0.25">
      <c r="A2250" s="5">
        <v>95747</v>
      </c>
      <c r="B2250">
        <v>1024</v>
      </c>
      <c r="C2250">
        <v>9.3193712067935397E-4</v>
      </c>
      <c r="D2250">
        <v>8.5384260033039602E-4</v>
      </c>
      <c r="E2250" t="s">
        <v>31</v>
      </c>
      <c r="F2250" t="s">
        <v>202</v>
      </c>
    </row>
    <row r="2251" spans="1:6" x14ac:dyDescent="0.25">
      <c r="A2251" s="5">
        <v>95747</v>
      </c>
      <c r="B2251">
        <v>1025</v>
      </c>
      <c r="C2251">
        <v>5.2601886633230001E-4</v>
      </c>
      <c r="D2251">
        <v>6.9967572249302697E-4</v>
      </c>
      <c r="E2251" t="s">
        <v>31</v>
      </c>
      <c r="F2251" t="s">
        <v>202</v>
      </c>
    </row>
    <row r="2252" spans="1:6" x14ac:dyDescent="0.25">
      <c r="A2252" s="5">
        <v>95747</v>
      </c>
      <c r="B2252">
        <v>1026</v>
      </c>
      <c r="C2252">
        <v>1.3878505196013199E-4</v>
      </c>
      <c r="D2252">
        <v>2.4038276132603499E-4</v>
      </c>
      <c r="E2252" t="s">
        <v>31</v>
      </c>
      <c r="F2252" t="s">
        <v>202</v>
      </c>
    </row>
    <row r="2253" spans="1:6" x14ac:dyDescent="0.25">
      <c r="A2253" s="5">
        <v>95747</v>
      </c>
      <c r="B2253">
        <v>1027</v>
      </c>
      <c r="C2253">
        <v>5.1137697717017302E-5</v>
      </c>
      <c r="D2253">
        <v>1.3984913708438399E-4</v>
      </c>
      <c r="E2253" t="s">
        <v>31</v>
      </c>
      <c r="F2253" t="s">
        <v>202</v>
      </c>
    </row>
    <row r="2254" spans="1:6" x14ac:dyDescent="0.25">
      <c r="A2254" s="5">
        <v>95747</v>
      </c>
      <c r="B2254">
        <v>1423</v>
      </c>
      <c r="C2254">
        <v>1.3907355608307E-3</v>
      </c>
      <c r="D2254">
        <v>1.23666543036955E-3</v>
      </c>
      <c r="E2254" t="s">
        <v>31</v>
      </c>
      <c r="F2254" t="s">
        <v>202</v>
      </c>
    </row>
    <row r="2255" spans="1:6" x14ac:dyDescent="0.25">
      <c r="A2255" s="5">
        <v>95747</v>
      </c>
      <c r="B2255">
        <v>933</v>
      </c>
      <c r="C2255">
        <v>5.5192007091959799E-3</v>
      </c>
      <c r="D2255">
        <v>6.4156098274362203E-3</v>
      </c>
      <c r="E2255" t="s">
        <v>31</v>
      </c>
      <c r="F2255" t="s">
        <v>202</v>
      </c>
    </row>
    <row r="2256" spans="1:6" x14ac:dyDescent="0.25">
      <c r="A2256" s="5">
        <v>95747</v>
      </c>
      <c r="B2256">
        <v>934</v>
      </c>
      <c r="C2256">
        <v>0.14339899895511701</v>
      </c>
      <c r="D2256">
        <v>0.166485605322956</v>
      </c>
      <c r="E2256" t="s">
        <v>31</v>
      </c>
      <c r="F2256" t="s">
        <v>202</v>
      </c>
    </row>
    <row r="2257" spans="1:6" x14ac:dyDescent="0.25">
      <c r="A2257" s="5">
        <v>95747</v>
      </c>
      <c r="B2257">
        <v>935</v>
      </c>
      <c r="C2257">
        <v>3.4253031466079199E-2</v>
      </c>
      <c r="D2257">
        <v>7.5297971869665902E-3</v>
      </c>
      <c r="E2257" t="s">
        <v>31</v>
      </c>
      <c r="F2257" t="s">
        <v>202</v>
      </c>
    </row>
    <row r="2258" spans="1:6" x14ac:dyDescent="0.25">
      <c r="A2258" s="5">
        <v>95747</v>
      </c>
      <c r="B2258">
        <v>936</v>
      </c>
      <c r="C2258">
        <v>9.9717879882695298E-3</v>
      </c>
      <c r="D2258">
        <v>5.7381220309976298E-3</v>
      </c>
      <c r="E2258" t="s">
        <v>31</v>
      </c>
      <c r="F2258" t="s">
        <v>202</v>
      </c>
    </row>
    <row r="2259" spans="1:6" x14ac:dyDescent="0.25">
      <c r="A2259" s="5">
        <v>95747</v>
      </c>
      <c r="B2259">
        <v>937</v>
      </c>
      <c r="C2259">
        <v>0</v>
      </c>
      <c r="D2259">
        <v>1.30194709397067E-2</v>
      </c>
      <c r="E2259" t="s">
        <v>31</v>
      </c>
      <c r="F2259" t="s">
        <v>202</v>
      </c>
    </row>
    <row r="2260" spans="1:6" x14ac:dyDescent="0.25">
      <c r="A2260" s="5">
        <v>95747</v>
      </c>
      <c r="B2260">
        <v>939</v>
      </c>
      <c r="C2260">
        <v>0</v>
      </c>
      <c r="D2260">
        <v>1.3972191005362801E-4</v>
      </c>
      <c r="E2260" t="s">
        <v>31</v>
      </c>
      <c r="F2260" t="s">
        <v>202</v>
      </c>
    </row>
    <row r="2261" spans="1:6" x14ac:dyDescent="0.25">
      <c r="A2261" s="5">
        <v>95747</v>
      </c>
      <c r="B2261">
        <v>941</v>
      </c>
      <c r="C2261">
        <v>7.57701428352505E-4</v>
      </c>
      <c r="D2261">
        <v>1.31237737087405E-3</v>
      </c>
      <c r="E2261" t="s">
        <v>31</v>
      </c>
      <c r="F2261" t="s">
        <v>202</v>
      </c>
    </row>
    <row r="2262" spans="1:6" x14ac:dyDescent="0.25">
      <c r="A2262" s="5">
        <v>95747</v>
      </c>
      <c r="B2262">
        <v>942</v>
      </c>
      <c r="C2262">
        <v>1.70460520137845E-2</v>
      </c>
      <c r="D2262">
        <v>1.9090932981857701E-2</v>
      </c>
      <c r="E2262" t="s">
        <v>31</v>
      </c>
      <c r="F2262" t="s">
        <v>202</v>
      </c>
    </row>
    <row r="2263" spans="1:6" x14ac:dyDescent="0.25">
      <c r="A2263" s="5">
        <v>95747</v>
      </c>
      <c r="B2263">
        <v>944</v>
      </c>
      <c r="C2263">
        <v>3.4667004962454298E-2</v>
      </c>
      <c r="D2263">
        <v>2.48145571963743E-2</v>
      </c>
      <c r="E2263" t="s">
        <v>31</v>
      </c>
      <c r="F2263" t="s">
        <v>202</v>
      </c>
    </row>
    <row r="2264" spans="1:6" x14ac:dyDescent="0.25">
      <c r="A2264" s="5">
        <v>95747</v>
      </c>
      <c r="B2264">
        <v>945</v>
      </c>
      <c r="C2264">
        <v>8.8078756035765808E-3</v>
      </c>
      <c r="D2264">
        <v>1.3630458627015601E-2</v>
      </c>
      <c r="E2264" t="s">
        <v>31</v>
      </c>
      <c r="F2264" t="s">
        <v>202</v>
      </c>
    </row>
    <row r="2265" spans="1:6" x14ac:dyDescent="0.25">
      <c r="A2265" s="5">
        <v>95747</v>
      </c>
      <c r="B2265">
        <v>1438</v>
      </c>
      <c r="C2265">
        <v>6.2286914845531699E-2</v>
      </c>
      <c r="D2265">
        <v>6.9841380938774804E-3</v>
      </c>
      <c r="E2265" t="s">
        <v>31</v>
      </c>
      <c r="F2265" t="s">
        <v>202</v>
      </c>
    </row>
    <row r="2266" spans="1:6" x14ac:dyDescent="0.25">
      <c r="A2266" s="5">
        <v>95747</v>
      </c>
      <c r="B2266">
        <v>1044</v>
      </c>
      <c r="C2266">
        <v>3.51716952221892E-2</v>
      </c>
      <c r="D2266">
        <v>3.2685221669949402E-2</v>
      </c>
      <c r="E2266" t="s">
        <v>31</v>
      </c>
      <c r="F2266" t="s">
        <v>202</v>
      </c>
    </row>
    <row r="2267" spans="1:6" x14ac:dyDescent="0.25">
      <c r="A2267" s="5">
        <v>95747</v>
      </c>
      <c r="B2267">
        <v>947</v>
      </c>
      <c r="C2267">
        <v>0.37338400484989098</v>
      </c>
      <c r="D2267">
        <v>2.8783828692381001E-2</v>
      </c>
      <c r="E2267" t="s">
        <v>31</v>
      </c>
      <c r="F2267" t="s">
        <v>202</v>
      </c>
    </row>
    <row r="2268" spans="1:6" x14ac:dyDescent="0.25">
      <c r="A2268" s="5">
        <v>95747</v>
      </c>
      <c r="B2268">
        <v>948</v>
      </c>
      <c r="C2268">
        <v>1.55633407639115E-2</v>
      </c>
      <c r="D2268">
        <v>3.7625091707259501E-3</v>
      </c>
      <c r="E2268" t="s">
        <v>31</v>
      </c>
      <c r="F2268" t="s">
        <v>202</v>
      </c>
    </row>
    <row r="2269" spans="1:6" x14ac:dyDescent="0.25">
      <c r="A2269" s="5">
        <v>95747</v>
      </c>
      <c r="B2269">
        <v>949</v>
      </c>
      <c r="C2269">
        <v>3.5393564352201E-2</v>
      </c>
      <c r="D2269">
        <v>3.0857768377378102E-2</v>
      </c>
      <c r="E2269" t="s">
        <v>31</v>
      </c>
      <c r="F2269" t="s">
        <v>202</v>
      </c>
    </row>
    <row r="2270" spans="1:6" x14ac:dyDescent="0.25">
      <c r="A2270" s="5">
        <v>95747</v>
      </c>
      <c r="B2270">
        <v>950</v>
      </c>
      <c r="C2270">
        <v>6.3668305508913406E-2</v>
      </c>
      <c r="D2270">
        <v>1.85175524816216E-2</v>
      </c>
      <c r="E2270" t="s">
        <v>31</v>
      </c>
      <c r="F2270" t="s">
        <v>202</v>
      </c>
    </row>
    <row r="2271" spans="1:6" x14ac:dyDescent="0.25">
      <c r="A2271" s="5">
        <v>95747</v>
      </c>
      <c r="B2271">
        <v>951</v>
      </c>
      <c r="C2271">
        <v>0</v>
      </c>
      <c r="D2271">
        <v>3.5953421308943803E-4</v>
      </c>
      <c r="E2271" t="s">
        <v>31</v>
      </c>
      <c r="F2271" t="s">
        <v>202</v>
      </c>
    </row>
    <row r="2272" spans="1:6" x14ac:dyDescent="0.25">
      <c r="A2272" s="5">
        <v>95747</v>
      </c>
      <c r="B2272">
        <v>952</v>
      </c>
      <c r="C2272">
        <v>0.308448648965998</v>
      </c>
      <c r="D2272">
        <v>2.88526034178129E-2</v>
      </c>
      <c r="E2272" t="s">
        <v>31</v>
      </c>
      <c r="F2272" t="s">
        <v>202</v>
      </c>
    </row>
    <row r="2273" spans="1:6" x14ac:dyDescent="0.25">
      <c r="A2273" s="5">
        <v>95747</v>
      </c>
      <c r="B2273">
        <v>953</v>
      </c>
      <c r="C2273">
        <v>0</v>
      </c>
      <c r="D2273">
        <v>4.6328667413820097E-4</v>
      </c>
      <c r="E2273" t="s">
        <v>31</v>
      </c>
      <c r="F2273" t="s">
        <v>202</v>
      </c>
    </row>
    <row r="2274" spans="1:6" x14ac:dyDescent="0.25">
      <c r="A2274" s="5">
        <v>95747</v>
      </c>
      <c r="B2274">
        <v>954</v>
      </c>
      <c r="C2274">
        <v>5.9486739209378796E-3</v>
      </c>
      <c r="D2274">
        <v>1.0303405468724399E-2</v>
      </c>
      <c r="E2274" t="s">
        <v>31</v>
      </c>
      <c r="F2274" t="s">
        <v>202</v>
      </c>
    </row>
    <row r="2275" spans="1:6" x14ac:dyDescent="0.25">
      <c r="A2275" s="5">
        <v>95747</v>
      </c>
      <c r="B2275">
        <v>955</v>
      </c>
      <c r="C2275">
        <v>55.561184084535597</v>
      </c>
      <c r="D2275">
        <v>26.444411919829399</v>
      </c>
      <c r="E2275" t="s">
        <v>31</v>
      </c>
      <c r="F2275" t="s">
        <v>202</v>
      </c>
    </row>
    <row r="2276" spans="1:6" x14ac:dyDescent="0.25">
      <c r="A2276" s="5">
        <v>95747</v>
      </c>
      <c r="B2276">
        <v>956</v>
      </c>
      <c r="C2276">
        <v>0.10921852975096499</v>
      </c>
      <c r="D2276">
        <v>3.2389153056258099E-2</v>
      </c>
      <c r="E2276" t="s">
        <v>31</v>
      </c>
      <c r="F2276" t="s">
        <v>202</v>
      </c>
    </row>
    <row r="2277" spans="1:6" x14ac:dyDescent="0.25">
      <c r="A2277" s="5">
        <v>95747</v>
      </c>
      <c r="B2277">
        <v>1056</v>
      </c>
      <c r="C2277">
        <v>6.0444393292198903E-2</v>
      </c>
      <c r="D2277">
        <v>1.45740364183409E-2</v>
      </c>
      <c r="E2277" t="s">
        <v>31</v>
      </c>
      <c r="F2277" t="s">
        <v>202</v>
      </c>
    </row>
    <row r="2278" spans="1:6" x14ac:dyDescent="0.25">
      <c r="A2278" s="5">
        <v>95747</v>
      </c>
      <c r="B2278">
        <v>957</v>
      </c>
      <c r="C2278">
        <v>5.8127895909585198E-2</v>
      </c>
      <c r="D2278">
        <v>2.4607633247440499E-2</v>
      </c>
      <c r="E2278" t="s">
        <v>31</v>
      </c>
      <c r="F2278" t="s">
        <v>202</v>
      </c>
    </row>
    <row r="2279" spans="1:6" x14ac:dyDescent="0.25">
      <c r="A2279" s="5">
        <v>95747</v>
      </c>
      <c r="B2279">
        <v>958</v>
      </c>
      <c r="C2279">
        <v>5.3629516682092903E-3</v>
      </c>
      <c r="D2279">
        <v>9.2889047678747592E-3</v>
      </c>
      <c r="E2279" t="s">
        <v>31</v>
      </c>
      <c r="F2279" t="s">
        <v>202</v>
      </c>
    </row>
    <row r="2280" spans="1:6" x14ac:dyDescent="0.25">
      <c r="A2280" s="5">
        <v>95747</v>
      </c>
      <c r="B2280">
        <v>959</v>
      </c>
      <c r="C2280">
        <v>1.4245596433667899E-2</v>
      </c>
      <c r="D2280">
        <v>2.1641926520035801E-2</v>
      </c>
      <c r="E2280" t="s">
        <v>31</v>
      </c>
      <c r="F2280" t="s">
        <v>202</v>
      </c>
    </row>
    <row r="2281" spans="1:6" x14ac:dyDescent="0.25">
      <c r="A2281" s="5">
        <v>95747</v>
      </c>
      <c r="B2281">
        <v>960</v>
      </c>
      <c r="C2281">
        <v>5.6600920392302502E-2</v>
      </c>
      <c r="D2281">
        <v>7.9901237508220604E-2</v>
      </c>
      <c r="E2281" t="s">
        <v>31</v>
      </c>
      <c r="F2281" t="s">
        <v>202</v>
      </c>
    </row>
    <row r="2282" spans="1:6" x14ac:dyDescent="0.25">
      <c r="A2282" s="5">
        <v>95747</v>
      </c>
      <c r="B2282">
        <v>961</v>
      </c>
      <c r="C2282">
        <v>0.101230123804782</v>
      </c>
      <c r="D2282">
        <v>2.5972604162349401E-2</v>
      </c>
      <c r="E2282" t="s">
        <v>31</v>
      </c>
      <c r="F2282" t="s">
        <v>202</v>
      </c>
    </row>
    <row r="2283" spans="1:6" x14ac:dyDescent="0.25">
      <c r="A2283" s="5">
        <v>95747</v>
      </c>
      <c r="B2283">
        <v>962</v>
      </c>
      <c r="C2283">
        <v>2.5578855498898699E-3</v>
      </c>
      <c r="D2283">
        <v>4.4303877323555096E-3</v>
      </c>
      <c r="E2283" t="s">
        <v>31</v>
      </c>
      <c r="F2283" t="s">
        <v>202</v>
      </c>
    </row>
    <row r="2284" spans="1:6" x14ac:dyDescent="0.25">
      <c r="A2284" s="5">
        <v>95747</v>
      </c>
      <c r="B2284">
        <v>963</v>
      </c>
      <c r="C2284">
        <v>1.7925419925375101E-2</v>
      </c>
      <c r="D2284">
        <v>2.4255941640761201E-2</v>
      </c>
      <c r="E2284" t="s">
        <v>31</v>
      </c>
      <c r="F2284" t="s">
        <v>202</v>
      </c>
    </row>
    <row r="2285" spans="1:6" x14ac:dyDescent="0.25">
      <c r="A2285" s="5">
        <v>95747</v>
      </c>
      <c r="B2285">
        <v>964</v>
      </c>
      <c r="C2285">
        <v>7.5166148776142999E-2</v>
      </c>
      <c r="D2285">
        <v>6.0119066778701897E-3</v>
      </c>
      <c r="E2285" t="s">
        <v>31</v>
      </c>
      <c r="F2285" t="s">
        <v>202</v>
      </c>
    </row>
    <row r="2286" spans="1:6" x14ac:dyDescent="0.25">
      <c r="A2286" s="5">
        <v>95747</v>
      </c>
      <c r="B2286">
        <v>966</v>
      </c>
      <c r="C2286">
        <v>1.6373591130569E-2</v>
      </c>
      <c r="D2286">
        <v>2.83598917405046E-2</v>
      </c>
      <c r="E2286" t="s">
        <v>31</v>
      </c>
      <c r="F2286" t="s">
        <v>202</v>
      </c>
    </row>
    <row r="2287" spans="1:6" x14ac:dyDescent="0.25">
      <c r="A2287" s="5">
        <v>95747</v>
      </c>
      <c r="B2287">
        <v>967</v>
      </c>
      <c r="C2287">
        <v>9.5335584076104193E-2</v>
      </c>
      <c r="D2287">
        <v>3.2182058300225899E-2</v>
      </c>
      <c r="E2287" t="s">
        <v>31</v>
      </c>
      <c r="F2287" t="s">
        <v>202</v>
      </c>
    </row>
    <row r="2288" spans="1:6" x14ac:dyDescent="0.25">
      <c r="A2288" s="5">
        <v>95747</v>
      </c>
      <c r="B2288">
        <v>968</v>
      </c>
      <c r="C2288">
        <v>7.9142874827911894E-2</v>
      </c>
      <c r="D2288">
        <v>0.13707948025900701</v>
      </c>
      <c r="E2288" t="s">
        <v>31</v>
      </c>
      <c r="F2288" t="s">
        <v>202</v>
      </c>
    </row>
    <row r="2289" spans="1:6" x14ac:dyDescent="0.25">
      <c r="A2289" s="5">
        <v>95747</v>
      </c>
      <c r="B2289">
        <v>969</v>
      </c>
      <c r="C2289">
        <v>7.3875917694189899E-2</v>
      </c>
      <c r="D2289">
        <v>3.6927280162432199E-2</v>
      </c>
      <c r="E2289" t="s">
        <v>31</v>
      </c>
      <c r="F2289" t="s">
        <v>202</v>
      </c>
    </row>
    <row r="2290" spans="1:6" x14ac:dyDescent="0.25">
      <c r="A2290" s="5">
        <v>95747</v>
      </c>
      <c r="B2290">
        <v>970</v>
      </c>
      <c r="C2290">
        <v>2.1290702716219101E-3</v>
      </c>
      <c r="D2290">
        <v>3.3247942136164698E-3</v>
      </c>
      <c r="E2290" t="s">
        <v>31</v>
      </c>
      <c r="F2290" t="s">
        <v>202</v>
      </c>
    </row>
    <row r="2291" spans="1:6" x14ac:dyDescent="0.25">
      <c r="A2291" s="5">
        <v>95748</v>
      </c>
      <c r="B2291">
        <v>2669</v>
      </c>
      <c r="C2291">
        <v>8.8796593924859089</v>
      </c>
      <c r="D2291" s="42">
        <v>-99</v>
      </c>
      <c r="E2291" s="42" t="s">
        <v>672</v>
      </c>
      <c r="F2291" s="42" t="s">
        <v>614</v>
      </c>
    </row>
    <row r="2292" spans="1:6" x14ac:dyDescent="0.25">
      <c r="A2292" s="5">
        <v>95748</v>
      </c>
      <c r="B2292">
        <v>2670</v>
      </c>
      <c r="C2292">
        <v>0.26393302309329281</v>
      </c>
      <c r="D2292" s="42">
        <v>-99</v>
      </c>
      <c r="E2292" s="42" t="s">
        <v>672</v>
      </c>
      <c r="F2292" s="42" t="s">
        <v>614</v>
      </c>
    </row>
    <row r="2293" spans="1:6" x14ac:dyDescent="0.25">
      <c r="A2293" s="5">
        <v>95748</v>
      </c>
      <c r="B2293">
        <v>2671</v>
      </c>
      <c r="C2293">
        <v>74.360143443506018</v>
      </c>
      <c r="D2293" s="42">
        <v>-99</v>
      </c>
      <c r="E2293" s="42" t="s">
        <v>672</v>
      </c>
      <c r="F2293" s="42" t="s">
        <v>614</v>
      </c>
    </row>
    <row r="2294" spans="1:6" x14ac:dyDescent="0.25">
      <c r="A2294" s="5">
        <v>95748</v>
      </c>
      <c r="B2294">
        <v>337</v>
      </c>
      <c r="C2294">
        <v>0</v>
      </c>
      <c r="D2294">
        <v>0.22886612203359699</v>
      </c>
      <c r="E2294" t="s">
        <v>31</v>
      </c>
      <c r="F2294" t="s">
        <v>32</v>
      </c>
    </row>
    <row r="2295" spans="1:6" x14ac:dyDescent="0.25">
      <c r="A2295" s="5">
        <v>95748</v>
      </c>
      <c r="B2295">
        <v>613</v>
      </c>
      <c r="C2295">
        <v>0</v>
      </c>
      <c r="D2295">
        <v>9.2273016105306402E-2</v>
      </c>
      <c r="E2295" t="s">
        <v>31</v>
      </c>
      <c r="F2295" t="s">
        <v>32</v>
      </c>
    </row>
    <row r="2296" spans="1:6" x14ac:dyDescent="0.25">
      <c r="A2296" s="5">
        <v>95748</v>
      </c>
      <c r="B2296">
        <v>665</v>
      </c>
      <c r="C2296">
        <v>0</v>
      </c>
      <c r="D2296">
        <v>9.2273016105306402E-2</v>
      </c>
      <c r="E2296" t="s">
        <v>31</v>
      </c>
      <c r="F2296" t="s">
        <v>32</v>
      </c>
    </row>
    <row r="2297" spans="1:6" x14ac:dyDescent="0.25">
      <c r="A2297" s="5">
        <v>95748</v>
      </c>
      <c r="B2297">
        <v>699</v>
      </c>
      <c r="C2297">
        <v>0</v>
      </c>
      <c r="D2297">
        <v>9.2273016105306402E-2</v>
      </c>
      <c r="E2297" t="s">
        <v>31</v>
      </c>
      <c r="F2297" t="s">
        <v>32</v>
      </c>
    </row>
    <row r="2298" spans="1:6" x14ac:dyDescent="0.25">
      <c r="A2298" s="5">
        <v>95748</v>
      </c>
      <c r="B2298">
        <v>784</v>
      </c>
      <c r="C2298">
        <v>0.12511118045462499</v>
      </c>
      <c r="D2298">
        <v>9.2793683804194699E-2</v>
      </c>
      <c r="E2298" t="s">
        <v>31</v>
      </c>
      <c r="F2298" t="s">
        <v>45</v>
      </c>
    </row>
    <row r="2299" spans="1:6" x14ac:dyDescent="0.25">
      <c r="A2299" s="5">
        <v>95748</v>
      </c>
      <c r="B2299">
        <v>785</v>
      </c>
      <c r="C2299">
        <v>4.9224459090119804E-3</v>
      </c>
      <c r="D2299">
        <v>1.55903995430315E-2</v>
      </c>
      <c r="E2299" t="s">
        <v>31</v>
      </c>
      <c r="F2299" t="s">
        <v>49</v>
      </c>
    </row>
    <row r="2300" spans="1:6" x14ac:dyDescent="0.25">
      <c r="A2300" s="5">
        <v>95748</v>
      </c>
      <c r="B2300">
        <v>2302</v>
      </c>
      <c r="C2300">
        <v>7.0668783750314795E-2</v>
      </c>
      <c r="D2300">
        <v>4.6076557285552398E-2</v>
      </c>
      <c r="E2300" t="s">
        <v>31</v>
      </c>
      <c r="F2300" t="s">
        <v>53</v>
      </c>
    </row>
    <row r="2301" spans="1:6" x14ac:dyDescent="0.25">
      <c r="A2301" s="5">
        <v>95748</v>
      </c>
      <c r="B2301">
        <v>1183</v>
      </c>
      <c r="C2301">
        <v>3.05538391422844</v>
      </c>
      <c r="D2301">
        <v>3.7797700367424301</v>
      </c>
      <c r="E2301" t="s">
        <v>31</v>
      </c>
      <c r="F2301" t="s">
        <v>57</v>
      </c>
    </row>
    <row r="2302" spans="1:6" x14ac:dyDescent="0.25">
      <c r="A2302" s="5">
        <v>95748</v>
      </c>
      <c r="B2302">
        <v>789</v>
      </c>
      <c r="C2302">
        <v>1.7503527405215999</v>
      </c>
      <c r="D2302">
        <v>0.68533041593241095</v>
      </c>
      <c r="E2302" t="s">
        <v>31</v>
      </c>
      <c r="F2302" t="s">
        <v>57</v>
      </c>
    </row>
    <row r="2303" spans="1:6" x14ac:dyDescent="0.25">
      <c r="A2303" s="5">
        <v>95748</v>
      </c>
      <c r="B2303">
        <v>790</v>
      </c>
      <c r="C2303">
        <v>5.2528131542372298</v>
      </c>
      <c r="D2303">
        <v>1.50155572635484</v>
      </c>
      <c r="E2303" t="s">
        <v>31</v>
      </c>
      <c r="F2303" t="s">
        <v>57</v>
      </c>
    </row>
    <row r="2304" spans="1:6" x14ac:dyDescent="0.25">
      <c r="A2304" s="5">
        <v>95748</v>
      </c>
      <c r="B2304">
        <v>791</v>
      </c>
      <c r="C2304">
        <v>1.5723776915645</v>
      </c>
      <c r="D2304">
        <v>0.218927953763219</v>
      </c>
      <c r="E2304" t="s">
        <v>31</v>
      </c>
      <c r="F2304" t="s">
        <v>57</v>
      </c>
    </row>
    <row r="2305" spans="1:6" x14ac:dyDescent="0.25">
      <c r="A2305" s="5">
        <v>95748</v>
      </c>
      <c r="B2305">
        <v>792</v>
      </c>
      <c r="C2305">
        <v>1.0543002029995601</v>
      </c>
      <c r="D2305">
        <v>0.41205657149473701</v>
      </c>
      <c r="E2305" t="s">
        <v>31</v>
      </c>
      <c r="F2305" t="s">
        <v>57</v>
      </c>
    </row>
    <row r="2306" spans="1:6" x14ac:dyDescent="0.25">
      <c r="A2306" s="5">
        <v>95748</v>
      </c>
      <c r="B2306">
        <v>626</v>
      </c>
      <c r="C2306">
        <v>12.6852277035513</v>
      </c>
      <c r="D2306">
        <v>3.9001556991045199</v>
      </c>
      <c r="E2306" t="s">
        <v>31</v>
      </c>
      <c r="F2306" t="s">
        <v>57</v>
      </c>
    </row>
    <row r="2307" spans="1:6" x14ac:dyDescent="0.25">
      <c r="A2307" s="5">
        <v>95748</v>
      </c>
      <c r="B2307">
        <v>794</v>
      </c>
      <c r="C2307">
        <v>2.27613375123858</v>
      </c>
      <c r="D2307">
        <v>1.7227791280420499</v>
      </c>
      <c r="E2307" t="s">
        <v>31</v>
      </c>
      <c r="F2307" t="s">
        <v>57</v>
      </c>
    </row>
    <row r="2308" spans="1:6" x14ac:dyDescent="0.25">
      <c r="A2308" s="5">
        <v>95748</v>
      </c>
      <c r="B2308">
        <v>1190</v>
      </c>
      <c r="C2308">
        <v>1.28927088182086</v>
      </c>
      <c r="D2308">
        <v>0.34161992639269101</v>
      </c>
      <c r="E2308" t="s">
        <v>31</v>
      </c>
      <c r="F2308" t="s">
        <v>57</v>
      </c>
    </row>
    <row r="2309" spans="1:6" x14ac:dyDescent="0.25">
      <c r="A2309" s="5">
        <v>95748</v>
      </c>
      <c r="B2309">
        <v>796</v>
      </c>
      <c r="C2309">
        <v>6.2302357174956101E-2</v>
      </c>
      <c r="D2309">
        <v>8.8108838484635604E-2</v>
      </c>
      <c r="E2309" t="s">
        <v>31</v>
      </c>
      <c r="F2309" t="s">
        <v>57</v>
      </c>
    </row>
    <row r="2310" spans="1:6" x14ac:dyDescent="0.25">
      <c r="A2310" s="5">
        <v>95748</v>
      </c>
      <c r="B2310">
        <v>797</v>
      </c>
      <c r="C2310">
        <v>2.5734067872348398</v>
      </c>
      <c r="D2310">
        <v>1.85514091241284</v>
      </c>
      <c r="E2310" t="s">
        <v>31</v>
      </c>
      <c r="F2310" t="s">
        <v>57</v>
      </c>
    </row>
    <row r="2311" spans="1:6" x14ac:dyDescent="0.25">
      <c r="A2311" s="5">
        <v>95748</v>
      </c>
      <c r="B2311">
        <v>436</v>
      </c>
      <c r="C2311">
        <v>15.2586344907862</v>
      </c>
      <c r="D2311">
        <v>5.7552966115173598</v>
      </c>
      <c r="E2311" t="s">
        <v>31</v>
      </c>
      <c r="F2311" t="s">
        <v>57</v>
      </c>
    </row>
    <row r="2312" spans="1:6" x14ac:dyDescent="0.25">
      <c r="A2312" s="5">
        <v>95748</v>
      </c>
      <c r="B2312">
        <v>696</v>
      </c>
      <c r="C2312">
        <v>1.31135577082062E-2</v>
      </c>
      <c r="D2312">
        <v>0.56376864908653801</v>
      </c>
      <c r="E2312" t="s">
        <v>31</v>
      </c>
      <c r="F2312" t="s">
        <v>81</v>
      </c>
    </row>
    <row r="2313" spans="1:6" x14ac:dyDescent="0.25">
      <c r="A2313" s="5">
        <v>95748</v>
      </c>
      <c r="B2313">
        <v>525</v>
      </c>
      <c r="C2313">
        <v>5.9753899909208499E-3</v>
      </c>
      <c r="D2313">
        <v>0.101966839522398</v>
      </c>
      <c r="E2313" t="s">
        <v>31</v>
      </c>
      <c r="F2313" t="s">
        <v>81</v>
      </c>
    </row>
    <row r="2314" spans="1:6" x14ac:dyDescent="0.25">
      <c r="A2314" s="5">
        <v>95748</v>
      </c>
      <c r="B2314">
        <v>292</v>
      </c>
      <c r="C2314">
        <v>1.2825703467482699E-2</v>
      </c>
      <c r="D2314">
        <v>9.13643820781017E-2</v>
      </c>
      <c r="E2314" t="s">
        <v>31</v>
      </c>
      <c r="F2314" t="s">
        <v>81</v>
      </c>
    </row>
    <row r="2315" spans="1:6" x14ac:dyDescent="0.25">
      <c r="A2315" s="5">
        <v>95748</v>
      </c>
      <c r="B2315">
        <v>694</v>
      </c>
      <c r="C2315">
        <v>9.18019260637363E-2</v>
      </c>
      <c r="D2315">
        <v>3.5878554372157298E-2</v>
      </c>
      <c r="E2315" t="s">
        <v>31</v>
      </c>
      <c r="F2315" t="s">
        <v>81</v>
      </c>
    </row>
    <row r="2316" spans="1:6" x14ac:dyDescent="0.25">
      <c r="A2316" s="5">
        <v>95748</v>
      </c>
      <c r="B2316">
        <v>666</v>
      </c>
      <c r="C2316">
        <v>1.2103586468477199E-2</v>
      </c>
      <c r="D2316">
        <v>1.37826918871145E-2</v>
      </c>
      <c r="E2316" t="s">
        <v>31</v>
      </c>
      <c r="F2316" t="s">
        <v>81</v>
      </c>
    </row>
    <row r="2317" spans="1:6" x14ac:dyDescent="0.25">
      <c r="A2317" s="5">
        <v>95748</v>
      </c>
      <c r="B2317">
        <v>700</v>
      </c>
      <c r="C2317">
        <v>8.9560303708530895E-2</v>
      </c>
      <c r="D2317">
        <v>1.1746943364772699E-2</v>
      </c>
      <c r="E2317" t="s">
        <v>31</v>
      </c>
      <c r="F2317" t="s">
        <v>81</v>
      </c>
    </row>
    <row r="2318" spans="1:6" x14ac:dyDescent="0.25">
      <c r="A2318" s="5">
        <v>95748</v>
      </c>
      <c r="B2318">
        <v>795</v>
      </c>
      <c r="C2318">
        <v>0.19868105483079901</v>
      </c>
      <c r="D2318">
        <v>5.0200371543225299E-2</v>
      </c>
      <c r="E2318" t="s">
        <v>31</v>
      </c>
      <c r="F2318" t="s">
        <v>81</v>
      </c>
    </row>
    <row r="2319" spans="1:6" x14ac:dyDescent="0.25">
      <c r="A2319" s="5">
        <v>95748</v>
      </c>
      <c r="B2319">
        <v>669</v>
      </c>
      <c r="C2319">
        <v>0.505409325566053</v>
      </c>
      <c r="D2319">
        <v>0.20371561185402101</v>
      </c>
      <c r="E2319" t="s">
        <v>31</v>
      </c>
      <c r="F2319" t="s">
        <v>81</v>
      </c>
    </row>
    <row r="2320" spans="1:6" x14ac:dyDescent="0.25">
      <c r="A2320" s="5">
        <v>95748</v>
      </c>
      <c r="B2320">
        <v>329</v>
      </c>
      <c r="C2320">
        <v>0.114648309325295</v>
      </c>
      <c r="D2320">
        <v>4.0309498808328501E-2</v>
      </c>
      <c r="E2320" t="s">
        <v>31</v>
      </c>
      <c r="F2320" t="s">
        <v>81</v>
      </c>
    </row>
    <row r="2321" spans="1:6" x14ac:dyDescent="0.25">
      <c r="A2321" s="5">
        <v>95748</v>
      </c>
      <c r="B2321">
        <v>715</v>
      </c>
      <c r="C2321">
        <v>2.93513298717558E-3</v>
      </c>
      <c r="D2321">
        <v>7.3631702456323098E-2</v>
      </c>
      <c r="E2321" t="s">
        <v>31</v>
      </c>
      <c r="F2321" t="s">
        <v>81</v>
      </c>
    </row>
    <row r="2322" spans="1:6" x14ac:dyDescent="0.25">
      <c r="A2322" s="5">
        <v>95748</v>
      </c>
      <c r="B2322">
        <v>767</v>
      </c>
      <c r="C2322">
        <v>0</v>
      </c>
      <c r="D2322">
        <v>3.6580502220537103E-2</v>
      </c>
      <c r="E2322" t="s">
        <v>31</v>
      </c>
      <c r="F2322" t="s">
        <v>81</v>
      </c>
    </row>
    <row r="2323" spans="1:6" x14ac:dyDescent="0.25">
      <c r="A2323" s="5">
        <v>95748</v>
      </c>
      <c r="B2323">
        <v>347</v>
      </c>
      <c r="C2323">
        <v>4.2988417200869401E-5</v>
      </c>
      <c r="D2323">
        <v>9.0577068651747604E-3</v>
      </c>
      <c r="E2323" t="s">
        <v>31</v>
      </c>
      <c r="F2323" t="s">
        <v>81</v>
      </c>
    </row>
    <row r="2324" spans="1:6" x14ac:dyDescent="0.25">
      <c r="A2324" s="5">
        <v>95748</v>
      </c>
      <c r="B2324">
        <v>526</v>
      </c>
      <c r="C2324">
        <v>2.22901530038923E-3</v>
      </c>
      <c r="D2324">
        <v>3.5913775459746498E-3</v>
      </c>
      <c r="E2324" t="s">
        <v>31</v>
      </c>
      <c r="F2324" t="s">
        <v>81</v>
      </c>
    </row>
    <row r="2325" spans="1:6" x14ac:dyDescent="0.25">
      <c r="A2325" s="5">
        <v>95748</v>
      </c>
      <c r="B2325">
        <v>488</v>
      </c>
      <c r="C2325">
        <v>5.2818113948174303E-2</v>
      </c>
      <c r="D2325">
        <v>2.4114817295964298E-2</v>
      </c>
      <c r="E2325" t="s">
        <v>31</v>
      </c>
      <c r="F2325" t="s">
        <v>81</v>
      </c>
    </row>
    <row r="2326" spans="1:6" x14ac:dyDescent="0.25">
      <c r="A2326" s="5">
        <v>95748</v>
      </c>
      <c r="B2326">
        <v>379</v>
      </c>
      <c r="C2326">
        <v>6.2898467908969905E-4</v>
      </c>
      <c r="D2326">
        <v>2.4723693123916801E-3</v>
      </c>
      <c r="E2326" t="s">
        <v>31</v>
      </c>
      <c r="F2326" t="s">
        <v>81</v>
      </c>
    </row>
    <row r="2327" spans="1:6" x14ac:dyDescent="0.25">
      <c r="A2327" s="5">
        <v>95748</v>
      </c>
      <c r="B2327">
        <v>612</v>
      </c>
      <c r="C2327">
        <v>9.9880813864963096E-4</v>
      </c>
      <c r="D2327">
        <v>1.9710784283947201E-3</v>
      </c>
      <c r="E2327" t="s">
        <v>31</v>
      </c>
      <c r="F2327" t="s">
        <v>81</v>
      </c>
    </row>
    <row r="2328" spans="1:6" x14ac:dyDescent="0.25">
      <c r="A2328" s="5">
        <v>95748</v>
      </c>
      <c r="B2328">
        <v>380</v>
      </c>
      <c r="C2328">
        <v>3.33210328501304E-3</v>
      </c>
      <c r="D2328">
        <v>1.9086260071676799E-3</v>
      </c>
      <c r="E2328" t="s">
        <v>31</v>
      </c>
      <c r="F2328" t="s">
        <v>81</v>
      </c>
    </row>
    <row r="2329" spans="1:6" x14ac:dyDescent="0.25">
      <c r="A2329" s="5">
        <v>95748</v>
      </c>
      <c r="B2329">
        <v>778</v>
      </c>
      <c r="C2329">
        <v>3.9482931868337102E-2</v>
      </c>
      <c r="D2329">
        <v>2.7506919704678501E-2</v>
      </c>
      <c r="E2329" t="s">
        <v>31</v>
      </c>
      <c r="F2329" t="s">
        <v>81</v>
      </c>
    </row>
    <row r="2330" spans="1:6" x14ac:dyDescent="0.25">
      <c r="A2330" s="5">
        <v>95748</v>
      </c>
      <c r="B2330">
        <v>468</v>
      </c>
      <c r="C2330">
        <v>3.2738886470511101E-3</v>
      </c>
      <c r="D2330">
        <v>1.2214872099396401E-2</v>
      </c>
      <c r="E2330" t="s">
        <v>31</v>
      </c>
      <c r="F2330" t="s">
        <v>81</v>
      </c>
    </row>
    <row r="2331" spans="1:6" x14ac:dyDescent="0.25">
      <c r="A2331" s="5">
        <v>95748</v>
      </c>
      <c r="B2331">
        <v>298</v>
      </c>
      <c r="C2331">
        <v>1.1094703786798E-3</v>
      </c>
      <c r="D2331">
        <v>6.3526436906718104E-3</v>
      </c>
      <c r="E2331" t="s">
        <v>31</v>
      </c>
      <c r="F2331" t="s">
        <v>81</v>
      </c>
    </row>
    <row r="2332" spans="1:6" x14ac:dyDescent="0.25">
      <c r="A2332" s="5">
        <v>95748</v>
      </c>
      <c r="B2332">
        <v>693</v>
      </c>
      <c r="C2332">
        <v>5.3416401798287696E-4</v>
      </c>
      <c r="D2332">
        <v>2.6453599606256302E-3</v>
      </c>
      <c r="E2332" t="s">
        <v>31</v>
      </c>
      <c r="F2332" t="s">
        <v>81</v>
      </c>
    </row>
    <row r="2333" spans="1:6" x14ac:dyDescent="0.25">
      <c r="A2333" s="5">
        <v>95748</v>
      </c>
      <c r="B2333">
        <v>810</v>
      </c>
      <c r="C2333">
        <v>2.07598000132047E-3</v>
      </c>
      <c r="D2333">
        <v>1.6365205445510601E-3</v>
      </c>
      <c r="E2333" t="s">
        <v>31</v>
      </c>
      <c r="F2333" t="s">
        <v>81</v>
      </c>
    </row>
    <row r="2334" spans="1:6" x14ac:dyDescent="0.25">
      <c r="A2334" s="5">
        <v>95748</v>
      </c>
      <c r="B2334">
        <v>689</v>
      </c>
      <c r="C2334">
        <v>1.0253396187648799E-3</v>
      </c>
      <c r="D2334">
        <v>2.9831510195130798E-3</v>
      </c>
      <c r="E2334" t="s">
        <v>31</v>
      </c>
      <c r="F2334" t="s">
        <v>81</v>
      </c>
    </row>
    <row r="2335" spans="1:6" x14ac:dyDescent="0.25">
      <c r="A2335" s="5">
        <v>95748</v>
      </c>
      <c r="B2335">
        <v>697</v>
      </c>
      <c r="C2335">
        <v>8.9760508348682704E-4</v>
      </c>
      <c r="D2335">
        <v>3.40770254756402E-3</v>
      </c>
      <c r="E2335" t="s">
        <v>31</v>
      </c>
      <c r="F2335" t="s">
        <v>81</v>
      </c>
    </row>
    <row r="2336" spans="1:6" x14ac:dyDescent="0.25">
      <c r="A2336" s="5">
        <v>95748</v>
      </c>
      <c r="B2336">
        <v>777</v>
      </c>
      <c r="C2336">
        <v>2.07328975623814E-4</v>
      </c>
      <c r="D2336">
        <v>4.08216553091222E-3</v>
      </c>
      <c r="E2336" t="s">
        <v>31</v>
      </c>
      <c r="F2336" t="s">
        <v>81</v>
      </c>
    </row>
    <row r="2337" spans="1:6" x14ac:dyDescent="0.25">
      <c r="A2337" s="5">
        <v>95748</v>
      </c>
      <c r="B2337">
        <v>779</v>
      </c>
      <c r="C2337">
        <v>1.63271568303754E-3</v>
      </c>
      <c r="D2337">
        <v>4.6093175689984603E-3</v>
      </c>
      <c r="E2337" t="s">
        <v>31</v>
      </c>
      <c r="F2337" t="s">
        <v>81</v>
      </c>
    </row>
    <row r="2338" spans="1:6" x14ac:dyDescent="0.25">
      <c r="A2338" s="5">
        <v>95748</v>
      </c>
      <c r="B2338">
        <v>586</v>
      </c>
      <c r="C2338">
        <v>1.3161839961413301E-3</v>
      </c>
      <c r="D2338">
        <v>8.4857858294425E-3</v>
      </c>
      <c r="E2338" t="s">
        <v>31</v>
      </c>
      <c r="F2338" t="s">
        <v>81</v>
      </c>
    </row>
    <row r="2339" spans="1:6" x14ac:dyDescent="0.25">
      <c r="A2339" s="5">
        <v>95748</v>
      </c>
      <c r="B2339">
        <v>649</v>
      </c>
      <c r="C2339">
        <v>2.5083256059782598E-3</v>
      </c>
      <c r="D2339">
        <v>8.8565678139680502E-3</v>
      </c>
      <c r="E2339" t="s">
        <v>31</v>
      </c>
      <c r="F2339" t="s">
        <v>81</v>
      </c>
    </row>
    <row r="2340" spans="1:6" x14ac:dyDescent="0.25">
      <c r="A2340" s="5">
        <v>95748</v>
      </c>
      <c r="B2340">
        <v>695</v>
      </c>
      <c r="C2340">
        <v>0</v>
      </c>
      <c r="D2340">
        <v>1.16863828834006E-2</v>
      </c>
      <c r="E2340" t="s">
        <v>31</v>
      </c>
      <c r="F2340" t="s">
        <v>81</v>
      </c>
    </row>
    <row r="2341" spans="1:6" x14ac:dyDescent="0.25">
      <c r="A2341" s="5">
        <v>95748</v>
      </c>
      <c r="B2341">
        <v>328</v>
      </c>
      <c r="C2341">
        <v>4.3220675969575899E-3</v>
      </c>
      <c r="D2341">
        <v>1.10688321017057E-2</v>
      </c>
      <c r="E2341" t="s">
        <v>31</v>
      </c>
      <c r="F2341" t="s">
        <v>81</v>
      </c>
    </row>
    <row r="2342" spans="1:6" x14ac:dyDescent="0.25">
      <c r="A2342" s="5">
        <v>95748</v>
      </c>
      <c r="B2342">
        <v>487</v>
      </c>
      <c r="C2342">
        <v>4.1577270385346398E-3</v>
      </c>
      <c r="D2342">
        <v>1.3914415268466899E-2</v>
      </c>
      <c r="E2342" t="s">
        <v>31</v>
      </c>
      <c r="F2342" t="s">
        <v>81</v>
      </c>
    </row>
    <row r="2343" spans="1:6" x14ac:dyDescent="0.25">
      <c r="A2343" s="5">
        <v>95748</v>
      </c>
      <c r="B2343">
        <v>714</v>
      </c>
      <c r="C2343">
        <v>0</v>
      </c>
      <c r="D2343">
        <v>2.0901814815599499E-2</v>
      </c>
      <c r="E2343" t="s">
        <v>31</v>
      </c>
      <c r="F2343" t="s">
        <v>81</v>
      </c>
    </row>
    <row r="2344" spans="1:6" x14ac:dyDescent="0.25">
      <c r="A2344" s="5">
        <v>95748</v>
      </c>
      <c r="B2344">
        <v>296</v>
      </c>
      <c r="C2344">
        <v>8.5523202444823298E-4</v>
      </c>
      <c r="D2344">
        <v>2.3546314941531699E-2</v>
      </c>
      <c r="E2344" t="s">
        <v>31</v>
      </c>
      <c r="F2344" t="s">
        <v>81</v>
      </c>
    </row>
    <row r="2345" spans="1:6" x14ac:dyDescent="0.25">
      <c r="A2345" s="5">
        <v>95748</v>
      </c>
      <c r="B2345">
        <v>300</v>
      </c>
      <c r="C2345">
        <v>0</v>
      </c>
      <c r="D2345">
        <v>0.11609021561020499</v>
      </c>
      <c r="E2345" t="s">
        <v>31</v>
      </c>
      <c r="F2345" t="s">
        <v>81</v>
      </c>
    </row>
    <row r="2346" spans="1:6" x14ac:dyDescent="0.25">
      <c r="A2346" s="5">
        <v>95748</v>
      </c>
      <c r="B2346">
        <v>519</v>
      </c>
      <c r="C2346">
        <v>2.58311314474453E-2</v>
      </c>
      <c r="D2346">
        <v>0.14228765287901801</v>
      </c>
      <c r="E2346" t="s">
        <v>31</v>
      </c>
      <c r="F2346" t="s">
        <v>81</v>
      </c>
    </row>
    <row r="2347" spans="1:6" x14ac:dyDescent="0.25">
      <c r="A2347" s="5">
        <v>95748</v>
      </c>
      <c r="B2347">
        <v>477</v>
      </c>
      <c r="C2347">
        <v>3.5680386276721598E-3</v>
      </c>
      <c r="D2347">
        <v>1.04709804875121E-2</v>
      </c>
      <c r="E2347" t="s">
        <v>31</v>
      </c>
      <c r="F2347" t="s">
        <v>81</v>
      </c>
    </row>
    <row r="2348" spans="1:6" x14ac:dyDescent="0.25">
      <c r="A2348" s="5">
        <v>95748</v>
      </c>
      <c r="B2348">
        <v>528</v>
      </c>
      <c r="C2348">
        <v>0</v>
      </c>
      <c r="D2348">
        <v>4.6700379035927702E-3</v>
      </c>
      <c r="E2348" t="s">
        <v>31</v>
      </c>
      <c r="F2348" t="s">
        <v>81</v>
      </c>
    </row>
    <row r="2349" spans="1:6" x14ac:dyDescent="0.25">
      <c r="A2349" s="5">
        <v>95748</v>
      </c>
      <c r="B2349">
        <v>712</v>
      </c>
      <c r="C2349">
        <v>7.7748365858930203E-5</v>
      </c>
      <c r="D2349">
        <v>4.3653081911852604E-3</v>
      </c>
      <c r="E2349" t="s">
        <v>31</v>
      </c>
      <c r="F2349" t="s">
        <v>81</v>
      </c>
    </row>
    <row r="2350" spans="1:6" x14ac:dyDescent="0.25">
      <c r="A2350" s="5">
        <v>95748</v>
      </c>
      <c r="B2350">
        <v>520</v>
      </c>
      <c r="C2350">
        <v>2.0985905200288399E-3</v>
      </c>
      <c r="D2350">
        <v>9.0691145272068993E-3</v>
      </c>
      <c r="E2350" t="s">
        <v>31</v>
      </c>
      <c r="F2350" t="s">
        <v>81</v>
      </c>
    </row>
    <row r="2351" spans="1:6" x14ac:dyDescent="0.25">
      <c r="A2351" s="5">
        <v>95748</v>
      </c>
      <c r="B2351">
        <v>765</v>
      </c>
      <c r="C2351">
        <v>0</v>
      </c>
      <c r="D2351">
        <v>6.9940135012676197E-3</v>
      </c>
      <c r="E2351" t="s">
        <v>31</v>
      </c>
      <c r="F2351" t="s">
        <v>81</v>
      </c>
    </row>
    <row r="2352" spans="1:6" x14ac:dyDescent="0.25">
      <c r="A2352" s="5">
        <v>95748</v>
      </c>
      <c r="B2352">
        <v>294</v>
      </c>
      <c r="C2352">
        <v>3.4454242656459302</v>
      </c>
      <c r="D2352">
        <v>0.86463979962712001</v>
      </c>
      <c r="E2352" t="s">
        <v>31</v>
      </c>
      <c r="F2352" t="s">
        <v>45</v>
      </c>
    </row>
    <row r="2353" spans="1:6" x14ac:dyDescent="0.25">
      <c r="A2353" s="5">
        <v>95748</v>
      </c>
      <c r="B2353">
        <v>1253</v>
      </c>
      <c r="C2353">
        <v>7.54645696809363E-4</v>
      </c>
      <c r="D2353">
        <v>1.0672301792143E-3</v>
      </c>
      <c r="E2353" t="s">
        <v>31</v>
      </c>
      <c r="F2353" t="s">
        <v>202</v>
      </c>
    </row>
    <row r="2354" spans="1:6" x14ac:dyDescent="0.25">
      <c r="A2354" s="5">
        <v>95748</v>
      </c>
      <c r="B2354">
        <v>1255</v>
      </c>
      <c r="C2354">
        <v>3.7136511928413502E-3</v>
      </c>
      <c r="D2354">
        <v>5.25189588283925E-3</v>
      </c>
      <c r="E2354" t="s">
        <v>31</v>
      </c>
      <c r="F2354" t="s">
        <v>202</v>
      </c>
    </row>
    <row r="2355" spans="1:6" x14ac:dyDescent="0.25">
      <c r="A2355" s="5">
        <v>95748</v>
      </c>
      <c r="B2355">
        <v>1256</v>
      </c>
      <c r="C2355">
        <v>6.3124844729445604E-3</v>
      </c>
      <c r="D2355">
        <v>4.2727510645226398E-3</v>
      </c>
      <c r="E2355" t="s">
        <v>31</v>
      </c>
      <c r="F2355" t="s">
        <v>202</v>
      </c>
    </row>
    <row r="2356" spans="1:6" x14ac:dyDescent="0.25">
      <c r="A2356" s="5">
        <v>95748</v>
      </c>
      <c r="B2356">
        <v>846</v>
      </c>
      <c r="C2356">
        <v>3.5746375112022399E-4</v>
      </c>
      <c r="D2356">
        <v>1.8627062598367799E-3</v>
      </c>
      <c r="E2356" t="s">
        <v>31</v>
      </c>
      <c r="F2356" t="s">
        <v>202</v>
      </c>
    </row>
    <row r="2357" spans="1:6" x14ac:dyDescent="0.25">
      <c r="A2357" s="5">
        <v>95748</v>
      </c>
      <c r="B2357">
        <v>847</v>
      </c>
      <c r="C2357">
        <v>7.9060856546973399E-3</v>
      </c>
      <c r="D2357">
        <v>1.06130701015882E-2</v>
      </c>
      <c r="E2357" t="s">
        <v>31</v>
      </c>
      <c r="F2357" t="s">
        <v>202</v>
      </c>
    </row>
    <row r="2358" spans="1:6" x14ac:dyDescent="0.25">
      <c r="A2358" s="5">
        <v>95748</v>
      </c>
      <c r="B2358">
        <v>848</v>
      </c>
      <c r="C2358">
        <v>5.0106833637671903E-4</v>
      </c>
      <c r="D2358">
        <v>1.6022284765169099E-3</v>
      </c>
      <c r="E2358" t="s">
        <v>31</v>
      </c>
      <c r="F2358" t="s">
        <v>202</v>
      </c>
    </row>
    <row r="2359" spans="1:6" x14ac:dyDescent="0.25">
      <c r="A2359" s="5">
        <v>95748</v>
      </c>
      <c r="B2359">
        <v>849</v>
      </c>
      <c r="C2359">
        <v>1.1259564630314099E-2</v>
      </c>
      <c r="D2359">
        <v>1.0701155460653301E-2</v>
      </c>
      <c r="E2359" t="s">
        <v>31</v>
      </c>
      <c r="F2359" t="s">
        <v>202</v>
      </c>
    </row>
    <row r="2360" spans="1:6" x14ac:dyDescent="0.25">
      <c r="A2360" s="5">
        <v>95748</v>
      </c>
      <c r="B2360">
        <v>850</v>
      </c>
      <c r="C2360">
        <v>4.5675923741292802E-4</v>
      </c>
      <c r="D2360">
        <v>1.30993727136819E-3</v>
      </c>
      <c r="E2360" t="s">
        <v>31</v>
      </c>
      <c r="F2360" t="s">
        <v>202</v>
      </c>
    </row>
    <row r="2361" spans="1:6" x14ac:dyDescent="0.25">
      <c r="A2361" s="5">
        <v>95748</v>
      </c>
      <c r="B2361">
        <v>852</v>
      </c>
      <c r="C2361">
        <v>5.9577291853370696E-3</v>
      </c>
      <c r="D2361">
        <v>8.4255014148496999E-3</v>
      </c>
      <c r="E2361" t="s">
        <v>31</v>
      </c>
      <c r="F2361" t="s">
        <v>202</v>
      </c>
    </row>
    <row r="2362" spans="1:6" x14ac:dyDescent="0.25">
      <c r="A2362" s="5">
        <v>95748</v>
      </c>
      <c r="B2362">
        <v>1265</v>
      </c>
      <c r="C2362">
        <v>8.7975800950707006E-3</v>
      </c>
      <c r="D2362">
        <v>1.2441657086512599E-2</v>
      </c>
      <c r="E2362" t="s">
        <v>31</v>
      </c>
      <c r="F2362" t="s">
        <v>202</v>
      </c>
    </row>
    <row r="2363" spans="1:6" x14ac:dyDescent="0.25">
      <c r="A2363" s="5">
        <v>95748</v>
      </c>
      <c r="B2363">
        <v>1266</v>
      </c>
      <c r="C2363">
        <v>2.38309167413483E-4</v>
      </c>
      <c r="D2363">
        <v>6.6074224415909005E-4</v>
      </c>
      <c r="E2363" t="s">
        <v>31</v>
      </c>
      <c r="F2363" t="s">
        <v>202</v>
      </c>
    </row>
    <row r="2364" spans="1:6" x14ac:dyDescent="0.25">
      <c r="A2364" s="5">
        <v>95748</v>
      </c>
      <c r="B2364">
        <v>1268</v>
      </c>
      <c r="C2364">
        <v>3.9979227996808497E-5</v>
      </c>
      <c r="D2364">
        <v>6.3348949147647301E-4</v>
      </c>
      <c r="E2364" t="s">
        <v>31</v>
      </c>
      <c r="F2364" t="s">
        <v>202</v>
      </c>
    </row>
    <row r="2365" spans="1:6" x14ac:dyDescent="0.25">
      <c r="A2365" s="5">
        <v>95748</v>
      </c>
      <c r="B2365">
        <v>1269</v>
      </c>
      <c r="C2365">
        <v>3.2767510512874899E-3</v>
      </c>
      <c r="D2365">
        <v>4.6340257772510603E-3</v>
      </c>
      <c r="E2365" t="s">
        <v>31</v>
      </c>
      <c r="F2365" t="s">
        <v>202</v>
      </c>
    </row>
    <row r="2366" spans="1:6" x14ac:dyDescent="0.25">
      <c r="A2366" s="5">
        <v>95748</v>
      </c>
      <c r="B2366">
        <v>853</v>
      </c>
      <c r="C2366">
        <v>9.3521301620491399E-3</v>
      </c>
      <c r="D2366">
        <v>1.32259093122484E-2</v>
      </c>
      <c r="E2366" t="s">
        <v>31</v>
      </c>
      <c r="F2366" t="s">
        <v>202</v>
      </c>
    </row>
    <row r="2367" spans="1:6" x14ac:dyDescent="0.25">
      <c r="A2367" s="5">
        <v>95748</v>
      </c>
      <c r="B2367">
        <v>854</v>
      </c>
      <c r="C2367">
        <v>1.30448351996038E-2</v>
      </c>
      <c r="D2367">
        <v>1.8448182858201701E-2</v>
      </c>
      <c r="E2367" t="s">
        <v>31</v>
      </c>
      <c r="F2367" t="s">
        <v>202</v>
      </c>
    </row>
    <row r="2368" spans="1:6" x14ac:dyDescent="0.25">
      <c r="A2368" s="5">
        <v>95748</v>
      </c>
      <c r="B2368">
        <v>855</v>
      </c>
      <c r="C2368">
        <v>6.0181233215029903E-3</v>
      </c>
      <c r="D2368">
        <v>3.6030649368425098E-3</v>
      </c>
      <c r="E2368" t="s">
        <v>31</v>
      </c>
      <c r="F2368" t="s">
        <v>202</v>
      </c>
    </row>
    <row r="2369" spans="1:6" x14ac:dyDescent="0.25">
      <c r="A2369" s="5">
        <v>95748</v>
      </c>
      <c r="B2369">
        <v>1275</v>
      </c>
      <c r="C2369">
        <v>1.6561255792071999E-2</v>
      </c>
      <c r="D2369">
        <v>1.9152231834954001E-2</v>
      </c>
      <c r="E2369" t="s">
        <v>31</v>
      </c>
      <c r="F2369" t="s">
        <v>202</v>
      </c>
    </row>
    <row r="2370" spans="1:6" x14ac:dyDescent="0.25">
      <c r="A2370" s="5">
        <v>95748</v>
      </c>
      <c r="B2370">
        <v>857</v>
      </c>
      <c r="C2370">
        <v>7.9591589607455396E-3</v>
      </c>
      <c r="D2370">
        <v>9.0653201798752796E-3</v>
      </c>
      <c r="E2370" t="s">
        <v>31</v>
      </c>
      <c r="F2370" t="s">
        <v>202</v>
      </c>
    </row>
    <row r="2371" spans="1:6" x14ac:dyDescent="0.25">
      <c r="A2371" s="5">
        <v>95748</v>
      </c>
      <c r="B2371">
        <v>858</v>
      </c>
      <c r="C2371">
        <v>0</v>
      </c>
      <c r="D2371">
        <v>2.6482504744156799E-3</v>
      </c>
      <c r="E2371" t="s">
        <v>31</v>
      </c>
      <c r="F2371" t="s">
        <v>202</v>
      </c>
    </row>
    <row r="2372" spans="1:6" x14ac:dyDescent="0.25">
      <c r="A2372" s="5">
        <v>95748</v>
      </c>
      <c r="B2372">
        <v>859</v>
      </c>
      <c r="C2372">
        <v>0</v>
      </c>
      <c r="D2372">
        <v>8.9458194220935902E-4</v>
      </c>
      <c r="E2372" t="s">
        <v>31</v>
      </c>
      <c r="F2372" t="s">
        <v>202</v>
      </c>
    </row>
    <row r="2373" spans="1:6" x14ac:dyDescent="0.25">
      <c r="A2373" s="5">
        <v>95748</v>
      </c>
      <c r="B2373">
        <v>860</v>
      </c>
      <c r="C2373">
        <v>0.42061200030263801</v>
      </c>
      <c r="D2373">
        <v>0.59483519532486795</v>
      </c>
      <c r="E2373" t="s">
        <v>31</v>
      </c>
      <c r="F2373" t="s">
        <v>202</v>
      </c>
    </row>
    <row r="2374" spans="1:6" x14ac:dyDescent="0.25">
      <c r="A2374" s="5">
        <v>95748</v>
      </c>
      <c r="B2374">
        <v>1280</v>
      </c>
      <c r="C2374">
        <v>8.5394118310206605E-4</v>
      </c>
      <c r="D2374">
        <v>1.20765520261187E-3</v>
      </c>
      <c r="E2374" t="s">
        <v>31</v>
      </c>
      <c r="F2374" t="s">
        <v>202</v>
      </c>
    </row>
    <row r="2375" spans="1:6" x14ac:dyDescent="0.25">
      <c r="A2375" s="5">
        <v>95748</v>
      </c>
      <c r="B2375">
        <v>1281</v>
      </c>
      <c r="C2375">
        <v>0</v>
      </c>
      <c r="D2375">
        <v>1.3178826367751099E-3</v>
      </c>
      <c r="E2375" t="s">
        <v>31</v>
      </c>
      <c r="F2375" t="s">
        <v>202</v>
      </c>
    </row>
    <row r="2376" spans="1:6" x14ac:dyDescent="0.25">
      <c r="A2376" s="5">
        <v>95748</v>
      </c>
      <c r="B2376">
        <v>1461</v>
      </c>
      <c r="C2376">
        <v>3.9718194568913798E-5</v>
      </c>
      <c r="D2376">
        <v>6.4643051029277497E-4</v>
      </c>
      <c r="E2376" t="s">
        <v>31</v>
      </c>
      <c r="F2376" t="s">
        <v>202</v>
      </c>
    </row>
    <row r="2377" spans="1:6" x14ac:dyDescent="0.25">
      <c r="A2377" s="5">
        <v>95748</v>
      </c>
      <c r="B2377">
        <v>864</v>
      </c>
      <c r="C2377">
        <v>1.28449390596198E-3</v>
      </c>
      <c r="D2377">
        <v>2.2258153082527201E-3</v>
      </c>
      <c r="E2377" t="s">
        <v>31</v>
      </c>
      <c r="F2377" t="s">
        <v>202</v>
      </c>
    </row>
    <row r="2378" spans="1:6" x14ac:dyDescent="0.25">
      <c r="A2378" s="5">
        <v>95748</v>
      </c>
      <c r="B2378">
        <v>1288</v>
      </c>
      <c r="C2378">
        <v>1.3506796485118001E-3</v>
      </c>
      <c r="D2378">
        <v>1.79707114445413E-3</v>
      </c>
      <c r="E2378" t="s">
        <v>31</v>
      </c>
      <c r="F2378" t="s">
        <v>202</v>
      </c>
    </row>
    <row r="2379" spans="1:6" x14ac:dyDescent="0.25">
      <c r="A2379" s="5">
        <v>95748</v>
      </c>
      <c r="B2379">
        <v>896</v>
      </c>
      <c r="C2379">
        <v>6.2953338385249398E-3</v>
      </c>
      <c r="D2379">
        <v>8.9029464941082406E-3</v>
      </c>
      <c r="E2379" t="s">
        <v>31</v>
      </c>
      <c r="F2379" t="s">
        <v>202</v>
      </c>
    </row>
    <row r="2380" spans="1:6" x14ac:dyDescent="0.25">
      <c r="A2380" s="5">
        <v>95748</v>
      </c>
      <c r="B2380">
        <v>1293</v>
      </c>
      <c r="C2380">
        <v>0</v>
      </c>
      <c r="D2380">
        <v>1.6721238964337E-3</v>
      </c>
      <c r="E2380" t="s">
        <v>31</v>
      </c>
      <c r="F2380" t="s">
        <v>202</v>
      </c>
    </row>
    <row r="2381" spans="1:6" x14ac:dyDescent="0.25">
      <c r="A2381" s="5">
        <v>95748</v>
      </c>
      <c r="B2381">
        <v>866</v>
      </c>
      <c r="C2381">
        <v>1.6034679615924301E-4</v>
      </c>
      <c r="D2381">
        <v>1.00492883680588E-3</v>
      </c>
      <c r="E2381" t="s">
        <v>31</v>
      </c>
      <c r="F2381" t="s">
        <v>202</v>
      </c>
    </row>
    <row r="2382" spans="1:6" x14ac:dyDescent="0.25">
      <c r="A2382" s="5">
        <v>95748</v>
      </c>
      <c r="B2382">
        <v>867</v>
      </c>
      <c r="C2382">
        <v>3.86534652103337E-2</v>
      </c>
      <c r="D2382">
        <v>5.4664254733170603E-2</v>
      </c>
      <c r="E2382" t="s">
        <v>31</v>
      </c>
      <c r="F2382" t="s">
        <v>202</v>
      </c>
    </row>
    <row r="2383" spans="1:6" x14ac:dyDescent="0.25">
      <c r="A2383" s="5">
        <v>95748</v>
      </c>
      <c r="B2383">
        <v>1296</v>
      </c>
      <c r="C2383">
        <v>1.1539925779819899E-3</v>
      </c>
      <c r="D2383">
        <v>1.0641684980918799E-3</v>
      </c>
      <c r="E2383" t="s">
        <v>31</v>
      </c>
      <c r="F2383" t="s">
        <v>202</v>
      </c>
    </row>
    <row r="2384" spans="1:6" x14ac:dyDescent="0.25">
      <c r="A2384" s="5">
        <v>95748</v>
      </c>
      <c r="B2384">
        <v>868</v>
      </c>
      <c r="C2384">
        <v>0</v>
      </c>
      <c r="D2384">
        <v>1.5366416410849701E-3</v>
      </c>
      <c r="E2384" t="s">
        <v>31</v>
      </c>
      <c r="F2384" t="s">
        <v>202</v>
      </c>
    </row>
    <row r="2385" spans="1:6" x14ac:dyDescent="0.25">
      <c r="A2385" s="5">
        <v>95748</v>
      </c>
      <c r="B2385">
        <v>1298</v>
      </c>
      <c r="C2385">
        <v>9.3337757223989402E-4</v>
      </c>
      <c r="D2385">
        <v>1.3199952214765301E-3</v>
      </c>
      <c r="E2385" t="s">
        <v>31</v>
      </c>
      <c r="F2385" t="s">
        <v>202</v>
      </c>
    </row>
    <row r="2386" spans="1:6" x14ac:dyDescent="0.25">
      <c r="A2386" s="5">
        <v>95748</v>
      </c>
      <c r="B2386">
        <v>1301</v>
      </c>
      <c r="C2386">
        <v>9.4929095353982994E-3</v>
      </c>
      <c r="D2386">
        <v>1.33119230784486E-2</v>
      </c>
      <c r="E2386" t="s">
        <v>31</v>
      </c>
      <c r="F2386" t="s">
        <v>202</v>
      </c>
    </row>
    <row r="2387" spans="1:6" x14ac:dyDescent="0.25">
      <c r="A2387" s="5">
        <v>95748</v>
      </c>
      <c r="B2387">
        <v>871</v>
      </c>
      <c r="C2387">
        <v>6.1563201568858397E-4</v>
      </c>
      <c r="D2387">
        <v>6.7133442705892502E-3</v>
      </c>
      <c r="E2387" t="s">
        <v>31</v>
      </c>
      <c r="F2387" t="s">
        <v>202</v>
      </c>
    </row>
    <row r="2388" spans="1:6" x14ac:dyDescent="0.25">
      <c r="A2388" s="5">
        <v>95748</v>
      </c>
      <c r="B2388">
        <v>872</v>
      </c>
      <c r="C2388">
        <v>0</v>
      </c>
      <c r="D2388">
        <v>2.7501231082246499E-3</v>
      </c>
      <c r="E2388" t="s">
        <v>31</v>
      </c>
      <c r="F2388" t="s">
        <v>202</v>
      </c>
    </row>
    <row r="2389" spans="1:6" x14ac:dyDescent="0.25">
      <c r="A2389" s="5">
        <v>95748</v>
      </c>
      <c r="B2389">
        <v>873</v>
      </c>
      <c r="C2389">
        <v>2.9006411879864001E-3</v>
      </c>
      <c r="D2389">
        <v>3.7616752128980099E-3</v>
      </c>
      <c r="E2389" t="s">
        <v>31</v>
      </c>
      <c r="F2389" t="s">
        <v>202</v>
      </c>
    </row>
    <row r="2390" spans="1:6" x14ac:dyDescent="0.25">
      <c r="A2390" s="5">
        <v>95748</v>
      </c>
      <c r="B2390">
        <v>1106</v>
      </c>
      <c r="C2390">
        <v>1.9859097284456899E-4</v>
      </c>
      <c r="D2390">
        <v>4.7372922218755003E-3</v>
      </c>
      <c r="E2390" t="s">
        <v>31</v>
      </c>
      <c r="F2390" t="s">
        <v>202</v>
      </c>
    </row>
    <row r="2391" spans="1:6" x14ac:dyDescent="0.25">
      <c r="A2391" s="5">
        <v>95748</v>
      </c>
      <c r="B2391">
        <v>875</v>
      </c>
      <c r="C2391">
        <v>2.2641981235968201E-3</v>
      </c>
      <c r="D2391">
        <v>3.08898136139775E-3</v>
      </c>
      <c r="E2391" t="s">
        <v>31</v>
      </c>
      <c r="F2391" t="s">
        <v>202</v>
      </c>
    </row>
    <row r="2392" spans="1:6" x14ac:dyDescent="0.25">
      <c r="A2392" s="5">
        <v>95748</v>
      </c>
      <c r="B2392">
        <v>876</v>
      </c>
      <c r="C2392">
        <v>0</v>
      </c>
      <c r="D2392">
        <v>9.4733044799231005E-4</v>
      </c>
      <c r="E2392" t="s">
        <v>31</v>
      </c>
      <c r="F2392" t="s">
        <v>202</v>
      </c>
    </row>
    <row r="2393" spans="1:6" x14ac:dyDescent="0.25">
      <c r="A2393" s="5">
        <v>95748</v>
      </c>
      <c r="B2393">
        <v>877</v>
      </c>
      <c r="C2393">
        <v>4.9647743198184195E-4</v>
      </c>
      <c r="D2393">
        <v>4.1293823040789799E-3</v>
      </c>
      <c r="E2393" t="s">
        <v>31</v>
      </c>
      <c r="F2393" t="s">
        <v>202</v>
      </c>
    </row>
    <row r="2394" spans="1:6" x14ac:dyDescent="0.25">
      <c r="A2394" s="5">
        <v>95748</v>
      </c>
      <c r="B2394">
        <v>879</v>
      </c>
      <c r="C2394">
        <v>3.1050360494223801E-3</v>
      </c>
      <c r="D2394">
        <v>3.66038998665275E-3</v>
      </c>
      <c r="E2394" t="s">
        <v>31</v>
      </c>
      <c r="F2394" t="s">
        <v>202</v>
      </c>
    </row>
    <row r="2395" spans="1:6" x14ac:dyDescent="0.25">
      <c r="A2395" s="5">
        <v>95748</v>
      </c>
      <c r="B2395">
        <v>1312</v>
      </c>
      <c r="C2395">
        <v>1.2036756816243401E-4</v>
      </c>
      <c r="D2395">
        <v>6.3354492391608003E-4</v>
      </c>
      <c r="E2395" t="s">
        <v>31</v>
      </c>
      <c r="F2395" t="s">
        <v>202</v>
      </c>
    </row>
    <row r="2396" spans="1:6" x14ac:dyDescent="0.25">
      <c r="A2396" s="5">
        <v>95748</v>
      </c>
      <c r="B2396">
        <v>1314</v>
      </c>
      <c r="C2396">
        <v>3.9979227996808497E-5</v>
      </c>
      <c r="D2396">
        <v>6.3348949147647301E-4</v>
      </c>
      <c r="E2396" t="s">
        <v>31</v>
      </c>
      <c r="F2396" t="s">
        <v>202</v>
      </c>
    </row>
    <row r="2397" spans="1:6" x14ac:dyDescent="0.25">
      <c r="A2397" s="5">
        <v>95748</v>
      </c>
      <c r="B2397">
        <v>2806</v>
      </c>
      <c r="C2397">
        <v>0</v>
      </c>
      <c r="D2397">
        <v>8.1870015308526897E-4</v>
      </c>
      <c r="E2397" t="s">
        <v>31</v>
      </c>
      <c r="F2397" t="s">
        <v>202</v>
      </c>
    </row>
    <row r="2398" spans="1:6" x14ac:dyDescent="0.25">
      <c r="A2398" s="5">
        <v>95748</v>
      </c>
      <c r="B2398">
        <v>1320</v>
      </c>
      <c r="C2398">
        <v>0</v>
      </c>
      <c r="D2398">
        <v>6.4642427553002798E-4</v>
      </c>
      <c r="E2398" t="s">
        <v>31</v>
      </c>
      <c r="F2398" t="s">
        <v>202</v>
      </c>
    </row>
    <row r="2399" spans="1:6" x14ac:dyDescent="0.25">
      <c r="A2399" s="5">
        <v>95748</v>
      </c>
      <c r="B2399">
        <v>881</v>
      </c>
      <c r="C2399">
        <v>1.82703694991087E-3</v>
      </c>
      <c r="D2399">
        <v>2.5838204335207299E-3</v>
      </c>
      <c r="E2399" t="s">
        <v>31</v>
      </c>
      <c r="F2399" t="s">
        <v>202</v>
      </c>
    </row>
    <row r="2400" spans="1:6" x14ac:dyDescent="0.25">
      <c r="A2400" s="5">
        <v>95748</v>
      </c>
      <c r="B2400">
        <v>882</v>
      </c>
      <c r="C2400">
        <v>1.9978251866867799E-2</v>
      </c>
      <c r="D2400">
        <v>2.82535147426301E-2</v>
      </c>
      <c r="E2400" t="s">
        <v>31</v>
      </c>
      <c r="F2400" t="s">
        <v>202</v>
      </c>
    </row>
    <row r="2401" spans="1:6" x14ac:dyDescent="0.25">
      <c r="A2401" s="5">
        <v>95748</v>
      </c>
      <c r="B2401">
        <v>883</v>
      </c>
      <c r="C2401">
        <v>4.3690014025805202E-4</v>
      </c>
      <c r="D2401">
        <v>9.7741927598534394E-4</v>
      </c>
      <c r="E2401" t="s">
        <v>31</v>
      </c>
      <c r="F2401" t="s">
        <v>202</v>
      </c>
    </row>
    <row r="2402" spans="1:6" x14ac:dyDescent="0.25">
      <c r="A2402" s="5">
        <v>95748</v>
      </c>
      <c r="B2402">
        <v>1325</v>
      </c>
      <c r="C2402">
        <v>3.0005139462076398E-4</v>
      </c>
      <c r="D2402">
        <v>6.3373302003959903E-4</v>
      </c>
      <c r="E2402" t="s">
        <v>31</v>
      </c>
      <c r="F2402" t="s">
        <v>202</v>
      </c>
    </row>
    <row r="2403" spans="1:6" x14ac:dyDescent="0.25">
      <c r="A2403" s="5">
        <v>95748</v>
      </c>
      <c r="B2403">
        <v>884</v>
      </c>
      <c r="C2403">
        <v>1.26574000529438E-2</v>
      </c>
      <c r="D2403">
        <v>1.08228456315143E-2</v>
      </c>
      <c r="E2403" t="s">
        <v>31</v>
      </c>
      <c r="F2403" t="s">
        <v>202</v>
      </c>
    </row>
    <row r="2404" spans="1:6" x14ac:dyDescent="0.25">
      <c r="A2404" s="5">
        <v>95748</v>
      </c>
      <c r="B2404">
        <v>1330</v>
      </c>
      <c r="C2404">
        <v>0</v>
      </c>
      <c r="D2404">
        <v>6.3348261761448602E-4</v>
      </c>
      <c r="E2404" t="s">
        <v>31</v>
      </c>
      <c r="F2404" t="s">
        <v>202</v>
      </c>
    </row>
    <row r="2405" spans="1:6" x14ac:dyDescent="0.25">
      <c r="A2405" s="5">
        <v>95748</v>
      </c>
      <c r="B2405">
        <v>885</v>
      </c>
      <c r="C2405">
        <v>0</v>
      </c>
      <c r="D2405">
        <v>6.3348261761448602E-4</v>
      </c>
      <c r="E2405" t="s">
        <v>31</v>
      </c>
      <c r="F2405" t="s">
        <v>202</v>
      </c>
    </row>
    <row r="2406" spans="1:6" x14ac:dyDescent="0.25">
      <c r="A2406" s="5">
        <v>95748</v>
      </c>
      <c r="B2406">
        <v>886</v>
      </c>
      <c r="C2406">
        <v>3.6110270448730299E-4</v>
      </c>
      <c r="D2406">
        <v>1.0401107217080201E-3</v>
      </c>
      <c r="E2406" t="s">
        <v>31</v>
      </c>
      <c r="F2406" t="s">
        <v>202</v>
      </c>
    </row>
    <row r="2407" spans="1:6" x14ac:dyDescent="0.25">
      <c r="A2407" s="5">
        <v>95748</v>
      </c>
      <c r="B2407">
        <v>887</v>
      </c>
      <c r="C2407">
        <v>6.3549111310262098E-4</v>
      </c>
      <c r="D2407">
        <v>8.98720150917301E-4</v>
      </c>
      <c r="E2407" t="s">
        <v>31</v>
      </c>
      <c r="F2407" t="s">
        <v>202</v>
      </c>
    </row>
    <row r="2408" spans="1:6" x14ac:dyDescent="0.25">
      <c r="A2408" s="5">
        <v>95748</v>
      </c>
      <c r="B2408">
        <v>888</v>
      </c>
      <c r="C2408">
        <v>5.0432120736161101E-2</v>
      </c>
      <c r="D2408">
        <v>6.8710044403313394E-2</v>
      </c>
      <c r="E2408" t="s">
        <v>31</v>
      </c>
      <c r="F2408" t="s">
        <v>202</v>
      </c>
    </row>
    <row r="2409" spans="1:6" x14ac:dyDescent="0.25">
      <c r="A2409" s="5">
        <v>95748</v>
      </c>
      <c r="B2409">
        <v>889</v>
      </c>
      <c r="C2409">
        <v>8.8571573875719806E-3</v>
      </c>
      <c r="D2409">
        <v>1.2525912101577301E-2</v>
      </c>
      <c r="E2409" t="s">
        <v>31</v>
      </c>
      <c r="F2409" t="s">
        <v>202</v>
      </c>
    </row>
    <row r="2410" spans="1:6" x14ac:dyDescent="0.25">
      <c r="A2410" s="5">
        <v>95748</v>
      </c>
      <c r="B2410">
        <v>890</v>
      </c>
      <c r="C2410">
        <v>1.2511231287912E-3</v>
      </c>
      <c r="D2410">
        <v>2.6210881674514799E-3</v>
      </c>
      <c r="E2410" t="s">
        <v>31</v>
      </c>
      <c r="F2410" t="s">
        <v>202</v>
      </c>
    </row>
    <row r="2411" spans="1:6" x14ac:dyDescent="0.25">
      <c r="A2411" s="5">
        <v>95748</v>
      </c>
      <c r="B2411">
        <v>891</v>
      </c>
      <c r="C2411">
        <v>7.6261452114342301E-4</v>
      </c>
      <c r="D2411">
        <v>1.7798659825673799E-3</v>
      </c>
      <c r="E2411" t="s">
        <v>31</v>
      </c>
      <c r="F2411" t="s">
        <v>202</v>
      </c>
    </row>
    <row r="2412" spans="1:6" x14ac:dyDescent="0.25">
      <c r="A2412" s="5">
        <v>95748</v>
      </c>
      <c r="B2412">
        <v>892</v>
      </c>
      <c r="C2412">
        <v>2.7167748790951E-3</v>
      </c>
      <c r="D2412">
        <v>6.8911013360087195E-4</v>
      </c>
      <c r="E2412" t="s">
        <v>31</v>
      </c>
      <c r="F2412" t="s">
        <v>202</v>
      </c>
    </row>
    <row r="2413" spans="1:6" x14ac:dyDescent="0.25">
      <c r="A2413" s="5">
        <v>95748</v>
      </c>
      <c r="B2413">
        <v>893</v>
      </c>
      <c r="C2413">
        <v>0</v>
      </c>
      <c r="D2413">
        <v>6.8462064970914601E-4</v>
      </c>
      <c r="E2413" t="s">
        <v>31</v>
      </c>
      <c r="F2413" t="s">
        <v>202</v>
      </c>
    </row>
    <row r="2414" spans="1:6" x14ac:dyDescent="0.25">
      <c r="A2414" s="5">
        <v>95748</v>
      </c>
      <c r="B2414">
        <v>894</v>
      </c>
      <c r="C2414">
        <v>0</v>
      </c>
      <c r="D2414">
        <v>6.7507420591329998E-4</v>
      </c>
      <c r="E2414" t="s">
        <v>31</v>
      </c>
      <c r="F2414" t="s">
        <v>202</v>
      </c>
    </row>
    <row r="2415" spans="1:6" x14ac:dyDescent="0.25">
      <c r="A2415" s="5">
        <v>95748</v>
      </c>
      <c r="B2415">
        <v>895</v>
      </c>
      <c r="C2415">
        <v>3.9979227996808497E-5</v>
      </c>
      <c r="D2415">
        <v>6.3348949147647301E-4</v>
      </c>
      <c r="E2415" t="s">
        <v>31</v>
      </c>
      <c r="F2415" t="s">
        <v>202</v>
      </c>
    </row>
    <row r="2416" spans="1:6" x14ac:dyDescent="0.25">
      <c r="A2416" s="5">
        <v>95748</v>
      </c>
      <c r="B2416">
        <v>105</v>
      </c>
      <c r="C2416">
        <v>3.4098070026398197E-2</v>
      </c>
      <c r="D2416">
        <v>4.8221953082079799E-2</v>
      </c>
      <c r="E2416" t="s">
        <v>31</v>
      </c>
      <c r="F2416" t="s">
        <v>202</v>
      </c>
    </row>
    <row r="2417" spans="1:6" x14ac:dyDescent="0.25">
      <c r="A2417" s="5">
        <v>95748</v>
      </c>
      <c r="B2417">
        <v>196</v>
      </c>
      <c r="C2417">
        <v>5.0758765595238502E-2</v>
      </c>
      <c r="D2417">
        <v>6.1339187622196603E-2</v>
      </c>
      <c r="E2417" t="s">
        <v>31</v>
      </c>
      <c r="F2417" t="s">
        <v>202</v>
      </c>
    </row>
    <row r="2418" spans="1:6" x14ac:dyDescent="0.25">
      <c r="A2418" s="5">
        <v>95748</v>
      </c>
      <c r="B2418">
        <v>611</v>
      </c>
      <c r="C2418">
        <v>0.76819999888228396</v>
      </c>
      <c r="D2418">
        <v>1.0460955505785099</v>
      </c>
      <c r="E2418" t="s">
        <v>31</v>
      </c>
      <c r="F2418" t="s">
        <v>202</v>
      </c>
    </row>
    <row r="2419" spans="1:6" x14ac:dyDescent="0.25">
      <c r="A2419" s="5">
        <v>95748</v>
      </c>
      <c r="B2419">
        <v>901</v>
      </c>
      <c r="C2419">
        <v>0</v>
      </c>
      <c r="D2419">
        <v>8.4981696245242698E-4</v>
      </c>
      <c r="E2419" t="s">
        <v>31</v>
      </c>
      <c r="F2419" t="s">
        <v>202</v>
      </c>
    </row>
    <row r="2420" spans="1:6" x14ac:dyDescent="0.25">
      <c r="A2420" s="5">
        <v>95748</v>
      </c>
      <c r="B2420">
        <v>902</v>
      </c>
      <c r="C2420">
        <v>3.7434398365003702E-2</v>
      </c>
      <c r="D2420">
        <v>5.2940233867065499E-2</v>
      </c>
      <c r="E2420" t="s">
        <v>31</v>
      </c>
      <c r="F2420" t="s">
        <v>202</v>
      </c>
    </row>
    <row r="2421" spans="1:6" x14ac:dyDescent="0.25">
      <c r="A2421" s="5">
        <v>95748</v>
      </c>
      <c r="B2421">
        <v>903</v>
      </c>
      <c r="C2421">
        <v>3.7730933777203098E-3</v>
      </c>
      <c r="D2421">
        <v>5.3359598268721701E-3</v>
      </c>
      <c r="E2421" t="s">
        <v>31</v>
      </c>
      <c r="F2421" t="s">
        <v>202</v>
      </c>
    </row>
    <row r="2422" spans="1:6" x14ac:dyDescent="0.25">
      <c r="A2422" s="5">
        <v>95748</v>
      </c>
      <c r="B2422">
        <v>904</v>
      </c>
      <c r="C2422">
        <v>1.7396569218592599E-2</v>
      </c>
      <c r="D2422">
        <v>2.4602464127696001E-2</v>
      </c>
      <c r="E2422" t="s">
        <v>31</v>
      </c>
      <c r="F2422" t="s">
        <v>202</v>
      </c>
    </row>
    <row r="2423" spans="1:6" x14ac:dyDescent="0.25">
      <c r="A2423" s="5">
        <v>95748</v>
      </c>
      <c r="B2423">
        <v>905</v>
      </c>
      <c r="C2423">
        <v>4.4334306329045598E-3</v>
      </c>
      <c r="D2423">
        <v>4.9080141499725097E-3</v>
      </c>
      <c r="E2423" t="s">
        <v>31</v>
      </c>
      <c r="F2423" t="s">
        <v>202</v>
      </c>
    </row>
    <row r="2424" spans="1:6" x14ac:dyDescent="0.25">
      <c r="A2424" s="5">
        <v>95748</v>
      </c>
      <c r="B2424">
        <v>906</v>
      </c>
      <c r="C2424">
        <v>0</v>
      </c>
      <c r="D2424">
        <v>6.3348261761448602E-4</v>
      </c>
      <c r="E2424" t="s">
        <v>31</v>
      </c>
      <c r="F2424" t="s">
        <v>202</v>
      </c>
    </row>
    <row r="2425" spans="1:6" x14ac:dyDescent="0.25">
      <c r="A2425" s="5">
        <v>95748</v>
      </c>
      <c r="B2425">
        <v>907</v>
      </c>
      <c r="C2425">
        <v>3.1238360032985999E-2</v>
      </c>
      <c r="D2425">
        <v>4.4177712424942499E-2</v>
      </c>
      <c r="E2425" t="s">
        <v>31</v>
      </c>
      <c r="F2425" t="s">
        <v>202</v>
      </c>
    </row>
    <row r="2426" spans="1:6" x14ac:dyDescent="0.25">
      <c r="A2426" s="5">
        <v>95748</v>
      </c>
      <c r="B2426">
        <v>908</v>
      </c>
      <c r="C2426">
        <v>9.9295486292703904E-5</v>
      </c>
      <c r="D2426">
        <v>6.4650351023983605E-4</v>
      </c>
      <c r="E2426" t="s">
        <v>31</v>
      </c>
      <c r="F2426" t="s">
        <v>202</v>
      </c>
    </row>
    <row r="2427" spans="1:6" x14ac:dyDescent="0.25">
      <c r="A2427" s="5">
        <v>95748</v>
      </c>
      <c r="B2427">
        <v>909</v>
      </c>
      <c r="C2427">
        <v>2.4073513632486899E-4</v>
      </c>
      <c r="D2427">
        <v>1.2338778727154099E-3</v>
      </c>
      <c r="E2427" t="s">
        <v>31</v>
      </c>
      <c r="F2427" t="s">
        <v>202</v>
      </c>
    </row>
    <row r="2428" spans="1:6" x14ac:dyDescent="0.25">
      <c r="A2428" s="5">
        <v>95748</v>
      </c>
      <c r="B2428">
        <v>989</v>
      </c>
      <c r="C2428">
        <v>0</v>
      </c>
      <c r="D2428">
        <v>6.3348261761448602E-4</v>
      </c>
      <c r="E2428" t="s">
        <v>31</v>
      </c>
      <c r="F2428" t="s">
        <v>202</v>
      </c>
    </row>
    <row r="2429" spans="1:6" x14ac:dyDescent="0.25">
      <c r="A2429" s="5">
        <v>95748</v>
      </c>
      <c r="B2429">
        <v>990</v>
      </c>
      <c r="C2429">
        <v>6.7818034372722899E-3</v>
      </c>
      <c r="D2429">
        <v>1.5307434655975601E-3</v>
      </c>
      <c r="E2429" t="s">
        <v>31</v>
      </c>
      <c r="F2429" t="s">
        <v>202</v>
      </c>
    </row>
    <row r="2430" spans="1:6" x14ac:dyDescent="0.25">
      <c r="A2430" s="5">
        <v>95748</v>
      </c>
      <c r="B2430">
        <v>990</v>
      </c>
      <c r="C2430">
        <v>1.02870123920529E-2</v>
      </c>
      <c r="D2430">
        <v>1.45480324411413E-2</v>
      </c>
      <c r="E2430" t="s">
        <v>31</v>
      </c>
      <c r="F2430" t="s">
        <v>202</v>
      </c>
    </row>
    <row r="2431" spans="1:6" x14ac:dyDescent="0.25">
      <c r="A2431" s="5">
        <v>95748</v>
      </c>
      <c r="B2431">
        <v>1387</v>
      </c>
      <c r="C2431">
        <v>3.61069529045314E-3</v>
      </c>
      <c r="D2431">
        <v>1.12900916339715E-3</v>
      </c>
      <c r="E2431" t="s">
        <v>31</v>
      </c>
      <c r="F2431" t="s">
        <v>202</v>
      </c>
    </row>
    <row r="2432" spans="1:6" x14ac:dyDescent="0.25">
      <c r="A2432" s="5">
        <v>95748</v>
      </c>
      <c r="B2432">
        <v>993</v>
      </c>
      <c r="C2432">
        <v>2.8901112884144502E-3</v>
      </c>
      <c r="D2432">
        <v>4.0872345808432896E-3</v>
      </c>
      <c r="E2432" t="s">
        <v>31</v>
      </c>
      <c r="F2432" t="s">
        <v>202</v>
      </c>
    </row>
    <row r="2433" spans="1:6" x14ac:dyDescent="0.25">
      <c r="A2433" s="5">
        <v>95748</v>
      </c>
      <c r="B2433">
        <v>994</v>
      </c>
      <c r="C2433">
        <v>0</v>
      </c>
      <c r="D2433">
        <v>6.3348261761448602E-4</v>
      </c>
      <c r="E2433" t="s">
        <v>31</v>
      </c>
      <c r="F2433" t="s">
        <v>202</v>
      </c>
    </row>
    <row r="2434" spans="1:6" x14ac:dyDescent="0.25">
      <c r="A2434" s="5">
        <v>95748</v>
      </c>
      <c r="B2434">
        <v>1390</v>
      </c>
      <c r="C2434">
        <v>0</v>
      </c>
      <c r="D2434">
        <v>6.3348261761448602E-4</v>
      </c>
      <c r="E2434" t="s">
        <v>31</v>
      </c>
      <c r="F2434" t="s">
        <v>202</v>
      </c>
    </row>
    <row r="2435" spans="1:6" x14ac:dyDescent="0.25">
      <c r="A2435" s="5">
        <v>95748</v>
      </c>
      <c r="B2435">
        <v>1391</v>
      </c>
      <c r="C2435">
        <v>1.1252391189507899E-2</v>
      </c>
      <c r="D2435">
        <v>3.4997121466168899E-3</v>
      </c>
      <c r="E2435" t="s">
        <v>31</v>
      </c>
      <c r="F2435" t="s">
        <v>202</v>
      </c>
    </row>
    <row r="2436" spans="1:6" x14ac:dyDescent="0.25">
      <c r="A2436" s="5">
        <v>95748</v>
      </c>
      <c r="B2436">
        <v>1393</v>
      </c>
      <c r="C2436">
        <v>0</v>
      </c>
      <c r="D2436">
        <v>6.3348261761448602E-4</v>
      </c>
      <c r="E2436" t="s">
        <v>31</v>
      </c>
      <c r="F2436" t="s">
        <v>202</v>
      </c>
    </row>
    <row r="2437" spans="1:6" x14ac:dyDescent="0.25">
      <c r="A2437" s="5">
        <v>95748</v>
      </c>
      <c r="B2437">
        <v>999</v>
      </c>
      <c r="C2437">
        <v>8.5789949192630697E-3</v>
      </c>
      <c r="D2437">
        <v>2.7271429498747098E-3</v>
      </c>
      <c r="E2437" t="s">
        <v>31</v>
      </c>
      <c r="F2437" t="s">
        <v>202</v>
      </c>
    </row>
    <row r="2438" spans="1:6" x14ac:dyDescent="0.25">
      <c r="A2438" s="5">
        <v>95748</v>
      </c>
      <c r="B2438">
        <v>1396</v>
      </c>
      <c r="C2438">
        <v>0</v>
      </c>
      <c r="D2438">
        <v>6.3348261761448602E-4</v>
      </c>
      <c r="E2438" t="s">
        <v>31</v>
      </c>
      <c r="F2438" t="s">
        <v>202</v>
      </c>
    </row>
    <row r="2439" spans="1:6" x14ac:dyDescent="0.25">
      <c r="A2439" s="5">
        <v>95748</v>
      </c>
      <c r="B2439">
        <v>1397</v>
      </c>
      <c r="C2439">
        <v>0</v>
      </c>
      <c r="D2439">
        <v>6.3348261761448602E-4</v>
      </c>
      <c r="E2439" t="s">
        <v>31</v>
      </c>
      <c r="F2439" t="s">
        <v>202</v>
      </c>
    </row>
    <row r="2440" spans="1:6" x14ac:dyDescent="0.25">
      <c r="A2440" s="5">
        <v>95748</v>
      </c>
      <c r="B2440">
        <v>1398</v>
      </c>
      <c r="C2440">
        <v>0</v>
      </c>
      <c r="D2440">
        <v>6.3348261761448602E-4</v>
      </c>
      <c r="E2440" t="s">
        <v>31</v>
      </c>
      <c r="F2440" t="s">
        <v>202</v>
      </c>
    </row>
    <row r="2441" spans="1:6" x14ac:dyDescent="0.25">
      <c r="A2441" s="5">
        <v>95748</v>
      </c>
      <c r="B2441">
        <v>1004</v>
      </c>
      <c r="C2441">
        <v>0</v>
      </c>
      <c r="D2441">
        <v>6.3348261761448602E-4</v>
      </c>
      <c r="E2441" t="s">
        <v>31</v>
      </c>
      <c r="F2441" t="s">
        <v>202</v>
      </c>
    </row>
    <row r="2442" spans="1:6" x14ac:dyDescent="0.25">
      <c r="A2442" s="5">
        <v>95748</v>
      </c>
      <c r="B2442">
        <v>1005</v>
      </c>
      <c r="C2442">
        <v>0</v>
      </c>
      <c r="D2442">
        <v>6.3348261761448602E-4</v>
      </c>
      <c r="E2442" t="s">
        <v>31</v>
      </c>
      <c r="F2442" t="s">
        <v>202</v>
      </c>
    </row>
    <row r="2443" spans="1:6" x14ac:dyDescent="0.25">
      <c r="A2443" s="5">
        <v>95748</v>
      </c>
      <c r="B2443">
        <v>1006</v>
      </c>
      <c r="C2443">
        <v>0</v>
      </c>
      <c r="D2443">
        <v>6.3348261761448602E-4</v>
      </c>
      <c r="E2443" t="s">
        <v>31</v>
      </c>
      <c r="F2443" t="s">
        <v>202</v>
      </c>
    </row>
    <row r="2444" spans="1:6" x14ac:dyDescent="0.25">
      <c r="A2444" s="5">
        <v>95748</v>
      </c>
      <c r="B2444">
        <v>1402</v>
      </c>
      <c r="C2444">
        <v>2.3682319035959001E-3</v>
      </c>
      <c r="D2444">
        <v>3.3491856769099701E-3</v>
      </c>
      <c r="E2444" t="s">
        <v>31</v>
      </c>
      <c r="F2444" t="s">
        <v>202</v>
      </c>
    </row>
    <row r="2445" spans="1:6" x14ac:dyDescent="0.25">
      <c r="A2445" s="5">
        <v>95748</v>
      </c>
      <c r="B2445">
        <v>1008</v>
      </c>
      <c r="C2445">
        <v>0</v>
      </c>
      <c r="D2445">
        <v>6.3348261761448602E-4</v>
      </c>
      <c r="E2445" t="s">
        <v>31</v>
      </c>
      <c r="F2445" t="s">
        <v>202</v>
      </c>
    </row>
    <row r="2446" spans="1:6" x14ac:dyDescent="0.25">
      <c r="A2446" s="5">
        <v>95748</v>
      </c>
      <c r="B2446">
        <v>989</v>
      </c>
      <c r="C2446">
        <v>6.4224695298098901E-4</v>
      </c>
      <c r="D2446">
        <v>9.0827435129850996E-4</v>
      </c>
      <c r="E2446" t="s">
        <v>31</v>
      </c>
      <c r="F2446" t="s">
        <v>202</v>
      </c>
    </row>
    <row r="2447" spans="1:6" x14ac:dyDescent="0.25">
      <c r="A2447" s="5">
        <v>95748</v>
      </c>
      <c r="B2447">
        <v>1010</v>
      </c>
      <c r="C2447">
        <v>5.3619562655075599E-4</v>
      </c>
      <c r="D2447">
        <v>9.7146525568347897E-4</v>
      </c>
      <c r="E2447" t="s">
        <v>31</v>
      </c>
      <c r="F2447" t="s">
        <v>202</v>
      </c>
    </row>
    <row r="2448" spans="1:6" x14ac:dyDescent="0.25">
      <c r="A2448" s="5">
        <v>95748</v>
      </c>
      <c r="B2448">
        <v>1011</v>
      </c>
      <c r="C2448">
        <v>1.86675514447979E-3</v>
      </c>
      <c r="D2448">
        <v>2.6399904429530601E-3</v>
      </c>
      <c r="E2448" t="s">
        <v>31</v>
      </c>
      <c r="F2448" t="s">
        <v>202</v>
      </c>
    </row>
    <row r="2449" spans="1:6" x14ac:dyDescent="0.25">
      <c r="A2449" s="5">
        <v>95748</v>
      </c>
      <c r="B2449">
        <v>1407</v>
      </c>
      <c r="C2449">
        <v>5.4215335580088302E-3</v>
      </c>
      <c r="D2449">
        <v>7.6672062865969504E-3</v>
      </c>
      <c r="E2449" t="s">
        <v>31</v>
      </c>
      <c r="F2449" t="s">
        <v>202</v>
      </c>
    </row>
    <row r="2450" spans="1:6" x14ac:dyDescent="0.25">
      <c r="A2450" s="5">
        <v>95748</v>
      </c>
      <c r="B2450">
        <v>1408</v>
      </c>
      <c r="C2450">
        <v>0</v>
      </c>
      <c r="D2450">
        <v>6.3348261761448602E-4</v>
      </c>
      <c r="E2450" t="s">
        <v>31</v>
      </c>
      <c r="F2450" t="s">
        <v>202</v>
      </c>
    </row>
    <row r="2451" spans="1:6" x14ac:dyDescent="0.25">
      <c r="A2451" s="5">
        <v>95748</v>
      </c>
      <c r="B2451">
        <v>1409</v>
      </c>
      <c r="C2451">
        <v>0</v>
      </c>
      <c r="D2451">
        <v>6.3348261761448602E-4</v>
      </c>
      <c r="E2451" t="s">
        <v>31</v>
      </c>
      <c r="F2451" t="s">
        <v>202</v>
      </c>
    </row>
    <row r="2452" spans="1:6" x14ac:dyDescent="0.25">
      <c r="A2452" s="5">
        <v>95748</v>
      </c>
      <c r="B2452">
        <v>1410</v>
      </c>
      <c r="C2452">
        <v>0</v>
      </c>
      <c r="D2452">
        <v>6.3348261761448602E-4</v>
      </c>
      <c r="E2452" t="s">
        <v>31</v>
      </c>
      <c r="F2452" t="s">
        <v>202</v>
      </c>
    </row>
    <row r="2453" spans="1:6" x14ac:dyDescent="0.25">
      <c r="A2453" s="5">
        <v>95748</v>
      </c>
      <c r="B2453">
        <v>1411</v>
      </c>
      <c r="C2453">
        <v>4.4810040063953298E-3</v>
      </c>
      <c r="D2453">
        <v>2.4051959793622798E-3</v>
      </c>
      <c r="E2453" t="s">
        <v>31</v>
      </c>
      <c r="F2453" t="s">
        <v>202</v>
      </c>
    </row>
    <row r="2454" spans="1:6" x14ac:dyDescent="0.25">
      <c r="A2454" s="5">
        <v>95748</v>
      </c>
      <c r="B2454">
        <v>1017</v>
      </c>
      <c r="C2454">
        <v>4.3122585017300197E-3</v>
      </c>
      <c r="D2454">
        <v>8.7291678340600299E-4</v>
      </c>
      <c r="E2454" t="s">
        <v>31</v>
      </c>
      <c r="F2454" t="s">
        <v>202</v>
      </c>
    </row>
    <row r="2455" spans="1:6" x14ac:dyDescent="0.25">
      <c r="A2455" s="5">
        <v>95748</v>
      </c>
      <c r="B2455">
        <v>1413</v>
      </c>
      <c r="C2455">
        <v>1.2709822259460799E-3</v>
      </c>
      <c r="D2455">
        <v>1.7974403014680901E-3</v>
      </c>
      <c r="E2455" t="s">
        <v>31</v>
      </c>
      <c r="F2455" t="s">
        <v>202</v>
      </c>
    </row>
    <row r="2456" spans="1:6" x14ac:dyDescent="0.25">
      <c r="A2456" s="5">
        <v>95748</v>
      </c>
      <c r="B2456">
        <v>1416</v>
      </c>
      <c r="C2456">
        <v>1.6085868799114299E-3</v>
      </c>
      <c r="D2456">
        <v>2.27488538182616E-3</v>
      </c>
      <c r="E2456" t="s">
        <v>31</v>
      </c>
      <c r="F2456" t="s">
        <v>202</v>
      </c>
    </row>
    <row r="2457" spans="1:6" x14ac:dyDescent="0.25">
      <c r="A2457" s="5">
        <v>95748</v>
      </c>
      <c r="B2457">
        <v>1022</v>
      </c>
      <c r="C2457">
        <v>0</v>
      </c>
      <c r="D2457">
        <v>6.3348261761448602E-4</v>
      </c>
      <c r="E2457" t="s">
        <v>31</v>
      </c>
      <c r="F2457" t="s">
        <v>202</v>
      </c>
    </row>
    <row r="2458" spans="1:6" x14ac:dyDescent="0.25">
      <c r="A2458" s="5">
        <v>95748</v>
      </c>
      <c r="B2458">
        <v>1418</v>
      </c>
      <c r="C2458">
        <v>0</v>
      </c>
      <c r="D2458">
        <v>6.3348261761448602E-4</v>
      </c>
      <c r="E2458" t="s">
        <v>31</v>
      </c>
      <c r="F2458" t="s">
        <v>202</v>
      </c>
    </row>
    <row r="2459" spans="1:6" x14ac:dyDescent="0.25">
      <c r="A2459" s="5">
        <v>95748</v>
      </c>
      <c r="B2459">
        <v>1024</v>
      </c>
      <c r="C2459">
        <v>0</v>
      </c>
      <c r="D2459">
        <v>6.3348261761448602E-4</v>
      </c>
      <c r="E2459" t="s">
        <v>31</v>
      </c>
      <c r="F2459" t="s">
        <v>202</v>
      </c>
    </row>
    <row r="2460" spans="1:6" x14ac:dyDescent="0.25">
      <c r="A2460" s="5">
        <v>95748</v>
      </c>
      <c r="B2460">
        <v>1025</v>
      </c>
      <c r="C2460">
        <v>0</v>
      </c>
      <c r="D2460">
        <v>6.3348261761448602E-4</v>
      </c>
      <c r="E2460" t="s">
        <v>31</v>
      </c>
      <c r="F2460" t="s">
        <v>202</v>
      </c>
    </row>
    <row r="2461" spans="1:6" x14ac:dyDescent="0.25">
      <c r="A2461" s="5">
        <v>95748</v>
      </c>
      <c r="B2461">
        <v>1026</v>
      </c>
      <c r="C2461">
        <v>0</v>
      </c>
      <c r="D2461">
        <v>6.3348261761448602E-4</v>
      </c>
      <c r="E2461" t="s">
        <v>31</v>
      </c>
      <c r="F2461" t="s">
        <v>202</v>
      </c>
    </row>
    <row r="2462" spans="1:6" x14ac:dyDescent="0.25">
      <c r="A2462" s="5">
        <v>95748</v>
      </c>
      <c r="B2462">
        <v>1027</v>
      </c>
      <c r="C2462">
        <v>0</v>
      </c>
      <c r="D2462">
        <v>6.3348261761448602E-4</v>
      </c>
      <c r="E2462" t="s">
        <v>31</v>
      </c>
      <c r="F2462" t="s">
        <v>202</v>
      </c>
    </row>
    <row r="2463" spans="1:6" x14ac:dyDescent="0.25">
      <c r="A2463" s="5">
        <v>95748</v>
      </c>
      <c r="B2463">
        <v>1423</v>
      </c>
      <c r="C2463">
        <v>0</v>
      </c>
      <c r="D2463">
        <v>6.3348261761448602E-4</v>
      </c>
      <c r="E2463" t="s">
        <v>31</v>
      </c>
      <c r="F2463" t="s">
        <v>202</v>
      </c>
    </row>
    <row r="2464" spans="1:6" x14ac:dyDescent="0.25">
      <c r="A2464" s="5">
        <v>95748</v>
      </c>
      <c r="B2464">
        <v>933</v>
      </c>
      <c r="C2464">
        <v>0.23387864199314001</v>
      </c>
      <c r="D2464">
        <v>0.18645909930884499</v>
      </c>
      <c r="E2464" t="s">
        <v>31</v>
      </c>
      <c r="F2464" t="s">
        <v>202</v>
      </c>
    </row>
    <row r="2465" spans="1:6" x14ac:dyDescent="0.25">
      <c r="A2465" s="5">
        <v>95748</v>
      </c>
      <c r="B2465">
        <v>934</v>
      </c>
      <c r="C2465">
        <v>0.281647460404433</v>
      </c>
      <c r="D2465">
        <v>0.20905665361943601</v>
      </c>
      <c r="E2465" t="s">
        <v>31</v>
      </c>
      <c r="F2465" t="s">
        <v>202</v>
      </c>
    </row>
    <row r="2466" spans="1:6" x14ac:dyDescent="0.25">
      <c r="A2466" s="5">
        <v>95748</v>
      </c>
      <c r="B2466">
        <v>935</v>
      </c>
      <c r="C2466">
        <v>1.9267408589429701E-3</v>
      </c>
      <c r="D2466">
        <v>3.5436358828403198E-3</v>
      </c>
      <c r="E2466" t="s">
        <v>31</v>
      </c>
      <c r="F2466" t="s">
        <v>202</v>
      </c>
    </row>
    <row r="2467" spans="1:6" x14ac:dyDescent="0.25">
      <c r="A2467" s="5">
        <v>95748</v>
      </c>
      <c r="B2467">
        <v>936</v>
      </c>
      <c r="C2467">
        <v>0.207347557486602</v>
      </c>
      <c r="D2467">
        <v>0.14337575533454899</v>
      </c>
      <c r="E2467" t="s">
        <v>31</v>
      </c>
      <c r="F2467" t="s">
        <v>202</v>
      </c>
    </row>
    <row r="2468" spans="1:6" x14ac:dyDescent="0.25">
      <c r="A2468" s="5">
        <v>95748</v>
      </c>
      <c r="B2468">
        <v>937</v>
      </c>
      <c r="C2468">
        <v>0.19146095276088801</v>
      </c>
      <c r="D2468">
        <v>0.27076667605932198</v>
      </c>
      <c r="E2468" t="s">
        <v>31</v>
      </c>
      <c r="F2468" t="s">
        <v>202</v>
      </c>
    </row>
    <row r="2469" spans="1:6" x14ac:dyDescent="0.25">
      <c r="A2469" s="5">
        <v>95748</v>
      </c>
      <c r="B2469">
        <v>939</v>
      </c>
      <c r="C2469">
        <v>1.30275678160121E-2</v>
      </c>
      <c r="D2469">
        <v>1.84237630901396E-2</v>
      </c>
      <c r="E2469" t="s">
        <v>31</v>
      </c>
      <c r="F2469" t="s">
        <v>202</v>
      </c>
    </row>
    <row r="2470" spans="1:6" x14ac:dyDescent="0.25">
      <c r="A2470" s="5">
        <v>95748</v>
      </c>
      <c r="B2470">
        <v>941</v>
      </c>
      <c r="C2470">
        <v>1.3244731339587901E-3</v>
      </c>
      <c r="D2470">
        <v>3.2212787409667499E-3</v>
      </c>
      <c r="E2470" t="s">
        <v>31</v>
      </c>
      <c r="F2470" t="s">
        <v>202</v>
      </c>
    </row>
    <row r="2471" spans="1:6" x14ac:dyDescent="0.25">
      <c r="A2471" s="5">
        <v>95748</v>
      </c>
      <c r="B2471">
        <v>942</v>
      </c>
      <c r="C2471">
        <v>2.3099513012420601</v>
      </c>
      <c r="D2471">
        <v>2.5478987467265699</v>
      </c>
      <c r="E2471" t="s">
        <v>31</v>
      </c>
      <c r="F2471" t="s">
        <v>202</v>
      </c>
    </row>
    <row r="2472" spans="1:6" x14ac:dyDescent="0.25">
      <c r="A2472" s="5">
        <v>95748</v>
      </c>
      <c r="B2472">
        <v>944</v>
      </c>
      <c r="C2472">
        <v>0.13598281838648699</v>
      </c>
      <c r="D2472">
        <v>0.110132022217885</v>
      </c>
      <c r="E2472" t="s">
        <v>31</v>
      </c>
      <c r="F2472" t="s">
        <v>202</v>
      </c>
    </row>
    <row r="2473" spans="1:6" x14ac:dyDescent="0.25">
      <c r="A2473" s="5">
        <v>95748</v>
      </c>
      <c r="B2473">
        <v>945</v>
      </c>
      <c r="C2473">
        <v>6.89609995611319E-2</v>
      </c>
      <c r="D2473">
        <v>2.3268828388280899E-2</v>
      </c>
      <c r="E2473" t="s">
        <v>31</v>
      </c>
      <c r="F2473" t="s">
        <v>202</v>
      </c>
    </row>
    <row r="2474" spans="1:6" x14ac:dyDescent="0.25">
      <c r="A2474" s="5">
        <v>95748</v>
      </c>
      <c r="B2474">
        <v>1438</v>
      </c>
      <c r="C2474">
        <v>9.2344802366245607E-2</v>
      </c>
      <c r="D2474">
        <v>0.130595271921008</v>
      </c>
      <c r="E2474" t="s">
        <v>31</v>
      </c>
      <c r="F2474" t="s">
        <v>202</v>
      </c>
    </row>
    <row r="2475" spans="1:6" x14ac:dyDescent="0.25">
      <c r="A2475" s="5">
        <v>95748</v>
      </c>
      <c r="B2475">
        <v>1044</v>
      </c>
      <c r="C2475">
        <v>0.68934603412069695</v>
      </c>
      <c r="D2475">
        <v>0.66460772412486702</v>
      </c>
      <c r="E2475" t="s">
        <v>31</v>
      </c>
      <c r="F2475" t="s">
        <v>202</v>
      </c>
    </row>
    <row r="2476" spans="1:6" x14ac:dyDescent="0.25">
      <c r="A2476" s="5">
        <v>95748</v>
      </c>
      <c r="B2476">
        <v>947</v>
      </c>
      <c r="C2476">
        <v>0.94549647363397105</v>
      </c>
      <c r="D2476">
        <v>1.3357721326101799</v>
      </c>
      <c r="E2476" t="s">
        <v>31</v>
      </c>
      <c r="F2476" t="s">
        <v>202</v>
      </c>
    </row>
    <row r="2477" spans="1:6" x14ac:dyDescent="0.25">
      <c r="A2477" s="5">
        <v>95748</v>
      </c>
      <c r="B2477">
        <v>948</v>
      </c>
      <c r="C2477">
        <v>0.18293229164374</v>
      </c>
      <c r="D2477">
        <v>0.10867523266496899</v>
      </c>
      <c r="E2477" t="s">
        <v>31</v>
      </c>
      <c r="F2477" t="s">
        <v>202</v>
      </c>
    </row>
    <row r="2478" spans="1:6" x14ac:dyDescent="0.25">
      <c r="A2478" s="5">
        <v>95748</v>
      </c>
      <c r="B2478">
        <v>949</v>
      </c>
      <c r="C2478">
        <v>8.0348304688965793E-3</v>
      </c>
      <c r="D2478">
        <v>2.8480461640651598E-3</v>
      </c>
      <c r="E2478" t="s">
        <v>31</v>
      </c>
      <c r="F2478" t="s">
        <v>202</v>
      </c>
    </row>
    <row r="2479" spans="1:6" x14ac:dyDescent="0.25">
      <c r="A2479" s="5">
        <v>95748</v>
      </c>
      <c r="B2479">
        <v>950</v>
      </c>
      <c r="C2479">
        <v>9.4126685835075209E-3</v>
      </c>
      <c r="D2479">
        <v>2.14268499171851E-2</v>
      </c>
      <c r="E2479" t="s">
        <v>31</v>
      </c>
      <c r="F2479" t="s">
        <v>202</v>
      </c>
    </row>
    <row r="2480" spans="1:6" x14ac:dyDescent="0.25">
      <c r="A2480" s="5">
        <v>95748</v>
      </c>
      <c r="B2480">
        <v>951</v>
      </c>
      <c r="C2480">
        <v>0</v>
      </c>
      <c r="D2480">
        <v>6.3348261761448602E-4</v>
      </c>
      <c r="E2480" t="s">
        <v>31</v>
      </c>
      <c r="F2480" t="s">
        <v>202</v>
      </c>
    </row>
    <row r="2481" spans="1:6" x14ac:dyDescent="0.25">
      <c r="A2481" s="5">
        <v>95748</v>
      </c>
      <c r="B2481">
        <v>952</v>
      </c>
      <c r="C2481">
        <v>0.12793851700665801</v>
      </c>
      <c r="D2481">
        <v>0.17389356365216699</v>
      </c>
      <c r="E2481" t="s">
        <v>31</v>
      </c>
      <c r="F2481" t="s">
        <v>202</v>
      </c>
    </row>
    <row r="2482" spans="1:6" x14ac:dyDescent="0.25">
      <c r="A2482" s="5">
        <v>95748</v>
      </c>
      <c r="B2482">
        <v>953</v>
      </c>
      <c r="C2482">
        <v>1.12788710209921E-2</v>
      </c>
      <c r="D2482">
        <v>2.57008973088644E-2</v>
      </c>
      <c r="E2482" t="s">
        <v>31</v>
      </c>
      <c r="F2482" t="s">
        <v>202</v>
      </c>
    </row>
    <row r="2483" spans="1:6" x14ac:dyDescent="0.25">
      <c r="A2483" s="5">
        <v>95748</v>
      </c>
      <c r="B2483">
        <v>954</v>
      </c>
      <c r="C2483">
        <v>0.93703330352899905</v>
      </c>
      <c r="D2483">
        <v>8.5773948057444496E-2</v>
      </c>
      <c r="E2483" t="s">
        <v>31</v>
      </c>
      <c r="F2483" t="s">
        <v>202</v>
      </c>
    </row>
    <row r="2484" spans="1:6" x14ac:dyDescent="0.25">
      <c r="A2484" s="5">
        <v>95748</v>
      </c>
      <c r="B2484">
        <v>955</v>
      </c>
      <c r="C2484">
        <v>26.007181310089099</v>
      </c>
      <c r="D2484">
        <v>8.24545607863387</v>
      </c>
      <c r="E2484" t="s">
        <v>31</v>
      </c>
      <c r="F2484" t="s">
        <v>202</v>
      </c>
    </row>
    <row r="2485" spans="1:6" x14ac:dyDescent="0.25">
      <c r="A2485" s="5">
        <v>95748</v>
      </c>
      <c r="B2485">
        <v>956</v>
      </c>
      <c r="C2485">
        <v>0.26855186395805303</v>
      </c>
      <c r="D2485">
        <v>0.37513523812066801</v>
      </c>
      <c r="E2485" t="s">
        <v>31</v>
      </c>
      <c r="F2485" t="s">
        <v>202</v>
      </c>
    </row>
    <row r="2486" spans="1:6" x14ac:dyDescent="0.25">
      <c r="A2486" s="5">
        <v>95748</v>
      </c>
      <c r="B2486">
        <v>1056</v>
      </c>
      <c r="C2486">
        <v>0.15298677159261101</v>
      </c>
      <c r="D2486">
        <v>0.15947756580497499</v>
      </c>
      <c r="E2486" t="s">
        <v>31</v>
      </c>
      <c r="F2486" t="s">
        <v>202</v>
      </c>
    </row>
    <row r="2487" spans="1:6" x14ac:dyDescent="0.25">
      <c r="A2487" s="5">
        <v>95748</v>
      </c>
      <c r="B2487">
        <v>957</v>
      </c>
      <c r="C2487">
        <v>3.3078217725875797E-2</v>
      </c>
      <c r="D2487">
        <v>4.32608609508148E-2</v>
      </c>
      <c r="E2487" t="s">
        <v>31</v>
      </c>
      <c r="F2487" t="s">
        <v>202</v>
      </c>
    </row>
    <row r="2488" spans="1:6" x14ac:dyDescent="0.25">
      <c r="A2488" s="5">
        <v>95748</v>
      </c>
      <c r="B2488">
        <v>958</v>
      </c>
      <c r="C2488">
        <v>3.9777182435964502E-2</v>
      </c>
      <c r="D2488">
        <v>5.6253430873929797E-2</v>
      </c>
      <c r="E2488" t="s">
        <v>31</v>
      </c>
      <c r="F2488" t="s">
        <v>202</v>
      </c>
    </row>
    <row r="2489" spans="1:6" x14ac:dyDescent="0.25">
      <c r="A2489" s="5">
        <v>95748</v>
      </c>
      <c r="B2489">
        <v>959</v>
      </c>
      <c r="C2489">
        <v>3.5081127740941499E-2</v>
      </c>
      <c r="D2489">
        <v>4.9612206634582399E-2</v>
      </c>
      <c r="E2489" t="s">
        <v>31</v>
      </c>
      <c r="F2489" t="s">
        <v>202</v>
      </c>
    </row>
    <row r="2490" spans="1:6" x14ac:dyDescent="0.25">
      <c r="A2490" s="5">
        <v>95748</v>
      </c>
      <c r="B2490">
        <v>960</v>
      </c>
      <c r="C2490">
        <v>1.26909010063858</v>
      </c>
      <c r="D2490">
        <v>1.1258513778145001</v>
      </c>
      <c r="E2490" t="s">
        <v>31</v>
      </c>
      <c r="F2490" t="s">
        <v>202</v>
      </c>
    </row>
    <row r="2491" spans="1:6" x14ac:dyDescent="0.25">
      <c r="A2491" s="5">
        <v>95748</v>
      </c>
      <c r="B2491">
        <v>961</v>
      </c>
      <c r="C2491">
        <v>9.0793256664924202E-2</v>
      </c>
      <c r="D2491">
        <v>0.12840105494755699</v>
      </c>
      <c r="E2491" t="s">
        <v>31</v>
      </c>
      <c r="F2491" t="s">
        <v>202</v>
      </c>
    </row>
    <row r="2492" spans="1:6" x14ac:dyDescent="0.25">
      <c r="A2492" s="5">
        <v>95748</v>
      </c>
      <c r="B2492">
        <v>962</v>
      </c>
      <c r="C2492">
        <v>1.05162564998487E-2</v>
      </c>
      <c r="D2492">
        <v>1.4872232567480201E-2</v>
      </c>
      <c r="E2492" t="s">
        <v>31</v>
      </c>
      <c r="F2492" t="s">
        <v>202</v>
      </c>
    </row>
    <row r="2493" spans="1:6" x14ac:dyDescent="0.25">
      <c r="A2493" s="5">
        <v>95748</v>
      </c>
      <c r="B2493">
        <v>963</v>
      </c>
      <c r="C2493">
        <v>4.1736243729551099E-2</v>
      </c>
      <c r="D2493">
        <v>1.2817480133613999E-2</v>
      </c>
      <c r="E2493" t="s">
        <v>31</v>
      </c>
      <c r="F2493" t="s">
        <v>202</v>
      </c>
    </row>
    <row r="2494" spans="1:6" x14ac:dyDescent="0.25">
      <c r="A2494" s="5">
        <v>95748</v>
      </c>
      <c r="B2494">
        <v>964</v>
      </c>
      <c r="C2494">
        <v>0.125420072071904</v>
      </c>
      <c r="D2494">
        <v>0.17475902219689499</v>
      </c>
      <c r="E2494" t="s">
        <v>31</v>
      </c>
      <c r="F2494" t="s">
        <v>202</v>
      </c>
    </row>
    <row r="2495" spans="1:6" x14ac:dyDescent="0.25">
      <c r="A2495" s="5">
        <v>95748</v>
      </c>
      <c r="B2495">
        <v>966</v>
      </c>
      <c r="C2495">
        <v>7.1968628772663495E-2</v>
      </c>
      <c r="D2495">
        <v>0.10177901087569501</v>
      </c>
      <c r="E2495" t="s">
        <v>31</v>
      </c>
      <c r="F2495" t="s">
        <v>202</v>
      </c>
    </row>
    <row r="2496" spans="1:6" x14ac:dyDescent="0.25">
      <c r="A2496" s="5">
        <v>95748</v>
      </c>
      <c r="B2496">
        <v>967</v>
      </c>
      <c r="C2496">
        <v>0.21220168957766899</v>
      </c>
      <c r="D2496">
        <v>0.15330580871991201</v>
      </c>
      <c r="E2496" t="s">
        <v>31</v>
      </c>
      <c r="F2496" t="s">
        <v>202</v>
      </c>
    </row>
    <row r="2497" spans="1:6" x14ac:dyDescent="0.25">
      <c r="A2497" s="5">
        <v>95748</v>
      </c>
      <c r="B2497">
        <v>968</v>
      </c>
      <c r="C2497">
        <v>5.8034206009816403E-2</v>
      </c>
      <c r="D2497">
        <v>1.0776264383834999E-2</v>
      </c>
      <c r="E2497" t="s">
        <v>31</v>
      </c>
      <c r="F2497" t="s">
        <v>202</v>
      </c>
    </row>
    <row r="2498" spans="1:6" x14ac:dyDescent="0.25">
      <c r="A2498" s="5">
        <v>95748</v>
      </c>
      <c r="B2498">
        <v>969</v>
      </c>
      <c r="C2498">
        <v>8.98822743055646E-2</v>
      </c>
      <c r="D2498">
        <v>0.127112731339868</v>
      </c>
      <c r="E2498" t="s">
        <v>31</v>
      </c>
      <c r="F2498" t="s">
        <v>202</v>
      </c>
    </row>
    <row r="2499" spans="1:6" x14ac:dyDescent="0.25">
      <c r="A2499" s="5">
        <v>95748</v>
      </c>
      <c r="B2499">
        <v>970</v>
      </c>
      <c r="C2499">
        <v>3.0504580845736899E-3</v>
      </c>
      <c r="D2499">
        <v>4.3139991946547704E-3</v>
      </c>
      <c r="E2499" t="s">
        <v>31</v>
      </c>
      <c r="F2499" t="s">
        <v>202</v>
      </c>
    </row>
    <row r="2500" spans="1:6" x14ac:dyDescent="0.25">
      <c r="A2500" s="5">
        <v>95749</v>
      </c>
      <c r="B2500">
        <v>2669</v>
      </c>
      <c r="C2500">
        <v>22.33794694130804</v>
      </c>
      <c r="D2500" s="42">
        <v>-99</v>
      </c>
      <c r="E2500" s="42" t="s">
        <v>672</v>
      </c>
      <c r="F2500" s="42" t="s">
        <v>614</v>
      </c>
    </row>
    <row r="2501" spans="1:6" x14ac:dyDescent="0.25">
      <c r="A2501" s="5">
        <v>95749</v>
      </c>
      <c r="B2501">
        <v>2670</v>
      </c>
      <c r="C2501">
        <v>0.1774470974711061</v>
      </c>
      <c r="D2501" s="42">
        <v>-99</v>
      </c>
      <c r="E2501" s="42" t="s">
        <v>672</v>
      </c>
      <c r="F2501" s="42" t="s">
        <v>614</v>
      </c>
    </row>
    <row r="2502" spans="1:6" x14ac:dyDescent="0.25">
      <c r="A2502" s="5">
        <v>95749</v>
      </c>
      <c r="B2502">
        <v>2671</v>
      </c>
      <c r="C2502">
        <v>37.240586898465466</v>
      </c>
      <c r="D2502" s="42">
        <v>-99</v>
      </c>
      <c r="E2502" s="42" t="s">
        <v>672</v>
      </c>
      <c r="F2502" s="42" t="s">
        <v>614</v>
      </c>
    </row>
    <row r="2503" spans="1:6" x14ac:dyDescent="0.25">
      <c r="A2503" s="5">
        <v>95749</v>
      </c>
      <c r="B2503">
        <v>337</v>
      </c>
      <c r="C2503">
        <v>0.28250416448695997</v>
      </c>
      <c r="D2503">
        <v>0.14292462840418699</v>
      </c>
      <c r="E2503" t="s">
        <v>31</v>
      </c>
      <c r="F2503" t="s">
        <v>32</v>
      </c>
    </row>
    <row r="2504" spans="1:6" x14ac:dyDescent="0.25">
      <c r="A2504" s="5">
        <v>95749</v>
      </c>
      <c r="B2504">
        <v>613</v>
      </c>
      <c r="C2504">
        <v>9.8371422387701093E-2</v>
      </c>
      <c r="D2504">
        <v>0.139118199690619</v>
      </c>
      <c r="E2504" t="s">
        <v>31</v>
      </c>
      <c r="F2504" t="s">
        <v>32</v>
      </c>
    </row>
    <row r="2505" spans="1:6" x14ac:dyDescent="0.25">
      <c r="A2505" s="5">
        <v>95749</v>
      </c>
      <c r="B2505">
        <v>665</v>
      </c>
      <c r="C2505">
        <v>0</v>
      </c>
      <c r="D2505">
        <v>2.1857596181160201E-2</v>
      </c>
      <c r="E2505" t="s">
        <v>31</v>
      </c>
      <c r="F2505" t="s">
        <v>32</v>
      </c>
    </row>
    <row r="2506" spans="1:6" x14ac:dyDescent="0.25">
      <c r="A2506" s="5">
        <v>95749</v>
      </c>
      <c r="B2506">
        <v>699</v>
      </c>
      <c r="C2506">
        <v>0.26205932301996399</v>
      </c>
      <c r="D2506">
        <v>0.21537010979361201</v>
      </c>
      <c r="E2506" t="s">
        <v>31</v>
      </c>
      <c r="F2506" t="s">
        <v>32</v>
      </c>
    </row>
    <row r="2507" spans="1:6" x14ac:dyDescent="0.25">
      <c r="A2507" s="5">
        <v>95749</v>
      </c>
      <c r="B2507">
        <v>784</v>
      </c>
      <c r="C2507">
        <v>9.9618273956490602E-2</v>
      </c>
      <c r="D2507">
        <v>4.7886552668249899E-2</v>
      </c>
      <c r="E2507" t="s">
        <v>31</v>
      </c>
      <c r="F2507" t="s">
        <v>45</v>
      </c>
    </row>
    <row r="2508" spans="1:6" x14ac:dyDescent="0.25">
      <c r="A2508" s="5">
        <v>95749</v>
      </c>
      <c r="B2508">
        <v>785</v>
      </c>
      <c r="C2508">
        <v>2.4360905606062699E-2</v>
      </c>
      <c r="D2508">
        <v>1.60226406502176E-2</v>
      </c>
      <c r="E2508" t="s">
        <v>31</v>
      </c>
      <c r="F2508" t="s">
        <v>49</v>
      </c>
    </row>
    <row r="2509" spans="1:6" x14ac:dyDescent="0.25">
      <c r="A2509" s="5">
        <v>95749</v>
      </c>
      <c r="B2509">
        <v>2302</v>
      </c>
      <c r="C2509">
        <v>0.57395220215741904</v>
      </c>
      <c r="D2509">
        <v>0.48029105022858098</v>
      </c>
      <c r="E2509" t="s">
        <v>31</v>
      </c>
      <c r="F2509" t="s">
        <v>53</v>
      </c>
    </row>
    <row r="2510" spans="1:6" x14ac:dyDescent="0.25">
      <c r="A2510" s="5">
        <v>95749</v>
      </c>
      <c r="B2510">
        <v>1183</v>
      </c>
      <c r="C2510">
        <v>12.413597358186699</v>
      </c>
      <c r="D2510">
        <v>8.7904644888242096</v>
      </c>
      <c r="E2510" t="s">
        <v>31</v>
      </c>
      <c r="F2510" t="s">
        <v>57</v>
      </c>
    </row>
    <row r="2511" spans="1:6" x14ac:dyDescent="0.25">
      <c r="A2511" s="5">
        <v>95749</v>
      </c>
      <c r="B2511">
        <v>789</v>
      </c>
      <c r="C2511">
        <v>5.4935580752967299</v>
      </c>
      <c r="D2511">
        <v>0.52753280578461204</v>
      </c>
      <c r="E2511" t="s">
        <v>31</v>
      </c>
      <c r="F2511" t="s">
        <v>57</v>
      </c>
    </row>
    <row r="2512" spans="1:6" x14ac:dyDescent="0.25">
      <c r="A2512" s="5">
        <v>95749</v>
      </c>
      <c r="B2512">
        <v>790</v>
      </c>
      <c r="C2512">
        <v>8.3159120442558105</v>
      </c>
      <c r="D2512">
        <v>6.3196018592154903</v>
      </c>
      <c r="E2512" t="s">
        <v>31</v>
      </c>
      <c r="F2512" t="s">
        <v>57</v>
      </c>
    </row>
    <row r="2513" spans="1:6" x14ac:dyDescent="0.25">
      <c r="A2513" s="5">
        <v>95749</v>
      </c>
      <c r="B2513">
        <v>791</v>
      </c>
      <c r="C2513">
        <v>3.3494278980022099</v>
      </c>
      <c r="D2513">
        <v>0.99217648820084703</v>
      </c>
      <c r="E2513" t="s">
        <v>31</v>
      </c>
      <c r="F2513" t="s">
        <v>57</v>
      </c>
    </row>
    <row r="2514" spans="1:6" x14ac:dyDescent="0.25">
      <c r="A2514" s="5">
        <v>95749</v>
      </c>
      <c r="B2514">
        <v>792</v>
      </c>
      <c r="C2514">
        <v>2.3388573975557798</v>
      </c>
      <c r="D2514">
        <v>1.64350936796661</v>
      </c>
      <c r="E2514" t="s">
        <v>31</v>
      </c>
      <c r="F2514" t="s">
        <v>57</v>
      </c>
    </row>
    <row r="2515" spans="1:6" x14ac:dyDescent="0.25">
      <c r="A2515" s="5">
        <v>95749</v>
      </c>
      <c r="B2515">
        <v>626</v>
      </c>
      <c r="C2515">
        <v>31.9113527732972</v>
      </c>
      <c r="D2515">
        <v>4.1734588709067797</v>
      </c>
      <c r="E2515" t="s">
        <v>31</v>
      </c>
      <c r="F2515" t="s">
        <v>57</v>
      </c>
    </row>
    <row r="2516" spans="1:6" x14ac:dyDescent="0.25">
      <c r="A2516" s="5">
        <v>95749</v>
      </c>
      <c r="B2516">
        <v>794</v>
      </c>
      <c r="C2516">
        <v>7.6915549539247197</v>
      </c>
      <c r="D2516">
        <v>6.8726748142567704</v>
      </c>
      <c r="E2516" t="s">
        <v>31</v>
      </c>
      <c r="F2516" t="s">
        <v>57</v>
      </c>
    </row>
    <row r="2517" spans="1:6" x14ac:dyDescent="0.25">
      <c r="A2517" s="5">
        <v>95749</v>
      </c>
      <c r="B2517">
        <v>1190</v>
      </c>
      <c r="C2517">
        <v>0.41613690518902702</v>
      </c>
      <c r="D2517">
        <v>0.38531280723443101</v>
      </c>
      <c r="E2517" t="s">
        <v>31</v>
      </c>
      <c r="F2517" t="s">
        <v>57</v>
      </c>
    </row>
    <row r="2518" spans="1:6" x14ac:dyDescent="0.25">
      <c r="A2518" s="5">
        <v>95749</v>
      </c>
      <c r="B2518">
        <v>796</v>
      </c>
      <c r="C2518">
        <v>0.107819209750128</v>
      </c>
      <c r="D2518">
        <v>6.7674183511379299E-2</v>
      </c>
      <c r="E2518" t="s">
        <v>31</v>
      </c>
      <c r="F2518" t="s">
        <v>57</v>
      </c>
    </row>
    <row r="2519" spans="1:6" x14ac:dyDescent="0.25">
      <c r="A2519" s="5">
        <v>95749</v>
      </c>
      <c r="B2519">
        <v>797</v>
      </c>
      <c r="C2519">
        <v>5.8766536713080901</v>
      </c>
      <c r="D2519">
        <v>4.8636504730493497</v>
      </c>
      <c r="E2519" t="s">
        <v>31</v>
      </c>
      <c r="F2519" t="s">
        <v>57</v>
      </c>
    </row>
    <row r="2520" spans="1:6" x14ac:dyDescent="0.25">
      <c r="A2520" s="5">
        <v>95749</v>
      </c>
      <c r="B2520">
        <v>436</v>
      </c>
      <c r="C2520">
        <v>37.788006444605301</v>
      </c>
      <c r="D2520">
        <v>7.9987504009939503</v>
      </c>
      <c r="E2520" t="s">
        <v>31</v>
      </c>
      <c r="F2520" t="s">
        <v>57</v>
      </c>
    </row>
    <row r="2521" spans="1:6" x14ac:dyDescent="0.25">
      <c r="A2521" s="5">
        <v>95749</v>
      </c>
      <c r="B2521">
        <v>696</v>
      </c>
      <c r="C2521">
        <v>1.45101736659518E-2</v>
      </c>
      <c r="D2521">
        <v>0.20252037878604101</v>
      </c>
      <c r="E2521" t="s">
        <v>31</v>
      </c>
      <c r="F2521" t="s">
        <v>81</v>
      </c>
    </row>
    <row r="2522" spans="1:6" x14ac:dyDescent="0.25">
      <c r="A2522" s="5">
        <v>95749</v>
      </c>
      <c r="B2522">
        <v>525</v>
      </c>
      <c r="C2522">
        <v>0</v>
      </c>
      <c r="D2522">
        <v>3.0048971834827898E-2</v>
      </c>
      <c r="E2522" t="s">
        <v>31</v>
      </c>
      <c r="F2522" t="s">
        <v>81</v>
      </c>
    </row>
    <row r="2523" spans="1:6" x14ac:dyDescent="0.25">
      <c r="A2523" s="5">
        <v>95749</v>
      </c>
      <c r="B2523">
        <v>292</v>
      </c>
      <c r="C2523">
        <v>1.61593971037696E-2</v>
      </c>
      <c r="D2523">
        <v>2.22807309749137E-2</v>
      </c>
      <c r="E2523" t="s">
        <v>31</v>
      </c>
      <c r="F2523" t="s">
        <v>81</v>
      </c>
    </row>
    <row r="2524" spans="1:6" x14ac:dyDescent="0.25">
      <c r="A2524" s="5">
        <v>95749</v>
      </c>
      <c r="B2524">
        <v>694</v>
      </c>
      <c r="C2524">
        <v>8.8382430326201904E-3</v>
      </c>
      <c r="D2524">
        <v>9.1215575175190994E-3</v>
      </c>
      <c r="E2524" t="s">
        <v>31</v>
      </c>
      <c r="F2524" t="s">
        <v>81</v>
      </c>
    </row>
    <row r="2525" spans="1:6" x14ac:dyDescent="0.25">
      <c r="A2525" s="5">
        <v>95749</v>
      </c>
      <c r="B2525">
        <v>666</v>
      </c>
      <c r="C2525">
        <v>1.5157805195054901E-3</v>
      </c>
      <c r="D2525">
        <v>4.9585631392593098E-3</v>
      </c>
      <c r="E2525" t="s">
        <v>31</v>
      </c>
      <c r="F2525" t="s">
        <v>81</v>
      </c>
    </row>
    <row r="2526" spans="1:6" x14ac:dyDescent="0.25">
      <c r="A2526" s="5">
        <v>95749</v>
      </c>
      <c r="B2526">
        <v>700</v>
      </c>
      <c r="C2526">
        <v>0.15171692040564699</v>
      </c>
      <c r="D2526">
        <v>7.8743102176346794E-2</v>
      </c>
      <c r="E2526" t="s">
        <v>31</v>
      </c>
      <c r="F2526" t="s">
        <v>81</v>
      </c>
    </row>
    <row r="2527" spans="1:6" x14ac:dyDescent="0.25">
      <c r="A2527" s="5">
        <v>95749</v>
      </c>
      <c r="B2527">
        <v>795</v>
      </c>
      <c r="C2527">
        <v>0.64398525023176301</v>
      </c>
      <c r="D2527">
        <v>6.1230901430740302E-2</v>
      </c>
      <c r="E2527" t="s">
        <v>31</v>
      </c>
      <c r="F2527" t="s">
        <v>81</v>
      </c>
    </row>
    <row r="2528" spans="1:6" x14ac:dyDescent="0.25">
      <c r="A2528" s="5">
        <v>95749</v>
      </c>
      <c r="B2528">
        <v>669</v>
      </c>
      <c r="C2528">
        <v>1.22228537151686</v>
      </c>
      <c r="D2528">
        <v>0.71968721913834</v>
      </c>
      <c r="E2528" t="s">
        <v>31</v>
      </c>
      <c r="F2528" t="s">
        <v>81</v>
      </c>
    </row>
    <row r="2529" spans="1:6" x14ac:dyDescent="0.25">
      <c r="A2529" s="5">
        <v>95749</v>
      </c>
      <c r="B2529">
        <v>329</v>
      </c>
      <c r="C2529">
        <v>9.2738727870323306E-3</v>
      </c>
      <c r="D2529">
        <v>2.0773246420805899E-2</v>
      </c>
      <c r="E2529" t="s">
        <v>31</v>
      </c>
      <c r="F2529" t="s">
        <v>81</v>
      </c>
    </row>
    <row r="2530" spans="1:6" x14ac:dyDescent="0.25">
      <c r="A2530" s="5">
        <v>95749</v>
      </c>
      <c r="B2530">
        <v>715</v>
      </c>
      <c r="C2530">
        <v>1.4026625702886701E-3</v>
      </c>
      <c r="D2530">
        <v>1.8159061728398401E-2</v>
      </c>
      <c r="E2530" t="s">
        <v>31</v>
      </c>
      <c r="F2530" t="s">
        <v>81</v>
      </c>
    </row>
    <row r="2531" spans="1:6" x14ac:dyDescent="0.25">
      <c r="A2531" s="5">
        <v>95749</v>
      </c>
      <c r="B2531">
        <v>767</v>
      </c>
      <c r="C2531">
        <v>0</v>
      </c>
      <c r="D2531">
        <v>9.02738227064462E-3</v>
      </c>
      <c r="E2531" t="s">
        <v>31</v>
      </c>
      <c r="F2531" t="s">
        <v>81</v>
      </c>
    </row>
    <row r="2532" spans="1:6" x14ac:dyDescent="0.25">
      <c r="A2532" s="5">
        <v>95749</v>
      </c>
      <c r="B2532">
        <v>347</v>
      </c>
      <c r="C2532">
        <v>0</v>
      </c>
      <c r="D2532">
        <v>2.2355570703498401E-3</v>
      </c>
      <c r="E2532" t="s">
        <v>31</v>
      </c>
      <c r="F2532" t="s">
        <v>81</v>
      </c>
    </row>
    <row r="2533" spans="1:6" x14ac:dyDescent="0.25">
      <c r="A2533" s="5">
        <v>95749</v>
      </c>
      <c r="B2533">
        <v>526</v>
      </c>
      <c r="C2533">
        <v>0</v>
      </c>
      <c r="D2533">
        <v>9.9276856928371695E-4</v>
      </c>
      <c r="E2533" t="s">
        <v>31</v>
      </c>
      <c r="F2533" t="s">
        <v>81</v>
      </c>
    </row>
    <row r="2534" spans="1:6" x14ac:dyDescent="0.25">
      <c r="A2534" s="5">
        <v>95749</v>
      </c>
      <c r="B2534">
        <v>488</v>
      </c>
      <c r="C2534">
        <v>2.6199298080982099E-3</v>
      </c>
      <c r="D2534">
        <v>1.7339396225511199E-3</v>
      </c>
      <c r="E2534" t="s">
        <v>31</v>
      </c>
      <c r="F2534" t="s">
        <v>81</v>
      </c>
    </row>
    <row r="2535" spans="1:6" x14ac:dyDescent="0.25">
      <c r="A2535" s="5">
        <v>95749</v>
      </c>
      <c r="B2535">
        <v>379</v>
      </c>
      <c r="C2535">
        <v>0</v>
      </c>
      <c r="D2535">
        <v>5.6948631095238701E-4</v>
      </c>
      <c r="E2535" t="s">
        <v>31</v>
      </c>
      <c r="F2535" t="s">
        <v>81</v>
      </c>
    </row>
    <row r="2536" spans="1:6" x14ac:dyDescent="0.25">
      <c r="A2536" s="5">
        <v>95749</v>
      </c>
      <c r="B2536">
        <v>612</v>
      </c>
      <c r="C2536">
        <v>2.2623589843365601E-5</v>
      </c>
      <c r="D2536">
        <v>4.9550923449601396E-4</v>
      </c>
      <c r="E2536" t="s">
        <v>31</v>
      </c>
      <c r="F2536" t="s">
        <v>81</v>
      </c>
    </row>
    <row r="2537" spans="1:6" x14ac:dyDescent="0.25">
      <c r="A2537" s="5">
        <v>95749</v>
      </c>
      <c r="B2537">
        <v>380</v>
      </c>
      <c r="C2537">
        <v>1.7008275475296499E-4</v>
      </c>
      <c r="D2537">
        <v>6.60283957572497E-4</v>
      </c>
      <c r="E2537" t="s">
        <v>31</v>
      </c>
      <c r="F2537" t="s">
        <v>81</v>
      </c>
    </row>
    <row r="2538" spans="1:6" x14ac:dyDescent="0.25">
      <c r="A2538" s="5">
        <v>95749</v>
      </c>
      <c r="B2538">
        <v>778</v>
      </c>
      <c r="C2538">
        <v>5.5768874522260599E-2</v>
      </c>
      <c r="D2538">
        <v>5.5001136368468102E-2</v>
      </c>
      <c r="E2538" t="s">
        <v>31</v>
      </c>
      <c r="F2538" t="s">
        <v>81</v>
      </c>
    </row>
    <row r="2539" spans="1:6" x14ac:dyDescent="0.25">
      <c r="A2539" s="5">
        <v>95749</v>
      </c>
      <c r="B2539">
        <v>468</v>
      </c>
      <c r="C2539">
        <v>0</v>
      </c>
      <c r="D2539">
        <v>2.97317965160066E-3</v>
      </c>
      <c r="E2539" t="s">
        <v>31</v>
      </c>
      <c r="F2539" t="s">
        <v>81</v>
      </c>
    </row>
    <row r="2540" spans="1:6" x14ac:dyDescent="0.25">
      <c r="A2540" s="5">
        <v>95749</v>
      </c>
      <c r="B2540">
        <v>298</v>
      </c>
      <c r="C2540">
        <v>3.5351251448441801E-4</v>
      </c>
      <c r="D2540">
        <v>1.63187199144547E-3</v>
      </c>
      <c r="E2540" t="s">
        <v>31</v>
      </c>
      <c r="F2540" t="s">
        <v>81</v>
      </c>
    </row>
    <row r="2541" spans="1:6" x14ac:dyDescent="0.25">
      <c r="A2541" s="5">
        <v>95749</v>
      </c>
      <c r="B2541">
        <v>693</v>
      </c>
      <c r="C2541">
        <v>0</v>
      </c>
      <c r="D2541">
        <v>6.5334377519787597E-4</v>
      </c>
      <c r="E2541" t="s">
        <v>31</v>
      </c>
      <c r="F2541" t="s">
        <v>81</v>
      </c>
    </row>
    <row r="2542" spans="1:6" x14ac:dyDescent="0.25">
      <c r="A2542" s="5">
        <v>95749</v>
      </c>
      <c r="B2542">
        <v>810</v>
      </c>
      <c r="C2542">
        <v>2.75250039246394E-3</v>
      </c>
      <c r="D2542">
        <v>1.3010617909894101E-3</v>
      </c>
      <c r="E2542" t="s">
        <v>31</v>
      </c>
      <c r="F2542" t="s">
        <v>81</v>
      </c>
    </row>
    <row r="2543" spans="1:6" x14ac:dyDescent="0.25">
      <c r="A2543" s="5">
        <v>95749</v>
      </c>
      <c r="B2543">
        <v>689</v>
      </c>
      <c r="C2543">
        <v>5.0501787783488298E-4</v>
      </c>
      <c r="D2543">
        <v>7.1826950045553802E-4</v>
      </c>
      <c r="E2543" t="s">
        <v>31</v>
      </c>
      <c r="F2543" t="s">
        <v>81</v>
      </c>
    </row>
    <row r="2544" spans="1:6" x14ac:dyDescent="0.25">
      <c r="A2544" s="5">
        <v>95749</v>
      </c>
      <c r="B2544">
        <v>697</v>
      </c>
      <c r="C2544">
        <v>4.44415732494697E-5</v>
      </c>
      <c r="D2544">
        <v>8.8793351194971898E-4</v>
      </c>
      <c r="E2544" t="s">
        <v>31</v>
      </c>
      <c r="F2544" t="s">
        <v>81</v>
      </c>
    </row>
    <row r="2545" spans="1:6" x14ac:dyDescent="0.25">
      <c r="A2545" s="5">
        <v>95749</v>
      </c>
      <c r="B2545">
        <v>777</v>
      </c>
      <c r="C2545">
        <v>0</v>
      </c>
      <c r="D2545">
        <v>1.0553196417568799E-3</v>
      </c>
      <c r="E2545" t="s">
        <v>31</v>
      </c>
      <c r="F2545" t="s">
        <v>81</v>
      </c>
    </row>
    <row r="2546" spans="1:6" x14ac:dyDescent="0.25">
      <c r="A2546" s="5">
        <v>95749</v>
      </c>
      <c r="B2546">
        <v>779</v>
      </c>
      <c r="C2546">
        <v>0</v>
      </c>
      <c r="D2546">
        <v>1.2522422357959301E-3</v>
      </c>
      <c r="E2546" t="s">
        <v>31</v>
      </c>
      <c r="F2546" t="s">
        <v>81</v>
      </c>
    </row>
    <row r="2547" spans="1:6" x14ac:dyDescent="0.25">
      <c r="A2547" s="5">
        <v>95749</v>
      </c>
      <c r="B2547">
        <v>586</v>
      </c>
      <c r="C2547">
        <v>0</v>
      </c>
      <c r="D2547">
        <v>2.19326859638857E-3</v>
      </c>
      <c r="E2547" t="s">
        <v>31</v>
      </c>
      <c r="F2547" t="s">
        <v>81</v>
      </c>
    </row>
    <row r="2548" spans="1:6" x14ac:dyDescent="0.25">
      <c r="A2548" s="5">
        <v>95749</v>
      </c>
      <c r="B2548">
        <v>649</v>
      </c>
      <c r="C2548">
        <v>2.12661744527636E-3</v>
      </c>
      <c r="D2548">
        <v>3.0074912330890599E-3</v>
      </c>
      <c r="E2548" t="s">
        <v>31</v>
      </c>
      <c r="F2548" t="s">
        <v>81</v>
      </c>
    </row>
    <row r="2549" spans="1:6" x14ac:dyDescent="0.25">
      <c r="A2549" s="5">
        <v>95749</v>
      </c>
      <c r="B2549">
        <v>695</v>
      </c>
      <c r="C2549">
        <v>0</v>
      </c>
      <c r="D2549">
        <v>2.9032251538583299E-3</v>
      </c>
      <c r="E2549" t="s">
        <v>31</v>
      </c>
      <c r="F2549" t="s">
        <v>81</v>
      </c>
    </row>
    <row r="2550" spans="1:6" x14ac:dyDescent="0.25">
      <c r="A2550" s="5">
        <v>95749</v>
      </c>
      <c r="B2550">
        <v>328</v>
      </c>
      <c r="C2550">
        <v>6.7870769530096705E-4</v>
      </c>
      <c r="D2550">
        <v>2.72674796525393E-3</v>
      </c>
      <c r="E2550" t="s">
        <v>31</v>
      </c>
      <c r="F2550" t="s">
        <v>81</v>
      </c>
    </row>
    <row r="2551" spans="1:6" x14ac:dyDescent="0.25">
      <c r="A2551" s="5">
        <v>95749</v>
      </c>
      <c r="B2551">
        <v>487</v>
      </c>
      <c r="C2551">
        <v>5.8417924832301199E-4</v>
      </c>
      <c r="D2551">
        <v>3.3730920179962098E-3</v>
      </c>
      <c r="E2551" t="s">
        <v>31</v>
      </c>
      <c r="F2551" t="s">
        <v>81</v>
      </c>
    </row>
    <row r="2552" spans="1:6" x14ac:dyDescent="0.25">
      <c r="A2552" s="5">
        <v>95749</v>
      </c>
      <c r="B2552">
        <v>714</v>
      </c>
      <c r="C2552">
        <v>0</v>
      </c>
      <c r="D2552">
        <v>5.2344534143008801E-3</v>
      </c>
      <c r="E2552" t="s">
        <v>31</v>
      </c>
      <c r="F2552" t="s">
        <v>81</v>
      </c>
    </row>
    <row r="2553" spans="1:6" x14ac:dyDescent="0.25">
      <c r="A2553" s="5">
        <v>95749</v>
      </c>
      <c r="B2553">
        <v>296</v>
      </c>
      <c r="C2553">
        <v>9.6150256834303695E-4</v>
      </c>
      <c r="D2553">
        <v>5.91082218641013E-3</v>
      </c>
      <c r="E2553" t="s">
        <v>31</v>
      </c>
      <c r="F2553" t="s">
        <v>81</v>
      </c>
    </row>
    <row r="2554" spans="1:6" x14ac:dyDescent="0.25">
      <c r="A2554" s="5">
        <v>95749</v>
      </c>
      <c r="B2554">
        <v>300</v>
      </c>
      <c r="C2554">
        <v>2.6886727936656098E-3</v>
      </c>
      <c r="D2554">
        <v>2.8655487458233E-2</v>
      </c>
      <c r="E2554" t="s">
        <v>31</v>
      </c>
      <c r="F2554" t="s">
        <v>81</v>
      </c>
    </row>
    <row r="2555" spans="1:6" x14ac:dyDescent="0.25">
      <c r="A2555" s="5">
        <v>95749</v>
      </c>
      <c r="B2555">
        <v>519</v>
      </c>
      <c r="C2555">
        <v>8.25641690380873E-3</v>
      </c>
      <c r="D2555">
        <v>3.5613193394946403E-2</v>
      </c>
      <c r="E2555" t="s">
        <v>31</v>
      </c>
      <c r="F2555" t="s">
        <v>81</v>
      </c>
    </row>
    <row r="2556" spans="1:6" x14ac:dyDescent="0.25">
      <c r="A2556" s="5">
        <v>95749</v>
      </c>
      <c r="B2556">
        <v>477</v>
      </c>
      <c r="C2556">
        <v>0</v>
      </c>
      <c r="D2556">
        <v>3.2732730931071298E-3</v>
      </c>
      <c r="E2556" t="s">
        <v>31</v>
      </c>
      <c r="F2556" t="s">
        <v>81</v>
      </c>
    </row>
    <row r="2557" spans="1:6" x14ac:dyDescent="0.25">
      <c r="A2557" s="5">
        <v>95749</v>
      </c>
      <c r="B2557">
        <v>528</v>
      </c>
      <c r="C2557">
        <v>1.13117949216828E-5</v>
      </c>
      <c r="D2557">
        <v>1.2066306602687899E-3</v>
      </c>
      <c r="E2557" t="s">
        <v>31</v>
      </c>
      <c r="F2557" t="s">
        <v>81</v>
      </c>
    </row>
    <row r="2558" spans="1:6" x14ac:dyDescent="0.25">
      <c r="A2558" s="5">
        <v>95749</v>
      </c>
      <c r="B2558">
        <v>712</v>
      </c>
      <c r="C2558">
        <v>2.0200715113395301E-5</v>
      </c>
      <c r="D2558">
        <v>1.0803463464105899E-3</v>
      </c>
      <c r="E2558" t="s">
        <v>31</v>
      </c>
      <c r="F2558" t="s">
        <v>81</v>
      </c>
    </row>
    <row r="2559" spans="1:6" x14ac:dyDescent="0.25">
      <c r="A2559" s="5">
        <v>95749</v>
      </c>
      <c r="B2559">
        <v>520</v>
      </c>
      <c r="C2559">
        <v>4.2825516040397997E-4</v>
      </c>
      <c r="D2559">
        <v>2.3508538401050601E-3</v>
      </c>
      <c r="E2559" t="s">
        <v>31</v>
      </c>
      <c r="F2559" t="s">
        <v>81</v>
      </c>
    </row>
    <row r="2560" spans="1:6" x14ac:dyDescent="0.25">
      <c r="A2560" s="5">
        <v>95749</v>
      </c>
      <c r="B2560">
        <v>765</v>
      </c>
      <c r="C2560">
        <v>0</v>
      </c>
      <c r="D2560">
        <v>1.83705510420341E-3</v>
      </c>
      <c r="E2560" t="s">
        <v>31</v>
      </c>
      <c r="F2560" t="s">
        <v>81</v>
      </c>
    </row>
    <row r="2561" spans="1:6" x14ac:dyDescent="0.25">
      <c r="A2561" s="5">
        <v>95749</v>
      </c>
      <c r="B2561">
        <v>294</v>
      </c>
      <c r="C2561">
        <v>4.5628640619265699</v>
      </c>
      <c r="D2561">
        <v>3.3632671992854801</v>
      </c>
      <c r="E2561" t="s">
        <v>31</v>
      </c>
      <c r="F2561" t="s">
        <v>45</v>
      </c>
    </row>
    <row r="2562" spans="1:6" x14ac:dyDescent="0.25">
      <c r="A2562" s="5">
        <v>95749</v>
      </c>
      <c r="B2562">
        <v>1253</v>
      </c>
      <c r="C2562">
        <v>5.9286224193747395E-4</v>
      </c>
      <c r="D2562">
        <v>2.9268796006533E-4</v>
      </c>
      <c r="E2562" t="s">
        <v>31</v>
      </c>
      <c r="F2562" t="s">
        <v>202</v>
      </c>
    </row>
    <row r="2563" spans="1:6" x14ac:dyDescent="0.25">
      <c r="A2563" s="5">
        <v>95749</v>
      </c>
      <c r="B2563">
        <v>1255</v>
      </c>
      <c r="C2563">
        <v>4.0115967051675598E-3</v>
      </c>
      <c r="D2563">
        <v>8.17230052717792E-4</v>
      </c>
      <c r="E2563" t="s">
        <v>31</v>
      </c>
      <c r="F2563" t="s">
        <v>202</v>
      </c>
    </row>
    <row r="2564" spans="1:6" x14ac:dyDescent="0.25">
      <c r="A2564" s="5">
        <v>95749</v>
      </c>
      <c r="B2564">
        <v>1256</v>
      </c>
      <c r="C2564">
        <v>8.5769025108986905E-3</v>
      </c>
      <c r="D2564">
        <v>1.4708210176176001E-3</v>
      </c>
      <c r="E2564" t="s">
        <v>31</v>
      </c>
      <c r="F2564" t="s">
        <v>202</v>
      </c>
    </row>
    <row r="2565" spans="1:6" x14ac:dyDescent="0.25">
      <c r="A2565" s="5">
        <v>95749</v>
      </c>
      <c r="B2565">
        <v>846</v>
      </c>
      <c r="C2565">
        <v>1.5457349812394601E-4</v>
      </c>
      <c r="D2565">
        <v>4.5627825820561402E-4</v>
      </c>
      <c r="E2565" t="s">
        <v>31</v>
      </c>
      <c r="F2565" t="s">
        <v>202</v>
      </c>
    </row>
    <row r="2566" spans="1:6" x14ac:dyDescent="0.25">
      <c r="A2566" s="5">
        <v>95749</v>
      </c>
      <c r="B2566">
        <v>847</v>
      </c>
      <c r="C2566">
        <v>1.1474028487125301E-2</v>
      </c>
      <c r="D2566">
        <v>3.0303058945056198E-3</v>
      </c>
      <c r="E2566" t="s">
        <v>31</v>
      </c>
      <c r="F2566" t="s">
        <v>202</v>
      </c>
    </row>
    <row r="2567" spans="1:6" x14ac:dyDescent="0.25">
      <c r="A2567" s="5">
        <v>95749</v>
      </c>
      <c r="B2567">
        <v>848</v>
      </c>
      <c r="C2567">
        <v>0</v>
      </c>
      <c r="D2567">
        <v>3.95281718402427E-4</v>
      </c>
      <c r="E2567" t="s">
        <v>31</v>
      </c>
      <c r="F2567" t="s">
        <v>202</v>
      </c>
    </row>
    <row r="2568" spans="1:6" x14ac:dyDescent="0.25">
      <c r="A2568" s="5">
        <v>95749</v>
      </c>
      <c r="B2568">
        <v>849</v>
      </c>
      <c r="C2568">
        <v>6.6774704681559598E-3</v>
      </c>
      <c r="D2568">
        <v>7.1683386655083505E-4</v>
      </c>
      <c r="E2568" t="s">
        <v>31</v>
      </c>
      <c r="F2568" t="s">
        <v>202</v>
      </c>
    </row>
    <row r="2569" spans="1:6" x14ac:dyDescent="0.25">
      <c r="A2569" s="5">
        <v>95749</v>
      </c>
      <c r="B2569">
        <v>850</v>
      </c>
      <c r="C2569">
        <v>6.1429075208433998E-4</v>
      </c>
      <c r="D2569">
        <v>1.4080287779380601E-3</v>
      </c>
      <c r="E2569" t="s">
        <v>31</v>
      </c>
      <c r="F2569" t="s">
        <v>202</v>
      </c>
    </row>
    <row r="2570" spans="1:6" x14ac:dyDescent="0.25">
      <c r="A2570" s="5">
        <v>95749</v>
      </c>
      <c r="B2570">
        <v>852</v>
      </c>
      <c r="C2570">
        <v>3.080536862045E-2</v>
      </c>
      <c r="D2570">
        <v>8.2582115590830903E-3</v>
      </c>
      <c r="E2570" t="s">
        <v>31</v>
      </c>
      <c r="F2570" t="s">
        <v>202</v>
      </c>
    </row>
    <row r="2571" spans="1:6" x14ac:dyDescent="0.25">
      <c r="A2571" s="5">
        <v>95749</v>
      </c>
      <c r="B2571">
        <v>1265</v>
      </c>
      <c r="C2571">
        <v>1.8047050462311299E-2</v>
      </c>
      <c r="D2571">
        <v>1.9641693408365801E-2</v>
      </c>
      <c r="E2571" t="s">
        <v>31</v>
      </c>
      <c r="F2571" t="s">
        <v>202</v>
      </c>
    </row>
    <row r="2572" spans="1:6" x14ac:dyDescent="0.25">
      <c r="A2572" s="5">
        <v>95749</v>
      </c>
      <c r="B2572">
        <v>1266</v>
      </c>
      <c r="C2572">
        <v>0</v>
      </c>
      <c r="D2572">
        <v>1.45718207551763E-4</v>
      </c>
      <c r="E2572" t="s">
        <v>31</v>
      </c>
      <c r="F2572" t="s">
        <v>202</v>
      </c>
    </row>
    <row r="2573" spans="1:6" x14ac:dyDescent="0.25">
      <c r="A2573" s="5">
        <v>95749</v>
      </c>
      <c r="B2573">
        <v>1268</v>
      </c>
      <c r="C2573">
        <v>0</v>
      </c>
      <c r="D2573">
        <v>6.3081114871072895E-4</v>
      </c>
      <c r="E2573" t="s">
        <v>31</v>
      </c>
      <c r="F2573" t="s">
        <v>202</v>
      </c>
    </row>
    <row r="2574" spans="1:6" x14ac:dyDescent="0.25">
      <c r="A2574" s="5">
        <v>95749</v>
      </c>
      <c r="B2574">
        <v>1269</v>
      </c>
      <c r="C2574">
        <v>4.7898891536808904E-3</v>
      </c>
      <c r="D2574">
        <v>9.8233745305023297E-4</v>
      </c>
      <c r="E2574" t="s">
        <v>31</v>
      </c>
      <c r="F2574" t="s">
        <v>202</v>
      </c>
    </row>
    <row r="2575" spans="1:6" x14ac:dyDescent="0.25">
      <c r="A2575" s="5">
        <v>95749</v>
      </c>
      <c r="B2575">
        <v>853</v>
      </c>
      <c r="C2575">
        <v>7.9698044560022401E-4</v>
      </c>
      <c r="D2575">
        <v>3.4497108585536401E-4</v>
      </c>
      <c r="E2575" t="s">
        <v>31</v>
      </c>
      <c r="F2575" t="s">
        <v>202</v>
      </c>
    </row>
    <row r="2576" spans="1:6" x14ac:dyDescent="0.25">
      <c r="A2576" s="5">
        <v>95749</v>
      </c>
      <c r="B2576">
        <v>854</v>
      </c>
      <c r="C2576">
        <v>2.5516692780131098E-3</v>
      </c>
      <c r="D2576">
        <v>3.6086052996569E-3</v>
      </c>
      <c r="E2576" t="s">
        <v>31</v>
      </c>
      <c r="F2576" t="s">
        <v>202</v>
      </c>
    </row>
    <row r="2577" spans="1:6" x14ac:dyDescent="0.25">
      <c r="A2577" s="5">
        <v>95749</v>
      </c>
      <c r="B2577">
        <v>855</v>
      </c>
      <c r="C2577">
        <v>1.51182253631392E-2</v>
      </c>
      <c r="D2577">
        <v>1.07963312322345E-2</v>
      </c>
      <c r="E2577" t="s">
        <v>31</v>
      </c>
      <c r="F2577" t="s">
        <v>202</v>
      </c>
    </row>
    <row r="2578" spans="1:6" x14ac:dyDescent="0.25">
      <c r="A2578" s="5">
        <v>95749</v>
      </c>
      <c r="B2578">
        <v>1275</v>
      </c>
      <c r="C2578">
        <v>2.5047623590316302E-3</v>
      </c>
      <c r="D2578">
        <v>4.6448982953212802E-3</v>
      </c>
      <c r="E2578" t="s">
        <v>31</v>
      </c>
      <c r="F2578" t="s">
        <v>202</v>
      </c>
    </row>
    <row r="2579" spans="1:6" x14ac:dyDescent="0.25">
      <c r="A2579" s="5">
        <v>95749</v>
      </c>
      <c r="B2579">
        <v>857</v>
      </c>
      <c r="C2579">
        <v>5.1980506721769799E-3</v>
      </c>
      <c r="D2579">
        <v>3.0959813353265099E-3</v>
      </c>
      <c r="E2579" t="s">
        <v>31</v>
      </c>
      <c r="F2579" t="s">
        <v>202</v>
      </c>
    </row>
    <row r="2580" spans="1:6" x14ac:dyDescent="0.25">
      <c r="A2580" s="5">
        <v>95749</v>
      </c>
      <c r="B2580">
        <v>858</v>
      </c>
      <c r="C2580">
        <v>1.15455159280821E-2</v>
      </c>
      <c r="D2580">
        <v>1.6327825210088201E-2</v>
      </c>
      <c r="E2580" t="s">
        <v>31</v>
      </c>
      <c r="F2580" t="s">
        <v>202</v>
      </c>
    </row>
    <row r="2581" spans="1:6" x14ac:dyDescent="0.25">
      <c r="A2581" s="5">
        <v>95749</v>
      </c>
      <c r="B2581">
        <v>859</v>
      </c>
      <c r="C2581">
        <v>0</v>
      </c>
      <c r="D2581">
        <v>2.1095579951091299E-4</v>
      </c>
      <c r="E2581" t="s">
        <v>31</v>
      </c>
      <c r="F2581" t="s">
        <v>202</v>
      </c>
    </row>
    <row r="2582" spans="1:6" x14ac:dyDescent="0.25">
      <c r="A2582" s="5">
        <v>95749</v>
      </c>
      <c r="B2582">
        <v>860</v>
      </c>
      <c r="C2582">
        <v>6.4970535251985297E-3</v>
      </c>
      <c r="D2582">
        <v>7.1952923544153303E-3</v>
      </c>
      <c r="E2582" t="s">
        <v>31</v>
      </c>
      <c r="F2582" t="s">
        <v>202</v>
      </c>
    </row>
    <row r="2583" spans="1:6" x14ac:dyDescent="0.25">
      <c r="A2583" s="5">
        <v>95749</v>
      </c>
      <c r="B2583">
        <v>1280</v>
      </c>
      <c r="C2583">
        <v>2.9336321160503601E-3</v>
      </c>
      <c r="D2583">
        <v>4.1487823255316999E-3</v>
      </c>
      <c r="E2583" t="s">
        <v>31</v>
      </c>
      <c r="F2583" t="s">
        <v>202</v>
      </c>
    </row>
    <row r="2584" spans="1:6" x14ac:dyDescent="0.25">
      <c r="A2584" s="5">
        <v>95749</v>
      </c>
      <c r="B2584">
        <v>1281</v>
      </c>
      <c r="C2584">
        <v>0</v>
      </c>
      <c r="D2584">
        <v>3.0065475748847101E-4</v>
      </c>
      <c r="E2584" t="s">
        <v>31</v>
      </c>
      <c r="F2584" t="s">
        <v>202</v>
      </c>
    </row>
    <row r="2585" spans="1:6" x14ac:dyDescent="0.25">
      <c r="A2585" s="5">
        <v>95749</v>
      </c>
      <c r="B2585">
        <v>1461</v>
      </c>
      <c r="C2585">
        <v>3.3025752120865499E-4</v>
      </c>
      <c r="D2585">
        <v>2.3316358140710301E-4</v>
      </c>
      <c r="E2585" t="s">
        <v>31</v>
      </c>
      <c r="F2585" t="s">
        <v>202</v>
      </c>
    </row>
    <row r="2586" spans="1:6" x14ac:dyDescent="0.25">
      <c r="A2586" s="5">
        <v>95749</v>
      </c>
      <c r="B2586">
        <v>864</v>
      </c>
      <c r="C2586">
        <v>1.1659599063042101E-2</v>
      </c>
      <c r="D2586">
        <v>5.5054453938887197E-3</v>
      </c>
      <c r="E2586" t="s">
        <v>31</v>
      </c>
      <c r="F2586" t="s">
        <v>202</v>
      </c>
    </row>
    <row r="2587" spans="1:6" x14ac:dyDescent="0.25">
      <c r="A2587" s="5">
        <v>95749</v>
      </c>
      <c r="B2587">
        <v>1288</v>
      </c>
      <c r="C2587">
        <v>8.2302954196767297E-4</v>
      </c>
      <c r="D2587">
        <v>6.4046901874791203E-4</v>
      </c>
      <c r="E2587" t="s">
        <v>31</v>
      </c>
      <c r="F2587" t="s">
        <v>202</v>
      </c>
    </row>
    <row r="2588" spans="1:6" x14ac:dyDescent="0.25">
      <c r="A2588" s="5">
        <v>95749</v>
      </c>
      <c r="B2588">
        <v>896</v>
      </c>
      <c r="C2588">
        <v>1.0578650865296101E-2</v>
      </c>
      <c r="D2588">
        <v>2.14101257965159E-3</v>
      </c>
      <c r="E2588" t="s">
        <v>31</v>
      </c>
      <c r="F2588" t="s">
        <v>202</v>
      </c>
    </row>
    <row r="2589" spans="1:6" x14ac:dyDescent="0.25">
      <c r="A2589" s="5">
        <v>95749</v>
      </c>
      <c r="B2589">
        <v>1293</v>
      </c>
      <c r="C2589">
        <v>0</v>
      </c>
      <c r="D2589">
        <v>6.9535744162986404E-4</v>
      </c>
      <c r="E2589" t="s">
        <v>31</v>
      </c>
      <c r="F2589" t="s">
        <v>202</v>
      </c>
    </row>
    <row r="2590" spans="1:6" x14ac:dyDescent="0.25">
      <c r="A2590" s="5">
        <v>95749</v>
      </c>
      <c r="B2590">
        <v>866</v>
      </c>
      <c r="C2590">
        <v>0</v>
      </c>
      <c r="D2590">
        <v>1.55598653605858E-4</v>
      </c>
      <c r="E2590" t="s">
        <v>31</v>
      </c>
      <c r="F2590" t="s">
        <v>202</v>
      </c>
    </row>
    <row r="2591" spans="1:6" x14ac:dyDescent="0.25">
      <c r="A2591" s="5">
        <v>95749</v>
      </c>
      <c r="B2591">
        <v>867</v>
      </c>
      <c r="C2591">
        <v>2.6961411608715301E-3</v>
      </c>
      <c r="D2591">
        <v>3.3820158592007899E-3</v>
      </c>
      <c r="E2591" t="s">
        <v>31</v>
      </c>
      <c r="F2591" t="s">
        <v>202</v>
      </c>
    </row>
    <row r="2592" spans="1:6" x14ac:dyDescent="0.25">
      <c r="A2592" s="5">
        <v>95749</v>
      </c>
      <c r="B2592">
        <v>1296</v>
      </c>
      <c r="C2592">
        <v>1.03017821016733E-3</v>
      </c>
      <c r="D2592">
        <v>8.3746816275176504E-4</v>
      </c>
      <c r="E2592" t="s">
        <v>31</v>
      </c>
      <c r="F2592" t="s">
        <v>202</v>
      </c>
    </row>
    <row r="2593" spans="1:6" x14ac:dyDescent="0.25">
      <c r="A2593" s="5">
        <v>95749</v>
      </c>
      <c r="B2593">
        <v>868</v>
      </c>
      <c r="C2593">
        <v>4.6071806391175001E-4</v>
      </c>
      <c r="D2593">
        <v>6.5155373441427096E-4</v>
      </c>
      <c r="E2593" t="s">
        <v>31</v>
      </c>
      <c r="F2593" t="s">
        <v>202</v>
      </c>
    </row>
    <row r="2594" spans="1:6" x14ac:dyDescent="0.25">
      <c r="A2594" s="5">
        <v>95749</v>
      </c>
      <c r="B2594">
        <v>1298</v>
      </c>
      <c r="C2594">
        <v>5.8140438798032299E-4</v>
      </c>
      <c r="D2594">
        <v>4.4354916772723998E-4</v>
      </c>
      <c r="E2594" t="s">
        <v>31</v>
      </c>
      <c r="F2594" t="s">
        <v>202</v>
      </c>
    </row>
    <row r="2595" spans="1:6" x14ac:dyDescent="0.25">
      <c r="A2595" s="5">
        <v>95749</v>
      </c>
      <c r="B2595">
        <v>1301</v>
      </c>
      <c r="C2595">
        <v>7.1412846726310003E-4</v>
      </c>
      <c r="D2595">
        <v>1.0099301636801901E-3</v>
      </c>
      <c r="E2595" t="s">
        <v>31</v>
      </c>
      <c r="F2595" t="s">
        <v>202</v>
      </c>
    </row>
    <row r="2596" spans="1:6" x14ac:dyDescent="0.25">
      <c r="A2596" s="5">
        <v>95749</v>
      </c>
      <c r="B2596">
        <v>871</v>
      </c>
      <c r="C2596">
        <v>2.29166489897038E-4</v>
      </c>
      <c r="D2596">
        <v>1.5447596582922E-3</v>
      </c>
      <c r="E2596" t="s">
        <v>31</v>
      </c>
      <c r="F2596" t="s">
        <v>202</v>
      </c>
    </row>
    <row r="2597" spans="1:6" x14ac:dyDescent="0.25">
      <c r="A2597" s="5">
        <v>95749</v>
      </c>
      <c r="B2597">
        <v>872</v>
      </c>
      <c r="C2597">
        <v>1.2955234449701599E-3</v>
      </c>
      <c r="D2597">
        <v>1.8321468262491199E-3</v>
      </c>
      <c r="E2597" t="s">
        <v>31</v>
      </c>
      <c r="F2597" t="s">
        <v>202</v>
      </c>
    </row>
    <row r="2598" spans="1:6" x14ac:dyDescent="0.25">
      <c r="A2598" s="5">
        <v>95749</v>
      </c>
      <c r="B2598">
        <v>873</v>
      </c>
      <c r="C2598">
        <v>4.5961625151688E-3</v>
      </c>
      <c r="D2598">
        <v>6.6381593051477103E-4</v>
      </c>
      <c r="E2598" t="s">
        <v>31</v>
      </c>
      <c r="F2598" t="s">
        <v>202</v>
      </c>
    </row>
    <row r="2599" spans="1:6" x14ac:dyDescent="0.25">
      <c r="A2599" s="5">
        <v>95749</v>
      </c>
      <c r="B2599">
        <v>1106</v>
      </c>
      <c r="C2599">
        <v>0</v>
      </c>
      <c r="D2599">
        <v>1.1074583769982999E-3</v>
      </c>
      <c r="E2599" t="s">
        <v>31</v>
      </c>
      <c r="F2599" t="s">
        <v>202</v>
      </c>
    </row>
    <row r="2600" spans="1:6" x14ac:dyDescent="0.25">
      <c r="A2600" s="5">
        <v>95749</v>
      </c>
      <c r="B2600">
        <v>875</v>
      </c>
      <c r="C2600">
        <v>1.5751044932491002E-5</v>
      </c>
      <c r="D2600">
        <v>1.4572673024138E-4</v>
      </c>
      <c r="E2600" t="s">
        <v>31</v>
      </c>
      <c r="F2600" t="s">
        <v>202</v>
      </c>
    </row>
    <row r="2601" spans="1:6" x14ac:dyDescent="0.25">
      <c r="A2601" s="5">
        <v>95749</v>
      </c>
      <c r="B2601">
        <v>876</v>
      </c>
      <c r="C2601">
        <v>0</v>
      </c>
      <c r="D2601">
        <v>4.3158681891015098E-4</v>
      </c>
      <c r="E2601" t="s">
        <v>31</v>
      </c>
      <c r="F2601" t="s">
        <v>202</v>
      </c>
    </row>
    <row r="2602" spans="1:6" x14ac:dyDescent="0.25">
      <c r="A2602" s="5">
        <v>95749</v>
      </c>
      <c r="B2602">
        <v>877</v>
      </c>
      <c r="C2602">
        <v>1.33303980507515E-4</v>
      </c>
      <c r="D2602">
        <v>9.5972215910681397E-4</v>
      </c>
      <c r="E2602" t="s">
        <v>31</v>
      </c>
      <c r="F2602" t="s">
        <v>202</v>
      </c>
    </row>
    <row r="2603" spans="1:6" x14ac:dyDescent="0.25">
      <c r="A2603" s="5">
        <v>95749</v>
      </c>
      <c r="B2603">
        <v>879</v>
      </c>
      <c r="C2603">
        <v>9.3844989936411698E-4</v>
      </c>
      <c r="D2603">
        <v>8.5650845302997298E-4</v>
      </c>
      <c r="E2603" t="s">
        <v>31</v>
      </c>
      <c r="F2603" t="s">
        <v>202</v>
      </c>
    </row>
    <row r="2604" spans="1:6" x14ac:dyDescent="0.25">
      <c r="A2604" s="5">
        <v>95749</v>
      </c>
      <c r="B2604">
        <v>1312</v>
      </c>
      <c r="C2604">
        <v>8.2641543627911195E-4</v>
      </c>
      <c r="D2604">
        <v>4.68509671164296E-4</v>
      </c>
      <c r="E2604" t="s">
        <v>31</v>
      </c>
      <c r="F2604" t="s">
        <v>202</v>
      </c>
    </row>
    <row r="2605" spans="1:6" x14ac:dyDescent="0.25">
      <c r="A2605" s="5">
        <v>95749</v>
      </c>
      <c r="B2605">
        <v>1314</v>
      </c>
      <c r="C2605">
        <v>1.3476216376242601E-3</v>
      </c>
      <c r="D2605">
        <v>6.6697712941943797E-4</v>
      </c>
      <c r="E2605" t="s">
        <v>31</v>
      </c>
      <c r="F2605" t="s">
        <v>202</v>
      </c>
    </row>
    <row r="2606" spans="1:6" x14ac:dyDescent="0.25">
      <c r="A2606" s="5">
        <v>95749</v>
      </c>
      <c r="B2606">
        <v>2806</v>
      </c>
      <c r="C2606">
        <v>5.7350081150723499E-3</v>
      </c>
      <c r="D2606">
        <v>8.0214248912518996E-3</v>
      </c>
      <c r="E2606" t="s">
        <v>31</v>
      </c>
      <c r="F2606" t="s">
        <v>202</v>
      </c>
    </row>
    <row r="2607" spans="1:6" x14ac:dyDescent="0.25">
      <c r="A2607" s="5">
        <v>95749</v>
      </c>
      <c r="B2607">
        <v>1320</v>
      </c>
      <c r="C2607">
        <v>2.5343843768671899E-4</v>
      </c>
      <c r="D2607">
        <v>1.8021334499686401E-4</v>
      </c>
      <c r="E2607" t="s">
        <v>31</v>
      </c>
      <c r="F2607" t="s">
        <v>202</v>
      </c>
    </row>
    <row r="2608" spans="1:6" x14ac:dyDescent="0.25">
      <c r="A2608" s="5">
        <v>95749</v>
      </c>
      <c r="B2608">
        <v>881</v>
      </c>
      <c r="C2608">
        <v>2.9539607749291399E-2</v>
      </c>
      <c r="D2608">
        <v>6.0011156960847597E-3</v>
      </c>
      <c r="E2608" t="s">
        <v>31</v>
      </c>
      <c r="F2608" t="s">
        <v>202</v>
      </c>
    </row>
    <row r="2609" spans="1:6" x14ac:dyDescent="0.25">
      <c r="A2609" s="5">
        <v>95749</v>
      </c>
      <c r="B2609">
        <v>882</v>
      </c>
      <c r="C2609">
        <v>2.49817563637404E-2</v>
      </c>
      <c r="D2609">
        <v>6.4590017137850604E-3</v>
      </c>
      <c r="E2609" t="s">
        <v>31</v>
      </c>
      <c r="F2609" t="s">
        <v>202</v>
      </c>
    </row>
    <row r="2610" spans="1:6" x14ac:dyDescent="0.25">
      <c r="A2610" s="5">
        <v>95749</v>
      </c>
      <c r="B2610">
        <v>883</v>
      </c>
      <c r="C2610">
        <v>8.1346665963383195E-3</v>
      </c>
      <c r="D2610">
        <v>2.2397297896995499E-3</v>
      </c>
      <c r="E2610" t="s">
        <v>31</v>
      </c>
      <c r="F2610" t="s">
        <v>202</v>
      </c>
    </row>
    <row r="2611" spans="1:6" x14ac:dyDescent="0.25">
      <c r="A2611" s="5">
        <v>95749</v>
      </c>
      <c r="B2611">
        <v>1325</v>
      </c>
      <c r="C2611">
        <v>4.1924531805905902E-4</v>
      </c>
      <c r="D2611">
        <v>4.0356201327166301E-4</v>
      </c>
      <c r="E2611" t="s">
        <v>31</v>
      </c>
      <c r="F2611" t="s">
        <v>202</v>
      </c>
    </row>
    <row r="2612" spans="1:6" x14ac:dyDescent="0.25">
      <c r="A2612" s="5">
        <v>95749</v>
      </c>
      <c r="B2612">
        <v>884</v>
      </c>
      <c r="C2612">
        <v>1.09015939442683E-2</v>
      </c>
      <c r="D2612">
        <v>4.5637991823784599E-3</v>
      </c>
      <c r="E2612" t="s">
        <v>31</v>
      </c>
      <c r="F2612" t="s">
        <v>202</v>
      </c>
    </row>
    <row r="2613" spans="1:6" x14ac:dyDescent="0.25">
      <c r="A2613" s="5">
        <v>95749</v>
      </c>
      <c r="B2613">
        <v>1330</v>
      </c>
      <c r="C2613">
        <v>3.9855570189360198E-4</v>
      </c>
      <c r="D2613">
        <v>3.5202713612510298E-4</v>
      </c>
      <c r="E2613" t="s">
        <v>31</v>
      </c>
      <c r="F2613" t="s">
        <v>202</v>
      </c>
    </row>
    <row r="2614" spans="1:6" x14ac:dyDescent="0.25">
      <c r="A2614" s="5">
        <v>95749</v>
      </c>
      <c r="B2614">
        <v>885</v>
      </c>
      <c r="C2614">
        <v>0</v>
      </c>
      <c r="D2614">
        <v>1.84526426458806E-4</v>
      </c>
      <c r="E2614" t="s">
        <v>31</v>
      </c>
      <c r="F2614" t="s">
        <v>202</v>
      </c>
    </row>
    <row r="2615" spans="1:6" x14ac:dyDescent="0.25">
      <c r="A2615" s="5">
        <v>95749</v>
      </c>
      <c r="B2615">
        <v>886</v>
      </c>
      <c r="C2615">
        <v>0</v>
      </c>
      <c r="D2615">
        <v>5.3910085992503096E-4</v>
      </c>
      <c r="E2615" t="s">
        <v>31</v>
      </c>
      <c r="F2615" t="s">
        <v>202</v>
      </c>
    </row>
    <row r="2616" spans="1:6" x14ac:dyDescent="0.25">
      <c r="A2616" s="5">
        <v>95749</v>
      </c>
      <c r="B2616">
        <v>887</v>
      </c>
      <c r="C2616">
        <v>9.0174732185989296E-4</v>
      </c>
      <c r="D2616">
        <v>1.27526329240788E-3</v>
      </c>
      <c r="E2616" t="s">
        <v>31</v>
      </c>
      <c r="F2616" t="s">
        <v>202</v>
      </c>
    </row>
    <row r="2617" spans="1:6" x14ac:dyDescent="0.25">
      <c r="A2617" s="5">
        <v>95749</v>
      </c>
      <c r="B2617">
        <v>888</v>
      </c>
      <c r="C2617">
        <v>8.9237174300544703E-2</v>
      </c>
      <c r="D2617">
        <v>7.1180329023938699E-2</v>
      </c>
      <c r="E2617" t="s">
        <v>31</v>
      </c>
      <c r="F2617" t="s">
        <v>202</v>
      </c>
    </row>
    <row r="2618" spans="1:6" x14ac:dyDescent="0.25">
      <c r="A2618" s="5">
        <v>95749</v>
      </c>
      <c r="B2618">
        <v>889</v>
      </c>
      <c r="C2618">
        <v>1.05032254673409E-2</v>
      </c>
      <c r="D2618">
        <v>4.1059517022114097E-3</v>
      </c>
      <c r="E2618" t="s">
        <v>31</v>
      </c>
      <c r="F2618" t="s">
        <v>202</v>
      </c>
    </row>
    <row r="2619" spans="1:6" x14ac:dyDescent="0.25">
      <c r="A2619" s="5">
        <v>95749</v>
      </c>
      <c r="B2619">
        <v>890</v>
      </c>
      <c r="C2619">
        <v>3.0936531201369001E-2</v>
      </c>
      <c r="D2619">
        <v>2.18542014521107E-2</v>
      </c>
      <c r="E2619" t="s">
        <v>31</v>
      </c>
      <c r="F2619" t="s">
        <v>202</v>
      </c>
    </row>
    <row r="2620" spans="1:6" x14ac:dyDescent="0.25">
      <c r="A2620" s="5">
        <v>95749</v>
      </c>
      <c r="B2620">
        <v>891</v>
      </c>
      <c r="C2620">
        <v>1.50469251434481E-2</v>
      </c>
      <c r="D2620">
        <v>1.1522966099058301E-2</v>
      </c>
      <c r="E2620" t="s">
        <v>31</v>
      </c>
      <c r="F2620" t="s">
        <v>202</v>
      </c>
    </row>
    <row r="2621" spans="1:6" x14ac:dyDescent="0.25">
      <c r="A2621" s="5">
        <v>95749</v>
      </c>
      <c r="B2621">
        <v>892</v>
      </c>
      <c r="C2621">
        <v>1.3169893995317399E-3</v>
      </c>
      <c r="D2621">
        <v>1.1892174946392399E-3</v>
      </c>
      <c r="E2621" t="s">
        <v>31</v>
      </c>
      <c r="F2621" t="s">
        <v>202</v>
      </c>
    </row>
    <row r="2622" spans="1:6" x14ac:dyDescent="0.25">
      <c r="A2622" s="5">
        <v>95749</v>
      </c>
      <c r="B2622">
        <v>893</v>
      </c>
      <c r="C2622">
        <v>8.0330329103182397E-4</v>
      </c>
      <c r="D2622">
        <v>1.13604240887615E-3</v>
      </c>
      <c r="E2622" t="s">
        <v>31</v>
      </c>
      <c r="F2622" t="s">
        <v>202</v>
      </c>
    </row>
    <row r="2623" spans="1:6" x14ac:dyDescent="0.25">
      <c r="A2623" s="5">
        <v>95749</v>
      </c>
      <c r="B2623">
        <v>894</v>
      </c>
      <c r="C2623">
        <v>4.7253134777272402E-4</v>
      </c>
      <c r="D2623">
        <v>6.6826024066662297E-4</v>
      </c>
      <c r="E2623" t="s">
        <v>31</v>
      </c>
      <c r="F2623" t="s">
        <v>202</v>
      </c>
    </row>
    <row r="2624" spans="1:6" x14ac:dyDescent="0.25">
      <c r="A2624" s="5">
        <v>95749</v>
      </c>
      <c r="B2624">
        <v>895</v>
      </c>
      <c r="C2624">
        <v>8.5933924504024697E-4</v>
      </c>
      <c r="D2624">
        <v>2.32919710304893E-4</v>
      </c>
      <c r="E2624" t="s">
        <v>31</v>
      </c>
      <c r="F2624" t="s">
        <v>202</v>
      </c>
    </row>
    <row r="2625" spans="1:6" x14ac:dyDescent="0.25">
      <c r="A2625" s="5">
        <v>95749</v>
      </c>
      <c r="B2625">
        <v>105</v>
      </c>
      <c r="C2625">
        <v>7.1172558204869504E-3</v>
      </c>
      <c r="D2625">
        <v>4.9085781851672897E-3</v>
      </c>
      <c r="E2625" t="s">
        <v>31</v>
      </c>
      <c r="F2625" t="s">
        <v>202</v>
      </c>
    </row>
    <row r="2626" spans="1:6" x14ac:dyDescent="0.25">
      <c r="A2626" s="5">
        <v>95749</v>
      </c>
      <c r="B2626">
        <v>196</v>
      </c>
      <c r="C2626">
        <v>9.7070588047292496E-3</v>
      </c>
      <c r="D2626">
        <v>6.4438175915062304E-3</v>
      </c>
      <c r="E2626" t="s">
        <v>31</v>
      </c>
      <c r="F2626" t="s">
        <v>202</v>
      </c>
    </row>
    <row r="2627" spans="1:6" x14ac:dyDescent="0.25">
      <c r="A2627" s="5">
        <v>95749</v>
      </c>
      <c r="B2627">
        <v>611</v>
      </c>
      <c r="C2627">
        <v>0.25375217742533301</v>
      </c>
      <c r="D2627">
        <v>0.19450116464397799</v>
      </c>
      <c r="E2627" t="s">
        <v>31</v>
      </c>
      <c r="F2627" t="s">
        <v>202</v>
      </c>
    </row>
    <row r="2628" spans="1:6" x14ac:dyDescent="0.25">
      <c r="A2628" s="5">
        <v>95749</v>
      </c>
      <c r="B2628">
        <v>901</v>
      </c>
      <c r="C2628">
        <v>1.1340752344929301E-3</v>
      </c>
      <c r="D2628">
        <v>1.60382457737135E-3</v>
      </c>
      <c r="E2628" t="s">
        <v>31</v>
      </c>
      <c r="F2628" t="s">
        <v>202</v>
      </c>
    </row>
    <row r="2629" spans="1:6" x14ac:dyDescent="0.25">
      <c r="A2629" s="5">
        <v>95749</v>
      </c>
      <c r="B2629">
        <v>902</v>
      </c>
      <c r="C2629">
        <v>9.0195218906032604E-2</v>
      </c>
      <c r="D2629">
        <v>3.8342559713269601E-2</v>
      </c>
      <c r="E2629" t="s">
        <v>31</v>
      </c>
      <c r="F2629" t="s">
        <v>202</v>
      </c>
    </row>
    <row r="2630" spans="1:6" x14ac:dyDescent="0.25">
      <c r="A2630" s="5">
        <v>95749</v>
      </c>
      <c r="B2630">
        <v>903</v>
      </c>
      <c r="C2630">
        <v>5.8963534016858495E-4</v>
      </c>
      <c r="D2630">
        <v>6.8532274207549397E-4</v>
      </c>
      <c r="E2630" t="s">
        <v>31</v>
      </c>
      <c r="F2630" t="s">
        <v>202</v>
      </c>
    </row>
    <row r="2631" spans="1:6" x14ac:dyDescent="0.25">
      <c r="A2631" s="5">
        <v>95749</v>
      </c>
      <c r="B2631">
        <v>904</v>
      </c>
      <c r="C2631">
        <v>2.1203226464686298E-2</v>
      </c>
      <c r="D2631">
        <v>8.8177542017676101E-3</v>
      </c>
      <c r="E2631" t="s">
        <v>31</v>
      </c>
      <c r="F2631" t="s">
        <v>202</v>
      </c>
    </row>
    <row r="2632" spans="1:6" x14ac:dyDescent="0.25">
      <c r="A2632" s="5">
        <v>95749</v>
      </c>
      <c r="B2632">
        <v>905</v>
      </c>
      <c r="C2632">
        <v>8.0421058769572604E-4</v>
      </c>
      <c r="D2632">
        <v>2.8805892091514698E-4</v>
      </c>
      <c r="E2632" t="s">
        <v>31</v>
      </c>
      <c r="F2632" t="s">
        <v>202</v>
      </c>
    </row>
    <row r="2633" spans="1:6" x14ac:dyDescent="0.25">
      <c r="A2633" s="5">
        <v>95749</v>
      </c>
      <c r="B2633">
        <v>906</v>
      </c>
      <c r="C2633">
        <v>4.20246128551776E-5</v>
      </c>
      <c r="D2633">
        <v>1.4576836528548399E-4</v>
      </c>
      <c r="E2633" t="s">
        <v>31</v>
      </c>
      <c r="F2633" t="s">
        <v>202</v>
      </c>
    </row>
    <row r="2634" spans="1:6" x14ac:dyDescent="0.25">
      <c r="A2634" s="5">
        <v>95749</v>
      </c>
      <c r="B2634">
        <v>907</v>
      </c>
      <c r="C2634">
        <v>0</v>
      </c>
      <c r="D2634">
        <v>2.31078229257936E-4</v>
      </c>
      <c r="E2634" t="s">
        <v>31</v>
      </c>
      <c r="F2634" t="s">
        <v>202</v>
      </c>
    </row>
    <row r="2635" spans="1:6" x14ac:dyDescent="0.25">
      <c r="A2635" s="5">
        <v>95749</v>
      </c>
      <c r="B2635">
        <v>908</v>
      </c>
      <c r="C2635">
        <v>5.71882675103089E-4</v>
      </c>
      <c r="D2635">
        <v>4.3008343223923301E-4</v>
      </c>
      <c r="E2635" t="s">
        <v>31</v>
      </c>
      <c r="F2635" t="s">
        <v>202</v>
      </c>
    </row>
    <row r="2636" spans="1:6" x14ac:dyDescent="0.25">
      <c r="A2636" s="5">
        <v>95749</v>
      </c>
      <c r="B2636">
        <v>909</v>
      </c>
      <c r="C2636">
        <v>0</v>
      </c>
      <c r="D2636">
        <v>5.1847128683174895E-4</v>
      </c>
      <c r="E2636" t="s">
        <v>31</v>
      </c>
      <c r="F2636" t="s">
        <v>202</v>
      </c>
    </row>
    <row r="2637" spans="1:6" x14ac:dyDescent="0.25">
      <c r="A2637" s="5">
        <v>95749</v>
      </c>
      <c r="B2637">
        <v>989</v>
      </c>
      <c r="C2637">
        <v>8.3791073489338105E-4</v>
      </c>
      <c r="D2637">
        <v>1.18498472534423E-3</v>
      </c>
      <c r="E2637" t="s">
        <v>31</v>
      </c>
      <c r="F2637" t="s">
        <v>202</v>
      </c>
    </row>
    <row r="2638" spans="1:6" x14ac:dyDescent="0.25">
      <c r="A2638" s="5">
        <v>95749</v>
      </c>
      <c r="B2638">
        <v>990</v>
      </c>
      <c r="C2638">
        <v>2.1995156787133498E-3</v>
      </c>
      <c r="D2638">
        <v>3.1105849034886801E-3</v>
      </c>
      <c r="E2638" t="s">
        <v>31</v>
      </c>
      <c r="F2638" t="s">
        <v>202</v>
      </c>
    </row>
    <row r="2639" spans="1:6" x14ac:dyDescent="0.25">
      <c r="A2639" s="5">
        <v>95749</v>
      </c>
      <c r="B2639">
        <v>990</v>
      </c>
      <c r="C2639">
        <v>0</v>
      </c>
      <c r="D2639">
        <v>1.45718207551763E-4</v>
      </c>
      <c r="E2639" t="s">
        <v>31</v>
      </c>
      <c r="F2639" t="s">
        <v>202</v>
      </c>
    </row>
    <row r="2640" spans="1:6" x14ac:dyDescent="0.25">
      <c r="A2640" s="5">
        <v>95749</v>
      </c>
      <c r="B2640">
        <v>1387</v>
      </c>
      <c r="C2640">
        <v>9.5717063481200893E-3</v>
      </c>
      <c r="D2640">
        <v>2.4761630584865502E-3</v>
      </c>
      <c r="E2640" t="s">
        <v>31</v>
      </c>
      <c r="F2640" t="s">
        <v>202</v>
      </c>
    </row>
    <row r="2641" spans="1:6" x14ac:dyDescent="0.25">
      <c r="A2641" s="5">
        <v>95749</v>
      </c>
      <c r="B2641">
        <v>993</v>
      </c>
      <c r="C2641">
        <v>0</v>
      </c>
      <c r="D2641">
        <v>1.45718207551763E-4</v>
      </c>
      <c r="E2641" t="s">
        <v>31</v>
      </c>
      <c r="F2641" t="s">
        <v>202</v>
      </c>
    </row>
    <row r="2642" spans="1:6" x14ac:dyDescent="0.25">
      <c r="A2642" s="5">
        <v>95749</v>
      </c>
      <c r="B2642">
        <v>994</v>
      </c>
      <c r="C2642">
        <v>0</v>
      </c>
      <c r="D2642">
        <v>1.45718207551763E-4</v>
      </c>
      <c r="E2642" t="s">
        <v>31</v>
      </c>
      <c r="F2642" t="s">
        <v>202</v>
      </c>
    </row>
    <row r="2643" spans="1:6" x14ac:dyDescent="0.25">
      <c r="A2643" s="5">
        <v>95749</v>
      </c>
      <c r="B2643">
        <v>1390</v>
      </c>
      <c r="C2643">
        <v>1.27636970478153E-2</v>
      </c>
      <c r="D2643">
        <v>1.3216844398019701E-2</v>
      </c>
      <c r="E2643" t="s">
        <v>31</v>
      </c>
      <c r="F2643" t="s">
        <v>202</v>
      </c>
    </row>
    <row r="2644" spans="1:6" x14ac:dyDescent="0.25">
      <c r="A2644" s="5">
        <v>95749</v>
      </c>
      <c r="B2644">
        <v>1391</v>
      </c>
      <c r="C2644">
        <v>3.1231218302936702E-3</v>
      </c>
      <c r="D2644">
        <v>4.4167612493447904E-3</v>
      </c>
      <c r="E2644" t="s">
        <v>31</v>
      </c>
      <c r="F2644" t="s">
        <v>202</v>
      </c>
    </row>
    <row r="2645" spans="1:6" x14ac:dyDescent="0.25">
      <c r="A2645" s="5">
        <v>95749</v>
      </c>
      <c r="B2645">
        <v>1393</v>
      </c>
      <c r="C2645">
        <v>0</v>
      </c>
      <c r="D2645">
        <v>1.45718207551763E-4</v>
      </c>
      <c r="E2645" t="s">
        <v>31</v>
      </c>
      <c r="F2645" t="s">
        <v>202</v>
      </c>
    </row>
    <row r="2646" spans="1:6" x14ac:dyDescent="0.25">
      <c r="A2646" s="5">
        <v>95749</v>
      </c>
      <c r="B2646">
        <v>999</v>
      </c>
      <c r="C2646">
        <v>8.3314517339489191E-3</v>
      </c>
      <c r="D2646">
        <v>4.6456122117663002E-3</v>
      </c>
      <c r="E2646" t="s">
        <v>31</v>
      </c>
      <c r="F2646" t="s">
        <v>202</v>
      </c>
    </row>
    <row r="2647" spans="1:6" x14ac:dyDescent="0.25">
      <c r="A2647" s="5">
        <v>95749</v>
      </c>
      <c r="B2647">
        <v>1396</v>
      </c>
      <c r="C2647">
        <v>0</v>
      </c>
      <c r="D2647">
        <v>1.45718207551763E-4</v>
      </c>
      <c r="E2647" t="s">
        <v>31</v>
      </c>
      <c r="F2647" t="s">
        <v>202</v>
      </c>
    </row>
    <row r="2648" spans="1:6" x14ac:dyDescent="0.25">
      <c r="A2648" s="5">
        <v>95749</v>
      </c>
      <c r="B2648">
        <v>1397</v>
      </c>
      <c r="C2648">
        <v>0</v>
      </c>
      <c r="D2648">
        <v>1.45718207551763E-4</v>
      </c>
      <c r="E2648" t="s">
        <v>31</v>
      </c>
      <c r="F2648" t="s">
        <v>202</v>
      </c>
    </row>
    <row r="2649" spans="1:6" x14ac:dyDescent="0.25">
      <c r="A2649" s="5">
        <v>95749</v>
      </c>
      <c r="B2649">
        <v>1398</v>
      </c>
      <c r="C2649">
        <v>0</v>
      </c>
      <c r="D2649">
        <v>1.45718207551763E-4</v>
      </c>
      <c r="E2649" t="s">
        <v>31</v>
      </c>
      <c r="F2649" t="s">
        <v>202</v>
      </c>
    </row>
    <row r="2650" spans="1:6" x14ac:dyDescent="0.25">
      <c r="A2650" s="5">
        <v>95749</v>
      </c>
      <c r="B2650">
        <v>1004</v>
      </c>
      <c r="C2650">
        <v>0</v>
      </c>
      <c r="D2650">
        <v>1.45718207551763E-4</v>
      </c>
      <c r="E2650" t="s">
        <v>31</v>
      </c>
      <c r="F2650" t="s">
        <v>202</v>
      </c>
    </row>
    <row r="2651" spans="1:6" x14ac:dyDescent="0.25">
      <c r="A2651" s="5">
        <v>95749</v>
      </c>
      <c r="B2651">
        <v>1005</v>
      </c>
      <c r="C2651">
        <v>0</v>
      </c>
      <c r="D2651">
        <v>1.45718207551763E-4</v>
      </c>
      <c r="E2651" t="s">
        <v>31</v>
      </c>
      <c r="F2651" t="s">
        <v>202</v>
      </c>
    </row>
    <row r="2652" spans="1:6" x14ac:dyDescent="0.25">
      <c r="A2652" s="5">
        <v>95749</v>
      </c>
      <c r="B2652">
        <v>1006</v>
      </c>
      <c r="C2652">
        <v>0</v>
      </c>
      <c r="D2652">
        <v>1.45718207551763E-4</v>
      </c>
      <c r="E2652" t="s">
        <v>31</v>
      </c>
      <c r="F2652" t="s">
        <v>202</v>
      </c>
    </row>
    <row r="2653" spans="1:6" x14ac:dyDescent="0.25">
      <c r="A2653" s="5">
        <v>95749</v>
      </c>
      <c r="B2653">
        <v>1402</v>
      </c>
      <c r="C2653">
        <v>0</v>
      </c>
      <c r="D2653">
        <v>1.45718207551763E-4</v>
      </c>
      <c r="E2653" t="s">
        <v>31</v>
      </c>
      <c r="F2653" t="s">
        <v>202</v>
      </c>
    </row>
    <row r="2654" spans="1:6" x14ac:dyDescent="0.25">
      <c r="A2654" s="5">
        <v>95749</v>
      </c>
      <c r="B2654">
        <v>1008</v>
      </c>
      <c r="C2654">
        <v>0</v>
      </c>
      <c r="D2654">
        <v>1.45718207551763E-4</v>
      </c>
      <c r="E2654" t="s">
        <v>31</v>
      </c>
      <c r="F2654" t="s">
        <v>202</v>
      </c>
    </row>
    <row r="2655" spans="1:6" x14ac:dyDescent="0.25">
      <c r="A2655" s="5">
        <v>95749</v>
      </c>
      <c r="B2655">
        <v>989</v>
      </c>
      <c r="C2655">
        <v>2.3671277426654202E-3</v>
      </c>
      <c r="D2655">
        <v>2.52343652738202E-3</v>
      </c>
      <c r="E2655" t="s">
        <v>31</v>
      </c>
      <c r="F2655" t="s">
        <v>202</v>
      </c>
    </row>
    <row r="2656" spans="1:6" x14ac:dyDescent="0.25">
      <c r="A2656" s="5">
        <v>95749</v>
      </c>
      <c r="B2656">
        <v>1010</v>
      </c>
      <c r="C2656">
        <v>2.5613407689531998E-3</v>
      </c>
      <c r="D2656">
        <v>3.62228285331274E-3</v>
      </c>
      <c r="E2656" t="s">
        <v>31</v>
      </c>
      <c r="F2656" t="s">
        <v>202</v>
      </c>
    </row>
    <row r="2657" spans="1:6" x14ac:dyDescent="0.25">
      <c r="A2657" s="5">
        <v>95749</v>
      </c>
      <c r="B2657">
        <v>1011</v>
      </c>
      <c r="C2657">
        <v>8.3802202973336203E-3</v>
      </c>
      <c r="D2657">
        <v>6.0041440946876504E-3</v>
      </c>
      <c r="E2657" t="s">
        <v>31</v>
      </c>
      <c r="F2657" t="s">
        <v>202</v>
      </c>
    </row>
    <row r="2658" spans="1:6" x14ac:dyDescent="0.25">
      <c r="A2658" s="5">
        <v>95749</v>
      </c>
      <c r="B2658">
        <v>1407</v>
      </c>
      <c r="C2658">
        <v>3.57064233688109E-3</v>
      </c>
      <c r="D2658">
        <v>5.0496508192008002E-3</v>
      </c>
      <c r="E2658" t="s">
        <v>31</v>
      </c>
      <c r="F2658" t="s">
        <v>202</v>
      </c>
    </row>
    <row r="2659" spans="1:6" x14ac:dyDescent="0.25">
      <c r="A2659" s="5">
        <v>95749</v>
      </c>
      <c r="B2659">
        <v>1408</v>
      </c>
      <c r="C2659">
        <v>1.2663878158394499E-3</v>
      </c>
      <c r="D2659">
        <v>1.7909428243842E-3</v>
      </c>
      <c r="E2659" t="s">
        <v>31</v>
      </c>
      <c r="F2659" t="s">
        <v>202</v>
      </c>
    </row>
    <row r="2660" spans="1:6" x14ac:dyDescent="0.25">
      <c r="A2660" s="5">
        <v>95749</v>
      </c>
      <c r="B2660">
        <v>1409</v>
      </c>
      <c r="C2660">
        <v>1.4377786474034299E-3</v>
      </c>
      <c r="D2660">
        <v>2.0333260628483799E-3</v>
      </c>
      <c r="E2660" t="s">
        <v>31</v>
      </c>
      <c r="F2660" t="s">
        <v>202</v>
      </c>
    </row>
    <row r="2661" spans="1:6" x14ac:dyDescent="0.25">
      <c r="A2661" s="5">
        <v>95749</v>
      </c>
      <c r="B2661">
        <v>1410</v>
      </c>
      <c r="C2661">
        <v>0</v>
      </c>
      <c r="D2661">
        <v>1.45718207551763E-4</v>
      </c>
      <c r="E2661" t="s">
        <v>31</v>
      </c>
      <c r="F2661" t="s">
        <v>202</v>
      </c>
    </row>
    <row r="2662" spans="1:6" x14ac:dyDescent="0.25">
      <c r="A2662" s="5">
        <v>95749</v>
      </c>
      <c r="B2662">
        <v>1411</v>
      </c>
      <c r="C2662">
        <v>5.4341104992853195E-4</v>
      </c>
      <c r="D2662">
        <v>7.6849927675233303E-4</v>
      </c>
      <c r="E2662" t="s">
        <v>31</v>
      </c>
      <c r="F2662" t="s">
        <v>202</v>
      </c>
    </row>
    <row r="2663" spans="1:6" x14ac:dyDescent="0.25">
      <c r="A2663" s="5">
        <v>95749</v>
      </c>
      <c r="B2663">
        <v>1017</v>
      </c>
      <c r="C2663">
        <v>5.1727687003198502E-3</v>
      </c>
      <c r="D2663">
        <v>4.9653511383670502E-3</v>
      </c>
      <c r="E2663" t="s">
        <v>31</v>
      </c>
      <c r="F2663" t="s">
        <v>202</v>
      </c>
    </row>
    <row r="2664" spans="1:6" x14ac:dyDescent="0.25">
      <c r="A2664" s="5">
        <v>95749</v>
      </c>
      <c r="B2664">
        <v>1413</v>
      </c>
      <c r="C2664">
        <v>1.2722551697886501E-2</v>
      </c>
      <c r="D2664">
        <v>1.5887385401629799E-2</v>
      </c>
      <c r="E2664" t="s">
        <v>31</v>
      </c>
      <c r="F2664" t="s">
        <v>202</v>
      </c>
    </row>
    <row r="2665" spans="1:6" x14ac:dyDescent="0.25">
      <c r="A2665" s="5">
        <v>95749</v>
      </c>
      <c r="B2665">
        <v>1416</v>
      </c>
      <c r="C2665">
        <v>3.8748133166733099E-3</v>
      </c>
      <c r="D2665">
        <v>2.8958739473541701E-3</v>
      </c>
      <c r="E2665" t="s">
        <v>31</v>
      </c>
      <c r="F2665" t="s">
        <v>202</v>
      </c>
    </row>
    <row r="2666" spans="1:6" x14ac:dyDescent="0.25">
      <c r="A2666" s="5">
        <v>95749</v>
      </c>
      <c r="B2666">
        <v>1022</v>
      </c>
      <c r="C2666">
        <v>0</v>
      </c>
      <c r="D2666">
        <v>1.45718207551763E-4</v>
      </c>
      <c r="E2666" t="s">
        <v>31</v>
      </c>
      <c r="F2666" t="s">
        <v>202</v>
      </c>
    </row>
    <row r="2667" spans="1:6" x14ac:dyDescent="0.25">
      <c r="A2667" s="5">
        <v>95749</v>
      </c>
      <c r="B2667">
        <v>1418</v>
      </c>
      <c r="C2667">
        <v>0</v>
      </c>
      <c r="D2667">
        <v>1.45718207551763E-4</v>
      </c>
      <c r="E2667" t="s">
        <v>31</v>
      </c>
      <c r="F2667" t="s">
        <v>202</v>
      </c>
    </row>
    <row r="2668" spans="1:6" x14ac:dyDescent="0.25">
      <c r="A2668" s="5">
        <v>95749</v>
      </c>
      <c r="B2668">
        <v>1024</v>
      </c>
      <c r="C2668">
        <v>0</v>
      </c>
      <c r="D2668">
        <v>1.45718207551763E-4</v>
      </c>
      <c r="E2668" t="s">
        <v>31</v>
      </c>
      <c r="F2668" t="s">
        <v>202</v>
      </c>
    </row>
    <row r="2669" spans="1:6" x14ac:dyDescent="0.25">
      <c r="A2669" s="5">
        <v>95749</v>
      </c>
      <c r="B2669">
        <v>1025</v>
      </c>
      <c r="C2669">
        <v>0</v>
      </c>
      <c r="D2669">
        <v>1.45718207551763E-4</v>
      </c>
      <c r="E2669" t="s">
        <v>31</v>
      </c>
      <c r="F2669" t="s">
        <v>202</v>
      </c>
    </row>
    <row r="2670" spans="1:6" x14ac:dyDescent="0.25">
      <c r="A2670" s="5">
        <v>95749</v>
      </c>
      <c r="B2670">
        <v>1026</v>
      </c>
      <c r="C2670">
        <v>0</v>
      </c>
      <c r="D2670">
        <v>1.45718207551763E-4</v>
      </c>
      <c r="E2670" t="s">
        <v>31</v>
      </c>
      <c r="F2670" t="s">
        <v>202</v>
      </c>
    </row>
    <row r="2671" spans="1:6" x14ac:dyDescent="0.25">
      <c r="A2671" s="5">
        <v>95749</v>
      </c>
      <c r="B2671">
        <v>1027</v>
      </c>
      <c r="C2671">
        <v>0</v>
      </c>
      <c r="D2671">
        <v>1.45718207551763E-4</v>
      </c>
      <c r="E2671" t="s">
        <v>31</v>
      </c>
      <c r="F2671" t="s">
        <v>202</v>
      </c>
    </row>
    <row r="2672" spans="1:6" x14ac:dyDescent="0.25">
      <c r="A2672" s="5">
        <v>95749</v>
      </c>
      <c r="B2672">
        <v>1423</v>
      </c>
      <c r="C2672">
        <v>0</v>
      </c>
      <c r="D2672">
        <v>1.45718207551763E-4</v>
      </c>
      <c r="E2672" t="s">
        <v>31</v>
      </c>
      <c r="F2672" t="s">
        <v>202</v>
      </c>
    </row>
    <row r="2673" spans="1:6" x14ac:dyDescent="0.25">
      <c r="A2673" s="5">
        <v>95749</v>
      </c>
      <c r="B2673">
        <v>933</v>
      </c>
      <c r="C2673">
        <v>5.5778342549060202E-2</v>
      </c>
      <c r="D2673">
        <v>6.7326578936258898E-3</v>
      </c>
      <c r="E2673" t="s">
        <v>31</v>
      </c>
      <c r="F2673" t="s">
        <v>202</v>
      </c>
    </row>
    <row r="2674" spans="1:6" x14ac:dyDescent="0.25">
      <c r="A2674" s="5">
        <v>95749</v>
      </c>
      <c r="B2674">
        <v>934</v>
      </c>
      <c r="C2674">
        <v>8.10945570929196E-2</v>
      </c>
      <c r="D2674">
        <v>5.8484336245867699E-2</v>
      </c>
      <c r="E2674" t="s">
        <v>31</v>
      </c>
      <c r="F2674" t="s">
        <v>202</v>
      </c>
    </row>
    <row r="2675" spans="1:6" x14ac:dyDescent="0.25">
      <c r="A2675" s="5">
        <v>95749</v>
      </c>
      <c r="B2675">
        <v>935</v>
      </c>
      <c r="C2675">
        <v>1.24231320637955E-2</v>
      </c>
      <c r="D2675">
        <v>9.0931944688734095E-3</v>
      </c>
      <c r="E2675" t="s">
        <v>31</v>
      </c>
      <c r="F2675" t="s">
        <v>202</v>
      </c>
    </row>
    <row r="2676" spans="1:6" x14ac:dyDescent="0.25">
      <c r="A2676" s="5">
        <v>95749</v>
      </c>
      <c r="B2676">
        <v>936</v>
      </c>
      <c r="C2676">
        <v>0.18545707518297799</v>
      </c>
      <c r="D2676">
        <v>0.14751335232298601</v>
      </c>
      <c r="E2676" t="s">
        <v>31</v>
      </c>
      <c r="F2676" t="s">
        <v>202</v>
      </c>
    </row>
    <row r="2677" spans="1:6" x14ac:dyDescent="0.25">
      <c r="A2677" s="5">
        <v>95749</v>
      </c>
      <c r="B2677">
        <v>937</v>
      </c>
      <c r="C2677">
        <v>0</v>
      </c>
      <c r="D2677">
        <v>0.20534023291897799</v>
      </c>
      <c r="E2677" t="s">
        <v>31</v>
      </c>
      <c r="F2677" t="s">
        <v>202</v>
      </c>
    </row>
    <row r="2678" spans="1:6" x14ac:dyDescent="0.25">
      <c r="A2678" s="5">
        <v>95749</v>
      </c>
      <c r="B2678">
        <v>939</v>
      </c>
      <c r="C2678">
        <v>7.4474198282909699E-3</v>
      </c>
      <c r="D2678">
        <v>6.29992726934762E-3</v>
      </c>
      <c r="E2678" t="s">
        <v>31</v>
      </c>
      <c r="F2678" t="s">
        <v>202</v>
      </c>
    </row>
    <row r="2679" spans="1:6" x14ac:dyDescent="0.25">
      <c r="A2679" s="5">
        <v>95749</v>
      </c>
      <c r="B2679">
        <v>941</v>
      </c>
      <c r="C2679">
        <v>0</v>
      </c>
      <c r="D2679">
        <v>1.8989461675873E-3</v>
      </c>
      <c r="E2679" t="s">
        <v>31</v>
      </c>
      <c r="F2679" t="s">
        <v>202</v>
      </c>
    </row>
    <row r="2680" spans="1:6" x14ac:dyDescent="0.25">
      <c r="A2680" s="5">
        <v>95749</v>
      </c>
      <c r="B2680">
        <v>942</v>
      </c>
      <c r="C2680">
        <v>0.455673015221157</v>
      </c>
      <c r="D2680">
        <v>0.41420330527254501</v>
      </c>
      <c r="E2680" t="s">
        <v>31</v>
      </c>
      <c r="F2680" t="s">
        <v>202</v>
      </c>
    </row>
    <row r="2681" spans="1:6" x14ac:dyDescent="0.25">
      <c r="A2681" s="5">
        <v>95749</v>
      </c>
      <c r="B2681">
        <v>944</v>
      </c>
      <c r="C2681">
        <v>0.111739038383911</v>
      </c>
      <c r="D2681">
        <v>3.2167184884934197E-2</v>
      </c>
      <c r="E2681" t="s">
        <v>31</v>
      </c>
      <c r="F2681" t="s">
        <v>202</v>
      </c>
    </row>
    <row r="2682" spans="1:6" x14ac:dyDescent="0.25">
      <c r="A2682" s="5">
        <v>95749</v>
      </c>
      <c r="B2682">
        <v>945</v>
      </c>
      <c r="C2682">
        <v>6.9638897435908106E-2</v>
      </c>
      <c r="D2682">
        <v>1.3392642134239199E-2</v>
      </c>
      <c r="E2682" t="s">
        <v>31</v>
      </c>
      <c r="F2682" t="s">
        <v>202</v>
      </c>
    </row>
    <row r="2683" spans="1:6" x14ac:dyDescent="0.25">
      <c r="A2683" s="5">
        <v>95749</v>
      </c>
      <c r="B2683">
        <v>1438</v>
      </c>
      <c r="C2683">
        <v>3.6816909080014497E-2</v>
      </c>
      <c r="D2683">
        <v>2.80541541680021E-2</v>
      </c>
      <c r="E2683" t="s">
        <v>31</v>
      </c>
      <c r="F2683" t="s">
        <v>202</v>
      </c>
    </row>
    <row r="2684" spans="1:6" x14ac:dyDescent="0.25">
      <c r="A2684" s="5">
        <v>95749</v>
      </c>
      <c r="B2684">
        <v>1044</v>
      </c>
      <c r="C2684">
        <v>0.119893011496226</v>
      </c>
      <c r="D2684">
        <v>9.9275620938606701E-2</v>
      </c>
      <c r="E2684" t="s">
        <v>31</v>
      </c>
      <c r="F2684" t="s">
        <v>202</v>
      </c>
    </row>
    <row r="2685" spans="1:6" x14ac:dyDescent="0.25">
      <c r="A2685" s="5">
        <v>95749</v>
      </c>
      <c r="B2685">
        <v>947</v>
      </c>
      <c r="C2685">
        <v>0.35479656558788703</v>
      </c>
      <c r="D2685">
        <v>0.28219007525283402</v>
      </c>
      <c r="E2685" t="s">
        <v>31</v>
      </c>
      <c r="F2685" t="s">
        <v>202</v>
      </c>
    </row>
    <row r="2686" spans="1:6" x14ac:dyDescent="0.25">
      <c r="A2686" s="5">
        <v>95749</v>
      </c>
      <c r="B2686">
        <v>948</v>
      </c>
      <c r="C2686">
        <v>0.10459165553991499</v>
      </c>
      <c r="D2686">
        <v>3.4087943473195201E-2</v>
      </c>
      <c r="E2686" t="s">
        <v>31</v>
      </c>
      <c r="F2686" t="s">
        <v>202</v>
      </c>
    </row>
    <row r="2687" spans="1:6" x14ac:dyDescent="0.25">
      <c r="A2687" s="5">
        <v>95749</v>
      </c>
      <c r="B2687">
        <v>949</v>
      </c>
      <c r="C2687">
        <v>4.9970819137497298E-2</v>
      </c>
      <c r="D2687">
        <v>7.0101388942674994E-2</v>
      </c>
      <c r="E2687" t="s">
        <v>31</v>
      </c>
      <c r="F2687" t="s">
        <v>202</v>
      </c>
    </row>
    <row r="2688" spans="1:6" x14ac:dyDescent="0.25">
      <c r="A2688" s="5">
        <v>95749</v>
      </c>
      <c r="B2688">
        <v>950</v>
      </c>
      <c r="C2688">
        <v>0</v>
      </c>
      <c r="D2688">
        <v>9.8564889946339794E-3</v>
      </c>
      <c r="E2688" t="s">
        <v>31</v>
      </c>
      <c r="F2688" t="s">
        <v>202</v>
      </c>
    </row>
    <row r="2689" spans="1:6" x14ac:dyDescent="0.25">
      <c r="A2689" s="5">
        <v>95749</v>
      </c>
      <c r="B2689">
        <v>951</v>
      </c>
      <c r="C2689">
        <v>0.14164961106948701</v>
      </c>
      <c r="D2689">
        <v>0.130745772392832</v>
      </c>
      <c r="E2689" t="s">
        <v>31</v>
      </c>
      <c r="F2689" t="s">
        <v>202</v>
      </c>
    </row>
    <row r="2690" spans="1:6" x14ac:dyDescent="0.25">
      <c r="A2690" s="5">
        <v>95749</v>
      </c>
      <c r="B2690">
        <v>952</v>
      </c>
      <c r="C2690">
        <v>0.115376145883767</v>
      </c>
      <c r="D2690">
        <v>5.0965615900173698E-2</v>
      </c>
      <c r="E2690" t="s">
        <v>31</v>
      </c>
      <c r="F2690" t="s">
        <v>202</v>
      </c>
    </row>
    <row r="2691" spans="1:6" x14ac:dyDescent="0.25">
      <c r="A2691" s="5">
        <v>95749</v>
      </c>
      <c r="B2691">
        <v>953</v>
      </c>
      <c r="C2691">
        <v>0.133284937100764</v>
      </c>
      <c r="D2691">
        <v>0.188493365707946</v>
      </c>
      <c r="E2691" t="s">
        <v>31</v>
      </c>
      <c r="F2691" t="s">
        <v>202</v>
      </c>
    </row>
    <row r="2692" spans="1:6" x14ac:dyDescent="0.25">
      <c r="A2692" s="5">
        <v>95749</v>
      </c>
      <c r="B2692">
        <v>954</v>
      </c>
      <c r="C2692">
        <v>0.44665098708926898</v>
      </c>
      <c r="D2692">
        <v>0.43687316116410102</v>
      </c>
      <c r="E2692" t="s">
        <v>31</v>
      </c>
      <c r="F2692" t="s">
        <v>202</v>
      </c>
    </row>
    <row r="2693" spans="1:6" x14ac:dyDescent="0.25">
      <c r="A2693" s="5">
        <v>95749</v>
      </c>
      <c r="B2693">
        <v>955</v>
      </c>
      <c r="C2693">
        <v>9.1935495797817097</v>
      </c>
      <c r="D2693">
        <v>7.1867537430147497</v>
      </c>
      <c r="E2693" t="s">
        <v>31</v>
      </c>
      <c r="F2693" t="s">
        <v>202</v>
      </c>
    </row>
    <row r="2694" spans="1:6" x14ac:dyDescent="0.25">
      <c r="A2694" s="5">
        <v>95749</v>
      </c>
      <c r="B2694">
        <v>956</v>
      </c>
      <c r="C2694">
        <v>5.8154655993296001E-2</v>
      </c>
      <c r="D2694">
        <v>4.9721104849560598E-2</v>
      </c>
      <c r="E2694" t="s">
        <v>31</v>
      </c>
      <c r="F2694" t="s">
        <v>202</v>
      </c>
    </row>
    <row r="2695" spans="1:6" x14ac:dyDescent="0.25">
      <c r="A2695" s="5">
        <v>95749</v>
      </c>
      <c r="B2695">
        <v>1056</v>
      </c>
      <c r="C2695">
        <v>8.1515214920238999E-2</v>
      </c>
      <c r="D2695">
        <v>6.7477039939530095E-2</v>
      </c>
      <c r="E2695" t="s">
        <v>31</v>
      </c>
      <c r="F2695" t="s">
        <v>202</v>
      </c>
    </row>
    <row r="2696" spans="1:6" x14ac:dyDescent="0.25">
      <c r="A2696" s="5">
        <v>95749</v>
      </c>
      <c r="B2696">
        <v>957</v>
      </c>
      <c r="C2696">
        <v>0.411623366799652</v>
      </c>
      <c r="D2696">
        <v>3.5953435179899997E-2</v>
      </c>
      <c r="E2696" t="s">
        <v>31</v>
      </c>
      <c r="F2696" t="s">
        <v>202</v>
      </c>
    </row>
    <row r="2697" spans="1:6" x14ac:dyDescent="0.25">
      <c r="A2697" s="5">
        <v>95749</v>
      </c>
      <c r="B2697">
        <v>958</v>
      </c>
      <c r="C2697">
        <v>0</v>
      </c>
      <c r="D2697">
        <v>1.4921605281818301E-2</v>
      </c>
      <c r="E2697" t="s">
        <v>31</v>
      </c>
      <c r="F2697" t="s">
        <v>202</v>
      </c>
    </row>
    <row r="2698" spans="1:6" x14ac:dyDescent="0.25">
      <c r="A2698" s="5">
        <v>95749</v>
      </c>
      <c r="B2698">
        <v>959</v>
      </c>
      <c r="C2698">
        <v>6.50565686425362E-2</v>
      </c>
      <c r="D2698">
        <v>9.9525388256731604E-3</v>
      </c>
      <c r="E2698" t="s">
        <v>31</v>
      </c>
      <c r="F2698" t="s">
        <v>202</v>
      </c>
    </row>
    <row r="2699" spans="1:6" x14ac:dyDescent="0.25">
      <c r="A2699" s="5">
        <v>95749</v>
      </c>
      <c r="B2699">
        <v>960</v>
      </c>
      <c r="C2699">
        <v>0.27825044656859499</v>
      </c>
      <c r="D2699">
        <v>7.1634434714235001E-2</v>
      </c>
      <c r="E2699" t="s">
        <v>31</v>
      </c>
      <c r="F2699" t="s">
        <v>202</v>
      </c>
    </row>
    <row r="2700" spans="1:6" x14ac:dyDescent="0.25">
      <c r="A2700" s="5">
        <v>95749</v>
      </c>
      <c r="B2700">
        <v>961</v>
      </c>
      <c r="C2700">
        <v>0</v>
      </c>
      <c r="D2700">
        <v>9.4326271814184903E-3</v>
      </c>
      <c r="E2700" t="s">
        <v>31</v>
      </c>
      <c r="F2700" t="s">
        <v>202</v>
      </c>
    </row>
    <row r="2701" spans="1:6" x14ac:dyDescent="0.25">
      <c r="A2701" s="5">
        <v>95749</v>
      </c>
      <c r="B2701">
        <v>962</v>
      </c>
      <c r="C2701">
        <v>3.61827419003228E-2</v>
      </c>
      <c r="D2701">
        <v>6.7246502855616399E-3</v>
      </c>
      <c r="E2701" t="s">
        <v>31</v>
      </c>
      <c r="F2701" t="s">
        <v>202</v>
      </c>
    </row>
    <row r="2702" spans="1:6" x14ac:dyDescent="0.25">
      <c r="A2702" s="5">
        <v>95749</v>
      </c>
      <c r="B2702">
        <v>963</v>
      </c>
      <c r="C2702">
        <v>0</v>
      </c>
      <c r="D2702">
        <v>5.5617764021510504E-3</v>
      </c>
      <c r="E2702" t="s">
        <v>31</v>
      </c>
      <c r="F2702" t="s">
        <v>202</v>
      </c>
    </row>
    <row r="2703" spans="1:6" x14ac:dyDescent="0.25">
      <c r="A2703" s="5">
        <v>95749</v>
      </c>
      <c r="B2703">
        <v>964</v>
      </c>
      <c r="C2703">
        <v>2.5581409610385498E-2</v>
      </c>
      <c r="D2703">
        <v>2.0863279235708802E-2</v>
      </c>
      <c r="E2703" t="s">
        <v>31</v>
      </c>
      <c r="F2703" t="s">
        <v>202</v>
      </c>
    </row>
    <row r="2704" spans="1:6" x14ac:dyDescent="0.25">
      <c r="A2704" s="5">
        <v>95749</v>
      </c>
      <c r="B2704">
        <v>966</v>
      </c>
      <c r="C2704">
        <v>0</v>
      </c>
      <c r="D2704">
        <v>2.20432866265831E-2</v>
      </c>
      <c r="E2704" t="s">
        <v>31</v>
      </c>
      <c r="F2704" t="s">
        <v>202</v>
      </c>
    </row>
    <row r="2705" spans="1:6" x14ac:dyDescent="0.25">
      <c r="A2705" s="5">
        <v>95749</v>
      </c>
      <c r="B2705">
        <v>967</v>
      </c>
      <c r="C2705">
        <v>3.99860585641654E-2</v>
      </c>
      <c r="D2705">
        <v>2.14985767109367E-2</v>
      </c>
      <c r="E2705" t="s">
        <v>31</v>
      </c>
      <c r="F2705" t="s">
        <v>202</v>
      </c>
    </row>
    <row r="2706" spans="1:6" x14ac:dyDescent="0.25">
      <c r="A2706" s="5">
        <v>95749</v>
      </c>
      <c r="B2706">
        <v>968</v>
      </c>
      <c r="C2706">
        <v>0.112631784475823</v>
      </c>
      <c r="D2706">
        <v>0.15928539715999299</v>
      </c>
      <c r="E2706" t="s">
        <v>31</v>
      </c>
      <c r="F2706" t="s">
        <v>202</v>
      </c>
    </row>
    <row r="2707" spans="1:6" x14ac:dyDescent="0.25">
      <c r="A2707" s="5">
        <v>95749</v>
      </c>
      <c r="B2707">
        <v>969</v>
      </c>
      <c r="C2707">
        <v>0.45753216962926702</v>
      </c>
      <c r="D2707">
        <v>0.24822004485398499</v>
      </c>
      <c r="E2707" t="s">
        <v>31</v>
      </c>
      <c r="F2707" t="s">
        <v>202</v>
      </c>
    </row>
    <row r="2708" spans="1:6" x14ac:dyDescent="0.25">
      <c r="A2708" s="5">
        <v>95749</v>
      </c>
      <c r="B2708">
        <v>970</v>
      </c>
      <c r="C2708">
        <v>0</v>
      </c>
      <c r="D2708">
        <v>4.2930430000067497E-3</v>
      </c>
      <c r="E2708" t="s">
        <v>31</v>
      </c>
      <c r="F2708" t="s">
        <v>202</v>
      </c>
    </row>
    <row r="2709" spans="1:6" x14ac:dyDescent="0.25">
      <c r="A2709" s="5">
        <v>95750</v>
      </c>
      <c r="B2709">
        <v>2669</v>
      </c>
      <c r="C2709">
        <v>20.862476761188301</v>
      </c>
      <c r="D2709" s="42">
        <v>-99</v>
      </c>
      <c r="E2709" s="42" t="s">
        <v>672</v>
      </c>
      <c r="F2709" s="42" t="s">
        <v>614</v>
      </c>
    </row>
    <row r="2710" spans="1:6" x14ac:dyDescent="0.25">
      <c r="A2710" s="5">
        <v>95750</v>
      </c>
      <c r="B2710">
        <v>2670</v>
      </c>
      <c r="C2710">
        <v>0.16256593917736273</v>
      </c>
      <c r="D2710" s="42">
        <v>-99</v>
      </c>
      <c r="E2710" s="42" t="s">
        <v>672</v>
      </c>
      <c r="F2710" s="42" t="s">
        <v>614</v>
      </c>
    </row>
    <row r="2711" spans="1:6" x14ac:dyDescent="0.25">
      <c r="A2711" s="5">
        <v>95750</v>
      </c>
      <c r="B2711">
        <v>2671</v>
      </c>
      <c r="C2711">
        <v>44.020962766080331</v>
      </c>
      <c r="D2711" s="42">
        <v>-99</v>
      </c>
      <c r="E2711" s="42" t="s">
        <v>672</v>
      </c>
      <c r="F2711" s="42" t="s">
        <v>614</v>
      </c>
    </row>
    <row r="2712" spans="1:6" x14ac:dyDescent="0.25">
      <c r="A2712" s="5">
        <v>95750</v>
      </c>
      <c r="B2712">
        <v>337</v>
      </c>
      <c r="C2712">
        <v>2.1269018566140701E-2</v>
      </c>
      <c r="D2712">
        <v>0.167890763671739</v>
      </c>
      <c r="E2712" t="s">
        <v>31</v>
      </c>
      <c r="F2712" t="s">
        <v>32</v>
      </c>
    </row>
    <row r="2713" spans="1:6" x14ac:dyDescent="0.25">
      <c r="A2713" s="5">
        <v>95750</v>
      </c>
      <c r="B2713">
        <v>613</v>
      </c>
      <c r="C2713">
        <v>4.9916780878122798E-2</v>
      </c>
      <c r="D2713">
        <v>7.0592988507847301E-2</v>
      </c>
      <c r="E2713" t="s">
        <v>31</v>
      </c>
      <c r="F2713" t="s">
        <v>32</v>
      </c>
    </row>
    <row r="2714" spans="1:6" x14ac:dyDescent="0.25">
      <c r="A2714" s="5">
        <v>95750</v>
      </c>
      <c r="B2714">
        <v>699</v>
      </c>
      <c r="C2714">
        <v>2.8981264994169399E-2</v>
      </c>
      <c r="D2714">
        <v>6.7395805089217303E-2</v>
      </c>
      <c r="E2714" t="s">
        <v>31</v>
      </c>
      <c r="F2714" t="s">
        <v>32</v>
      </c>
    </row>
    <row r="2715" spans="1:6" x14ac:dyDescent="0.25">
      <c r="A2715" s="5">
        <v>95750</v>
      </c>
      <c r="B2715">
        <v>784</v>
      </c>
      <c r="C2715">
        <v>0.13804432464737701</v>
      </c>
      <c r="D2715">
        <v>8.1644605805563E-2</v>
      </c>
      <c r="E2715" t="s">
        <v>31</v>
      </c>
      <c r="F2715" t="s">
        <v>45</v>
      </c>
    </row>
    <row r="2716" spans="1:6" x14ac:dyDescent="0.25">
      <c r="A2716" s="5">
        <v>95750</v>
      </c>
      <c r="B2716">
        <v>785</v>
      </c>
      <c r="C2716">
        <v>3.9657588687502902E-3</v>
      </c>
      <c r="D2716">
        <v>1.1447430405149899E-2</v>
      </c>
      <c r="E2716" t="s">
        <v>31</v>
      </c>
      <c r="F2716" t="s">
        <v>49</v>
      </c>
    </row>
    <row r="2717" spans="1:6" x14ac:dyDescent="0.25">
      <c r="A2717" s="5">
        <v>95750</v>
      </c>
      <c r="B2717">
        <v>2302</v>
      </c>
      <c r="C2717">
        <v>8.0858142744666406E-2</v>
      </c>
      <c r="D2717">
        <v>3.5533530474997903E-2</v>
      </c>
      <c r="E2717" t="s">
        <v>31</v>
      </c>
      <c r="F2717" t="s">
        <v>53</v>
      </c>
    </row>
    <row r="2718" spans="1:6" x14ac:dyDescent="0.25">
      <c r="A2718" s="5">
        <v>95750</v>
      </c>
      <c r="B2718">
        <v>1183</v>
      </c>
      <c r="C2718">
        <v>14.9830593106308</v>
      </c>
      <c r="D2718">
        <v>16.868280313176101</v>
      </c>
      <c r="E2718" t="s">
        <v>31</v>
      </c>
      <c r="F2718" t="s">
        <v>57</v>
      </c>
    </row>
    <row r="2719" spans="1:6" x14ac:dyDescent="0.25">
      <c r="A2719" s="5">
        <v>95750</v>
      </c>
      <c r="B2719">
        <v>789</v>
      </c>
      <c r="C2719">
        <v>4.36912566151089</v>
      </c>
      <c r="D2719">
        <v>3.70350418163846</v>
      </c>
      <c r="E2719" t="s">
        <v>31</v>
      </c>
      <c r="F2719" t="s">
        <v>57</v>
      </c>
    </row>
    <row r="2720" spans="1:6" x14ac:dyDescent="0.25">
      <c r="A2720" s="5">
        <v>95750</v>
      </c>
      <c r="B2720">
        <v>790</v>
      </c>
      <c r="C2720">
        <v>6.4425323431616404</v>
      </c>
      <c r="D2720">
        <v>1.68251701239241</v>
      </c>
      <c r="E2720" t="s">
        <v>31</v>
      </c>
      <c r="F2720" t="s">
        <v>57</v>
      </c>
    </row>
    <row r="2721" spans="1:6" x14ac:dyDescent="0.25">
      <c r="A2721" s="5">
        <v>95750</v>
      </c>
      <c r="B2721">
        <v>791</v>
      </c>
      <c r="C2721">
        <v>2.8245600460250602</v>
      </c>
      <c r="D2721">
        <v>1.7708532682423901</v>
      </c>
      <c r="E2721" t="s">
        <v>31</v>
      </c>
      <c r="F2721" t="s">
        <v>57</v>
      </c>
    </row>
    <row r="2722" spans="1:6" x14ac:dyDescent="0.25">
      <c r="A2722" s="5">
        <v>95750</v>
      </c>
      <c r="B2722">
        <v>792</v>
      </c>
      <c r="C2722">
        <v>1.1842608689406</v>
      </c>
      <c r="D2722">
        <v>0.47913364516767998</v>
      </c>
      <c r="E2722" t="s">
        <v>31</v>
      </c>
      <c r="F2722" t="s">
        <v>57</v>
      </c>
    </row>
    <row r="2723" spans="1:6" x14ac:dyDescent="0.25">
      <c r="A2723" s="5">
        <v>95750</v>
      </c>
      <c r="B2723">
        <v>626</v>
      </c>
      <c r="C2723">
        <v>29.803538230269002</v>
      </c>
      <c r="D2723">
        <v>24.208946911798201</v>
      </c>
      <c r="E2723" t="s">
        <v>31</v>
      </c>
      <c r="F2723" t="s">
        <v>57</v>
      </c>
    </row>
    <row r="2724" spans="1:6" x14ac:dyDescent="0.25">
      <c r="A2724" s="5">
        <v>95750</v>
      </c>
      <c r="B2724">
        <v>794</v>
      </c>
      <c r="C2724">
        <v>3.9246385150133398</v>
      </c>
      <c r="D2724">
        <v>2.3313377945669198</v>
      </c>
      <c r="E2724" t="s">
        <v>31</v>
      </c>
      <c r="F2724" t="s">
        <v>57</v>
      </c>
    </row>
    <row r="2725" spans="1:6" x14ac:dyDescent="0.25">
      <c r="A2725" s="5">
        <v>95750</v>
      </c>
      <c r="B2725">
        <v>1190</v>
      </c>
      <c r="C2725">
        <v>1.3398773464577101</v>
      </c>
      <c r="D2725">
        <v>0.60135972103469304</v>
      </c>
      <c r="E2725" t="s">
        <v>31</v>
      </c>
      <c r="F2725" t="s">
        <v>57</v>
      </c>
    </row>
    <row r="2726" spans="1:6" x14ac:dyDescent="0.25">
      <c r="A2726" s="5">
        <v>95750</v>
      </c>
      <c r="B2726">
        <v>796</v>
      </c>
      <c r="C2726">
        <v>0.109870404043586</v>
      </c>
      <c r="D2726">
        <v>7.6552450602490899E-2</v>
      </c>
      <c r="E2726" t="s">
        <v>31</v>
      </c>
      <c r="F2726" t="s">
        <v>57</v>
      </c>
    </row>
    <row r="2727" spans="1:6" x14ac:dyDescent="0.25">
      <c r="A2727" s="5">
        <v>95750</v>
      </c>
      <c r="B2727">
        <v>797</v>
      </c>
      <c r="C2727">
        <v>4.1901253965740404</v>
      </c>
      <c r="D2727">
        <v>2.42185444422626</v>
      </c>
      <c r="E2727" t="s">
        <v>31</v>
      </c>
      <c r="F2727" t="s">
        <v>57</v>
      </c>
    </row>
    <row r="2728" spans="1:6" x14ac:dyDescent="0.25">
      <c r="A2728" s="5">
        <v>95750</v>
      </c>
      <c r="B2728">
        <v>436</v>
      </c>
      <c r="C2728">
        <v>33.993663626843002</v>
      </c>
      <c r="D2728">
        <v>26.495332295666699</v>
      </c>
      <c r="E2728" t="s">
        <v>31</v>
      </c>
      <c r="F2728" t="s">
        <v>57</v>
      </c>
    </row>
    <row r="2729" spans="1:6" x14ac:dyDescent="0.25">
      <c r="A2729" s="5">
        <v>95750</v>
      </c>
      <c r="B2729">
        <v>696</v>
      </c>
      <c r="C2729">
        <v>1.57604504238654E-2</v>
      </c>
      <c r="D2729">
        <v>0.41310875599416602</v>
      </c>
      <c r="E2729" t="s">
        <v>31</v>
      </c>
      <c r="F2729" t="s">
        <v>81</v>
      </c>
    </row>
    <row r="2730" spans="1:6" x14ac:dyDescent="0.25">
      <c r="A2730" s="5">
        <v>95750</v>
      </c>
      <c r="B2730">
        <v>525</v>
      </c>
      <c r="C2730">
        <v>4.4843491272256097E-3</v>
      </c>
      <c r="D2730">
        <v>7.5735626016881302E-2</v>
      </c>
      <c r="E2730" t="s">
        <v>31</v>
      </c>
      <c r="F2730" t="s">
        <v>81</v>
      </c>
    </row>
    <row r="2731" spans="1:6" x14ac:dyDescent="0.25">
      <c r="A2731" s="5">
        <v>95750</v>
      </c>
      <c r="B2731">
        <v>292</v>
      </c>
      <c r="C2731">
        <v>1.6292141690695799E-2</v>
      </c>
      <c r="D2731">
        <v>6.6403441618268402E-2</v>
      </c>
      <c r="E2731" t="s">
        <v>31</v>
      </c>
      <c r="F2731" t="s">
        <v>81</v>
      </c>
    </row>
    <row r="2732" spans="1:6" x14ac:dyDescent="0.25">
      <c r="A2732" s="5">
        <v>95750</v>
      </c>
      <c r="B2732">
        <v>694</v>
      </c>
      <c r="C2732">
        <v>5.64978303439388E-2</v>
      </c>
      <c r="D2732">
        <v>4.9927530974255598E-2</v>
      </c>
      <c r="E2732" t="s">
        <v>31</v>
      </c>
      <c r="F2732" t="s">
        <v>81</v>
      </c>
    </row>
    <row r="2733" spans="1:6" x14ac:dyDescent="0.25">
      <c r="A2733" s="5">
        <v>95750</v>
      </c>
      <c r="B2733">
        <v>666</v>
      </c>
      <c r="C2733">
        <v>6.6033157640168899E-3</v>
      </c>
      <c r="D2733">
        <v>1.01666980072086E-2</v>
      </c>
      <c r="E2733" t="s">
        <v>31</v>
      </c>
      <c r="F2733" t="s">
        <v>81</v>
      </c>
    </row>
    <row r="2734" spans="1:6" x14ac:dyDescent="0.25">
      <c r="A2734" s="5">
        <v>95750</v>
      </c>
      <c r="B2734">
        <v>700</v>
      </c>
      <c r="C2734">
        <v>6.3647310296743503E-2</v>
      </c>
      <c r="D2734">
        <v>3.6646506724634501E-2</v>
      </c>
      <c r="E2734" t="s">
        <v>31</v>
      </c>
      <c r="F2734" t="s">
        <v>81</v>
      </c>
    </row>
    <row r="2735" spans="1:6" x14ac:dyDescent="0.25">
      <c r="A2735" s="5">
        <v>95750</v>
      </c>
      <c r="B2735">
        <v>795</v>
      </c>
      <c r="C2735">
        <v>0.16807512328565799</v>
      </c>
      <c r="D2735">
        <v>4.3283323480200898E-2</v>
      </c>
      <c r="E2735" t="s">
        <v>31</v>
      </c>
      <c r="F2735" t="s">
        <v>81</v>
      </c>
    </row>
    <row r="2736" spans="1:6" x14ac:dyDescent="0.25">
      <c r="A2736" s="5">
        <v>95750</v>
      </c>
      <c r="B2736">
        <v>669</v>
      </c>
      <c r="C2736">
        <v>0.309997154129737</v>
      </c>
      <c r="D2736">
        <v>0.27635454309801499</v>
      </c>
      <c r="E2736" t="s">
        <v>31</v>
      </c>
      <c r="F2736" t="s">
        <v>81</v>
      </c>
    </row>
    <row r="2737" spans="1:6" x14ac:dyDescent="0.25">
      <c r="A2737" s="5">
        <v>95750</v>
      </c>
      <c r="B2737">
        <v>329</v>
      </c>
      <c r="C2737">
        <v>7.1558020907761394E-2</v>
      </c>
      <c r="D2737">
        <v>6.0938870286644103E-2</v>
      </c>
      <c r="E2737" t="s">
        <v>31</v>
      </c>
      <c r="F2737" t="s">
        <v>81</v>
      </c>
    </row>
    <row r="2738" spans="1:6" x14ac:dyDescent="0.25">
      <c r="A2738" s="5">
        <v>95750</v>
      </c>
      <c r="B2738">
        <v>715</v>
      </c>
      <c r="C2738">
        <v>1.90186453259519E-3</v>
      </c>
      <c r="D2738">
        <v>5.3832592949712398E-2</v>
      </c>
      <c r="E2738" t="s">
        <v>31</v>
      </c>
      <c r="F2738" t="s">
        <v>81</v>
      </c>
    </row>
    <row r="2739" spans="1:6" x14ac:dyDescent="0.25">
      <c r="A2739" s="5">
        <v>95750</v>
      </c>
      <c r="B2739">
        <v>767</v>
      </c>
      <c r="C2739">
        <v>7.6024408866679801E-5</v>
      </c>
      <c r="D2739">
        <v>2.6738839975985799E-2</v>
      </c>
      <c r="E2739" t="s">
        <v>31</v>
      </c>
      <c r="F2739" t="s">
        <v>81</v>
      </c>
    </row>
    <row r="2740" spans="1:6" x14ac:dyDescent="0.25">
      <c r="A2740" s="5">
        <v>95750</v>
      </c>
      <c r="B2740">
        <v>347</v>
      </c>
      <c r="C2740">
        <v>5.3091432468345698E-5</v>
      </c>
      <c r="D2740">
        <v>6.6218762197872497E-3</v>
      </c>
      <c r="E2740" t="s">
        <v>31</v>
      </c>
      <c r="F2740" t="s">
        <v>81</v>
      </c>
    </row>
    <row r="2741" spans="1:6" x14ac:dyDescent="0.25">
      <c r="A2741" s="5">
        <v>95750</v>
      </c>
      <c r="B2741">
        <v>526</v>
      </c>
      <c r="C2741">
        <v>1.38149766424815E-3</v>
      </c>
      <c r="D2741">
        <v>2.63611045373095E-3</v>
      </c>
      <c r="E2741" t="s">
        <v>31</v>
      </c>
      <c r="F2741" t="s">
        <v>81</v>
      </c>
    </row>
    <row r="2742" spans="1:6" x14ac:dyDescent="0.25">
      <c r="A2742" s="5">
        <v>95750</v>
      </c>
      <c r="B2742">
        <v>488</v>
      </c>
      <c r="C2742">
        <v>3.2264575429176698E-2</v>
      </c>
      <c r="D2742">
        <v>2.9067092928324201E-2</v>
      </c>
      <c r="E2742" t="s">
        <v>31</v>
      </c>
      <c r="F2742" t="s">
        <v>81</v>
      </c>
    </row>
    <row r="2743" spans="1:6" x14ac:dyDescent="0.25">
      <c r="A2743" s="5">
        <v>95750</v>
      </c>
      <c r="B2743">
        <v>379</v>
      </c>
      <c r="C2743">
        <v>3.5139198435552298E-4</v>
      </c>
      <c r="D2743">
        <v>1.8100801209936599E-3</v>
      </c>
      <c r="E2743" t="s">
        <v>31</v>
      </c>
      <c r="F2743" t="s">
        <v>81</v>
      </c>
    </row>
    <row r="2744" spans="1:6" x14ac:dyDescent="0.25">
      <c r="A2744" s="5">
        <v>95750</v>
      </c>
      <c r="B2744">
        <v>612</v>
      </c>
      <c r="C2744">
        <v>5.1068879213478401E-4</v>
      </c>
      <c r="D2744">
        <v>1.44134194331491E-3</v>
      </c>
      <c r="E2744" t="s">
        <v>31</v>
      </c>
      <c r="F2744" t="s">
        <v>81</v>
      </c>
    </row>
    <row r="2745" spans="1:6" x14ac:dyDescent="0.25">
      <c r="A2745" s="5">
        <v>95750</v>
      </c>
      <c r="B2745">
        <v>380</v>
      </c>
      <c r="C2745">
        <v>1.87369054220994E-3</v>
      </c>
      <c r="D2745">
        <v>2.0625070804099E-3</v>
      </c>
      <c r="E2745" t="s">
        <v>31</v>
      </c>
      <c r="F2745" t="s">
        <v>81</v>
      </c>
    </row>
    <row r="2746" spans="1:6" x14ac:dyDescent="0.25">
      <c r="A2746" s="5">
        <v>95750</v>
      </c>
      <c r="B2746">
        <v>778</v>
      </c>
      <c r="C2746">
        <v>2.2111732921048299E-2</v>
      </c>
      <c r="D2746">
        <v>2.4566585145937E-2</v>
      </c>
      <c r="E2746" t="s">
        <v>31</v>
      </c>
      <c r="F2746" t="s">
        <v>81</v>
      </c>
    </row>
    <row r="2747" spans="1:6" x14ac:dyDescent="0.25">
      <c r="A2747" s="5">
        <v>95750</v>
      </c>
      <c r="B2747">
        <v>468</v>
      </c>
      <c r="C2747">
        <v>1.6369443235255501E-3</v>
      </c>
      <c r="D2747">
        <v>8.9331599754531102E-3</v>
      </c>
      <c r="E2747" t="s">
        <v>31</v>
      </c>
      <c r="F2747" t="s">
        <v>81</v>
      </c>
    </row>
    <row r="2748" spans="1:6" x14ac:dyDescent="0.25">
      <c r="A2748" s="5">
        <v>95750</v>
      </c>
      <c r="B2748">
        <v>298</v>
      </c>
      <c r="C2748">
        <v>5.5473518933989803E-4</v>
      </c>
      <c r="D2748">
        <v>4.6622313274090202E-3</v>
      </c>
      <c r="E2748" t="s">
        <v>31</v>
      </c>
      <c r="F2748" t="s">
        <v>81</v>
      </c>
    </row>
    <row r="2749" spans="1:6" x14ac:dyDescent="0.25">
      <c r="A2749" s="5">
        <v>95750</v>
      </c>
      <c r="B2749">
        <v>693</v>
      </c>
      <c r="C2749">
        <v>2.6708200899143799E-4</v>
      </c>
      <c r="D2749">
        <v>1.9401116506831699E-3</v>
      </c>
      <c r="E2749" t="s">
        <v>31</v>
      </c>
      <c r="F2749" t="s">
        <v>81</v>
      </c>
    </row>
    <row r="2750" spans="1:6" x14ac:dyDescent="0.25">
      <c r="A2750" s="5">
        <v>95750</v>
      </c>
      <c r="B2750">
        <v>810</v>
      </c>
      <c r="C2750">
        <v>1.4274334533305099E-3</v>
      </c>
      <c r="D2750">
        <v>1.20908731696457E-3</v>
      </c>
      <c r="E2750" t="s">
        <v>31</v>
      </c>
      <c r="F2750" t="s">
        <v>81</v>
      </c>
    </row>
    <row r="2751" spans="1:6" x14ac:dyDescent="0.25">
      <c r="A2751" s="5">
        <v>95750</v>
      </c>
      <c r="B2751">
        <v>689</v>
      </c>
      <c r="C2751">
        <v>5.4121016882802695E-4</v>
      </c>
      <c r="D2751">
        <v>2.1817267038153798E-3</v>
      </c>
      <c r="E2751" t="s">
        <v>31</v>
      </c>
      <c r="F2751" t="s">
        <v>81</v>
      </c>
    </row>
    <row r="2752" spans="1:6" x14ac:dyDescent="0.25">
      <c r="A2752" s="5">
        <v>95750</v>
      </c>
      <c r="B2752">
        <v>697</v>
      </c>
      <c r="C2752">
        <v>4.4880254174341298E-4</v>
      </c>
      <c r="D2752">
        <v>2.4980508490524702E-3</v>
      </c>
      <c r="E2752" t="s">
        <v>31</v>
      </c>
      <c r="F2752" t="s">
        <v>81</v>
      </c>
    </row>
    <row r="2753" spans="1:6" x14ac:dyDescent="0.25">
      <c r="A2753" s="5">
        <v>95750</v>
      </c>
      <c r="B2753">
        <v>777</v>
      </c>
      <c r="C2753">
        <v>1.03664487811907E-4</v>
      </c>
      <c r="D2753">
        <v>2.9928678377848798E-3</v>
      </c>
      <c r="E2753" t="s">
        <v>31</v>
      </c>
      <c r="F2753" t="s">
        <v>81</v>
      </c>
    </row>
    <row r="2754" spans="1:6" x14ac:dyDescent="0.25">
      <c r="A2754" s="5">
        <v>95750</v>
      </c>
      <c r="B2754">
        <v>779</v>
      </c>
      <c r="C2754">
        <v>8.1635784151876795E-4</v>
      </c>
      <c r="D2754">
        <v>3.3906595492657699E-3</v>
      </c>
      <c r="E2754" t="s">
        <v>31</v>
      </c>
      <c r="F2754" t="s">
        <v>81</v>
      </c>
    </row>
    <row r="2755" spans="1:6" x14ac:dyDescent="0.25">
      <c r="A2755" s="5">
        <v>95750</v>
      </c>
      <c r="B2755">
        <v>586</v>
      </c>
      <c r="C2755">
        <v>6.5809199807066699E-4</v>
      </c>
      <c r="D2755">
        <v>6.2188679076875097E-3</v>
      </c>
      <c r="E2755" t="s">
        <v>31</v>
      </c>
      <c r="F2755" t="s">
        <v>81</v>
      </c>
    </row>
    <row r="2756" spans="1:6" x14ac:dyDescent="0.25">
      <c r="A2756" s="5">
        <v>95750</v>
      </c>
      <c r="B2756">
        <v>649</v>
      </c>
      <c r="C2756">
        <v>1.2541628029891299E-3</v>
      </c>
      <c r="D2756">
        <v>6.4758757969903703E-3</v>
      </c>
      <c r="E2756" t="s">
        <v>31</v>
      </c>
      <c r="F2756" t="s">
        <v>81</v>
      </c>
    </row>
    <row r="2757" spans="1:6" x14ac:dyDescent="0.25">
      <c r="A2757" s="5">
        <v>95750</v>
      </c>
      <c r="B2757">
        <v>695</v>
      </c>
      <c r="C2757">
        <v>0</v>
      </c>
      <c r="D2757">
        <v>8.5544462966509697E-3</v>
      </c>
      <c r="E2757" t="s">
        <v>31</v>
      </c>
      <c r="F2757" t="s">
        <v>81</v>
      </c>
    </row>
    <row r="2758" spans="1:6" x14ac:dyDescent="0.25">
      <c r="A2758" s="5">
        <v>95750</v>
      </c>
      <c r="B2758">
        <v>328</v>
      </c>
      <c r="C2758">
        <v>2.7759255789245201E-3</v>
      </c>
      <c r="D2758">
        <v>8.0739671577755804E-3</v>
      </c>
      <c r="E2758" t="s">
        <v>31</v>
      </c>
      <c r="F2758" t="s">
        <v>81</v>
      </c>
    </row>
    <row r="2759" spans="1:6" x14ac:dyDescent="0.25">
      <c r="A2759" s="5">
        <v>95750</v>
      </c>
      <c r="B2759">
        <v>487</v>
      </c>
      <c r="C2759">
        <v>2.3279909314884799E-3</v>
      </c>
      <c r="D2759">
        <v>1.0176139118578601E-2</v>
      </c>
      <c r="E2759" t="s">
        <v>31</v>
      </c>
      <c r="F2759" t="s">
        <v>81</v>
      </c>
    </row>
    <row r="2760" spans="1:6" x14ac:dyDescent="0.25">
      <c r="A2760" s="5">
        <v>95750</v>
      </c>
      <c r="B2760">
        <v>714</v>
      </c>
      <c r="C2760">
        <v>0</v>
      </c>
      <c r="D2760">
        <v>1.5308742853185699E-2</v>
      </c>
      <c r="E2760" t="s">
        <v>31</v>
      </c>
      <c r="F2760" t="s">
        <v>81</v>
      </c>
    </row>
    <row r="2761" spans="1:6" x14ac:dyDescent="0.25">
      <c r="A2761" s="5">
        <v>95750</v>
      </c>
      <c r="B2761">
        <v>296</v>
      </c>
      <c r="C2761">
        <v>4.75011848025983E-4</v>
      </c>
      <c r="D2761">
        <v>1.7235894330412699E-2</v>
      </c>
      <c r="E2761" t="s">
        <v>31</v>
      </c>
      <c r="F2761" t="s">
        <v>81</v>
      </c>
    </row>
    <row r="2762" spans="1:6" x14ac:dyDescent="0.25">
      <c r="A2762" s="5">
        <v>95750</v>
      </c>
      <c r="B2762">
        <v>300</v>
      </c>
      <c r="C2762">
        <v>7.5437171100280903E-4</v>
      </c>
      <c r="D2762">
        <v>8.4865742177602205E-2</v>
      </c>
      <c r="E2762" t="s">
        <v>31</v>
      </c>
      <c r="F2762" t="s">
        <v>81</v>
      </c>
    </row>
    <row r="2763" spans="1:6" x14ac:dyDescent="0.25">
      <c r="A2763" s="5">
        <v>95750</v>
      </c>
      <c r="B2763">
        <v>519</v>
      </c>
      <c r="C2763">
        <v>1.64803892169486E-2</v>
      </c>
      <c r="D2763">
        <v>0.104144310337796</v>
      </c>
      <c r="E2763" t="s">
        <v>31</v>
      </c>
      <c r="F2763" t="s">
        <v>81</v>
      </c>
    </row>
    <row r="2764" spans="1:6" x14ac:dyDescent="0.25">
      <c r="A2764" s="5">
        <v>95750</v>
      </c>
      <c r="B2764">
        <v>477</v>
      </c>
      <c r="C2764">
        <v>1.7840193138360799E-3</v>
      </c>
      <c r="D2764">
        <v>7.6666963390669097E-3</v>
      </c>
      <c r="E2764" t="s">
        <v>31</v>
      </c>
      <c r="F2764" t="s">
        <v>81</v>
      </c>
    </row>
    <row r="2765" spans="1:6" x14ac:dyDescent="0.25">
      <c r="A2765" s="5">
        <v>95750</v>
      </c>
      <c r="B2765">
        <v>528</v>
      </c>
      <c r="C2765">
        <v>0</v>
      </c>
      <c r="D2765">
        <v>3.4276820660972401E-3</v>
      </c>
      <c r="E2765" t="s">
        <v>31</v>
      </c>
      <c r="F2765" t="s">
        <v>81</v>
      </c>
    </row>
    <row r="2766" spans="1:6" x14ac:dyDescent="0.25">
      <c r="A2766" s="5">
        <v>95750</v>
      </c>
      <c r="B2766">
        <v>712</v>
      </c>
      <c r="C2766">
        <v>1.4093674162355801E-4</v>
      </c>
      <c r="D2766">
        <v>3.1983789633135999E-3</v>
      </c>
      <c r="E2766" t="s">
        <v>31</v>
      </c>
      <c r="F2766" t="s">
        <v>81</v>
      </c>
    </row>
    <row r="2767" spans="1:6" x14ac:dyDescent="0.25">
      <c r="A2767" s="5">
        <v>95750</v>
      </c>
      <c r="B2767">
        <v>520</v>
      </c>
      <c r="C2767">
        <v>1.0492952600144199E-3</v>
      </c>
      <c r="D2767">
        <v>6.6487331690778997E-3</v>
      </c>
      <c r="E2767" t="s">
        <v>31</v>
      </c>
      <c r="F2767" t="s">
        <v>81</v>
      </c>
    </row>
    <row r="2768" spans="1:6" x14ac:dyDescent="0.25">
      <c r="A2768" s="5">
        <v>95750</v>
      </c>
      <c r="B2768">
        <v>765</v>
      </c>
      <c r="C2768">
        <v>9.9167393278847294E-5</v>
      </c>
      <c r="D2768">
        <v>5.1249116478163997E-3</v>
      </c>
      <c r="E2768" t="s">
        <v>31</v>
      </c>
      <c r="F2768" t="s">
        <v>81</v>
      </c>
    </row>
    <row r="2769" spans="1:6" x14ac:dyDescent="0.25">
      <c r="A2769" s="5">
        <v>95750</v>
      </c>
      <c r="B2769">
        <v>294</v>
      </c>
      <c r="C2769">
        <v>2.1559818844441798</v>
      </c>
      <c r="D2769">
        <v>1.82354690339417</v>
      </c>
      <c r="E2769" t="s">
        <v>31</v>
      </c>
      <c r="F2769" t="s">
        <v>45</v>
      </c>
    </row>
    <row r="2770" spans="1:6" x14ac:dyDescent="0.25">
      <c r="A2770" s="5">
        <v>95750</v>
      </c>
      <c r="B2770">
        <v>1253</v>
      </c>
      <c r="C2770">
        <v>3.7732284840468101E-4</v>
      </c>
      <c r="D2770">
        <v>7.6136153005264002E-4</v>
      </c>
      <c r="E2770" t="s">
        <v>31</v>
      </c>
      <c r="F2770" t="s">
        <v>202</v>
      </c>
    </row>
    <row r="2771" spans="1:6" x14ac:dyDescent="0.25">
      <c r="A2771" s="5">
        <v>95750</v>
      </c>
      <c r="B2771">
        <v>1255</v>
      </c>
      <c r="C2771">
        <v>2.2150630597027902E-3</v>
      </c>
      <c r="D2771">
        <v>3.8024090215280902E-3</v>
      </c>
      <c r="E2771" t="s">
        <v>31</v>
      </c>
      <c r="F2771" t="s">
        <v>202</v>
      </c>
    </row>
    <row r="2772" spans="1:6" x14ac:dyDescent="0.25">
      <c r="A2772" s="5">
        <v>95750</v>
      </c>
      <c r="B2772">
        <v>1256</v>
      </c>
      <c r="C2772">
        <v>4.6730332266395301E-3</v>
      </c>
      <c r="D2772">
        <v>3.3858922137258701E-3</v>
      </c>
      <c r="E2772" t="s">
        <v>31</v>
      </c>
      <c r="F2772" t="s">
        <v>202</v>
      </c>
    </row>
    <row r="2773" spans="1:6" x14ac:dyDescent="0.25">
      <c r="A2773" s="5">
        <v>95750</v>
      </c>
      <c r="B2773">
        <v>846</v>
      </c>
      <c r="C2773">
        <v>2.8243668963371998E-4</v>
      </c>
      <c r="D2773">
        <v>1.3484576707464199E-3</v>
      </c>
      <c r="E2773" t="s">
        <v>31</v>
      </c>
      <c r="F2773" t="s">
        <v>202</v>
      </c>
    </row>
    <row r="2774" spans="1:6" x14ac:dyDescent="0.25">
      <c r="A2774" s="5">
        <v>95750</v>
      </c>
      <c r="B2774">
        <v>847</v>
      </c>
      <c r="C2774">
        <v>5.5341880164535102E-3</v>
      </c>
      <c r="D2774">
        <v>7.81149959655425E-3</v>
      </c>
      <c r="E2774" t="s">
        <v>31</v>
      </c>
      <c r="F2774" t="s">
        <v>202</v>
      </c>
    </row>
    <row r="2775" spans="1:6" x14ac:dyDescent="0.25">
      <c r="A2775" s="5">
        <v>95750</v>
      </c>
      <c r="B2775">
        <v>848</v>
      </c>
      <c r="C2775">
        <v>4.9524558123513604E-4</v>
      </c>
      <c r="D2775">
        <v>1.37323759320615E-3</v>
      </c>
      <c r="E2775" t="s">
        <v>31</v>
      </c>
      <c r="F2775" t="s">
        <v>202</v>
      </c>
    </row>
    <row r="2776" spans="1:6" x14ac:dyDescent="0.25">
      <c r="A2776" s="5">
        <v>95750</v>
      </c>
      <c r="B2776">
        <v>849</v>
      </c>
      <c r="C2776">
        <v>6.2704194631786102E-3</v>
      </c>
      <c r="D2776">
        <v>7.6148847011454201E-3</v>
      </c>
      <c r="E2776" t="s">
        <v>31</v>
      </c>
      <c r="F2776" t="s">
        <v>202</v>
      </c>
    </row>
    <row r="2777" spans="1:6" x14ac:dyDescent="0.25">
      <c r="A2777" s="5">
        <v>95750</v>
      </c>
      <c r="B2777">
        <v>850</v>
      </c>
      <c r="C2777">
        <v>3.0929087204240599E-4</v>
      </c>
      <c r="D2777">
        <v>9.5041020652263998E-4</v>
      </c>
      <c r="E2777" t="s">
        <v>31</v>
      </c>
      <c r="F2777" t="s">
        <v>202</v>
      </c>
    </row>
    <row r="2778" spans="1:6" x14ac:dyDescent="0.25">
      <c r="A2778" s="5">
        <v>95750</v>
      </c>
      <c r="B2778">
        <v>852</v>
      </c>
      <c r="C2778">
        <v>8.0886266693779608E-3</v>
      </c>
      <c r="D2778">
        <v>8.9620693279643705E-3</v>
      </c>
      <c r="E2778" t="s">
        <v>31</v>
      </c>
      <c r="F2778" t="s">
        <v>202</v>
      </c>
    </row>
    <row r="2779" spans="1:6" x14ac:dyDescent="0.25">
      <c r="A2779" s="5">
        <v>95750</v>
      </c>
      <c r="B2779">
        <v>1265</v>
      </c>
      <c r="C2779">
        <v>1.17605249279458E-2</v>
      </c>
      <c r="D2779">
        <v>1.11369985372404E-2</v>
      </c>
      <c r="E2779" t="s">
        <v>31</v>
      </c>
      <c r="F2779" t="s">
        <v>202</v>
      </c>
    </row>
    <row r="2780" spans="1:6" x14ac:dyDescent="0.25">
      <c r="A2780" s="5">
        <v>95750</v>
      </c>
      <c r="B2780">
        <v>1266</v>
      </c>
      <c r="C2780">
        <v>1.9968186214619301E-4</v>
      </c>
      <c r="D2780">
        <v>4.8252380654047899E-4</v>
      </c>
      <c r="E2780" t="s">
        <v>31</v>
      </c>
      <c r="F2780" t="s">
        <v>202</v>
      </c>
    </row>
    <row r="2781" spans="1:6" x14ac:dyDescent="0.25">
      <c r="A2781" s="5">
        <v>95750</v>
      </c>
      <c r="B2781">
        <v>1268</v>
      </c>
      <c r="C2781">
        <v>5.6625695668493701E-4</v>
      </c>
      <c r="D2781">
        <v>9.8088218699140194E-4</v>
      </c>
      <c r="E2781" t="s">
        <v>31</v>
      </c>
      <c r="F2781" t="s">
        <v>202</v>
      </c>
    </row>
    <row r="2782" spans="1:6" x14ac:dyDescent="0.25">
      <c r="A2782" s="5">
        <v>95750</v>
      </c>
      <c r="B2782">
        <v>1269</v>
      </c>
      <c r="C2782">
        <v>2.6298721651662198E-3</v>
      </c>
      <c r="D2782">
        <v>3.3681758296721198E-3</v>
      </c>
      <c r="E2782" t="s">
        <v>31</v>
      </c>
      <c r="F2782" t="s">
        <v>202</v>
      </c>
    </row>
    <row r="2783" spans="1:6" x14ac:dyDescent="0.25">
      <c r="A2783" s="5">
        <v>95750</v>
      </c>
      <c r="B2783">
        <v>853</v>
      </c>
      <c r="C2783">
        <v>5.3685788304115604E-3</v>
      </c>
      <c r="D2783">
        <v>9.3947434692149903E-3</v>
      </c>
      <c r="E2783" t="s">
        <v>31</v>
      </c>
      <c r="F2783" t="s">
        <v>202</v>
      </c>
    </row>
    <row r="2784" spans="1:6" x14ac:dyDescent="0.25">
      <c r="A2784" s="5">
        <v>95750</v>
      </c>
      <c r="B2784">
        <v>854</v>
      </c>
      <c r="C2784">
        <v>8.9781742926500901E-3</v>
      </c>
      <c r="D2784">
        <v>1.3108712629443299E-2</v>
      </c>
      <c r="E2784" t="s">
        <v>31</v>
      </c>
      <c r="F2784" t="s">
        <v>202</v>
      </c>
    </row>
    <row r="2785" spans="1:6" x14ac:dyDescent="0.25">
      <c r="A2785" s="5">
        <v>95750</v>
      </c>
      <c r="B2785">
        <v>855</v>
      </c>
      <c r="C2785">
        <v>4.7434757166070997E-3</v>
      </c>
      <c r="D2785">
        <v>3.3232965297740999E-3</v>
      </c>
      <c r="E2785" t="s">
        <v>31</v>
      </c>
      <c r="F2785" t="s">
        <v>202</v>
      </c>
    </row>
    <row r="2786" spans="1:6" x14ac:dyDescent="0.25">
      <c r="A2786" s="5">
        <v>95750</v>
      </c>
      <c r="B2786">
        <v>1275</v>
      </c>
      <c r="C2786">
        <v>1.15993506401203E-2</v>
      </c>
      <c r="D2786">
        <v>1.5605617238892901E-2</v>
      </c>
      <c r="E2786" t="s">
        <v>31</v>
      </c>
      <c r="F2786" t="s">
        <v>202</v>
      </c>
    </row>
    <row r="2787" spans="1:6" x14ac:dyDescent="0.25">
      <c r="A2787" s="5">
        <v>95750</v>
      </c>
      <c r="B2787">
        <v>857</v>
      </c>
      <c r="C2787">
        <v>4.4276751647404303E-3</v>
      </c>
      <c r="D2787">
        <v>6.4307047169473303E-3</v>
      </c>
      <c r="E2787" t="s">
        <v>31</v>
      </c>
      <c r="F2787" t="s">
        <v>202</v>
      </c>
    </row>
    <row r="2788" spans="1:6" x14ac:dyDescent="0.25">
      <c r="A2788" s="5">
        <v>95750</v>
      </c>
      <c r="B2788">
        <v>858</v>
      </c>
      <c r="C2788">
        <v>8.0410016324109802E-4</v>
      </c>
      <c r="D2788">
        <v>2.0768388085670802E-3</v>
      </c>
      <c r="E2788" t="s">
        <v>31</v>
      </c>
      <c r="F2788" t="s">
        <v>202</v>
      </c>
    </row>
    <row r="2789" spans="1:6" x14ac:dyDescent="0.25">
      <c r="A2789" s="5">
        <v>95750</v>
      </c>
      <c r="B2789">
        <v>859</v>
      </c>
      <c r="C2789">
        <v>0</v>
      </c>
      <c r="D2789">
        <v>6.4650529556995395E-4</v>
      </c>
      <c r="E2789" t="s">
        <v>31</v>
      </c>
      <c r="F2789" t="s">
        <v>202</v>
      </c>
    </row>
    <row r="2790" spans="1:6" x14ac:dyDescent="0.25">
      <c r="A2790" s="5">
        <v>95750</v>
      </c>
      <c r="B2790">
        <v>860</v>
      </c>
      <c r="C2790">
        <v>0.21232227573778101</v>
      </c>
      <c r="D2790">
        <v>0.42063596127731101</v>
      </c>
      <c r="E2790" t="s">
        <v>31</v>
      </c>
      <c r="F2790" t="s">
        <v>202</v>
      </c>
    </row>
    <row r="2791" spans="1:6" x14ac:dyDescent="0.25">
      <c r="A2791" s="5">
        <v>95750</v>
      </c>
      <c r="B2791">
        <v>1280</v>
      </c>
      <c r="C2791">
        <v>1.0367414822617599E-3</v>
      </c>
      <c r="D2791">
        <v>1.2521810282403499E-3</v>
      </c>
      <c r="E2791" t="s">
        <v>31</v>
      </c>
      <c r="F2791" t="s">
        <v>202</v>
      </c>
    </row>
    <row r="2792" spans="1:6" x14ac:dyDescent="0.25">
      <c r="A2792" s="5">
        <v>95750</v>
      </c>
      <c r="B2792">
        <v>1281</v>
      </c>
      <c r="C2792">
        <v>5.0431786396566103E-5</v>
      </c>
      <c r="D2792">
        <v>9.5399329800722804E-4</v>
      </c>
      <c r="E2792" t="s">
        <v>31</v>
      </c>
      <c r="F2792" t="s">
        <v>202</v>
      </c>
    </row>
    <row r="2793" spans="1:6" x14ac:dyDescent="0.25">
      <c r="A2793" s="5">
        <v>95750</v>
      </c>
      <c r="B2793">
        <v>1461</v>
      </c>
      <c r="C2793">
        <v>1.2523230984133599E-4</v>
      </c>
      <c r="D2793">
        <v>4.7130676967570599E-4</v>
      </c>
      <c r="E2793" t="s">
        <v>31</v>
      </c>
      <c r="F2793" t="s">
        <v>202</v>
      </c>
    </row>
    <row r="2794" spans="1:6" x14ac:dyDescent="0.25">
      <c r="A2794" s="5">
        <v>95750</v>
      </c>
      <c r="B2794">
        <v>864</v>
      </c>
      <c r="C2794">
        <v>1.3033256111984E-3</v>
      </c>
      <c r="D2794">
        <v>2.2581578437587801E-3</v>
      </c>
      <c r="E2794" t="s">
        <v>31</v>
      </c>
      <c r="F2794" t="s">
        <v>202</v>
      </c>
    </row>
    <row r="2795" spans="1:6" x14ac:dyDescent="0.25">
      <c r="A2795" s="5">
        <v>95750</v>
      </c>
      <c r="B2795">
        <v>1288</v>
      </c>
      <c r="C2795">
        <v>9.7850763336507804E-4</v>
      </c>
      <c r="D2795">
        <v>1.28819306807457E-3</v>
      </c>
      <c r="E2795" t="s">
        <v>31</v>
      </c>
      <c r="F2795" t="s">
        <v>202</v>
      </c>
    </row>
    <row r="2796" spans="1:6" x14ac:dyDescent="0.25">
      <c r="A2796" s="5">
        <v>95750</v>
      </c>
      <c r="B2796">
        <v>896</v>
      </c>
      <c r="C2796">
        <v>5.1361816709734999E-3</v>
      </c>
      <c r="D2796">
        <v>6.5491682472462297E-3</v>
      </c>
      <c r="E2796" t="s">
        <v>31</v>
      </c>
      <c r="F2796" t="s">
        <v>202</v>
      </c>
    </row>
    <row r="2797" spans="1:6" x14ac:dyDescent="0.25">
      <c r="A2797" s="5">
        <v>95750</v>
      </c>
      <c r="B2797">
        <v>1293</v>
      </c>
      <c r="C2797">
        <v>6.0967995684652696E-3</v>
      </c>
      <c r="D2797">
        <v>8.6221766367940208E-3</v>
      </c>
      <c r="E2797" t="s">
        <v>31</v>
      </c>
      <c r="F2797" t="s">
        <v>202</v>
      </c>
    </row>
    <row r="2798" spans="1:6" x14ac:dyDescent="0.25">
      <c r="A2798" s="5">
        <v>95750</v>
      </c>
      <c r="B2798">
        <v>866</v>
      </c>
      <c r="C2798">
        <v>5.6986069426787902E-4</v>
      </c>
      <c r="D2798">
        <v>9.6219904128658305E-4</v>
      </c>
      <c r="E2798" t="s">
        <v>31</v>
      </c>
      <c r="F2798" t="s">
        <v>202</v>
      </c>
    </row>
    <row r="2799" spans="1:6" x14ac:dyDescent="0.25">
      <c r="A2799" s="5">
        <v>95750</v>
      </c>
      <c r="B2799">
        <v>867</v>
      </c>
      <c r="C2799">
        <v>2.13211850170834E-2</v>
      </c>
      <c r="D2799">
        <v>3.8665272854996303E-2</v>
      </c>
      <c r="E2799" t="s">
        <v>31</v>
      </c>
      <c r="F2799" t="s">
        <v>202</v>
      </c>
    </row>
    <row r="2800" spans="1:6" x14ac:dyDescent="0.25">
      <c r="A2800" s="5">
        <v>95750</v>
      </c>
      <c r="B2800">
        <v>1296</v>
      </c>
      <c r="C2800">
        <v>7.4744031105591403E-4</v>
      </c>
      <c r="D2800">
        <v>7.7515415826344804E-4</v>
      </c>
      <c r="E2800" t="s">
        <v>31</v>
      </c>
      <c r="F2800" t="s">
        <v>202</v>
      </c>
    </row>
    <row r="2801" spans="1:6" x14ac:dyDescent="0.25">
      <c r="A2801" s="5">
        <v>95750</v>
      </c>
      <c r="B2801">
        <v>868</v>
      </c>
      <c r="C2801">
        <v>3.6690814546524498E-4</v>
      </c>
      <c r="D2801">
        <v>1.12273985751283E-3</v>
      </c>
      <c r="E2801" t="s">
        <v>31</v>
      </c>
      <c r="F2801" t="s">
        <v>202</v>
      </c>
    </row>
    <row r="2802" spans="1:6" x14ac:dyDescent="0.25">
      <c r="A2802" s="5">
        <v>95750</v>
      </c>
      <c r="B2802">
        <v>1298</v>
      </c>
      <c r="C2802">
        <v>7.3690107886549203E-4</v>
      </c>
      <c r="D2802">
        <v>9.5969878068709498E-4</v>
      </c>
      <c r="E2802" t="s">
        <v>31</v>
      </c>
      <c r="F2802" t="s">
        <v>202</v>
      </c>
    </row>
    <row r="2803" spans="1:6" x14ac:dyDescent="0.25">
      <c r="A2803" s="5">
        <v>95750</v>
      </c>
      <c r="B2803">
        <v>1301</v>
      </c>
      <c r="C2803">
        <v>6.0252820795419501E-3</v>
      </c>
      <c r="D2803">
        <v>9.4503573623767895E-3</v>
      </c>
      <c r="E2803" t="s">
        <v>31</v>
      </c>
      <c r="F2803" t="s">
        <v>202</v>
      </c>
    </row>
    <row r="2804" spans="1:6" x14ac:dyDescent="0.25">
      <c r="A2804" s="5">
        <v>95750</v>
      </c>
      <c r="B2804">
        <v>871</v>
      </c>
      <c r="C2804">
        <v>5.6906734563056901E-4</v>
      </c>
      <c r="D2804">
        <v>4.8613115055661004E-3</v>
      </c>
      <c r="E2804" t="s">
        <v>31</v>
      </c>
      <c r="F2804" t="s">
        <v>202</v>
      </c>
    </row>
    <row r="2805" spans="1:6" x14ac:dyDescent="0.25">
      <c r="A2805" s="5">
        <v>95750</v>
      </c>
      <c r="B2805">
        <v>872</v>
      </c>
      <c r="C2805">
        <v>8.9300257843981802E-4</v>
      </c>
      <c r="D2805">
        <v>2.0329964568479501E-3</v>
      </c>
      <c r="E2805" t="s">
        <v>31</v>
      </c>
      <c r="F2805" t="s">
        <v>202</v>
      </c>
    </row>
    <row r="2806" spans="1:6" x14ac:dyDescent="0.25">
      <c r="A2806" s="5">
        <v>95750</v>
      </c>
      <c r="B2806">
        <v>873</v>
      </c>
      <c r="C2806">
        <v>2.0968369277988598E-3</v>
      </c>
      <c r="D2806">
        <v>2.7433939428042702E-3</v>
      </c>
      <c r="E2806" t="s">
        <v>31</v>
      </c>
      <c r="F2806" t="s">
        <v>202</v>
      </c>
    </row>
    <row r="2807" spans="1:6" x14ac:dyDescent="0.25">
      <c r="A2807" s="5">
        <v>95750</v>
      </c>
      <c r="B2807">
        <v>1106</v>
      </c>
      <c r="C2807">
        <v>7.9592467393747803E-4</v>
      </c>
      <c r="D2807">
        <v>3.4327226576828201E-3</v>
      </c>
      <c r="E2807" t="s">
        <v>31</v>
      </c>
      <c r="F2807" t="s">
        <v>202</v>
      </c>
    </row>
    <row r="2808" spans="1:6" x14ac:dyDescent="0.25">
      <c r="A2808" s="5">
        <v>95750</v>
      </c>
      <c r="B2808">
        <v>875</v>
      </c>
      <c r="C2808">
        <v>1.5265108272122701E-3</v>
      </c>
      <c r="D2808">
        <v>2.1979456451960799E-3</v>
      </c>
      <c r="E2808" t="s">
        <v>31</v>
      </c>
      <c r="F2808" t="s">
        <v>202</v>
      </c>
    </row>
    <row r="2809" spans="1:6" x14ac:dyDescent="0.25">
      <c r="A2809" s="5">
        <v>95750</v>
      </c>
      <c r="B2809">
        <v>876</v>
      </c>
      <c r="C2809">
        <v>3.5286226556682597E-4</v>
      </c>
      <c r="D2809">
        <v>7.1657211774778695E-4</v>
      </c>
      <c r="E2809" t="s">
        <v>31</v>
      </c>
      <c r="F2809" t="s">
        <v>202</v>
      </c>
    </row>
    <row r="2810" spans="1:6" x14ac:dyDescent="0.25">
      <c r="A2810" s="5">
        <v>95750</v>
      </c>
      <c r="B2810">
        <v>877</v>
      </c>
      <c r="C2810">
        <v>4.0580661096665599E-4</v>
      </c>
      <c r="D2810">
        <v>2.9902161863773901E-3</v>
      </c>
      <c r="E2810" t="s">
        <v>31</v>
      </c>
      <c r="F2810" t="s">
        <v>202</v>
      </c>
    </row>
    <row r="2811" spans="1:6" x14ac:dyDescent="0.25">
      <c r="A2811" s="5">
        <v>95750</v>
      </c>
      <c r="B2811">
        <v>879</v>
      </c>
      <c r="C2811">
        <v>1.92720431493123E-3</v>
      </c>
      <c r="D2811">
        <v>2.6500623386656202E-3</v>
      </c>
      <c r="E2811" t="s">
        <v>31</v>
      </c>
      <c r="F2811" t="s">
        <v>202</v>
      </c>
    </row>
    <row r="2812" spans="1:6" x14ac:dyDescent="0.25">
      <c r="A2812" s="5">
        <v>95750</v>
      </c>
      <c r="B2812">
        <v>1312</v>
      </c>
      <c r="C2812">
        <v>1.18623413103454E-4</v>
      </c>
      <c r="D2812">
        <v>4.70298550658468E-4</v>
      </c>
      <c r="E2812" t="s">
        <v>31</v>
      </c>
      <c r="F2812" t="s">
        <v>202</v>
      </c>
    </row>
    <row r="2813" spans="1:6" x14ac:dyDescent="0.25">
      <c r="A2813" s="5">
        <v>95750</v>
      </c>
      <c r="B2813">
        <v>1314</v>
      </c>
      <c r="C2813">
        <v>1.9989613998404299E-5</v>
      </c>
      <c r="D2813">
        <v>4.5871077377807198E-4</v>
      </c>
      <c r="E2813" t="s">
        <v>31</v>
      </c>
      <c r="F2813" t="s">
        <v>202</v>
      </c>
    </row>
    <row r="2814" spans="1:6" x14ac:dyDescent="0.25">
      <c r="A2814" s="5">
        <v>95750</v>
      </c>
      <c r="B2814">
        <v>2806</v>
      </c>
      <c r="C2814">
        <v>8.6347545590229405E-4</v>
      </c>
      <c r="D2814">
        <v>1.22113870051332E-3</v>
      </c>
      <c r="E2814" t="s">
        <v>31</v>
      </c>
      <c r="F2814" t="s">
        <v>202</v>
      </c>
    </row>
    <row r="2815" spans="1:6" x14ac:dyDescent="0.25">
      <c r="A2815" s="5">
        <v>95750</v>
      </c>
      <c r="B2815">
        <v>1320</v>
      </c>
      <c r="C2815">
        <v>1.34593027067997E-4</v>
      </c>
      <c r="D2815">
        <v>4.72779673626111E-4</v>
      </c>
      <c r="E2815" t="s">
        <v>31</v>
      </c>
      <c r="F2815" t="s">
        <v>202</v>
      </c>
    </row>
    <row r="2816" spans="1:6" x14ac:dyDescent="0.25">
      <c r="A2816" s="5">
        <v>95750</v>
      </c>
      <c r="B2816">
        <v>881</v>
      </c>
      <c r="C2816">
        <v>5.0632663370504599E-3</v>
      </c>
      <c r="D2816">
        <v>5.6653026331825902E-3</v>
      </c>
      <c r="E2816" t="s">
        <v>31</v>
      </c>
      <c r="F2816" t="s">
        <v>202</v>
      </c>
    </row>
    <row r="2817" spans="1:6" x14ac:dyDescent="0.25">
      <c r="A2817" s="5">
        <v>95750</v>
      </c>
      <c r="B2817">
        <v>882</v>
      </c>
      <c r="C2817">
        <v>1.4248709262396899E-2</v>
      </c>
      <c r="D2817">
        <v>2.0128787513847599E-2</v>
      </c>
      <c r="E2817" t="s">
        <v>31</v>
      </c>
      <c r="F2817" t="s">
        <v>202</v>
      </c>
    </row>
    <row r="2818" spans="1:6" x14ac:dyDescent="0.25">
      <c r="A2818" s="5">
        <v>95750</v>
      </c>
      <c r="B2818">
        <v>883</v>
      </c>
      <c r="C2818">
        <v>9.0327209437864302E-4</v>
      </c>
      <c r="D2818">
        <v>1.8142660912660799E-3</v>
      </c>
      <c r="E2818" t="s">
        <v>31</v>
      </c>
      <c r="F2818" t="s">
        <v>202</v>
      </c>
    </row>
    <row r="2819" spans="1:6" x14ac:dyDescent="0.25">
      <c r="A2819" s="5">
        <v>95750</v>
      </c>
      <c r="B2819">
        <v>1325</v>
      </c>
      <c r="C2819">
        <v>1.7243346084823E-3</v>
      </c>
      <c r="D2819">
        <v>2.0142406377033199E-3</v>
      </c>
      <c r="E2819" t="s">
        <v>31</v>
      </c>
      <c r="F2819" t="s">
        <v>202</v>
      </c>
    </row>
    <row r="2820" spans="1:6" x14ac:dyDescent="0.25">
      <c r="A2820" s="5">
        <v>95750</v>
      </c>
      <c r="B2820">
        <v>884</v>
      </c>
      <c r="C2820">
        <v>9.6245597192546294E-3</v>
      </c>
      <c r="D2820">
        <v>7.8492959314581008E-3</v>
      </c>
      <c r="E2820" t="s">
        <v>31</v>
      </c>
      <c r="F2820" t="s">
        <v>202</v>
      </c>
    </row>
    <row r="2821" spans="1:6" x14ac:dyDescent="0.25">
      <c r="A2821" s="5">
        <v>95750</v>
      </c>
      <c r="B2821">
        <v>1330</v>
      </c>
      <c r="C2821">
        <v>1.27783797841341E-5</v>
      </c>
      <c r="D2821">
        <v>4.5870870256239297E-4</v>
      </c>
      <c r="E2821" t="s">
        <v>31</v>
      </c>
      <c r="F2821" t="s">
        <v>202</v>
      </c>
    </row>
    <row r="2822" spans="1:6" x14ac:dyDescent="0.25">
      <c r="A2822" s="5">
        <v>95750</v>
      </c>
      <c r="B2822">
        <v>885</v>
      </c>
      <c r="C2822">
        <v>9.8612340491184507E-5</v>
      </c>
      <c r="D2822">
        <v>5.0891696335723198E-4</v>
      </c>
      <c r="E2822" t="s">
        <v>31</v>
      </c>
      <c r="F2822" t="s">
        <v>202</v>
      </c>
    </row>
    <row r="2823" spans="1:6" x14ac:dyDescent="0.25">
      <c r="A2823" s="5">
        <v>95750</v>
      </c>
      <c r="B2823">
        <v>886</v>
      </c>
      <c r="C2823">
        <v>2.1122207456529402E-3</v>
      </c>
      <c r="D2823">
        <v>2.4764548831326602E-3</v>
      </c>
      <c r="E2823" t="s">
        <v>31</v>
      </c>
      <c r="F2823" t="s">
        <v>202</v>
      </c>
    </row>
    <row r="2824" spans="1:6" x14ac:dyDescent="0.25">
      <c r="A2824" s="5">
        <v>95750</v>
      </c>
      <c r="B2824">
        <v>887</v>
      </c>
      <c r="C2824">
        <v>5.6492080349388005E-4</v>
      </c>
      <c r="D2824">
        <v>8.4493885813922802E-4</v>
      </c>
      <c r="E2824" t="s">
        <v>31</v>
      </c>
      <c r="F2824" t="s">
        <v>202</v>
      </c>
    </row>
    <row r="2825" spans="1:6" x14ac:dyDescent="0.25">
      <c r="A2825" s="5">
        <v>95750</v>
      </c>
      <c r="B2825">
        <v>888</v>
      </c>
      <c r="C2825">
        <v>2.5216060368080499E-2</v>
      </c>
      <c r="D2825">
        <v>4.8585450525029897E-2</v>
      </c>
      <c r="E2825" t="s">
        <v>31</v>
      </c>
      <c r="F2825" t="s">
        <v>202</v>
      </c>
    </row>
    <row r="2826" spans="1:6" x14ac:dyDescent="0.25">
      <c r="A2826" s="5">
        <v>95750</v>
      </c>
      <c r="B2826">
        <v>889</v>
      </c>
      <c r="C2826">
        <v>6.41004519218011E-3</v>
      </c>
      <c r="D2826">
        <v>9.1092846292214792E-3</v>
      </c>
      <c r="E2826" t="s">
        <v>31</v>
      </c>
      <c r="F2826" t="s">
        <v>202</v>
      </c>
    </row>
    <row r="2827" spans="1:6" x14ac:dyDescent="0.25">
      <c r="A2827" s="5">
        <v>95750</v>
      </c>
      <c r="B2827">
        <v>890</v>
      </c>
      <c r="C2827">
        <v>6.2556156439560204E-4</v>
      </c>
      <c r="D2827">
        <v>1.8563279231467501E-3</v>
      </c>
      <c r="E2827" t="s">
        <v>31</v>
      </c>
      <c r="F2827" t="s">
        <v>202</v>
      </c>
    </row>
    <row r="2828" spans="1:6" x14ac:dyDescent="0.25">
      <c r="A2828" s="5">
        <v>95750</v>
      </c>
      <c r="B2828">
        <v>891</v>
      </c>
      <c r="C2828">
        <v>3.8130726057171199E-4</v>
      </c>
      <c r="D2828">
        <v>1.26287894329882E-3</v>
      </c>
      <c r="E2828" t="s">
        <v>31</v>
      </c>
      <c r="F2828" t="s">
        <v>202</v>
      </c>
    </row>
    <row r="2829" spans="1:6" x14ac:dyDescent="0.25">
      <c r="A2829" s="5">
        <v>95750</v>
      </c>
      <c r="B2829">
        <v>892</v>
      </c>
      <c r="C2829">
        <v>2.8575046024791298E-3</v>
      </c>
      <c r="D2829">
        <v>3.4295878103108701E-3</v>
      </c>
      <c r="E2829" t="s">
        <v>31</v>
      </c>
      <c r="F2829" t="s">
        <v>202</v>
      </c>
    </row>
    <row r="2830" spans="1:6" x14ac:dyDescent="0.25">
      <c r="A2830" s="5">
        <v>95750</v>
      </c>
      <c r="B2830">
        <v>893</v>
      </c>
      <c r="C2830">
        <v>4.3414333107786999E-4</v>
      </c>
      <c r="D2830">
        <v>6.1682415807302101E-4</v>
      </c>
      <c r="E2830" t="s">
        <v>31</v>
      </c>
      <c r="F2830" t="s">
        <v>202</v>
      </c>
    </row>
    <row r="2831" spans="1:6" x14ac:dyDescent="0.25">
      <c r="A2831" s="5">
        <v>95750</v>
      </c>
      <c r="B2831">
        <v>894</v>
      </c>
      <c r="C2831">
        <v>1.18704740870779E-4</v>
      </c>
      <c r="D2831">
        <v>5.5893424011768005E-4</v>
      </c>
      <c r="E2831" t="s">
        <v>31</v>
      </c>
      <c r="F2831" t="s">
        <v>202</v>
      </c>
    </row>
    <row r="2832" spans="1:6" x14ac:dyDescent="0.25">
      <c r="A2832" s="5">
        <v>95750</v>
      </c>
      <c r="B2832">
        <v>895</v>
      </c>
      <c r="C2832">
        <v>1.3703863825419301E-4</v>
      </c>
      <c r="D2832">
        <v>4.9271516735272002E-4</v>
      </c>
      <c r="E2832" t="s">
        <v>31</v>
      </c>
      <c r="F2832" t="s">
        <v>202</v>
      </c>
    </row>
    <row r="2833" spans="1:6" x14ac:dyDescent="0.25">
      <c r="A2833" s="5">
        <v>95750</v>
      </c>
      <c r="B2833">
        <v>105</v>
      </c>
      <c r="C2833">
        <v>2.0582364881280499E-2</v>
      </c>
      <c r="D2833">
        <v>3.41643365116212E-2</v>
      </c>
      <c r="E2833" t="s">
        <v>31</v>
      </c>
      <c r="F2833" t="s">
        <v>202</v>
      </c>
    </row>
    <row r="2834" spans="1:6" x14ac:dyDescent="0.25">
      <c r="A2834" s="5">
        <v>95750</v>
      </c>
      <c r="B2834">
        <v>196</v>
      </c>
      <c r="C2834">
        <v>3.2438123494603698E-2</v>
      </c>
      <c r="D2834">
        <v>4.3495747298162198E-2</v>
      </c>
      <c r="E2834" t="s">
        <v>31</v>
      </c>
      <c r="F2834" t="s">
        <v>202</v>
      </c>
    </row>
    <row r="2835" spans="1:6" x14ac:dyDescent="0.25">
      <c r="A2835" s="5">
        <v>95750</v>
      </c>
      <c r="B2835">
        <v>611</v>
      </c>
      <c r="C2835">
        <v>0.432206702801057</v>
      </c>
      <c r="D2835">
        <v>0.74204402791275703</v>
      </c>
      <c r="E2835" t="s">
        <v>31</v>
      </c>
      <c r="F2835" t="s">
        <v>202</v>
      </c>
    </row>
    <row r="2836" spans="1:6" x14ac:dyDescent="0.25">
      <c r="A2836" s="5">
        <v>95750</v>
      </c>
      <c r="B2836">
        <v>901</v>
      </c>
      <c r="C2836">
        <v>7.8519940111590393E-5</v>
      </c>
      <c r="D2836">
        <v>6.3107653936273704E-4</v>
      </c>
      <c r="E2836" t="s">
        <v>31</v>
      </c>
      <c r="F2836" t="s">
        <v>202</v>
      </c>
    </row>
    <row r="2837" spans="1:6" x14ac:dyDescent="0.25">
      <c r="A2837" s="5">
        <v>95750</v>
      </c>
      <c r="B2837">
        <v>902</v>
      </c>
      <c r="C2837">
        <v>3.1339453425781601E-2</v>
      </c>
      <c r="D2837">
        <v>3.8675395554412899E-2</v>
      </c>
      <c r="E2837" t="s">
        <v>31</v>
      </c>
      <c r="F2837" t="s">
        <v>202</v>
      </c>
    </row>
    <row r="2838" spans="1:6" x14ac:dyDescent="0.25">
      <c r="A2838" s="5">
        <v>95750</v>
      </c>
      <c r="B2838">
        <v>903</v>
      </c>
      <c r="C2838">
        <v>2.5932745070254299E-3</v>
      </c>
      <c r="D2838">
        <v>4.1512671427901097E-3</v>
      </c>
      <c r="E2838" t="s">
        <v>31</v>
      </c>
      <c r="F2838" t="s">
        <v>202</v>
      </c>
    </row>
    <row r="2839" spans="1:6" x14ac:dyDescent="0.25">
      <c r="A2839" s="5">
        <v>95750</v>
      </c>
      <c r="B2839">
        <v>904</v>
      </c>
      <c r="C2839">
        <v>1.0589414509575E-2</v>
      </c>
      <c r="D2839">
        <v>1.75418890858315E-2</v>
      </c>
      <c r="E2839" t="s">
        <v>31</v>
      </c>
      <c r="F2839" t="s">
        <v>202</v>
      </c>
    </row>
    <row r="2840" spans="1:6" x14ac:dyDescent="0.25">
      <c r="A2840" s="5">
        <v>95750</v>
      </c>
      <c r="B2840">
        <v>905</v>
      </c>
      <c r="C2840">
        <v>2.2167153164522799E-3</v>
      </c>
      <c r="D2840">
        <v>3.4732465963109101E-3</v>
      </c>
      <c r="E2840" t="s">
        <v>31</v>
      </c>
      <c r="F2840" t="s">
        <v>202</v>
      </c>
    </row>
    <row r="2841" spans="1:6" x14ac:dyDescent="0.25">
      <c r="A2841" s="5">
        <v>95750</v>
      </c>
      <c r="B2841">
        <v>906</v>
      </c>
      <c r="C2841">
        <v>1.70351737221742E-4</v>
      </c>
      <c r="D2841">
        <v>4.9742274068459804E-4</v>
      </c>
      <c r="E2841" t="s">
        <v>31</v>
      </c>
      <c r="F2841" t="s">
        <v>202</v>
      </c>
    </row>
    <row r="2842" spans="1:6" x14ac:dyDescent="0.25">
      <c r="A2842" s="5">
        <v>95750</v>
      </c>
      <c r="B2842">
        <v>907</v>
      </c>
      <c r="C2842">
        <v>1.62378223589787E-2</v>
      </c>
      <c r="D2842">
        <v>3.1253108172709897E-2</v>
      </c>
      <c r="E2842" t="s">
        <v>31</v>
      </c>
      <c r="F2842" t="s">
        <v>202</v>
      </c>
    </row>
    <row r="2843" spans="1:6" x14ac:dyDescent="0.25">
      <c r="A2843" s="5">
        <v>95750</v>
      </c>
      <c r="B2843">
        <v>908</v>
      </c>
      <c r="C2843">
        <v>2.29855877030864E-4</v>
      </c>
      <c r="D2843">
        <v>5.12952611741899E-4</v>
      </c>
      <c r="E2843" t="s">
        <v>31</v>
      </c>
      <c r="F2843" t="s">
        <v>202</v>
      </c>
    </row>
    <row r="2844" spans="1:6" x14ac:dyDescent="0.25">
      <c r="A2844" s="5">
        <v>95750</v>
      </c>
      <c r="B2844">
        <v>909</v>
      </c>
      <c r="C2844">
        <v>4.5816618914340702E-4</v>
      </c>
      <c r="D2844">
        <v>9.6408305595027698E-4</v>
      </c>
      <c r="E2844" t="s">
        <v>31</v>
      </c>
      <c r="F2844" t="s">
        <v>202</v>
      </c>
    </row>
    <row r="2845" spans="1:6" x14ac:dyDescent="0.25">
      <c r="A2845" s="5">
        <v>95750</v>
      </c>
      <c r="B2845">
        <v>989</v>
      </c>
      <c r="C2845">
        <v>5.3849005871987497E-4</v>
      </c>
      <c r="D2845">
        <v>7.6153994424473198E-4</v>
      </c>
      <c r="E2845" t="s">
        <v>31</v>
      </c>
      <c r="F2845" t="s">
        <v>202</v>
      </c>
    </row>
    <row r="2846" spans="1:6" x14ac:dyDescent="0.25">
      <c r="A2846" s="5">
        <v>95750</v>
      </c>
      <c r="B2846">
        <v>990</v>
      </c>
      <c r="C2846">
        <v>3.3909017186361501E-3</v>
      </c>
      <c r="D2846">
        <v>4.7954591991694797E-3</v>
      </c>
      <c r="E2846" t="s">
        <v>31</v>
      </c>
      <c r="F2846" t="s">
        <v>202</v>
      </c>
    </row>
    <row r="2847" spans="1:6" x14ac:dyDescent="0.25">
      <c r="A2847" s="5">
        <v>95750</v>
      </c>
      <c r="B2847">
        <v>990</v>
      </c>
      <c r="C2847">
        <v>5.1435061960264398E-3</v>
      </c>
      <c r="D2847">
        <v>1.02874868194484E-2</v>
      </c>
      <c r="E2847" t="s">
        <v>31</v>
      </c>
      <c r="F2847" t="s">
        <v>202</v>
      </c>
    </row>
    <row r="2848" spans="1:6" x14ac:dyDescent="0.25">
      <c r="A2848" s="5">
        <v>95750</v>
      </c>
      <c r="B2848">
        <v>1387</v>
      </c>
      <c r="C2848">
        <v>2.5259752393155901E-3</v>
      </c>
      <c r="D2848">
        <v>1.53402580769676E-3</v>
      </c>
      <c r="E2848" t="s">
        <v>31</v>
      </c>
      <c r="F2848" t="s">
        <v>202</v>
      </c>
    </row>
    <row r="2849" spans="1:6" x14ac:dyDescent="0.25">
      <c r="A2849" s="5">
        <v>95750</v>
      </c>
      <c r="B2849">
        <v>993</v>
      </c>
      <c r="C2849">
        <v>1.4450556442072199E-3</v>
      </c>
      <c r="D2849">
        <v>2.89179950299033E-3</v>
      </c>
      <c r="E2849" t="s">
        <v>31</v>
      </c>
      <c r="F2849" t="s">
        <v>202</v>
      </c>
    </row>
    <row r="2850" spans="1:6" x14ac:dyDescent="0.25">
      <c r="A2850" s="5">
        <v>95750</v>
      </c>
      <c r="B2850">
        <v>994</v>
      </c>
      <c r="C2850">
        <v>0</v>
      </c>
      <c r="D2850">
        <v>4.58706027303291E-4</v>
      </c>
      <c r="E2850" t="s">
        <v>31</v>
      </c>
      <c r="F2850" t="s">
        <v>202</v>
      </c>
    </row>
    <row r="2851" spans="1:6" x14ac:dyDescent="0.25">
      <c r="A2851" s="5">
        <v>95750</v>
      </c>
      <c r="B2851">
        <v>1390</v>
      </c>
      <c r="C2851">
        <v>0</v>
      </c>
      <c r="D2851">
        <v>4.58706027303291E-4</v>
      </c>
      <c r="E2851" t="s">
        <v>31</v>
      </c>
      <c r="F2851" t="s">
        <v>202</v>
      </c>
    </row>
    <row r="2852" spans="1:6" x14ac:dyDescent="0.25">
      <c r="A2852" s="5">
        <v>95750</v>
      </c>
      <c r="B2852">
        <v>1391</v>
      </c>
      <c r="C2852">
        <v>7.2499041403686097E-3</v>
      </c>
      <c r="D2852">
        <v>5.6603714681154197E-3</v>
      </c>
      <c r="E2852" t="s">
        <v>31</v>
      </c>
      <c r="F2852" t="s">
        <v>202</v>
      </c>
    </row>
    <row r="2853" spans="1:6" x14ac:dyDescent="0.25">
      <c r="A2853" s="5">
        <v>95750</v>
      </c>
      <c r="B2853">
        <v>1393</v>
      </c>
      <c r="C2853">
        <v>1.6740574832442901E-4</v>
      </c>
      <c r="D2853">
        <v>6.0728759318976898E-4</v>
      </c>
      <c r="E2853" t="s">
        <v>31</v>
      </c>
      <c r="F2853" t="s">
        <v>202</v>
      </c>
    </row>
    <row r="2854" spans="1:6" x14ac:dyDescent="0.25">
      <c r="A2854" s="5">
        <v>95750</v>
      </c>
      <c r="B2854">
        <v>999</v>
      </c>
      <c r="C2854">
        <v>6.9582350746848903E-3</v>
      </c>
      <c r="D2854">
        <v>2.2921005535521699E-3</v>
      </c>
      <c r="E2854" t="s">
        <v>31</v>
      </c>
      <c r="F2854" t="s">
        <v>202</v>
      </c>
    </row>
    <row r="2855" spans="1:6" x14ac:dyDescent="0.25">
      <c r="A2855" s="5">
        <v>95750</v>
      </c>
      <c r="B2855">
        <v>1396</v>
      </c>
      <c r="C2855">
        <v>0</v>
      </c>
      <c r="D2855">
        <v>4.58706027303291E-4</v>
      </c>
      <c r="E2855" t="s">
        <v>31</v>
      </c>
      <c r="F2855" t="s">
        <v>202</v>
      </c>
    </row>
    <row r="2856" spans="1:6" x14ac:dyDescent="0.25">
      <c r="A2856" s="5">
        <v>95750</v>
      </c>
      <c r="B2856">
        <v>1397</v>
      </c>
      <c r="C2856">
        <v>0</v>
      </c>
      <c r="D2856">
        <v>4.58706027303291E-4</v>
      </c>
      <c r="E2856" t="s">
        <v>31</v>
      </c>
      <c r="F2856" t="s">
        <v>202</v>
      </c>
    </row>
    <row r="2857" spans="1:6" x14ac:dyDescent="0.25">
      <c r="A2857" s="5">
        <v>95750</v>
      </c>
      <c r="B2857">
        <v>1398</v>
      </c>
      <c r="C2857">
        <v>0</v>
      </c>
      <c r="D2857">
        <v>4.58706027303291E-4</v>
      </c>
      <c r="E2857" t="s">
        <v>31</v>
      </c>
      <c r="F2857" t="s">
        <v>202</v>
      </c>
    </row>
    <row r="2858" spans="1:6" x14ac:dyDescent="0.25">
      <c r="A2858" s="5">
        <v>95750</v>
      </c>
      <c r="B2858">
        <v>1004</v>
      </c>
      <c r="C2858">
        <v>0</v>
      </c>
      <c r="D2858">
        <v>4.58706027303291E-4</v>
      </c>
      <c r="E2858" t="s">
        <v>31</v>
      </c>
      <c r="F2858" t="s">
        <v>202</v>
      </c>
    </row>
    <row r="2859" spans="1:6" x14ac:dyDescent="0.25">
      <c r="A2859" s="5">
        <v>95750</v>
      </c>
      <c r="B2859">
        <v>1005</v>
      </c>
      <c r="C2859">
        <v>0</v>
      </c>
      <c r="D2859">
        <v>4.58706027303291E-4</v>
      </c>
      <c r="E2859" t="s">
        <v>31</v>
      </c>
      <c r="F2859" t="s">
        <v>202</v>
      </c>
    </row>
    <row r="2860" spans="1:6" x14ac:dyDescent="0.25">
      <c r="A2860" s="5">
        <v>95750</v>
      </c>
      <c r="B2860">
        <v>1006</v>
      </c>
      <c r="C2860">
        <v>0</v>
      </c>
      <c r="D2860">
        <v>4.58706027303291E-4</v>
      </c>
      <c r="E2860" t="s">
        <v>31</v>
      </c>
      <c r="F2860" t="s">
        <v>202</v>
      </c>
    </row>
    <row r="2861" spans="1:6" x14ac:dyDescent="0.25">
      <c r="A2861" s="5">
        <v>95750</v>
      </c>
      <c r="B2861">
        <v>1402</v>
      </c>
      <c r="C2861">
        <v>1.18411595179795E-3</v>
      </c>
      <c r="D2861">
        <v>2.3702918502336301E-3</v>
      </c>
      <c r="E2861" t="s">
        <v>31</v>
      </c>
      <c r="F2861" t="s">
        <v>202</v>
      </c>
    </row>
    <row r="2862" spans="1:6" x14ac:dyDescent="0.25">
      <c r="A2862" s="5">
        <v>95750</v>
      </c>
      <c r="B2862">
        <v>1008</v>
      </c>
      <c r="C2862">
        <v>0</v>
      </c>
      <c r="D2862">
        <v>4.58706027303291E-4</v>
      </c>
      <c r="E2862" t="s">
        <v>31</v>
      </c>
      <c r="F2862" t="s">
        <v>202</v>
      </c>
    </row>
    <row r="2863" spans="1:6" x14ac:dyDescent="0.25">
      <c r="A2863" s="5">
        <v>95750</v>
      </c>
      <c r="B2863">
        <v>989</v>
      </c>
      <c r="C2863">
        <v>9.7643626149074303E-4</v>
      </c>
      <c r="D2863">
        <v>6.9135736072790401E-4</v>
      </c>
      <c r="E2863" t="s">
        <v>31</v>
      </c>
      <c r="F2863" t="s">
        <v>202</v>
      </c>
    </row>
    <row r="2864" spans="1:6" x14ac:dyDescent="0.25">
      <c r="A2864" s="5">
        <v>95750</v>
      </c>
      <c r="B2864">
        <v>1010</v>
      </c>
      <c r="C2864">
        <v>1.0984018294444601E-3</v>
      </c>
      <c r="D2864">
        <v>8.15585682814612E-4</v>
      </c>
      <c r="E2864" t="s">
        <v>31</v>
      </c>
      <c r="F2864" t="s">
        <v>202</v>
      </c>
    </row>
    <row r="2865" spans="1:6" x14ac:dyDescent="0.25">
      <c r="A2865" s="5">
        <v>95750</v>
      </c>
      <c r="B2865">
        <v>1011</v>
      </c>
      <c r="C2865">
        <v>1.4388337915192399E-3</v>
      </c>
      <c r="D2865">
        <v>1.9668649439391101E-3</v>
      </c>
      <c r="E2865" t="s">
        <v>31</v>
      </c>
      <c r="F2865" t="s">
        <v>202</v>
      </c>
    </row>
    <row r="2866" spans="1:6" x14ac:dyDescent="0.25">
      <c r="A2866" s="5">
        <v>95750</v>
      </c>
      <c r="B2866">
        <v>1407</v>
      </c>
      <c r="C2866">
        <v>2.9094068323763499E-3</v>
      </c>
      <c r="D2866">
        <v>5.4271842228344903E-3</v>
      </c>
      <c r="E2866" t="s">
        <v>31</v>
      </c>
      <c r="F2866" t="s">
        <v>202</v>
      </c>
    </row>
    <row r="2867" spans="1:6" x14ac:dyDescent="0.25">
      <c r="A2867" s="5">
        <v>95750</v>
      </c>
      <c r="B2867">
        <v>1408</v>
      </c>
      <c r="C2867">
        <v>3.47714097393462E-4</v>
      </c>
      <c r="D2867">
        <v>6.1920530228110201E-4</v>
      </c>
      <c r="E2867" t="s">
        <v>31</v>
      </c>
      <c r="F2867" t="s">
        <v>202</v>
      </c>
    </row>
    <row r="2868" spans="1:6" x14ac:dyDescent="0.25">
      <c r="A2868" s="5">
        <v>95750</v>
      </c>
      <c r="B2868">
        <v>1409</v>
      </c>
      <c r="C2868">
        <v>1.16157600526283E-4</v>
      </c>
      <c r="D2868">
        <v>5.0164761796026405E-4</v>
      </c>
      <c r="E2868" t="s">
        <v>31</v>
      </c>
      <c r="F2868" t="s">
        <v>202</v>
      </c>
    </row>
    <row r="2869" spans="1:6" x14ac:dyDescent="0.25">
      <c r="A2869" s="5">
        <v>95750</v>
      </c>
      <c r="B2869">
        <v>1410</v>
      </c>
      <c r="C2869">
        <v>0</v>
      </c>
      <c r="D2869">
        <v>4.58706027303291E-4</v>
      </c>
      <c r="E2869" t="s">
        <v>31</v>
      </c>
      <c r="F2869" t="s">
        <v>202</v>
      </c>
    </row>
    <row r="2870" spans="1:6" x14ac:dyDescent="0.25">
      <c r="A2870" s="5">
        <v>95750</v>
      </c>
      <c r="B2870">
        <v>1411</v>
      </c>
      <c r="C2870">
        <v>2.6109464226301798E-3</v>
      </c>
      <c r="D2870">
        <v>2.6446607973793401E-3</v>
      </c>
      <c r="E2870" t="s">
        <v>31</v>
      </c>
      <c r="F2870" t="s">
        <v>202</v>
      </c>
    </row>
    <row r="2871" spans="1:6" x14ac:dyDescent="0.25">
      <c r="A2871" s="5">
        <v>95750</v>
      </c>
      <c r="B2871">
        <v>1017</v>
      </c>
      <c r="C2871">
        <v>2.8391000722621999E-3</v>
      </c>
      <c r="D2871">
        <v>2.08336063047763E-3</v>
      </c>
      <c r="E2871" t="s">
        <v>31</v>
      </c>
      <c r="F2871" t="s">
        <v>202</v>
      </c>
    </row>
    <row r="2872" spans="1:6" x14ac:dyDescent="0.25">
      <c r="A2872" s="5">
        <v>95750</v>
      </c>
      <c r="B2872">
        <v>1413</v>
      </c>
      <c r="C2872">
        <v>8.6158594216123499E-4</v>
      </c>
      <c r="D2872">
        <v>1.3150309812714001E-3</v>
      </c>
      <c r="E2872" t="s">
        <v>31</v>
      </c>
      <c r="F2872" t="s">
        <v>202</v>
      </c>
    </row>
    <row r="2873" spans="1:6" x14ac:dyDescent="0.25">
      <c r="A2873" s="5">
        <v>95750</v>
      </c>
      <c r="B2873">
        <v>1416</v>
      </c>
      <c r="C2873">
        <v>9.2117269800018797E-4</v>
      </c>
      <c r="D2873">
        <v>1.63386545222957E-3</v>
      </c>
      <c r="E2873" t="s">
        <v>31</v>
      </c>
      <c r="F2873" t="s">
        <v>202</v>
      </c>
    </row>
    <row r="2874" spans="1:6" x14ac:dyDescent="0.25">
      <c r="A2874" s="5">
        <v>95750</v>
      </c>
      <c r="B2874">
        <v>1022</v>
      </c>
      <c r="C2874">
        <v>8.05736891988761E-4</v>
      </c>
      <c r="D2874">
        <v>1.33278178466952E-3</v>
      </c>
      <c r="E2874" t="s">
        <v>31</v>
      </c>
      <c r="F2874" t="s">
        <v>202</v>
      </c>
    </row>
    <row r="2875" spans="1:6" x14ac:dyDescent="0.25">
      <c r="A2875" s="5">
        <v>95750</v>
      </c>
      <c r="B2875">
        <v>1418</v>
      </c>
      <c r="C2875">
        <v>9.4046879898274996E-5</v>
      </c>
      <c r="D2875">
        <v>5.0370527803612897E-4</v>
      </c>
      <c r="E2875" t="s">
        <v>31</v>
      </c>
      <c r="F2875" t="s">
        <v>202</v>
      </c>
    </row>
    <row r="2876" spans="1:6" x14ac:dyDescent="0.25">
      <c r="A2876" s="5">
        <v>95750</v>
      </c>
      <c r="B2876">
        <v>1024</v>
      </c>
      <c r="C2876">
        <v>4.6596856033967698E-4</v>
      </c>
      <c r="D2876">
        <v>7.5178035787012705E-4</v>
      </c>
      <c r="E2876" t="s">
        <v>31</v>
      </c>
      <c r="F2876" t="s">
        <v>202</v>
      </c>
    </row>
    <row r="2877" spans="1:6" x14ac:dyDescent="0.25">
      <c r="A2877" s="5">
        <v>95750</v>
      </c>
      <c r="B2877">
        <v>1025</v>
      </c>
      <c r="C2877">
        <v>2.6300943316615001E-4</v>
      </c>
      <c r="D2877">
        <v>6.6740030846031205E-4</v>
      </c>
      <c r="E2877" t="s">
        <v>31</v>
      </c>
      <c r="F2877" t="s">
        <v>202</v>
      </c>
    </row>
    <row r="2878" spans="1:6" x14ac:dyDescent="0.25">
      <c r="A2878" s="5">
        <v>95750</v>
      </c>
      <c r="B2878">
        <v>1026</v>
      </c>
      <c r="C2878">
        <v>6.9392525980066104E-5</v>
      </c>
      <c r="D2878">
        <v>4.7910546790995299E-4</v>
      </c>
      <c r="E2878" t="s">
        <v>31</v>
      </c>
      <c r="F2878" t="s">
        <v>202</v>
      </c>
    </row>
    <row r="2879" spans="1:6" x14ac:dyDescent="0.25">
      <c r="A2879" s="5">
        <v>95750</v>
      </c>
      <c r="B2879">
        <v>1027</v>
      </c>
      <c r="C2879">
        <v>2.5568848858508702E-5</v>
      </c>
      <c r="D2879">
        <v>4.58725412399917E-4</v>
      </c>
      <c r="E2879" t="s">
        <v>31</v>
      </c>
      <c r="F2879" t="s">
        <v>202</v>
      </c>
    </row>
    <row r="2880" spans="1:6" x14ac:dyDescent="0.25">
      <c r="A2880" s="5">
        <v>95750</v>
      </c>
      <c r="B2880">
        <v>1423</v>
      </c>
      <c r="C2880">
        <v>6.9536778041534998E-4</v>
      </c>
      <c r="D2880">
        <v>9.8339854590066399E-4</v>
      </c>
      <c r="E2880" t="s">
        <v>31</v>
      </c>
      <c r="F2880" t="s">
        <v>202</v>
      </c>
    </row>
    <row r="2881" spans="1:6" x14ac:dyDescent="0.25">
      <c r="A2881" s="5">
        <v>95750</v>
      </c>
      <c r="B2881">
        <v>933</v>
      </c>
      <c r="C2881">
        <v>0.119698921351168</v>
      </c>
      <c r="D2881">
        <v>0.16147450947984801</v>
      </c>
      <c r="E2881" t="s">
        <v>31</v>
      </c>
      <c r="F2881" t="s">
        <v>202</v>
      </c>
    </row>
    <row r="2882" spans="1:6" x14ac:dyDescent="0.25">
      <c r="A2882" s="5">
        <v>95750</v>
      </c>
      <c r="B2882">
        <v>934</v>
      </c>
      <c r="C2882">
        <v>0.21252322967977499</v>
      </c>
      <c r="D2882">
        <v>0.18897372992337799</v>
      </c>
      <c r="E2882" t="s">
        <v>31</v>
      </c>
      <c r="F2882" t="s">
        <v>202</v>
      </c>
    </row>
    <row r="2883" spans="1:6" x14ac:dyDescent="0.25">
      <c r="A2883" s="5">
        <v>95750</v>
      </c>
      <c r="B2883">
        <v>935</v>
      </c>
      <c r="C2883">
        <v>1.8089886162511101E-2</v>
      </c>
      <c r="D2883">
        <v>2.2858139298913099E-2</v>
      </c>
      <c r="E2883" t="s">
        <v>31</v>
      </c>
      <c r="F2883" t="s">
        <v>202</v>
      </c>
    </row>
    <row r="2884" spans="1:6" x14ac:dyDescent="0.25">
      <c r="A2884" s="5">
        <v>95750</v>
      </c>
      <c r="B2884">
        <v>936</v>
      </c>
      <c r="C2884">
        <v>0.108659672737436</v>
      </c>
      <c r="D2884">
        <v>0.13956574505418401</v>
      </c>
      <c r="E2884" t="s">
        <v>31</v>
      </c>
      <c r="F2884" t="s">
        <v>202</v>
      </c>
    </row>
    <row r="2885" spans="1:6" x14ac:dyDescent="0.25">
      <c r="A2885" s="5">
        <v>95750</v>
      </c>
      <c r="B2885">
        <v>937</v>
      </c>
      <c r="C2885">
        <v>9.5730476380444102E-2</v>
      </c>
      <c r="D2885">
        <v>0.19168215812610701</v>
      </c>
      <c r="E2885" t="s">
        <v>31</v>
      </c>
      <c r="F2885" t="s">
        <v>202</v>
      </c>
    </row>
    <row r="2886" spans="1:6" x14ac:dyDescent="0.25">
      <c r="A2886" s="5">
        <v>95750</v>
      </c>
      <c r="B2886">
        <v>939</v>
      </c>
      <c r="C2886">
        <v>6.5137839080060597E-3</v>
      </c>
      <c r="D2886">
        <v>1.3027942443335799E-2</v>
      </c>
      <c r="E2886" t="s">
        <v>31</v>
      </c>
      <c r="F2886" t="s">
        <v>202</v>
      </c>
    </row>
    <row r="2887" spans="1:6" x14ac:dyDescent="0.25">
      <c r="A2887" s="5">
        <v>95750</v>
      </c>
      <c r="B2887">
        <v>941</v>
      </c>
      <c r="C2887">
        <v>1.04108728115565E-3</v>
      </c>
      <c r="D2887">
        <v>2.45957019523601E-3</v>
      </c>
      <c r="E2887" t="s">
        <v>31</v>
      </c>
      <c r="F2887" t="s">
        <v>202</v>
      </c>
    </row>
    <row r="2888" spans="1:6" x14ac:dyDescent="0.25">
      <c r="A2888" s="5">
        <v>95750</v>
      </c>
      <c r="B2888">
        <v>942</v>
      </c>
      <c r="C2888">
        <v>1.1634986766279201</v>
      </c>
      <c r="D2888">
        <v>1.8016870548589901</v>
      </c>
      <c r="E2888" t="s">
        <v>31</v>
      </c>
      <c r="F2888" t="s">
        <v>202</v>
      </c>
    </row>
    <row r="2889" spans="1:6" x14ac:dyDescent="0.25">
      <c r="A2889" s="5">
        <v>95750</v>
      </c>
      <c r="B2889">
        <v>944</v>
      </c>
      <c r="C2889">
        <v>8.5324911674470802E-2</v>
      </c>
      <c r="D2889">
        <v>7.9827390558168607E-2</v>
      </c>
      <c r="E2889" t="s">
        <v>31</v>
      </c>
      <c r="F2889" t="s">
        <v>202</v>
      </c>
    </row>
    <row r="2890" spans="1:6" x14ac:dyDescent="0.25">
      <c r="A2890" s="5">
        <v>95750</v>
      </c>
      <c r="B2890">
        <v>945</v>
      </c>
      <c r="C2890">
        <v>3.8884437582354298E-2</v>
      </c>
      <c r="D2890">
        <v>4.25346818599424E-2</v>
      </c>
      <c r="E2890" t="s">
        <v>31</v>
      </c>
      <c r="F2890" t="s">
        <v>202</v>
      </c>
    </row>
    <row r="2891" spans="1:6" x14ac:dyDescent="0.25">
      <c r="A2891" s="5">
        <v>95750</v>
      </c>
      <c r="B2891">
        <v>1438</v>
      </c>
      <c r="C2891">
        <v>7.7315858605888702E-2</v>
      </c>
      <c r="D2891">
        <v>9.2476762575893295E-2</v>
      </c>
      <c r="E2891" t="s">
        <v>31</v>
      </c>
      <c r="F2891" t="s">
        <v>202</v>
      </c>
    </row>
    <row r="2892" spans="1:6" x14ac:dyDescent="0.25">
      <c r="A2892" s="5">
        <v>95750</v>
      </c>
      <c r="B2892">
        <v>1044</v>
      </c>
      <c r="C2892">
        <v>0.36225886467144303</v>
      </c>
      <c r="D2892">
        <v>0.47051660474527801</v>
      </c>
      <c r="E2892" t="s">
        <v>31</v>
      </c>
      <c r="F2892" t="s">
        <v>202</v>
      </c>
    </row>
    <row r="2893" spans="1:6" x14ac:dyDescent="0.25">
      <c r="A2893" s="5">
        <v>95750</v>
      </c>
      <c r="B2893">
        <v>947</v>
      </c>
      <c r="C2893">
        <v>0.65944023924193096</v>
      </c>
      <c r="D2893">
        <v>0.94475279810438495</v>
      </c>
      <c r="E2893" t="s">
        <v>31</v>
      </c>
      <c r="F2893" t="s">
        <v>202</v>
      </c>
    </row>
    <row r="2894" spans="1:6" x14ac:dyDescent="0.25">
      <c r="A2894" s="5">
        <v>95750</v>
      </c>
      <c r="B2894">
        <v>948</v>
      </c>
      <c r="C2894">
        <v>9.9247816203825903E-2</v>
      </c>
      <c r="D2894">
        <v>0.118347720127205</v>
      </c>
      <c r="E2894" t="s">
        <v>31</v>
      </c>
      <c r="F2894" t="s">
        <v>202</v>
      </c>
    </row>
    <row r="2895" spans="1:6" x14ac:dyDescent="0.25">
      <c r="A2895" s="5">
        <v>95750</v>
      </c>
      <c r="B2895">
        <v>949</v>
      </c>
      <c r="C2895">
        <v>2.1714197410548801E-2</v>
      </c>
      <c r="D2895">
        <v>2.1912476311277101E-2</v>
      </c>
      <c r="E2895" t="s">
        <v>31</v>
      </c>
      <c r="F2895" t="s">
        <v>202</v>
      </c>
    </row>
    <row r="2896" spans="1:6" x14ac:dyDescent="0.25">
      <c r="A2896" s="5">
        <v>95750</v>
      </c>
      <c r="B2896">
        <v>950</v>
      </c>
      <c r="C2896">
        <v>3.65404870462104E-2</v>
      </c>
      <c r="D2896">
        <v>3.8364528787549701E-2</v>
      </c>
      <c r="E2896" t="s">
        <v>31</v>
      </c>
      <c r="F2896" t="s">
        <v>202</v>
      </c>
    </row>
    <row r="2897" spans="1:6" x14ac:dyDescent="0.25">
      <c r="A2897" s="5">
        <v>95750</v>
      </c>
      <c r="B2897">
        <v>951</v>
      </c>
      <c r="C2897">
        <v>0</v>
      </c>
      <c r="D2897">
        <v>5.1505585968977298E-4</v>
      </c>
      <c r="E2897" t="s">
        <v>31</v>
      </c>
      <c r="F2897" t="s">
        <v>202</v>
      </c>
    </row>
    <row r="2898" spans="1:6" x14ac:dyDescent="0.25">
      <c r="A2898" s="5">
        <v>95750</v>
      </c>
      <c r="B2898">
        <v>952</v>
      </c>
      <c r="C2898">
        <v>0.21819358298632799</v>
      </c>
      <c r="D2898">
        <v>0.12763993838132801</v>
      </c>
      <c r="E2898" t="s">
        <v>31</v>
      </c>
      <c r="F2898" t="s">
        <v>202</v>
      </c>
    </row>
    <row r="2899" spans="1:6" x14ac:dyDescent="0.25">
      <c r="A2899" s="5">
        <v>95750</v>
      </c>
      <c r="B2899">
        <v>953</v>
      </c>
      <c r="C2899">
        <v>5.6394355104960499E-3</v>
      </c>
      <c r="D2899">
        <v>1.8176231141565399E-2</v>
      </c>
      <c r="E2899" t="s">
        <v>31</v>
      </c>
      <c r="F2899" t="s">
        <v>202</v>
      </c>
    </row>
    <row r="2900" spans="1:6" x14ac:dyDescent="0.25">
      <c r="A2900" s="5">
        <v>95750</v>
      </c>
      <c r="B2900">
        <v>954</v>
      </c>
      <c r="C2900">
        <v>0.47149098872496797</v>
      </c>
      <c r="D2900">
        <v>0.65837625545442502</v>
      </c>
      <c r="E2900" t="s">
        <v>31</v>
      </c>
      <c r="F2900" t="s">
        <v>202</v>
      </c>
    </row>
    <row r="2901" spans="1:6" x14ac:dyDescent="0.25">
      <c r="A2901" s="5">
        <v>95750</v>
      </c>
      <c r="B2901">
        <v>955</v>
      </c>
      <c r="C2901">
        <v>40.784182697312303</v>
      </c>
      <c r="D2901">
        <v>20.897835773017199</v>
      </c>
      <c r="E2901" t="s">
        <v>31</v>
      </c>
      <c r="F2901" t="s">
        <v>202</v>
      </c>
    </row>
    <row r="2902" spans="1:6" x14ac:dyDescent="0.25">
      <c r="A2902" s="5">
        <v>95750</v>
      </c>
      <c r="B2902">
        <v>956</v>
      </c>
      <c r="C2902">
        <v>0.188885196854509</v>
      </c>
      <c r="D2902">
        <v>0.26624753906426302</v>
      </c>
      <c r="E2902" t="s">
        <v>31</v>
      </c>
      <c r="F2902" t="s">
        <v>202</v>
      </c>
    </row>
    <row r="2903" spans="1:6" x14ac:dyDescent="0.25">
      <c r="A2903" s="5">
        <v>95750</v>
      </c>
      <c r="B2903">
        <v>1056</v>
      </c>
      <c r="C2903">
        <v>0.106715582442405</v>
      </c>
      <c r="D2903">
        <v>0.113237574445506</v>
      </c>
      <c r="E2903" t="s">
        <v>31</v>
      </c>
      <c r="F2903" t="s">
        <v>202</v>
      </c>
    </row>
    <row r="2904" spans="1:6" x14ac:dyDescent="0.25">
      <c r="A2904" s="5">
        <v>95750</v>
      </c>
      <c r="B2904">
        <v>957</v>
      </c>
      <c r="C2904">
        <v>4.5603056817730497E-2</v>
      </c>
      <c r="D2904">
        <v>3.51925965527288E-2</v>
      </c>
      <c r="E2904" t="s">
        <v>31</v>
      </c>
      <c r="F2904" t="s">
        <v>202</v>
      </c>
    </row>
    <row r="2905" spans="1:6" x14ac:dyDescent="0.25">
      <c r="A2905" s="5">
        <v>95750</v>
      </c>
      <c r="B2905">
        <v>958</v>
      </c>
      <c r="C2905">
        <v>2.25700670520869E-2</v>
      </c>
      <c r="D2905">
        <v>4.03158296260578E-2</v>
      </c>
      <c r="E2905" t="s">
        <v>31</v>
      </c>
      <c r="F2905" t="s">
        <v>202</v>
      </c>
    </row>
    <row r="2906" spans="1:6" x14ac:dyDescent="0.25">
      <c r="A2906" s="5">
        <v>95750</v>
      </c>
      <c r="B2906">
        <v>959</v>
      </c>
      <c r="C2906">
        <v>2.4663362087304699E-2</v>
      </c>
      <c r="D2906">
        <v>3.8273646485872899E-2</v>
      </c>
      <c r="E2906" t="s">
        <v>31</v>
      </c>
      <c r="F2906" t="s">
        <v>202</v>
      </c>
    </row>
    <row r="2907" spans="1:6" x14ac:dyDescent="0.25">
      <c r="A2907" s="5">
        <v>95750</v>
      </c>
      <c r="B2907">
        <v>960</v>
      </c>
      <c r="C2907">
        <v>0.66284551051544105</v>
      </c>
      <c r="D2907">
        <v>0.85735932146745997</v>
      </c>
      <c r="E2907" t="s">
        <v>31</v>
      </c>
      <c r="F2907" t="s">
        <v>202</v>
      </c>
    </row>
    <row r="2908" spans="1:6" x14ac:dyDescent="0.25">
      <c r="A2908" s="5">
        <v>95750</v>
      </c>
      <c r="B2908">
        <v>961</v>
      </c>
      <c r="C2908">
        <v>9.6011690234853106E-2</v>
      </c>
      <c r="D2908">
        <v>9.2632086985611206E-2</v>
      </c>
      <c r="E2908" t="s">
        <v>31</v>
      </c>
      <c r="F2908" t="s">
        <v>202</v>
      </c>
    </row>
    <row r="2909" spans="1:6" x14ac:dyDescent="0.25">
      <c r="A2909" s="5">
        <v>95750</v>
      </c>
      <c r="B2909">
        <v>962</v>
      </c>
      <c r="C2909">
        <v>6.5370710248692796E-3</v>
      </c>
      <c r="D2909">
        <v>1.0972958511728401E-2</v>
      </c>
      <c r="E2909" t="s">
        <v>31</v>
      </c>
      <c r="F2909" t="s">
        <v>202</v>
      </c>
    </row>
    <row r="2910" spans="1:6" x14ac:dyDescent="0.25">
      <c r="A2910" s="5">
        <v>95750</v>
      </c>
      <c r="B2910">
        <v>963</v>
      </c>
      <c r="C2910">
        <v>2.98308318274631E-2</v>
      </c>
      <c r="D2910">
        <v>1.93989497377513E-2</v>
      </c>
      <c r="E2910" t="s">
        <v>31</v>
      </c>
      <c r="F2910" t="s">
        <v>202</v>
      </c>
    </row>
    <row r="2911" spans="1:6" x14ac:dyDescent="0.25">
      <c r="A2911" s="5">
        <v>95750</v>
      </c>
      <c r="B2911">
        <v>964</v>
      </c>
      <c r="C2911">
        <v>0.100293110424023</v>
      </c>
      <c r="D2911">
        <v>0.12364638866768</v>
      </c>
      <c r="E2911" t="s">
        <v>31</v>
      </c>
      <c r="F2911" t="s">
        <v>202</v>
      </c>
    </row>
    <row r="2912" spans="1:6" x14ac:dyDescent="0.25">
      <c r="A2912" s="5">
        <v>95750</v>
      </c>
      <c r="B2912">
        <v>966</v>
      </c>
      <c r="C2912">
        <v>4.4171109951616203E-2</v>
      </c>
      <c r="D2912">
        <v>7.4710275445778004E-2</v>
      </c>
      <c r="E2912" t="s">
        <v>31</v>
      </c>
      <c r="F2912" t="s">
        <v>202</v>
      </c>
    </row>
    <row r="2913" spans="1:6" x14ac:dyDescent="0.25">
      <c r="A2913" s="5">
        <v>95750</v>
      </c>
      <c r="B2913">
        <v>967</v>
      </c>
      <c r="C2913">
        <v>0.15376863682688699</v>
      </c>
      <c r="D2913">
        <v>0.110766321288796</v>
      </c>
      <c r="E2913" t="s">
        <v>31</v>
      </c>
      <c r="F2913" t="s">
        <v>202</v>
      </c>
    </row>
    <row r="2914" spans="1:6" x14ac:dyDescent="0.25">
      <c r="A2914" s="5">
        <v>95750</v>
      </c>
      <c r="B2914">
        <v>968</v>
      </c>
      <c r="C2914">
        <v>6.85885404188641E-2</v>
      </c>
      <c r="D2914">
        <v>9.7228884036971996E-2</v>
      </c>
      <c r="E2914" t="s">
        <v>31</v>
      </c>
      <c r="F2914" t="s">
        <v>202</v>
      </c>
    </row>
    <row r="2915" spans="1:6" x14ac:dyDescent="0.25">
      <c r="A2915" s="5">
        <v>95750</v>
      </c>
      <c r="B2915">
        <v>969</v>
      </c>
      <c r="C2915">
        <v>8.1879095999877194E-2</v>
      </c>
      <c r="D2915">
        <v>9.3598265178571199E-2</v>
      </c>
      <c r="E2915" t="s">
        <v>31</v>
      </c>
      <c r="F2915" t="s">
        <v>202</v>
      </c>
    </row>
    <row r="2916" spans="1:6" x14ac:dyDescent="0.25">
      <c r="A2916" s="5">
        <v>95750</v>
      </c>
      <c r="B2916">
        <v>970</v>
      </c>
      <c r="C2916">
        <v>2.5897641780978E-3</v>
      </c>
      <c r="D2916">
        <v>3.851288460657E-3</v>
      </c>
      <c r="E2916" t="s">
        <v>31</v>
      </c>
      <c r="F2916" t="s">
        <v>202</v>
      </c>
    </row>
    <row r="2917" spans="1:6" x14ac:dyDescent="0.25">
      <c r="A2917" s="5">
        <v>95751</v>
      </c>
      <c r="B2917">
        <v>2669</v>
      </c>
      <c r="C2917">
        <v>35.135328540094015</v>
      </c>
      <c r="D2917" s="42">
        <v>-99</v>
      </c>
      <c r="E2917" s="42" t="s">
        <v>672</v>
      </c>
      <c r="F2917" s="42" t="s">
        <v>614</v>
      </c>
    </row>
    <row r="2918" spans="1:6" x14ac:dyDescent="0.25">
      <c r="A2918" s="5">
        <v>95751</v>
      </c>
      <c r="B2918">
        <v>2670</v>
      </c>
      <c r="C2918">
        <v>0.21695757439346011</v>
      </c>
      <c r="D2918" s="42">
        <v>-99</v>
      </c>
      <c r="E2918" s="42" t="s">
        <v>672</v>
      </c>
      <c r="F2918" s="42" t="s">
        <v>614</v>
      </c>
    </row>
    <row r="2919" spans="1:6" x14ac:dyDescent="0.25">
      <c r="A2919" s="5">
        <v>95751</v>
      </c>
      <c r="B2919">
        <v>2671</v>
      </c>
      <c r="C2919">
        <v>6.3757754216121896</v>
      </c>
      <c r="D2919" s="42">
        <v>-99</v>
      </c>
      <c r="E2919" s="42" t="s">
        <v>672</v>
      </c>
      <c r="F2919" s="42" t="s">
        <v>614</v>
      </c>
    </row>
    <row r="2920" spans="1:6" x14ac:dyDescent="0.25">
      <c r="A2920" s="5">
        <v>95751</v>
      </c>
      <c r="B2920">
        <v>337</v>
      </c>
      <c r="C2920">
        <v>0.21990505862669599</v>
      </c>
      <c r="D2920">
        <v>0.18697295921601201</v>
      </c>
      <c r="E2920" t="s">
        <v>31</v>
      </c>
      <c r="F2920" t="s">
        <v>32</v>
      </c>
    </row>
    <row r="2921" spans="1:6" x14ac:dyDescent="0.25">
      <c r="A2921" s="5">
        <v>95751</v>
      </c>
      <c r="B2921">
        <v>613</v>
      </c>
      <c r="C2921">
        <v>0.16800513530528</v>
      </c>
      <c r="D2921">
        <v>0.12865032099912099</v>
      </c>
      <c r="E2921" t="s">
        <v>31</v>
      </c>
      <c r="F2921" t="s">
        <v>32</v>
      </c>
    </row>
    <row r="2922" spans="1:6" x14ac:dyDescent="0.25">
      <c r="A2922" s="5">
        <v>95751</v>
      </c>
      <c r="B2922">
        <v>665</v>
      </c>
      <c r="C2922">
        <v>0</v>
      </c>
      <c r="D2922">
        <v>1.5455654480135601E-2</v>
      </c>
      <c r="E2922" t="s">
        <v>31</v>
      </c>
      <c r="F2922" t="s">
        <v>32</v>
      </c>
    </row>
    <row r="2923" spans="1:6" x14ac:dyDescent="0.25">
      <c r="A2923" s="5">
        <v>95751</v>
      </c>
      <c r="B2923">
        <v>699</v>
      </c>
      <c r="C2923">
        <v>0.40676734813645998</v>
      </c>
      <c r="D2923">
        <v>0.20464805170397399</v>
      </c>
      <c r="E2923" t="s">
        <v>31</v>
      </c>
      <c r="F2923" t="s">
        <v>32</v>
      </c>
    </row>
    <row r="2924" spans="1:6" x14ac:dyDescent="0.25">
      <c r="A2924" s="5">
        <v>95751</v>
      </c>
      <c r="B2924">
        <v>784</v>
      </c>
      <c r="C2924">
        <v>0.17174747528811399</v>
      </c>
      <c r="D2924">
        <v>0.102006094766322</v>
      </c>
      <c r="E2924" t="s">
        <v>31</v>
      </c>
      <c r="F2924" t="s">
        <v>45</v>
      </c>
    </row>
    <row r="2925" spans="1:6" x14ac:dyDescent="0.25">
      <c r="A2925" s="5">
        <v>95751</v>
      </c>
      <c r="B2925">
        <v>785</v>
      </c>
      <c r="C2925">
        <v>8.74346689140236E-2</v>
      </c>
      <c r="D2925">
        <v>0.12946918566685001</v>
      </c>
      <c r="E2925" t="s">
        <v>31</v>
      </c>
      <c r="F2925" t="s">
        <v>49</v>
      </c>
    </row>
    <row r="2926" spans="1:6" x14ac:dyDescent="0.25">
      <c r="A2926" s="5">
        <v>95751</v>
      </c>
      <c r="B2926">
        <v>2302</v>
      </c>
      <c r="C2926">
        <v>0.54598329649856503</v>
      </c>
      <c r="D2926">
        <v>0.38634593953700302</v>
      </c>
      <c r="E2926" t="s">
        <v>31</v>
      </c>
      <c r="F2926" t="s">
        <v>53</v>
      </c>
    </row>
    <row r="2927" spans="1:6" x14ac:dyDescent="0.25">
      <c r="A2927" s="5">
        <v>95751</v>
      </c>
      <c r="B2927">
        <v>1183</v>
      </c>
      <c r="C2927">
        <v>16.111225645712</v>
      </c>
      <c r="D2927">
        <v>13.3202382356816</v>
      </c>
      <c r="E2927" t="s">
        <v>31</v>
      </c>
      <c r="F2927" t="s">
        <v>57</v>
      </c>
    </row>
    <row r="2928" spans="1:6" x14ac:dyDescent="0.25">
      <c r="A2928" s="5">
        <v>95751</v>
      </c>
      <c r="B2928">
        <v>789</v>
      </c>
      <c r="C2928">
        <v>8.8177592242676592</v>
      </c>
      <c r="D2928">
        <v>4.7011303489309304</v>
      </c>
      <c r="E2928" t="s">
        <v>31</v>
      </c>
      <c r="F2928" t="s">
        <v>57</v>
      </c>
    </row>
    <row r="2929" spans="1:6" x14ac:dyDescent="0.25">
      <c r="A2929" s="5">
        <v>95751</v>
      </c>
      <c r="B2929">
        <v>790</v>
      </c>
      <c r="C2929">
        <v>15.7596787686336</v>
      </c>
      <c r="D2929">
        <v>10.527075856756699</v>
      </c>
      <c r="E2929" t="s">
        <v>31</v>
      </c>
      <c r="F2929" t="s">
        <v>57</v>
      </c>
    </row>
    <row r="2930" spans="1:6" x14ac:dyDescent="0.25">
      <c r="A2930" s="5">
        <v>95751</v>
      </c>
      <c r="B2930">
        <v>791</v>
      </c>
      <c r="C2930">
        <v>6.7224557303452199</v>
      </c>
      <c r="D2930">
        <v>4.7701817067614103</v>
      </c>
      <c r="E2930" t="s">
        <v>31</v>
      </c>
      <c r="F2930" t="s">
        <v>57</v>
      </c>
    </row>
    <row r="2931" spans="1:6" x14ac:dyDescent="0.25">
      <c r="A2931" s="5">
        <v>95751</v>
      </c>
      <c r="B2931">
        <v>792</v>
      </c>
      <c r="C2931">
        <v>2.7822071168899898</v>
      </c>
      <c r="D2931">
        <v>2.37505987582845</v>
      </c>
      <c r="E2931" t="s">
        <v>31</v>
      </c>
      <c r="F2931" t="s">
        <v>57</v>
      </c>
    </row>
    <row r="2932" spans="1:6" x14ac:dyDescent="0.25">
      <c r="A2932" s="5">
        <v>95751</v>
      </c>
      <c r="B2932">
        <v>626</v>
      </c>
      <c r="C2932">
        <v>50.193326485848601</v>
      </c>
      <c r="D2932">
        <v>25.854615171238599</v>
      </c>
      <c r="E2932" t="s">
        <v>31</v>
      </c>
      <c r="F2932" t="s">
        <v>57</v>
      </c>
    </row>
    <row r="2933" spans="1:6" x14ac:dyDescent="0.25">
      <c r="A2933" s="5">
        <v>95751</v>
      </c>
      <c r="B2933">
        <v>794</v>
      </c>
      <c r="C2933">
        <v>6.6964837954723899</v>
      </c>
      <c r="D2933">
        <v>4.9132220333420804</v>
      </c>
      <c r="E2933" t="s">
        <v>31</v>
      </c>
      <c r="F2933" t="s">
        <v>57</v>
      </c>
    </row>
    <row r="2934" spans="1:6" x14ac:dyDescent="0.25">
      <c r="A2934" s="5">
        <v>95751</v>
      </c>
      <c r="B2934">
        <v>1190</v>
      </c>
      <c r="C2934">
        <v>1.59815953367504</v>
      </c>
      <c r="D2934">
        <v>1.6716324322368099</v>
      </c>
      <c r="E2934" t="s">
        <v>31</v>
      </c>
      <c r="F2934" t="s">
        <v>57</v>
      </c>
    </row>
    <row r="2935" spans="1:6" x14ac:dyDescent="0.25">
      <c r="A2935" s="5">
        <v>95751</v>
      </c>
      <c r="B2935">
        <v>796</v>
      </c>
      <c r="C2935">
        <v>0.17791044214169499</v>
      </c>
      <c r="D2935">
        <v>9.9123971451598694E-2</v>
      </c>
      <c r="E2935" t="s">
        <v>31</v>
      </c>
      <c r="F2935" t="s">
        <v>57</v>
      </c>
    </row>
    <row r="2936" spans="1:6" x14ac:dyDescent="0.25">
      <c r="A2936" s="5">
        <v>95751</v>
      </c>
      <c r="B2936">
        <v>797</v>
      </c>
      <c r="C2936">
        <v>5.6903466543991303</v>
      </c>
      <c r="D2936">
        <v>3.6538973271372699</v>
      </c>
      <c r="E2936" t="s">
        <v>31</v>
      </c>
      <c r="F2936" t="s">
        <v>57</v>
      </c>
    </row>
    <row r="2937" spans="1:6" x14ac:dyDescent="0.25">
      <c r="A2937" s="5">
        <v>95751</v>
      </c>
      <c r="B2937">
        <v>436</v>
      </c>
      <c r="C2937">
        <v>55.883673140247701</v>
      </c>
      <c r="D2937">
        <v>25.591137261160601</v>
      </c>
      <c r="E2937" t="s">
        <v>31</v>
      </c>
      <c r="F2937" t="s">
        <v>57</v>
      </c>
    </row>
    <row r="2938" spans="1:6" x14ac:dyDescent="0.25">
      <c r="A2938" s="5">
        <v>95751</v>
      </c>
      <c r="B2938">
        <v>696</v>
      </c>
      <c r="C2938">
        <v>3.090494704028E-2</v>
      </c>
      <c r="D2938">
        <v>0.277485883996612</v>
      </c>
      <c r="E2938" t="s">
        <v>31</v>
      </c>
      <c r="F2938" t="s">
        <v>81</v>
      </c>
    </row>
    <row r="2939" spans="1:6" x14ac:dyDescent="0.25">
      <c r="A2939" s="5">
        <v>95751</v>
      </c>
      <c r="B2939">
        <v>525</v>
      </c>
      <c r="C2939">
        <v>0</v>
      </c>
      <c r="D2939">
        <v>5.0012238764280598E-2</v>
      </c>
      <c r="E2939" t="s">
        <v>31</v>
      </c>
      <c r="F2939" t="s">
        <v>81</v>
      </c>
    </row>
    <row r="2940" spans="1:6" x14ac:dyDescent="0.25">
      <c r="A2940" s="5">
        <v>95751</v>
      </c>
      <c r="B2940">
        <v>292</v>
      </c>
      <c r="C2940">
        <v>1.6047247456278699E-2</v>
      </c>
      <c r="D2940">
        <v>5.1922137344848802E-2</v>
      </c>
      <c r="E2940" t="s">
        <v>31</v>
      </c>
      <c r="F2940" t="s">
        <v>81</v>
      </c>
    </row>
    <row r="2941" spans="1:6" x14ac:dyDescent="0.25">
      <c r="A2941" s="5">
        <v>95751</v>
      </c>
      <c r="B2941">
        <v>694</v>
      </c>
      <c r="C2941">
        <v>6.6624612469283501E-2</v>
      </c>
      <c r="D2941">
        <v>0.10989206035463001</v>
      </c>
      <c r="E2941" t="s">
        <v>31</v>
      </c>
      <c r="F2941" t="s">
        <v>81</v>
      </c>
    </row>
    <row r="2942" spans="1:6" x14ac:dyDescent="0.25">
      <c r="A2942" s="5">
        <v>95751</v>
      </c>
      <c r="B2942">
        <v>666</v>
      </c>
      <c r="C2942">
        <v>1.7213069429823299E-3</v>
      </c>
      <c r="D2942">
        <v>9.2914544270984497E-3</v>
      </c>
      <c r="E2942" t="s">
        <v>31</v>
      </c>
      <c r="F2942" t="s">
        <v>81</v>
      </c>
    </row>
    <row r="2943" spans="1:6" x14ac:dyDescent="0.25">
      <c r="A2943" s="5">
        <v>95751</v>
      </c>
      <c r="B2943">
        <v>700</v>
      </c>
      <c r="C2943">
        <v>0.13847919134324199</v>
      </c>
      <c r="D2943">
        <v>5.6291849716843902E-2</v>
      </c>
      <c r="E2943" t="s">
        <v>31</v>
      </c>
      <c r="F2943" t="s">
        <v>81</v>
      </c>
    </row>
    <row r="2944" spans="1:6" x14ac:dyDescent="0.25">
      <c r="A2944" s="5">
        <v>95751</v>
      </c>
      <c r="B2944">
        <v>795</v>
      </c>
      <c r="C2944">
        <v>0.35797981712161597</v>
      </c>
      <c r="D2944">
        <v>0.404472762416761</v>
      </c>
      <c r="E2944" t="s">
        <v>31</v>
      </c>
      <c r="F2944" t="s">
        <v>81</v>
      </c>
    </row>
    <row r="2945" spans="1:6" x14ac:dyDescent="0.25">
      <c r="A2945" s="5">
        <v>95751</v>
      </c>
      <c r="B2945">
        <v>669</v>
      </c>
      <c r="C2945">
        <v>0.86829285396123801</v>
      </c>
      <c r="D2945">
        <v>0.51329164806773497</v>
      </c>
      <c r="E2945" t="s">
        <v>31</v>
      </c>
      <c r="F2945" t="s">
        <v>81</v>
      </c>
    </row>
    <row r="2946" spans="1:6" x14ac:dyDescent="0.25">
      <c r="A2946" s="5">
        <v>95751</v>
      </c>
      <c r="B2946">
        <v>329</v>
      </c>
      <c r="C2946">
        <v>0.116494779696084</v>
      </c>
      <c r="D2946">
        <v>0.151633260720724</v>
      </c>
      <c r="E2946" t="s">
        <v>31</v>
      </c>
      <c r="F2946" t="s">
        <v>81</v>
      </c>
    </row>
    <row r="2947" spans="1:6" x14ac:dyDescent="0.25">
      <c r="A2947" s="5">
        <v>95751</v>
      </c>
      <c r="B2947">
        <v>715</v>
      </c>
      <c r="C2947">
        <v>6.9086596202556196E-3</v>
      </c>
      <c r="D2947">
        <v>4.0768224738089102E-2</v>
      </c>
      <c r="E2947" t="s">
        <v>31</v>
      </c>
      <c r="F2947" t="s">
        <v>81</v>
      </c>
    </row>
    <row r="2948" spans="1:6" x14ac:dyDescent="0.25">
      <c r="A2948" s="5">
        <v>95751</v>
      </c>
      <c r="B2948">
        <v>767</v>
      </c>
      <c r="C2948">
        <v>3.9597390545726801E-4</v>
      </c>
      <c r="D2948">
        <v>1.9502068145614601E-2</v>
      </c>
      <c r="E2948" t="s">
        <v>31</v>
      </c>
      <c r="F2948" t="s">
        <v>81</v>
      </c>
    </row>
    <row r="2949" spans="1:6" x14ac:dyDescent="0.25">
      <c r="A2949" s="5">
        <v>95751</v>
      </c>
      <c r="B2949">
        <v>347</v>
      </c>
      <c r="C2949">
        <v>7.3378108777170797E-3</v>
      </c>
      <c r="D2949">
        <v>1.47605125797165E-2</v>
      </c>
      <c r="E2949" t="s">
        <v>31</v>
      </c>
      <c r="F2949" t="s">
        <v>81</v>
      </c>
    </row>
    <row r="2950" spans="1:6" x14ac:dyDescent="0.25">
      <c r="A2950" s="5">
        <v>95751</v>
      </c>
      <c r="B2950">
        <v>526</v>
      </c>
      <c r="C2950">
        <v>5.7033216686641604E-3</v>
      </c>
      <c r="D2950">
        <v>8.0657148544012094E-3</v>
      </c>
      <c r="E2950" t="s">
        <v>31</v>
      </c>
      <c r="F2950" t="s">
        <v>81</v>
      </c>
    </row>
    <row r="2951" spans="1:6" x14ac:dyDescent="0.25">
      <c r="A2951" s="5">
        <v>95751</v>
      </c>
      <c r="B2951">
        <v>488</v>
      </c>
      <c r="C2951">
        <v>7.2225332000933395E-2</v>
      </c>
      <c r="D2951">
        <v>0.122754391946074</v>
      </c>
      <c r="E2951" t="s">
        <v>31</v>
      </c>
      <c r="F2951" t="s">
        <v>81</v>
      </c>
    </row>
    <row r="2952" spans="1:6" x14ac:dyDescent="0.25">
      <c r="A2952" s="5">
        <v>95751</v>
      </c>
      <c r="B2952">
        <v>379</v>
      </c>
      <c r="C2952">
        <v>9.8359742488971489E-4</v>
      </c>
      <c r="D2952">
        <v>2.5587453733556999E-3</v>
      </c>
      <c r="E2952" t="s">
        <v>31</v>
      </c>
      <c r="F2952" t="s">
        <v>81</v>
      </c>
    </row>
    <row r="2953" spans="1:6" x14ac:dyDescent="0.25">
      <c r="A2953" s="5">
        <v>95751</v>
      </c>
      <c r="B2953">
        <v>612</v>
      </c>
      <c r="C2953">
        <v>1.6390349670843099E-3</v>
      </c>
      <c r="D2953">
        <v>3.2742473335892102E-3</v>
      </c>
      <c r="E2953" t="s">
        <v>31</v>
      </c>
      <c r="F2953" t="s">
        <v>81</v>
      </c>
    </row>
    <row r="2954" spans="1:6" x14ac:dyDescent="0.25">
      <c r="A2954" s="5">
        <v>95751</v>
      </c>
      <c r="B2954">
        <v>380</v>
      </c>
      <c r="C2954">
        <v>2.9463894575537E-3</v>
      </c>
      <c r="D2954">
        <v>4.4338783089338902E-3</v>
      </c>
      <c r="E2954" t="s">
        <v>31</v>
      </c>
      <c r="F2954" t="s">
        <v>81</v>
      </c>
    </row>
    <row r="2955" spans="1:6" x14ac:dyDescent="0.25">
      <c r="A2955" s="5">
        <v>95751</v>
      </c>
      <c r="B2955">
        <v>778</v>
      </c>
      <c r="C2955">
        <v>5.5738498056536703E-2</v>
      </c>
      <c r="D2955">
        <v>5.9544665645502003E-2</v>
      </c>
      <c r="E2955" t="s">
        <v>31</v>
      </c>
      <c r="F2955" t="s">
        <v>81</v>
      </c>
    </row>
    <row r="2956" spans="1:6" x14ac:dyDescent="0.25">
      <c r="A2956" s="5">
        <v>95751</v>
      </c>
      <c r="B2956">
        <v>468</v>
      </c>
      <c r="C2956">
        <v>0</v>
      </c>
      <c r="D2956">
        <v>6.7421088300775199E-3</v>
      </c>
      <c r="E2956" t="s">
        <v>31</v>
      </c>
      <c r="F2956" t="s">
        <v>81</v>
      </c>
    </row>
    <row r="2957" spans="1:6" x14ac:dyDescent="0.25">
      <c r="A2957" s="5">
        <v>95751</v>
      </c>
      <c r="B2957">
        <v>298</v>
      </c>
      <c r="C2957">
        <v>4.2918391495726802E-4</v>
      </c>
      <c r="D2957">
        <v>3.6022356067689802E-3</v>
      </c>
      <c r="E2957" t="s">
        <v>31</v>
      </c>
      <c r="F2957" t="s">
        <v>81</v>
      </c>
    </row>
    <row r="2958" spans="1:6" x14ac:dyDescent="0.25">
      <c r="A2958" s="5">
        <v>95751</v>
      </c>
      <c r="B2958">
        <v>693</v>
      </c>
      <c r="C2958">
        <v>1.30566029852617E-4</v>
      </c>
      <c r="D2958">
        <v>1.51163867688916E-3</v>
      </c>
      <c r="E2958" t="s">
        <v>31</v>
      </c>
      <c r="F2958" t="s">
        <v>81</v>
      </c>
    </row>
    <row r="2959" spans="1:6" x14ac:dyDescent="0.25">
      <c r="A2959" s="5">
        <v>95751</v>
      </c>
      <c r="B2959">
        <v>810</v>
      </c>
      <c r="C2959">
        <v>1.7828262192242899E-3</v>
      </c>
      <c r="D2959">
        <v>1.45753923316509E-3</v>
      </c>
      <c r="E2959" t="s">
        <v>31</v>
      </c>
      <c r="F2959" t="s">
        <v>81</v>
      </c>
    </row>
    <row r="2960" spans="1:6" x14ac:dyDescent="0.25">
      <c r="A2960" s="5">
        <v>95751</v>
      </c>
      <c r="B2960">
        <v>689</v>
      </c>
      <c r="C2960">
        <v>1.0171434565663601E-3</v>
      </c>
      <c r="D2960">
        <v>1.6559594859216101E-3</v>
      </c>
      <c r="E2960" t="s">
        <v>31</v>
      </c>
      <c r="F2960" t="s">
        <v>81</v>
      </c>
    </row>
    <row r="2961" spans="1:6" x14ac:dyDescent="0.25">
      <c r="A2961" s="5">
        <v>95751</v>
      </c>
      <c r="B2961">
        <v>697</v>
      </c>
      <c r="C2961">
        <v>1.2865181826563099E-3</v>
      </c>
      <c r="D2961">
        <v>1.75656158652955E-3</v>
      </c>
      <c r="E2961" t="s">
        <v>31</v>
      </c>
      <c r="F2961" t="s">
        <v>81</v>
      </c>
    </row>
    <row r="2962" spans="1:6" x14ac:dyDescent="0.25">
      <c r="A2962" s="5">
        <v>95751</v>
      </c>
      <c r="B2962">
        <v>777</v>
      </c>
      <c r="C2962">
        <v>5.04855315430119E-4</v>
      </c>
      <c r="D2962">
        <v>2.3480263071789099E-3</v>
      </c>
      <c r="E2962" t="s">
        <v>31</v>
      </c>
      <c r="F2962" t="s">
        <v>81</v>
      </c>
    </row>
    <row r="2963" spans="1:6" x14ac:dyDescent="0.25">
      <c r="A2963" s="5">
        <v>95751</v>
      </c>
      <c r="B2963">
        <v>779</v>
      </c>
      <c r="C2963">
        <v>5.7449053135151496E-4</v>
      </c>
      <c r="D2963">
        <v>2.7777558547020099E-3</v>
      </c>
      <c r="E2963" t="s">
        <v>31</v>
      </c>
      <c r="F2963" t="s">
        <v>81</v>
      </c>
    </row>
    <row r="2964" spans="1:6" x14ac:dyDescent="0.25">
      <c r="A2964" s="5">
        <v>95751</v>
      </c>
      <c r="B2964">
        <v>586</v>
      </c>
      <c r="C2964">
        <v>0</v>
      </c>
      <c r="D2964">
        <v>4.8361406878193198E-3</v>
      </c>
      <c r="E2964" t="s">
        <v>31</v>
      </c>
      <c r="F2964" t="s">
        <v>81</v>
      </c>
    </row>
    <row r="2965" spans="1:6" x14ac:dyDescent="0.25">
      <c r="A2965" s="5">
        <v>95751</v>
      </c>
      <c r="B2965">
        <v>649</v>
      </c>
      <c r="C2965">
        <v>1.06330872263818E-3</v>
      </c>
      <c r="D2965">
        <v>5.2564519391633197E-3</v>
      </c>
      <c r="E2965" t="s">
        <v>31</v>
      </c>
      <c r="F2965" t="s">
        <v>81</v>
      </c>
    </row>
    <row r="2966" spans="1:6" x14ac:dyDescent="0.25">
      <c r="A2966" s="5">
        <v>95751</v>
      </c>
      <c r="B2966">
        <v>695</v>
      </c>
      <c r="C2966">
        <v>4.2651569751854897E-4</v>
      </c>
      <c r="D2966">
        <v>6.4928091021378299E-3</v>
      </c>
      <c r="E2966" t="s">
        <v>31</v>
      </c>
      <c r="F2966" t="s">
        <v>81</v>
      </c>
    </row>
    <row r="2967" spans="1:6" x14ac:dyDescent="0.25">
      <c r="A2967" s="5">
        <v>95751</v>
      </c>
      <c r="B2967">
        <v>328</v>
      </c>
      <c r="C2967">
        <v>2.4460584469484701E-3</v>
      </c>
      <c r="D2967">
        <v>5.8817366284922498E-3</v>
      </c>
      <c r="E2967" t="s">
        <v>31</v>
      </c>
      <c r="F2967" t="s">
        <v>81</v>
      </c>
    </row>
    <row r="2968" spans="1:6" x14ac:dyDescent="0.25">
      <c r="A2968" s="5">
        <v>95751</v>
      </c>
      <c r="B2968">
        <v>487</v>
      </c>
      <c r="C2968">
        <v>9.3621537143441698E-4</v>
      </c>
      <c r="D2968">
        <v>7.65187823341258E-3</v>
      </c>
      <c r="E2968" t="s">
        <v>31</v>
      </c>
      <c r="F2968" t="s">
        <v>81</v>
      </c>
    </row>
    <row r="2969" spans="1:6" x14ac:dyDescent="0.25">
      <c r="A2969" s="5">
        <v>95751</v>
      </c>
      <c r="B2969">
        <v>714</v>
      </c>
      <c r="C2969">
        <v>1.4257328325638001E-3</v>
      </c>
      <c r="D2969">
        <v>1.19510352024373E-2</v>
      </c>
      <c r="E2969" t="s">
        <v>31</v>
      </c>
      <c r="F2969" t="s">
        <v>81</v>
      </c>
    </row>
    <row r="2970" spans="1:6" x14ac:dyDescent="0.25">
      <c r="A2970" s="5">
        <v>95751</v>
      </c>
      <c r="B2970">
        <v>296</v>
      </c>
      <c r="C2970">
        <v>2.12527217954913E-3</v>
      </c>
      <c r="D2970">
        <v>1.33685824862812E-2</v>
      </c>
      <c r="E2970" t="s">
        <v>31</v>
      </c>
      <c r="F2970" t="s">
        <v>81</v>
      </c>
    </row>
    <row r="2971" spans="1:6" x14ac:dyDescent="0.25">
      <c r="A2971" s="5">
        <v>95751</v>
      </c>
      <c r="B2971">
        <v>300</v>
      </c>
      <c r="C2971">
        <v>3.3733972570108698E-3</v>
      </c>
      <c r="D2971">
        <v>6.4797778661851907E-2</v>
      </c>
      <c r="E2971" t="s">
        <v>31</v>
      </c>
      <c r="F2971" t="s">
        <v>81</v>
      </c>
    </row>
    <row r="2972" spans="1:6" x14ac:dyDescent="0.25">
      <c r="A2972" s="5">
        <v>95751</v>
      </c>
      <c r="B2972">
        <v>519</v>
      </c>
      <c r="C2972">
        <v>9.9079313733802105E-3</v>
      </c>
      <c r="D2972">
        <v>8.0813041259156698E-2</v>
      </c>
      <c r="E2972" t="s">
        <v>31</v>
      </c>
      <c r="F2972" t="s">
        <v>81</v>
      </c>
    </row>
    <row r="2973" spans="1:6" x14ac:dyDescent="0.25">
      <c r="A2973" s="5">
        <v>95751</v>
      </c>
      <c r="B2973">
        <v>477</v>
      </c>
      <c r="C2973">
        <v>1.66254078012332E-3</v>
      </c>
      <c r="D2973">
        <v>6.1065769511957401E-3</v>
      </c>
      <c r="E2973" t="s">
        <v>31</v>
      </c>
      <c r="F2973" t="s">
        <v>81</v>
      </c>
    </row>
    <row r="2974" spans="1:6" x14ac:dyDescent="0.25">
      <c r="A2974" s="5">
        <v>95751</v>
      </c>
      <c r="B2974">
        <v>528</v>
      </c>
      <c r="C2974">
        <v>5.65589746084139E-6</v>
      </c>
      <c r="D2974">
        <v>2.694907680724E-3</v>
      </c>
      <c r="E2974" t="s">
        <v>31</v>
      </c>
      <c r="F2974" t="s">
        <v>81</v>
      </c>
    </row>
    <row r="2975" spans="1:6" x14ac:dyDescent="0.25">
      <c r="A2975" s="5">
        <v>95751</v>
      </c>
      <c r="B2975">
        <v>712</v>
      </c>
      <c r="C2975">
        <v>1.01003575566977E-5</v>
      </c>
      <c r="D2975">
        <v>2.51738936087383E-3</v>
      </c>
      <c r="E2975" t="s">
        <v>31</v>
      </c>
      <c r="F2975" t="s">
        <v>81</v>
      </c>
    </row>
    <row r="2976" spans="1:6" x14ac:dyDescent="0.25">
      <c r="A2976" s="5">
        <v>95751</v>
      </c>
      <c r="B2976">
        <v>520</v>
      </c>
      <c r="C2976">
        <v>6.9286968966158601E-4</v>
      </c>
      <c r="D2976">
        <v>5.1871268300833903E-3</v>
      </c>
      <c r="E2976" t="s">
        <v>31</v>
      </c>
      <c r="F2976" t="s">
        <v>81</v>
      </c>
    </row>
    <row r="2977" spans="1:6" x14ac:dyDescent="0.25">
      <c r="A2977" s="5">
        <v>95751</v>
      </c>
      <c r="B2977">
        <v>765</v>
      </c>
      <c r="C2977">
        <v>0</v>
      </c>
      <c r="D2977">
        <v>4.0028655194006904E-3</v>
      </c>
      <c r="E2977" t="s">
        <v>31</v>
      </c>
      <c r="F2977" t="s">
        <v>81</v>
      </c>
    </row>
    <row r="2978" spans="1:6" x14ac:dyDescent="0.25">
      <c r="A2978" s="5">
        <v>95751</v>
      </c>
      <c r="B2978">
        <v>294</v>
      </c>
      <c r="C2978">
        <v>2.8353728094691899</v>
      </c>
      <c r="D2978">
        <v>2.4430415581061098</v>
      </c>
      <c r="E2978" t="s">
        <v>31</v>
      </c>
      <c r="F2978" t="s">
        <v>45</v>
      </c>
    </row>
    <row r="2979" spans="1:6" x14ac:dyDescent="0.25">
      <c r="A2979" s="5">
        <v>95751</v>
      </c>
      <c r="B2979">
        <v>1253</v>
      </c>
      <c r="C2979">
        <v>2.9643112096873698E-4</v>
      </c>
      <c r="D2979">
        <v>4.19216911583447E-4</v>
      </c>
      <c r="E2979" t="s">
        <v>31</v>
      </c>
      <c r="F2979" t="s">
        <v>202</v>
      </c>
    </row>
    <row r="2980" spans="1:6" x14ac:dyDescent="0.25">
      <c r="A2980" s="5">
        <v>95751</v>
      </c>
      <c r="B2980">
        <v>1255</v>
      </c>
      <c r="C2980">
        <v>2.0057983525837799E-3</v>
      </c>
      <c r="D2980">
        <v>2.83662723360959E-3</v>
      </c>
      <c r="E2980" t="s">
        <v>31</v>
      </c>
      <c r="F2980" t="s">
        <v>202</v>
      </c>
    </row>
    <row r="2981" spans="1:6" x14ac:dyDescent="0.25">
      <c r="A2981" s="5">
        <v>95751</v>
      </c>
      <c r="B2981">
        <v>1256</v>
      </c>
      <c r="C2981">
        <v>7.1894803957657299E-3</v>
      </c>
      <c r="D2981">
        <v>4.9191126433626702E-3</v>
      </c>
      <c r="E2981" t="s">
        <v>31</v>
      </c>
      <c r="F2981" t="s">
        <v>202</v>
      </c>
    </row>
    <row r="2982" spans="1:6" x14ac:dyDescent="0.25">
      <c r="A2982" s="5">
        <v>95751</v>
      </c>
      <c r="B2982">
        <v>846</v>
      </c>
      <c r="C2982">
        <v>1.5274922624355699E-4</v>
      </c>
      <c r="D2982">
        <v>8.5337649213784695E-4</v>
      </c>
      <c r="E2982" t="s">
        <v>31</v>
      </c>
      <c r="F2982" t="s">
        <v>202</v>
      </c>
    </row>
    <row r="2983" spans="1:6" x14ac:dyDescent="0.25">
      <c r="A2983" s="5">
        <v>95751</v>
      </c>
      <c r="B2983">
        <v>847</v>
      </c>
      <c r="C2983">
        <v>7.3524806328795402E-3</v>
      </c>
      <c r="D2983">
        <v>5.8287488734440097E-3</v>
      </c>
      <c r="E2983" t="s">
        <v>31</v>
      </c>
      <c r="F2983" t="s">
        <v>202</v>
      </c>
    </row>
    <row r="2984" spans="1:6" x14ac:dyDescent="0.25">
      <c r="A2984" s="5">
        <v>95751</v>
      </c>
      <c r="B2984">
        <v>848</v>
      </c>
      <c r="C2984">
        <v>0</v>
      </c>
      <c r="D2984">
        <v>4.0771539733898399E-4</v>
      </c>
      <c r="E2984" t="s">
        <v>31</v>
      </c>
      <c r="F2984" t="s">
        <v>202</v>
      </c>
    </row>
    <row r="2985" spans="1:6" x14ac:dyDescent="0.25">
      <c r="A2985" s="5">
        <v>95751</v>
      </c>
      <c r="B2985">
        <v>849</v>
      </c>
      <c r="C2985">
        <v>4.0633372810383204E-3</v>
      </c>
      <c r="D2985">
        <v>3.6969426070713701E-3</v>
      </c>
      <c r="E2985" t="s">
        <v>31</v>
      </c>
      <c r="F2985" t="s">
        <v>202</v>
      </c>
    </row>
    <row r="2986" spans="1:6" x14ac:dyDescent="0.25">
      <c r="A2986" s="5">
        <v>95751</v>
      </c>
      <c r="B2986">
        <v>850</v>
      </c>
      <c r="C2986">
        <v>3.0714537604216999E-4</v>
      </c>
      <c r="D2986">
        <v>1.0322058637804699E-3</v>
      </c>
      <c r="E2986" t="s">
        <v>31</v>
      </c>
      <c r="F2986" t="s">
        <v>202</v>
      </c>
    </row>
    <row r="2987" spans="1:6" x14ac:dyDescent="0.25">
      <c r="A2987" s="5">
        <v>95751</v>
      </c>
      <c r="B2987">
        <v>852</v>
      </c>
      <c r="C2987">
        <v>1.79264386232562E-2</v>
      </c>
      <c r="D2987">
        <v>1.8213557470885201E-2</v>
      </c>
      <c r="E2987" t="s">
        <v>31</v>
      </c>
      <c r="F2987" t="s">
        <v>202</v>
      </c>
    </row>
    <row r="2988" spans="1:6" x14ac:dyDescent="0.25">
      <c r="A2988" s="5">
        <v>95751</v>
      </c>
      <c r="B2988">
        <v>1265</v>
      </c>
      <c r="C2988">
        <v>2.8173000830025299E-2</v>
      </c>
      <c r="D2988">
        <v>2.31495778813323E-2</v>
      </c>
      <c r="E2988" t="s">
        <v>31</v>
      </c>
      <c r="F2988" t="s">
        <v>202</v>
      </c>
    </row>
    <row r="2989" spans="1:6" x14ac:dyDescent="0.25">
      <c r="A2989" s="5">
        <v>95751</v>
      </c>
      <c r="B2989">
        <v>1266</v>
      </c>
      <c r="C2989">
        <v>1.4249669491293401E-4</v>
      </c>
      <c r="D2989">
        <v>3.1738558131920398E-4</v>
      </c>
      <c r="E2989" t="s">
        <v>31</v>
      </c>
      <c r="F2989" t="s">
        <v>202</v>
      </c>
    </row>
    <row r="2990" spans="1:6" x14ac:dyDescent="0.25">
      <c r="A2990" s="5">
        <v>95751</v>
      </c>
      <c r="B2990">
        <v>1268</v>
      </c>
      <c r="C2990">
        <v>1.5450313532559701E-4</v>
      </c>
      <c r="D2990">
        <v>5.6661293736368697E-4</v>
      </c>
      <c r="E2990" t="s">
        <v>31</v>
      </c>
      <c r="F2990" t="s">
        <v>202</v>
      </c>
    </row>
    <row r="2991" spans="1:6" x14ac:dyDescent="0.25">
      <c r="A2991" s="5">
        <v>95751</v>
      </c>
      <c r="B2991">
        <v>1269</v>
      </c>
      <c r="C2991">
        <v>3.32333356658472E-3</v>
      </c>
      <c r="D2991">
        <v>2.0740228012454398E-3</v>
      </c>
      <c r="E2991" t="s">
        <v>31</v>
      </c>
      <c r="F2991" t="s">
        <v>202</v>
      </c>
    </row>
    <row r="2992" spans="1:6" x14ac:dyDescent="0.25">
      <c r="A2992" s="5">
        <v>95751</v>
      </c>
      <c r="B2992">
        <v>853</v>
      </c>
      <c r="C2992">
        <v>3.9849022280011201E-4</v>
      </c>
      <c r="D2992">
        <v>5.6355027755699498E-4</v>
      </c>
      <c r="E2992" t="s">
        <v>31</v>
      </c>
      <c r="F2992" t="s">
        <v>202</v>
      </c>
    </row>
    <row r="2993" spans="1:6" x14ac:dyDescent="0.25">
      <c r="A2993" s="5">
        <v>95751</v>
      </c>
      <c r="B2993">
        <v>854</v>
      </c>
      <c r="C2993">
        <v>1.2758346390065499E-3</v>
      </c>
      <c r="D2993">
        <v>2.67846970167996E-3</v>
      </c>
      <c r="E2993" t="s">
        <v>31</v>
      </c>
      <c r="F2993" t="s">
        <v>202</v>
      </c>
    </row>
    <row r="2994" spans="1:6" x14ac:dyDescent="0.25">
      <c r="A2994" s="5">
        <v>95751</v>
      </c>
      <c r="B2994">
        <v>855</v>
      </c>
      <c r="C2994">
        <v>7.55911268156962E-3</v>
      </c>
      <c r="D2994">
        <v>1.0690199673782199E-2</v>
      </c>
      <c r="E2994" t="s">
        <v>31</v>
      </c>
      <c r="F2994" t="s">
        <v>202</v>
      </c>
    </row>
    <row r="2995" spans="1:6" x14ac:dyDescent="0.25">
      <c r="A2995" s="5">
        <v>95751</v>
      </c>
      <c r="B2995">
        <v>1275</v>
      </c>
      <c r="C2995">
        <v>1.2523811795158201E-3</v>
      </c>
      <c r="D2995">
        <v>3.32003413951421E-3</v>
      </c>
      <c r="E2995" t="s">
        <v>31</v>
      </c>
      <c r="F2995" t="s">
        <v>202</v>
      </c>
    </row>
    <row r="2996" spans="1:6" x14ac:dyDescent="0.25">
      <c r="A2996" s="5">
        <v>95751</v>
      </c>
      <c r="B2996">
        <v>857</v>
      </c>
      <c r="C2996">
        <v>2.59902533608849E-3</v>
      </c>
      <c r="D2996">
        <v>3.6755768792476298E-3</v>
      </c>
      <c r="E2996" t="s">
        <v>31</v>
      </c>
      <c r="F2996" t="s">
        <v>202</v>
      </c>
    </row>
    <row r="2997" spans="1:6" x14ac:dyDescent="0.25">
      <c r="A2997" s="5">
        <v>95751</v>
      </c>
      <c r="B2997">
        <v>858</v>
      </c>
      <c r="C2997">
        <v>5.7727579640410301E-3</v>
      </c>
      <c r="D2997">
        <v>1.15868375278778E-2</v>
      </c>
      <c r="E2997" t="s">
        <v>31</v>
      </c>
      <c r="F2997" t="s">
        <v>202</v>
      </c>
    </row>
    <row r="2998" spans="1:6" x14ac:dyDescent="0.25">
      <c r="A2998" s="5">
        <v>95751</v>
      </c>
      <c r="B2998">
        <v>859</v>
      </c>
      <c r="C2998">
        <v>0</v>
      </c>
      <c r="D2998">
        <v>3.68053337383382E-4</v>
      </c>
      <c r="E2998" t="s">
        <v>31</v>
      </c>
      <c r="F2998" t="s">
        <v>202</v>
      </c>
    </row>
    <row r="2999" spans="1:6" x14ac:dyDescent="0.25">
      <c r="A2999" s="5">
        <v>95751</v>
      </c>
      <c r="B2999">
        <v>860</v>
      </c>
      <c r="C2999">
        <v>5.7027920405911398E-3</v>
      </c>
      <c r="D2999">
        <v>7.0696384809818902E-3</v>
      </c>
      <c r="E2999" t="s">
        <v>31</v>
      </c>
      <c r="F2999" t="s">
        <v>202</v>
      </c>
    </row>
    <row r="3000" spans="1:6" x14ac:dyDescent="0.25">
      <c r="A3000" s="5">
        <v>95751</v>
      </c>
      <c r="B3000">
        <v>1280</v>
      </c>
      <c r="C3000">
        <v>2.1363586591094E-3</v>
      </c>
      <c r="D3000">
        <v>3.22480178786055E-3</v>
      </c>
      <c r="E3000" t="s">
        <v>31</v>
      </c>
      <c r="F3000" t="s">
        <v>202</v>
      </c>
    </row>
    <row r="3001" spans="1:6" x14ac:dyDescent="0.25">
      <c r="A3001" s="5">
        <v>95751</v>
      </c>
      <c r="B3001">
        <v>1281</v>
      </c>
      <c r="C3001">
        <v>0</v>
      </c>
      <c r="D3001">
        <v>5.8485867452132503E-4</v>
      </c>
      <c r="E3001" t="s">
        <v>31</v>
      </c>
      <c r="F3001" t="s">
        <v>202</v>
      </c>
    </row>
    <row r="3002" spans="1:6" x14ac:dyDescent="0.25">
      <c r="A3002" s="5">
        <v>95751</v>
      </c>
      <c r="B3002">
        <v>1461</v>
      </c>
      <c r="C3002">
        <v>5.2733746720640205E-4</v>
      </c>
      <c r="D3002">
        <v>5.4388839710303499E-4</v>
      </c>
      <c r="E3002" t="s">
        <v>31</v>
      </c>
      <c r="F3002" t="s">
        <v>202</v>
      </c>
    </row>
    <row r="3003" spans="1:6" x14ac:dyDescent="0.25">
      <c r="A3003" s="5">
        <v>95751</v>
      </c>
      <c r="B3003">
        <v>864</v>
      </c>
      <c r="C3003">
        <v>5.8297995315210399E-3</v>
      </c>
      <c r="D3003">
        <v>8.2445815633933692E-3</v>
      </c>
      <c r="E3003" t="s">
        <v>31</v>
      </c>
      <c r="F3003" t="s">
        <v>202</v>
      </c>
    </row>
    <row r="3004" spans="1:6" x14ac:dyDescent="0.25">
      <c r="A3004" s="5">
        <v>95751</v>
      </c>
      <c r="B3004">
        <v>1288</v>
      </c>
      <c r="C3004">
        <v>1.2839194454510601E-3</v>
      </c>
      <c r="D3004">
        <v>1.17844735613328E-3</v>
      </c>
      <c r="E3004" t="s">
        <v>31</v>
      </c>
      <c r="F3004" t="s">
        <v>202</v>
      </c>
    </row>
    <row r="3005" spans="1:6" x14ac:dyDescent="0.25">
      <c r="A3005" s="5">
        <v>95751</v>
      </c>
      <c r="B3005">
        <v>896</v>
      </c>
      <c r="C3005">
        <v>7.6389382121269797E-3</v>
      </c>
      <c r="D3005">
        <v>4.2335903277799999E-3</v>
      </c>
      <c r="E3005" t="s">
        <v>31</v>
      </c>
      <c r="F3005" t="s">
        <v>202</v>
      </c>
    </row>
    <row r="3006" spans="1:6" x14ac:dyDescent="0.25">
      <c r="A3006" s="5">
        <v>95751</v>
      </c>
      <c r="B3006">
        <v>1293</v>
      </c>
      <c r="C3006">
        <v>1.2873810543467999E-4</v>
      </c>
      <c r="D3006">
        <v>6.6457926549715399E-4</v>
      </c>
      <c r="E3006" t="s">
        <v>31</v>
      </c>
      <c r="F3006" t="s">
        <v>202</v>
      </c>
    </row>
    <row r="3007" spans="1:6" x14ac:dyDescent="0.25">
      <c r="A3007" s="5">
        <v>95751</v>
      </c>
      <c r="B3007">
        <v>866</v>
      </c>
      <c r="C3007">
        <v>0</v>
      </c>
      <c r="D3007">
        <v>2.9373780140441199E-4</v>
      </c>
      <c r="E3007" t="s">
        <v>31</v>
      </c>
      <c r="F3007" t="s">
        <v>202</v>
      </c>
    </row>
    <row r="3008" spans="1:6" x14ac:dyDescent="0.25">
      <c r="A3008" s="5">
        <v>95751</v>
      </c>
      <c r="B3008">
        <v>867</v>
      </c>
      <c r="C3008">
        <v>2.4812096315166799E-3</v>
      </c>
      <c r="D3008">
        <v>3.2946975691679199E-3</v>
      </c>
      <c r="E3008" t="s">
        <v>31</v>
      </c>
      <c r="F3008" t="s">
        <v>202</v>
      </c>
    </row>
    <row r="3009" spans="1:6" x14ac:dyDescent="0.25">
      <c r="A3009" s="5">
        <v>95751</v>
      </c>
      <c r="B3009">
        <v>1296</v>
      </c>
      <c r="C3009">
        <v>5.1508910508366501E-4</v>
      </c>
      <c r="D3009">
        <v>7.2844599823993904E-4</v>
      </c>
      <c r="E3009" t="s">
        <v>31</v>
      </c>
      <c r="F3009" t="s">
        <v>202</v>
      </c>
    </row>
    <row r="3010" spans="1:6" x14ac:dyDescent="0.25">
      <c r="A3010" s="5">
        <v>95751</v>
      </c>
      <c r="B3010">
        <v>868</v>
      </c>
      <c r="C3010">
        <v>1.1618947459905099E-3</v>
      </c>
      <c r="D3010">
        <v>1.9019950375615199E-3</v>
      </c>
      <c r="E3010" t="s">
        <v>31</v>
      </c>
      <c r="F3010" t="s">
        <v>202</v>
      </c>
    </row>
    <row r="3011" spans="1:6" x14ac:dyDescent="0.25">
      <c r="A3011" s="5">
        <v>95751</v>
      </c>
      <c r="B3011">
        <v>1298</v>
      </c>
      <c r="C3011">
        <v>9.4055760197959395E-4</v>
      </c>
      <c r="D3011">
        <v>5.6968622942155404E-4</v>
      </c>
      <c r="E3011" t="s">
        <v>31</v>
      </c>
      <c r="F3011" t="s">
        <v>202</v>
      </c>
    </row>
    <row r="3012" spans="1:6" x14ac:dyDescent="0.25">
      <c r="A3012" s="5">
        <v>95751</v>
      </c>
      <c r="B3012">
        <v>1301</v>
      </c>
      <c r="C3012">
        <v>6.5901900321753296E-4</v>
      </c>
      <c r="D3012">
        <v>8.31714031998025E-4</v>
      </c>
      <c r="E3012" t="s">
        <v>31</v>
      </c>
      <c r="F3012" t="s">
        <v>202</v>
      </c>
    </row>
    <row r="3013" spans="1:6" x14ac:dyDescent="0.25">
      <c r="A3013" s="5">
        <v>95751</v>
      </c>
      <c r="B3013">
        <v>871</v>
      </c>
      <c r="C3013">
        <v>1.07596239626259E-3</v>
      </c>
      <c r="D3013">
        <v>3.0919344714990401E-3</v>
      </c>
      <c r="E3013" t="s">
        <v>31</v>
      </c>
      <c r="F3013" t="s">
        <v>202</v>
      </c>
    </row>
    <row r="3014" spans="1:6" x14ac:dyDescent="0.25">
      <c r="A3014" s="5">
        <v>95751</v>
      </c>
      <c r="B3014">
        <v>872</v>
      </c>
      <c r="C3014">
        <v>8.1514737275613597E-4</v>
      </c>
      <c r="D3014">
        <v>1.67555631631898E-3</v>
      </c>
      <c r="E3014" t="s">
        <v>31</v>
      </c>
      <c r="F3014" t="s">
        <v>202</v>
      </c>
    </row>
    <row r="3015" spans="1:6" x14ac:dyDescent="0.25">
      <c r="A3015" s="5">
        <v>95751</v>
      </c>
      <c r="B3015">
        <v>873</v>
      </c>
      <c r="C3015">
        <v>3.3008964136553502E-3</v>
      </c>
      <c r="D3015">
        <v>1.8317828876424499E-3</v>
      </c>
      <c r="E3015" t="s">
        <v>31</v>
      </c>
      <c r="F3015" t="s">
        <v>202</v>
      </c>
    </row>
    <row r="3016" spans="1:6" x14ac:dyDescent="0.25">
      <c r="A3016" s="5">
        <v>95751</v>
      </c>
      <c r="B3016">
        <v>1106</v>
      </c>
      <c r="C3016">
        <v>3.9835524640796597E-3</v>
      </c>
      <c r="D3016">
        <v>5.6335939211262197E-3</v>
      </c>
      <c r="E3016" t="s">
        <v>31</v>
      </c>
      <c r="F3016" t="s">
        <v>202</v>
      </c>
    </row>
    <row r="3017" spans="1:6" x14ac:dyDescent="0.25">
      <c r="A3017" s="5">
        <v>95751</v>
      </c>
      <c r="B3017">
        <v>875</v>
      </c>
      <c r="C3017">
        <v>7.7462283179981196E-4</v>
      </c>
      <c r="D3017">
        <v>1.20063590011541E-3</v>
      </c>
      <c r="E3017" t="s">
        <v>31</v>
      </c>
      <c r="F3017" t="s">
        <v>202</v>
      </c>
    </row>
    <row r="3018" spans="1:6" x14ac:dyDescent="0.25">
      <c r="A3018" s="5">
        <v>95751</v>
      </c>
      <c r="B3018">
        <v>876</v>
      </c>
      <c r="C3018">
        <v>7.5873268971565896E-4</v>
      </c>
      <c r="D3018">
        <v>1.15039240887E-3</v>
      </c>
      <c r="E3018" t="s">
        <v>31</v>
      </c>
      <c r="F3018" t="s">
        <v>202</v>
      </c>
    </row>
    <row r="3019" spans="1:6" x14ac:dyDescent="0.25">
      <c r="A3019" s="5">
        <v>95751</v>
      </c>
      <c r="B3019">
        <v>877</v>
      </c>
      <c r="C3019">
        <v>7.1735249474758598E-4</v>
      </c>
      <c r="D3019">
        <v>1.9029922928582999E-3</v>
      </c>
      <c r="E3019" t="s">
        <v>31</v>
      </c>
      <c r="F3019" t="s">
        <v>202</v>
      </c>
    </row>
    <row r="3020" spans="1:6" x14ac:dyDescent="0.25">
      <c r="A3020" s="5">
        <v>95751</v>
      </c>
      <c r="B3020">
        <v>879</v>
      </c>
      <c r="C3020">
        <v>1.4475338121988099E-3</v>
      </c>
      <c r="D3020">
        <v>1.6866589630009201E-3</v>
      </c>
      <c r="E3020" t="s">
        <v>31</v>
      </c>
      <c r="F3020" t="s">
        <v>202</v>
      </c>
    </row>
    <row r="3021" spans="1:6" x14ac:dyDescent="0.25">
      <c r="A3021" s="5">
        <v>95751</v>
      </c>
      <c r="B3021">
        <v>1312</v>
      </c>
      <c r="C3021">
        <v>4.1320771813955598E-4</v>
      </c>
      <c r="D3021">
        <v>5.8436395907019898E-4</v>
      </c>
      <c r="E3021" t="s">
        <v>31</v>
      </c>
      <c r="F3021" t="s">
        <v>202</v>
      </c>
    </row>
    <row r="3022" spans="1:6" x14ac:dyDescent="0.25">
      <c r="A3022" s="5">
        <v>95751</v>
      </c>
      <c r="B3022">
        <v>1314</v>
      </c>
      <c r="C3022">
        <v>6.7381081881212905E-4</v>
      </c>
      <c r="D3022">
        <v>9.5291239843783295E-4</v>
      </c>
      <c r="E3022" t="s">
        <v>31</v>
      </c>
      <c r="F3022" t="s">
        <v>202</v>
      </c>
    </row>
    <row r="3023" spans="1:6" x14ac:dyDescent="0.25">
      <c r="A3023" s="5">
        <v>95751</v>
      </c>
      <c r="B3023">
        <v>2806</v>
      </c>
      <c r="C3023">
        <v>5.7558245466236497E-3</v>
      </c>
      <c r="D3023">
        <v>6.0198552385806797E-3</v>
      </c>
      <c r="E3023" t="s">
        <v>31</v>
      </c>
      <c r="F3023" t="s">
        <v>202</v>
      </c>
    </row>
    <row r="3024" spans="1:6" x14ac:dyDescent="0.25">
      <c r="A3024" s="5">
        <v>95751</v>
      </c>
      <c r="B3024">
        <v>1320</v>
      </c>
      <c r="C3024">
        <v>3.86855321868537E-4</v>
      </c>
      <c r="D3024">
        <v>3.3901310178086698E-4</v>
      </c>
      <c r="E3024" t="s">
        <v>31</v>
      </c>
      <c r="F3024" t="s">
        <v>202</v>
      </c>
    </row>
    <row r="3025" spans="1:6" x14ac:dyDescent="0.25">
      <c r="A3025" s="5">
        <v>95751</v>
      </c>
      <c r="B3025">
        <v>881</v>
      </c>
      <c r="C3025">
        <v>1.9776481350134E-2</v>
      </c>
      <c r="D3025">
        <v>1.38071457648512E-2</v>
      </c>
      <c r="E3025" t="s">
        <v>31</v>
      </c>
      <c r="F3025" t="s">
        <v>202</v>
      </c>
    </row>
    <row r="3026" spans="1:6" x14ac:dyDescent="0.25">
      <c r="A3026" s="5">
        <v>95751</v>
      </c>
      <c r="B3026">
        <v>882</v>
      </c>
      <c r="C3026">
        <v>1.7393595065828001E-2</v>
      </c>
      <c r="D3026">
        <v>1.07312806209823E-2</v>
      </c>
      <c r="E3026" t="s">
        <v>31</v>
      </c>
      <c r="F3026" t="s">
        <v>202</v>
      </c>
    </row>
    <row r="3027" spans="1:6" x14ac:dyDescent="0.25">
      <c r="A3027" s="5">
        <v>95751</v>
      </c>
      <c r="B3027">
        <v>883</v>
      </c>
      <c r="C3027">
        <v>4.0673332981691597E-3</v>
      </c>
      <c r="D3027">
        <v>5.7520779129625202E-3</v>
      </c>
      <c r="E3027" t="s">
        <v>31</v>
      </c>
      <c r="F3027" t="s">
        <v>202</v>
      </c>
    </row>
    <row r="3028" spans="1:6" x14ac:dyDescent="0.25">
      <c r="A3028" s="5">
        <v>95751</v>
      </c>
      <c r="B3028">
        <v>1325</v>
      </c>
      <c r="C3028">
        <v>4.18709751063631E-3</v>
      </c>
      <c r="D3028">
        <v>5.3285476717599501E-3</v>
      </c>
      <c r="E3028" t="s">
        <v>31</v>
      </c>
      <c r="F3028" t="s">
        <v>202</v>
      </c>
    </row>
    <row r="3029" spans="1:6" x14ac:dyDescent="0.25">
      <c r="A3029" s="5">
        <v>95751</v>
      </c>
      <c r="B3029">
        <v>884</v>
      </c>
      <c r="C3029">
        <v>6.2362822077274699E-3</v>
      </c>
      <c r="D3029">
        <v>6.5977471305143504E-3</v>
      </c>
      <c r="E3029" t="s">
        <v>31</v>
      </c>
      <c r="F3029" t="s">
        <v>202</v>
      </c>
    </row>
    <row r="3030" spans="1:6" x14ac:dyDescent="0.25">
      <c r="A3030" s="5">
        <v>95751</v>
      </c>
      <c r="B3030">
        <v>1330</v>
      </c>
      <c r="C3030">
        <v>2.1702826121980899E-4</v>
      </c>
      <c r="D3030">
        <v>3.6897309869984098E-4</v>
      </c>
      <c r="E3030" t="s">
        <v>31</v>
      </c>
      <c r="F3030" t="s">
        <v>202</v>
      </c>
    </row>
    <row r="3031" spans="1:6" x14ac:dyDescent="0.25">
      <c r="A3031" s="5">
        <v>95751</v>
      </c>
      <c r="B3031">
        <v>885</v>
      </c>
      <c r="C3031">
        <v>0</v>
      </c>
      <c r="D3031">
        <v>3.0199573921290502E-4</v>
      </c>
      <c r="E3031" t="s">
        <v>31</v>
      </c>
      <c r="F3031" t="s">
        <v>202</v>
      </c>
    </row>
    <row r="3032" spans="1:6" x14ac:dyDescent="0.25">
      <c r="A3032" s="5">
        <v>95751</v>
      </c>
      <c r="B3032">
        <v>886</v>
      </c>
      <c r="C3032">
        <v>2.6106493544709899E-3</v>
      </c>
      <c r="D3032">
        <v>4.0674881337845496E-3</v>
      </c>
      <c r="E3032" t="s">
        <v>31</v>
      </c>
      <c r="F3032" t="s">
        <v>202</v>
      </c>
    </row>
    <row r="3033" spans="1:6" x14ac:dyDescent="0.25">
      <c r="A3033" s="5">
        <v>95751</v>
      </c>
      <c r="B3033">
        <v>887</v>
      </c>
      <c r="C3033">
        <v>5.15286235657237E-4</v>
      </c>
      <c r="D3033">
        <v>9.4204975168808497E-4</v>
      </c>
      <c r="E3033" t="s">
        <v>31</v>
      </c>
      <c r="F3033" t="s">
        <v>202</v>
      </c>
    </row>
    <row r="3034" spans="1:6" x14ac:dyDescent="0.25">
      <c r="A3034" s="5">
        <v>95751</v>
      </c>
      <c r="B3034">
        <v>888</v>
      </c>
      <c r="C3034">
        <v>4.46185871502724E-2</v>
      </c>
      <c r="D3034">
        <v>6.3100211081841107E-2</v>
      </c>
      <c r="E3034" t="s">
        <v>31</v>
      </c>
      <c r="F3034" t="s">
        <v>202</v>
      </c>
    </row>
    <row r="3035" spans="1:6" x14ac:dyDescent="0.25">
      <c r="A3035" s="5">
        <v>95751</v>
      </c>
      <c r="B3035">
        <v>889</v>
      </c>
      <c r="C3035">
        <v>7.9594911938248598E-3</v>
      </c>
      <c r="D3035">
        <v>5.2896176585409396E-3</v>
      </c>
      <c r="E3035" t="s">
        <v>31</v>
      </c>
      <c r="F3035" t="s">
        <v>202</v>
      </c>
    </row>
    <row r="3036" spans="1:6" x14ac:dyDescent="0.25">
      <c r="A3036" s="5">
        <v>95751</v>
      </c>
      <c r="B3036">
        <v>890</v>
      </c>
      <c r="C3036">
        <v>1.5468265600684501E-2</v>
      </c>
      <c r="D3036">
        <v>2.1875430998877302E-2</v>
      </c>
      <c r="E3036" t="s">
        <v>31</v>
      </c>
      <c r="F3036" t="s">
        <v>202</v>
      </c>
    </row>
    <row r="3037" spans="1:6" x14ac:dyDescent="0.25">
      <c r="A3037" s="5">
        <v>95751</v>
      </c>
      <c r="B3037">
        <v>891</v>
      </c>
      <c r="C3037">
        <v>7.5234625717240499E-3</v>
      </c>
      <c r="D3037">
        <v>1.06397828049385E-2</v>
      </c>
      <c r="E3037" t="s">
        <v>31</v>
      </c>
      <c r="F3037" t="s">
        <v>202</v>
      </c>
    </row>
    <row r="3038" spans="1:6" x14ac:dyDescent="0.25">
      <c r="A3038" s="5">
        <v>95751</v>
      </c>
      <c r="B3038">
        <v>892</v>
      </c>
      <c r="C3038">
        <v>6.5849469976586898E-4</v>
      </c>
      <c r="D3038">
        <v>9.3125213515969098E-4</v>
      </c>
      <c r="E3038" t="s">
        <v>31</v>
      </c>
      <c r="F3038" t="s">
        <v>202</v>
      </c>
    </row>
    <row r="3039" spans="1:6" x14ac:dyDescent="0.25">
      <c r="A3039" s="5">
        <v>95751</v>
      </c>
      <c r="B3039">
        <v>893</v>
      </c>
      <c r="C3039">
        <v>4.0165164551591198E-4</v>
      </c>
      <c r="D3039">
        <v>8.4821730874492195E-4</v>
      </c>
      <c r="E3039" t="s">
        <v>31</v>
      </c>
      <c r="F3039" t="s">
        <v>202</v>
      </c>
    </row>
    <row r="3040" spans="1:6" x14ac:dyDescent="0.25">
      <c r="A3040" s="5">
        <v>95751</v>
      </c>
      <c r="B3040">
        <v>894</v>
      </c>
      <c r="C3040">
        <v>3.2644327850456901E-4</v>
      </c>
      <c r="D3040">
        <v>6.5034584343269205E-4</v>
      </c>
      <c r="E3040" t="s">
        <v>31</v>
      </c>
      <c r="F3040" t="s">
        <v>202</v>
      </c>
    </row>
    <row r="3041" spans="1:6" x14ac:dyDescent="0.25">
      <c r="A3041" s="5">
        <v>95751</v>
      </c>
      <c r="B3041">
        <v>895</v>
      </c>
      <c r="C3041">
        <v>4.5543465241104002E-4</v>
      </c>
      <c r="D3041">
        <v>5.71207352801005E-4</v>
      </c>
      <c r="E3041" t="s">
        <v>31</v>
      </c>
      <c r="F3041" t="s">
        <v>202</v>
      </c>
    </row>
    <row r="3042" spans="1:6" x14ac:dyDescent="0.25">
      <c r="A3042" s="5">
        <v>95751</v>
      </c>
      <c r="B3042">
        <v>105</v>
      </c>
      <c r="C3042">
        <v>2.1214542435187601E-2</v>
      </c>
      <c r="D3042">
        <v>1.99365739231704E-2</v>
      </c>
      <c r="E3042" t="s">
        <v>31</v>
      </c>
      <c r="F3042" t="s">
        <v>202</v>
      </c>
    </row>
    <row r="3043" spans="1:6" x14ac:dyDescent="0.25">
      <c r="A3043" s="5">
        <v>95751</v>
      </c>
      <c r="B3043">
        <v>196</v>
      </c>
      <c r="C3043">
        <v>4.5958626718928898E-2</v>
      </c>
      <c r="D3043">
        <v>5.1267459001550497E-2</v>
      </c>
      <c r="E3043" t="s">
        <v>31</v>
      </c>
      <c r="F3043" t="s">
        <v>202</v>
      </c>
    </row>
    <row r="3044" spans="1:6" x14ac:dyDescent="0.25">
      <c r="A3044" s="5">
        <v>95751</v>
      </c>
      <c r="B3044">
        <v>611</v>
      </c>
      <c r="C3044">
        <v>0.29760015409644403</v>
      </c>
      <c r="D3044">
        <v>0.19030050364227699</v>
      </c>
      <c r="E3044" t="s">
        <v>31</v>
      </c>
      <c r="F3044" t="s">
        <v>202</v>
      </c>
    </row>
    <row r="3045" spans="1:6" x14ac:dyDescent="0.25">
      <c r="A3045" s="5">
        <v>95751</v>
      </c>
      <c r="B3045">
        <v>901</v>
      </c>
      <c r="C3045">
        <v>5.6703761724646601E-4</v>
      </c>
      <c r="D3045">
        <v>1.1722775542787999E-3</v>
      </c>
      <c r="E3045" t="s">
        <v>31</v>
      </c>
      <c r="F3045" t="s">
        <v>202</v>
      </c>
    </row>
    <row r="3046" spans="1:6" x14ac:dyDescent="0.25">
      <c r="A3046" s="5">
        <v>95751</v>
      </c>
      <c r="B3046">
        <v>902</v>
      </c>
      <c r="C3046">
        <v>5.4793529873891501E-2</v>
      </c>
      <c r="D3046">
        <v>5.00655487601687E-2</v>
      </c>
      <c r="E3046" t="s">
        <v>31</v>
      </c>
      <c r="F3046" t="s">
        <v>202</v>
      </c>
    </row>
    <row r="3047" spans="1:6" x14ac:dyDescent="0.25">
      <c r="A3047" s="5">
        <v>95751</v>
      </c>
      <c r="B3047">
        <v>903</v>
      </c>
      <c r="C3047">
        <v>2.9481767008429302E-4</v>
      </c>
      <c r="D3047">
        <v>5.5588672935667099E-4</v>
      </c>
      <c r="E3047" t="s">
        <v>31</v>
      </c>
      <c r="F3047" t="s">
        <v>202</v>
      </c>
    </row>
    <row r="3048" spans="1:6" x14ac:dyDescent="0.25">
      <c r="A3048" s="5">
        <v>95751</v>
      </c>
      <c r="B3048">
        <v>904</v>
      </c>
      <c r="C3048">
        <v>1.1605927133969501E-2</v>
      </c>
      <c r="D3048">
        <v>1.3572630875653999E-2</v>
      </c>
      <c r="E3048" t="s">
        <v>31</v>
      </c>
      <c r="F3048" t="s">
        <v>202</v>
      </c>
    </row>
    <row r="3049" spans="1:6" x14ac:dyDescent="0.25">
      <c r="A3049" s="5">
        <v>95751</v>
      </c>
      <c r="B3049">
        <v>905</v>
      </c>
      <c r="C3049">
        <v>4.0210529384786302E-4</v>
      </c>
      <c r="D3049">
        <v>5.68662760061666E-4</v>
      </c>
      <c r="E3049" t="s">
        <v>31</v>
      </c>
      <c r="F3049" t="s">
        <v>202</v>
      </c>
    </row>
    <row r="3050" spans="1:6" x14ac:dyDescent="0.25">
      <c r="A3050" s="5">
        <v>95751</v>
      </c>
      <c r="B3050">
        <v>906</v>
      </c>
      <c r="C3050">
        <v>7.8286336069767205E-5</v>
      </c>
      <c r="D3050">
        <v>2.9126139440069902E-4</v>
      </c>
      <c r="E3050" t="s">
        <v>31</v>
      </c>
      <c r="F3050" t="s">
        <v>202</v>
      </c>
    </row>
    <row r="3051" spans="1:6" x14ac:dyDescent="0.25">
      <c r="A3051" s="5">
        <v>95751</v>
      </c>
      <c r="B3051">
        <v>907</v>
      </c>
      <c r="C3051">
        <v>5.7671895602788201E-4</v>
      </c>
      <c r="D3051">
        <v>8.1560376929228399E-4</v>
      </c>
      <c r="E3051" t="s">
        <v>31</v>
      </c>
      <c r="F3051" t="s">
        <v>202</v>
      </c>
    </row>
    <row r="3052" spans="1:6" x14ac:dyDescent="0.25">
      <c r="A3052" s="5">
        <v>95751</v>
      </c>
      <c r="B3052">
        <v>908</v>
      </c>
      <c r="C3052">
        <v>1.1792187491480601E-3</v>
      </c>
      <c r="D3052">
        <v>8.5890291283282705E-4</v>
      </c>
      <c r="E3052" t="s">
        <v>31</v>
      </c>
      <c r="F3052" t="s">
        <v>202</v>
      </c>
    </row>
    <row r="3053" spans="1:6" x14ac:dyDescent="0.25">
      <c r="A3053" s="5">
        <v>95751</v>
      </c>
      <c r="B3053">
        <v>909</v>
      </c>
      <c r="C3053">
        <v>5.3366595056442698E-4</v>
      </c>
      <c r="D3053">
        <v>9.6233543623468795E-4</v>
      </c>
      <c r="E3053" t="s">
        <v>31</v>
      </c>
      <c r="F3053" t="s">
        <v>202</v>
      </c>
    </row>
    <row r="3054" spans="1:6" x14ac:dyDescent="0.25">
      <c r="A3054" s="5">
        <v>95751</v>
      </c>
      <c r="B3054">
        <v>989</v>
      </c>
      <c r="C3054">
        <v>5.9202961211562001E-4</v>
      </c>
      <c r="D3054">
        <v>9.0659427326695999E-4</v>
      </c>
      <c r="E3054" t="s">
        <v>31</v>
      </c>
      <c r="F3054" t="s">
        <v>202</v>
      </c>
    </row>
    <row r="3055" spans="1:6" x14ac:dyDescent="0.25">
      <c r="A3055" s="5">
        <v>95751</v>
      </c>
      <c r="B3055">
        <v>990</v>
      </c>
      <c r="C3055">
        <v>1.3394038670564901E-3</v>
      </c>
      <c r="D3055">
        <v>2.2511308481016901E-3</v>
      </c>
      <c r="E3055" t="s">
        <v>31</v>
      </c>
      <c r="F3055" t="s">
        <v>202</v>
      </c>
    </row>
    <row r="3056" spans="1:6" x14ac:dyDescent="0.25">
      <c r="A3056" s="5">
        <v>95751</v>
      </c>
      <c r="B3056">
        <v>990</v>
      </c>
      <c r="C3056">
        <v>0</v>
      </c>
      <c r="D3056">
        <v>2.9119293171018E-4</v>
      </c>
      <c r="E3056" t="s">
        <v>31</v>
      </c>
      <c r="F3056" t="s">
        <v>202</v>
      </c>
    </row>
    <row r="3057" spans="1:6" x14ac:dyDescent="0.25">
      <c r="A3057" s="5">
        <v>95751</v>
      </c>
      <c r="B3057">
        <v>1387</v>
      </c>
      <c r="C3057">
        <v>5.2385351030643503E-3</v>
      </c>
      <c r="D3057">
        <v>6.1280295428429296E-3</v>
      </c>
      <c r="E3057" t="s">
        <v>31</v>
      </c>
      <c r="F3057" t="s">
        <v>202</v>
      </c>
    </row>
    <row r="3058" spans="1:6" x14ac:dyDescent="0.25">
      <c r="A3058" s="5">
        <v>95751</v>
      </c>
      <c r="B3058">
        <v>993</v>
      </c>
      <c r="C3058">
        <v>0</v>
      </c>
      <c r="D3058">
        <v>2.9119293171018E-4</v>
      </c>
      <c r="E3058" t="s">
        <v>31</v>
      </c>
      <c r="F3058" t="s">
        <v>202</v>
      </c>
    </row>
    <row r="3059" spans="1:6" x14ac:dyDescent="0.25">
      <c r="A3059" s="5">
        <v>95751</v>
      </c>
      <c r="B3059">
        <v>994</v>
      </c>
      <c r="C3059">
        <v>0</v>
      </c>
      <c r="D3059">
        <v>2.9119293171018E-4</v>
      </c>
      <c r="E3059" t="s">
        <v>31</v>
      </c>
      <c r="F3059" t="s">
        <v>202</v>
      </c>
    </row>
    <row r="3060" spans="1:6" x14ac:dyDescent="0.25">
      <c r="A3060" s="5">
        <v>95751</v>
      </c>
      <c r="B3060">
        <v>1390</v>
      </c>
      <c r="C3060">
        <v>6.3818485239076298E-3</v>
      </c>
      <c r="D3060">
        <v>9.3496879277441599E-3</v>
      </c>
      <c r="E3060" t="s">
        <v>31</v>
      </c>
      <c r="F3060" t="s">
        <v>202</v>
      </c>
    </row>
    <row r="3061" spans="1:6" x14ac:dyDescent="0.25">
      <c r="A3061" s="5">
        <v>95751</v>
      </c>
      <c r="B3061">
        <v>1391</v>
      </c>
      <c r="C3061">
        <v>3.1459631556761099E-3</v>
      </c>
      <c r="D3061">
        <v>4.4491810264399899E-3</v>
      </c>
      <c r="E3061" t="s">
        <v>31</v>
      </c>
      <c r="F3061" t="s">
        <v>202</v>
      </c>
    </row>
    <row r="3062" spans="1:6" x14ac:dyDescent="0.25">
      <c r="A3062" s="5">
        <v>95751</v>
      </c>
      <c r="B3062">
        <v>1393</v>
      </c>
      <c r="C3062">
        <v>3.9500084012412999E-4</v>
      </c>
      <c r="D3062">
        <v>7.9669288486914703E-4</v>
      </c>
      <c r="E3062" t="s">
        <v>31</v>
      </c>
      <c r="F3062" t="s">
        <v>202</v>
      </c>
    </row>
    <row r="3063" spans="1:6" x14ac:dyDescent="0.25">
      <c r="A3063" s="5">
        <v>95751</v>
      </c>
      <c r="B3063">
        <v>999</v>
      </c>
      <c r="C3063">
        <v>5.8300204427464697E-3</v>
      </c>
      <c r="D3063">
        <v>4.6765759002535901E-3</v>
      </c>
      <c r="E3063" t="s">
        <v>31</v>
      </c>
      <c r="F3063" t="s">
        <v>202</v>
      </c>
    </row>
    <row r="3064" spans="1:6" x14ac:dyDescent="0.25">
      <c r="A3064" s="5">
        <v>95751</v>
      </c>
      <c r="B3064">
        <v>1396</v>
      </c>
      <c r="C3064">
        <v>0</v>
      </c>
      <c r="D3064">
        <v>2.9119293171018E-4</v>
      </c>
      <c r="E3064" t="s">
        <v>31</v>
      </c>
      <c r="F3064" t="s">
        <v>202</v>
      </c>
    </row>
    <row r="3065" spans="1:6" x14ac:dyDescent="0.25">
      <c r="A3065" s="5">
        <v>95751</v>
      </c>
      <c r="B3065">
        <v>1397</v>
      </c>
      <c r="C3065">
        <v>0</v>
      </c>
      <c r="D3065">
        <v>2.9119293171018E-4</v>
      </c>
      <c r="E3065" t="s">
        <v>31</v>
      </c>
      <c r="F3065" t="s">
        <v>202</v>
      </c>
    </row>
    <row r="3066" spans="1:6" x14ac:dyDescent="0.25">
      <c r="A3066" s="5">
        <v>95751</v>
      </c>
      <c r="B3066">
        <v>1398</v>
      </c>
      <c r="C3066">
        <v>0</v>
      </c>
      <c r="D3066">
        <v>2.9119293171018E-4</v>
      </c>
      <c r="E3066" t="s">
        <v>31</v>
      </c>
      <c r="F3066" t="s">
        <v>202</v>
      </c>
    </row>
    <row r="3067" spans="1:6" x14ac:dyDescent="0.25">
      <c r="A3067" s="5">
        <v>95751</v>
      </c>
      <c r="B3067">
        <v>1004</v>
      </c>
      <c r="C3067">
        <v>0</v>
      </c>
      <c r="D3067">
        <v>2.9119293171018E-4</v>
      </c>
      <c r="E3067" t="s">
        <v>31</v>
      </c>
      <c r="F3067" t="s">
        <v>202</v>
      </c>
    </row>
    <row r="3068" spans="1:6" x14ac:dyDescent="0.25">
      <c r="A3068" s="5">
        <v>95751</v>
      </c>
      <c r="B3068">
        <v>1005</v>
      </c>
      <c r="C3068">
        <v>0</v>
      </c>
      <c r="D3068">
        <v>2.9119293171018E-4</v>
      </c>
      <c r="E3068" t="s">
        <v>31</v>
      </c>
      <c r="F3068" t="s">
        <v>202</v>
      </c>
    </row>
    <row r="3069" spans="1:6" x14ac:dyDescent="0.25">
      <c r="A3069" s="5">
        <v>95751</v>
      </c>
      <c r="B3069">
        <v>1006</v>
      </c>
      <c r="C3069">
        <v>0</v>
      </c>
      <c r="D3069">
        <v>2.9119293171018E-4</v>
      </c>
      <c r="E3069" t="s">
        <v>31</v>
      </c>
      <c r="F3069" t="s">
        <v>202</v>
      </c>
    </row>
    <row r="3070" spans="1:6" x14ac:dyDescent="0.25">
      <c r="A3070" s="5">
        <v>95751</v>
      </c>
      <c r="B3070">
        <v>1402</v>
      </c>
      <c r="C3070">
        <v>0</v>
      </c>
      <c r="D3070">
        <v>2.9119293171018E-4</v>
      </c>
      <c r="E3070" t="s">
        <v>31</v>
      </c>
      <c r="F3070" t="s">
        <v>202</v>
      </c>
    </row>
    <row r="3071" spans="1:6" x14ac:dyDescent="0.25">
      <c r="A3071" s="5">
        <v>95751</v>
      </c>
      <c r="B3071">
        <v>1008</v>
      </c>
      <c r="C3071">
        <v>0</v>
      </c>
      <c r="D3071">
        <v>2.9119293171018E-4</v>
      </c>
      <c r="E3071" t="s">
        <v>31</v>
      </c>
      <c r="F3071" t="s">
        <v>202</v>
      </c>
    </row>
    <row r="3072" spans="1:6" x14ac:dyDescent="0.25">
      <c r="A3072" s="5">
        <v>95751</v>
      </c>
      <c r="B3072">
        <v>989</v>
      </c>
      <c r="C3072">
        <v>1.4676014137292399E-3</v>
      </c>
      <c r="D3072">
        <v>1.8725851798584701E-3</v>
      </c>
      <c r="E3072" t="s">
        <v>31</v>
      </c>
      <c r="F3072" t="s">
        <v>202</v>
      </c>
    </row>
    <row r="3073" spans="1:6" x14ac:dyDescent="0.25">
      <c r="A3073" s="5">
        <v>95751</v>
      </c>
      <c r="B3073">
        <v>1010</v>
      </c>
      <c r="C3073">
        <v>4.4745723858777399E-3</v>
      </c>
      <c r="D3073">
        <v>4.50598453289109E-3</v>
      </c>
      <c r="E3073" t="s">
        <v>31</v>
      </c>
      <c r="F3073" t="s">
        <v>202</v>
      </c>
    </row>
    <row r="3074" spans="1:6" x14ac:dyDescent="0.25">
      <c r="A3074" s="5">
        <v>95751</v>
      </c>
      <c r="B3074">
        <v>1011</v>
      </c>
      <c r="C3074">
        <v>5.6808856288062702E-3</v>
      </c>
      <c r="D3074">
        <v>4.4234604328251999E-3</v>
      </c>
      <c r="E3074" t="s">
        <v>31</v>
      </c>
      <c r="F3074" t="s">
        <v>202</v>
      </c>
    </row>
    <row r="3075" spans="1:6" x14ac:dyDescent="0.25">
      <c r="A3075" s="5">
        <v>95751</v>
      </c>
      <c r="B3075">
        <v>1407</v>
      </c>
      <c r="C3075">
        <v>2.0161074800180501E-3</v>
      </c>
      <c r="D3075">
        <v>3.6003522028231999E-3</v>
      </c>
      <c r="E3075" t="s">
        <v>31</v>
      </c>
      <c r="F3075" t="s">
        <v>202</v>
      </c>
    </row>
    <row r="3076" spans="1:6" x14ac:dyDescent="0.25">
      <c r="A3076" s="5">
        <v>95751</v>
      </c>
      <c r="B3076">
        <v>1408</v>
      </c>
      <c r="C3076">
        <v>2.1902699507401202E-3</v>
      </c>
      <c r="D3076">
        <v>2.53066178500818E-3</v>
      </c>
      <c r="E3076" t="s">
        <v>31</v>
      </c>
      <c r="F3076" t="s">
        <v>202</v>
      </c>
    </row>
    <row r="3077" spans="1:6" x14ac:dyDescent="0.25">
      <c r="A3077" s="5">
        <v>95751</v>
      </c>
      <c r="B3077">
        <v>1409</v>
      </c>
      <c r="C3077">
        <v>1.3782336994303699E-3</v>
      </c>
      <c r="D3077">
        <v>1.75084180762851E-3</v>
      </c>
      <c r="E3077" t="s">
        <v>31</v>
      </c>
      <c r="F3077" t="s">
        <v>202</v>
      </c>
    </row>
    <row r="3078" spans="1:6" x14ac:dyDescent="0.25">
      <c r="A3078" s="5">
        <v>95751</v>
      </c>
      <c r="B3078">
        <v>1410</v>
      </c>
      <c r="C3078">
        <v>0</v>
      </c>
      <c r="D3078">
        <v>2.9119293171018E-4</v>
      </c>
      <c r="E3078" t="s">
        <v>31</v>
      </c>
      <c r="F3078" t="s">
        <v>202</v>
      </c>
    </row>
    <row r="3079" spans="1:6" x14ac:dyDescent="0.25">
      <c r="A3079" s="5">
        <v>95751</v>
      </c>
      <c r="B3079">
        <v>1411</v>
      </c>
      <c r="C3079">
        <v>1.0716032321897401E-3</v>
      </c>
      <c r="D3079">
        <v>7.4697654769324698E-4</v>
      </c>
      <c r="E3079" t="s">
        <v>31</v>
      </c>
      <c r="F3079" t="s">
        <v>202</v>
      </c>
    </row>
    <row r="3080" spans="1:6" x14ac:dyDescent="0.25">
      <c r="A3080" s="5">
        <v>95751</v>
      </c>
      <c r="B3080">
        <v>1017</v>
      </c>
      <c r="C3080">
        <v>3.83031988205199E-3</v>
      </c>
      <c r="D3080">
        <v>3.6546447832480899E-3</v>
      </c>
      <c r="E3080" t="s">
        <v>31</v>
      </c>
      <c r="F3080" t="s">
        <v>202</v>
      </c>
    </row>
    <row r="3081" spans="1:6" x14ac:dyDescent="0.25">
      <c r="A3081" s="5">
        <v>95751</v>
      </c>
      <c r="B3081">
        <v>1413</v>
      </c>
      <c r="C3081">
        <v>6.5698818921866098E-3</v>
      </c>
      <c r="D3081">
        <v>1.1241822511277699E-2</v>
      </c>
      <c r="E3081" t="s">
        <v>31</v>
      </c>
      <c r="F3081" t="s">
        <v>202</v>
      </c>
    </row>
    <row r="3082" spans="1:6" x14ac:dyDescent="0.25">
      <c r="A3082" s="5">
        <v>95751</v>
      </c>
      <c r="B3082">
        <v>1416</v>
      </c>
      <c r="C3082">
        <v>4.56422109093151E-3</v>
      </c>
      <c r="D3082">
        <v>5.6385866325380498E-3</v>
      </c>
      <c r="E3082" t="s">
        <v>31</v>
      </c>
      <c r="F3082" t="s">
        <v>202</v>
      </c>
    </row>
    <row r="3083" spans="1:6" x14ac:dyDescent="0.25">
      <c r="A3083" s="5">
        <v>95751</v>
      </c>
      <c r="B3083">
        <v>1022</v>
      </c>
      <c r="C3083">
        <v>2.8149060030787602E-3</v>
      </c>
      <c r="D3083">
        <v>4.1576500501841196E-3</v>
      </c>
      <c r="E3083" t="s">
        <v>31</v>
      </c>
      <c r="F3083" t="s">
        <v>202</v>
      </c>
    </row>
    <row r="3084" spans="1:6" x14ac:dyDescent="0.25">
      <c r="A3084" s="5">
        <v>95751</v>
      </c>
      <c r="B3084">
        <v>1418</v>
      </c>
      <c r="C3084">
        <v>0</v>
      </c>
      <c r="D3084">
        <v>2.9119293171018E-4</v>
      </c>
      <c r="E3084" t="s">
        <v>31</v>
      </c>
      <c r="F3084" t="s">
        <v>202</v>
      </c>
    </row>
    <row r="3085" spans="1:6" x14ac:dyDescent="0.25">
      <c r="A3085" s="5">
        <v>95751</v>
      </c>
      <c r="B3085">
        <v>1024</v>
      </c>
      <c r="C3085">
        <v>1.59784670485473E-4</v>
      </c>
      <c r="D3085">
        <v>3.35769953531661E-4</v>
      </c>
      <c r="E3085" t="s">
        <v>31</v>
      </c>
      <c r="F3085" t="s">
        <v>202</v>
      </c>
    </row>
    <row r="3086" spans="1:6" x14ac:dyDescent="0.25">
      <c r="A3086" s="5">
        <v>95751</v>
      </c>
      <c r="B3086">
        <v>1025</v>
      </c>
      <c r="C3086">
        <v>0</v>
      </c>
      <c r="D3086">
        <v>2.9119293171018E-4</v>
      </c>
      <c r="E3086" t="s">
        <v>31</v>
      </c>
      <c r="F3086" t="s">
        <v>202</v>
      </c>
    </row>
    <row r="3087" spans="1:6" x14ac:dyDescent="0.25">
      <c r="A3087" s="5">
        <v>95751</v>
      </c>
      <c r="B3087">
        <v>1026</v>
      </c>
      <c r="C3087">
        <v>1.19823013849905E-4</v>
      </c>
      <c r="D3087">
        <v>2.9168721612211299E-4</v>
      </c>
      <c r="E3087" t="s">
        <v>31</v>
      </c>
      <c r="F3087" t="s">
        <v>202</v>
      </c>
    </row>
    <row r="3088" spans="1:6" x14ac:dyDescent="0.25">
      <c r="A3088" s="5">
        <v>95751</v>
      </c>
      <c r="B3088">
        <v>1027</v>
      </c>
      <c r="C3088">
        <v>0</v>
      </c>
      <c r="D3088">
        <v>2.9119293171018E-4</v>
      </c>
      <c r="E3088" t="s">
        <v>31</v>
      </c>
      <c r="F3088" t="s">
        <v>202</v>
      </c>
    </row>
    <row r="3089" spans="1:6" x14ac:dyDescent="0.25">
      <c r="A3089" s="5">
        <v>95751</v>
      </c>
      <c r="B3089">
        <v>1423</v>
      </c>
      <c r="C3089">
        <v>6.59172655137138E-3</v>
      </c>
      <c r="D3089">
        <v>1.27755782105544E-2</v>
      </c>
      <c r="E3089" t="s">
        <v>31</v>
      </c>
      <c r="F3089" t="s">
        <v>202</v>
      </c>
    </row>
    <row r="3090" spans="1:6" x14ac:dyDescent="0.25">
      <c r="A3090" s="5">
        <v>95751</v>
      </c>
      <c r="B3090">
        <v>933</v>
      </c>
      <c r="C3090">
        <v>2.7889171274530101E-2</v>
      </c>
      <c r="D3090">
        <v>3.9441244259786602E-2</v>
      </c>
      <c r="E3090" t="s">
        <v>31</v>
      </c>
      <c r="F3090" t="s">
        <v>202</v>
      </c>
    </row>
    <row r="3091" spans="1:6" x14ac:dyDescent="0.25">
      <c r="A3091" s="5">
        <v>95751</v>
      </c>
      <c r="B3091">
        <v>934</v>
      </c>
      <c r="C3091">
        <v>9.9591749328063195E-2</v>
      </c>
      <c r="D3091">
        <v>0.119957290928081</v>
      </c>
      <c r="E3091" t="s">
        <v>31</v>
      </c>
      <c r="F3091" t="s">
        <v>202</v>
      </c>
    </row>
    <row r="3092" spans="1:6" x14ac:dyDescent="0.25">
      <c r="A3092" s="5">
        <v>95751</v>
      </c>
      <c r="B3092">
        <v>935</v>
      </c>
      <c r="C3092">
        <v>1.5369341624956E-2</v>
      </c>
      <c r="D3092">
        <v>1.2467840669032899E-2</v>
      </c>
      <c r="E3092" t="s">
        <v>31</v>
      </c>
      <c r="F3092" t="s">
        <v>202</v>
      </c>
    </row>
    <row r="3093" spans="1:6" x14ac:dyDescent="0.25">
      <c r="A3093" s="5">
        <v>95751</v>
      </c>
      <c r="B3093">
        <v>936</v>
      </c>
      <c r="C3093">
        <v>9.7209476692010702E-2</v>
      </c>
      <c r="D3093">
        <v>0.124800950632781</v>
      </c>
      <c r="E3093" t="s">
        <v>31</v>
      </c>
      <c r="F3093" t="s">
        <v>202</v>
      </c>
    </row>
    <row r="3094" spans="1:6" x14ac:dyDescent="0.25">
      <c r="A3094" s="5">
        <v>95751</v>
      </c>
      <c r="B3094">
        <v>937</v>
      </c>
      <c r="C3094">
        <v>0</v>
      </c>
      <c r="D3094">
        <v>0.147536258841416</v>
      </c>
      <c r="E3094" t="s">
        <v>31</v>
      </c>
      <c r="F3094" t="s">
        <v>202</v>
      </c>
    </row>
    <row r="3095" spans="1:6" x14ac:dyDescent="0.25">
      <c r="A3095" s="5">
        <v>95751</v>
      </c>
      <c r="B3095">
        <v>939</v>
      </c>
      <c r="C3095">
        <v>1.9931391134523899E-2</v>
      </c>
      <c r="D3095">
        <v>2.4393109849002999E-2</v>
      </c>
      <c r="E3095" t="s">
        <v>31</v>
      </c>
      <c r="F3095" t="s">
        <v>202</v>
      </c>
    </row>
    <row r="3096" spans="1:6" x14ac:dyDescent="0.25">
      <c r="A3096" s="5">
        <v>95751</v>
      </c>
      <c r="B3096">
        <v>941</v>
      </c>
      <c r="C3096">
        <v>5.1593308807917002E-3</v>
      </c>
      <c r="D3096">
        <v>7.2963957043859504E-3</v>
      </c>
      <c r="E3096" t="s">
        <v>31</v>
      </c>
      <c r="F3096" t="s">
        <v>202</v>
      </c>
    </row>
    <row r="3097" spans="1:6" x14ac:dyDescent="0.25">
      <c r="A3097" s="5">
        <v>95751</v>
      </c>
      <c r="B3097">
        <v>942</v>
      </c>
      <c r="C3097">
        <v>0.24484450041111799</v>
      </c>
      <c r="D3097">
        <v>0.29815654497933503</v>
      </c>
      <c r="E3097" t="s">
        <v>31</v>
      </c>
      <c r="F3097" t="s">
        <v>202</v>
      </c>
    </row>
    <row r="3098" spans="1:6" x14ac:dyDescent="0.25">
      <c r="A3098" s="5">
        <v>95751</v>
      </c>
      <c r="B3098">
        <v>944</v>
      </c>
      <c r="C3098">
        <v>6.4701327592028596E-2</v>
      </c>
      <c r="D3098">
        <v>6.6521368544863305E-2</v>
      </c>
      <c r="E3098" t="s">
        <v>31</v>
      </c>
      <c r="F3098" t="s">
        <v>202</v>
      </c>
    </row>
    <row r="3099" spans="1:6" x14ac:dyDescent="0.25">
      <c r="A3099" s="5">
        <v>95751</v>
      </c>
      <c r="B3099">
        <v>945</v>
      </c>
      <c r="C3099">
        <v>5.2022219503195501E-2</v>
      </c>
      <c r="D3099">
        <v>3.56850490041156E-2</v>
      </c>
      <c r="E3099" t="s">
        <v>31</v>
      </c>
      <c r="F3099" t="s">
        <v>202</v>
      </c>
    </row>
    <row r="3100" spans="1:6" x14ac:dyDescent="0.25">
      <c r="A3100" s="5">
        <v>95751</v>
      </c>
      <c r="B3100">
        <v>1438</v>
      </c>
      <c r="C3100">
        <v>2.6867170923617199E-2</v>
      </c>
      <c r="D3100">
        <v>2.1452121175123601E-2</v>
      </c>
      <c r="E3100" t="s">
        <v>31</v>
      </c>
      <c r="F3100" t="s">
        <v>202</v>
      </c>
    </row>
    <row r="3101" spans="1:6" x14ac:dyDescent="0.25">
      <c r="A3101" s="5">
        <v>95751</v>
      </c>
      <c r="B3101">
        <v>1044</v>
      </c>
      <c r="C3101">
        <v>0.156825667249268</v>
      </c>
      <c r="D3101">
        <v>0.19754472666883099</v>
      </c>
      <c r="E3101" t="s">
        <v>31</v>
      </c>
      <c r="F3101" t="s">
        <v>202</v>
      </c>
    </row>
    <row r="3102" spans="1:6" x14ac:dyDescent="0.25">
      <c r="A3102" s="5">
        <v>95751</v>
      </c>
      <c r="B3102">
        <v>947</v>
      </c>
      <c r="C3102">
        <v>0.24854005971103599</v>
      </c>
      <c r="D3102">
        <v>0.22831900672812899</v>
      </c>
      <c r="E3102" t="s">
        <v>31</v>
      </c>
      <c r="F3102" t="s">
        <v>202</v>
      </c>
    </row>
    <row r="3103" spans="1:6" x14ac:dyDescent="0.25">
      <c r="A3103" s="5">
        <v>95751</v>
      </c>
      <c r="B3103">
        <v>948</v>
      </c>
      <c r="C3103">
        <v>7.5628317312283602E-2</v>
      </c>
      <c r="D3103">
        <v>4.0960345733115897E-2</v>
      </c>
      <c r="E3103" t="s">
        <v>31</v>
      </c>
      <c r="F3103" t="s">
        <v>202</v>
      </c>
    </row>
    <row r="3104" spans="1:6" x14ac:dyDescent="0.25">
      <c r="A3104" s="5">
        <v>95751</v>
      </c>
      <c r="B3104">
        <v>949</v>
      </c>
      <c r="C3104">
        <v>3.35021369606118E-2</v>
      </c>
      <c r="D3104">
        <v>5.2414129275562202E-2</v>
      </c>
      <c r="E3104" t="s">
        <v>31</v>
      </c>
      <c r="F3104" t="s">
        <v>202</v>
      </c>
    </row>
    <row r="3105" spans="1:6" x14ac:dyDescent="0.25">
      <c r="A3105" s="5">
        <v>95751</v>
      </c>
      <c r="B3105">
        <v>950</v>
      </c>
      <c r="C3105">
        <v>6.8261609137422893E-2</v>
      </c>
      <c r="D3105">
        <v>9.6536493431554696E-2</v>
      </c>
      <c r="E3105" t="s">
        <v>31</v>
      </c>
      <c r="F3105" t="s">
        <v>202</v>
      </c>
    </row>
    <row r="3106" spans="1:6" x14ac:dyDescent="0.25">
      <c r="A3106" s="5">
        <v>95751</v>
      </c>
      <c r="B3106">
        <v>951</v>
      </c>
      <c r="C3106">
        <v>7.0824805534743698E-2</v>
      </c>
      <c r="D3106">
        <v>0.100161400539672</v>
      </c>
      <c r="E3106" t="s">
        <v>31</v>
      </c>
      <c r="F3106" t="s">
        <v>202</v>
      </c>
    </row>
    <row r="3107" spans="1:6" x14ac:dyDescent="0.25">
      <c r="A3107" s="5">
        <v>95751</v>
      </c>
      <c r="B3107">
        <v>952</v>
      </c>
      <c r="C3107">
        <v>8.9415357064009701E-2</v>
      </c>
      <c r="D3107">
        <v>7.2974168259093697E-2</v>
      </c>
      <c r="E3107" t="s">
        <v>31</v>
      </c>
      <c r="F3107" t="s">
        <v>202</v>
      </c>
    </row>
    <row r="3108" spans="1:6" x14ac:dyDescent="0.25">
      <c r="A3108" s="5">
        <v>95751</v>
      </c>
      <c r="B3108">
        <v>953</v>
      </c>
      <c r="C3108">
        <v>6.6642468550382195E-2</v>
      </c>
      <c r="D3108">
        <v>0.13328555485562199</v>
      </c>
      <c r="E3108" t="s">
        <v>31</v>
      </c>
      <c r="F3108" t="s">
        <v>202</v>
      </c>
    </row>
    <row r="3109" spans="1:6" x14ac:dyDescent="0.25">
      <c r="A3109" s="5">
        <v>95751</v>
      </c>
      <c r="B3109">
        <v>954</v>
      </c>
      <c r="C3109">
        <v>0.241556162754893</v>
      </c>
      <c r="D3109">
        <v>0.30895479365759898</v>
      </c>
      <c r="E3109" t="s">
        <v>31</v>
      </c>
      <c r="F3109" t="s">
        <v>202</v>
      </c>
    </row>
    <row r="3110" spans="1:6" x14ac:dyDescent="0.25">
      <c r="A3110" s="5">
        <v>95751</v>
      </c>
      <c r="B3110">
        <v>955</v>
      </c>
      <c r="C3110">
        <v>8.0778669824771399</v>
      </c>
      <c r="D3110">
        <v>8.4175927768427403</v>
      </c>
      <c r="E3110" t="s">
        <v>31</v>
      </c>
      <c r="F3110" t="s">
        <v>202</v>
      </c>
    </row>
    <row r="3111" spans="1:6" x14ac:dyDescent="0.25">
      <c r="A3111" s="5">
        <v>95751</v>
      </c>
      <c r="B3111">
        <v>956</v>
      </c>
      <c r="C3111">
        <v>4.7538411851042899E-2</v>
      </c>
      <c r="D3111">
        <v>4.0779508274723798E-2</v>
      </c>
      <c r="E3111" t="s">
        <v>31</v>
      </c>
      <c r="F3111" t="s">
        <v>202</v>
      </c>
    </row>
    <row r="3112" spans="1:6" x14ac:dyDescent="0.25">
      <c r="A3112" s="5">
        <v>95751</v>
      </c>
      <c r="B3112">
        <v>1056</v>
      </c>
      <c r="C3112">
        <v>4.4262156897209602E-2</v>
      </c>
      <c r="D3112">
        <v>5.2683779896040103E-2</v>
      </c>
      <c r="E3112" t="s">
        <v>31</v>
      </c>
      <c r="F3112" t="s">
        <v>202</v>
      </c>
    </row>
    <row r="3113" spans="1:6" x14ac:dyDescent="0.25">
      <c r="A3113" s="5">
        <v>95751</v>
      </c>
      <c r="B3113">
        <v>957</v>
      </c>
      <c r="C3113">
        <v>0.56604214492891802</v>
      </c>
      <c r="D3113">
        <v>0.70448099600397296</v>
      </c>
      <c r="E3113" t="s">
        <v>31</v>
      </c>
      <c r="F3113" t="s">
        <v>202</v>
      </c>
    </row>
    <row r="3114" spans="1:6" x14ac:dyDescent="0.25">
      <c r="A3114" s="5">
        <v>95751</v>
      </c>
      <c r="B3114">
        <v>958</v>
      </c>
      <c r="C3114">
        <v>1.3414753734346601E-2</v>
      </c>
      <c r="D3114">
        <v>1.8971326667008001E-2</v>
      </c>
      <c r="E3114" t="s">
        <v>31</v>
      </c>
      <c r="F3114" t="s">
        <v>202</v>
      </c>
    </row>
    <row r="3115" spans="1:6" x14ac:dyDescent="0.25">
      <c r="A3115" s="5">
        <v>95751</v>
      </c>
      <c r="B3115">
        <v>959</v>
      </c>
      <c r="C3115">
        <v>4.1496205433516897E-2</v>
      </c>
      <c r="D3115">
        <v>3.3319385184631199E-2</v>
      </c>
      <c r="E3115" t="s">
        <v>31</v>
      </c>
      <c r="F3115" t="s">
        <v>202</v>
      </c>
    </row>
    <row r="3116" spans="1:6" x14ac:dyDescent="0.25">
      <c r="A3116" s="5">
        <v>95751</v>
      </c>
      <c r="B3116">
        <v>960</v>
      </c>
      <c r="C3116">
        <v>0.23520022450328801</v>
      </c>
      <c r="D3116">
        <v>0.185580458696848</v>
      </c>
      <c r="E3116" t="s">
        <v>31</v>
      </c>
      <c r="F3116" t="s">
        <v>202</v>
      </c>
    </row>
    <row r="3117" spans="1:6" x14ac:dyDescent="0.25">
      <c r="A3117" s="5">
        <v>95751</v>
      </c>
      <c r="B3117">
        <v>961</v>
      </c>
      <c r="C3117">
        <v>0.12077818192019001</v>
      </c>
      <c r="D3117">
        <v>0.170806142910298</v>
      </c>
      <c r="E3117" t="s">
        <v>31</v>
      </c>
      <c r="F3117" t="s">
        <v>202</v>
      </c>
    </row>
    <row r="3118" spans="1:6" x14ac:dyDescent="0.25">
      <c r="A3118" s="5">
        <v>95751</v>
      </c>
      <c r="B3118">
        <v>962</v>
      </c>
      <c r="C3118">
        <v>2.3551199603051701E-2</v>
      </c>
      <c r="D3118">
        <v>1.7863698430490099E-2</v>
      </c>
      <c r="E3118" t="s">
        <v>31</v>
      </c>
      <c r="F3118" t="s">
        <v>202</v>
      </c>
    </row>
    <row r="3119" spans="1:6" x14ac:dyDescent="0.25">
      <c r="A3119" s="5">
        <v>95751</v>
      </c>
      <c r="B3119">
        <v>963</v>
      </c>
      <c r="C3119">
        <v>1.3530028859307401E-2</v>
      </c>
      <c r="D3119">
        <v>1.9134350312131902E-2</v>
      </c>
      <c r="E3119" t="s">
        <v>31</v>
      </c>
      <c r="F3119" t="s">
        <v>202</v>
      </c>
    </row>
    <row r="3120" spans="1:6" x14ac:dyDescent="0.25">
      <c r="A3120" s="5">
        <v>95751</v>
      </c>
      <c r="B3120">
        <v>964</v>
      </c>
      <c r="C3120">
        <v>2.0385851599920801E-2</v>
      </c>
      <c r="D3120">
        <v>1.7936436209856601E-2</v>
      </c>
      <c r="E3120" t="s">
        <v>31</v>
      </c>
      <c r="F3120" t="s">
        <v>202</v>
      </c>
    </row>
    <row r="3121" spans="1:6" x14ac:dyDescent="0.25">
      <c r="A3121" s="5">
        <v>95751</v>
      </c>
      <c r="B3121">
        <v>966</v>
      </c>
      <c r="C3121">
        <v>5.9227843074716797E-2</v>
      </c>
      <c r="D3121">
        <v>8.37608189463699E-2</v>
      </c>
      <c r="E3121" t="s">
        <v>31</v>
      </c>
      <c r="F3121" t="s">
        <v>202</v>
      </c>
    </row>
    <row r="3122" spans="1:6" x14ac:dyDescent="0.25">
      <c r="A3122" s="5">
        <v>95751</v>
      </c>
      <c r="B3122">
        <v>967</v>
      </c>
      <c r="C3122">
        <v>1.99930292820827E-2</v>
      </c>
      <c r="D3122">
        <v>2.8274413163643802E-2</v>
      </c>
      <c r="E3122" t="s">
        <v>31</v>
      </c>
      <c r="F3122" t="s">
        <v>202</v>
      </c>
    </row>
    <row r="3123" spans="1:6" x14ac:dyDescent="0.25">
      <c r="A3123" s="5">
        <v>95751</v>
      </c>
      <c r="B3123">
        <v>968</v>
      </c>
      <c r="C3123">
        <v>0.14746155963285101</v>
      </c>
      <c r="D3123">
        <v>0.20694564055016099</v>
      </c>
      <c r="E3123" t="s">
        <v>31</v>
      </c>
      <c r="F3123" t="s">
        <v>202</v>
      </c>
    </row>
    <row r="3124" spans="1:6" x14ac:dyDescent="0.25">
      <c r="A3124" s="5">
        <v>95751</v>
      </c>
      <c r="B3124">
        <v>969</v>
      </c>
      <c r="C3124">
        <v>0.77479553554691805</v>
      </c>
      <c r="D3124">
        <v>1.0638541762768301</v>
      </c>
      <c r="E3124" t="s">
        <v>31</v>
      </c>
      <c r="F3124" t="s">
        <v>202</v>
      </c>
    </row>
    <row r="3125" spans="1:6" x14ac:dyDescent="0.25">
      <c r="A3125" s="5">
        <v>95751</v>
      </c>
      <c r="B3125">
        <v>970</v>
      </c>
      <c r="C3125">
        <v>2.6531528812140698E-3</v>
      </c>
      <c r="D3125">
        <v>4.36778087040815E-3</v>
      </c>
      <c r="E3125" t="s">
        <v>31</v>
      </c>
      <c r="F3125" t="s">
        <v>202</v>
      </c>
    </row>
    <row r="3126" spans="1:6" x14ac:dyDescent="0.25">
      <c r="A3126" s="5">
        <v>95752</v>
      </c>
      <c r="B3126">
        <v>2669</v>
      </c>
      <c r="C3126">
        <v>38.164000000000001</v>
      </c>
      <c r="D3126" s="42">
        <v>-99</v>
      </c>
      <c r="E3126" s="42" t="s">
        <v>672</v>
      </c>
      <c r="F3126" s="42" t="s">
        <v>614</v>
      </c>
    </row>
    <row r="3127" spans="1:6" x14ac:dyDescent="0.25">
      <c r="A3127" s="5">
        <v>95752</v>
      </c>
      <c r="B3127">
        <v>2670</v>
      </c>
      <c r="C3127">
        <v>0.15615415408050343</v>
      </c>
      <c r="D3127" s="42">
        <v>-99</v>
      </c>
      <c r="E3127" s="42" t="s">
        <v>672</v>
      </c>
      <c r="F3127" s="42" t="s">
        <v>614</v>
      </c>
    </row>
    <row r="3128" spans="1:6" x14ac:dyDescent="0.25">
      <c r="A3128" s="5">
        <v>95752</v>
      </c>
      <c r="B3128">
        <v>337</v>
      </c>
      <c r="C3128">
        <v>9.9921994949357204E-2</v>
      </c>
      <c r="D3128">
        <v>0.16353171067009101</v>
      </c>
      <c r="E3128" t="s">
        <v>31</v>
      </c>
      <c r="F3128" t="s">
        <v>32</v>
      </c>
    </row>
    <row r="3129" spans="1:6" x14ac:dyDescent="0.25">
      <c r="A3129" s="5">
        <v>95752</v>
      </c>
      <c r="B3129">
        <v>613</v>
      </c>
      <c r="C3129">
        <v>0.168736204989552</v>
      </c>
      <c r="D3129">
        <v>9.7443052543896402E-2</v>
      </c>
      <c r="E3129" t="s">
        <v>31</v>
      </c>
      <c r="F3129" t="s">
        <v>32</v>
      </c>
    </row>
    <row r="3130" spans="1:6" x14ac:dyDescent="0.25">
      <c r="A3130" s="5">
        <v>95752</v>
      </c>
      <c r="B3130">
        <v>665</v>
      </c>
      <c r="C3130">
        <v>0</v>
      </c>
      <c r="E3130" t="s">
        <v>31</v>
      </c>
      <c r="F3130" t="s">
        <v>32</v>
      </c>
    </row>
    <row r="3131" spans="1:6" x14ac:dyDescent="0.25">
      <c r="A3131" s="5">
        <v>95752</v>
      </c>
      <c r="B3131">
        <v>699</v>
      </c>
      <c r="C3131">
        <v>0.30471895162064699</v>
      </c>
      <c r="D3131">
        <v>0.34896627807506397</v>
      </c>
      <c r="E3131" t="s">
        <v>31</v>
      </c>
      <c r="F3131" t="s">
        <v>32</v>
      </c>
    </row>
    <row r="3132" spans="1:6" x14ac:dyDescent="0.25">
      <c r="A3132" s="5">
        <v>95752</v>
      </c>
      <c r="B3132">
        <v>784</v>
      </c>
      <c r="C3132">
        <v>0.19742707272993301</v>
      </c>
      <c r="D3132">
        <v>6.9464692088063995E-2</v>
      </c>
      <c r="E3132" t="s">
        <v>31</v>
      </c>
      <c r="F3132" t="s">
        <v>45</v>
      </c>
    </row>
    <row r="3133" spans="1:6" x14ac:dyDescent="0.25">
      <c r="A3133" s="5">
        <v>95752</v>
      </c>
      <c r="B3133">
        <v>785</v>
      </c>
      <c r="C3133">
        <v>7.6758752025236604E-2</v>
      </c>
      <c r="D3133">
        <v>0.129009383048131</v>
      </c>
      <c r="E3133" t="s">
        <v>31</v>
      </c>
      <c r="F3133" t="s">
        <v>49</v>
      </c>
    </row>
    <row r="3134" spans="1:6" x14ac:dyDescent="0.25">
      <c r="A3134" s="5">
        <v>95752</v>
      </c>
      <c r="B3134">
        <v>2302</v>
      </c>
      <c r="C3134">
        <v>0.304530946289364</v>
      </c>
      <c r="D3134">
        <v>0.30191118262522398</v>
      </c>
      <c r="E3134" t="s">
        <v>31</v>
      </c>
      <c r="F3134" t="s">
        <v>53</v>
      </c>
    </row>
    <row r="3135" spans="1:6" x14ac:dyDescent="0.25">
      <c r="A3135" s="5">
        <v>95752</v>
      </c>
      <c r="B3135">
        <v>1183</v>
      </c>
      <c r="C3135">
        <v>23.3597943201353</v>
      </c>
      <c r="D3135">
        <v>12.4446011071794</v>
      </c>
      <c r="E3135" t="s">
        <v>31</v>
      </c>
      <c r="F3135" t="s">
        <v>57</v>
      </c>
    </row>
    <row r="3136" spans="1:6" x14ac:dyDescent="0.25">
      <c r="A3136" s="5">
        <v>95752</v>
      </c>
      <c r="B3136">
        <v>789</v>
      </c>
      <c r="C3136">
        <v>9.5649294778693896</v>
      </c>
      <c r="D3136">
        <v>3.6444720428856301</v>
      </c>
      <c r="E3136" t="s">
        <v>31</v>
      </c>
      <c r="F3136" t="s">
        <v>57</v>
      </c>
    </row>
    <row r="3137" spans="1:6" x14ac:dyDescent="0.25">
      <c r="A3137" s="5">
        <v>95752</v>
      </c>
      <c r="B3137">
        <v>790</v>
      </c>
      <c r="C3137">
        <v>15.417848512548799</v>
      </c>
      <c r="D3137">
        <v>11.0104968409414</v>
      </c>
      <c r="E3137" t="s">
        <v>31</v>
      </c>
      <c r="F3137" t="s">
        <v>57</v>
      </c>
    </row>
    <row r="3138" spans="1:6" x14ac:dyDescent="0.25">
      <c r="A3138" s="5">
        <v>95752</v>
      </c>
      <c r="B3138">
        <v>791</v>
      </c>
      <c r="C3138">
        <v>7.0861129815869299</v>
      </c>
      <c r="D3138">
        <v>4.2558926900000804</v>
      </c>
      <c r="E3138" t="s">
        <v>31</v>
      </c>
      <c r="F3138" t="s">
        <v>57</v>
      </c>
    </row>
    <row r="3139" spans="1:6" x14ac:dyDescent="0.25">
      <c r="A3139" s="5">
        <v>95752</v>
      </c>
      <c r="B3139">
        <v>792</v>
      </c>
      <c r="C3139">
        <v>2.2698891855529202</v>
      </c>
      <c r="D3139">
        <v>2.1059491051183801</v>
      </c>
      <c r="E3139" t="s">
        <v>31</v>
      </c>
      <c r="F3139" t="s">
        <v>57</v>
      </c>
    </row>
    <row r="3140" spans="1:6" x14ac:dyDescent="0.25">
      <c r="A3140" s="5">
        <v>95752</v>
      </c>
      <c r="B3140">
        <v>626</v>
      </c>
      <c r="C3140">
        <v>54.52</v>
      </c>
      <c r="D3140">
        <v>15.240591672198301</v>
      </c>
      <c r="E3140" t="s">
        <v>31</v>
      </c>
      <c r="F3140" t="s">
        <v>57</v>
      </c>
    </row>
    <row r="3141" spans="1:6" x14ac:dyDescent="0.25">
      <c r="A3141" s="5">
        <v>95752</v>
      </c>
      <c r="B3141">
        <v>794</v>
      </c>
      <c r="C3141">
        <v>5.6372779579040797</v>
      </c>
      <c r="D3141">
        <v>1.4503851285157401</v>
      </c>
      <c r="E3141" t="s">
        <v>31</v>
      </c>
      <c r="F3141" t="s">
        <v>57</v>
      </c>
    </row>
    <row r="3142" spans="1:6" x14ac:dyDescent="0.25">
      <c r="A3142" s="5">
        <v>95752</v>
      </c>
      <c r="B3142">
        <v>1190</v>
      </c>
      <c r="C3142">
        <v>2.0853329866278001</v>
      </c>
      <c r="D3142">
        <v>1.70850642973405</v>
      </c>
      <c r="E3142" t="s">
        <v>31</v>
      </c>
      <c r="F3142" t="s">
        <v>57</v>
      </c>
    </row>
    <row r="3143" spans="1:6" x14ac:dyDescent="0.25">
      <c r="A3143" s="5">
        <v>95752</v>
      </c>
      <c r="B3143">
        <v>796</v>
      </c>
      <c r="C3143">
        <v>0.20272006272273899</v>
      </c>
      <c r="D3143">
        <v>8.8482319779455407E-2</v>
      </c>
      <c r="E3143" t="s">
        <v>31</v>
      </c>
      <c r="F3143" t="s">
        <v>57</v>
      </c>
    </row>
    <row r="3144" spans="1:6" x14ac:dyDescent="0.25">
      <c r="A3144" s="5">
        <v>95752</v>
      </c>
      <c r="B3144">
        <v>797</v>
      </c>
      <c r="C3144">
        <v>5.6554418217017002</v>
      </c>
      <c r="D3144">
        <v>2.3807609627656499</v>
      </c>
      <c r="E3144" t="s">
        <v>31</v>
      </c>
      <c r="F3144" t="s">
        <v>57</v>
      </c>
    </row>
    <row r="3145" spans="1:6" x14ac:dyDescent="0.25">
      <c r="A3145" s="5">
        <v>95752</v>
      </c>
      <c r="B3145">
        <v>436</v>
      </c>
      <c r="C3145">
        <v>63.354016299394999</v>
      </c>
      <c r="D3145">
        <v>15.0264766499135</v>
      </c>
      <c r="E3145" t="s">
        <v>31</v>
      </c>
      <c r="F3145" t="s">
        <v>57</v>
      </c>
    </row>
    <row r="3146" spans="1:6" x14ac:dyDescent="0.25">
      <c r="A3146" s="5">
        <v>95752</v>
      </c>
      <c r="B3146">
        <v>696</v>
      </c>
      <c r="C3146">
        <v>3.2853531777066403E-2</v>
      </c>
      <c r="D3146">
        <v>0.261213444022658</v>
      </c>
      <c r="E3146" t="s">
        <v>31</v>
      </c>
      <c r="F3146" t="s">
        <v>81</v>
      </c>
    </row>
    <row r="3147" spans="1:6" x14ac:dyDescent="0.25">
      <c r="A3147" s="5">
        <v>95752</v>
      </c>
      <c r="B3147">
        <v>525</v>
      </c>
      <c r="C3147">
        <v>1.4966541317651899E-3</v>
      </c>
      <c r="D3147">
        <v>5.0862761811819701E-2</v>
      </c>
      <c r="E3147" t="s">
        <v>31</v>
      </c>
      <c r="F3147" t="s">
        <v>81</v>
      </c>
    </row>
    <row r="3148" spans="1:6" x14ac:dyDescent="0.25">
      <c r="A3148" s="5">
        <v>95752</v>
      </c>
      <c r="B3148">
        <v>292</v>
      </c>
      <c r="C3148">
        <v>1.7846838861348299E-2</v>
      </c>
      <c r="D3148">
        <v>5.1801397303192602E-2</v>
      </c>
      <c r="E3148" t="s">
        <v>31</v>
      </c>
      <c r="F3148" t="s">
        <v>81</v>
      </c>
    </row>
    <row r="3149" spans="1:6" x14ac:dyDescent="0.25">
      <c r="A3149" s="5">
        <v>95752</v>
      </c>
      <c r="B3149">
        <v>694</v>
      </c>
      <c r="C3149">
        <v>7.2802358265043998E-2</v>
      </c>
      <c r="D3149">
        <v>0.10989118622636</v>
      </c>
      <c r="E3149" t="s">
        <v>31</v>
      </c>
      <c r="F3149" t="s">
        <v>81</v>
      </c>
    </row>
    <row r="3150" spans="1:6" x14ac:dyDescent="0.25">
      <c r="A3150" s="5">
        <v>95752</v>
      </c>
      <c r="B3150">
        <v>666</v>
      </c>
      <c r="C3150">
        <v>1.5149392130078599E-3</v>
      </c>
      <c r="D3150">
        <v>9.0784305752729406E-3</v>
      </c>
      <c r="E3150" t="s">
        <v>31</v>
      </c>
      <c r="F3150" t="s">
        <v>81</v>
      </c>
    </row>
    <row r="3151" spans="1:6" x14ac:dyDescent="0.25">
      <c r="A3151" s="5">
        <v>95752</v>
      </c>
      <c r="B3151">
        <v>700</v>
      </c>
      <c r="C3151">
        <v>8.1487889582896794E-2</v>
      </c>
      <c r="D3151">
        <v>6.1876895911704997E-2</v>
      </c>
      <c r="E3151" t="s">
        <v>31</v>
      </c>
      <c r="F3151" t="s">
        <v>81</v>
      </c>
    </row>
    <row r="3152" spans="1:6" x14ac:dyDescent="0.25">
      <c r="A3152" s="5">
        <v>95752</v>
      </c>
      <c r="B3152">
        <v>795</v>
      </c>
      <c r="C3152">
        <v>0.104721787875993</v>
      </c>
      <c r="D3152">
        <v>4.6311822677719397E-2</v>
      </c>
      <c r="E3152" t="s">
        <v>31</v>
      </c>
      <c r="F3152" t="s">
        <v>81</v>
      </c>
    </row>
    <row r="3153" spans="1:6" x14ac:dyDescent="0.25">
      <c r="A3153" s="5">
        <v>95752</v>
      </c>
      <c r="B3153">
        <v>669</v>
      </c>
      <c r="C3153">
        <v>0.31444265954952</v>
      </c>
      <c r="D3153">
        <v>0.28264143715427598</v>
      </c>
      <c r="E3153" t="s">
        <v>31</v>
      </c>
      <c r="F3153" t="s">
        <v>81</v>
      </c>
    </row>
    <row r="3154" spans="1:6" x14ac:dyDescent="0.25">
      <c r="A3154" s="5">
        <v>95752</v>
      </c>
      <c r="B3154">
        <v>329</v>
      </c>
      <c r="C3154">
        <v>0.12609170954768201</v>
      </c>
      <c r="D3154">
        <v>0.13806115236745101</v>
      </c>
      <c r="E3154" t="s">
        <v>31</v>
      </c>
      <c r="F3154" t="s">
        <v>81</v>
      </c>
    </row>
    <row r="3155" spans="1:6" x14ac:dyDescent="0.25">
      <c r="A3155" s="5">
        <v>95752</v>
      </c>
      <c r="B3155">
        <v>715</v>
      </c>
      <c r="C3155">
        <v>6.6416263741186903E-3</v>
      </c>
      <c r="D3155">
        <v>4.10403051554033E-2</v>
      </c>
      <c r="E3155" t="s">
        <v>31</v>
      </c>
      <c r="F3155" t="s">
        <v>81</v>
      </c>
    </row>
    <row r="3156" spans="1:6" x14ac:dyDescent="0.25">
      <c r="A3156" s="5">
        <v>95752</v>
      </c>
      <c r="B3156">
        <v>767</v>
      </c>
      <c r="C3156">
        <v>4.71998314323948E-4</v>
      </c>
      <c r="D3156">
        <v>1.9633716880255701E-2</v>
      </c>
      <c r="E3156" t="s">
        <v>31</v>
      </c>
      <c r="F3156" t="s">
        <v>81</v>
      </c>
    </row>
    <row r="3157" spans="1:6" x14ac:dyDescent="0.25">
      <c r="A3157" s="5">
        <v>95752</v>
      </c>
      <c r="B3157">
        <v>347</v>
      </c>
      <c r="C3157">
        <v>7.3694081015849896E-3</v>
      </c>
      <c r="D3157">
        <v>1.4771665165141E-2</v>
      </c>
      <c r="E3157" t="s">
        <v>31</v>
      </c>
      <c r="F3157" t="s">
        <v>81</v>
      </c>
    </row>
    <row r="3158" spans="1:6" x14ac:dyDescent="0.25">
      <c r="A3158" s="5">
        <v>95752</v>
      </c>
      <c r="B3158">
        <v>526</v>
      </c>
      <c r="C3158">
        <v>5.9703116827176999E-3</v>
      </c>
      <c r="D3158">
        <v>7.6881339555085098E-3</v>
      </c>
      <c r="E3158" t="s">
        <v>31</v>
      </c>
      <c r="F3158" t="s">
        <v>81</v>
      </c>
    </row>
    <row r="3159" spans="1:6" x14ac:dyDescent="0.25">
      <c r="A3159" s="5">
        <v>95752</v>
      </c>
      <c r="B3159">
        <v>488</v>
      </c>
      <c r="C3159">
        <v>7.6770885551973797E-2</v>
      </c>
      <c r="D3159">
        <v>0.122976858736447</v>
      </c>
      <c r="E3159" t="s">
        <v>31</v>
      </c>
      <c r="F3159" t="s">
        <v>81</v>
      </c>
    </row>
    <row r="3160" spans="1:6" x14ac:dyDescent="0.25">
      <c r="A3160" s="5">
        <v>95752</v>
      </c>
      <c r="B3160">
        <v>379</v>
      </c>
      <c r="C3160">
        <v>1.02049706970039E-3</v>
      </c>
      <c r="D3160">
        <v>2.5700399982250201E-3</v>
      </c>
      <c r="E3160" t="s">
        <v>31</v>
      </c>
      <c r="F3160" t="s">
        <v>81</v>
      </c>
    </row>
    <row r="3161" spans="1:6" x14ac:dyDescent="0.25">
      <c r="A3161" s="5">
        <v>95752</v>
      </c>
      <c r="B3161">
        <v>612</v>
      </c>
      <c r="C3161">
        <v>1.63900789497259E-3</v>
      </c>
      <c r="D3161">
        <v>3.2760986573816698E-3</v>
      </c>
      <c r="E3161" t="s">
        <v>31</v>
      </c>
      <c r="F3161" t="s">
        <v>81</v>
      </c>
    </row>
    <row r="3162" spans="1:6" x14ac:dyDescent="0.25">
      <c r="A3162" s="5">
        <v>95752</v>
      </c>
      <c r="B3162">
        <v>380</v>
      </c>
      <c r="C3162">
        <v>3.0689869798806398E-3</v>
      </c>
      <c r="D3162">
        <v>4.4384651493665E-3</v>
      </c>
      <c r="E3162" t="s">
        <v>31</v>
      </c>
      <c r="F3162" t="s">
        <v>81</v>
      </c>
    </row>
    <row r="3163" spans="1:6" x14ac:dyDescent="0.25">
      <c r="A3163" s="5">
        <v>95752</v>
      </c>
      <c r="B3163">
        <v>778</v>
      </c>
      <c r="C3163">
        <v>3.02243277822862E-2</v>
      </c>
      <c r="D3163">
        <v>4.5121443856717201E-2</v>
      </c>
      <c r="E3163" t="s">
        <v>31</v>
      </c>
      <c r="F3163" t="s">
        <v>81</v>
      </c>
    </row>
    <row r="3164" spans="1:6" x14ac:dyDescent="0.25">
      <c r="A3164" s="5">
        <v>95752</v>
      </c>
      <c r="B3164">
        <v>468</v>
      </c>
      <c r="C3164">
        <v>0</v>
      </c>
      <c r="D3164">
        <v>6.7997007140751199E-3</v>
      </c>
      <c r="E3164" t="s">
        <v>31</v>
      </c>
      <c r="F3164" t="s">
        <v>81</v>
      </c>
    </row>
    <row r="3165" spans="1:6" x14ac:dyDescent="0.25">
      <c r="A3165" s="5">
        <v>95752</v>
      </c>
      <c r="B3165">
        <v>298</v>
      </c>
      <c r="C3165">
        <v>2.5242765771505999E-4</v>
      </c>
      <c r="D3165">
        <v>3.6335875231512001E-3</v>
      </c>
      <c r="E3165" t="s">
        <v>31</v>
      </c>
      <c r="F3165" t="s">
        <v>81</v>
      </c>
    </row>
    <row r="3166" spans="1:6" x14ac:dyDescent="0.25">
      <c r="A3166" s="5">
        <v>95752</v>
      </c>
      <c r="B3166">
        <v>693</v>
      </c>
      <c r="C3166">
        <v>1.30566029852617E-4</v>
      </c>
      <c r="D3166">
        <v>1.52862389149465E-3</v>
      </c>
      <c r="E3166" t="s">
        <v>31</v>
      </c>
      <c r="F3166" t="s">
        <v>81</v>
      </c>
    </row>
    <row r="3167" spans="1:6" x14ac:dyDescent="0.25">
      <c r="A3167" s="5">
        <v>95752</v>
      </c>
      <c r="B3167">
        <v>810</v>
      </c>
      <c r="C3167">
        <v>7.9601947566258996E-4</v>
      </c>
      <c r="D3167">
        <v>1.18356753837917E-3</v>
      </c>
      <c r="E3167" t="s">
        <v>31</v>
      </c>
      <c r="F3167" t="s">
        <v>81</v>
      </c>
    </row>
    <row r="3168" spans="1:6" x14ac:dyDescent="0.25">
      <c r="A3168" s="5">
        <v>95752</v>
      </c>
      <c r="B3168">
        <v>689</v>
      </c>
      <c r="C3168">
        <v>7.9317487709450803E-4</v>
      </c>
      <c r="D3168">
        <v>1.6717005380455E-3</v>
      </c>
      <c r="E3168" t="s">
        <v>31</v>
      </c>
      <c r="F3168" t="s">
        <v>81</v>
      </c>
    </row>
    <row r="3169" spans="1:6" x14ac:dyDescent="0.25">
      <c r="A3169" s="5">
        <v>95752</v>
      </c>
      <c r="B3169">
        <v>697</v>
      </c>
      <c r="C3169">
        <v>1.2642973960315801E-3</v>
      </c>
      <c r="D3169">
        <v>1.7879865243408499E-3</v>
      </c>
      <c r="E3169" t="s">
        <v>31</v>
      </c>
      <c r="F3169" t="s">
        <v>81</v>
      </c>
    </row>
    <row r="3170" spans="1:6" x14ac:dyDescent="0.25">
      <c r="A3170" s="5">
        <v>95752</v>
      </c>
      <c r="B3170">
        <v>777</v>
      </c>
      <c r="C3170">
        <v>5.04855315430119E-4</v>
      </c>
      <c r="D3170">
        <v>2.36254057100159E-3</v>
      </c>
      <c r="E3170" t="s">
        <v>31</v>
      </c>
      <c r="F3170" t="s">
        <v>81</v>
      </c>
    </row>
    <row r="3171" spans="1:6" x14ac:dyDescent="0.25">
      <c r="A3171" s="5">
        <v>95752</v>
      </c>
      <c r="B3171">
        <v>779</v>
      </c>
      <c r="C3171">
        <v>5.7449053135151496E-4</v>
      </c>
      <c r="D3171">
        <v>2.79383969347991E-3</v>
      </c>
      <c r="E3171" t="s">
        <v>31</v>
      </c>
      <c r="F3171" t="s">
        <v>81</v>
      </c>
    </row>
    <row r="3172" spans="1:6" x14ac:dyDescent="0.25">
      <c r="A3172" s="5">
        <v>95752</v>
      </c>
      <c r="B3172">
        <v>586</v>
      </c>
      <c r="C3172">
        <v>0</v>
      </c>
      <c r="D3172">
        <v>4.8634432931937699E-3</v>
      </c>
      <c r="E3172" t="s">
        <v>31</v>
      </c>
      <c r="F3172" t="s">
        <v>81</v>
      </c>
    </row>
    <row r="3173" spans="1:6" x14ac:dyDescent="0.25">
      <c r="A3173" s="5">
        <v>95752</v>
      </c>
      <c r="B3173">
        <v>649</v>
      </c>
      <c r="C3173">
        <v>0</v>
      </c>
      <c r="D3173">
        <v>5.0818653904366896E-3</v>
      </c>
      <c r="E3173" t="s">
        <v>31</v>
      </c>
      <c r="F3173" t="s">
        <v>81</v>
      </c>
    </row>
    <row r="3174" spans="1:6" x14ac:dyDescent="0.25">
      <c r="A3174" s="5">
        <v>95752</v>
      </c>
      <c r="B3174">
        <v>695</v>
      </c>
      <c r="C3174">
        <v>4.2651569751854897E-4</v>
      </c>
      <c r="D3174">
        <v>6.54484460345488E-3</v>
      </c>
      <c r="E3174" t="s">
        <v>31</v>
      </c>
      <c r="F3174" t="s">
        <v>81</v>
      </c>
    </row>
    <row r="3175" spans="1:6" x14ac:dyDescent="0.25">
      <c r="A3175" s="5">
        <v>95752</v>
      </c>
      <c r="B3175">
        <v>328</v>
      </c>
      <c r="C3175">
        <v>2.7215963797437102E-3</v>
      </c>
      <c r="D3175">
        <v>5.8997179721493702E-3</v>
      </c>
      <c r="E3175" t="s">
        <v>31</v>
      </c>
      <c r="F3175" t="s">
        <v>81</v>
      </c>
    </row>
    <row r="3176" spans="1:6" x14ac:dyDescent="0.25">
      <c r="A3176" s="5">
        <v>95752</v>
      </c>
      <c r="B3176">
        <v>487</v>
      </c>
      <c r="C3176">
        <v>8.9325315949407202E-4</v>
      </c>
      <c r="D3176">
        <v>7.7207963868393403E-3</v>
      </c>
      <c r="E3176" t="s">
        <v>31</v>
      </c>
      <c r="F3176" t="s">
        <v>81</v>
      </c>
    </row>
    <row r="3177" spans="1:6" x14ac:dyDescent="0.25">
      <c r="A3177" s="5">
        <v>95752</v>
      </c>
      <c r="B3177">
        <v>714</v>
      </c>
      <c r="C3177">
        <v>1.4257328325638001E-3</v>
      </c>
      <c r="D3177">
        <v>1.2043345365338E-2</v>
      </c>
      <c r="E3177" t="s">
        <v>31</v>
      </c>
      <c r="F3177" t="s">
        <v>81</v>
      </c>
    </row>
    <row r="3178" spans="1:6" x14ac:dyDescent="0.25">
      <c r="A3178" s="5">
        <v>95752</v>
      </c>
      <c r="B3178">
        <v>296</v>
      </c>
      <c r="C3178">
        <v>1.6919167311794799E-3</v>
      </c>
      <c r="D3178">
        <v>1.34577735134411E-2</v>
      </c>
      <c r="E3178" t="s">
        <v>31</v>
      </c>
      <c r="F3178" t="s">
        <v>81</v>
      </c>
    </row>
    <row r="3179" spans="1:6" x14ac:dyDescent="0.25">
      <c r="A3179" s="5">
        <v>95752</v>
      </c>
      <c r="B3179">
        <v>300</v>
      </c>
      <c r="C3179">
        <v>2.7834325711808801E-3</v>
      </c>
      <c r="D3179">
        <v>6.5206661882964104E-2</v>
      </c>
      <c r="E3179" t="s">
        <v>31</v>
      </c>
      <c r="F3179" t="s">
        <v>81</v>
      </c>
    </row>
    <row r="3180" spans="1:6" x14ac:dyDescent="0.25">
      <c r="A3180" s="5">
        <v>95752</v>
      </c>
      <c r="B3180">
        <v>519</v>
      </c>
      <c r="C3180">
        <v>9.3445464147017404E-3</v>
      </c>
      <c r="D3180">
        <v>8.1361828645172704E-2</v>
      </c>
      <c r="E3180" t="s">
        <v>31</v>
      </c>
      <c r="F3180" t="s">
        <v>81</v>
      </c>
    </row>
    <row r="3181" spans="1:6" x14ac:dyDescent="0.25">
      <c r="A3181" s="5">
        <v>95752</v>
      </c>
      <c r="B3181">
        <v>477</v>
      </c>
      <c r="C3181">
        <v>1.66254078012332E-3</v>
      </c>
      <c r="D3181">
        <v>5.9908797567951103E-3</v>
      </c>
      <c r="E3181" t="s">
        <v>31</v>
      </c>
      <c r="F3181" t="s">
        <v>81</v>
      </c>
    </row>
    <row r="3182" spans="1:6" x14ac:dyDescent="0.25">
      <c r="A3182" s="5">
        <v>95752</v>
      </c>
      <c r="B3182">
        <v>528</v>
      </c>
      <c r="C3182">
        <v>0</v>
      </c>
      <c r="D3182">
        <v>2.71641785596821E-3</v>
      </c>
      <c r="E3182" t="s">
        <v>31</v>
      </c>
      <c r="F3182" t="s">
        <v>81</v>
      </c>
    </row>
    <row r="3183" spans="1:6" x14ac:dyDescent="0.25">
      <c r="A3183" s="5">
        <v>95752</v>
      </c>
      <c r="B3183">
        <v>712</v>
      </c>
      <c r="C3183">
        <v>1.02062558694093E-4</v>
      </c>
      <c r="D3183">
        <v>2.5407371511220601E-3</v>
      </c>
      <c r="E3183" t="s">
        <v>31</v>
      </c>
      <c r="F3183" t="s">
        <v>81</v>
      </c>
    </row>
    <row r="3184" spans="1:6" x14ac:dyDescent="0.25">
      <c r="A3184" s="5">
        <v>95752</v>
      </c>
      <c r="B3184">
        <v>520</v>
      </c>
      <c r="C3184">
        <v>4.78742109459596E-4</v>
      </c>
      <c r="D3184">
        <v>5.2176873672539602E-3</v>
      </c>
      <c r="E3184" t="s">
        <v>31</v>
      </c>
      <c r="F3184" t="s">
        <v>81</v>
      </c>
    </row>
    <row r="3185" spans="1:6" x14ac:dyDescent="0.25">
      <c r="A3185" s="5">
        <v>95752</v>
      </c>
      <c r="B3185">
        <v>765</v>
      </c>
      <c r="C3185">
        <v>9.9167393278847294E-5</v>
      </c>
      <c r="D3185">
        <v>4.0177299073524504E-3</v>
      </c>
      <c r="E3185" t="s">
        <v>31</v>
      </c>
      <c r="F3185" t="s">
        <v>81</v>
      </c>
    </row>
    <row r="3186" spans="1:6" x14ac:dyDescent="0.25">
      <c r="A3186" s="5">
        <v>95752</v>
      </c>
      <c r="B3186">
        <v>294</v>
      </c>
      <c r="C3186">
        <v>0.98721053012711901</v>
      </c>
      <c r="D3186">
        <v>0.47841680304318901</v>
      </c>
      <c r="E3186" t="s">
        <v>31</v>
      </c>
      <c r="F3186" t="s">
        <v>45</v>
      </c>
    </row>
    <row r="3187" spans="1:6" x14ac:dyDescent="0.25">
      <c r="A3187" s="5">
        <v>95752</v>
      </c>
      <c r="B3187">
        <v>1253</v>
      </c>
      <c r="C3187">
        <v>0</v>
      </c>
      <c r="D3187">
        <v>3.1351120953947799E-4</v>
      </c>
      <c r="E3187" t="s">
        <v>31</v>
      </c>
      <c r="F3187" t="s">
        <v>202</v>
      </c>
    </row>
    <row r="3188" spans="1:6" x14ac:dyDescent="0.25">
      <c r="A3188" s="5">
        <v>95752</v>
      </c>
      <c r="B3188">
        <v>1255</v>
      </c>
      <c r="C3188">
        <v>3.5823746328211999E-4</v>
      </c>
      <c r="D3188">
        <v>8.7870823710709098E-4</v>
      </c>
      <c r="E3188" t="s">
        <v>31</v>
      </c>
      <c r="F3188" t="s">
        <v>202</v>
      </c>
    </row>
    <row r="3189" spans="1:6" x14ac:dyDescent="0.25">
      <c r="A3189" s="5">
        <v>95752</v>
      </c>
      <c r="B3189">
        <v>1256</v>
      </c>
      <c r="C3189">
        <v>4.4178201304836398E-3</v>
      </c>
      <c r="D3189">
        <v>5.0450051752636898E-3</v>
      </c>
      <c r="E3189" t="s">
        <v>31</v>
      </c>
      <c r="F3189" t="s">
        <v>202</v>
      </c>
    </row>
    <row r="3190" spans="1:6" x14ac:dyDescent="0.25">
      <c r="A3190" s="5">
        <v>95752</v>
      </c>
      <c r="B3190">
        <v>846</v>
      </c>
      <c r="C3190">
        <v>1.7916729125519199E-4</v>
      </c>
      <c r="D3190">
        <v>8.4122369049808297E-4</v>
      </c>
      <c r="E3190" t="s">
        <v>31</v>
      </c>
      <c r="F3190" t="s">
        <v>202</v>
      </c>
    </row>
    <row r="3191" spans="1:6" x14ac:dyDescent="0.25">
      <c r="A3191" s="5">
        <v>95752</v>
      </c>
      <c r="B3191">
        <v>847</v>
      </c>
      <c r="C3191">
        <v>3.19661157842176E-3</v>
      </c>
      <c r="D3191">
        <v>2.7873452469331099E-3</v>
      </c>
      <c r="E3191" t="s">
        <v>31</v>
      </c>
      <c r="F3191" t="s">
        <v>202</v>
      </c>
    </row>
    <row r="3192" spans="1:6" x14ac:dyDescent="0.25">
      <c r="A3192" s="5">
        <v>95752</v>
      </c>
      <c r="B3192">
        <v>848</v>
      </c>
      <c r="C3192">
        <v>2.4471141304677701E-4</v>
      </c>
      <c r="D3192">
        <v>8.3085586517124197E-4</v>
      </c>
      <c r="E3192" t="s">
        <v>31</v>
      </c>
      <c r="F3192" t="s">
        <v>202</v>
      </c>
    </row>
    <row r="3193" spans="1:6" x14ac:dyDescent="0.25">
      <c r="A3193" s="5">
        <v>95752</v>
      </c>
      <c r="B3193">
        <v>849</v>
      </c>
      <c r="C3193">
        <v>1.3652391949819001E-3</v>
      </c>
      <c r="D3193">
        <v>1.33267827439751E-3</v>
      </c>
      <c r="E3193" t="s">
        <v>31</v>
      </c>
      <c r="F3193" t="s">
        <v>202</v>
      </c>
    </row>
    <row r="3194" spans="1:6" x14ac:dyDescent="0.25">
      <c r="A3194" s="5">
        <v>95752</v>
      </c>
      <c r="B3194">
        <v>850</v>
      </c>
      <c r="C3194">
        <v>8.0911253335942405E-5</v>
      </c>
      <c r="D3194">
        <v>3.45670592724566E-4</v>
      </c>
      <c r="E3194" t="s">
        <v>31</v>
      </c>
      <c r="F3194" t="s">
        <v>202</v>
      </c>
    </row>
    <row r="3195" spans="1:6" x14ac:dyDescent="0.25">
      <c r="A3195" s="5">
        <v>95752</v>
      </c>
      <c r="B3195">
        <v>852</v>
      </c>
      <c r="C3195">
        <v>7.6335163897406104E-3</v>
      </c>
      <c r="D3195">
        <v>8.3845985547071102E-3</v>
      </c>
      <c r="E3195" t="s">
        <v>31</v>
      </c>
      <c r="F3195" t="s">
        <v>202</v>
      </c>
    </row>
    <row r="3196" spans="1:6" x14ac:dyDescent="0.25">
      <c r="A3196" s="5">
        <v>95752</v>
      </c>
      <c r="B3196">
        <v>1265</v>
      </c>
      <c r="C3196">
        <v>2.6511210479280099E-2</v>
      </c>
      <c r="D3196">
        <v>1.9739306396098701E-2</v>
      </c>
      <c r="E3196" t="s">
        <v>31</v>
      </c>
      <c r="F3196" t="s">
        <v>202</v>
      </c>
    </row>
    <row r="3197" spans="1:6" x14ac:dyDescent="0.25">
      <c r="A3197" s="5">
        <v>95752</v>
      </c>
      <c r="B3197">
        <v>1266</v>
      </c>
      <c r="C3197">
        <v>2.23023973352385E-4</v>
      </c>
      <c r="D3197">
        <v>3.2350545048483902E-4</v>
      </c>
      <c r="E3197" t="s">
        <v>31</v>
      </c>
      <c r="F3197" t="s">
        <v>202</v>
      </c>
    </row>
    <row r="3198" spans="1:6" x14ac:dyDescent="0.25">
      <c r="A3198" s="5">
        <v>95752</v>
      </c>
      <c r="B3198">
        <v>1268</v>
      </c>
      <c r="C3198">
        <v>7.0077047801212996E-4</v>
      </c>
      <c r="D3198">
        <v>9.3998099181340103E-4</v>
      </c>
      <c r="E3198" t="s">
        <v>31</v>
      </c>
      <c r="F3198" t="s">
        <v>202</v>
      </c>
    </row>
    <row r="3199" spans="1:6" x14ac:dyDescent="0.25">
      <c r="A3199" s="5">
        <v>95752</v>
      </c>
      <c r="B3199">
        <v>1269</v>
      </c>
      <c r="C3199">
        <v>1.9198856292667499E-3</v>
      </c>
      <c r="D3199">
        <v>1.8674869584929699E-3</v>
      </c>
      <c r="E3199" t="s">
        <v>31</v>
      </c>
      <c r="F3199" t="s">
        <v>202</v>
      </c>
    </row>
    <row r="3200" spans="1:6" x14ac:dyDescent="0.25">
      <c r="A3200" s="5">
        <v>95752</v>
      </c>
      <c r="B3200">
        <v>853</v>
      </c>
      <c r="C3200">
        <v>6.9251374938699697E-4</v>
      </c>
      <c r="D3200">
        <v>9.7936233651293395E-4</v>
      </c>
      <c r="E3200" t="s">
        <v>31</v>
      </c>
      <c r="F3200" t="s">
        <v>202</v>
      </c>
    </row>
    <row r="3201" spans="1:6" x14ac:dyDescent="0.25">
      <c r="A3201" s="5">
        <v>95752</v>
      </c>
      <c r="B3201">
        <v>854</v>
      </c>
      <c r="C3201">
        <v>2.4557566928481802E-3</v>
      </c>
      <c r="D3201">
        <v>3.4729644209143999E-3</v>
      </c>
      <c r="E3201" t="s">
        <v>31</v>
      </c>
      <c r="F3201" t="s">
        <v>202</v>
      </c>
    </row>
    <row r="3202" spans="1:6" x14ac:dyDescent="0.25">
      <c r="A3202" s="5">
        <v>95752</v>
      </c>
      <c r="B3202">
        <v>855</v>
      </c>
      <c r="C3202">
        <v>1.7344140558556099E-3</v>
      </c>
      <c r="D3202">
        <v>2.4528318805615199E-3</v>
      </c>
      <c r="E3202" t="s">
        <v>31</v>
      </c>
      <c r="F3202" t="s">
        <v>202</v>
      </c>
    </row>
    <row r="3203" spans="1:6" x14ac:dyDescent="0.25">
      <c r="A3203" s="5">
        <v>95752</v>
      </c>
      <c r="B3203">
        <v>1275</v>
      </c>
      <c r="C3203">
        <v>3.3187227440842999E-3</v>
      </c>
      <c r="D3203">
        <v>7.7695806757841898E-3</v>
      </c>
      <c r="E3203" t="s">
        <v>31</v>
      </c>
      <c r="F3203" t="s">
        <v>202</v>
      </c>
    </row>
    <row r="3204" spans="1:6" x14ac:dyDescent="0.25">
      <c r="A3204" s="5">
        <v>95752</v>
      </c>
      <c r="B3204">
        <v>857</v>
      </c>
      <c r="C3204">
        <v>4.48095684367656E-4</v>
      </c>
      <c r="D3204">
        <v>6.3389040583684603E-4</v>
      </c>
      <c r="E3204" t="s">
        <v>31</v>
      </c>
      <c r="F3204" t="s">
        <v>202</v>
      </c>
    </row>
    <row r="3205" spans="1:6" x14ac:dyDescent="0.25">
      <c r="A3205" s="5">
        <v>95752</v>
      </c>
      <c r="B3205">
        <v>858</v>
      </c>
      <c r="C3205">
        <v>8.0410016324109802E-4</v>
      </c>
      <c r="D3205">
        <v>1.32759557132077E-3</v>
      </c>
      <c r="E3205" t="s">
        <v>31</v>
      </c>
      <c r="F3205" t="s">
        <v>202</v>
      </c>
    </row>
    <row r="3206" spans="1:6" x14ac:dyDescent="0.25">
      <c r="A3206" s="5">
        <v>95752</v>
      </c>
      <c r="B3206">
        <v>859</v>
      </c>
      <c r="C3206">
        <v>0</v>
      </c>
      <c r="D3206">
        <v>3.61998281794072E-4</v>
      </c>
      <c r="E3206" t="s">
        <v>31</v>
      </c>
      <c r="F3206" t="s">
        <v>202</v>
      </c>
    </row>
    <row r="3207" spans="1:6" x14ac:dyDescent="0.25">
      <c r="A3207" s="5">
        <v>95752</v>
      </c>
      <c r="B3207">
        <v>860</v>
      </c>
      <c r="C3207">
        <v>4.470540864454E-3</v>
      </c>
      <c r="D3207">
        <v>6.65212697711327E-3</v>
      </c>
      <c r="E3207" t="s">
        <v>31</v>
      </c>
      <c r="F3207" t="s">
        <v>202</v>
      </c>
    </row>
    <row r="3208" spans="1:6" x14ac:dyDescent="0.25">
      <c r="A3208" s="5">
        <v>95752</v>
      </c>
      <c r="B3208">
        <v>1280</v>
      </c>
      <c r="C3208">
        <v>1.2793134917949501E-3</v>
      </c>
      <c r="D3208">
        <v>1.62231037781116E-3</v>
      </c>
      <c r="E3208" t="s">
        <v>31</v>
      </c>
      <c r="F3208" t="s">
        <v>202</v>
      </c>
    </row>
    <row r="3209" spans="1:6" x14ac:dyDescent="0.25">
      <c r="A3209" s="5">
        <v>95752</v>
      </c>
      <c r="B3209">
        <v>1281</v>
      </c>
      <c r="C3209">
        <v>5.0431786396566103E-5</v>
      </c>
      <c r="D3209">
        <v>5.8185815973368503E-4</v>
      </c>
      <c r="E3209" t="s">
        <v>31</v>
      </c>
      <c r="F3209" t="s">
        <v>202</v>
      </c>
    </row>
    <row r="3210" spans="1:6" x14ac:dyDescent="0.25">
      <c r="A3210" s="5">
        <v>95752</v>
      </c>
      <c r="B3210">
        <v>1461</v>
      </c>
      <c r="C3210">
        <v>4.6758191915895301E-4</v>
      </c>
      <c r="D3210">
        <v>5.3087270553257404E-4</v>
      </c>
      <c r="E3210" t="s">
        <v>31</v>
      </c>
      <c r="F3210" t="s">
        <v>202</v>
      </c>
    </row>
    <row r="3211" spans="1:6" x14ac:dyDescent="0.25">
      <c r="A3211" s="5">
        <v>95752</v>
      </c>
      <c r="B3211">
        <v>864</v>
      </c>
      <c r="C3211">
        <v>6.6107865821741303E-4</v>
      </c>
      <c r="D3211">
        <v>1.68141450528793E-3</v>
      </c>
      <c r="E3211" t="s">
        <v>31</v>
      </c>
      <c r="F3211" t="s">
        <v>202</v>
      </c>
    </row>
    <row r="3212" spans="1:6" x14ac:dyDescent="0.25">
      <c r="A3212" s="5">
        <v>95752</v>
      </c>
      <c r="B3212">
        <v>1288</v>
      </c>
      <c r="C3212">
        <v>1.1755724835764E-3</v>
      </c>
      <c r="D3212">
        <v>1.1083081343697301E-3</v>
      </c>
      <c r="E3212" t="s">
        <v>31</v>
      </c>
      <c r="F3212" t="s">
        <v>202</v>
      </c>
    </row>
    <row r="3213" spans="1:6" x14ac:dyDescent="0.25">
      <c r="A3213" s="5">
        <v>95752</v>
      </c>
      <c r="B3213">
        <v>896</v>
      </c>
      <c r="C3213">
        <v>4.3381275311899703E-3</v>
      </c>
      <c r="D3213">
        <v>4.3464578938050497E-3</v>
      </c>
      <c r="E3213" t="s">
        <v>31</v>
      </c>
      <c r="F3213" t="s">
        <v>202</v>
      </c>
    </row>
    <row r="3214" spans="1:6" x14ac:dyDescent="0.25">
      <c r="A3214" s="5">
        <v>95752</v>
      </c>
      <c r="B3214">
        <v>1293</v>
      </c>
      <c r="C3214">
        <v>6.2255376738999503E-3</v>
      </c>
      <c r="D3214">
        <v>8.4401134620940808E-3</v>
      </c>
      <c r="E3214" t="s">
        <v>31</v>
      </c>
      <c r="F3214" t="s">
        <v>202</v>
      </c>
    </row>
    <row r="3215" spans="1:6" x14ac:dyDescent="0.25">
      <c r="A3215" s="5">
        <v>95752</v>
      </c>
      <c r="B3215">
        <v>866</v>
      </c>
      <c r="C3215">
        <v>4.8968729618825799E-4</v>
      </c>
      <c r="D3215">
        <v>7.0360673462008098E-4</v>
      </c>
      <c r="E3215" t="s">
        <v>31</v>
      </c>
      <c r="F3215" t="s">
        <v>202</v>
      </c>
    </row>
    <row r="3216" spans="1:6" x14ac:dyDescent="0.25">
      <c r="A3216" s="5">
        <v>95752</v>
      </c>
      <c r="B3216">
        <v>867</v>
      </c>
      <c r="C3216">
        <v>3.1275914629974701E-3</v>
      </c>
      <c r="D3216">
        <v>2.4594651087528202E-3</v>
      </c>
      <c r="E3216" t="s">
        <v>31</v>
      </c>
      <c r="F3216" t="s">
        <v>202</v>
      </c>
    </row>
    <row r="3217" spans="1:6" x14ac:dyDescent="0.25">
      <c r="A3217" s="5">
        <v>95752</v>
      </c>
      <c r="B3217">
        <v>1296</v>
      </c>
      <c r="C3217">
        <v>1.7044402206491799E-4</v>
      </c>
      <c r="D3217">
        <v>3.29868304599686E-4</v>
      </c>
      <c r="E3217" t="s">
        <v>31</v>
      </c>
      <c r="F3217" t="s">
        <v>202</v>
      </c>
    </row>
    <row r="3218" spans="1:6" x14ac:dyDescent="0.25">
      <c r="A3218" s="5">
        <v>95752</v>
      </c>
      <c r="B3218">
        <v>868</v>
      </c>
      <c r="C3218">
        <v>1.2984438594998799E-3</v>
      </c>
      <c r="D3218">
        <v>1.8668784131763501E-3</v>
      </c>
      <c r="E3218" t="s">
        <v>31</v>
      </c>
      <c r="F3218" t="s">
        <v>202</v>
      </c>
    </row>
    <row r="3219" spans="1:6" x14ac:dyDescent="0.25">
      <c r="A3219" s="5">
        <v>95752</v>
      </c>
      <c r="B3219">
        <v>1298</v>
      </c>
      <c r="C3219">
        <v>9.2006770073497699E-4</v>
      </c>
      <c r="D3219">
        <v>5.3689644243947799E-4</v>
      </c>
      <c r="E3219" t="s">
        <v>31</v>
      </c>
      <c r="F3219" t="s">
        <v>202</v>
      </c>
    </row>
    <row r="3220" spans="1:6" x14ac:dyDescent="0.25">
      <c r="A3220" s="5">
        <v>95752</v>
      </c>
      <c r="B3220">
        <v>1301</v>
      </c>
      <c r="C3220">
        <v>1.5807820814287899E-3</v>
      </c>
      <c r="D3220">
        <v>1.3815063979694801E-3</v>
      </c>
      <c r="E3220" t="s">
        <v>31</v>
      </c>
      <c r="F3220" t="s">
        <v>202</v>
      </c>
    </row>
    <row r="3221" spans="1:6" x14ac:dyDescent="0.25">
      <c r="A3221" s="5">
        <v>95752</v>
      </c>
      <c r="B3221">
        <v>871</v>
      </c>
      <c r="C3221">
        <v>1.22263048910035E-3</v>
      </c>
      <c r="D3221">
        <v>3.0764868732896002E-3</v>
      </c>
      <c r="E3221" t="s">
        <v>31</v>
      </c>
      <c r="F3221" t="s">
        <v>202</v>
      </c>
    </row>
    <row r="3222" spans="1:6" x14ac:dyDescent="0.25">
      <c r="A3222" s="5">
        <v>95752</v>
      </c>
      <c r="B3222">
        <v>872</v>
      </c>
      <c r="C3222">
        <v>1.0603882287108699E-3</v>
      </c>
      <c r="D3222">
        <v>1.2167966186055099E-3</v>
      </c>
      <c r="E3222" t="s">
        <v>31</v>
      </c>
      <c r="F3222" t="s">
        <v>202</v>
      </c>
    </row>
    <row r="3223" spans="1:6" x14ac:dyDescent="0.25">
      <c r="A3223" s="5">
        <v>95752</v>
      </c>
      <c r="B3223">
        <v>873</v>
      </c>
      <c r="C3223">
        <v>1.64933148987661E-3</v>
      </c>
      <c r="D3223">
        <v>7.3180947718722098E-4</v>
      </c>
      <c r="E3223" t="s">
        <v>31</v>
      </c>
      <c r="F3223" t="s">
        <v>202</v>
      </c>
    </row>
    <row r="3224" spans="1:6" x14ac:dyDescent="0.25">
      <c r="A3224" s="5">
        <v>95752</v>
      </c>
      <c r="B3224">
        <v>1106</v>
      </c>
      <c r="C3224">
        <v>4.6801816515948504E-3</v>
      </c>
      <c r="D3224">
        <v>4.6798929242779699E-3</v>
      </c>
      <c r="E3224" t="s">
        <v>31</v>
      </c>
      <c r="F3224" t="s">
        <v>202</v>
      </c>
    </row>
    <row r="3225" spans="1:6" x14ac:dyDescent="0.25">
      <c r="A3225" s="5">
        <v>95752</v>
      </c>
      <c r="B3225">
        <v>875</v>
      </c>
      <c r="C3225">
        <v>1.16115907474743E-3</v>
      </c>
      <c r="D3225">
        <v>1.2210530530642799E-3</v>
      </c>
      <c r="E3225" t="s">
        <v>31</v>
      </c>
      <c r="F3225" t="s">
        <v>202</v>
      </c>
    </row>
    <row r="3226" spans="1:6" x14ac:dyDescent="0.25">
      <c r="A3226" s="5">
        <v>95752</v>
      </c>
      <c r="B3226">
        <v>876</v>
      </c>
      <c r="C3226">
        <v>1.1115949552824799E-3</v>
      </c>
      <c r="D3226">
        <v>1.13799262490761E-3</v>
      </c>
      <c r="E3226" t="s">
        <v>31</v>
      </c>
      <c r="F3226" t="s">
        <v>202</v>
      </c>
    </row>
    <row r="3227" spans="1:6" x14ac:dyDescent="0.25">
      <c r="A3227" s="5">
        <v>95752</v>
      </c>
      <c r="B3227">
        <v>877</v>
      </c>
      <c r="C3227">
        <v>8.0826839946956301E-4</v>
      </c>
      <c r="D3227">
        <v>1.8911213842561299E-3</v>
      </c>
      <c r="E3227" t="s">
        <v>31</v>
      </c>
      <c r="F3227" t="s">
        <v>202</v>
      </c>
    </row>
    <row r="3228" spans="1:6" x14ac:dyDescent="0.25">
      <c r="A3228" s="5">
        <v>95752</v>
      </c>
      <c r="B3228">
        <v>879</v>
      </c>
      <c r="C3228">
        <v>1.3529951527368001E-3</v>
      </c>
      <c r="D3228">
        <v>1.67380347234539E-3</v>
      </c>
      <c r="E3228" t="s">
        <v>31</v>
      </c>
      <c r="F3228" t="s">
        <v>202</v>
      </c>
    </row>
    <row r="3229" spans="1:6" x14ac:dyDescent="0.25">
      <c r="A3229" s="5">
        <v>95752</v>
      </c>
      <c r="B3229">
        <v>1312</v>
      </c>
      <c r="C3229">
        <v>5.8439629022236798E-5</v>
      </c>
      <c r="D3229">
        <v>3.2954387904683902E-4</v>
      </c>
      <c r="E3229" t="s">
        <v>31</v>
      </c>
      <c r="F3229" t="s">
        <v>202</v>
      </c>
    </row>
    <row r="3230" spans="1:6" x14ac:dyDescent="0.25">
      <c r="A3230" s="5">
        <v>95752</v>
      </c>
      <c r="B3230">
        <v>1314</v>
      </c>
      <c r="C3230">
        <v>0</v>
      </c>
      <c r="D3230">
        <v>2.8971974655939001E-4</v>
      </c>
      <c r="E3230" t="s">
        <v>31</v>
      </c>
      <c r="F3230" t="s">
        <v>202</v>
      </c>
    </row>
    <row r="3231" spans="1:6" x14ac:dyDescent="0.25">
      <c r="A3231" s="5">
        <v>95752</v>
      </c>
      <c r="B3231">
        <v>2806</v>
      </c>
      <c r="C3231">
        <v>3.7517959449897701E-3</v>
      </c>
      <c r="D3231">
        <v>2.86356330763429E-3</v>
      </c>
      <c r="E3231" t="s">
        <v>31</v>
      </c>
      <c r="F3231" t="s">
        <v>202</v>
      </c>
    </row>
    <row r="3232" spans="1:6" x14ac:dyDescent="0.25">
      <c r="A3232" s="5">
        <v>95752</v>
      </c>
      <c r="B3232">
        <v>1320</v>
      </c>
      <c r="C3232">
        <v>3.9472913009317502E-4</v>
      </c>
      <c r="D3232">
        <v>3.3657080401953602E-4</v>
      </c>
      <c r="E3232" t="s">
        <v>31</v>
      </c>
      <c r="F3232" t="s">
        <v>202</v>
      </c>
    </row>
    <row r="3233" spans="1:6" x14ac:dyDescent="0.25">
      <c r="A3233" s="5">
        <v>95752</v>
      </c>
      <c r="B3233">
        <v>881</v>
      </c>
      <c r="C3233">
        <v>9.1564253375833599E-3</v>
      </c>
      <c r="D3233">
        <v>1.11404066338894E-2</v>
      </c>
      <c r="E3233" t="s">
        <v>31</v>
      </c>
      <c r="F3233" t="s">
        <v>202</v>
      </c>
    </row>
    <row r="3234" spans="1:6" x14ac:dyDescent="0.25">
      <c r="A3234" s="5">
        <v>95752</v>
      </c>
      <c r="B3234">
        <v>882</v>
      </c>
      <c r="C3234">
        <v>9.16230021292074E-3</v>
      </c>
      <c r="D3234">
        <v>9.4728018882284694E-3</v>
      </c>
      <c r="E3234" t="s">
        <v>31</v>
      </c>
      <c r="F3234" t="s">
        <v>202</v>
      </c>
    </row>
    <row r="3235" spans="1:6" x14ac:dyDescent="0.25">
      <c r="A3235" s="5">
        <v>95752</v>
      </c>
      <c r="B3235">
        <v>883</v>
      </c>
      <c r="C3235">
        <v>6.8482202424961704E-4</v>
      </c>
      <c r="D3235">
        <v>1.7272176766474001E-3</v>
      </c>
      <c r="E3235" t="s">
        <v>31</v>
      </c>
      <c r="F3235" t="s">
        <v>202</v>
      </c>
    </row>
    <row r="3236" spans="1:6" x14ac:dyDescent="0.25">
      <c r="A3236" s="5">
        <v>95752</v>
      </c>
      <c r="B3236">
        <v>1325</v>
      </c>
      <c r="C3236">
        <v>5.5517837627786998E-3</v>
      </c>
      <c r="D3236">
        <v>3.99690052850125E-3</v>
      </c>
      <c r="E3236" t="s">
        <v>31</v>
      </c>
      <c r="F3236" t="s">
        <v>202</v>
      </c>
    </row>
    <row r="3237" spans="1:6" x14ac:dyDescent="0.25">
      <c r="A3237" s="5">
        <v>95752</v>
      </c>
      <c r="B3237">
        <v>884</v>
      </c>
      <c r="C3237">
        <v>4.0813449283760798E-3</v>
      </c>
      <c r="D3237">
        <v>3.5502056039922402E-3</v>
      </c>
      <c r="E3237" t="s">
        <v>31</v>
      </c>
      <c r="F3237" t="s">
        <v>202</v>
      </c>
    </row>
    <row r="3238" spans="1:6" x14ac:dyDescent="0.25">
      <c r="A3238" s="5">
        <v>95752</v>
      </c>
      <c r="B3238">
        <v>1330</v>
      </c>
      <c r="C3238">
        <v>3.0528790057142202E-5</v>
      </c>
      <c r="D3238">
        <v>2.8972945255283599E-4</v>
      </c>
      <c r="E3238" t="s">
        <v>31</v>
      </c>
      <c r="F3238" t="s">
        <v>202</v>
      </c>
    </row>
    <row r="3239" spans="1:6" x14ac:dyDescent="0.25">
      <c r="A3239" s="5">
        <v>95752</v>
      </c>
      <c r="B3239">
        <v>885</v>
      </c>
      <c r="C3239">
        <v>9.8612340491184507E-5</v>
      </c>
      <c r="D3239">
        <v>3.6403679436949199E-4</v>
      </c>
      <c r="E3239" t="s">
        <v>31</v>
      </c>
      <c r="F3239" t="s">
        <v>202</v>
      </c>
    </row>
    <row r="3240" spans="1:6" x14ac:dyDescent="0.25">
      <c r="A3240" s="5">
        <v>95752</v>
      </c>
      <c r="B3240">
        <v>886</v>
      </c>
      <c r="C3240">
        <v>4.5423187478802803E-3</v>
      </c>
      <c r="D3240">
        <v>4.3130042989812604E-3</v>
      </c>
      <c r="E3240" t="s">
        <v>31</v>
      </c>
      <c r="F3240" t="s">
        <v>202</v>
      </c>
    </row>
    <row r="3241" spans="1:6" x14ac:dyDescent="0.25">
      <c r="A3241" s="5">
        <v>95752</v>
      </c>
      <c r="B3241">
        <v>887</v>
      </c>
      <c r="C3241">
        <v>3.1158782166986002E-4</v>
      </c>
      <c r="D3241">
        <v>6.1998566220140003E-4</v>
      </c>
      <c r="E3241" t="s">
        <v>31</v>
      </c>
      <c r="F3241" t="s">
        <v>202</v>
      </c>
    </row>
    <row r="3242" spans="1:6" x14ac:dyDescent="0.25">
      <c r="A3242" s="5">
        <v>95752</v>
      </c>
      <c r="B3242">
        <v>888</v>
      </c>
      <c r="C3242">
        <v>0</v>
      </c>
      <c r="D3242">
        <v>3.1727192390209902E-4</v>
      </c>
      <c r="E3242" t="s">
        <v>31</v>
      </c>
      <c r="F3242" t="s">
        <v>202</v>
      </c>
    </row>
    <row r="3243" spans="1:6" x14ac:dyDescent="0.25">
      <c r="A3243" s="5">
        <v>95752</v>
      </c>
      <c r="B3243">
        <v>889</v>
      </c>
      <c r="C3243">
        <v>4.6893449585485303E-3</v>
      </c>
      <c r="D3243">
        <v>4.9071850129225499E-3</v>
      </c>
      <c r="E3243" t="s">
        <v>31</v>
      </c>
      <c r="F3243" t="s">
        <v>202</v>
      </c>
    </row>
    <row r="3244" spans="1:6" x14ac:dyDescent="0.25">
      <c r="A3244" s="5">
        <v>95752</v>
      </c>
      <c r="B3244">
        <v>890</v>
      </c>
      <c r="C3244">
        <v>0</v>
      </c>
      <c r="D3244">
        <v>2.9449935890042499E-4</v>
      </c>
      <c r="E3244" t="s">
        <v>31</v>
      </c>
      <c r="F3244" t="s">
        <v>202</v>
      </c>
    </row>
    <row r="3245" spans="1:6" x14ac:dyDescent="0.25">
      <c r="A3245" s="5">
        <v>95752</v>
      </c>
      <c r="B3245">
        <v>891</v>
      </c>
      <c r="C3245">
        <v>0</v>
      </c>
      <c r="D3245">
        <v>2.9449935890042499E-4</v>
      </c>
      <c r="E3245" t="s">
        <v>31</v>
      </c>
      <c r="F3245" t="s">
        <v>202</v>
      </c>
    </row>
    <row r="3246" spans="1:6" x14ac:dyDescent="0.25">
      <c r="A3246" s="5">
        <v>95752</v>
      </c>
      <c r="B3246">
        <v>892</v>
      </c>
      <c r="C3246">
        <v>1.49911716293158E-3</v>
      </c>
      <c r="D3246">
        <v>3.40570295034507E-3</v>
      </c>
      <c r="E3246" t="s">
        <v>31</v>
      </c>
      <c r="F3246" t="s">
        <v>202</v>
      </c>
    </row>
    <row r="3247" spans="1:6" x14ac:dyDescent="0.25">
      <c r="A3247" s="5">
        <v>95752</v>
      </c>
      <c r="B3247">
        <v>893</v>
      </c>
      <c r="C3247">
        <v>4.3414333107786999E-4</v>
      </c>
      <c r="D3247">
        <v>6.1397138682415696E-4</v>
      </c>
      <c r="E3247" t="s">
        <v>31</v>
      </c>
      <c r="F3247" t="s">
        <v>202</v>
      </c>
    </row>
    <row r="3248" spans="1:6" x14ac:dyDescent="0.25">
      <c r="A3248" s="5">
        <v>95752</v>
      </c>
      <c r="B3248">
        <v>894</v>
      </c>
      <c r="C3248">
        <v>2.08882345488986E-4</v>
      </c>
      <c r="D3248">
        <v>5.3311230943720001E-4</v>
      </c>
      <c r="E3248" t="s">
        <v>31</v>
      </c>
      <c r="F3248" t="s">
        <v>202</v>
      </c>
    </row>
    <row r="3249" spans="1:6" x14ac:dyDescent="0.25">
      <c r="A3249" s="5">
        <v>95752</v>
      </c>
      <c r="B3249">
        <v>895</v>
      </c>
      <c r="C3249">
        <v>1.42814054146706E-4</v>
      </c>
      <c r="D3249">
        <v>3.4102366134893301E-4</v>
      </c>
      <c r="E3249" t="s">
        <v>31</v>
      </c>
      <c r="F3249" t="s">
        <v>202</v>
      </c>
    </row>
    <row r="3250" spans="1:6" x14ac:dyDescent="0.25">
      <c r="A3250" s="5">
        <v>95752</v>
      </c>
      <c r="B3250">
        <v>105</v>
      </c>
      <c r="C3250">
        <v>2.11892443930255E-2</v>
      </c>
      <c r="D3250">
        <v>1.9972350757497499E-2</v>
      </c>
      <c r="E3250" t="s">
        <v>31</v>
      </c>
      <c r="F3250" t="s">
        <v>202</v>
      </c>
    </row>
    <row r="3251" spans="1:6" x14ac:dyDescent="0.25">
      <c r="A3251" s="5">
        <v>95752</v>
      </c>
      <c r="B3251">
        <v>196</v>
      </c>
      <c r="C3251">
        <v>4.8163838013548801E-2</v>
      </c>
      <c r="D3251">
        <v>4.8148819280800802E-2</v>
      </c>
      <c r="E3251" t="s">
        <v>31</v>
      </c>
      <c r="F3251" t="s">
        <v>202</v>
      </c>
    </row>
    <row r="3252" spans="1:6" x14ac:dyDescent="0.25">
      <c r="A3252" s="5">
        <v>95752</v>
      </c>
      <c r="B3252">
        <v>611</v>
      </c>
      <c r="C3252">
        <v>0.218830768743693</v>
      </c>
      <c r="D3252">
        <v>0.17340713635655899</v>
      </c>
      <c r="E3252" t="s">
        <v>31</v>
      </c>
      <c r="F3252" t="s">
        <v>202</v>
      </c>
    </row>
    <row r="3253" spans="1:6" x14ac:dyDescent="0.25">
      <c r="A3253" s="5">
        <v>95752</v>
      </c>
      <c r="B3253">
        <v>901</v>
      </c>
      <c r="C3253">
        <v>7.8519940111590393E-5</v>
      </c>
      <c r="D3253">
        <v>3.53936704050047E-4</v>
      </c>
      <c r="E3253" t="s">
        <v>31</v>
      </c>
      <c r="F3253" t="s">
        <v>202</v>
      </c>
    </row>
    <row r="3254" spans="1:6" x14ac:dyDescent="0.25">
      <c r="A3254" s="5">
        <v>95752</v>
      </c>
      <c r="B3254">
        <v>902</v>
      </c>
      <c r="C3254">
        <v>2.2318174664155001E-2</v>
      </c>
      <c r="D3254">
        <v>2.1690908961412701E-2</v>
      </c>
      <c r="E3254" t="s">
        <v>31</v>
      </c>
      <c r="F3254" t="s">
        <v>202</v>
      </c>
    </row>
    <row r="3255" spans="1:6" x14ac:dyDescent="0.25">
      <c r="A3255" s="5">
        <v>95752</v>
      </c>
      <c r="B3255">
        <v>903</v>
      </c>
      <c r="C3255">
        <v>7.0672781816527596E-4</v>
      </c>
      <c r="D3255">
        <v>1.75241595498438E-3</v>
      </c>
      <c r="E3255" t="s">
        <v>31</v>
      </c>
      <c r="F3255" t="s">
        <v>202</v>
      </c>
    </row>
    <row r="3256" spans="1:6" x14ac:dyDescent="0.25">
      <c r="A3256" s="5">
        <v>95752</v>
      </c>
      <c r="B3256">
        <v>904</v>
      </c>
      <c r="C3256">
        <v>2.8954438019049701E-3</v>
      </c>
      <c r="D3256">
        <v>3.0185820801047602E-3</v>
      </c>
      <c r="E3256" t="s">
        <v>31</v>
      </c>
      <c r="F3256" t="s">
        <v>202</v>
      </c>
    </row>
    <row r="3257" spans="1:6" x14ac:dyDescent="0.25">
      <c r="A3257" s="5">
        <v>95752</v>
      </c>
      <c r="B3257">
        <v>905</v>
      </c>
      <c r="C3257">
        <v>0</v>
      </c>
      <c r="D3257">
        <v>4.0567646165147198E-4</v>
      </c>
      <c r="E3257" t="s">
        <v>31</v>
      </c>
      <c r="F3257" t="s">
        <v>202</v>
      </c>
    </row>
    <row r="3258" spans="1:6" x14ac:dyDescent="0.25">
      <c r="A3258" s="5">
        <v>95752</v>
      </c>
      <c r="B3258">
        <v>906</v>
      </c>
      <c r="C3258">
        <v>2.2762576686392099E-4</v>
      </c>
      <c r="D3258">
        <v>3.4783366894187398E-4</v>
      </c>
      <c r="E3258" t="s">
        <v>31</v>
      </c>
      <c r="F3258" t="s">
        <v>202</v>
      </c>
    </row>
    <row r="3259" spans="1:6" x14ac:dyDescent="0.25">
      <c r="A3259" s="5">
        <v>95752</v>
      </c>
      <c r="B3259">
        <v>907</v>
      </c>
      <c r="C3259">
        <v>1.1953612985136099E-3</v>
      </c>
      <c r="D3259">
        <v>1.0574240668163599E-3</v>
      </c>
      <c r="E3259" t="s">
        <v>31</v>
      </c>
      <c r="F3259" t="s">
        <v>202</v>
      </c>
    </row>
    <row r="3260" spans="1:6" x14ac:dyDescent="0.25">
      <c r="A3260" s="5">
        <v>95752</v>
      </c>
      <c r="B3260">
        <v>908</v>
      </c>
      <c r="C3260">
        <v>1.07348554548103E-3</v>
      </c>
      <c r="D3260">
        <v>1.0084322434519E-3</v>
      </c>
      <c r="E3260" t="s">
        <v>31</v>
      </c>
      <c r="F3260" t="s">
        <v>202</v>
      </c>
    </row>
    <row r="3261" spans="1:6" x14ac:dyDescent="0.25">
      <c r="A3261" s="5">
        <v>95752</v>
      </c>
      <c r="B3261">
        <v>909</v>
      </c>
      <c r="C3261">
        <v>8.7146457154539995E-4</v>
      </c>
      <c r="D3261">
        <v>9.7975103499848399E-4</v>
      </c>
      <c r="E3261" t="s">
        <v>31</v>
      </c>
      <c r="F3261" t="s">
        <v>202</v>
      </c>
    </row>
    <row r="3262" spans="1:6" x14ac:dyDescent="0.25">
      <c r="A3262" s="5">
        <v>95752</v>
      </c>
      <c r="B3262">
        <v>989</v>
      </c>
      <c r="C3262">
        <v>7.1156430338880402E-4</v>
      </c>
      <c r="D3262">
        <v>5.1677600013645296E-4</v>
      </c>
      <c r="E3262" t="s">
        <v>31</v>
      </c>
      <c r="F3262" t="s">
        <v>202</v>
      </c>
    </row>
    <row r="3263" spans="1:6" x14ac:dyDescent="0.25">
      <c r="A3263" s="5">
        <v>95752</v>
      </c>
      <c r="B3263">
        <v>990</v>
      </c>
      <c r="C3263">
        <v>2.3964602769980999E-4</v>
      </c>
      <c r="D3263">
        <v>4.8936896146334005E-4</v>
      </c>
      <c r="E3263" t="s">
        <v>31</v>
      </c>
      <c r="F3263" t="s">
        <v>202</v>
      </c>
    </row>
    <row r="3264" spans="1:6" x14ac:dyDescent="0.25">
      <c r="A3264" s="5">
        <v>95752</v>
      </c>
      <c r="B3264">
        <v>990</v>
      </c>
      <c r="C3264">
        <v>0</v>
      </c>
      <c r="D3264">
        <v>2.8971974655939001E-4</v>
      </c>
      <c r="E3264" t="s">
        <v>31</v>
      </c>
      <c r="F3264" t="s">
        <v>202</v>
      </c>
    </row>
    <row r="3265" spans="1:6" x14ac:dyDescent="0.25">
      <c r="A3265" s="5">
        <v>95752</v>
      </c>
      <c r="B3265">
        <v>1387</v>
      </c>
      <c r="C3265">
        <v>1.1733095230933299E-3</v>
      </c>
      <c r="D3265">
        <v>9.4891660473513703E-4</v>
      </c>
      <c r="E3265" t="s">
        <v>31</v>
      </c>
      <c r="F3265" t="s">
        <v>202</v>
      </c>
    </row>
    <row r="3266" spans="1:6" x14ac:dyDescent="0.25">
      <c r="A3266" s="5">
        <v>95752</v>
      </c>
      <c r="B3266">
        <v>993</v>
      </c>
      <c r="C3266">
        <v>0</v>
      </c>
      <c r="D3266">
        <v>2.8971974655939001E-4</v>
      </c>
      <c r="E3266" t="s">
        <v>31</v>
      </c>
      <c r="F3266" t="s">
        <v>202</v>
      </c>
    </row>
    <row r="3267" spans="1:6" x14ac:dyDescent="0.25">
      <c r="A3267" s="5">
        <v>95752</v>
      </c>
      <c r="B3267">
        <v>994</v>
      </c>
      <c r="C3267">
        <v>0</v>
      </c>
      <c r="D3267">
        <v>2.8971974655939001E-4</v>
      </c>
      <c r="E3267" t="s">
        <v>31</v>
      </c>
      <c r="F3267" t="s">
        <v>202</v>
      </c>
    </row>
    <row r="3268" spans="1:6" x14ac:dyDescent="0.25">
      <c r="A3268" s="5">
        <v>95752</v>
      </c>
      <c r="B3268">
        <v>1390</v>
      </c>
      <c r="C3268">
        <v>0</v>
      </c>
      <c r="D3268">
        <v>2.8971974655939001E-4</v>
      </c>
      <c r="E3268" t="s">
        <v>31</v>
      </c>
      <c r="F3268" t="s">
        <v>202</v>
      </c>
    </row>
    <row r="3269" spans="1:6" x14ac:dyDescent="0.25">
      <c r="A3269" s="5">
        <v>95752</v>
      </c>
      <c r="B3269">
        <v>1391</v>
      </c>
      <c r="C3269">
        <v>3.20811078614395E-3</v>
      </c>
      <c r="D3269">
        <v>3.2307951251030098E-3</v>
      </c>
      <c r="E3269" t="s">
        <v>31</v>
      </c>
      <c r="F3269" t="s">
        <v>202</v>
      </c>
    </row>
    <row r="3270" spans="1:6" x14ac:dyDescent="0.25">
      <c r="A3270" s="5">
        <v>95752</v>
      </c>
      <c r="B3270">
        <v>1393</v>
      </c>
      <c r="C3270">
        <v>5.6240658844855897E-4</v>
      </c>
      <c r="D3270">
        <v>8.9008469385078604E-4</v>
      </c>
      <c r="E3270" t="s">
        <v>31</v>
      </c>
      <c r="F3270" t="s">
        <v>202</v>
      </c>
    </row>
    <row r="3271" spans="1:6" x14ac:dyDescent="0.25">
      <c r="A3271" s="5">
        <v>95752</v>
      </c>
      <c r="B3271">
        <v>999</v>
      </c>
      <c r="C3271">
        <v>4.3330321908253699E-3</v>
      </c>
      <c r="D3271">
        <v>3.4844382788388598E-3</v>
      </c>
      <c r="E3271" t="s">
        <v>31</v>
      </c>
      <c r="F3271" t="s">
        <v>202</v>
      </c>
    </row>
    <row r="3272" spans="1:6" x14ac:dyDescent="0.25">
      <c r="A3272" s="5">
        <v>95752</v>
      </c>
      <c r="B3272">
        <v>1396</v>
      </c>
      <c r="C3272">
        <v>0</v>
      </c>
      <c r="D3272">
        <v>2.8971974655939001E-4</v>
      </c>
      <c r="E3272" t="s">
        <v>31</v>
      </c>
      <c r="F3272" t="s">
        <v>202</v>
      </c>
    </row>
    <row r="3273" spans="1:6" x14ac:dyDescent="0.25">
      <c r="A3273" s="5">
        <v>95752</v>
      </c>
      <c r="B3273">
        <v>1397</v>
      </c>
      <c r="C3273">
        <v>0</v>
      </c>
      <c r="D3273">
        <v>2.8971974655939001E-4</v>
      </c>
      <c r="E3273" t="s">
        <v>31</v>
      </c>
      <c r="F3273" t="s">
        <v>202</v>
      </c>
    </row>
    <row r="3274" spans="1:6" x14ac:dyDescent="0.25">
      <c r="A3274" s="5">
        <v>95752</v>
      </c>
      <c r="B3274">
        <v>1398</v>
      </c>
      <c r="C3274">
        <v>0</v>
      </c>
      <c r="D3274">
        <v>2.8971974655939001E-4</v>
      </c>
      <c r="E3274" t="s">
        <v>31</v>
      </c>
      <c r="F3274" t="s">
        <v>202</v>
      </c>
    </row>
    <row r="3275" spans="1:6" x14ac:dyDescent="0.25">
      <c r="A3275" s="5">
        <v>95752</v>
      </c>
      <c r="B3275">
        <v>1004</v>
      </c>
      <c r="C3275">
        <v>0</v>
      </c>
      <c r="D3275">
        <v>2.8971974655939001E-4</v>
      </c>
      <c r="E3275" t="s">
        <v>31</v>
      </c>
      <c r="F3275" t="s">
        <v>202</v>
      </c>
    </row>
    <row r="3276" spans="1:6" x14ac:dyDescent="0.25">
      <c r="A3276" s="5">
        <v>95752</v>
      </c>
      <c r="B3276">
        <v>1005</v>
      </c>
      <c r="C3276">
        <v>0</v>
      </c>
      <c r="D3276">
        <v>2.8971974655939001E-4</v>
      </c>
      <c r="E3276" t="s">
        <v>31</v>
      </c>
      <c r="F3276" t="s">
        <v>202</v>
      </c>
    </row>
    <row r="3277" spans="1:6" x14ac:dyDescent="0.25">
      <c r="A3277" s="5">
        <v>95752</v>
      </c>
      <c r="B3277">
        <v>1006</v>
      </c>
      <c r="C3277">
        <v>0</v>
      </c>
      <c r="D3277">
        <v>2.8971974655939001E-4</v>
      </c>
      <c r="E3277" t="s">
        <v>31</v>
      </c>
      <c r="F3277" t="s">
        <v>202</v>
      </c>
    </row>
    <row r="3278" spans="1:6" x14ac:dyDescent="0.25">
      <c r="A3278" s="5">
        <v>95752</v>
      </c>
      <c r="B3278">
        <v>1402</v>
      </c>
      <c r="C3278">
        <v>0</v>
      </c>
      <c r="D3278">
        <v>2.8971974655939001E-4</v>
      </c>
      <c r="E3278" t="s">
        <v>31</v>
      </c>
      <c r="F3278" t="s">
        <v>202</v>
      </c>
    </row>
    <row r="3279" spans="1:6" x14ac:dyDescent="0.25">
      <c r="A3279" s="5">
        <v>95752</v>
      </c>
      <c r="B3279">
        <v>1008</v>
      </c>
      <c r="C3279">
        <v>0</v>
      </c>
      <c r="D3279">
        <v>2.8971974655939001E-4</v>
      </c>
      <c r="E3279" t="s">
        <v>31</v>
      </c>
      <c r="F3279" t="s">
        <v>202</v>
      </c>
    </row>
    <row r="3280" spans="1:6" x14ac:dyDescent="0.25">
      <c r="A3280" s="5">
        <v>95752</v>
      </c>
      <c r="B3280">
        <v>989</v>
      </c>
      <c r="C3280">
        <v>9.3935032739677802E-4</v>
      </c>
      <c r="D3280">
        <v>6.23059510465839E-4</v>
      </c>
      <c r="E3280" t="s">
        <v>31</v>
      </c>
      <c r="F3280" t="s">
        <v>202</v>
      </c>
    </row>
    <row r="3281" spans="1:6" x14ac:dyDescent="0.25">
      <c r="A3281" s="5">
        <v>95752</v>
      </c>
      <c r="B3281">
        <v>1010</v>
      </c>
      <c r="C3281">
        <v>4.0242060175702202E-3</v>
      </c>
      <c r="D3281">
        <v>3.7331940360051099E-3</v>
      </c>
      <c r="E3281" t="s">
        <v>31</v>
      </c>
      <c r="F3281" t="s">
        <v>202</v>
      </c>
    </row>
    <row r="3282" spans="1:6" x14ac:dyDescent="0.25">
      <c r="A3282" s="5">
        <v>95752</v>
      </c>
      <c r="B3282">
        <v>1011</v>
      </c>
      <c r="C3282">
        <v>1.99623169941881E-3</v>
      </c>
      <c r="D3282">
        <v>1.3934518619758099E-3</v>
      </c>
      <c r="E3282" t="s">
        <v>31</v>
      </c>
      <c r="F3282" t="s">
        <v>202</v>
      </c>
    </row>
    <row r="3283" spans="1:6" x14ac:dyDescent="0.25">
      <c r="A3283" s="5">
        <v>95752</v>
      </c>
      <c r="B3283">
        <v>1407</v>
      </c>
      <c r="C3283">
        <v>4.2942636494943602E-4</v>
      </c>
      <c r="D3283">
        <v>5.2378598149806601E-4</v>
      </c>
      <c r="E3283" t="s">
        <v>31</v>
      </c>
      <c r="F3283" t="s">
        <v>202</v>
      </c>
    </row>
    <row r="3284" spans="1:6" x14ac:dyDescent="0.25">
      <c r="A3284" s="5">
        <v>95752</v>
      </c>
      <c r="B3284">
        <v>1408</v>
      </c>
      <c r="C3284">
        <v>1.90479014021385E-3</v>
      </c>
      <c r="D3284">
        <v>2.2323252592212801E-3</v>
      </c>
      <c r="E3284" t="s">
        <v>31</v>
      </c>
      <c r="F3284" t="s">
        <v>202</v>
      </c>
    </row>
    <row r="3285" spans="1:6" x14ac:dyDescent="0.25">
      <c r="A3285" s="5">
        <v>95752</v>
      </c>
      <c r="B3285">
        <v>1409</v>
      </c>
      <c r="C3285">
        <v>7.7550197625493404E-4</v>
      </c>
      <c r="D3285">
        <v>1.02432407743153E-3</v>
      </c>
      <c r="E3285" t="s">
        <v>31</v>
      </c>
      <c r="F3285" t="s">
        <v>202</v>
      </c>
    </row>
    <row r="3286" spans="1:6" x14ac:dyDescent="0.25">
      <c r="A3286" s="5">
        <v>95752</v>
      </c>
      <c r="B3286">
        <v>1410</v>
      </c>
      <c r="C3286">
        <v>0</v>
      </c>
      <c r="D3286">
        <v>2.8971974655939001E-4</v>
      </c>
      <c r="E3286" t="s">
        <v>31</v>
      </c>
      <c r="F3286" t="s">
        <v>202</v>
      </c>
    </row>
    <row r="3287" spans="1:6" x14ac:dyDescent="0.25">
      <c r="A3287" s="5">
        <v>95752</v>
      </c>
      <c r="B3287">
        <v>1411</v>
      </c>
      <c r="C3287">
        <v>1.1703421266579901E-3</v>
      </c>
      <c r="D3287">
        <v>6.0733866400252605E-4</v>
      </c>
      <c r="E3287" t="s">
        <v>31</v>
      </c>
      <c r="F3287" t="s">
        <v>202</v>
      </c>
    </row>
    <row r="3288" spans="1:6" x14ac:dyDescent="0.25">
      <c r="A3288" s="5">
        <v>95752</v>
      </c>
      <c r="B3288">
        <v>1017</v>
      </c>
      <c r="C3288">
        <v>1.92690635328926E-3</v>
      </c>
      <c r="D3288">
        <v>1.0266161863113799E-3</v>
      </c>
      <c r="E3288" t="s">
        <v>31</v>
      </c>
      <c r="F3288" t="s">
        <v>202</v>
      </c>
    </row>
    <row r="3289" spans="1:6" x14ac:dyDescent="0.25">
      <c r="A3289" s="5">
        <v>95752</v>
      </c>
      <c r="B3289">
        <v>1413</v>
      </c>
      <c r="C3289">
        <v>4.3470087243153998E-4</v>
      </c>
      <c r="D3289">
        <v>5.3663450144707703E-4</v>
      </c>
      <c r="E3289" t="s">
        <v>31</v>
      </c>
      <c r="F3289" t="s">
        <v>202</v>
      </c>
    </row>
    <row r="3290" spans="1:6" x14ac:dyDescent="0.25">
      <c r="A3290" s="5">
        <v>95752</v>
      </c>
      <c r="B3290">
        <v>1416</v>
      </c>
      <c r="C3290">
        <v>2.7436936906393302E-3</v>
      </c>
      <c r="D3290">
        <v>5.2614238395058601E-3</v>
      </c>
      <c r="E3290" t="s">
        <v>31</v>
      </c>
      <c r="F3290" t="s">
        <v>202</v>
      </c>
    </row>
    <row r="3291" spans="1:6" x14ac:dyDescent="0.25">
      <c r="A3291" s="5">
        <v>95752</v>
      </c>
      <c r="B3291">
        <v>1022</v>
      </c>
      <c r="C3291">
        <v>3.62064289506752E-3</v>
      </c>
      <c r="D3291">
        <v>4.3417846807421298E-3</v>
      </c>
      <c r="E3291" t="s">
        <v>31</v>
      </c>
      <c r="F3291" t="s">
        <v>202</v>
      </c>
    </row>
    <row r="3292" spans="1:6" x14ac:dyDescent="0.25">
      <c r="A3292" s="5">
        <v>95752</v>
      </c>
      <c r="B3292">
        <v>1418</v>
      </c>
      <c r="C3292">
        <v>9.4046879898274996E-5</v>
      </c>
      <c r="D3292">
        <v>3.5671461868491401E-4</v>
      </c>
      <c r="E3292" t="s">
        <v>31</v>
      </c>
      <c r="F3292" t="s">
        <v>202</v>
      </c>
    </row>
    <row r="3293" spans="1:6" x14ac:dyDescent="0.25">
      <c r="A3293" s="5">
        <v>95752</v>
      </c>
      <c r="B3293">
        <v>1024</v>
      </c>
      <c r="C3293">
        <v>6.2575323082514995E-4</v>
      </c>
      <c r="D3293">
        <v>6.8311650306378301E-4</v>
      </c>
      <c r="E3293" t="s">
        <v>31</v>
      </c>
      <c r="F3293" t="s">
        <v>202</v>
      </c>
    </row>
    <row r="3294" spans="1:6" x14ac:dyDescent="0.25">
      <c r="A3294" s="5">
        <v>95752</v>
      </c>
      <c r="B3294">
        <v>1025</v>
      </c>
      <c r="C3294">
        <v>2.6300943316615001E-4</v>
      </c>
      <c r="D3294">
        <v>5.6475612771796405E-4</v>
      </c>
      <c r="E3294" t="s">
        <v>31</v>
      </c>
      <c r="F3294" t="s">
        <v>202</v>
      </c>
    </row>
    <row r="3295" spans="1:6" x14ac:dyDescent="0.25">
      <c r="A3295" s="5">
        <v>95752</v>
      </c>
      <c r="B3295">
        <v>1026</v>
      </c>
      <c r="C3295">
        <v>1.8921553982997099E-4</v>
      </c>
      <c r="D3295">
        <v>3.2149101078316898E-4</v>
      </c>
      <c r="E3295" t="s">
        <v>31</v>
      </c>
      <c r="F3295" t="s">
        <v>202</v>
      </c>
    </row>
    <row r="3296" spans="1:6" x14ac:dyDescent="0.25">
      <c r="A3296" s="5">
        <v>95752</v>
      </c>
      <c r="B3296">
        <v>1027</v>
      </c>
      <c r="C3296">
        <v>2.5568848858508702E-5</v>
      </c>
      <c r="D3296">
        <v>2.8975043752088402E-4</v>
      </c>
      <c r="E3296" t="s">
        <v>31</v>
      </c>
      <c r="F3296" t="s">
        <v>202</v>
      </c>
    </row>
    <row r="3297" spans="1:6" x14ac:dyDescent="0.25">
      <c r="A3297" s="5">
        <v>95752</v>
      </c>
      <c r="B3297">
        <v>1423</v>
      </c>
      <c r="C3297">
        <v>7.2870943317867301E-3</v>
      </c>
      <c r="D3297">
        <v>1.2805055736283299E-2</v>
      </c>
      <c r="E3297" t="s">
        <v>31</v>
      </c>
      <c r="F3297" t="s">
        <v>202</v>
      </c>
    </row>
    <row r="3298" spans="1:6" x14ac:dyDescent="0.25">
      <c r="A3298" s="5">
        <v>95752</v>
      </c>
      <c r="B3298">
        <v>933</v>
      </c>
      <c r="C3298">
        <v>2.7596003545979899E-3</v>
      </c>
      <c r="D3298">
        <v>4.5446893353033504E-3</v>
      </c>
      <c r="E3298" t="s">
        <v>31</v>
      </c>
      <c r="F3298" t="s">
        <v>202</v>
      </c>
    </row>
    <row r="3299" spans="1:6" x14ac:dyDescent="0.25">
      <c r="A3299" s="5">
        <v>95752</v>
      </c>
      <c r="B3299">
        <v>934</v>
      </c>
      <c r="C3299">
        <v>0.13074397025916201</v>
      </c>
      <c r="D3299">
        <v>0.16290571274089799</v>
      </c>
      <c r="E3299" t="s">
        <v>31</v>
      </c>
      <c r="F3299" t="s">
        <v>202</v>
      </c>
    </row>
    <row r="3300" spans="1:6" x14ac:dyDescent="0.25">
      <c r="A3300" s="5">
        <v>95752</v>
      </c>
      <c r="B3300">
        <v>935</v>
      </c>
      <c r="C3300">
        <v>2.62842913260979E-2</v>
      </c>
      <c r="D3300">
        <v>1.19353626238351E-2</v>
      </c>
      <c r="E3300" t="s">
        <v>31</v>
      </c>
      <c r="F3300" t="s">
        <v>202</v>
      </c>
    </row>
    <row r="3301" spans="1:6" x14ac:dyDescent="0.25">
      <c r="A3301" s="5">
        <v>95752</v>
      </c>
      <c r="B3301">
        <v>936</v>
      </c>
      <c r="C3301">
        <v>9.4668330946566792E-3</v>
      </c>
      <c r="D3301">
        <v>9.8375953927600998E-3</v>
      </c>
      <c r="E3301" t="s">
        <v>31</v>
      </c>
      <c r="F3301" t="s">
        <v>202</v>
      </c>
    </row>
    <row r="3302" spans="1:6" x14ac:dyDescent="0.25">
      <c r="A3302" s="5">
        <v>95752</v>
      </c>
      <c r="B3302">
        <v>937</v>
      </c>
      <c r="C3302">
        <v>0</v>
      </c>
      <c r="D3302">
        <v>2.7737976802322602E-2</v>
      </c>
      <c r="E3302" t="s">
        <v>31</v>
      </c>
      <c r="F3302" t="s">
        <v>202</v>
      </c>
    </row>
    <row r="3303" spans="1:6" x14ac:dyDescent="0.25">
      <c r="A3303" s="5">
        <v>95752</v>
      </c>
      <c r="B3303">
        <v>939</v>
      </c>
      <c r="C3303">
        <v>1.6207681220378401E-2</v>
      </c>
      <c r="D3303">
        <v>2.3983098786688702E-2</v>
      </c>
      <c r="E3303" t="s">
        <v>31</v>
      </c>
      <c r="F3303" t="s">
        <v>202</v>
      </c>
    </row>
    <row r="3304" spans="1:6" x14ac:dyDescent="0.25">
      <c r="A3304" s="5">
        <v>95752</v>
      </c>
      <c r="B3304">
        <v>941</v>
      </c>
      <c r="C3304">
        <v>5.53818159496796E-3</v>
      </c>
      <c r="D3304">
        <v>6.7606198862831604E-3</v>
      </c>
      <c r="E3304" t="s">
        <v>31</v>
      </c>
      <c r="F3304" t="s">
        <v>202</v>
      </c>
    </row>
    <row r="3305" spans="1:6" x14ac:dyDescent="0.25">
      <c r="A3305" s="5">
        <v>95752</v>
      </c>
      <c r="B3305">
        <v>942</v>
      </c>
      <c r="C3305">
        <v>2.5531018807431399E-2</v>
      </c>
      <c r="D3305">
        <v>2.3799846489820999E-2</v>
      </c>
      <c r="E3305" t="s">
        <v>31</v>
      </c>
      <c r="F3305" t="s">
        <v>202</v>
      </c>
    </row>
    <row r="3306" spans="1:6" x14ac:dyDescent="0.25">
      <c r="A3306" s="5">
        <v>95752</v>
      </c>
      <c r="B3306">
        <v>944</v>
      </c>
      <c r="C3306">
        <v>2.6165310881300301E-2</v>
      </c>
      <c r="D3306">
        <v>2.1919282502924499E-2</v>
      </c>
      <c r="E3306" t="s">
        <v>31</v>
      </c>
      <c r="F3306" t="s">
        <v>202</v>
      </c>
    </row>
    <row r="3307" spans="1:6" x14ac:dyDescent="0.25">
      <c r="A3307" s="5">
        <v>95752</v>
      </c>
      <c r="B3307">
        <v>945</v>
      </c>
      <c r="C3307">
        <v>2.1606708587029799E-2</v>
      </c>
      <c r="D3307">
        <v>3.57300432682306E-2</v>
      </c>
      <c r="E3307" t="s">
        <v>31</v>
      </c>
      <c r="F3307" t="s">
        <v>202</v>
      </c>
    </row>
    <row r="3308" spans="1:6" x14ac:dyDescent="0.25">
      <c r="A3308" s="5">
        <v>95752</v>
      </c>
      <c r="B3308">
        <v>1438</v>
      </c>
      <c r="C3308">
        <v>3.9602173806375797E-2</v>
      </c>
      <c r="D3308">
        <v>3.2081068436495899E-2</v>
      </c>
      <c r="E3308" t="s">
        <v>31</v>
      </c>
      <c r="F3308" t="s">
        <v>202</v>
      </c>
    </row>
    <row r="3309" spans="1:6" x14ac:dyDescent="0.25">
      <c r="A3309" s="5">
        <v>95752</v>
      </c>
      <c r="B3309">
        <v>1044</v>
      </c>
      <c r="C3309">
        <v>0.11446500911224899</v>
      </c>
      <c r="D3309">
        <v>0.186092064409251</v>
      </c>
      <c r="E3309" t="s">
        <v>31</v>
      </c>
      <c r="F3309" t="s">
        <v>202</v>
      </c>
    </row>
    <row r="3310" spans="1:6" x14ac:dyDescent="0.25">
      <c r="A3310" s="5">
        <v>95752</v>
      </c>
      <c r="B3310">
        <v>947</v>
      </c>
      <c r="C3310">
        <v>0.25783377934203799</v>
      </c>
      <c r="D3310">
        <v>0.163412696048475</v>
      </c>
      <c r="E3310" t="s">
        <v>31</v>
      </c>
      <c r="F3310" t="s">
        <v>202</v>
      </c>
    </row>
    <row r="3311" spans="1:6" x14ac:dyDescent="0.25">
      <c r="A3311" s="5">
        <v>95752</v>
      </c>
      <c r="B3311">
        <v>948</v>
      </c>
      <c r="C3311">
        <v>3.1114159924281699E-2</v>
      </c>
      <c r="D3311">
        <v>2.19921793626069E-2</v>
      </c>
      <c r="E3311" t="s">
        <v>31</v>
      </c>
      <c r="F3311" t="s">
        <v>202</v>
      </c>
    </row>
    <row r="3312" spans="1:6" x14ac:dyDescent="0.25">
      <c r="A3312" s="5">
        <v>95752</v>
      </c>
      <c r="B3312">
        <v>949</v>
      </c>
      <c r="C3312">
        <v>2.62135095679637E-2</v>
      </c>
      <c r="D3312">
        <v>2.7681031709190399E-2</v>
      </c>
      <c r="E3312" t="s">
        <v>31</v>
      </c>
      <c r="F3312" t="s">
        <v>202</v>
      </c>
    </row>
    <row r="3313" spans="1:6" x14ac:dyDescent="0.25">
      <c r="A3313" s="5">
        <v>95752</v>
      </c>
      <c r="B3313">
        <v>950</v>
      </c>
      <c r="C3313">
        <v>0.10009576189188001</v>
      </c>
      <c r="D3313">
        <v>5.15162028595453E-2</v>
      </c>
      <c r="E3313" t="s">
        <v>31</v>
      </c>
      <c r="F3313" t="s">
        <v>202</v>
      </c>
    </row>
    <row r="3314" spans="1:6" x14ac:dyDescent="0.25">
      <c r="A3314" s="5">
        <v>95752</v>
      </c>
      <c r="B3314">
        <v>951</v>
      </c>
      <c r="C3314">
        <v>0</v>
      </c>
      <c r="D3314">
        <v>4.1117252748934199E-4</v>
      </c>
      <c r="E3314" t="s">
        <v>31</v>
      </c>
      <c r="F3314" t="s">
        <v>202</v>
      </c>
    </row>
    <row r="3315" spans="1:6" x14ac:dyDescent="0.25">
      <c r="A3315" s="5">
        <v>95752</v>
      </c>
      <c r="B3315">
        <v>952</v>
      </c>
      <c r="C3315">
        <v>0.185951608605125</v>
      </c>
      <c r="D3315">
        <v>0.17323697582891101</v>
      </c>
      <c r="E3315" t="s">
        <v>31</v>
      </c>
      <c r="F3315" t="s">
        <v>202</v>
      </c>
    </row>
    <row r="3316" spans="1:6" x14ac:dyDescent="0.25">
      <c r="A3316" s="5">
        <v>95752</v>
      </c>
      <c r="B3316">
        <v>953</v>
      </c>
      <c r="C3316">
        <v>0</v>
      </c>
      <c r="D3316">
        <v>5.2152899014428703E-4</v>
      </c>
      <c r="E3316" t="s">
        <v>31</v>
      </c>
      <c r="F3316" t="s">
        <v>202</v>
      </c>
    </row>
    <row r="3317" spans="1:6" x14ac:dyDescent="0.25">
      <c r="A3317" s="5">
        <v>95752</v>
      </c>
      <c r="B3317">
        <v>954</v>
      </c>
      <c r="C3317">
        <v>2.1205006170727399E-2</v>
      </c>
      <c r="D3317">
        <v>2.1575711979722401E-2</v>
      </c>
      <c r="E3317" t="s">
        <v>31</v>
      </c>
      <c r="F3317" t="s">
        <v>202</v>
      </c>
    </row>
    <row r="3318" spans="1:6" x14ac:dyDescent="0.25">
      <c r="A3318" s="5">
        <v>95752</v>
      </c>
      <c r="B3318">
        <v>955</v>
      </c>
      <c r="C3318">
        <v>31.261684234854101</v>
      </c>
      <c r="D3318">
        <v>34.3646822463026</v>
      </c>
      <c r="E3318" t="s">
        <v>31</v>
      </c>
      <c r="F3318" t="s">
        <v>202</v>
      </c>
    </row>
    <row r="3319" spans="1:6" x14ac:dyDescent="0.25">
      <c r="A3319" s="5">
        <v>95752</v>
      </c>
      <c r="B3319">
        <v>956</v>
      </c>
      <c r="C3319">
        <v>7.3070348729877596E-2</v>
      </c>
      <c r="D3319">
        <v>5.1121247855140099E-2</v>
      </c>
      <c r="E3319" t="s">
        <v>31</v>
      </c>
      <c r="F3319" t="s">
        <v>202</v>
      </c>
    </row>
    <row r="3320" spans="1:6" x14ac:dyDescent="0.25">
      <c r="A3320" s="5">
        <v>95752</v>
      </c>
      <c r="B3320">
        <v>1056</v>
      </c>
      <c r="C3320">
        <v>3.3726746083189603E-2</v>
      </c>
      <c r="D3320">
        <v>3.7784459037680698E-2</v>
      </c>
      <c r="E3320" t="s">
        <v>31</v>
      </c>
      <c r="F3320" t="s">
        <v>202</v>
      </c>
    </row>
    <row r="3321" spans="1:6" x14ac:dyDescent="0.25">
      <c r="A3321" s="5">
        <v>95752</v>
      </c>
      <c r="B3321">
        <v>957</v>
      </c>
      <c r="C3321">
        <v>0.389294409483885</v>
      </c>
      <c r="D3321">
        <v>0.70423711687694601</v>
      </c>
      <c r="E3321" t="s">
        <v>31</v>
      </c>
      <c r="F3321" t="s">
        <v>202</v>
      </c>
    </row>
    <row r="3322" spans="1:6" x14ac:dyDescent="0.25">
      <c r="A3322" s="5">
        <v>95752</v>
      </c>
      <c r="B3322">
        <v>958</v>
      </c>
      <c r="C3322">
        <v>1.6096229568451199E-2</v>
      </c>
      <c r="D3322">
        <v>1.5179147175241599E-2</v>
      </c>
      <c r="E3322" t="s">
        <v>31</v>
      </c>
      <c r="F3322" t="s">
        <v>202</v>
      </c>
    </row>
    <row r="3323" spans="1:6" x14ac:dyDescent="0.25">
      <c r="A3323" s="5">
        <v>95752</v>
      </c>
      <c r="B3323">
        <v>959</v>
      </c>
      <c r="C3323">
        <v>1.6090719329082799E-2</v>
      </c>
      <c r="D3323">
        <v>1.6966287171253699E-2</v>
      </c>
      <c r="E3323" t="s">
        <v>31</v>
      </c>
      <c r="F3323" t="s">
        <v>202</v>
      </c>
    </row>
    <row r="3324" spans="1:6" x14ac:dyDescent="0.25">
      <c r="A3324" s="5">
        <v>95752</v>
      </c>
      <c r="B3324">
        <v>960</v>
      </c>
      <c r="C3324">
        <v>0.124375461415141</v>
      </c>
      <c r="D3324">
        <v>0.187260418693837</v>
      </c>
      <c r="E3324" t="s">
        <v>31</v>
      </c>
      <c r="F3324" t="s">
        <v>202</v>
      </c>
    </row>
    <row r="3325" spans="1:6" x14ac:dyDescent="0.25">
      <c r="A3325" s="5">
        <v>95752</v>
      </c>
      <c r="B3325">
        <v>961</v>
      </c>
      <c r="C3325">
        <v>0.171393243822581</v>
      </c>
      <c r="D3325">
        <v>0.16712056559119501</v>
      </c>
      <c r="E3325" t="s">
        <v>31</v>
      </c>
      <c r="F3325" t="s">
        <v>202</v>
      </c>
    </row>
    <row r="3326" spans="1:6" x14ac:dyDescent="0.25">
      <c r="A3326" s="5">
        <v>95752</v>
      </c>
      <c r="B3326">
        <v>962</v>
      </c>
      <c r="C3326">
        <v>6.73877142783527E-3</v>
      </c>
      <c r="D3326">
        <v>6.0280428746816604E-3</v>
      </c>
      <c r="E3326" t="s">
        <v>31</v>
      </c>
      <c r="F3326" t="s">
        <v>202</v>
      </c>
    </row>
    <row r="3327" spans="1:6" x14ac:dyDescent="0.25">
      <c r="A3327" s="5">
        <v>95752</v>
      </c>
      <c r="B3327">
        <v>963</v>
      </c>
      <c r="C3327">
        <v>2.2492738821994901E-2</v>
      </c>
      <c r="D3327">
        <v>2.34196958860848E-2</v>
      </c>
      <c r="E3327" t="s">
        <v>31</v>
      </c>
      <c r="F3327" t="s">
        <v>202</v>
      </c>
    </row>
    <row r="3328" spans="1:6" x14ac:dyDescent="0.25">
      <c r="A3328" s="5">
        <v>95752</v>
      </c>
      <c r="B3328">
        <v>964</v>
      </c>
      <c r="C3328">
        <v>4.5178221182799599E-2</v>
      </c>
      <c r="D3328">
        <v>4.2409333909968698E-2</v>
      </c>
      <c r="E3328" t="s">
        <v>31</v>
      </c>
      <c r="F3328" t="s">
        <v>202</v>
      </c>
    </row>
    <row r="3329" spans="1:6" x14ac:dyDescent="0.25">
      <c r="A3329" s="5">
        <v>95752</v>
      </c>
      <c r="B3329">
        <v>966</v>
      </c>
      <c r="C3329">
        <v>6.7414638640001301E-2</v>
      </c>
      <c r="D3329">
        <v>7.2182941625568695E-2</v>
      </c>
      <c r="E3329" t="s">
        <v>31</v>
      </c>
      <c r="F3329" t="s">
        <v>202</v>
      </c>
    </row>
    <row r="3330" spans="1:6" x14ac:dyDescent="0.25">
      <c r="A3330" s="5">
        <v>95752</v>
      </c>
      <c r="B3330">
        <v>967</v>
      </c>
      <c r="C3330">
        <v>4.7667792038052097E-2</v>
      </c>
      <c r="D3330">
        <v>6.7412437988593504E-2</v>
      </c>
      <c r="E3330" t="s">
        <v>31</v>
      </c>
      <c r="F3330" t="s">
        <v>202</v>
      </c>
    </row>
    <row r="3331" spans="1:6" x14ac:dyDescent="0.25">
      <c r="A3331" s="5">
        <v>95752</v>
      </c>
      <c r="B3331">
        <v>968</v>
      </c>
      <c r="C3331">
        <v>0.13071710480889601</v>
      </c>
      <c r="D3331">
        <v>0.198836543981603</v>
      </c>
      <c r="E3331" t="s">
        <v>31</v>
      </c>
      <c r="F3331" t="s">
        <v>202</v>
      </c>
    </row>
    <row r="3332" spans="1:6" x14ac:dyDescent="0.25">
      <c r="A3332" s="5">
        <v>95752</v>
      </c>
      <c r="B3332">
        <v>969</v>
      </c>
      <c r="C3332">
        <v>0.58296740957937998</v>
      </c>
      <c r="D3332">
        <v>1.0496003644521501</v>
      </c>
      <c r="E3332" t="s">
        <v>31</v>
      </c>
      <c r="F3332" t="s">
        <v>202</v>
      </c>
    </row>
    <row r="3333" spans="1:6" x14ac:dyDescent="0.25">
      <c r="A3333" s="5">
        <v>95752</v>
      </c>
      <c r="B3333">
        <v>970</v>
      </c>
      <c r="C3333">
        <v>3.7176880170250301E-3</v>
      </c>
      <c r="D3333">
        <v>3.92294900723916E-3</v>
      </c>
      <c r="E3333" t="s">
        <v>31</v>
      </c>
      <c r="F3333" t="s">
        <v>202</v>
      </c>
    </row>
    <row r="3334" spans="1:6" x14ac:dyDescent="0.25">
      <c r="A3334" s="5">
        <v>95753</v>
      </c>
      <c r="B3334">
        <v>2669</v>
      </c>
      <c r="C3334">
        <v>15.60880316689701</v>
      </c>
      <c r="D3334" s="42">
        <v>-99</v>
      </c>
      <c r="E3334" s="42" t="s">
        <v>672</v>
      </c>
      <c r="F3334" s="42" t="s">
        <v>614</v>
      </c>
    </row>
    <row r="3335" spans="1:6" x14ac:dyDescent="0.25">
      <c r="A3335" s="5">
        <v>95753</v>
      </c>
      <c r="B3335">
        <v>2670</v>
      </c>
      <c r="C3335">
        <v>0.21926480682913913</v>
      </c>
      <c r="D3335" s="42">
        <v>-99</v>
      </c>
      <c r="E3335" s="42" t="s">
        <v>672</v>
      </c>
      <c r="F3335" s="42" t="s">
        <v>614</v>
      </c>
    </row>
    <row r="3336" spans="1:6" x14ac:dyDescent="0.25">
      <c r="A3336" s="5">
        <v>95753</v>
      </c>
      <c r="B3336">
        <v>2671</v>
      </c>
      <c r="C3336">
        <v>55.801790424438735</v>
      </c>
      <c r="D3336" s="42">
        <v>-99</v>
      </c>
      <c r="E3336" s="42" t="s">
        <v>672</v>
      </c>
      <c r="F3336" s="42" t="s">
        <v>614</v>
      </c>
    </row>
    <row r="3337" spans="1:6" x14ac:dyDescent="0.25">
      <c r="A3337" s="5">
        <v>95753</v>
      </c>
      <c r="B3337">
        <v>337</v>
      </c>
      <c r="C3337">
        <v>0.14125208224347999</v>
      </c>
      <c r="D3337">
        <v>0.199760610422169</v>
      </c>
      <c r="E3337" t="s">
        <v>31</v>
      </c>
      <c r="F3337" t="s">
        <v>32</v>
      </c>
    </row>
    <row r="3338" spans="1:6" x14ac:dyDescent="0.25">
      <c r="A3338" s="5">
        <v>95753</v>
      </c>
      <c r="B3338">
        <v>613</v>
      </c>
      <c r="C3338">
        <v>4.9185711193850498E-2</v>
      </c>
      <c r="D3338">
        <v>0.118042752819326</v>
      </c>
      <c r="E3338" t="s">
        <v>31</v>
      </c>
      <c r="F3338" t="s">
        <v>32</v>
      </c>
    </row>
    <row r="3339" spans="1:6" x14ac:dyDescent="0.25">
      <c r="A3339" s="5">
        <v>95753</v>
      </c>
      <c r="B3339">
        <v>665</v>
      </c>
      <c r="C3339">
        <v>0</v>
      </c>
      <c r="D3339">
        <v>6.7052457121230105E-2</v>
      </c>
      <c r="E3339" t="s">
        <v>31</v>
      </c>
      <c r="F3339" t="s">
        <v>32</v>
      </c>
    </row>
    <row r="3340" spans="1:6" x14ac:dyDescent="0.25">
      <c r="A3340" s="5">
        <v>95753</v>
      </c>
      <c r="B3340">
        <v>699</v>
      </c>
      <c r="C3340">
        <v>0.13102966150998199</v>
      </c>
      <c r="D3340">
        <v>0.185303924380573</v>
      </c>
      <c r="E3340" t="s">
        <v>31</v>
      </c>
      <c r="F3340" t="s">
        <v>32</v>
      </c>
    </row>
    <row r="3341" spans="1:6" x14ac:dyDescent="0.25">
      <c r="A3341" s="5">
        <v>95753</v>
      </c>
      <c r="B3341">
        <v>784</v>
      </c>
      <c r="C3341">
        <v>0.112364727205558</v>
      </c>
      <c r="D3341">
        <v>7.3836947663083796E-2</v>
      </c>
      <c r="E3341" t="s">
        <v>31</v>
      </c>
      <c r="F3341" t="s">
        <v>45</v>
      </c>
    </row>
    <row r="3342" spans="1:6" x14ac:dyDescent="0.25">
      <c r="A3342" s="5">
        <v>95753</v>
      </c>
      <c r="B3342">
        <v>785</v>
      </c>
      <c r="C3342">
        <v>1.46416757575373E-2</v>
      </c>
      <c r="D3342">
        <v>1.5807997522098799E-2</v>
      </c>
      <c r="E3342" t="s">
        <v>31</v>
      </c>
      <c r="F3342" t="s">
        <v>49</v>
      </c>
    </row>
    <row r="3343" spans="1:6" x14ac:dyDescent="0.25">
      <c r="A3343" s="5">
        <v>95753</v>
      </c>
      <c r="B3343">
        <v>2302</v>
      </c>
      <c r="C3343">
        <v>0.32231049295386699</v>
      </c>
      <c r="D3343">
        <v>0.35587511801441002</v>
      </c>
      <c r="E3343" t="s">
        <v>31</v>
      </c>
      <c r="F3343" t="s">
        <v>53</v>
      </c>
    </row>
    <row r="3344" spans="1:6" x14ac:dyDescent="0.25">
      <c r="A3344" s="5">
        <v>95753</v>
      </c>
      <c r="B3344">
        <v>1183</v>
      </c>
      <c r="C3344">
        <v>7.7344906362075498</v>
      </c>
      <c r="D3344">
        <v>6.7660523002684201</v>
      </c>
      <c r="E3344" t="s">
        <v>31</v>
      </c>
      <c r="F3344" t="s">
        <v>57</v>
      </c>
    </row>
    <row r="3345" spans="1:6" x14ac:dyDescent="0.25">
      <c r="A3345" s="5">
        <v>95753</v>
      </c>
      <c r="B3345">
        <v>789</v>
      </c>
      <c r="C3345">
        <v>3.62195540790916</v>
      </c>
      <c r="D3345">
        <v>2.6468458755931499</v>
      </c>
      <c r="E3345" t="s">
        <v>31</v>
      </c>
      <c r="F3345" t="s">
        <v>57</v>
      </c>
    </row>
    <row r="3346" spans="1:6" x14ac:dyDescent="0.25">
      <c r="A3346" s="5">
        <v>95753</v>
      </c>
      <c r="B3346">
        <v>790</v>
      </c>
      <c r="C3346">
        <v>6.7843625992465197</v>
      </c>
      <c r="D3346">
        <v>4.5930402381401398</v>
      </c>
      <c r="E3346" t="s">
        <v>31</v>
      </c>
      <c r="F3346" t="s">
        <v>57</v>
      </c>
    </row>
    <row r="3347" spans="1:6" x14ac:dyDescent="0.25">
      <c r="A3347" s="5">
        <v>95753</v>
      </c>
      <c r="B3347">
        <v>791</v>
      </c>
      <c r="C3347">
        <v>2.4609027947833599</v>
      </c>
      <c r="D3347">
        <v>1.25656425148106</v>
      </c>
      <c r="E3347" t="s">
        <v>31</v>
      </c>
      <c r="F3347" t="s">
        <v>57</v>
      </c>
    </row>
    <row r="3348" spans="1:6" x14ac:dyDescent="0.25">
      <c r="A3348" s="5">
        <v>95753</v>
      </c>
      <c r="B3348">
        <v>792</v>
      </c>
      <c r="C3348">
        <v>1.6965788002776701</v>
      </c>
      <c r="D3348">
        <v>1.1981055172033099</v>
      </c>
      <c r="E3348" t="s">
        <v>31</v>
      </c>
      <c r="F3348" t="s">
        <v>57</v>
      </c>
    </row>
    <row r="3349" spans="1:6" x14ac:dyDescent="0.25">
      <c r="A3349" s="5">
        <v>95753</v>
      </c>
      <c r="B3349">
        <v>626</v>
      </c>
      <c r="C3349">
        <v>22.2982902384243</v>
      </c>
      <c r="D3349">
        <v>13.594923412758</v>
      </c>
      <c r="E3349" t="s">
        <v>31</v>
      </c>
      <c r="F3349" t="s">
        <v>57</v>
      </c>
    </row>
    <row r="3350" spans="1:6" x14ac:dyDescent="0.25">
      <c r="A3350" s="5">
        <v>95753</v>
      </c>
      <c r="B3350">
        <v>794</v>
      </c>
      <c r="C3350">
        <v>4.9838443525816496</v>
      </c>
      <c r="D3350">
        <v>5.0100712084029597</v>
      </c>
      <c r="E3350" t="s">
        <v>31</v>
      </c>
      <c r="F3350" t="s">
        <v>57</v>
      </c>
    </row>
    <row r="3351" spans="1:6" x14ac:dyDescent="0.25">
      <c r="A3351" s="5">
        <v>95753</v>
      </c>
      <c r="B3351">
        <v>1190</v>
      </c>
      <c r="C3351">
        <v>0.85270389350494502</v>
      </c>
      <c r="D3351">
        <v>0.61739895576074799</v>
      </c>
      <c r="E3351" t="s">
        <v>31</v>
      </c>
      <c r="F3351" t="s">
        <v>57</v>
      </c>
    </row>
    <row r="3352" spans="1:6" x14ac:dyDescent="0.25">
      <c r="A3352" s="5">
        <v>95753</v>
      </c>
      <c r="B3352">
        <v>796</v>
      </c>
      <c r="C3352">
        <v>8.5060783462542103E-2</v>
      </c>
      <c r="D3352">
        <v>7.8558775872092895E-2</v>
      </c>
      <c r="E3352" t="s">
        <v>31</v>
      </c>
      <c r="F3352" t="s">
        <v>57</v>
      </c>
    </row>
    <row r="3353" spans="1:6" x14ac:dyDescent="0.25">
      <c r="A3353" s="5">
        <v>95753</v>
      </c>
      <c r="B3353">
        <v>797</v>
      </c>
      <c r="C3353">
        <v>4.2250302292714599</v>
      </c>
      <c r="D3353">
        <v>3.6808045132077498</v>
      </c>
      <c r="E3353" t="s">
        <v>31</v>
      </c>
      <c r="F3353" t="s">
        <v>57</v>
      </c>
    </row>
    <row r="3354" spans="1:6" x14ac:dyDescent="0.25">
      <c r="A3354" s="5">
        <v>95753</v>
      </c>
      <c r="B3354">
        <v>436</v>
      </c>
      <c r="C3354">
        <v>26.523320467695701</v>
      </c>
      <c r="D3354">
        <v>15.930671684419501</v>
      </c>
      <c r="E3354" t="s">
        <v>31</v>
      </c>
      <c r="F3354" t="s">
        <v>57</v>
      </c>
    </row>
    <row r="3355" spans="1:6" x14ac:dyDescent="0.25">
      <c r="A3355" s="5">
        <v>95753</v>
      </c>
      <c r="B3355">
        <v>696</v>
      </c>
      <c r="C3355">
        <v>1.3811865687078999E-2</v>
      </c>
      <c r="D3355">
        <v>0.42358564276690303</v>
      </c>
      <c r="E3355" t="s">
        <v>31</v>
      </c>
      <c r="F3355" t="s">
        <v>81</v>
      </c>
    </row>
    <row r="3356" spans="1:6" x14ac:dyDescent="0.25">
      <c r="A3356" s="5">
        <v>95753</v>
      </c>
      <c r="B3356">
        <v>525</v>
      </c>
      <c r="C3356">
        <v>2.9876949954604202E-3</v>
      </c>
      <c r="D3356">
        <v>7.5167070817336104E-2</v>
      </c>
      <c r="E3356" t="s">
        <v>31</v>
      </c>
      <c r="F3356" t="s">
        <v>81</v>
      </c>
    </row>
    <row r="3357" spans="1:6" x14ac:dyDescent="0.25">
      <c r="A3357" s="5">
        <v>95753</v>
      </c>
      <c r="B3357">
        <v>292</v>
      </c>
      <c r="C3357">
        <v>1.44925502856262E-2</v>
      </c>
      <c r="D3357">
        <v>6.6497673964168905E-2</v>
      </c>
      <c r="E3357" t="s">
        <v>31</v>
      </c>
      <c r="F3357" t="s">
        <v>81</v>
      </c>
    </row>
    <row r="3358" spans="1:6" x14ac:dyDescent="0.25">
      <c r="A3358" s="5">
        <v>95753</v>
      </c>
      <c r="B3358">
        <v>694</v>
      </c>
      <c r="C3358">
        <v>5.0320084548178198E-2</v>
      </c>
      <c r="D3358">
        <v>5.8664182863513499E-2</v>
      </c>
      <c r="E3358" t="s">
        <v>31</v>
      </c>
      <c r="F3358" t="s">
        <v>81</v>
      </c>
    </row>
    <row r="3359" spans="1:6" x14ac:dyDescent="0.25">
      <c r="A3359" s="5">
        <v>95753</v>
      </c>
      <c r="B3359">
        <v>666</v>
      </c>
      <c r="C3359">
        <v>6.8096834939913604E-3</v>
      </c>
      <c r="D3359">
        <v>1.03573631794283E-2</v>
      </c>
      <c r="E3359" t="s">
        <v>31</v>
      </c>
      <c r="F3359" t="s">
        <v>81</v>
      </c>
    </row>
    <row r="3360" spans="1:6" x14ac:dyDescent="0.25">
      <c r="A3360" s="5">
        <v>95753</v>
      </c>
      <c r="B3360">
        <v>700</v>
      </c>
      <c r="C3360">
        <v>0.12063861205708901</v>
      </c>
      <c r="D3360">
        <v>5.6295944875140697E-2</v>
      </c>
      <c r="E3360" t="s">
        <v>31</v>
      </c>
      <c r="F3360" t="s">
        <v>81</v>
      </c>
    </row>
    <row r="3361" spans="1:6" x14ac:dyDescent="0.25">
      <c r="A3361" s="5">
        <v>95753</v>
      </c>
      <c r="B3361">
        <v>795</v>
      </c>
      <c r="C3361">
        <v>0.42133315253128101</v>
      </c>
      <c r="D3361">
        <v>0.31487761625884098</v>
      </c>
      <c r="E3361" t="s">
        <v>31</v>
      </c>
      <c r="F3361" t="s">
        <v>81</v>
      </c>
    </row>
    <row r="3362" spans="1:6" x14ac:dyDescent="0.25">
      <c r="A3362" s="5">
        <v>95753</v>
      </c>
      <c r="B3362">
        <v>669</v>
      </c>
      <c r="C3362">
        <v>0.86384734854145395</v>
      </c>
      <c r="D3362">
        <v>0.528890226750379</v>
      </c>
      <c r="E3362" t="s">
        <v>31</v>
      </c>
      <c r="F3362" t="s">
        <v>81</v>
      </c>
    </row>
    <row r="3363" spans="1:6" x14ac:dyDescent="0.25">
      <c r="A3363" s="5">
        <v>95753</v>
      </c>
      <c r="B3363">
        <v>329</v>
      </c>
      <c r="C3363">
        <v>6.1961091056163597E-2</v>
      </c>
      <c r="D3363">
        <v>7.4510978639917E-2</v>
      </c>
      <c r="E3363" t="s">
        <v>31</v>
      </c>
      <c r="F3363" t="s">
        <v>81</v>
      </c>
    </row>
    <row r="3364" spans="1:6" x14ac:dyDescent="0.25">
      <c r="A3364" s="5">
        <v>95753</v>
      </c>
      <c r="B3364">
        <v>715</v>
      </c>
      <c r="C3364">
        <v>2.1688977787321199E-3</v>
      </c>
      <c r="D3364">
        <v>5.3625456312614603E-2</v>
      </c>
      <c r="E3364" t="s">
        <v>31</v>
      </c>
      <c r="F3364" t="s">
        <v>81</v>
      </c>
    </row>
    <row r="3365" spans="1:6" x14ac:dyDescent="0.25">
      <c r="A3365" s="5">
        <v>95753</v>
      </c>
      <c r="B3365">
        <v>767</v>
      </c>
      <c r="C3365">
        <v>0</v>
      </c>
      <c r="D3365">
        <v>2.6642323222338098E-2</v>
      </c>
      <c r="E3365" t="s">
        <v>31</v>
      </c>
      <c r="F3365" t="s">
        <v>81</v>
      </c>
    </row>
    <row r="3366" spans="1:6" x14ac:dyDescent="0.25">
      <c r="A3366" s="5">
        <v>95753</v>
      </c>
      <c r="B3366">
        <v>347</v>
      </c>
      <c r="C3366">
        <v>2.1494208600434701E-5</v>
      </c>
      <c r="D3366">
        <v>6.5969602496234996E-3</v>
      </c>
      <c r="E3366" t="s">
        <v>31</v>
      </c>
      <c r="F3366" t="s">
        <v>81</v>
      </c>
    </row>
    <row r="3367" spans="1:6" x14ac:dyDescent="0.25">
      <c r="A3367" s="5">
        <v>95753</v>
      </c>
      <c r="B3367">
        <v>526</v>
      </c>
      <c r="C3367">
        <v>1.11450765019461E-3</v>
      </c>
      <c r="D3367">
        <v>2.6347278901139399E-3</v>
      </c>
      <c r="E3367" t="s">
        <v>31</v>
      </c>
      <c r="F3367" t="s">
        <v>81</v>
      </c>
    </row>
    <row r="3368" spans="1:6" x14ac:dyDescent="0.25">
      <c r="A3368" s="5">
        <v>95753</v>
      </c>
      <c r="B3368">
        <v>488</v>
      </c>
      <c r="C3368">
        <v>2.77190218781363E-2</v>
      </c>
      <c r="D3368">
        <v>3.5495476408698802E-2</v>
      </c>
      <c r="E3368" t="s">
        <v>31</v>
      </c>
      <c r="F3368" t="s">
        <v>81</v>
      </c>
    </row>
    <row r="3369" spans="1:6" x14ac:dyDescent="0.25">
      <c r="A3369" s="5">
        <v>95753</v>
      </c>
      <c r="B3369">
        <v>379</v>
      </c>
      <c r="C3369">
        <v>3.1449233954485001E-4</v>
      </c>
      <c r="D3369">
        <v>1.79400734045576E-3</v>
      </c>
      <c r="E3369" t="s">
        <v>31</v>
      </c>
      <c r="F3369" t="s">
        <v>81</v>
      </c>
    </row>
    <row r="3370" spans="1:6" x14ac:dyDescent="0.25">
      <c r="A3370" s="5">
        <v>95753</v>
      </c>
      <c r="B3370">
        <v>612</v>
      </c>
      <c r="C3370">
        <v>5.1071586424649795E-4</v>
      </c>
      <c r="D3370">
        <v>1.4371290081885201E-3</v>
      </c>
      <c r="E3370" t="s">
        <v>31</v>
      </c>
      <c r="F3370" t="s">
        <v>81</v>
      </c>
    </row>
    <row r="3371" spans="1:6" x14ac:dyDescent="0.25">
      <c r="A3371" s="5">
        <v>95753</v>
      </c>
      <c r="B3371">
        <v>380</v>
      </c>
      <c r="C3371">
        <v>1.751093019883E-3</v>
      </c>
      <c r="D3371">
        <v>2.2358861591979802E-3</v>
      </c>
      <c r="E3371" t="s">
        <v>31</v>
      </c>
      <c r="F3371" t="s">
        <v>81</v>
      </c>
    </row>
    <row r="3372" spans="1:6" x14ac:dyDescent="0.25">
      <c r="A3372" s="5">
        <v>95753</v>
      </c>
      <c r="B3372">
        <v>778</v>
      </c>
      <c r="C3372">
        <v>4.7625903195298802E-2</v>
      </c>
      <c r="D3372">
        <v>4.3484224918138102E-2</v>
      </c>
      <c r="E3372" t="s">
        <v>31</v>
      </c>
      <c r="F3372" t="s">
        <v>81</v>
      </c>
    </row>
    <row r="3373" spans="1:6" x14ac:dyDescent="0.25">
      <c r="A3373" s="5">
        <v>95753</v>
      </c>
      <c r="B3373">
        <v>468</v>
      </c>
      <c r="C3373">
        <v>1.6369443235255501E-3</v>
      </c>
      <c r="D3373">
        <v>8.8894009259709392E-3</v>
      </c>
      <c r="E3373" t="s">
        <v>31</v>
      </c>
      <c r="F3373" t="s">
        <v>81</v>
      </c>
    </row>
    <row r="3374" spans="1:6" x14ac:dyDescent="0.25">
      <c r="A3374" s="5">
        <v>95753</v>
      </c>
      <c r="B3374">
        <v>298</v>
      </c>
      <c r="C3374">
        <v>7.3149144658210704E-4</v>
      </c>
      <c r="D3374">
        <v>4.6378382926260302E-3</v>
      </c>
      <c r="E3374" t="s">
        <v>31</v>
      </c>
      <c r="F3374" t="s">
        <v>81</v>
      </c>
    </row>
    <row r="3375" spans="1:6" x14ac:dyDescent="0.25">
      <c r="A3375" s="5">
        <v>95753</v>
      </c>
      <c r="B3375">
        <v>693</v>
      </c>
      <c r="C3375">
        <v>2.6708200899143799E-4</v>
      </c>
      <c r="D3375">
        <v>1.9267573030705E-3</v>
      </c>
      <c r="E3375" t="s">
        <v>31</v>
      </c>
      <c r="F3375" t="s">
        <v>81</v>
      </c>
    </row>
    <row r="3376" spans="1:6" x14ac:dyDescent="0.25">
      <c r="A3376" s="5">
        <v>95753</v>
      </c>
      <c r="B3376">
        <v>810</v>
      </c>
      <c r="C3376">
        <v>2.4142401968921998E-3</v>
      </c>
      <c r="D3376">
        <v>1.4783371193185699E-3</v>
      </c>
      <c r="E3376" t="s">
        <v>31</v>
      </c>
      <c r="F3376" t="s">
        <v>81</v>
      </c>
    </row>
    <row r="3377" spans="1:6" x14ac:dyDescent="0.25">
      <c r="A3377" s="5">
        <v>95753</v>
      </c>
      <c r="B3377">
        <v>689</v>
      </c>
      <c r="C3377">
        <v>7.6517874829988303E-4</v>
      </c>
      <c r="D3377">
        <v>2.1696890422946099E-3</v>
      </c>
      <c r="E3377" t="s">
        <v>31</v>
      </c>
      <c r="F3377" t="s">
        <v>81</v>
      </c>
    </row>
    <row r="3378" spans="1:6" x14ac:dyDescent="0.25">
      <c r="A3378" s="5">
        <v>95753</v>
      </c>
      <c r="B3378">
        <v>697</v>
      </c>
      <c r="C3378">
        <v>4.7102332836814799E-4</v>
      </c>
      <c r="D3378">
        <v>2.4900665226372598E-3</v>
      </c>
      <c r="E3378" t="s">
        <v>31</v>
      </c>
      <c r="F3378" t="s">
        <v>81</v>
      </c>
    </row>
    <row r="3379" spans="1:6" x14ac:dyDescent="0.25">
      <c r="A3379" s="5">
        <v>95753</v>
      </c>
      <c r="B3379">
        <v>777</v>
      </c>
      <c r="C3379">
        <v>1.03664487811907E-4</v>
      </c>
      <c r="D3379">
        <v>2.9814237343965102E-3</v>
      </c>
      <c r="E3379" t="s">
        <v>31</v>
      </c>
      <c r="F3379" t="s">
        <v>81</v>
      </c>
    </row>
    <row r="3380" spans="1:6" x14ac:dyDescent="0.25">
      <c r="A3380" s="5">
        <v>95753</v>
      </c>
      <c r="B3380">
        <v>779</v>
      </c>
      <c r="C3380">
        <v>8.1635784151876795E-4</v>
      </c>
      <c r="D3380">
        <v>3.3774190640923599E-3</v>
      </c>
      <c r="E3380" t="s">
        <v>31</v>
      </c>
      <c r="F3380" t="s">
        <v>81</v>
      </c>
    </row>
    <row r="3381" spans="1:6" x14ac:dyDescent="0.25">
      <c r="A3381" s="5">
        <v>95753</v>
      </c>
      <c r="B3381">
        <v>586</v>
      </c>
      <c r="C3381">
        <v>6.5809199807066699E-4</v>
      </c>
      <c r="D3381">
        <v>6.1975393616769897E-3</v>
      </c>
      <c r="E3381" t="s">
        <v>31</v>
      </c>
      <c r="F3381" t="s">
        <v>81</v>
      </c>
    </row>
    <row r="3382" spans="1:6" x14ac:dyDescent="0.25">
      <c r="A3382" s="5">
        <v>95753</v>
      </c>
      <c r="B3382">
        <v>649</v>
      </c>
      <c r="C3382">
        <v>2.3174715256273101E-3</v>
      </c>
      <c r="D3382">
        <v>6.6137658319796299E-3</v>
      </c>
      <c r="E3382" t="s">
        <v>31</v>
      </c>
      <c r="F3382" t="s">
        <v>81</v>
      </c>
    </row>
    <row r="3383" spans="1:6" x14ac:dyDescent="0.25">
      <c r="A3383" s="5">
        <v>95753</v>
      </c>
      <c r="B3383">
        <v>695</v>
      </c>
      <c r="C3383">
        <v>0</v>
      </c>
      <c r="D3383">
        <v>8.5147008518043008E-3</v>
      </c>
      <c r="E3383" t="s">
        <v>31</v>
      </c>
      <c r="F3383" t="s">
        <v>81</v>
      </c>
    </row>
    <row r="3384" spans="1:6" x14ac:dyDescent="0.25">
      <c r="A3384" s="5">
        <v>95753</v>
      </c>
      <c r="B3384">
        <v>328</v>
      </c>
      <c r="C3384">
        <v>2.50038764612928E-3</v>
      </c>
      <c r="D3384">
        <v>8.0608373808732699E-3</v>
      </c>
      <c r="E3384" t="s">
        <v>31</v>
      </c>
      <c r="F3384" t="s">
        <v>81</v>
      </c>
    </row>
    <row r="3385" spans="1:6" x14ac:dyDescent="0.25">
      <c r="A3385" s="5">
        <v>95753</v>
      </c>
      <c r="B3385">
        <v>487</v>
      </c>
      <c r="C3385">
        <v>2.3709531434288299E-3</v>
      </c>
      <c r="D3385">
        <v>1.0123949378212401E-2</v>
      </c>
      <c r="E3385" t="s">
        <v>31</v>
      </c>
      <c r="F3385" t="s">
        <v>81</v>
      </c>
    </row>
    <row r="3386" spans="1:6" x14ac:dyDescent="0.25">
      <c r="A3386" s="5">
        <v>95753</v>
      </c>
      <c r="B3386">
        <v>714</v>
      </c>
      <c r="C3386">
        <v>0</v>
      </c>
      <c r="D3386">
        <v>1.5236229276499201E-2</v>
      </c>
      <c r="E3386" t="s">
        <v>31</v>
      </c>
      <c r="F3386" t="s">
        <v>81</v>
      </c>
    </row>
    <row r="3387" spans="1:6" x14ac:dyDescent="0.25">
      <c r="A3387" s="5">
        <v>95753</v>
      </c>
      <c r="B3387">
        <v>296</v>
      </c>
      <c r="C3387">
        <v>9.0836729639563502E-4</v>
      </c>
      <c r="D3387">
        <v>1.7166344489220099E-2</v>
      </c>
      <c r="E3387" t="s">
        <v>31</v>
      </c>
      <c r="F3387" t="s">
        <v>81</v>
      </c>
    </row>
    <row r="3388" spans="1:6" x14ac:dyDescent="0.25">
      <c r="A3388" s="5">
        <v>95753</v>
      </c>
      <c r="B3388">
        <v>300</v>
      </c>
      <c r="C3388">
        <v>1.3443363968328099E-3</v>
      </c>
      <c r="D3388">
        <v>8.4551981413485494E-2</v>
      </c>
      <c r="E3388" t="s">
        <v>31</v>
      </c>
      <c r="F3388" t="s">
        <v>81</v>
      </c>
    </row>
    <row r="3389" spans="1:6" x14ac:dyDescent="0.25">
      <c r="A3389" s="5">
        <v>95753</v>
      </c>
      <c r="B3389">
        <v>519</v>
      </c>
      <c r="C3389">
        <v>1.7043774175627E-2</v>
      </c>
      <c r="D3389">
        <v>0.103716140753515</v>
      </c>
      <c r="E3389" t="s">
        <v>31</v>
      </c>
      <c r="F3389" t="s">
        <v>81</v>
      </c>
    </row>
    <row r="3390" spans="1:6" x14ac:dyDescent="0.25">
      <c r="A3390" s="5">
        <v>95753</v>
      </c>
      <c r="B3390">
        <v>477</v>
      </c>
      <c r="C3390">
        <v>1.7840193138360799E-3</v>
      </c>
      <c r="D3390">
        <v>7.7574399485886899E-3</v>
      </c>
      <c r="E3390" t="s">
        <v>31</v>
      </c>
      <c r="F3390" t="s">
        <v>81</v>
      </c>
    </row>
    <row r="3391" spans="1:6" x14ac:dyDescent="0.25">
      <c r="A3391" s="5">
        <v>95753</v>
      </c>
      <c r="B3391">
        <v>528</v>
      </c>
      <c r="C3391">
        <v>5.65589746084139E-6</v>
      </c>
      <c r="D3391">
        <v>3.41066060839347E-3</v>
      </c>
      <c r="E3391" t="s">
        <v>31</v>
      </c>
      <c r="F3391" t="s">
        <v>81</v>
      </c>
    </row>
    <row r="3392" spans="1:6" x14ac:dyDescent="0.25">
      <c r="A3392" s="5">
        <v>95753</v>
      </c>
      <c r="B3392">
        <v>712</v>
      </c>
      <c r="C3392">
        <v>4.89745404861628E-5</v>
      </c>
      <c r="D3392">
        <v>3.1798635058939099E-3</v>
      </c>
      <c r="E3392" t="s">
        <v>31</v>
      </c>
      <c r="F3392" t="s">
        <v>81</v>
      </c>
    </row>
    <row r="3393" spans="1:6" x14ac:dyDescent="0.25">
      <c r="A3393" s="5">
        <v>95753</v>
      </c>
      <c r="B3393">
        <v>520</v>
      </c>
      <c r="C3393">
        <v>1.2634228402164101E-3</v>
      </c>
      <c r="D3393">
        <v>6.6247774334362401E-3</v>
      </c>
      <c r="E3393" t="s">
        <v>31</v>
      </c>
      <c r="F3393" t="s">
        <v>81</v>
      </c>
    </row>
    <row r="3394" spans="1:6" x14ac:dyDescent="0.25">
      <c r="A3394" s="5">
        <v>95753</v>
      </c>
      <c r="B3394">
        <v>765</v>
      </c>
      <c r="C3394">
        <v>0</v>
      </c>
      <c r="D3394">
        <v>5.1132668770460998E-3</v>
      </c>
      <c r="E3394" t="s">
        <v>31</v>
      </c>
      <c r="F3394" t="s">
        <v>81</v>
      </c>
    </row>
    <row r="3395" spans="1:6" x14ac:dyDescent="0.25">
      <c r="A3395" s="5">
        <v>95753</v>
      </c>
      <c r="B3395">
        <v>294</v>
      </c>
      <c r="C3395">
        <v>4.0041441637862496</v>
      </c>
      <c r="D3395">
        <v>2.4555211500706702</v>
      </c>
      <c r="E3395" t="s">
        <v>31</v>
      </c>
      <c r="F3395" t="s">
        <v>45</v>
      </c>
    </row>
    <row r="3396" spans="1:6" x14ac:dyDescent="0.25">
      <c r="A3396" s="5">
        <v>95753</v>
      </c>
      <c r="B3396">
        <v>1253</v>
      </c>
      <c r="C3396">
        <v>6.7375396937341804E-4</v>
      </c>
      <c r="D3396">
        <v>7.8251086171151002E-4</v>
      </c>
      <c r="E3396" t="s">
        <v>31</v>
      </c>
      <c r="F3396" t="s">
        <v>202</v>
      </c>
    </row>
    <row r="3397" spans="1:6" x14ac:dyDescent="0.25">
      <c r="A3397" s="5">
        <v>95753</v>
      </c>
      <c r="B3397">
        <v>1255</v>
      </c>
      <c r="C3397">
        <v>3.86262394900445E-3</v>
      </c>
      <c r="D3397">
        <v>3.7583424087787001E-3</v>
      </c>
      <c r="E3397" t="s">
        <v>31</v>
      </c>
      <c r="F3397" t="s">
        <v>202</v>
      </c>
    </row>
    <row r="3398" spans="1:6" x14ac:dyDescent="0.25">
      <c r="A3398" s="5">
        <v>95753</v>
      </c>
      <c r="B3398">
        <v>1256</v>
      </c>
      <c r="C3398">
        <v>7.4446934919216202E-3</v>
      </c>
      <c r="D3398">
        <v>3.1952868513832199E-3</v>
      </c>
      <c r="E3398" t="s">
        <v>31</v>
      </c>
      <c r="F3398" t="s">
        <v>202</v>
      </c>
    </row>
    <row r="3399" spans="1:6" x14ac:dyDescent="0.25">
      <c r="A3399" s="5">
        <v>95753</v>
      </c>
      <c r="B3399">
        <v>846</v>
      </c>
      <c r="C3399">
        <v>2.5601862462208501E-4</v>
      </c>
      <c r="D3399">
        <v>1.35607235414381E-3</v>
      </c>
      <c r="E3399" t="s">
        <v>31</v>
      </c>
      <c r="F3399" t="s">
        <v>202</v>
      </c>
    </row>
    <row r="3400" spans="1:6" x14ac:dyDescent="0.25">
      <c r="A3400" s="5">
        <v>95753</v>
      </c>
      <c r="B3400">
        <v>847</v>
      </c>
      <c r="C3400">
        <v>9.6900570709112996E-3</v>
      </c>
      <c r="D3400">
        <v>7.8044862353489003E-3</v>
      </c>
      <c r="E3400" t="s">
        <v>31</v>
      </c>
      <c r="F3400" t="s">
        <v>202</v>
      </c>
    </row>
    <row r="3401" spans="1:6" x14ac:dyDescent="0.25">
      <c r="A3401" s="5">
        <v>95753</v>
      </c>
      <c r="B3401">
        <v>848</v>
      </c>
      <c r="C3401">
        <v>2.5053416818835898E-4</v>
      </c>
      <c r="D3401">
        <v>1.16691553418936E-3</v>
      </c>
      <c r="E3401" t="s">
        <v>31</v>
      </c>
      <c r="F3401" t="s">
        <v>202</v>
      </c>
    </row>
    <row r="3402" spans="1:6" x14ac:dyDescent="0.25">
      <c r="A3402" s="5">
        <v>95753</v>
      </c>
      <c r="B3402">
        <v>849</v>
      </c>
      <c r="C3402">
        <v>8.9685175492350295E-3</v>
      </c>
      <c r="D3402">
        <v>7.5838176067632599E-3</v>
      </c>
      <c r="E3402" t="s">
        <v>31</v>
      </c>
      <c r="F3402" t="s">
        <v>202</v>
      </c>
    </row>
    <row r="3403" spans="1:6" x14ac:dyDescent="0.25">
      <c r="A3403" s="5">
        <v>95753</v>
      </c>
      <c r="B3403">
        <v>850</v>
      </c>
      <c r="C3403">
        <v>5.3552499474863395E-4</v>
      </c>
      <c r="D3403">
        <v>1.3598677682813999E-3</v>
      </c>
      <c r="E3403" t="s">
        <v>31</v>
      </c>
      <c r="F3403" t="s">
        <v>202</v>
      </c>
    </row>
    <row r="3404" spans="1:6" x14ac:dyDescent="0.25">
      <c r="A3404" s="5">
        <v>95753</v>
      </c>
      <c r="B3404">
        <v>852</v>
      </c>
      <c r="C3404">
        <v>1.8381548902893601E-2</v>
      </c>
      <c r="D3404">
        <v>1.75699343410466E-2</v>
      </c>
      <c r="E3404" t="s">
        <v>31</v>
      </c>
      <c r="F3404" t="s">
        <v>202</v>
      </c>
    </row>
    <row r="3405" spans="1:6" x14ac:dyDescent="0.25">
      <c r="A3405" s="5">
        <v>95753</v>
      </c>
      <c r="B3405">
        <v>1265</v>
      </c>
      <c r="C3405">
        <v>1.3422315278691E-2</v>
      </c>
      <c r="D3405">
        <v>1.6440665299899099E-2</v>
      </c>
      <c r="E3405" t="s">
        <v>31</v>
      </c>
      <c r="F3405" t="s">
        <v>202</v>
      </c>
    </row>
    <row r="3406" spans="1:6" x14ac:dyDescent="0.25">
      <c r="A3406" s="5">
        <v>95753</v>
      </c>
      <c r="B3406">
        <v>1266</v>
      </c>
      <c r="C3406">
        <v>1.19154583706741E-4</v>
      </c>
      <c r="D3406">
        <v>4.7844232109445E-4</v>
      </c>
      <c r="E3406" t="s">
        <v>31</v>
      </c>
      <c r="F3406" t="s">
        <v>202</v>
      </c>
    </row>
    <row r="3407" spans="1:6" x14ac:dyDescent="0.25">
      <c r="A3407" s="5">
        <v>95753</v>
      </c>
      <c r="B3407">
        <v>1268</v>
      </c>
      <c r="C3407">
        <v>1.9989613998404299E-5</v>
      </c>
      <c r="D3407">
        <v>6.3215173856791295E-4</v>
      </c>
      <c r="E3407" t="s">
        <v>31</v>
      </c>
      <c r="F3407" t="s">
        <v>202</v>
      </c>
    </row>
    <row r="3408" spans="1:6" x14ac:dyDescent="0.25">
      <c r="A3408" s="5">
        <v>95753</v>
      </c>
      <c r="B3408">
        <v>1269</v>
      </c>
      <c r="C3408">
        <v>4.0333201024841904E-3</v>
      </c>
      <c r="D3408">
        <v>3.3495657760292201E-3</v>
      </c>
      <c r="E3408" t="s">
        <v>31</v>
      </c>
      <c r="F3408" t="s">
        <v>202</v>
      </c>
    </row>
    <row r="3409" spans="1:6" x14ac:dyDescent="0.25">
      <c r="A3409" s="5">
        <v>95753</v>
      </c>
      <c r="B3409">
        <v>853</v>
      </c>
      <c r="C3409">
        <v>5.0745553038246804E-3</v>
      </c>
      <c r="D3409">
        <v>9.3553108496162406E-3</v>
      </c>
      <c r="E3409" t="s">
        <v>31</v>
      </c>
      <c r="F3409" t="s">
        <v>202</v>
      </c>
    </row>
    <row r="3410" spans="1:6" x14ac:dyDescent="0.25">
      <c r="A3410" s="5">
        <v>95753</v>
      </c>
      <c r="B3410">
        <v>854</v>
      </c>
      <c r="C3410">
        <v>7.7982522388084603E-3</v>
      </c>
      <c r="D3410">
        <v>1.32920555780202E-2</v>
      </c>
      <c r="E3410" t="s">
        <v>31</v>
      </c>
      <c r="F3410" t="s">
        <v>202</v>
      </c>
    </row>
    <row r="3411" spans="1:6" x14ac:dyDescent="0.25">
      <c r="A3411" s="5">
        <v>95753</v>
      </c>
      <c r="B3411">
        <v>855</v>
      </c>
      <c r="C3411">
        <v>1.05681743423211E-2</v>
      </c>
      <c r="D3411">
        <v>8.04806948948706E-3</v>
      </c>
      <c r="E3411" t="s">
        <v>31</v>
      </c>
      <c r="F3411" t="s">
        <v>202</v>
      </c>
    </row>
    <row r="3412" spans="1:6" x14ac:dyDescent="0.25">
      <c r="A3412" s="5">
        <v>95753</v>
      </c>
      <c r="B3412">
        <v>1275</v>
      </c>
      <c r="C3412">
        <v>9.5330090755517995E-3</v>
      </c>
      <c r="D3412">
        <v>1.39352621868715E-2</v>
      </c>
      <c r="E3412" t="s">
        <v>31</v>
      </c>
      <c r="F3412" t="s">
        <v>202</v>
      </c>
    </row>
    <row r="3413" spans="1:6" x14ac:dyDescent="0.25">
      <c r="A3413" s="5">
        <v>95753</v>
      </c>
      <c r="B3413">
        <v>857</v>
      </c>
      <c r="C3413">
        <v>6.5786048164612598E-3</v>
      </c>
      <c r="D3413">
        <v>6.7736670420217799E-3</v>
      </c>
      <c r="E3413" t="s">
        <v>31</v>
      </c>
      <c r="F3413" t="s">
        <v>202</v>
      </c>
    </row>
    <row r="3414" spans="1:6" x14ac:dyDescent="0.25">
      <c r="A3414" s="5">
        <v>95753</v>
      </c>
      <c r="B3414">
        <v>858</v>
      </c>
      <c r="C3414">
        <v>5.7727579640410301E-3</v>
      </c>
      <c r="D3414">
        <v>1.16963906113475E-2</v>
      </c>
      <c r="E3414" t="s">
        <v>31</v>
      </c>
      <c r="F3414" t="s">
        <v>202</v>
      </c>
    </row>
    <row r="3415" spans="1:6" x14ac:dyDescent="0.25">
      <c r="A3415" s="5">
        <v>95753</v>
      </c>
      <c r="B3415">
        <v>859</v>
      </c>
      <c r="C3415">
        <v>0</v>
      </c>
      <c r="D3415">
        <v>6.49915071634116E-4</v>
      </c>
      <c r="E3415" t="s">
        <v>31</v>
      </c>
      <c r="F3415" t="s">
        <v>202</v>
      </c>
    </row>
    <row r="3416" spans="1:6" x14ac:dyDescent="0.25">
      <c r="A3416" s="5">
        <v>95753</v>
      </c>
      <c r="B3416">
        <v>860</v>
      </c>
      <c r="C3416">
        <v>0.21355452691391799</v>
      </c>
      <c r="D3416">
        <v>0.42064277114271098</v>
      </c>
      <c r="E3416" t="s">
        <v>31</v>
      </c>
      <c r="F3416" t="s">
        <v>202</v>
      </c>
    </row>
    <row r="3417" spans="1:6" x14ac:dyDescent="0.25">
      <c r="A3417" s="5">
        <v>95753</v>
      </c>
      <c r="B3417">
        <v>1280</v>
      </c>
      <c r="C3417">
        <v>1.89378664957621E-3</v>
      </c>
      <c r="D3417">
        <v>3.0553907993119099E-3</v>
      </c>
      <c r="E3417" t="s">
        <v>31</v>
      </c>
      <c r="F3417" t="s">
        <v>202</v>
      </c>
    </row>
    <row r="3418" spans="1:6" x14ac:dyDescent="0.25">
      <c r="A3418" s="5">
        <v>95753</v>
      </c>
      <c r="B3418">
        <v>1281</v>
      </c>
      <c r="C3418">
        <v>0</v>
      </c>
      <c r="D3418">
        <v>9.5582632510141704E-4</v>
      </c>
      <c r="E3418" t="s">
        <v>31</v>
      </c>
      <c r="F3418" t="s">
        <v>202</v>
      </c>
    </row>
    <row r="3419" spans="1:6" x14ac:dyDescent="0.25">
      <c r="A3419" s="5">
        <v>95753</v>
      </c>
      <c r="B3419">
        <v>1461</v>
      </c>
      <c r="C3419">
        <v>1.84987857888784E-4</v>
      </c>
      <c r="D3419">
        <v>4.8592060068079198E-4</v>
      </c>
      <c r="E3419" t="s">
        <v>31</v>
      </c>
      <c r="F3419" t="s">
        <v>202</v>
      </c>
    </row>
    <row r="3420" spans="1:6" x14ac:dyDescent="0.25">
      <c r="A3420" s="5">
        <v>95753</v>
      </c>
      <c r="B3420">
        <v>864</v>
      </c>
      <c r="C3420">
        <v>6.47204648450203E-3</v>
      </c>
      <c r="D3420">
        <v>7.3363072120948601E-3</v>
      </c>
      <c r="E3420" t="s">
        <v>31</v>
      </c>
      <c r="F3420" t="s">
        <v>202</v>
      </c>
    </row>
    <row r="3421" spans="1:6" x14ac:dyDescent="0.25">
      <c r="A3421" s="5">
        <v>95753</v>
      </c>
      <c r="B3421">
        <v>1288</v>
      </c>
      <c r="C3421">
        <v>1.08685459523974E-3</v>
      </c>
      <c r="D3421">
        <v>1.3490117238566901E-3</v>
      </c>
      <c r="E3421" t="s">
        <v>31</v>
      </c>
      <c r="F3421" t="s">
        <v>202</v>
      </c>
    </row>
    <row r="3422" spans="1:6" x14ac:dyDescent="0.25">
      <c r="A3422" s="5">
        <v>95753</v>
      </c>
      <c r="B3422">
        <v>896</v>
      </c>
      <c r="C3422">
        <v>8.4369923519105102E-3</v>
      </c>
      <c r="D3422">
        <v>6.4748123966328402E-3</v>
      </c>
      <c r="E3422" t="s">
        <v>31</v>
      </c>
      <c r="F3422" t="s">
        <v>202</v>
      </c>
    </row>
    <row r="3423" spans="1:6" x14ac:dyDescent="0.25">
      <c r="A3423" s="5">
        <v>95753</v>
      </c>
      <c r="B3423">
        <v>1293</v>
      </c>
      <c r="C3423">
        <v>0</v>
      </c>
      <c r="D3423">
        <v>1.2805311977173101E-3</v>
      </c>
      <c r="E3423" t="s">
        <v>31</v>
      </c>
      <c r="F3423" t="s">
        <v>202</v>
      </c>
    </row>
    <row r="3424" spans="1:6" x14ac:dyDescent="0.25">
      <c r="A3424" s="5">
        <v>95753</v>
      </c>
      <c r="B3424">
        <v>866</v>
      </c>
      <c r="C3424">
        <v>8.0173398079621397E-5</v>
      </c>
      <c r="D3424">
        <v>7.1905942315220704E-4</v>
      </c>
      <c r="E3424" t="s">
        <v>31</v>
      </c>
      <c r="F3424" t="s">
        <v>202</v>
      </c>
    </row>
    <row r="3425" spans="1:6" x14ac:dyDescent="0.25">
      <c r="A3425" s="5">
        <v>95753</v>
      </c>
      <c r="B3425">
        <v>867</v>
      </c>
      <c r="C3425">
        <v>2.0674803185602601E-2</v>
      </c>
      <c r="D3425">
        <v>3.8727372598750101E-2</v>
      </c>
      <c r="E3425" t="s">
        <v>31</v>
      </c>
      <c r="F3425" t="s">
        <v>202</v>
      </c>
    </row>
    <row r="3426" spans="1:6" x14ac:dyDescent="0.25">
      <c r="A3426" s="5">
        <v>95753</v>
      </c>
      <c r="B3426">
        <v>1296</v>
      </c>
      <c r="C3426">
        <v>1.0920853940746601E-3</v>
      </c>
      <c r="D3426">
        <v>9.5755091664985199E-4</v>
      </c>
      <c r="E3426" t="s">
        <v>31</v>
      </c>
      <c r="F3426" t="s">
        <v>202</v>
      </c>
    </row>
    <row r="3427" spans="1:6" x14ac:dyDescent="0.25">
      <c r="A3427" s="5">
        <v>95753</v>
      </c>
      <c r="B3427">
        <v>868</v>
      </c>
      <c r="C3427">
        <v>2.3035903195587501E-4</v>
      </c>
      <c r="D3427">
        <v>1.1802096851715601E-3</v>
      </c>
      <c r="E3427" t="s">
        <v>31</v>
      </c>
      <c r="F3427" t="s">
        <v>202</v>
      </c>
    </row>
    <row r="3428" spans="1:6" x14ac:dyDescent="0.25">
      <c r="A3428" s="5">
        <v>95753</v>
      </c>
      <c r="B3428">
        <v>1298</v>
      </c>
      <c r="C3428">
        <v>7.5739098011010802E-4</v>
      </c>
      <c r="D3428">
        <v>9.8466320356566692E-4</v>
      </c>
      <c r="E3428" t="s">
        <v>31</v>
      </c>
      <c r="F3428" t="s">
        <v>202</v>
      </c>
    </row>
    <row r="3429" spans="1:6" x14ac:dyDescent="0.25">
      <c r="A3429" s="5">
        <v>95753</v>
      </c>
      <c r="B3429">
        <v>1301</v>
      </c>
      <c r="C3429">
        <v>5.1035190013307002E-3</v>
      </c>
      <c r="D3429">
        <v>9.4400014560921206E-3</v>
      </c>
      <c r="E3429" t="s">
        <v>31</v>
      </c>
      <c r="F3429" t="s">
        <v>202</v>
      </c>
    </row>
    <row r="3430" spans="1:6" x14ac:dyDescent="0.25">
      <c r="A3430" s="5">
        <v>95753</v>
      </c>
      <c r="B3430">
        <v>871</v>
      </c>
      <c r="C3430">
        <v>4.22399252792811E-4</v>
      </c>
      <c r="D3430">
        <v>4.8711022211271899E-3</v>
      </c>
      <c r="E3430" t="s">
        <v>31</v>
      </c>
      <c r="F3430" t="s">
        <v>202</v>
      </c>
    </row>
    <row r="3431" spans="1:6" x14ac:dyDescent="0.25">
      <c r="A3431" s="5">
        <v>95753</v>
      </c>
      <c r="B3431">
        <v>872</v>
      </c>
      <c r="C3431">
        <v>6.4776172248508105E-4</v>
      </c>
      <c r="D3431">
        <v>2.3366577737578401E-3</v>
      </c>
      <c r="E3431" t="s">
        <v>31</v>
      </c>
      <c r="F3431" t="s">
        <v>202</v>
      </c>
    </row>
    <row r="3432" spans="1:6" x14ac:dyDescent="0.25">
      <c r="A3432" s="5">
        <v>95753</v>
      </c>
      <c r="B3432">
        <v>873</v>
      </c>
      <c r="C3432">
        <v>3.7484018515775998E-3</v>
      </c>
      <c r="D3432">
        <v>2.7010046276280701E-3</v>
      </c>
      <c r="E3432" t="s">
        <v>31</v>
      </c>
      <c r="F3432" t="s">
        <v>202</v>
      </c>
    </row>
    <row r="3433" spans="1:6" x14ac:dyDescent="0.25">
      <c r="A3433" s="5">
        <v>95753</v>
      </c>
      <c r="B3433">
        <v>1106</v>
      </c>
      <c r="C3433">
        <v>9.9295486422284495E-5</v>
      </c>
      <c r="D3433">
        <v>3.4400873282684099E-3</v>
      </c>
      <c r="E3433" t="s">
        <v>31</v>
      </c>
      <c r="F3433" t="s">
        <v>202</v>
      </c>
    </row>
    <row r="3434" spans="1:6" x14ac:dyDescent="0.25">
      <c r="A3434" s="5">
        <v>95753</v>
      </c>
      <c r="B3434">
        <v>875</v>
      </c>
      <c r="C3434">
        <v>1.1399745842646601E-3</v>
      </c>
      <c r="D3434">
        <v>2.186668942818E-3</v>
      </c>
      <c r="E3434" t="s">
        <v>31</v>
      </c>
      <c r="F3434" t="s">
        <v>202</v>
      </c>
    </row>
    <row r="3435" spans="1:6" x14ac:dyDescent="0.25">
      <c r="A3435" s="5">
        <v>95753</v>
      </c>
      <c r="B3435">
        <v>876</v>
      </c>
      <c r="C3435">
        <v>0</v>
      </c>
      <c r="D3435">
        <v>7.3610534570477603E-4</v>
      </c>
      <c r="E3435" t="s">
        <v>31</v>
      </c>
      <c r="F3435" t="s">
        <v>202</v>
      </c>
    </row>
    <row r="3436" spans="1:6" x14ac:dyDescent="0.25">
      <c r="A3436" s="5">
        <v>95753</v>
      </c>
      <c r="B3436">
        <v>877</v>
      </c>
      <c r="C3436">
        <v>3.1489070624467902E-4</v>
      </c>
      <c r="D3436">
        <v>2.9977378834649001E-3</v>
      </c>
      <c r="E3436" t="s">
        <v>31</v>
      </c>
      <c r="F3436" t="s">
        <v>202</v>
      </c>
    </row>
    <row r="3437" spans="1:6" x14ac:dyDescent="0.25">
      <c r="A3437" s="5">
        <v>95753</v>
      </c>
      <c r="B3437">
        <v>879</v>
      </c>
      <c r="C3437">
        <v>2.0217429743932501E-3</v>
      </c>
      <c r="D3437">
        <v>2.65820066816818E-3</v>
      </c>
      <c r="E3437" t="s">
        <v>31</v>
      </c>
      <c r="F3437" t="s">
        <v>202</v>
      </c>
    </row>
    <row r="3438" spans="1:6" x14ac:dyDescent="0.25">
      <c r="A3438" s="5">
        <v>95753</v>
      </c>
      <c r="B3438">
        <v>1312</v>
      </c>
      <c r="C3438">
        <v>4.7339150222077298E-4</v>
      </c>
      <c r="D3438">
        <v>5.5717164437644703E-4</v>
      </c>
      <c r="E3438" t="s">
        <v>31</v>
      </c>
      <c r="F3438" t="s">
        <v>202</v>
      </c>
    </row>
    <row r="3439" spans="1:6" x14ac:dyDescent="0.25">
      <c r="A3439" s="5">
        <v>95753</v>
      </c>
      <c r="B3439">
        <v>1314</v>
      </c>
      <c r="C3439">
        <v>6.9380043281053302E-4</v>
      </c>
      <c r="D3439">
        <v>9.2464281521468595E-4</v>
      </c>
      <c r="E3439" t="s">
        <v>31</v>
      </c>
      <c r="F3439" t="s">
        <v>202</v>
      </c>
    </row>
    <row r="3440" spans="1:6" x14ac:dyDescent="0.25">
      <c r="A3440" s="5">
        <v>95753</v>
      </c>
      <c r="B3440">
        <v>2806</v>
      </c>
      <c r="C3440">
        <v>2.8675040575361702E-3</v>
      </c>
      <c r="D3440">
        <v>5.7014703027665299E-3</v>
      </c>
      <c r="E3440" t="s">
        <v>31</v>
      </c>
      <c r="F3440" t="s">
        <v>202</v>
      </c>
    </row>
    <row r="3441" spans="1:6" x14ac:dyDescent="0.25">
      <c r="A3441" s="5">
        <v>95753</v>
      </c>
      <c r="B3441">
        <v>1320</v>
      </c>
      <c r="C3441">
        <v>1.2671921884335901E-4</v>
      </c>
      <c r="D3441">
        <v>4.7452143982621E-4</v>
      </c>
      <c r="E3441" t="s">
        <v>31</v>
      </c>
      <c r="F3441" t="s">
        <v>202</v>
      </c>
    </row>
    <row r="3442" spans="1:6" x14ac:dyDescent="0.25">
      <c r="A3442" s="5">
        <v>95753</v>
      </c>
      <c r="B3442">
        <v>881</v>
      </c>
      <c r="C3442">
        <v>1.5683322349601202E-2</v>
      </c>
      <c r="D3442">
        <v>1.9595746736354301E-2</v>
      </c>
      <c r="E3442" t="s">
        <v>31</v>
      </c>
      <c r="F3442" t="s">
        <v>202</v>
      </c>
    </row>
    <row r="3443" spans="1:6" x14ac:dyDescent="0.25">
      <c r="A3443" s="5">
        <v>95753</v>
      </c>
      <c r="B3443">
        <v>882</v>
      </c>
      <c r="C3443">
        <v>2.2480004115304101E-2</v>
      </c>
      <c r="D3443">
        <v>2.0493655096769502E-2</v>
      </c>
      <c r="E3443" t="s">
        <v>31</v>
      </c>
      <c r="F3443" t="s">
        <v>202</v>
      </c>
    </row>
    <row r="3444" spans="1:6" x14ac:dyDescent="0.25">
      <c r="A3444" s="5">
        <v>95753</v>
      </c>
      <c r="B3444">
        <v>883</v>
      </c>
      <c r="C3444">
        <v>4.2857833682981902E-3</v>
      </c>
      <c r="D3444">
        <v>5.4431428610846998E-3</v>
      </c>
      <c r="E3444" t="s">
        <v>31</v>
      </c>
      <c r="F3444" t="s">
        <v>202</v>
      </c>
    </row>
    <row r="3445" spans="1:6" x14ac:dyDescent="0.25">
      <c r="A3445" s="5">
        <v>95753</v>
      </c>
      <c r="B3445">
        <v>1325</v>
      </c>
      <c r="C3445">
        <v>3.5964835633991201E-4</v>
      </c>
      <c r="D3445">
        <v>5.3126257126038395E-4</v>
      </c>
      <c r="E3445" t="s">
        <v>31</v>
      </c>
      <c r="F3445" t="s">
        <v>202</v>
      </c>
    </row>
    <row r="3446" spans="1:6" x14ac:dyDescent="0.25">
      <c r="A3446" s="5">
        <v>95753</v>
      </c>
      <c r="B3446">
        <v>884</v>
      </c>
      <c r="C3446">
        <v>1.1779496998606E-2</v>
      </c>
      <c r="D3446">
        <v>8.3054876599952497E-3</v>
      </c>
      <c r="E3446" t="s">
        <v>31</v>
      </c>
      <c r="F3446" t="s">
        <v>202</v>
      </c>
    </row>
    <row r="3447" spans="1:6" x14ac:dyDescent="0.25">
      <c r="A3447" s="5">
        <v>95753</v>
      </c>
      <c r="B3447">
        <v>1330</v>
      </c>
      <c r="C3447">
        <v>1.9927785094680099E-4</v>
      </c>
      <c r="D3447">
        <v>5.1245650127017695E-4</v>
      </c>
      <c r="E3447" t="s">
        <v>31</v>
      </c>
      <c r="F3447" t="s">
        <v>202</v>
      </c>
    </row>
    <row r="3448" spans="1:6" x14ac:dyDescent="0.25">
      <c r="A3448" s="5">
        <v>95753</v>
      </c>
      <c r="B3448">
        <v>885</v>
      </c>
      <c r="C3448">
        <v>0</v>
      </c>
      <c r="D3448">
        <v>4.6655665726755898E-4</v>
      </c>
      <c r="E3448" t="s">
        <v>31</v>
      </c>
      <c r="F3448" t="s">
        <v>202</v>
      </c>
    </row>
    <row r="3449" spans="1:6" x14ac:dyDescent="0.25">
      <c r="A3449" s="5">
        <v>95753</v>
      </c>
      <c r="B3449">
        <v>886</v>
      </c>
      <c r="C3449">
        <v>1.8055135224365101E-4</v>
      </c>
      <c r="D3449">
        <v>8.2839002003400497E-4</v>
      </c>
      <c r="E3449" t="s">
        <v>31</v>
      </c>
      <c r="F3449" t="s">
        <v>202</v>
      </c>
    </row>
    <row r="3450" spans="1:6" x14ac:dyDescent="0.25">
      <c r="A3450" s="5">
        <v>95753</v>
      </c>
      <c r="B3450">
        <v>887</v>
      </c>
      <c r="C3450">
        <v>7.6861921748125697E-4</v>
      </c>
      <c r="D3450">
        <v>1.1031759548294599E-3</v>
      </c>
      <c r="E3450" t="s">
        <v>31</v>
      </c>
      <c r="F3450" t="s">
        <v>202</v>
      </c>
    </row>
    <row r="3451" spans="1:6" x14ac:dyDescent="0.25">
      <c r="A3451" s="5">
        <v>95753</v>
      </c>
      <c r="B3451">
        <v>888</v>
      </c>
      <c r="C3451">
        <v>6.9834647518352902E-2</v>
      </c>
      <c r="D3451">
        <v>6.9956091378312005E-2</v>
      </c>
      <c r="E3451" t="s">
        <v>31</v>
      </c>
      <c r="F3451" t="s">
        <v>202</v>
      </c>
    </row>
    <row r="3452" spans="1:6" x14ac:dyDescent="0.25">
      <c r="A3452" s="5">
        <v>95753</v>
      </c>
      <c r="B3452">
        <v>889</v>
      </c>
      <c r="C3452">
        <v>9.6801914274564395E-3</v>
      </c>
      <c r="D3452">
        <v>9.3208720986111201E-3</v>
      </c>
      <c r="E3452" t="s">
        <v>31</v>
      </c>
      <c r="F3452" t="s">
        <v>202</v>
      </c>
    </row>
    <row r="3453" spans="1:6" x14ac:dyDescent="0.25">
      <c r="A3453" s="5">
        <v>95753</v>
      </c>
      <c r="B3453">
        <v>890</v>
      </c>
      <c r="C3453">
        <v>1.60938271650801E-2</v>
      </c>
      <c r="D3453">
        <v>2.0990753350409699E-2</v>
      </c>
      <c r="E3453" t="s">
        <v>31</v>
      </c>
      <c r="F3453" t="s">
        <v>202</v>
      </c>
    </row>
    <row r="3454" spans="1:6" x14ac:dyDescent="0.25">
      <c r="A3454" s="5">
        <v>95753</v>
      </c>
      <c r="B3454">
        <v>891</v>
      </c>
      <c r="C3454">
        <v>7.9047698322957608E-3</v>
      </c>
      <c r="D3454">
        <v>1.01005329056067E-2</v>
      </c>
      <c r="E3454" t="s">
        <v>31</v>
      </c>
      <c r="F3454" t="s">
        <v>202</v>
      </c>
    </row>
    <row r="3455" spans="1:6" x14ac:dyDescent="0.25">
      <c r="A3455" s="5">
        <v>95753</v>
      </c>
      <c r="B3455">
        <v>892</v>
      </c>
      <c r="C3455">
        <v>2.01688213931342E-3</v>
      </c>
      <c r="D3455">
        <v>9.897978048057181E-4</v>
      </c>
      <c r="E3455" t="s">
        <v>31</v>
      </c>
      <c r="F3455" t="s">
        <v>202</v>
      </c>
    </row>
    <row r="3456" spans="1:6" x14ac:dyDescent="0.25">
      <c r="A3456" s="5">
        <v>95753</v>
      </c>
      <c r="B3456">
        <v>893</v>
      </c>
      <c r="C3456">
        <v>4.0165164551591198E-4</v>
      </c>
      <c r="D3456">
        <v>9.3789599337380997E-4</v>
      </c>
      <c r="E3456" t="s">
        <v>31</v>
      </c>
      <c r="F3456" t="s">
        <v>202</v>
      </c>
    </row>
    <row r="3457" spans="1:6" x14ac:dyDescent="0.25">
      <c r="A3457" s="5">
        <v>95753</v>
      </c>
      <c r="B3457">
        <v>894</v>
      </c>
      <c r="C3457">
        <v>2.3626567388636201E-4</v>
      </c>
      <c r="D3457">
        <v>6.7167586406885504E-4</v>
      </c>
      <c r="E3457" t="s">
        <v>31</v>
      </c>
      <c r="F3457" t="s">
        <v>202</v>
      </c>
    </row>
    <row r="3458" spans="1:6" x14ac:dyDescent="0.25">
      <c r="A3458" s="5">
        <v>95753</v>
      </c>
      <c r="B3458">
        <v>895</v>
      </c>
      <c r="C3458">
        <v>4.49659236518528E-4</v>
      </c>
      <c r="D3458">
        <v>5.7937502428454001E-4</v>
      </c>
      <c r="E3458" t="s">
        <v>31</v>
      </c>
      <c r="F3458" t="s">
        <v>202</v>
      </c>
    </row>
    <row r="3459" spans="1:6" x14ac:dyDescent="0.25">
      <c r="A3459" s="5">
        <v>95753</v>
      </c>
      <c r="B3459">
        <v>105</v>
      </c>
      <c r="C3459">
        <v>2.0607662923442599E-2</v>
      </c>
      <c r="D3459">
        <v>3.4274268036314101E-2</v>
      </c>
      <c r="E3459" t="s">
        <v>31</v>
      </c>
      <c r="F3459" t="s">
        <v>202</v>
      </c>
    </row>
    <row r="3460" spans="1:6" x14ac:dyDescent="0.25">
      <c r="A3460" s="5">
        <v>95753</v>
      </c>
      <c r="B3460">
        <v>196</v>
      </c>
      <c r="C3460">
        <v>3.0232912199983902E-2</v>
      </c>
      <c r="D3460">
        <v>4.3612032303618001E-2</v>
      </c>
      <c r="E3460" t="s">
        <v>31</v>
      </c>
      <c r="F3460" t="s">
        <v>202</v>
      </c>
    </row>
    <row r="3461" spans="1:6" x14ac:dyDescent="0.25">
      <c r="A3461" s="5">
        <v>95753</v>
      </c>
      <c r="B3461">
        <v>611</v>
      </c>
      <c r="C3461">
        <v>0.51097608815380902</v>
      </c>
      <c r="D3461">
        <v>0.75237843004302696</v>
      </c>
      <c r="E3461" t="s">
        <v>31</v>
      </c>
      <c r="F3461" t="s">
        <v>202</v>
      </c>
    </row>
    <row r="3462" spans="1:6" x14ac:dyDescent="0.25">
      <c r="A3462" s="5">
        <v>95753</v>
      </c>
      <c r="B3462">
        <v>901</v>
      </c>
      <c r="C3462">
        <v>5.6703761724646601E-4</v>
      </c>
      <c r="D3462">
        <v>1.2834411059048001E-3</v>
      </c>
      <c r="E3462" t="s">
        <v>31</v>
      </c>
      <c r="F3462" t="s">
        <v>202</v>
      </c>
    </row>
    <row r="3463" spans="1:6" x14ac:dyDescent="0.25">
      <c r="A3463" s="5">
        <v>95753</v>
      </c>
      <c r="B3463">
        <v>902</v>
      </c>
      <c r="C3463">
        <v>6.3814808635518097E-2</v>
      </c>
      <c r="D3463">
        <v>4.62213167665377E-2</v>
      </c>
      <c r="E3463" t="s">
        <v>31</v>
      </c>
      <c r="F3463" t="s">
        <v>202</v>
      </c>
    </row>
    <row r="3464" spans="1:6" x14ac:dyDescent="0.25">
      <c r="A3464" s="5">
        <v>95753</v>
      </c>
      <c r="B3464">
        <v>903</v>
      </c>
      <c r="C3464">
        <v>2.18136435894445E-3</v>
      </c>
      <c r="D3464">
        <v>3.8040856020073702E-3</v>
      </c>
      <c r="E3464" t="s">
        <v>31</v>
      </c>
      <c r="F3464" t="s">
        <v>202</v>
      </c>
    </row>
    <row r="3465" spans="1:6" x14ac:dyDescent="0.25">
      <c r="A3465" s="5">
        <v>95753</v>
      </c>
      <c r="B3465">
        <v>904</v>
      </c>
      <c r="C3465">
        <v>1.9299897841639501E-2</v>
      </c>
      <c r="D3465">
        <v>1.8480178980699299E-2</v>
      </c>
      <c r="E3465" t="s">
        <v>31</v>
      </c>
      <c r="F3465" t="s">
        <v>202</v>
      </c>
    </row>
    <row r="3466" spans="1:6" x14ac:dyDescent="0.25">
      <c r="A3466" s="5">
        <v>95753</v>
      </c>
      <c r="B3466">
        <v>905</v>
      </c>
      <c r="C3466">
        <v>2.6188206103001399E-3</v>
      </c>
      <c r="D3466">
        <v>3.47646234254372E-3</v>
      </c>
      <c r="E3466" t="s">
        <v>31</v>
      </c>
      <c r="F3466" t="s">
        <v>202</v>
      </c>
    </row>
    <row r="3467" spans="1:6" x14ac:dyDescent="0.25">
      <c r="A3467" s="5">
        <v>95753</v>
      </c>
      <c r="B3467">
        <v>906</v>
      </c>
      <c r="C3467">
        <v>2.10123064275888E-5</v>
      </c>
      <c r="D3467">
        <v>4.5964586538861798E-4</v>
      </c>
      <c r="E3467" t="s">
        <v>31</v>
      </c>
      <c r="F3467" t="s">
        <v>202</v>
      </c>
    </row>
    <row r="3468" spans="1:6" x14ac:dyDescent="0.25">
      <c r="A3468" s="5">
        <v>95753</v>
      </c>
      <c r="B3468">
        <v>907</v>
      </c>
      <c r="C3468">
        <v>1.5619180016493E-2</v>
      </c>
      <c r="D3468">
        <v>3.1238787366421199E-2</v>
      </c>
      <c r="E3468" t="s">
        <v>31</v>
      </c>
      <c r="F3468" t="s">
        <v>202</v>
      </c>
    </row>
    <row r="3469" spans="1:6" x14ac:dyDescent="0.25">
      <c r="A3469" s="5">
        <v>95753</v>
      </c>
      <c r="B3469">
        <v>908</v>
      </c>
      <c r="C3469">
        <v>3.3558908069789603E-4</v>
      </c>
      <c r="D3469">
        <v>5.4906217655157599E-4</v>
      </c>
      <c r="E3469" t="s">
        <v>31</v>
      </c>
      <c r="F3469" t="s">
        <v>202</v>
      </c>
    </row>
    <row r="3470" spans="1:6" x14ac:dyDescent="0.25">
      <c r="A3470" s="5">
        <v>95753</v>
      </c>
      <c r="B3470">
        <v>909</v>
      </c>
      <c r="C3470">
        <v>1.2036756816243401E-4</v>
      </c>
      <c r="D3470">
        <v>9.4637917349381297E-4</v>
      </c>
      <c r="E3470" t="s">
        <v>31</v>
      </c>
      <c r="F3470" t="s">
        <v>202</v>
      </c>
    </row>
    <row r="3471" spans="1:6" x14ac:dyDescent="0.25">
      <c r="A3471" s="5">
        <v>95753</v>
      </c>
      <c r="B3471">
        <v>989</v>
      </c>
      <c r="C3471">
        <v>4.1895536744668998E-4</v>
      </c>
      <c r="D3471">
        <v>9.5012868236856005E-4</v>
      </c>
      <c r="E3471" t="s">
        <v>31</v>
      </c>
      <c r="F3471" t="s">
        <v>202</v>
      </c>
    </row>
    <row r="3472" spans="1:6" x14ac:dyDescent="0.25">
      <c r="A3472" s="5">
        <v>95753</v>
      </c>
      <c r="B3472">
        <v>990</v>
      </c>
      <c r="C3472">
        <v>4.4906595579928196E-3</v>
      </c>
      <c r="D3472">
        <v>3.2401667474251301E-3</v>
      </c>
      <c r="E3472" t="s">
        <v>31</v>
      </c>
      <c r="F3472" t="s">
        <v>202</v>
      </c>
    </row>
    <row r="3473" spans="1:6" x14ac:dyDescent="0.25">
      <c r="A3473" s="5">
        <v>95753</v>
      </c>
      <c r="B3473">
        <v>990</v>
      </c>
      <c r="C3473">
        <v>5.1435061960264398E-3</v>
      </c>
      <c r="D3473">
        <v>1.02875284131931E-2</v>
      </c>
      <c r="E3473" t="s">
        <v>31</v>
      </c>
      <c r="F3473" t="s">
        <v>202</v>
      </c>
    </row>
    <row r="3474" spans="1:6" x14ac:dyDescent="0.25">
      <c r="A3474" s="5">
        <v>95753</v>
      </c>
      <c r="B3474">
        <v>1387</v>
      </c>
      <c r="C3474">
        <v>6.5912008192866101E-3</v>
      </c>
      <c r="D3474">
        <v>4.2150713416043003E-3</v>
      </c>
      <c r="E3474" t="s">
        <v>31</v>
      </c>
      <c r="F3474" t="s">
        <v>202</v>
      </c>
    </row>
    <row r="3475" spans="1:6" x14ac:dyDescent="0.25">
      <c r="A3475" s="5">
        <v>95753</v>
      </c>
      <c r="B3475">
        <v>993</v>
      </c>
      <c r="C3475">
        <v>1.4450556442072199E-3</v>
      </c>
      <c r="D3475">
        <v>2.8919474679576498E-3</v>
      </c>
      <c r="E3475" t="s">
        <v>31</v>
      </c>
      <c r="F3475" t="s">
        <v>202</v>
      </c>
    </row>
    <row r="3476" spans="1:6" x14ac:dyDescent="0.25">
      <c r="A3476" s="5">
        <v>95753</v>
      </c>
      <c r="B3476">
        <v>994</v>
      </c>
      <c r="C3476">
        <v>0</v>
      </c>
      <c r="D3476">
        <v>4.5963791337954202E-4</v>
      </c>
      <c r="E3476" t="s">
        <v>31</v>
      </c>
      <c r="F3476" t="s">
        <v>202</v>
      </c>
    </row>
    <row r="3477" spans="1:6" x14ac:dyDescent="0.25">
      <c r="A3477" s="5">
        <v>95753</v>
      </c>
      <c r="B3477">
        <v>1390</v>
      </c>
      <c r="C3477">
        <v>6.3818485239076298E-3</v>
      </c>
      <c r="D3477">
        <v>9.35644900772418E-3</v>
      </c>
      <c r="E3477" t="s">
        <v>31</v>
      </c>
      <c r="F3477" t="s">
        <v>202</v>
      </c>
    </row>
    <row r="3478" spans="1:6" x14ac:dyDescent="0.25">
      <c r="A3478" s="5">
        <v>95753</v>
      </c>
      <c r="B3478">
        <v>1391</v>
      </c>
      <c r="C3478">
        <v>7.1877565099007701E-3</v>
      </c>
      <c r="D3478">
        <v>5.7482614899923897E-3</v>
      </c>
      <c r="E3478" t="s">
        <v>31</v>
      </c>
      <c r="F3478" t="s">
        <v>202</v>
      </c>
    </row>
    <row r="3479" spans="1:6" x14ac:dyDescent="0.25">
      <c r="A3479" s="5">
        <v>95753</v>
      </c>
      <c r="B3479">
        <v>1393</v>
      </c>
      <c r="C3479">
        <v>0</v>
      </c>
      <c r="D3479">
        <v>4.5963791337954202E-4</v>
      </c>
      <c r="E3479" t="s">
        <v>31</v>
      </c>
      <c r="F3479" t="s">
        <v>202</v>
      </c>
    </row>
    <row r="3480" spans="1:6" x14ac:dyDescent="0.25">
      <c r="A3480" s="5">
        <v>95753</v>
      </c>
      <c r="B3480">
        <v>999</v>
      </c>
      <c r="C3480">
        <v>8.4552233266060005E-3</v>
      </c>
      <c r="D3480">
        <v>3.80913517029545E-3</v>
      </c>
      <c r="E3480" t="s">
        <v>31</v>
      </c>
      <c r="F3480" t="s">
        <v>202</v>
      </c>
    </row>
    <row r="3481" spans="1:6" x14ac:dyDescent="0.25">
      <c r="A3481" s="5">
        <v>95753</v>
      </c>
      <c r="B3481">
        <v>1396</v>
      </c>
      <c r="C3481">
        <v>0</v>
      </c>
      <c r="D3481">
        <v>4.5963791337954202E-4</v>
      </c>
      <c r="E3481" t="s">
        <v>31</v>
      </c>
      <c r="F3481" t="s">
        <v>202</v>
      </c>
    </row>
    <row r="3482" spans="1:6" x14ac:dyDescent="0.25">
      <c r="A3482" s="5">
        <v>95753</v>
      </c>
      <c r="B3482">
        <v>1397</v>
      </c>
      <c r="C3482">
        <v>0</v>
      </c>
      <c r="D3482">
        <v>4.5963791337954202E-4</v>
      </c>
      <c r="E3482" t="s">
        <v>31</v>
      </c>
      <c r="F3482" t="s">
        <v>202</v>
      </c>
    </row>
    <row r="3483" spans="1:6" x14ac:dyDescent="0.25">
      <c r="A3483" s="5">
        <v>95753</v>
      </c>
      <c r="B3483">
        <v>1398</v>
      </c>
      <c r="C3483">
        <v>0</v>
      </c>
      <c r="D3483">
        <v>4.5963791337954202E-4</v>
      </c>
      <c r="E3483" t="s">
        <v>31</v>
      </c>
      <c r="F3483" t="s">
        <v>202</v>
      </c>
    </row>
    <row r="3484" spans="1:6" x14ac:dyDescent="0.25">
      <c r="A3484" s="5">
        <v>95753</v>
      </c>
      <c r="B3484">
        <v>1004</v>
      </c>
      <c r="C3484">
        <v>0</v>
      </c>
      <c r="D3484">
        <v>4.5963791337954202E-4</v>
      </c>
      <c r="E3484" t="s">
        <v>31</v>
      </c>
      <c r="F3484" t="s">
        <v>202</v>
      </c>
    </row>
    <row r="3485" spans="1:6" x14ac:dyDescent="0.25">
      <c r="A3485" s="5">
        <v>95753</v>
      </c>
      <c r="B3485">
        <v>1005</v>
      </c>
      <c r="C3485">
        <v>0</v>
      </c>
      <c r="D3485">
        <v>4.5963791337954202E-4</v>
      </c>
      <c r="E3485" t="s">
        <v>31</v>
      </c>
      <c r="F3485" t="s">
        <v>202</v>
      </c>
    </row>
    <row r="3486" spans="1:6" x14ac:dyDescent="0.25">
      <c r="A3486" s="5">
        <v>95753</v>
      </c>
      <c r="B3486">
        <v>1006</v>
      </c>
      <c r="C3486">
        <v>0</v>
      </c>
      <c r="D3486">
        <v>4.5963791337954202E-4</v>
      </c>
      <c r="E3486" t="s">
        <v>31</v>
      </c>
      <c r="F3486" t="s">
        <v>202</v>
      </c>
    </row>
    <row r="3487" spans="1:6" x14ac:dyDescent="0.25">
      <c r="A3487" s="5">
        <v>95753</v>
      </c>
      <c r="B3487">
        <v>1402</v>
      </c>
      <c r="C3487">
        <v>1.18411595179795E-3</v>
      </c>
      <c r="D3487">
        <v>2.37047236795021E-3</v>
      </c>
      <c r="E3487" t="s">
        <v>31</v>
      </c>
      <c r="F3487" t="s">
        <v>202</v>
      </c>
    </row>
    <row r="3488" spans="1:6" x14ac:dyDescent="0.25">
      <c r="A3488" s="5">
        <v>95753</v>
      </c>
      <c r="B3488">
        <v>1008</v>
      </c>
      <c r="C3488">
        <v>0</v>
      </c>
      <c r="D3488">
        <v>4.5963791337954202E-4</v>
      </c>
      <c r="E3488" t="s">
        <v>31</v>
      </c>
      <c r="F3488" t="s">
        <v>202</v>
      </c>
    </row>
    <row r="3489" spans="1:6" x14ac:dyDescent="0.25">
      <c r="A3489" s="5">
        <v>95753</v>
      </c>
      <c r="B3489">
        <v>989</v>
      </c>
      <c r="C3489">
        <v>1.5046873478232099E-3</v>
      </c>
      <c r="D3489">
        <v>1.8964037287656601E-3</v>
      </c>
      <c r="E3489" t="s">
        <v>31</v>
      </c>
      <c r="F3489" t="s">
        <v>202</v>
      </c>
    </row>
    <row r="3490" spans="1:6" x14ac:dyDescent="0.25">
      <c r="A3490" s="5">
        <v>95753</v>
      </c>
      <c r="B3490">
        <v>1010</v>
      </c>
      <c r="C3490">
        <v>1.54876819775198E-3</v>
      </c>
      <c r="D3490">
        <v>2.6518557476231299E-3</v>
      </c>
      <c r="E3490" t="s">
        <v>31</v>
      </c>
      <c r="F3490" t="s">
        <v>202</v>
      </c>
    </row>
    <row r="3491" spans="1:6" x14ac:dyDescent="0.25">
      <c r="A3491" s="5">
        <v>95753</v>
      </c>
      <c r="B3491">
        <v>1011</v>
      </c>
      <c r="C3491">
        <v>5.1234877209067001E-3</v>
      </c>
      <c r="D3491">
        <v>4.6378494934967499E-3</v>
      </c>
      <c r="E3491" t="s">
        <v>31</v>
      </c>
      <c r="F3491" t="s">
        <v>202</v>
      </c>
    </row>
    <row r="3492" spans="1:6" x14ac:dyDescent="0.25">
      <c r="A3492" s="5">
        <v>95753</v>
      </c>
      <c r="B3492">
        <v>1407</v>
      </c>
      <c r="C3492">
        <v>4.4960879474449603E-3</v>
      </c>
      <c r="D3492">
        <v>6.4917264898132904E-3</v>
      </c>
      <c r="E3492" t="s">
        <v>31</v>
      </c>
      <c r="F3492" t="s">
        <v>202</v>
      </c>
    </row>
    <row r="3493" spans="1:6" x14ac:dyDescent="0.25">
      <c r="A3493" s="5">
        <v>95753</v>
      </c>
      <c r="B3493">
        <v>1408</v>
      </c>
      <c r="C3493">
        <v>6.3319390791972702E-4</v>
      </c>
      <c r="D3493">
        <v>1.3432751816052E-3</v>
      </c>
      <c r="E3493" t="s">
        <v>31</v>
      </c>
      <c r="F3493" t="s">
        <v>202</v>
      </c>
    </row>
    <row r="3494" spans="1:6" x14ac:dyDescent="0.25">
      <c r="A3494" s="5">
        <v>95753</v>
      </c>
      <c r="B3494">
        <v>1409</v>
      </c>
      <c r="C3494">
        <v>7.1888932370171702E-4</v>
      </c>
      <c r="D3494">
        <v>1.5059407532632501E-3</v>
      </c>
      <c r="E3494" t="s">
        <v>31</v>
      </c>
      <c r="F3494" t="s">
        <v>202</v>
      </c>
    </row>
    <row r="3495" spans="1:6" x14ac:dyDescent="0.25">
      <c r="A3495" s="5">
        <v>95753</v>
      </c>
      <c r="B3495">
        <v>1410</v>
      </c>
      <c r="C3495">
        <v>0</v>
      </c>
      <c r="D3495">
        <v>4.5963791337954202E-4</v>
      </c>
      <c r="E3495" t="s">
        <v>31</v>
      </c>
      <c r="F3495" t="s">
        <v>202</v>
      </c>
    </row>
    <row r="3496" spans="1:6" x14ac:dyDescent="0.25">
      <c r="A3496" s="5">
        <v>95753</v>
      </c>
      <c r="B3496">
        <v>1411</v>
      </c>
      <c r="C3496">
        <v>2.5122075281619298E-3</v>
      </c>
      <c r="D3496">
        <v>2.7842986810700599E-3</v>
      </c>
      <c r="E3496" t="s">
        <v>31</v>
      </c>
      <c r="F3496" t="s">
        <v>202</v>
      </c>
    </row>
    <row r="3497" spans="1:6" x14ac:dyDescent="0.25">
      <c r="A3497" s="5">
        <v>95753</v>
      </c>
      <c r="B3497">
        <v>1017</v>
      </c>
      <c r="C3497">
        <v>4.7425136010249402E-3</v>
      </c>
      <c r="D3497">
        <v>3.5648769710913499E-3</v>
      </c>
      <c r="E3497" t="s">
        <v>31</v>
      </c>
      <c r="F3497" t="s">
        <v>202</v>
      </c>
    </row>
    <row r="3498" spans="1:6" x14ac:dyDescent="0.25">
      <c r="A3498" s="5">
        <v>95753</v>
      </c>
      <c r="B3498">
        <v>1413</v>
      </c>
      <c r="C3498">
        <v>6.9967669619162998E-3</v>
      </c>
      <c r="D3498">
        <v>1.1305746471092899E-2</v>
      </c>
      <c r="E3498" t="s">
        <v>31</v>
      </c>
      <c r="F3498" t="s">
        <v>202</v>
      </c>
    </row>
    <row r="3499" spans="1:6" x14ac:dyDescent="0.25">
      <c r="A3499" s="5">
        <v>95753</v>
      </c>
      <c r="B3499">
        <v>1416</v>
      </c>
      <c r="C3499">
        <v>2.74170009829237E-3</v>
      </c>
      <c r="D3499">
        <v>2.60395750919739E-3</v>
      </c>
      <c r="E3499" t="s">
        <v>31</v>
      </c>
      <c r="F3499" t="s">
        <v>202</v>
      </c>
    </row>
    <row r="3500" spans="1:6" x14ac:dyDescent="0.25">
      <c r="A3500" s="5">
        <v>95753</v>
      </c>
      <c r="B3500">
        <v>1022</v>
      </c>
      <c r="C3500">
        <v>0</v>
      </c>
      <c r="D3500">
        <v>4.5963791337954202E-4</v>
      </c>
      <c r="E3500" t="s">
        <v>31</v>
      </c>
      <c r="F3500" t="s">
        <v>202</v>
      </c>
    </row>
    <row r="3501" spans="1:6" x14ac:dyDescent="0.25">
      <c r="A3501" s="5">
        <v>95753</v>
      </c>
      <c r="B3501">
        <v>1418</v>
      </c>
      <c r="C3501">
        <v>0</v>
      </c>
      <c r="D3501">
        <v>4.5963791337954202E-4</v>
      </c>
      <c r="E3501" t="s">
        <v>31</v>
      </c>
      <c r="F3501" t="s">
        <v>202</v>
      </c>
    </row>
    <row r="3502" spans="1:6" x14ac:dyDescent="0.25">
      <c r="A3502" s="5">
        <v>95753</v>
      </c>
      <c r="B3502">
        <v>1024</v>
      </c>
      <c r="C3502">
        <v>0</v>
      </c>
      <c r="D3502">
        <v>4.5963791337954202E-4</v>
      </c>
      <c r="E3502" t="s">
        <v>31</v>
      </c>
      <c r="F3502" t="s">
        <v>202</v>
      </c>
    </row>
    <row r="3503" spans="1:6" x14ac:dyDescent="0.25">
      <c r="A3503" s="5">
        <v>95753</v>
      </c>
      <c r="B3503">
        <v>1025</v>
      </c>
      <c r="C3503">
        <v>0</v>
      </c>
      <c r="D3503">
        <v>4.5963791337954202E-4</v>
      </c>
      <c r="E3503" t="s">
        <v>31</v>
      </c>
      <c r="F3503" t="s">
        <v>202</v>
      </c>
    </row>
    <row r="3504" spans="1:6" x14ac:dyDescent="0.25">
      <c r="A3504" s="5">
        <v>95753</v>
      </c>
      <c r="B3504">
        <v>1026</v>
      </c>
      <c r="C3504">
        <v>0</v>
      </c>
      <c r="D3504">
        <v>4.5963791337954202E-4</v>
      </c>
      <c r="E3504" t="s">
        <v>31</v>
      </c>
      <c r="F3504" t="s">
        <v>202</v>
      </c>
    </row>
    <row r="3505" spans="1:6" x14ac:dyDescent="0.25">
      <c r="A3505" s="5">
        <v>95753</v>
      </c>
      <c r="B3505">
        <v>1027</v>
      </c>
      <c r="C3505">
        <v>0</v>
      </c>
      <c r="D3505">
        <v>4.5963791337954202E-4</v>
      </c>
      <c r="E3505" t="s">
        <v>31</v>
      </c>
      <c r="F3505" t="s">
        <v>202</v>
      </c>
    </row>
    <row r="3506" spans="1:6" x14ac:dyDescent="0.25">
      <c r="A3506" s="5">
        <v>95753</v>
      </c>
      <c r="B3506">
        <v>1423</v>
      </c>
      <c r="C3506">
        <v>0</v>
      </c>
      <c r="D3506">
        <v>4.5963791337954202E-4</v>
      </c>
      <c r="E3506" t="s">
        <v>31</v>
      </c>
      <c r="F3506" t="s">
        <v>202</v>
      </c>
    </row>
    <row r="3507" spans="1:6" x14ac:dyDescent="0.25">
      <c r="A3507" s="5">
        <v>95753</v>
      </c>
      <c r="B3507">
        <v>933</v>
      </c>
      <c r="C3507">
        <v>0.14482849227110001</v>
      </c>
      <c r="D3507">
        <v>0.131932415268914</v>
      </c>
      <c r="E3507" t="s">
        <v>31</v>
      </c>
      <c r="F3507" t="s">
        <v>202</v>
      </c>
    </row>
    <row r="3508" spans="1:6" x14ac:dyDescent="0.25">
      <c r="A3508" s="5">
        <v>95753</v>
      </c>
      <c r="B3508">
        <v>934</v>
      </c>
      <c r="C3508">
        <v>0.18137100874867601</v>
      </c>
      <c r="D3508">
        <v>0.15350098046702601</v>
      </c>
      <c r="E3508" t="s">
        <v>31</v>
      </c>
      <c r="F3508" t="s">
        <v>202</v>
      </c>
    </row>
    <row r="3509" spans="1:6" x14ac:dyDescent="0.25">
      <c r="A3509" s="5">
        <v>95753</v>
      </c>
      <c r="B3509">
        <v>935</v>
      </c>
      <c r="C3509">
        <v>7.1749364613692204E-3</v>
      </c>
      <c r="D3509">
        <v>7.4220693989380396E-3</v>
      </c>
      <c r="E3509" t="s">
        <v>31</v>
      </c>
      <c r="F3509" t="s">
        <v>202</v>
      </c>
    </row>
    <row r="3510" spans="1:6" x14ac:dyDescent="0.25">
      <c r="A3510" s="5">
        <v>95753</v>
      </c>
      <c r="B3510">
        <v>936</v>
      </c>
      <c r="C3510">
        <v>0.19640231633478999</v>
      </c>
      <c r="D3510">
        <v>0.145459266345115</v>
      </c>
      <c r="E3510" t="s">
        <v>31</v>
      </c>
      <c r="F3510" t="s">
        <v>202</v>
      </c>
    </row>
    <row r="3511" spans="1:6" x14ac:dyDescent="0.25">
      <c r="A3511" s="5">
        <v>95753</v>
      </c>
      <c r="B3511">
        <v>937</v>
      </c>
      <c r="C3511">
        <v>9.5730476380444102E-2</v>
      </c>
      <c r="D3511">
        <v>0.240290661615713</v>
      </c>
      <c r="E3511" t="s">
        <v>31</v>
      </c>
      <c r="F3511" t="s">
        <v>202</v>
      </c>
    </row>
    <row r="3512" spans="1:6" x14ac:dyDescent="0.25">
      <c r="A3512" s="5">
        <v>95753</v>
      </c>
      <c r="B3512">
        <v>939</v>
      </c>
      <c r="C3512">
        <v>1.02374938221515E-2</v>
      </c>
      <c r="D3512">
        <v>1.37681540157107E-2</v>
      </c>
      <c r="E3512" t="s">
        <v>31</v>
      </c>
      <c r="F3512" t="s">
        <v>202</v>
      </c>
    </row>
    <row r="3513" spans="1:6" x14ac:dyDescent="0.25">
      <c r="A3513" s="5">
        <v>95753</v>
      </c>
      <c r="B3513">
        <v>941</v>
      </c>
      <c r="C3513">
        <v>6.6223656697939298E-4</v>
      </c>
      <c r="D3513">
        <v>2.6441098005187702E-3</v>
      </c>
      <c r="E3513" t="s">
        <v>31</v>
      </c>
      <c r="F3513" t="s">
        <v>202</v>
      </c>
    </row>
    <row r="3514" spans="1:6" x14ac:dyDescent="0.25">
      <c r="A3514" s="5">
        <v>95753</v>
      </c>
      <c r="B3514">
        <v>942</v>
      </c>
      <c r="C3514">
        <v>1.38281215823161</v>
      </c>
      <c r="D3514">
        <v>1.8252879775078701</v>
      </c>
      <c r="E3514" t="s">
        <v>31</v>
      </c>
      <c r="F3514" t="s">
        <v>202</v>
      </c>
    </row>
    <row r="3515" spans="1:6" x14ac:dyDescent="0.25">
      <c r="A3515" s="5">
        <v>95753</v>
      </c>
      <c r="B3515">
        <v>944</v>
      </c>
      <c r="C3515">
        <v>0.12386092838519901</v>
      </c>
      <c r="D3515">
        <v>8.1128879263866902E-2</v>
      </c>
      <c r="E3515" t="s">
        <v>31</v>
      </c>
      <c r="F3515" t="s">
        <v>202</v>
      </c>
    </row>
    <row r="3516" spans="1:6" x14ac:dyDescent="0.25">
      <c r="A3516" s="5">
        <v>95753</v>
      </c>
      <c r="B3516">
        <v>945</v>
      </c>
      <c r="C3516">
        <v>6.9299948498520003E-2</v>
      </c>
      <c r="D3516">
        <v>1.8984220261826199E-2</v>
      </c>
      <c r="E3516" t="s">
        <v>31</v>
      </c>
      <c r="F3516" t="s">
        <v>202</v>
      </c>
    </row>
    <row r="3517" spans="1:6" x14ac:dyDescent="0.25">
      <c r="A3517" s="5">
        <v>95753</v>
      </c>
      <c r="B3517">
        <v>1438</v>
      </c>
      <c r="C3517">
        <v>6.4580855723130007E-2</v>
      </c>
      <c r="D3517">
        <v>9.4451470645522395E-2</v>
      </c>
      <c r="E3517" t="s">
        <v>31</v>
      </c>
      <c r="F3517" t="s">
        <v>202</v>
      </c>
    </row>
    <row r="3518" spans="1:6" x14ac:dyDescent="0.25">
      <c r="A3518" s="5">
        <v>95753</v>
      </c>
      <c r="B3518">
        <v>1044</v>
      </c>
      <c r="C3518">
        <v>0.40461952280846097</v>
      </c>
      <c r="D3518">
        <v>0.475162643670134</v>
      </c>
      <c r="E3518" t="s">
        <v>31</v>
      </c>
      <c r="F3518" t="s">
        <v>202</v>
      </c>
    </row>
    <row r="3519" spans="1:6" x14ac:dyDescent="0.25">
      <c r="A3519" s="5">
        <v>95753</v>
      </c>
      <c r="B3519">
        <v>947</v>
      </c>
      <c r="C3519">
        <v>0.65014651961092895</v>
      </c>
      <c r="D3519">
        <v>0.96538034702109399</v>
      </c>
      <c r="E3519" t="s">
        <v>31</v>
      </c>
      <c r="F3519" t="s">
        <v>202</v>
      </c>
    </row>
    <row r="3520" spans="1:6" x14ac:dyDescent="0.25">
      <c r="A3520" s="5">
        <v>95753</v>
      </c>
      <c r="B3520">
        <v>948</v>
      </c>
      <c r="C3520">
        <v>0.14376197359182799</v>
      </c>
      <c r="D3520">
        <v>8.0536619264210907E-2</v>
      </c>
      <c r="E3520" t="s">
        <v>31</v>
      </c>
      <c r="F3520" t="s">
        <v>202</v>
      </c>
    </row>
    <row r="3521" spans="1:6" x14ac:dyDescent="0.25">
      <c r="A3521" s="5">
        <v>95753</v>
      </c>
      <c r="B3521">
        <v>949</v>
      </c>
      <c r="C3521">
        <v>2.9002824803196901E-2</v>
      </c>
      <c r="D3521">
        <v>4.96100599608831E-2</v>
      </c>
      <c r="E3521" t="s">
        <v>31</v>
      </c>
      <c r="F3521" t="s">
        <v>202</v>
      </c>
    </row>
    <row r="3522" spans="1:6" x14ac:dyDescent="0.25">
      <c r="A3522" s="5">
        <v>95753</v>
      </c>
      <c r="B3522">
        <v>950</v>
      </c>
      <c r="C3522">
        <v>4.7063342917537604E-3</v>
      </c>
      <c r="D3522">
        <v>1.6677234073354599E-2</v>
      </c>
      <c r="E3522" t="s">
        <v>31</v>
      </c>
      <c r="F3522" t="s">
        <v>202</v>
      </c>
    </row>
    <row r="3523" spans="1:6" x14ac:dyDescent="0.25">
      <c r="A3523" s="5">
        <v>95753</v>
      </c>
      <c r="B3523">
        <v>951</v>
      </c>
      <c r="C3523">
        <v>7.0824805534743698E-2</v>
      </c>
      <c r="D3523">
        <v>0.100161400539672</v>
      </c>
      <c r="E3523" t="s">
        <v>31</v>
      </c>
      <c r="F3523" t="s">
        <v>202</v>
      </c>
    </row>
    <row r="3524" spans="1:6" x14ac:dyDescent="0.25">
      <c r="A3524" s="5">
        <v>95753</v>
      </c>
      <c r="B3524">
        <v>952</v>
      </c>
      <c r="C3524">
        <v>0.121657331445213</v>
      </c>
      <c r="D3524">
        <v>0.12813365187126699</v>
      </c>
      <c r="E3524" t="s">
        <v>31</v>
      </c>
      <c r="F3524" t="s">
        <v>202</v>
      </c>
    </row>
    <row r="3525" spans="1:6" x14ac:dyDescent="0.25">
      <c r="A3525" s="5">
        <v>95753</v>
      </c>
      <c r="B3525">
        <v>953</v>
      </c>
      <c r="C3525">
        <v>7.2281904060878199E-2</v>
      </c>
      <c r="D3525">
        <v>0.13451818657414</v>
      </c>
      <c r="E3525" t="s">
        <v>31</v>
      </c>
      <c r="F3525" t="s">
        <v>202</v>
      </c>
    </row>
    <row r="3526" spans="1:6" x14ac:dyDescent="0.25">
      <c r="A3526" s="5">
        <v>95753</v>
      </c>
      <c r="B3526">
        <v>954</v>
      </c>
      <c r="C3526">
        <v>0.69184214530913402</v>
      </c>
      <c r="D3526">
        <v>0.34675266132850002</v>
      </c>
      <c r="E3526" t="s">
        <v>31</v>
      </c>
      <c r="F3526" t="s">
        <v>202</v>
      </c>
    </row>
    <row r="3527" spans="1:6" x14ac:dyDescent="0.25">
      <c r="A3527" s="5">
        <v>95753</v>
      </c>
      <c r="B3527">
        <v>955</v>
      </c>
      <c r="C3527">
        <v>17.600365444935399</v>
      </c>
      <c r="D3527">
        <v>11.8890330128736</v>
      </c>
      <c r="E3527" t="s">
        <v>31</v>
      </c>
      <c r="F3527" t="s">
        <v>202</v>
      </c>
    </row>
    <row r="3528" spans="1:6" x14ac:dyDescent="0.25">
      <c r="A3528" s="5">
        <v>95753</v>
      </c>
      <c r="B3528">
        <v>956</v>
      </c>
      <c r="C3528">
        <v>0.16335325997567501</v>
      </c>
      <c r="D3528">
        <v>0.26758048802866002</v>
      </c>
      <c r="E3528" t="s">
        <v>31</v>
      </c>
      <c r="F3528" t="s">
        <v>202</v>
      </c>
    </row>
    <row r="3529" spans="1:6" x14ac:dyDescent="0.25">
      <c r="A3529" s="5">
        <v>95753</v>
      </c>
      <c r="B3529">
        <v>1056</v>
      </c>
      <c r="C3529">
        <v>0.117250993256425</v>
      </c>
      <c r="D3529">
        <v>0.122446406468465</v>
      </c>
      <c r="E3529" t="s">
        <v>31</v>
      </c>
      <c r="F3529" t="s">
        <v>202</v>
      </c>
    </row>
    <row r="3530" spans="1:6" x14ac:dyDescent="0.25">
      <c r="A3530" s="5">
        <v>95753</v>
      </c>
      <c r="B3530">
        <v>957</v>
      </c>
      <c r="C3530">
        <v>0.222350792262764</v>
      </c>
      <c r="D3530">
        <v>0.26767184189533999</v>
      </c>
      <c r="E3530" t="s">
        <v>31</v>
      </c>
      <c r="F3530" t="s">
        <v>202</v>
      </c>
    </row>
    <row r="3531" spans="1:6" x14ac:dyDescent="0.25">
      <c r="A3531" s="5">
        <v>95753</v>
      </c>
      <c r="B3531">
        <v>958</v>
      </c>
      <c r="C3531">
        <v>1.9888591217982199E-2</v>
      </c>
      <c r="D3531">
        <v>4.1152781128827601E-2</v>
      </c>
      <c r="E3531" t="s">
        <v>31</v>
      </c>
      <c r="F3531" t="s">
        <v>202</v>
      </c>
    </row>
    <row r="3532" spans="1:6" x14ac:dyDescent="0.25">
      <c r="A3532" s="5">
        <v>95753</v>
      </c>
      <c r="B3532">
        <v>959</v>
      </c>
      <c r="C3532">
        <v>5.0068848191738798E-2</v>
      </c>
      <c r="D3532">
        <v>3.57800508400214E-2</v>
      </c>
      <c r="E3532" t="s">
        <v>31</v>
      </c>
      <c r="F3532" t="s">
        <v>202</v>
      </c>
    </row>
    <row r="3533" spans="1:6" x14ac:dyDescent="0.25">
      <c r="A3533" s="5">
        <v>95753</v>
      </c>
      <c r="B3533">
        <v>960</v>
      </c>
      <c r="C3533">
        <v>0.77367027360358698</v>
      </c>
      <c r="D3533">
        <v>0.79770696911950201</v>
      </c>
      <c r="E3533" t="s">
        <v>31</v>
      </c>
      <c r="F3533" t="s">
        <v>202</v>
      </c>
    </row>
    <row r="3534" spans="1:6" x14ac:dyDescent="0.25">
      <c r="A3534" s="5">
        <v>95753</v>
      </c>
      <c r="B3534">
        <v>961</v>
      </c>
      <c r="C3534">
        <v>4.5396628332462101E-2</v>
      </c>
      <c r="D3534">
        <v>9.10379189326877E-2</v>
      </c>
      <c r="E3534" t="s">
        <v>31</v>
      </c>
      <c r="F3534" t="s">
        <v>202</v>
      </c>
    </row>
    <row r="3535" spans="1:6" x14ac:dyDescent="0.25">
      <c r="A3535" s="5">
        <v>95753</v>
      </c>
      <c r="B3535">
        <v>962</v>
      </c>
      <c r="C3535">
        <v>2.3349499200085701E-2</v>
      </c>
      <c r="D3535">
        <v>1.8148945875900699E-2</v>
      </c>
      <c r="E3535" t="s">
        <v>31</v>
      </c>
      <c r="F3535" t="s">
        <v>202</v>
      </c>
    </row>
    <row r="3536" spans="1:6" x14ac:dyDescent="0.25">
      <c r="A3536" s="5">
        <v>95753</v>
      </c>
      <c r="B3536">
        <v>963</v>
      </c>
      <c r="C3536">
        <v>2.0868121864775501E-2</v>
      </c>
      <c r="D3536">
        <v>2.9511980962420099E-2</v>
      </c>
      <c r="E3536" t="s">
        <v>31</v>
      </c>
      <c r="F3536" t="s">
        <v>202</v>
      </c>
    </row>
    <row r="3537" spans="1:6" x14ac:dyDescent="0.25">
      <c r="A3537" s="5">
        <v>95753</v>
      </c>
      <c r="B3537">
        <v>964</v>
      </c>
      <c r="C3537">
        <v>7.5500740841144706E-2</v>
      </c>
      <c r="D3537">
        <v>0.12445077793987799</v>
      </c>
      <c r="E3537" t="s">
        <v>31</v>
      </c>
      <c r="F3537" t="s">
        <v>202</v>
      </c>
    </row>
    <row r="3538" spans="1:6" x14ac:dyDescent="0.25">
      <c r="A3538" s="5">
        <v>95753</v>
      </c>
      <c r="B3538">
        <v>966</v>
      </c>
      <c r="C3538">
        <v>3.5984314386331699E-2</v>
      </c>
      <c r="D3538">
        <v>7.3637196918868997E-2</v>
      </c>
      <c r="E3538" t="s">
        <v>31</v>
      </c>
      <c r="F3538" t="s">
        <v>202</v>
      </c>
    </row>
    <row r="3539" spans="1:6" x14ac:dyDescent="0.25">
      <c r="A3539" s="5">
        <v>95753</v>
      </c>
      <c r="B3539">
        <v>967</v>
      </c>
      <c r="C3539">
        <v>0.12609387407091699</v>
      </c>
      <c r="D3539">
        <v>0.121774840515969</v>
      </c>
      <c r="E3539" t="s">
        <v>31</v>
      </c>
      <c r="F3539" t="s">
        <v>202</v>
      </c>
    </row>
    <row r="3540" spans="1:6" x14ac:dyDescent="0.25">
      <c r="A3540" s="5">
        <v>95753</v>
      </c>
      <c r="B3540">
        <v>968</v>
      </c>
      <c r="C3540">
        <v>8.5332995242819801E-2</v>
      </c>
      <c r="D3540">
        <v>0.112889250202326</v>
      </c>
      <c r="E3540" t="s">
        <v>31</v>
      </c>
      <c r="F3540" t="s">
        <v>202</v>
      </c>
    </row>
    <row r="3541" spans="1:6" x14ac:dyDescent="0.25">
      <c r="A3541" s="5">
        <v>95753</v>
      </c>
      <c r="B3541">
        <v>969</v>
      </c>
      <c r="C3541">
        <v>0.27370722196741598</v>
      </c>
      <c r="D3541">
        <v>0.259967734085914</v>
      </c>
      <c r="E3541" t="s">
        <v>31</v>
      </c>
      <c r="F3541" t="s">
        <v>202</v>
      </c>
    </row>
    <row r="3542" spans="1:6" x14ac:dyDescent="0.25">
      <c r="A3542" s="5">
        <v>95753</v>
      </c>
      <c r="B3542">
        <v>970</v>
      </c>
      <c r="C3542">
        <v>1.5252290422868499E-3</v>
      </c>
      <c r="D3542">
        <v>4.3035338532065098E-3</v>
      </c>
      <c r="E3542" t="s">
        <v>31</v>
      </c>
      <c r="F3542" t="s">
        <v>202</v>
      </c>
    </row>
    <row r="3543" spans="1:6" x14ac:dyDescent="0.25">
      <c r="A3543" s="5">
        <v>95754</v>
      </c>
      <c r="B3543">
        <v>2669</v>
      </c>
      <c r="C3543">
        <v>27.998902650641156</v>
      </c>
      <c r="D3543" s="42">
        <v>-99</v>
      </c>
      <c r="E3543" s="42" t="s">
        <v>672</v>
      </c>
      <c r="F3543" s="42" t="s">
        <v>614</v>
      </c>
    </row>
    <row r="3544" spans="1:6" x14ac:dyDescent="0.25">
      <c r="A3544" s="5">
        <v>95754</v>
      </c>
      <c r="B3544">
        <v>2670</v>
      </c>
      <c r="C3544">
        <v>0.18770948045482122</v>
      </c>
      <c r="D3544" s="42">
        <v>-99</v>
      </c>
      <c r="E3544" s="42" t="s">
        <v>672</v>
      </c>
      <c r="F3544" s="42" t="s">
        <v>614</v>
      </c>
    </row>
    <row r="3545" spans="1:6" x14ac:dyDescent="0.25">
      <c r="A3545" s="5">
        <v>95754</v>
      </c>
      <c r="B3545">
        <v>2671</v>
      </c>
      <c r="C3545">
        <v>25.200421370176855</v>
      </c>
      <c r="D3545" s="42">
        <v>-99</v>
      </c>
      <c r="E3545" s="42" t="s">
        <v>672</v>
      </c>
      <c r="F3545" s="42" t="s">
        <v>614</v>
      </c>
    </row>
    <row r="3546" spans="1:6" x14ac:dyDescent="0.25">
      <c r="A3546" s="5">
        <v>95754</v>
      </c>
      <c r="B3546">
        <v>337</v>
      </c>
      <c r="C3546">
        <v>0.12058703859641801</v>
      </c>
      <c r="D3546">
        <v>0.17768820445413999</v>
      </c>
      <c r="E3546" t="s">
        <v>31</v>
      </c>
      <c r="F3546" t="s">
        <v>32</v>
      </c>
    </row>
    <row r="3547" spans="1:6" x14ac:dyDescent="0.25">
      <c r="A3547" s="5">
        <v>95754</v>
      </c>
      <c r="B3547">
        <v>613</v>
      </c>
      <c r="C3547">
        <v>0.108960958091701</v>
      </c>
      <c r="D3547">
        <v>0.10282693979032299</v>
      </c>
      <c r="E3547" t="s">
        <v>31</v>
      </c>
      <c r="F3547" t="s">
        <v>32</v>
      </c>
    </row>
    <row r="3548" spans="1:6" x14ac:dyDescent="0.25">
      <c r="A3548" s="5">
        <v>95754</v>
      </c>
      <c r="B3548">
        <v>665</v>
      </c>
      <c r="C3548">
        <v>0</v>
      </c>
      <c r="D3548">
        <v>5.4748101982287301E-2</v>
      </c>
      <c r="E3548" t="s">
        <v>31</v>
      </c>
      <c r="F3548" t="s">
        <v>32</v>
      </c>
    </row>
    <row r="3549" spans="1:6" x14ac:dyDescent="0.25">
      <c r="A3549" s="5">
        <v>95754</v>
      </c>
      <c r="B3549">
        <v>699</v>
      </c>
      <c r="C3549">
        <v>0.21787430656531501</v>
      </c>
      <c r="D3549">
        <v>0.249187330552438</v>
      </c>
      <c r="E3549" t="s">
        <v>31</v>
      </c>
      <c r="F3549" t="s">
        <v>32</v>
      </c>
    </row>
    <row r="3550" spans="1:6" x14ac:dyDescent="0.25">
      <c r="A3550" s="5">
        <v>95754</v>
      </c>
      <c r="B3550">
        <v>784</v>
      </c>
      <c r="C3550">
        <v>0.154895899967746</v>
      </c>
      <c r="D3550">
        <v>7.1684162431776097E-2</v>
      </c>
      <c r="E3550" t="s">
        <v>31</v>
      </c>
      <c r="F3550" t="s">
        <v>45</v>
      </c>
    </row>
    <row r="3551" spans="1:6" x14ac:dyDescent="0.25">
      <c r="A3551" s="5">
        <v>95754</v>
      </c>
      <c r="B3551">
        <v>785</v>
      </c>
      <c r="C3551">
        <v>4.5700213891387002E-2</v>
      </c>
      <c r="D3551">
        <v>9.1905695416873101E-2</v>
      </c>
      <c r="E3551" t="s">
        <v>31</v>
      </c>
      <c r="F3551" t="s">
        <v>49</v>
      </c>
    </row>
    <row r="3552" spans="1:6" x14ac:dyDescent="0.25">
      <c r="A3552" s="5">
        <v>95754</v>
      </c>
      <c r="B3552">
        <v>2302</v>
      </c>
      <c r="C3552">
        <v>0.313420719621616</v>
      </c>
      <c r="D3552">
        <v>0.27434086168920102</v>
      </c>
      <c r="E3552" t="s">
        <v>31</v>
      </c>
      <c r="F3552" t="s">
        <v>53</v>
      </c>
    </row>
    <row r="3553" spans="1:6" x14ac:dyDescent="0.25">
      <c r="A3553" s="5">
        <v>95754</v>
      </c>
      <c r="B3553">
        <v>1183</v>
      </c>
      <c r="C3553">
        <v>15.5471424781714</v>
      </c>
      <c r="D3553">
        <v>10.2169230513058</v>
      </c>
      <c r="E3553" t="s">
        <v>31</v>
      </c>
      <c r="F3553" t="s">
        <v>57</v>
      </c>
    </row>
    <row r="3554" spans="1:6" x14ac:dyDescent="0.25">
      <c r="A3554" s="5">
        <v>95754</v>
      </c>
      <c r="B3554">
        <v>789</v>
      </c>
      <c r="C3554">
        <v>6.5934424428892804</v>
      </c>
      <c r="D3554">
        <v>4.3053033325864103</v>
      </c>
      <c r="E3554" t="s">
        <v>31</v>
      </c>
      <c r="F3554" t="s">
        <v>57</v>
      </c>
    </row>
    <row r="3555" spans="1:6" x14ac:dyDescent="0.25">
      <c r="A3555" s="5">
        <v>95754</v>
      </c>
      <c r="B3555">
        <v>790</v>
      </c>
      <c r="C3555">
        <v>11.1011055558976</v>
      </c>
      <c r="D3555">
        <v>8.1743380385322393</v>
      </c>
      <c r="E3555" t="s">
        <v>31</v>
      </c>
      <c r="F3555" t="s">
        <v>57</v>
      </c>
    </row>
    <row r="3556" spans="1:6" x14ac:dyDescent="0.25">
      <c r="A3556" s="5">
        <v>95754</v>
      </c>
      <c r="B3556">
        <v>791</v>
      </c>
      <c r="C3556">
        <v>4.77350788818514</v>
      </c>
      <c r="D3556">
        <v>3.7006371333869801</v>
      </c>
      <c r="E3556" t="s">
        <v>31</v>
      </c>
      <c r="F3556" t="s">
        <v>57</v>
      </c>
    </row>
    <row r="3557" spans="1:6" x14ac:dyDescent="0.25">
      <c r="A3557" s="5">
        <v>95754</v>
      </c>
      <c r="B3557">
        <v>792</v>
      </c>
      <c r="C3557">
        <v>1.98323399291529</v>
      </c>
      <c r="D3557">
        <v>1.7132539892995899</v>
      </c>
      <c r="E3557" t="s">
        <v>31</v>
      </c>
      <c r="F3557" t="s">
        <v>57</v>
      </c>
    </row>
    <row r="3558" spans="1:6" x14ac:dyDescent="0.25">
      <c r="A3558" s="5">
        <v>95754</v>
      </c>
      <c r="B3558">
        <v>626</v>
      </c>
      <c r="C3558">
        <v>39.9984323580588</v>
      </c>
      <c r="D3558">
        <v>23.595746094995398</v>
      </c>
      <c r="E3558" t="s">
        <v>31</v>
      </c>
      <c r="F3558" t="s">
        <v>57</v>
      </c>
    </row>
    <row r="3559" spans="1:6" x14ac:dyDescent="0.25">
      <c r="A3559" s="5">
        <v>95754</v>
      </c>
      <c r="B3559">
        <v>794</v>
      </c>
      <c r="C3559">
        <v>5.3105611552428602</v>
      </c>
      <c r="D3559">
        <v>3.68811812000971</v>
      </c>
      <c r="E3559" t="s">
        <v>31</v>
      </c>
      <c r="F3559" t="s">
        <v>57</v>
      </c>
    </row>
    <row r="3560" spans="1:6" x14ac:dyDescent="0.25">
      <c r="A3560" s="5">
        <v>95754</v>
      </c>
      <c r="B3560">
        <v>1190</v>
      </c>
      <c r="C3560">
        <v>1.4690184400663699</v>
      </c>
      <c r="D3560">
        <v>1.23522857949577</v>
      </c>
      <c r="E3560" t="s">
        <v>31</v>
      </c>
      <c r="F3560" t="s">
        <v>57</v>
      </c>
    </row>
    <row r="3561" spans="1:6" x14ac:dyDescent="0.25">
      <c r="A3561" s="5">
        <v>95754</v>
      </c>
      <c r="B3561">
        <v>796</v>
      </c>
      <c r="C3561">
        <v>0.14389042309264</v>
      </c>
      <c r="D3561">
        <v>8.3667801991194696E-2</v>
      </c>
      <c r="E3561" t="s">
        <v>31</v>
      </c>
      <c r="F3561" t="s">
        <v>57</v>
      </c>
    </row>
    <row r="3562" spans="1:6" x14ac:dyDescent="0.25">
      <c r="A3562" s="5">
        <v>95754</v>
      </c>
      <c r="B3562">
        <v>797</v>
      </c>
      <c r="C3562">
        <v>4.9402360254865796</v>
      </c>
      <c r="D3562">
        <v>3.09970519777925</v>
      </c>
      <c r="E3562" t="s">
        <v>31</v>
      </c>
      <c r="F3562" t="s">
        <v>57</v>
      </c>
    </row>
    <row r="3563" spans="1:6" x14ac:dyDescent="0.25">
      <c r="A3563" s="5">
        <v>95754</v>
      </c>
      <c r="B3563">
        <v>436</v>
      </c>
      <c r="C3563">
        <v>44.938668383545398</v>
      </c>
      <c r="D3563">
        <v>24.739182526741601</v>
      </c>
      <c r="E3563" t="s">
        <v>31</v>
      </c>
      <c r="F3563" t="s">
        <v>57</v>
      </c>
    </row>
    <row r="3564" spans="1:6" x14ac:dyDescent="0.25">
      <c r="A3564" s="5">
        <v>95754</v>
      </c>
      <c r="B3564">
        <v>696</v>
      </c>
      <c r="C3564">
        <v>2.33326987320727E-2</v>
      </c>
      <c r="D3564">
        <v>0.35189292412353901</v>
      </c>
      <c r="E3564" t="s">
        <v>31</v>
      </c>
      <c r="F3564" t="s">
        <v>81</v>
      </c>
    </row>
    <row r="3565" spans="1:6" x14ac:dyDescent="0.25">
      <c r="A3565" s="5">
        <v>95754</v>
      </c>
      <c r="B3565">
        <v>525</v>
      </c>
      <c r="C3565">
        <v>2.2421745636128101E-3</v>
      </c>
      <c r="D3565">
        <v>6.4175965416907899E-2</v>
      </c>
      <c r="E3565" t="s">
        <v>31</v>
      </c>
      <c r="F3565" t="s">
        <v>81</v>
      </c>
    </row>
    <row r="3566" spans="1:6" x14ac:dyDescent="0.25">
      <c r="A3566" s="5">
        <v>95754</v>
      </c>
      <c r="B3566">
        <v>292</v>
      </c>
      <c r="C3566">
        <v>1.6169694573487301E-2</v>
      </c>
      <c r="D3566">
        <v>5.9604217154527399E-2</v>
      </c>
      <c r="E3566" t="s">
        <v>31</v>
      </c>
      <c r="F3566" t="s">
        <v>81</v>
      </c>
    </row>
    <row r="3567" spans="1:6" x14ac:dyDescent="0.25">
      <c r="A3567" s="5">
        <v>95754</v>
      </c>
      <c r="B3567">
        <v>694</v>
      </c>
      <c r="C3567">
        <v>6.1561221406611098E-2</v>
      </c>
      <c r="D3567">
        <v>7.9879000832281499E-2</v>
      </c>
      <c r="E3567" t="s">
        <v>31</v>
      </c>
      <c r="F3567" t="s">
        <v>81</v>
      </c>
    </row>
    <row r="3568" spans="1:6" x14ac:dyDescent="0.25">
      <c r="A3568" s="5">
        <v>95754</v>
      </c>
      <c r="B3568">
        <v>666</v>
      </c>
      <c r="C3568">
        <v>4.1623113534996099E-3</v>
      </c>
      <c r="D3568">
        <v>9.7389135364430394E-3</v>
      </c>
      <c r="E3568" t="s">
        <v>31</v>
      </c>
      <c r="F3568" t="s">
        <v>81</v>
      </c>
    </row>
    <row r="3569" spans="1:6" x14ac:dyDescent="0.25">
      <c r="A3569" s="5">
        <v>95754</v>
      </c>
      <c r="B3569">
        <v>700</v>
      </c>
      <c r="C3569">
        <v>0.101063250819993</v>
      </c>
      <c r="D3569">
        <v>4.9306023355959502E-2</v>
      </c>
      <c r="E3569" t="s">
        <v>31</v>
      </c>
      <c r="F3569" t="s">
        <v>81</v>
      </c>
    </row>
    <row r="3570" spans="1:6" x14ac:dyDescent="0.25">
      <c r="A3570" s="5">
        <v>95754</v>
      </c>
      <c r="B3570">
        <v>795</v>
      </c>
      <c r="C3570">
        <v>0.26302747020363698</v>
      </c>
      <c r="D3570">
        <v>0.25918812625161303</v>
      </c>
      <c r="E3570" t="s">
        <v>31</v>
      </c>
      <c r="F3570" t="s">
        <v>81</v>
      </c>
    </row>
    <row r="3571" spans="1:6" x14ac:dyDescent="0.25">
      <c r="A3571" s="5">
        <v>95754</v>
      </c>
      <c r="B3571">
        <v>669</v>
      </c>
      <c r="C3571">
        <v>0.58914500404548698</v>
      </c>
      <c r="D3571">
        <v>0.46140630212138301</v>
      </c>
      <c r="E3571" t="s">
        <v>31</v>
      </c>
      <c r="F3571" t="s">
        <v>81</v>
      </c>
    </row>
    <row r="3572" spans="1:6" x14ac:dyDescent="0.25">
      <c r="A3572" s="5">
        <v>95754</v>
      </c>
      <c r="B3572">
        <v>329</v>
      </c>
      <c r="C3572">
        <v>9.4026400301922705E-2</v>
      </c>
      <c r="D3572">
        <v>9.7852787320224593E-2</v>
      </c>
      <c r="E3572" t="s">
        <v>31</v>
      </c>
      <c r="F3572" t="s">
        <v>81</v>
      </c>
    </row>
    <row r="3573" spans="1:6" x14ac:dyDescent="0.25">
      <c r="A3573" s="5">
        <v>95754</v>
      </c>
      <c r="B3573">
        <v>715</v>
      </c>
      <c r="C3573">
        <v>4.4052620764254103E-3</v>
      </c>
      <c r="D3573">
        <v>4.7749325712436799E-2</v>
      </c>
      <c r="E3573" t="s">
        <v>31</v>
      </c>
      <c r="F3573" t="s">
        <v>81</v>
      </c>
    </row>
    <row r="3574" spans="1:6" x14ac:dyDescent="0.25">
      <c r="A3574" s="5">
        <v>95754</v>
      </c>
      <c r="B3574">
        <v>767</v>
      </c>
      <c r="C3574">
        <v>2.35999157161974E-4</v>
      </c>
      <c r="D3574">
        <v>2.34018826723148E-2</v>
      </c>
      <c r="E3574" t="s">
        <v>31</v>
      </c>
      <c r="F3574" t="s">
        <v>81</v>
      </c>
    </row>
    <row r="3575" spans="1:6" x14ac:dyDescent="0.25">
      <c r="A3575" s="5">
        <v>95754</v>
      </c>
      <c r="B3575">
        <v>347</v>
      </c>
      <c r="C3575">
        <v>3.6954511550927101E-3</v>
      </c>
      <c r="D3575">
        <v>1.1439448769196701E-2</v>
      </c>
      <c r="E3575" t="s">
        <v>31</v>
      </c>
      <c r="F3575" t="s">
        <v>81</v>
      </c>
    </row>
    <row r="3576" spans="1:6" x14ac:dyDescent="0.25">
      <c r="A3576" s="5">
        <v>95754</v>
      </c>
      <c r="B3576">
        <v>526</v>
      </c>
      <c r="C3576">
        <v>3.5424096664561601E-3</v>
      </c>
      <c r="D3576">
        <v>5.3282420842398898E-3</v>
      </c>
      <c r="E3576" t="s">
        <v>31</v>
      </c>
      <c r="F3576" t="s">
        <v>81</v>
      </c>
    </row>
    <row r="3577" spans="1:6" x14ac:dyDescent="0.25">
      <c r="A3577" s="5">
        <v>95754</v>
      </c>
      <c r="B3577">
        <v>488</v>
      </c>
      <c r="C3577">
        <v>5.2244953715055102E-2</v>
      </c>
      <c r="D3577">
        <v>8.7794001117958806E-2</v>
      </c>
      <c r="E3577" t="s">
        <v>31</v>
      </c>
      <c r="F3577" t="s">
        <v>81</v>
      </c>
    </row>
    <row r="3578" spans="1:6" x14ac:dyDescent="0.25">
      <c r="A3578" s="5">
        <v>95754</v>
      </c>
      <c r="B3578">
        <v>379</v>
      </c>
      <c r="C3578">
        <v>6.6749470462261896E-4</v>
      </c>
      <c r="D3578">
        <v>2.2162544901348298E-3</v>
      </c>
      <c r="E3578" t="s">
        <v>31</v>
      </c>
      <c r="F3578" t="s">
        <v>81</v>
      </c>
    </row>
    <row r="3579" spans="1:6" x14ac:dyDescent="0.25">
      <c r="A3579" s="5">
        <v>95754</v>
      </c>
      <c r="B3579">
        <v>612</v>
      </c>
      <c r="C3579">
        <v>1.07486187960955E-3</v>
      </c>
      <c r="D3579">
        <v>2.529640507965E-3</v>
      </c>
      <c r="E3579" t="s">
        <v>31</v>
      </c>
      <c r="F3579" t="s">
        <v>81</v>
      </c>
    </row>
    <row r="3580" spans="1:6" x14ac:dyDescent="0.25">
      <c r="A3580" s="5">
        <v>95754</v>
      </c>
      <c r="B3580">
        <v>380</v>
      </c>
      <c r="C3580">
        <v>2.4100399998818198E-3</v>
      </c>
      <c r="D3580">
        <v>3.2969218183081898E-3</v>
      </c>
      <c r="E3580" t="s">
        <v>31</v>
      </c>
      <c r="F3580" t="s">
        <v>81</v>
      </c>
    </row>
    <row r="3581" spans="1:6" x14ac:dyDescent="0.25">
      <c r="A3581" s="5">
        <v>95754</v>
      </c>
      <c r="B3581">
        <v>778</v>
      </c>
      <c r="C3581">
        <v>3.8925115488792503E-2</v>
      </c>
      <c r="D3581">
        <v>4.43103967057739E-2</v>
      </c>
      <c r="E3581" t="s">
        <v>31</v>
      </c>
      <c r="F3581" t="s">
        <v>81</v>
      </c>
    </row>
    <row r="3582" spans="1:6" x14ac:dyDescent="0.25">
      <c r="A3582" s="5">
        <v>95754</v>
      </c>
      <c r="B3582">
        <v>468</v>
      </c>
      <c r="C3582">
        <v>8.1847216176277602E-4</v>
      </c>
      <c r="D3582">
        <v>7.9138289918233191E-3</v>
      </c>
      <c r="E3582" t="s">
        <v>31</v>
      </c>
      <c r="F3582" t="s">
        <v>81</v>
      </c>
    </row>
    <row r="3583" spans="1:6" x14ac:dyDescent="0.25">
      <c r="A3583" s="5">
        <v>95754</v>
      </c>
      <c r="B3583">
        <v>298</v>
      </c>
      <c r="C3583">
        <v>4.9195955214858297E-4</v>
      </c>
      <c r="D3583">
        <v>4.1660834315306499E-3</v>
      </c>
      <c r="E3583" t="s">
        <v>31</v>
      </c>
      <c r="F3583" t="s">
        <v>81</v>
      </c>
    </row>
    <row r="3584" spans="1:6" x14ac:dyDescent="0.25">
      <c r="A3584" s="5">
        <v>95754</v>
      </c>
      <c r="B3584">
        <v>693</v>
      </c>
      <c r="C3584">
        <v>1.9882401942202801E-4</v>
      </c>
      <c r="D3584">
        <v>1.7391211439378999E-3</v>
      </c>
      <c r="E3584" t="s">
        <v>31</v>
      </c>
      <c r="F3584" t="s">
        <v>81</v>
      </c>
    </row>
    <row r="3585" spans="1:6" x14ac:dyDescent="0.25">
      <c r="A3585" s="5">
        <v>95754</v>
      </c>
      <c r="B3585">
        <v>810</v>
      </c>
      <c r="C3585">
        <v>1.6051298362774E-3</v>
      </c>
      <c r="D3585">
        <v>1.3390878903679301E-3</v>
      </c>
      <c r="E3585" t="s">
        <v>31</v>
      </c>
      <c r="F3585" t="s">
        <v>81</v>
      </c>
    </row>
    <row r="3586" spans="1:6" x14ac:dyDescent="0.25">
      <c r="A3586" s="5">
        <v>95754</v>
      </c>
      <c r="B3586">
        <v>689</v>
      </c>
      <c r="C3586">
        <v>7.7917681269719504E-4</v>
      </c>
      <c r="D3586">
        <v>1.9367670522232299E-3</v>
      </c>
      <c r="E3586" t="s">
        <v>31</v>
      </c>
      <c r="F3586" t="s">
        <v>81</v>
      </c>
    </row>
    <row r="3587" spans="1:6" x14ac:dyDescent="0.25">
      <c r="A3587" s="5">
        <v>95754</v>
      </c>
      <c r="B3587">
        <v>697</v>
      </c>
      <c r="C3587">
        <v>8.6766036219986301E-4</v>
      </c>
      <c r="D3587">
        <v>2.0497147846717601E-3</v>
      </c>
      <c r="E3587" t="s">
        <v>31</v>
      </c>
      <c r="F3587" t="s">
        <v>81</v>
      </c>
    </row>
    <row r="3588" spans="1:6" x14ac:dyDescent="0.25">
      <c r="A3588" s="5">
        <v>95754</v>
      </c>
      <c r="B3588">
        <v>777</v>
      </c>
      <c r="C3588">
        <v>3.0425990162101301E-4</v>
      </c>
      <c r="D3588">
        <v>2.6898406489652298E-3</v>
      </c>
      <c r="E3588" t="s">
        <v>31</v>
      </c>
      <c r="F3588" t="s">
        <v>81</v>
      </c>
    </row>
    <row r="3589" spans="1:6" x14ac:dyDescent="0.25">
      <c r="A3589" s="5">
        <v>95754</v>
      </c>
      <c r="B3589">
        <v>779</v>
      </c>
      <c r="C3589">
        <v>6.9542418643514102E-4</v>
      </c>
      <c r="D3589">
        <v>3.0993950835089099E-3</v>
      </c>
      <c r="E3589" t="s">
        <v>31</v>
      </c>
      <c r="F3589" t="s">
        <v>81</v>
      </c>
    </row>
    <row r="3590" spans="1:6" x14ac:dyDescent="0.25">
      <c r="A3590" s="5">
        <v>95754</v>
      </c>
      <c r="B3590">
        <v>586</v>
      </c>
      <c r="C3590">
        <v>3.2904599903533398E-4</v>
      </c>
      <c r="D3590">
        <v>5.5705733459692998E-3</v>
      </c>
      <c r="E3590" t="s">
        <v>31</v>
      </c>
      <c r="F3590" t="s">
        <v>81</v>
      </c>
    </row>
    <row r="3591" spans="1:6" x14ac:dyDescent="0.25">
      <c r="A3591" s="5">
        <v>95754</v>
      </c>
      <c r="B3591">
        <v>649</v>
      </c>
      <c r="C3591">
        <v>1.15873576281366E-3</v>
      </c>
      <c r="D3591">
        <v>5.8977645903672497E-3</v>
      </c>
      <c r="E3591" t="s">
        <v>31</v>
      </c>
      <c r="F3591" t="s">
        <v>81</v>
      </c>
    </row>
    <row r="3592" spans="1:6" x14ac:dyDescent="0.25">
      <c r="A3592" s="5">
        <v>95754</v>
      </c>
      <c r="B3592">
        <v>695</v>
      </c>
      <c r="C3592">
        <v>2.13257848759275E-4</v>
      </c>
      <c r="D3592">
        <v>7.5939160345334803E-3</v>
      </c>
      <c r="E3592" t="s">
        <v>31</v>
      </c>
      <c r="F3592" t="s">
        <v>81</v>
      </c>
    </row>
    <row r="3593" spans="1:6" x14ac:dyDescent="0.25">
      <c r="A3593" s="5">
        <v>95754</v>
      </c>
      <c r="B3593">
        <v>328</v>
      </c>
      <c r="C3593">
        <v>2.6109920129364999E-3</v>
      </c>
      <c r="D3593">
        <v>7.06341884046904E-3</v>
      </c>
      <c r="E3593" t="s">
        <v>31</v>
      </c>
      <c r="F3593" t="s">
        <v>81</v>
      </c>
    </row>
    <row r="3594" spans="1:6" x14ac:dyDescent="0.25">
      <c r="A3594" s="5">
        <v>95754</v>
      </c>
      <c r="B3594">
        <v>487</v>
      </c>
      <c r="C3594">
        <v>1.6321031514614499E-3</v>
      </c>
      <c r="D3594">
        <v>9.0029175232154302E-3</v>
      </c>
      <c r="E3594" t="s">
        <v>31</v>
      </c>
      <c r="F3594" t="s">
        <v>81</v>
      </c>
    </row>
    <row r="3595" spans="1:6" x14ac:dyDescent="0.25">
      <c r="A3595" s="5">
        <v>95754</v>
      </c>
      <c r="B3595">
        <v>714</v>
      </c>
      <c r="C3595">
        <v>7.1286641628189897E-4</v>
      </c>
      <c r="D3595">
        <v>1.37328957280477E-2</v>
      </c>
      <c r="E3595" t="s">
        <v>31</v>
      </c>
      <c r="F3595" t="s">
        <v>81</v>
      </c>
    </row>
    <row r="3596" spans="1:6" x14ac:dyDescent="0.25">
      <c r="A3596" s="5">
        <v>95754</v>
      </c>
      <c r="B3596">
        <v>296</v>
      </c>
      <c r="C3596">
        <v>1.3001420137875601E-3</v>
      </c>
      <c r="D3596">
        <v>1.54239270463403E-2</v>
      </c>
      <c r="E3596" t="s">
        <v>31</v>
      </c>
      <c r="F3596" t="s">
        <v>81</v>
      </c>
    </row>
    <row r="3597" spans="1:6" x14ac:dyDescent="0.25">
      <c r="A3597" s="5">
        <v>95754</v>
      </c>
      <c r="B3597">
        <v>300</v>
      </c>
      <c r="C3597">
        <v>2.06388448400684E-3</v>
      </c>
      <c r="D3597">
        <v>7.5501477849329507E-2</v>
      </c>
      <c r="E3597" t="s">
        <v>31</v>
      </c>
      <c r="F3597" t="s">
        <v>81</v>
      </c>
    </row>
    <row r="3598" spans="1:6" x14ac:dyDescent="0.25">
      <c r="A3598" s="5">
        <v>95754</v>
      </c>
      <c r="B3598">
        <v>519</v>
      </c>
      <c r="C3598">
        <v>1.31941602951644E-2</v>
      </c>
      <c r="D3598">
        <v>9.3211547067113196E-2</v>
      </c>
      <c r="E3598" t="s">
        <v>31</v>
      </c>
      <c r="F3598" t="s">
        <v>81</v>
      </c>
    </row>
    <row r="3599" spans="1:6" x14ac:dyDescent="0.25">
      <c r="A3599" s="5">
        <v>95754</v>
      </c>
      <c r="B3599">
        <v>477</v>
      </c>
      <c r="C3599">
        <v>1.7232800469797001E-3</v>
      </c>
      <c r="D3599">
        <v>6.9306751047909102E-3</v>
      </c>
      <c r="E3599" t="s">
        <v>31</v>
      </c>
      <c r="F3599" t="s">
        <v>81</v>
      </c>
    </row>
    <row r="3600" spans="1:6" x14ac:dyDescent="0.25">
      <c r="A3600" s="5">
        <v>95754</v>
      </c>
      <c r="B3600">
        <v>528</v>
      </c>
      <c r="C3600">
        <v>2.8279487304207001E-6</v>
      </c>
      <c r="D3600">
        <v>3.08314220835416E-3</v>
      </c>
      <c r="E3600" t="s">
        <v>31</v>
      </c>
      <c r="F3600" t="s">
        <v>81</v>
      </c>
    </row>
    <row r="3601" spans="1:6" x14ac:dyDescent="0.25">
      <c r="A3601" s="5">
        <v>95754</v>
      </c>
      <c r="B3601">
        <v>712</v>
      </c>
      <c r="C3601">
        <v>7.5518549590127901E-5</v>
      </c>
      <c r="D3601">
        <v>2.8780963489091001E-3</v>
      </c>
      <c r="E3601" t="s">
        <v>31</v>
      </c>
      <c r="F3601" t="s">
        <v>81</v>
      </c>
    </row>
    <row r="3602" spans="1:6" x14ac:dyDescent="0.25">
      <c r="A3602" s="5">
        <v>95754</v>
      </c>
      <c r="B3602">
        <v>520</v>
      </c>
      <c r="C3602">
        <v>8.7108247483800303E-4</v>
      </c>
      <c r="D3602">
        <v>5.9628825875145198E-3</v>
      </c>
      <c r="E3602" t="s">
        <v>31</v>
      </c>
      <c r="F3602" t="s">
        <v>81</v>
      </c>
    </row>
    <row r="3603" spans="1:6" x14ac:dyDescent="0.25">
      <c r="A3603" s="5">
        <v>95754</v>
      </c>
      <c r="B3603">
        <v>765</v>
      </c>
      <c r="C3603">
        <v>4.9583696639423701E-5</v>
      </c>
      <c r="D3603">
        <v>4.5982416076328098E-3</v>
      </c>
      <c r="E3603" t="s">
        <v>31</v>
      </c>
      <c r="F3603" t="s">
        <v>81</v>
      </c>
    </row>
    <row r="3604" spans="1:6" x14ac:dyDescent="0.25">
      <c r="A3604" s="5">
        <v>95754</v>
      </c>
      <c r="B3604">
        <v>294</v>
      </c>
      <c r="C3604">
        <v>2.49567734695668</v>
      </c>
      <c r="D3604">
        <v>1.8032699365798801</v>
      </c>
      <c r="E3604" t="s">
        <v>31</v>
      </c>
      <c r="F3604" t="s">
        <v>45</v>
      </c>
    </row>
    <row r="3605" spans="1:6" x14ac:dyDescent="0.25">
      <c r="A3605" s="5">
        <v>95754</v>
      </c>
      <c r="B3605">
        <v>1253</v>
      </c>
      <c r="C3605">
        <v>3.3687698468670902E-4</v>
      </c>
      <c r="D3605">
        <v>5.9607571968811005E-4</v>
      </c>
      <c r="E3605" t="s">
        <v>31</v>
      </c>
      <c r="F3605" t="s">
        <v>202</v>
      </c>
    </row>
    <row r="3606" spans="1:6" x14ac:dyDescent="0.25">
      <c r="A3606" s="5">
        <v>95754</v>
      </c>
      <c r="B3606">
        <v>1255</v>
      </c>
      <c r="C3606">
        <v>2.1104307061432901E-3</v>
      </c>
      <c r="D3606">
        <v>2.72921837048489E-3</v>
      </c>
      <c r="E3606" t="s">
        <v>31</v>
      </c>
      <c r="F3606" t="s">
        <v>202</v>
      </c>
    </row>
    <row r="3607" spans="1:6" x14ac:dyDescent="0.25">
      <c r="A3607" s="5">
        <v>95754</v>
      </c>
      <c r="B3607">
        <v>1256</v>
      </c>
      <c r="C3607">
        <v>5.9312568112026296E-3</v>
      </c>
      <c r="D3607">
        <v>4.2226730444743102E-3</v>
      </c>
      <c r="E3607" t="s">
        <v>31</v>
      </c>
      <c r="F3607" t="s">
        <v>202</v>
      </c>
    </row>
    <row r="3608" spans="1:6" x14ac:dyDescent="0.25">
      <c r="A3608" s="5">
        <v>95754</v>
      </c>
      <c r="B3608">
        <v>846</v>
      </c>
      <c r="C3608">
        <v>2.1759295793863899E-4</v>
      </c>
      <c r="D3608">
        <v>1.12840363503676E-3</v>
      </c>
      <c r="E3608" t="s">
        <v>31</v>
      </c>
      <c r="F3608" t="s">
        <v>202</v>
      </c>
    </row>
    <row r="3609" spans="1:6" x14ac:dyDescent="0.25">
      <c r="A3609" s="5">
        <v>95754</v>
      </c>
      <c r="B3609">
        <v>847</v>
      </c>
      <c r="C3609">
        <v>6.44333432466653E-3</v>
      </c>
      <c r="D3609">
        <v>5.8600042202779602E-3</v>
      </c>
      <c r="E3609" t="s">
        <v>31</v>
      </c>
      <c r="F3609" t="s">
        <v>202</v>
      </c>
    </row>
    <row r="3610" spans="1:6" x14ac:dyDescent="0.25">
      <c r="A3610" s="5">
        <v>95754</v>
      </c>
      <c r="B3610">
        <v>848</v>
      </c>
      <c r="C3610">
        <v>2.4762279061756802E-4</v>
      </c>
      <c r="D3610">
        <v>1.01291987161421E-3</v>
      </c>
      <c r="E3610" t="s">
        <v>31</v>
      </c>
      <c r="F3610" t="s">
        <v>202</v>
      </c>
    </row>
    <row r="3611" spans="1:6" x14ac:dyDescent="0.25">
      <c r="A3611" s="5">
        <v>95754</v>
      </c>
      <c r="B3611">
        <v>849</v>
      </c>
      <c r="C3611">
        <v>5.1668783721084697E-3</v>
      </c>
      <c r="D3611">
        <v>5.4447369484532304E-3</v>
      </c>
      <c r="E3611" t="s">
        <v>31</v>
      </c>
      <c r="F3611" t="s">
        <v>202</v>
      </c>
    </row>
    <row r="3612" spans="1:6" x14ac:dyDescent="0.25">
      <c r="A3612" s="5">
        <v>95754</v>
      </c>
      <c r="B3612">
        <v>850</v>
      </c>
      <c r="C3612">
        <v>3.0821812404228802E-4</v>
      </c>
      <c r="D3612">
        <v>9.9215132562658899E-4</v>
      </c>
      <c r="E3612" t="s">
        <v>31</v>
      </c>
      <c r="F3612" t="s">
        <v>202</v>
      </c>
    </row>
    <row r="3613" spans="1:6" x14ac:dyDescent="0.25">
      <c r="A3613" s="5">
        <v>95754</v>
      </c>
      <c r="B3613">
        <v>852</v>
      </c>
      <c r="C3613">
        <v>1.3007532646317099E-2</v>
      </c>
      <c r="D3613">
        <v>1.20774951591806E-2</v>
      </c>
      <c r="E3613" t="s">
        <v>31</v>
      </c>
      <c r="F3613" t="s">
        <v>202</v>
      </c>
    </row>
    <row r="3614" spans="1:6" x14ac:dyDescent="0.25">
      <c r="A3614" s="5">
        <v>95754</v>
      </c>
      <c r="B3614">
        <v>1265</v>
      </c>
      <c r="C3614">
        <v>1.9966762878985501E-2</v>
      </c>
      <c r="D3614">
        <v>1.8165017100217201E-2</v>
      </c>
      <c r="E3614" t="s">
        <v>31</v>
      </c>
      <c r="F3614" t="s">
        <v>202</v>
      </c>
    </row>
    <row r="3615" spans="1:6" x14ac:dyDescent="0.25">
      <c r="A3615" s="5">
        <v>95754</v>
      </c>
      <c r="B3615">
        <v>1266</v>
      </c>
      <c r="C3615">
        <v>1.7108927852956299E-4</v>
      </c>
      <c r="D3615">
        <v>4.0838880439334E-4</v>
      </c>
      <c r="E3615" t="s">
        <v>31</v>
      </c>
      <c r="F3615" t="s">
        <v>202</v>
      </c>
    </row>
    <row r="3616" spans="1:6" x14ac:dyDescent="0.25">
      <c r="A3616" s="5">
        <v>95754</v>
      </c>
      <c r="B3616">
        <v>1268</v>
      </c>
      <c r="C3616">
        <v>3.6038004600526702E-4</v>
      </c>
      <c r="D3616">
        <v>8.0099316025323902E-4</v>
      </c>
      <c r="E3616" t="s">
        <v>31</v>
      </c>
      <c r="F3616" t="s">
        <v>202</v>
      </c>
    </row>
    <row r="3617" spans="1:6" x14ac:dyDescent="0.25">
      <c r="A3617" s="5">
        <v>95754</v>
      </c>
      <c r="B3617">
        <v>1269</v>
      </c>
      <c r="C3617">
        <v>2.9766028658754699E-3</v>
      </c>
      <c r="D3617">
        <v>2.7117428370042398E-3</v>
      </c>
      <c r="E3617" t="s">
        <v>31</v>
      </c>
      <c r="F3617" t="s">
        <v>202</v>
      </c>
    </row>
    <row r="3618" spans="1:6" x14ac:dyDescent="0.25">
      <c r="A3618" s="5">
        <v>95754</v>
      </c>
      <c r="B3618">
        <v>853</v>
      </c>
      <c r="C3618">
        <v>2.8835345266058402E-3</v>
      </c>
      <c r="D3618">
        <v>6.6481156654674602E-3</v>
      </c>
      <c r="E3618" t="s">
        <v>31</v>
      </c>
      <c r="F3618" t="s">
        <v>202</v>
      </c>
    </row>
    <row r="3619" spans="1:6" x14ac:dyDescent="0.25">
      <c r="A3619" s="5">
        <v>95754</v>
      </c>
      <c r="B3619">
        <v>854</v>
      </c>
      <c r="C3619">
        <v>5.1270044658283196E-3</v>
      </c>
      <c r="D3619">
        <v>9.46077551641894E-3</v>
      </c>
      <c r="E3619" t="s">
        <v>31</v>
      </c>
      <c r="F3619" t="s">
        <v>202</v>
      </c>
    </row>
    <row r="3620" spans="1:6" x14ac:dyDescent="0.25">
      <c r="A3620" s="5">
        <v>95754</v>
      </c>
      <c r="B3620">
        <v>855</v>
      </c>
      <c r="C3620">
        <v>6.1512941990883602E-3</v>
      </c>
      <c r="D3620">
        <v>6.4667774977735298E-3</v>
      </c>
      <c r="E3620" t="s">
        <v>31</v>
      </c>
      <c r="F3620" t="s">
        <v>202</v>
      </c>
    </row>
    <row r="3621" spans="1:6" x14ac:dyDescent="0.25">
      <c r="A3621" s="5">
        <v>95754</v>
      </c>
      <c r="B3621">
        <v>1275</v>
      </c>
      <c r="C3621">
        <v>6.4258659098180501E-3</v>
      </c>
      <c r="D3621">
        <v>1.1281797642538401E-2</v>
      </c>
      <c r="E3621" t="s">
        <v>31</v>
      </c>
      <c r="F3621" t="s">
        <v>202</v>
      </c>
    </row>
    <row r="3622" spans="1:6" x14ac:dyDescent="0.25">
      <c r="A3622" s="5">
        <v>95754</v>
      </c>
      <c r="B3622">
        <v>857</v>
      </c>
      <c r="C3622">
        <v>3.5133502504144602E-3</v>
      </c>
      <c r="D3622">
        <v>4.8106331310329596E-3</v>
      </c>
      <c r="E3622" t="s">
        <v>31</v>
      </c>
      <c r="F3622" t="s">
        <v>202</v>
      </c>
    </row>
    <row r="3623" spans="1:6" x14ac:dyDescent="0.25">
      <c r="A3623" s="5">
        <v>95754</v>
      </c>
      <c r="B3623">
        <v>858</v>
      </c>
      <c r="C3623">
        <v>3.2884290636410601E-3</v>
      </c>
      <c r="D3623">
        <v>8.3237030020961392E-3</v>
      </c>
      <c r="E3623" t="s">
        <v>31</v>
      </c>
      <c r="F3623" t="s">
        <v>202</v>
      </c>
    </row>
    <row r="3624" spans="1:6" x14ac:dyDescent="0.25">
      <c r="A3624" s="5">
        <v>95754</v>
      </c>
      <c r="B3624">
        <v>859</v>
      </c>
      <c r="C3624">
        <v>0</v>
      </c>
      <c r="D3624">
        <v>5.2603819079941299E-4</v>
      </c>
      <c r="E3624" t="s">
        <v>31</v>
      </c>
      <c r="F3624" t="s">
        <v>202</v>
      </c>
    </row>
    <row r="3625" spans="1:6" x14ac:dyDescent="0.25">
      <c r="A3625" s="5">
        <v>95754</v>
      </c>
      <c r="B3625">
        <v>860</v>
      </c>
      <c r="C3625">
        <v>0.109012533889186</v>
      </c>
      <c r="D3625">
        <v>0.29747654672926699</v>
      </c>
      <c r="E3625" t="s">
        <v>31</v>
      </c>
      <c r="F3625" t="s">
        <v>202</v>
      </c>
    </row>
    <row r="3626" spans="1:6" x14ac:dyDescent="0.25">
      <c r="A3626" s="5">
        <v>95754</v>
      </c>
      <c r="B3626">
        <v>1280</v>
      </c>
      <c r="C3626">
        <v>1.5865500706855799E-3</v>
      </c>
      <c r="D3626">
        <v>2.4461504347110001E-3</v>
      </c>
      <c r="E3626" t="s">
        <v>31</v>
      </c>
      <c r="F3626" t="s">
        <v>202</v>
      </c>
    </row>
    <row r="3627" spans="1:6" x14ac:dyDescent="0.25">
      <c r="A3627" s="5">
        <v>95754</v>
      </c>
      <c r="B3627">
        <v>1281</v>
      </c>
      <c r="C3627">
        <v>2.5215893198283099E-5</v>
      </c>
      <c r="D3627">
        <v>7.9125308271296799E-4</v>
      </c>
      <c r="E3627" t="s">
        <v>31</v>
      </c>
      <c r="F3627" t="s">
        <v>202</v>
      </c>
    </row>
    <row r="3628" spans="1:6" x14ac:dyDescent="0.25">
      <c r="A3628" s="5">
        <v>95754</v>
      </c>
      <c r="B3628">
        <v>1461</v>
      </c>
      <c r="C3628">
        <v>3.2628488852386899E-4</v>
      </c>
      <c r="D3628">
        <v>5.0889324010319596E-4</v>
      </c>
      <c r="E3628" t="s">
        <v>31</v>
      </c>
      <c r="F3628" t="s">
        <v>202</v>
      </c>
    </row>
    <row r="3629" spans="1:6" x14ac:dyDescent="0.25">
      <c r="A3629" s="5">
        <v>95754</v>
      </c>
      <c r="B3629">
        <v>864</v>
      </c>
      <c r="C3629">
        <v>3.5665625713597201E-3</v>
      </c>
      <c r="D3629">
        <v>5.4302486306813799E-3</v>
      </c>
      <c r="E3629" t="s">
        <v>31</v>
      </c>
      <c r="F3629" t="s">
        <v>202</v>
      </c>
    </row>
    <row r="3630" spans="1:6" x14ac:dyDescent="0.25">
      <c r="A3630" s="5">
        <v>95754</v>
      </c>
      <c r="B3630">
        <v>1288</v>
      </c>
      <c r="C3630">
        <v>1.1312135394080699E-3</v>
      </c>
      <c r="D3630">
        <v>1.23454030955107E-3</v>
      </c>
      <c r="E3630" t="s">
        <v>31</v>
      </c>
      <c r="F3630" t="s">
        <v>202</v>
      </c>
    </row>
    <row r="3631" spans="1:6" x14ac:dyDescent="0.25">
      <c r="A3631" s="5">
        <v>95754</v>
      </c>
      <c r="B3631">
        <v>896</v>
      </c>
      <c r="C3631">
        <v>6.3875599415502398E-3</v>
      </c>
      <c r="D3631">
        <v>5.5142946871839602E-3</v>
      </c>
      <c r="E3631" t="s">
        <v>31</v>
      </c>
      <c r="F3631" t="s">
        <v>202</v>
      </c>
    </row>
    <row r="3632" spans="1:6" x14ac:dyDescent="0.25">
      <c r="A3632" s="5">
        <v>95754</v>
      </c>
      <c r="B3632">
        <v>1293</v>
      </c>
      <c r="C3632">
        <v>3.1127688369499799E-3</v>
      </c>
      <c r="D3632">
        <v>6.0551034833482799E-3</v>
      </c>
      <c r="E3632" t="s">
        <v>31</v>
      </c>
      <c r="F3632" t="s">
        <v>202</v>
      </c>
    </row>
    <row r="3633" spans="1:6" x14ac:dyDescent="0.25">
      <c r="A3633" s="5">
        <v>95754</v>
      </c>
      <c r="B3633">
        <v>866</v>
      </c>
      <c r="C3633">
        <v>2.8493034713394E-4</v>
      </c>
      <c r="D3633">
        <v>7.1137503857905996E-4</v>
      </c>
      <c r="E3633" t="s">
        <v>31</v>
      </c>
      <c r="F3633" t="s">
        <v>202</v>
      </c>
    </row>
    <row r="3634" spans="1:6" x14ac:dyDescent="0.25">
      <c r="A3634" s="5">
        <v>95754</v>
      </c>
      <c r="B3634">
        <v>867</v>
      </c>
      <c r="C3634">
        <v>1.1901197324300099E-2</v>
      </c>
      <c r="D3634">
        <v>2.7439554998428799E-2</v>
      </c>
      <c r="E3634" t="s">
        <v>31</v>
      </c>
      <c r="F3634" t="s">
        <v>202</v>
      </c>
    </row>
    <row r="3635" spans="1:6" x14ac:dyDescent="0.25">
      <c r="A3635" s="5">
        <v>95754</v>
      </c>
      <c r="B3635">
        <v>1296</v>
      </c>
      <c r="C3635">
        <v>6.3126470806978995E-4</v>
      </c>
      <c r="D3635">
        <v>7.1614134650795102E-4</v>
      </c>
      <c r="E3635" t="s">
        <v>31</v>
      </c>
      <c r="F3635" t="s">
        <v>202</v>
      </c>
    </row>
    <row r="3636" spans="1:6" x14ac:dyDescent="0.25">
      <c r="A3636" s="5">
        <v>95754</v>
      </c>
      <c r="B3636">
        <v>868</v>
      </c>
      <c r="C3636">
        <v>7.6440144572787697E-4</v>
      </c>
      <c r="D3636">
        <v>1.5617506059798099E-3</v>
      </c>
      <c r="E3636" t="s">
        <v>31</v>
      </c>
      <c r="F3636" t="s">
        <v>202</v>
      </c>
    </row>
    <row r="3637" spans="1:6" x14ac:dyDescent="0.25">
      <c r="A3637" s="5">
        <v>95754</v>
      </c>
      <c r="B3637">
        <v>1298</v>
      </c>
      <c r="C3637">
        <v>8.3872934042254299E-4</v>
      </c>
      <c r="D3637">
        <v>7.89165429312779E-4</v>
      </c>
      <c r="E3637" t="s">
        <v>31</v>
      </c>
      <c r="F3637" t="s">
        <v>202</v>
      </c>
    </row>
    <row r="3638" spans="1:6" x14ac:dyDescent="0.25">
      <c r="A3638" s="5">
        <v>95754</v>
      </c>
      <c r="B3638">
        <v>1301</v>
      </c>
      <c r="C3638">
        <v>3.34215054137974E-3</v>
      </c>
      <c r="D3638">
        <v>6.70824129364961E-3</v>
      </c>
      <c r="E3638" t="s">
        <v>31</v>
      </c>
      <c r="F3638" t="s">
        <v>202</v>
      </c>
    </row>
    <row r="3639" spans="1:6" x14ac:dyDescent="0.25">
      <c r="A3639" s="5">
        <v>95754</v>
      </c>
      <c r="B3639">
        <v>871</v>
      </c>
      <c r="C3639">
        <v>8.2251487094657896E-4</v>
      </c>
      <c r="D3639">
        <v>4.0738439053425602E-3</v>
      </c>
      <c r="E3639" t="s">
        <v>31</v>
      </c>
      <c r="F3639" t="s">
        <v>202</v>
      </c>
    </row>
    <row r="3640" spans="1:6" x14ac:dyDescent="0.25">
      <c r="A3640" s="5">
        <v>95754</v>
      </c>
      <c r="B3640">
        <v>872</v>
      </c>
      <c r="C3640">
        <v>8.5407497559797699E-4</v>
      </c>
      <c r="D3640">
        <v>1.8628692335632101E-3</v>
      </c>
      <c r="E3640" t="s">
        <v>31</v>
      </c>
      <c r="F3640" t="s">
        <v>202</v>
      </c>
    </row>
    <row r="3641" spans="1:6" x14ac:dyDescent="0.25">
      <c r="A3641" s="5">
        <v>95754</v>
      </c>
      <c r="B3641">
        <v>873</v>
      </c>
      <c r="C3641">
        <v>2.6988666707271E-3</v>
      </c>
      <c r="D3641">
        <v>1.9787585892889099E-3</v>
      </c>
      <c r="E3641" t="s">
        <v>31</v>
      </c>
      <c r="F3641" t="s">
        <v>202</v>
      </c>
    </row>
    <row r="3642" spans="1:6" x14ac:dyDescent="0.25">
      <c r="A3642" s="5">
        <v>95754</v>
      </c>
      <c r="B3642">
        <v>1106</v>
      </c>
      <c r="C3642">
        <v>2.3897385690085701E-3</v>
      </c>
      <c r="D3642">
        <v>4.1070426470162201E-3</v>
      </c>
      <c r="E3642" t="s">
        <v>31</v>
      </c>
      <c r="F3642" t="s">
        <v>202</v>
      </c>
    </row>
    <row r="3643" spans="1:6" x14ac:dyDescent="0.25">
      <c r="A3643" s="5">
        <v>95754</v>
      </c>
      <c r="B3643">
        <v>875</v>
      </c>
      <c r="C3643">
        <v>1.15056682950604E-3</v>
      </c>
      <c r="D3643">
        <v>1.7709448924066501E-3</v>
      </c>
      <c r="E3643" t="s">
        <v>31</v>
      </c>
      <c r="F3643" t="s">
        <v>202</v>
      </c>
    </row>
    <row r="3644" spans="1:6" x14ac:dyDescent="0.25">
      <c r="A3644" s="5">
        <v>95754</v>
      </c>
      <c r="B3644">
        <v>876</v>
      </c>
      <c r="C3644">
        <v>5.5579747764124201E-4</v>
      </c>
      <c r="D3644">
        <v>9.5835230847514201E-4</v>
      </c>
      <c r="E3644" t="s">
        <v>31</v>
      </c>
      <c r="F3644" t="s">
        <v>202</v>
      </c>
    </row>
    <row r="3645" spans="1:6" x14ac:dyDescent="0.25">
      <c r="A3645" s="5">
        <v>95754</v>
      </c>
      <c r="B3645">
        <v>877</v>
      </c>
      <c r="C3645">
        <v>5.6157955285712096E-4</v>
      </c>
      <c r="D3645">
        <v>2.5062693897455902E-3</v>
      </c>
      <c r="E3645" t="s">
        <v>31</v>
      </c>
      <c r="F3645" t="s">
        <v>202</v>
      </c>
    </row>
    <row r="3646" spans="1:6" x14ac:dyDescent="0.25">
      <c r="A3646" s="5">
        <v>95754</v>
      </c>
      <c r="B3646">
        <v>879</v>
      </c>
      <c r="C3646">
        <v>1.68736906356502E-3</v>
      </c>
      <c r="D3646">
        <v>2.2212213820649702E-3</v>
      </c>
      <c r="E3646" t="s">
        <v>31</v>
      </c>
      <c r="F3646" t="s">
        <v>202</v>
      </c>
    </row>
    <row r="3647" spans="1:6" x14ac:dyDescent="0.25">
      <c r="A3647" s="5">
        <v>95754</v>
      </c>
      <c r="B3647">
        <v>1312</v>
      </c>
      <c r="C3647">
        <v>2.6591556562150501E-4</v>
      </c>
      <c r="D3647">
        <v>4.57733224441045E-4</v>
      </c>
      <c r="E3647" t="s">
        <v>31</v>
      </c>
      <c r="F3647" t="s">
        <v>202</v>
      </c>
    </row>
    <row r="3648" spans="1:6" x14ac:dyDescent="0.25">
      <c r="A3648" s="5">
        <v>95754</v>
      </c>
      <c r="B3648">
        <v>1314</v>
      </c>
      <c r="C3648">
        <v>3.4690021640526602E-4</v>
      </c>
      <c r="D3648">
        <v>6.6741375879739997E-4</v>
      </c>
      <c r="E3648" t="s">
        <v>31</v>
      </c>
      <c r="F3648" t="s">
        <v>202</v>
      </c>
    </row>
    <row r="3649" spans="1:6" x14ac:dyDescent="0.25">
      <c r="A3649" s="5">
        <v>95754</v>
      </c>
      <c r="B3649">
        <v>2806</v>
      </c>
      <c r="C3649">
        <v>3.3096500012629701E-3</v>
      </c>
      <c r="D3649">
        <v>4.29436748642159E-3</v>
      </c>
      <c r="E3649" t="s">
        <v>31</v>
      </c>
      <c r="F3649" t="s">
        <v>202</v>
      </c>
    </row>
    <row r="3650" spans="1:6" x14ac:dyDescent="0.25">
      <c r="A3650" s="5">
        <v>95754</v>
      </c>
      <c r="B3650">
        <v>1320</v>
      </c>
      <c r="C3650">
        <v>2.6072417446826697E-4</v>
      </c>
      <c r="D3650">
        <v>4.1136996911119898E-4</v>
      </c>
      <c r="E3650" t="s">
        <v>31</v>
      </c>
      <c r="F3650" t="s">
        <v>202</v>
      </c>
    </row>
    <row r="3651" spans="1:6" x14ac:dyDescent="0.25">
      <c r="A3651" s="5">
        <v>95754</v>
      </c>
      <c r="B3651">
        <v>881</v>
      </c>
      <c r="C3651">
        <v>1.24198738435923E-2</v>
      </c>
      <c r="D3651">
        <v>1.19451849641804E-2</v>
      </c>
      <c r="E3651" t="s">
        <v>31</v>
      </c>
      <c r="F3651" t="s">
        <v>202</v>
      </c>
    </row>
    <row r="3652" spans="1:6" x14ac:dyDescent="0.25">
      <c r="A3652" s="5">
        <v>95754</v>
      </c>
      <c r="B3652">
        <v>882</v>
      </c>
      <c r="C3652">
        <v>1.5821152164112399E-2</v>
      </c>
      <c r="D3652">
        <v>1.59643959303034E-2</v>
      </c>
      <c r="E3652" t="s">
        <v>31</v>
      </c>
      <c r="F3652" t="s">
        <v>202</v>
      </c>
    </row>
    <row r="3653" spans="1:6" x14ac:dyDescent="0.25">
      <c r="A3653" s="5">
        <v>95754</v>
      </c>
      <c r="B3653">
        <v>883</v>
      </c>
      <c r="C3653">
        <v>2.4853026962739001E-3</v>
      </c>
      <c r="D3653">
        <v>3.8093170524082201E-3</v>
      </c>
      <c r="E3653" t="s">
        <v>31</v>
      </c>
      <c r="F3653" t="s">
        <v>202</v>
      </c>
    </row>
    <row r="3654" spans="1:6" x14ac:dyDescent="0.25">
      <c r="A3654" s="5">
        <v>95754</v>
      </c>
      <c r="B3654">
        <v>1325</v>
      </c>
      <c r="C3654">
        <v>2.9557160595592999E-3</v>
      </c>
      <c r="D3654">
        <v>3.58309860079326E-3</v>
      </c>
      <c r="E3654" t="s">
        <v>31</v>
      </c>
      <c r="F3654" t="s">
        <v>202</v>
      </c>
    </row>
    <row r="3655" spans="1:6" x14ac:dyDescent="0.25">
      <c r="A3655" s="5">
        <v>95754</v>
      </c>
      <c r="B3655">
        <v>884</v>
      </c>
      <c r="C3655">
        <v>7.9304209634910496E-3</v>
      </c>
      <c r="D3655">
        <v>6.1030126302296104E-3</v>
      </c>
      <c r="E3655" t="s">
        <v>31</v>
      </c>
      <c r="F3655" t="s">
        <v>202</v>
      </c>
    </row>
    <row r="3656" spans="1:6" x14ac:dyDescent="0.25">
      <c r="A3656" s="5">
        <v>95754</v>
      </c>
      <c r="B3656">
        <v>1330</v>
      </c>
      <c r="C3656">
        <v>1.14903320501972E-4</v>
      </c>
      <c r="D3656">
        <v>4.1626603354743999E-4</v>
      </c>
      <c r="E3656" t="s">
        <v>31</v>
      </c>
      <c r="F3656" t="s">
        <v>202</v>
      </c>
    </row>
    <row r="3657" spans="1:6" x14ac:dyDescent="0.25">
      <c r="A3657" s="5">
        <v>95754</v>
      </c>
      <c r="B3657">
        <v>885</v>
      </c>
      <c r="C3657">
        <v>4.9306170245592199E-5</v>
      </c>
      <c r="D3657">
        <v>4.1844826567659198E-4</v>
      </c>
      <c r="E3657" t="s">
        <v>31</v>
      </c>
      <c r="F3657" t="s">
        <v>202</v>
      </c>
    </row>
    <row r="3658" spans="1:6" x14ac:dyDescent="0.25">
      <c r="A3658" s="5">
        <v>95754</v>
      </c>
      <c r="B3658">
        <v>886</v>
      </c>
      <c r="C3658">
        <v>2.36143505006197E-3</v>
      </c>
      <c r="D3658">
        <v>3.1054980364124199E-3</v>
      </c>
      <c r="E3658" t="s">
        <v>31</v>
      </c>
      <c r="F3658" t="s">
        <v>202</v>
      </c>
    </row>
    <row r="3659" spans="1:6" x14ac:dyDescent="0.25">
      <c r="A3659" s="5">
        <v>95754</v>
      </c>
      <c r="B3659">
        <v>887</v>
      </c>
      <c r="C3659">
        <v>5.4010351957555804E-4</v>
      </c>
      <c r="D3659">
        <v>8.9481266437428295E-4</v>
      </c>
      <c r="E3659" t="s">
        <v>31</v>
      </c>
      <c r="F3659" t="s">
        <v>202</v>
      </c>
    </row>
    <row r="3660" spans="1:6" x14ac:dyDescent="0.25">
      <c r="A3660" s="5">
        <v>95754</v>
      </c>
      <c r="B3660">
        <v>888</v>
      </c>
      <c r="C3660">
        <v>3.4917323759176402E-2</v>
      </c>
      <c r="D3660">
        <v>4.9466935332626097E-2</v>
      </c>
      <c r="E3660" t="s">
        <v>31</v>
      </c>
      <c r="F3660" t="s">
        <v>202</v>
      </c>
    </row>
    <row r="3661" spans="1:6" x14ac:dyDescent="0.25">
      <c r="A3661" s="5">
        <v>95754</v>
      </c>
      <c r="B3661">
        <v>889</v>
      </c>
      <c r="C3661">
        <v>7.1847681930024797E-3</v>
      </c>
      <c r="D3661">
        <v>7.4484602915541797E-3</v>
      </c>
      <c r="E3661" t="s">
        <v>31</v>
      </c>
      <c r="F3661" t="s">
        <v>202</v>
      </c>
    </row>
    <row r="3662" spans="1:6" x14ac:dyDescent="0.25">
      <c r="A3662" s="5">
        <v>95754</v>
      </c>
      <c r="B3662">
        <v>890</v>
      </c>
      <c r="C3662">
        <v>8.0469135825400606E-3</v>
      </c>
      <c r="D3662">
        <v>1.5271138344790601E-2</v>
      </c>
      <c r="E3662" t="s">
        <v>31</v>
      </c>
      <c r="F3662" t="s">
        <v>202</v>
      </c>
    </row>
    <row r="3663" spans="1:6" x14ac:dyDescent="0.25">
      <c r="A3663" s="5">
        <v>95754</v>
      </c>
      <c r="B3663">
        <v>891</v>
      </c>
      <c r="C3663">
        <v>3.9523849161478804E-3</v>
      </c>
      <c r="D3663">
        <v>7.4050917410210899E-3</v>
      </c>
      <c r="E3663" t="s">
        <v>31</v>
      </c>
      <c r="F3663" t="s">
        <v>202</v>
      </c>
    </row>
    <row r="3664" spans="1:6" x14ac:dyDescent="0.25">
      <c r="A3664" s="5">
        <v>95754</v>
      </c>
      <c r="B3664">
        <v>892</v>
      </c>
      <c r="C3664">
        <v>1.7579996511225E-3</v>
      </c>
      <c r="D3664">
        <v>2.50433305481547E-3</v>
      </c>
      <c r="E3664" t="s">
        <v>31</v>
      </c>
      <c r="F3664" t="s">
        <v>202</v>
      </c>
    </row>
    <row r="3665" spans="1:6" x14ac:dyDescent="0.25">
      <c r="A3665" s="5">
        <v>95754</v>
      </c>
      <c r="B3665">
        <v>893</v>
      </c>
      <c r="C3665">
        <v>4.1789748829689101E-4</v>
      </c>
      <c r="D3665">
        <v>7.4160118825315096E-4</v>
      </c>
      <c r="E3665" t="s">
        <v>31</v>
      </c>
      <c r="F3665" t="s">
        <v>202</v>
      </c>
    </row>
    <row r="3666" spans="1:6" x14ac:dyDescent="0.25">
      <c r="A3666" s="5">
        <v>95754</v>
      </c>
      <c r="B3666">
        <v>894</v>
      </c>
      <c r="C3666">
        <v>2.2257400968767399E-4</v>
      </c>
      <c r="D3666">
        <v>6.0636507190227795E-4</v>
      </c>
      <c r="E3666" t="s">
        <v>31</v>
      </c>
      <c r="F3666" t="s">
        <v>202</v>
      </c>
    </row>
    <row r="3667" spans="1:6" x14ac:dyDescent="0.25">
      <c r="A3667" s="5">
        <v>95754</v>
      </c>
      <c r="B3667">
        <v>895</v>
      </c>
      <c r="C3667">
        <v>2.96236645332617E-4</v>
      </c>
      <c r="D3667">
        <v>4.1477548217659302E-4</v>
      </c>
      <c r="E3667" t="s">
        <v>31</v>
      </c>
      <c r="F3667" t="s">
        <v>202</v>
      </c>
    </row>
    <row r="3668" spans="1:6" x14ac:dyDescent="0.25">
      <c r="A3668" s="5">
        <v>95754</v>
      </c>
      <c r="B3668">
        <v>105</v>
      </c>
      <c r="C3668">
        <v>2.0898453658233999E-2</v>
      </c>
      <c r="D3668">
        <v>2.62332887868932E-2</v>
      </c>
      <c r="E3668" t="s">
        <v>31</v>
      </c>
      <c r="F3668" t="s">
        <v>202</v>
      </c>
    </row>
    <row r="3669" spans="1:6" x14ac:dyDescent="0.25">
      <c r="A3669" s="5">
        <v>95754</v>
      </c>
      <c r="B3669">
        <v>196</v>
      </c>
      <c r="C3669">
        <v>3.9198375106766298E-2</v>
      </c>
      <c r="D3669">
        <v>4.0619631175378701E-2</v>
      </c>
      <c r="E3669" t="s">
        <v>31</v>
      </c>
      <c r="F3669" t="s">
        <v>202</v>
      </c>
    </row>
    <row r="3670" spans="1:6" x14ac:dyDescent="0.25">
      <c r="A3670" s="5">
        <v>95754</v>
      </c>
      <c r="B3670">
        <v>611</v>
      </c>
      <c r="C3670">
        <v>0.36490342844875101</v>
      </c>
      <c r="D3670">
        <v>0.54168423507034702</v>
      </c>
      <c r="E3670" t="s">
        <v>31</v>
      </c>
      <c r="F3670" t="s">
        <v>202</v>
      </c>
    </row>
    <row r="3671" spans="1:6" x14ac:dyDescent="0.25">
      <c r="A3671" s="5">
        <v>95754</v>
      </c>
      <c r="B3671">
        <v>901</v>
      </c>
      <c r="C3671">
        <v>3.2277877867902801E-4</v>
      </c>
      <c r="D3671">
        <v>9.4140646449871596E-4</v>
      </c>
      <c r="E3671" t="s">
        <v>31</v>
      </c>
      <c r="F3671" t="s">
        <v>202</v>
      </c>
    </row>
    <row r="3672" spans="1:6" x14ac:dyDescent="0.25">
      <c r="A3672" s="5">
        <v>95754</v>
      </c>
      <c r="B3672">
        <v>902</v>
      </c>
      <c r="C3672">
        <v>4.30664916498366E-2</v>
      </c>
      <c r="D3672">
        <v>3.6103363106537001E-2</v>
      </c>
      <c r="E3672" t="s">
        <v>31</v>
      </c>
      <c r="F3672" t="s">
        <v>202</v>
      </c>
    </row>
    <row r="3673" spans="1:6" x14ac:dyDescent="0.25">
      <c r="A3673" s="5">
        <v>95754</v>
      </c>
      <c r="B3673">
        <v>903</v>
      </c>
      <c r="C3673">
        <v>1.4440460885548601E-3</v>
      </c>
      <c r="D3673">
        <v>2.9615898556926801E-3</v>
      </c>
      <c r="E3673" t="s">
        <v>31</v>
      </c>
      <c r="F3673" t="s">
        <v>202</v>
      </c>
    </row>
    <row r="3674" spans="1:6" x14ac:dyDescent="0.25">
      <c r="A3674" s="5">
        <v>95754</v>
      </c>
      <c r="B3674">
        <v>904</v>
      </c>
      <c r="C3674">
        <v>1.1097670821772199E-2</v>
      </c>
      <c r="D3674">
        <v>1.3240635425329999E-2</v>
      </c>
      <c r="E3674" t="s">
        <v>31</v>
      </c>
      <c r="F3674" t="s">
        <v>202</v>
      </c>
    </row>
    <row r="3675" spans="1:6" x14ac:dyDescent="0.25">
      <c r="A3675" s="5">
        <v>95754</v>
      </c>
      <c r="B3675">
        <v>905</v>
      </c>
      <c r="C3675">
        <v>1.3094103051500699E-3</v>
      </c>
      <c r="D3675">
        <v>2.47491048430672E-3</v>
      </c>
      <c r="E3675" t="s">
        <v>31</v>
      </c>
      <c r="F3675" t="s">
        <v>202</v>
      </c>
    </row>
    <row r="3676" spans="1:6" x14ac:dyDescent="0.25">
      <c r="A3676" s="5">
        <v>95754</v>
      </c>
      <c r="B3676">
        <v>906</v>
      </c>
      <c r="C3676">
        <v>1.2431903664575499E-4</v>
      </c>
      <c r="D3676">
        <v>4.0759206494877701E-4</v>
      </c>
      <c r="E3676" t="s">
        <v>31</v>
      </c>
      <c r="F3676" t="s">
        <v>202</v>
      </c>
    </row>
    <row r="3677" spans="1:6" x14ac:dyDescent="0.25">
      <c r="A3677" s="5">
        <v>95754</v>
      </c>
      <c r="B3677">
        <v>907</v>
      </c>
      <c r="C3677">
        <v>8.4072706575033102E-3</v>
      </c>
      <c r="D3677">
        <v>2.2101809674566899E-2</v>
      </c>
      <c r="E3677" t="s">
        <v>31</v>
      </c>
      <c r="F3677" t="s">
        <v>202</v>
      </c>
    </row>
    <row r="3678" spans="1:6" x14ac:dyDescent="0.25">
      <c r="A3678" s="5">
        <v>95754</v>
      </c>
      <c r="B3678">
        <v>908</v>
      </c>
      <c r="C3678">
        <v>7.0453731308946102E-4</v>
      </c>
      <c r="D3678">
        <v>7.4679227542129095E-4</v>
      </c>
      <c r="E3678" t="s">
        <v>31</v>
      </c>
      <c r="F3678" t="s">
        <v>202</v>
      </c>
    </row>
    <row r="3679" spans="1:6" x14ac:dyDescent="0.25">
      <c r="A3679" s="5">
        <v>95754</v>
      </c>
      <c r="B3679">
        <v>909</v>
      </c>
      <c r="C3679">
        <v>4.9591606985391703E-4</v>
      </c>
      <c r="D3679">
        <v>9.63209642446397E-4</v>
      </c>
      <c r="E3679" t="s">
        <v>31</v>
      </c>
      <c r="F3679" t="s">
        <v>202</v>
      </c>
    </row>
    <row r="3680" spans="1:6" x14ac:dyDescent="0.25">
      <c r="A3680" s="5">
        <v>95754</v>
      </c>
      <c r="B3680">
        <v>989</v>
      </c>
      <c r="C3680">
        <v>5.6525983541774695E-4</v>
      </c>
      <c r="D3680">
        <v>7.3977229912976802E-4</v>
      </c>
      <c r="E3680" t="s">
        <v>31</v>
      </c>
      <c r="F3680" t="s">
        <v>202</v>
      </c>
    </row>
    <row r="3681" spans="1:6" x14ac:dyDescent="0.25">
      <c r="A3681" s="5">
        <v>95754</v>
      </c>
      <c r="B3681">
        <v>990</v>
      </c>
      <c r="C3681">
        <v>2.36515279284632E-3</v>
      </c>
      <c r="D3681">
        <v>3.0921759880402698E-3</v>
      </c>
      <c r="E3681" t="s">
        <v>31</v>
      </c>
      <c r="F3681" t="s">
        <v>202</v>
      </c>
    </row>
    <row r="3682" spans="1:6" x14ac:dyDescent="0.25">
      <c r="A3682" s="5">
        <v>95754</v>
      </c>
      <c r="B3682">
        <v>990</v>
      </c>
      <c r="C3682">
        <v>2.5717530980132199E-3</v>
      </c>
      <c r="D3682">
        <v>7.2772652275357504E-3</v>
      </c>
      <c r="E3682" t="s">
        <v>31</v>
      </c>
      <c r="F3682" t="s">
        <v>202</v>
      </c>
    </row>
    <row r="3683" spans="1:6" x14ac:dyDescent="0.25">
      <c r="A3683" s="5">
        <v>95754</v>
      </c>
      <c r="B3683">
        <v>1387</v>
      </c>
      <c r="C3683">
        <v>3.88225517118997E-3</v>
      </c>
      <c r="D3683">
        <v>3.9692132835553303E-3</v>
      </c>
      <c r="E3683" t="s">
        <v>31</v>
      </c>
      <c r="F3683" t="s">
        <v>202</v>
      </c>
    </row>
    <row r="3684" spans="1:6" x14ac:dyDescent="0.25">
      <c r="A3684" s="5">
        <v>95754</v>
      </c>
      <c r="B3684">
        <v>993</v>
      </c>
      <c r="C3684">
        <v>7.2252782210361201E-4</v>
      </c>
      <c r="D3684">
        <v>2.0551517813744498E-3</v>
      </c>
      <c r="E3684" t="s">
        <v>31</v>
      </c>
      <c r="F3684" t="s">
        <v>202</v>
      </c>
    </row>
    <row r="3685" spans="1:6" x14ac:dyDescent="0.25">
      <c r="A3685" s="5">
        <v>95754</v>
      </c>
      <c r="B3685">
        <v>994</v>
      </c>
      <c r="C3685">
        <v>0</v>
      </c>
      <c r="D3685">
        <v>3.8419041044925701E-4</v>
      </c>
      <c r="E3685" t="s">
        <v>31</v>
      </c>
      <c r="F3685" t="s">
        <v>202</v>
      </c>
    </row>
    <row r="3686" spans="1:6" x14ac:dyDescent="0.25">
      <c r="A3686" s="5">
        <v>95754</v>
      </c>
      <c r="B3686">
        <v>1390</v>
      </c>
      <c r="C3686">
        <v>3.1909242619538201E-3</v>
      </c>
      <c r="D3686">
        <v>6.6191795400067999E-3</v>
      </c>
      <c r="E3686" t="s">
        <v>31</v>
      </c>
      <c r="F3686" t="s">
        <v>202</v>
      </c>
    </row>
    <row r="3687" spans="1:6" x14ac:dyDescent="0.25">
      <c r="A3687" s="5">
        <v>95754</v>
      </c>
      <c r="B3687">
        <v>1391</v>
      </c>
      <c r="C3687">
        <v>5.1979336480223598E-3</v>
      </c>
      <c r="D3687">
        <v>4.0366314428074103E-3</v>
      </c>
      <c r="E3687" t="s">
        <v>31</v>
      </c>
      <c r="F3687" t="s">
        <v>202</v>
      </c>
    </row>
    <row r="3688" spans="1:6" x14ac:dyDescent="0.25">
      <c r="A3688" s="5">
        <v>95754</v>
      </c>
      <c r="B3688">
        <v>1393</v>
      </c>
      <c r="C3688">
        <v>2.8120329422427997E-4</v>
      </c>
      <c r="D3688">
        <v>7.0834941012305004E-4</v>
      </c>
      <c r="E3688" t="s">
        <v>31</v>
      </c>
      <c r="F3688" t="s">
        <v>202</v>
      </c>
    </row>
    <row r="3689" spans="1:6" x14ac:dyDescent="0.25">
      <c r="A3689" s="5">
        <v>95754</v>
      </c>
      <c r="B3689">
        <v>999</v>
      </c>
      <c r="C3689">
        <v>6.39412775871568E-3</v>
      </c>
      <c r="D3689">
        <v>3.65039866758545E-3</v>
      </c>
      <c r="E3689" t="s">
        <v>31</v>
      </c>
      <c r="F3689" t="s">
        <v>202</v>
      </c>
    </row>
    <row r="3690" spans="1:6" x14ac:dyDescent="0.25">
      <c r="A3690" s="5">
        <v>95754</v>
      </c>
      <c r="B3690">
        <v>1396</v>
      </c>
      <c r="C3690">
        <v>0</v>
      </c>
      <c r="D3690">
        <v>3.8419041044925701E-4</v>
      </c>
      <c r="E3690" t="s">
        <v>31</v>
      </c>
      <c r="F3690" t="s">
        <v>202</v>
      </c>
    </row>
    <row r="3691" spans="1:6" x14ac:dyDescent="0.25">
      <c r="A3691" s="5">
        <v>95754</v>
      </c>
      <c r="B3691">
        <v>1397</v>
      </c>
      <c r="C3691">
        <v>0</v>
      </c>
      <c r="D3691">
        <v>3.8419041044925701E-4</v>
      </c>
      <c r="E3691" t="s">
        <v>31</v>
      </c>
      <c r="F3691" t="s">
        <v>202</v>
      </c>
    </row>
    <row r="3692" spans="1:6" x14ac:dyDescent="0.25">
      <c r="A3692" s="5">
        <v>95754</v>
      </c>
      <c r="B3692">
        <v>1398</v>
      </c>
      <c r="C3692">
        <v>0</v>
      </c>
      <c r="D3692">
        <v>3.8419041044925701E-4</v>
      </c>
      <c r="E3692" t="s">
        <v>31</v>
      </c>
      <c r="F3692" t="s">
        <v>202</v>
      </c>
    </row>
    <row r="3693" spans="1:6" x14ac:dyDescent="0.25">
      <c r="A3693" s="5">
        <v>95754</v>
      </c>
      <c r="B3693">
        <v>1004</v>
      </c>
      <c r="C3693">
        <v>0</v>
      </c>
      <c r="D3693">
        <v>3.8419041044925701E-4</v>
      </c>
      <c r="E3693" t="s">
        <v>31</v>
      </c>
      <c r="F3693" t="s">
        <v>202</v>
      </c>
    </row>
    <row r="3694" spans="1:6" x14ac:dyDescent="0.25">
      <c r="A3694" s="5">
        <v>95754</v>
      </c>
      <c r="B3694">
        <v>1005</v>
      </c>
      <c r="C3694">
        <v>0</v>
      </c>
      <c r="D3694">
        <v>3.8419041044925701E-4</v>
      </c>
      <c r="E3694" t="s">
        <v>31</v>
      </c>
      <c r="F3694" t="s">
        <v>202</v>
      </c>
    </row>
    <row r="3695" spans="1:6" x14ac:dyDescent="0.25">
      <c r="A3695" s="5">
        <v>95754</v>
      </c>
      <c r="B3695">
        <v>1006</v>
      </c>
      <c r="C3695">
        <v>0</v>
      </c>
      <c r="D3695">
        <v>3.8419041044925701E-4</v>
      </c>
      <c r="E3695" t="s">
        <v>31</v>
      </c>
      <c r="F3695" t="s">
        <v>202</v>
      </c>
    </row>
    <row r="3696" spans="1:6" x14ac:dyDescent="0.25">
      <c r="A3696" s="5">
        <v>95754</v>
      </c>
      <c r="B3696">
        <v>1402</v>
      </c>
      <c r="C3696">
        <v>5.9205797589897404E-4</v>
      </c>
      <c r="D3696">
        <v>1.6886498717558201E-3</v>
      </c>
      <c r="E3696" t="s">
        <v>31</v>
      </c>
      <c r="F3696" t="s">
        <v>202</v>
      </c>
    </row>
    <row r="3697" spans="1:6" x14ac:dyDescent="0.25">
      <c r="A3697" s="5">
        <v>95754</v>
      </c>
      <c r="B3697">
        <v>1008</v>
      </c>
      <c r="C3697">
        <v>0</v>
      </c>
      <c r="D3697">
        <v>3.8419041044925701E-4</v>
      </c>
      <c r="E3697" t="s">
        <v>31</v>
      </c>
      <c r="F3697" t="s">
        <v>202</v>
      </c>
    </row>
    <row r="3698" spans="1:6" x14ac:dyDescent="0.25">
      <c r="A3698" s="5">
        <v>95754</v>
      </c>
      <c r="B3698">
        <v>989</v>
      </c>
      <c r="C3698">
        <v>1.2220188376099899E-3</v>
      </c>
      <c r="D3698">
        <v>1.41147976536297E-3</v>
      </c>
      <c r="E3698" t="s">
        <v>31</v>
      </c>
      <c r="F3698" t="s">
        <v>202</v>
      </c>
    </row>
    <row r="3699" spans="1:6" x14ac:dyDescent="0.25">
      <c r="A3699" s="5">
        <v>95754</v>
      </c>
      <c r="B3699">
        <v>1010</v>
      </c>
      <c r="C3699">
        <v>2.7864871076610999E-3</v>
      </c>
      <c r="D3699">
        <v>3.2379836794420298E-3</v>
      </c>
      <c r="E3699" t="s">
        <v>31</v>
      </c>
      <c r="F3699" t="s">
        <v>202</v>
      </c>
    </row>
    <row r="3700" spans="1:6" x14ac:dyDescent="0.25">
      <c r="A3700" s="5">
        <v>95754</v>
      </c>
      <c r="B3700">
        <v>1011</v>
      </c>
      <c r="C3700">
        <v>3.55985971016276E-3</v>
      </c>
      <c r="D3700">
        <v>3.4231242972222499E-3</v>
      </c>
      <c r="E3700" t="s">
        <v>31</v>
      </c>
      <c r="F3700" t="s">
        <v>202</v>
      </c>
    </row>
    <row r="3701" spans="1:6" x14ac:dyDescent="0.25">
      <c r="A3701" s="5">
        <v>95754</v>
      </c>
      <c r="B3701">
        <v>1407</v>
      </c>
      <c r="C3701">
        <v>2.4627571561972E-3</v>
      </c>
      <c r="D3701">
        <v>4.6052613700504298E-3</v>
      </c>
      <c r="E3701" t="s">
        <v>31</v>
      </c>
      <c r="F3701" t="s">
        <v>202</v>
      </c>
    </row>
    <row r="3702" spans="1:6" x14ac:dyDescent="0.25">
      <c r="A3702" s="5">
        <v>95754</v>
      </c>
      <c r="B3702">
        <v>1408</v>
      </c>
      <c r="C3702">
        <v>1.26899202406679E-3</v>
      </c>
      <c r="D3702">
        <v>1.84223563591548E-3</v>
      </c>
      <c r="E3702" t="s">
        <v>31</v>
      </c>
      <c r="F3702" t="s">
        <v>202</v>
      </c>
    </row>
    <row r="3703" spans="1:6" x14ac:dyDescent="0.25">
      <c r="A3703" s="5">
        <v>95754</v>
      </c>
      <c r="B3703">
        <v>1409</v>
      </c>
      <c r="C3703">
        <v>7.4719564997832602E-4</v>
      </c>
      <c r="D3703">
        <v>1.2878465296659099E-3</v>
      </c>
      <c r="E3703" t="s">
        <v>31</v>
      </c>
      <c r="F3703" t="s">
        <v>202</v>
      </c>
    </row>
    <row r="3704" spans="1:6" x14ac:dyDescent="0.25">
      <c r="A3704" s="5">
        <v>95754</v>
      </c>
      <c r="B3704">
        <v>1410</v>
      </c>
      <c r="C3704">
        <v>0</v>
      </c>
      <c r="D3704">
        <v>3.8419041044925701E-4</v>
      </c>
      <c r="E3704" t="s">
        <v>31</v>
      </c>
      <c r="F3704" t="s">
        <v>202</v>
      </c>
    </row>
    <row r="3705" spans="1:6" x14ac:dyDescent="0.25">
      <c r="A3705" s="5">
        <v>95754</v>
      </c>
      <c r="B3705">
        <v>1411</v>
      </c>
      <c r="C3705">
        <v>1.8412748274099599E-3</v>
      </c>
      <c r="D3705">
        <v>1.8185875612641599E-3</v>
      </c>
      <c r="E3705" t="s">
        <v>31</v>
      </c>
      <c r="F3705" t="s">
        <v>202</v>
      </c>
    </row>
    <row r="3706" spans="1:6" x14ac:dyDescent="0.25">
      <c r="A3706" s="5">
        <v>95754</v>
      </c>
      <c r="B3706">
        <v>1017</v>
      </c>
      <c r="C3706">
        <v>3.3347099771571E-3</v>
      </c>
      <c r="D3706">
        <v>2.6231935320343699E-3</v>
      </c>
      <c r="E3706" t="s">
        <v>31</v>
      </c>
      <c r="F3706" t="s">
        <v>202</v>
      </c>
    </row>
    <row r="3707" spans="1:6" x14ac:dyDescent="0.25">
      <c r="A3707" s="5">
        <v>95754</v>
      </c>
      <c r="B3707">
        <v>1413</v>
      </c>
      <c r="C3707">
        <v>3.7157339171739199E-3</v>
      </c>
      <c r="D3707">
        <v>8.0033705354923199E-3</v>
      </c>
      <c r="E3707" t="s">
        <v>31</v>
      </c>
      <c r="F3707" t="s">
        <v>202</v>
      </c>
    </row>
    <row r="3708" spans="1:6" x14ac:dyDescent="0.25">
      <c r="A3708" s="5">
        <v>95754</v>
      </c>
      <c r="B3708">
        <v>1416</v>
      </c>
      <c r="C3708">
        <v>2.7426968944658501E-3</v>
      </c>
      <c r="D3708">
        <v>4.1510947669636603E-3</v>
      </c>
      <c r="E3708" t="s">
        <v>31</v>
      </c>
      <c r="F3708" t="s">
        <v>202</v>
      </c>
    </row>
    <row r="3709" spans="1:6" x14ac:dyDescent="0.25">
      <c r="A3709" s="5">
        <v>95754</v>
      </c>
      <c r="B3709">
        <v>1022</v>
      </c>
      <c r="C3709">
        <v>1.81032144753376E-3</v>
      </c>
      <c r="D3709">
        <v>3.0872610211434099E-3</v>
      </c>
      <c r="E3709" t="s">
        <v>31</v>
      </c>
      <c r="F3709" t="s">
        <v>202</v>
      </c>
    </row>
    <row r="3710" spans="1:6" x14ac:dyDescent="0.25">
      <c r="A3710" s="5">
        <v>95754</v>
      </c>
      <c r="B3710">
        <v>1418</v>
      </c>
      <c r="C3710">
        <v>4.7023439949137498E-5</v>
      </c>
      <c r="D3710">
        <v>4.1140754161744699E-4</v>
      </c>
      <c r="E3710" t="s">
        <v>31</v>
      </c>
      <c r="F3710" t="s">
        <v>202</v>
      </c>
    </row>
    <row r="3711" spans="1:6" x14ac:dyDescent="0.25">
      <c r="A3711" s="5">
        <v>95754</v>
      </c>
      <c r="B3711">
        <v>1024</v>
      </c>
      <c r="C3711">
        <v>3.1287661541257498E-4</v>
      </c>
      <c r="D3711">
        <v>5.8220063903004703E-4</v>
      </c>
      <c r="E3711" t="s">
        <v>31</v>
      </c>
      <c r="F3711" t="s">
        <v>202</v>
      </c>
    </row>
    <row r="3712" spans="1:6" x14ac:dyDescent="0.25">
      <c r="A3712" s="5">
        <v>95754</v>
      </c>
      <c r="B3712">
        <v>1025</v>
      </c>
      <c r="C3712">
        <v>1.31504716583075E-4</v>
      </c>
      <c r="D3712">
        <v>5.14886635683472E-4</v>
      </c>
      <c r="E3712" t="s">
        <v>31</v>
      </c>
      <c r="F3712" t="s">
        <v>202</v>
      </c>
    </row>
    <row r="3713" spans="1:6" x14ac:dyDescent="0.25">
      <c r="A3713" s="5">
        <v>95754</v>
      </c>
      <c r="B3713">
        <v>1026</v>
      </c>
      <c r="C3713">
        <v>9.4607769914985401E-5</v>
      </c>
      <c r="D3713">
        <v>3.9662544133620798E-4</v>
      </c>
      <c r="E3713" t="s">
        <v>31</v>
      </c>
      <c r="F3713" t="s">
        <v>202</v>
      </c>
    </row>
    <row r="3714" spans="1:6" x14ac:dyDescent="0.25">
      <c r="A3714" s="5">
        <v>95754</v>
      </c>
      <c r="B3714">
        <v>1027</v>
      </c>
      <c r="C3714">
        <v>1.27844244292543E-5</v>
      </c>
      <c r="D3714">
        <v>3.8420198298515001E-4</v>
      </c>
      <c r="E3714" t="s">
        <v>31</v>
      </c>
      <c r="F3714" t="s">
        <v>202</v>
      </c>
    </row>
    <row r="3715" spans="1:6" x14ac:dyDescent="0.25">
      <c r="A3715" s="5">
        <v>95754</v>
      </c>
      <c r="B3715">
        <v>1423</v>
      </c>
      <c r="C3715">
        <v>3.6435471658933598E-3</v>
      </c>
      <c r="D3715">
        <v>9.0603730447685604E-3</v>
      </c>
      <c r="E3715" t="s">
        <v>31</v>
      </c>
      <c r="F3715" t="s">
        <v>202</v>
      </c>
    </row>
    <row r="3716" spans="1:6" x14ac:dyDescent="0.25">
      <c r="A3716" s="5">
        <v>95754</v>
      </c>
      <c r="B3716">
        <v>933</v>
      </c>
      <c r="C3716">
        <v>7.3794046312848999E-2</v>
      </c>
      <c r="D3716">
        <v>0.109633722259854</v>
      </c>
      <c r="E3716" t="s">
        <v>31</v>
      </c>
      <c r="F3716" t="s">
        <v>202</v>
      </c>
    </row>
    <row r="3717" spans="1:6" x14ac:dyDescent="0.25">
      <c r="A3717" s="5">
        <v>95754</v>
      </c>
      <c r="B3717">
        <v>934</v>
      </c>
      <c r="C3717">
        <v>0.15605748950391901</v>
      </c>
      <c r="D3717">
        <v>0.15827321669814901</v>
      </c>
      <c r="E3717" t="s">
        <v>31</v>
      </c>
      <c r="F3717" t="s">
        <v>202</v>
      </c>
    </row>
    <row r="3718" spans="1:6" x14ac:dyDescent="0.25">
      <c r="A3718" s="5">
        <v>95754</v>
      </c>
      <c r="B3718">
        <v>935</v>
      </c>
      <c r="C3718">
        <v>1.6729613893733598E-2</v>
      </c>
      <c r="D3718">
        <v>1.3506247891820099E-2</v>
      </c>
      <c r="E3718" t="s">
        <v>31</v>
      </c>
      <c r="F3718" t="s">
        <v>202</v>
      </c>
    </row>
    <row r="3719" spans="1:6" x14ac:dyDescent="0.25">
      <c r="A3719" s="5">
        <v>95754</v>
      </c>
      <c r="B3719">
        <v>936</v>
      </c>
      <c r="C3719">
        <v>0.102934574714723</v>
      </c>
      <c r="D3719">
        <v>0.10829740141673801</v>
      </c>
      <c r="E3719" t="s">
        <v>31</v>
      </c>
      <c r="F3719" t="s">
        <v>202</v>
      </c>
    </row>
    <row r="3720" spans="1:6" x14ac:dyDescent="0.25">
      <c r="A3720" s="5">
        <v>95754</v>
      </c>
      <c r="B3720">
        <v>937</v>
      </c>
      <c r="C3720">
        <v>4.7865238190222002E-2</v>
      </c>
      <c r="D3720">
        <v>0.171039465353472</v>
      </c>
      <c r="E3720" t="s">
        <v>31</v>
      </c>
      <c r="F3720" t="s">
        <v>202</v>
      </c>
    </row>
    <row r="3721" spans="1:6" x14ac:dyDescent="0.25">
      <c r="A3721" s="5">
        <v>95754</v>
      </c>
      <c r="B3721">
        <v>939</v>
      </c>
      <c r="C3721">
        <v>1.3222587521265001E-2</v>
      </c>
      <c r="D3721">
        <v>1.9554425233337801E-2</v>
      </c>
      <c r="E3721" t="s">
        <v>31</v>
      </c>
      <c r="F3721" t="s">
        <v>202</v>
      </c>
    </row>
    <row r="3722" spans="1:6" x14ac:dyDescent="0.25">
      <c r="A3722" s="5">
        <v>95754</v>
      </c>
      <c r="B3722">
        <v>941</v>
      </c>
      <c r="C3722">
        <v>3.1002090809736701E-3</v>
      </c>
      <c r="D3722">
        <v>4.8427931232593096E-3</v>
      </c>
      <c r="E3722" t="s">
        <v>31</v>
      </c>
      <c r="F3722" t="s">
        <v>202</v>
      </c>
    </row>
    <row r="3723" spans="1:6" x14ac:dyDescent="0.25">
      <c r="A3723" s="5">
        <v>95754</v>
      </c>
      <c r="B3723">
        <v>942</v>
      </c>
      <c r="C3723">
        <v>0.704171588519519</v>
      </c>
      <c r="D3723">
        <v>1.2907832183460699</v>
      </c>
      <c r="E3723" t="s">
        <v>31</v>
      </c>
      <c r="F3723" t="s">
        <v>202</v>
      </c>
    </row>
    <row r="3724" spans="1:6" x14ac:dyDescent="0.25">
      <c r="A3724" s="5">
        <v>95754</v>
      </c>
      <c r="B3724">
        <v>944</v>
      </c>
      <c r="C3724">
        <v>7.5013119633249706E-2</v>
      </c>
      <c r="D3724">
        <v>5.94236905453292E-2</v>
      </c>
      <c r="E3724" t="s">
        <v>31</v>
      </c>
      <c r="F3724" t="s">
        <v>202</v>
      </c>
    </row>
    <row r="3725" spans="1:6" x14ac:dyDescent="0.25">
      <c r="A3725" s="5">
        <v>95754</v>
      </c>
      <c r="B3725">
        <v>945</v>
      </c>
      <c r="C3725">
        <v>4.5453328542774903E-2</v>
      </c>
      <c r="D3725">
        <v>2.9453325547923799E-2</v>
      </c>
      <c r="E3725" t="s">
        <v>31</v>
      </c>
      <c r="F3725" t="s">
        <v>202</v>
      </c>
    </row>
    <row r="3726" spans="1:6" x14ac:dyDescent="0.25">
      <c r="A3726" s="5">
        <v>95754</v>
      </c>
      <c r="B3726">
        <v>1438</v>
      </c>
      <c r="C3726">
        <v>5.2091514764752898E-2</v>
      </c>
      <c r="D3726">
        <v>6.7127286253171006E-2</v>
      </c>
      <c r="E3726" t="s">
        <v>31</v>
      </c>
      <c r="F3726" t="s">
        <v>202</v>
      </c>
    </row>
    <row r="3727" spans="1:6" x14ac:dyDescent="0.25">
      <c r="A3727" s="5">
        <v>95754</v>
      </c>
      <c r="B3727">
        <v>1044</v>
      </c>
      <c r="C3727">
        <v>0.25954226596035501</v>
      </c>
      <c r="D3727">
        <v>0.36083915694924801</v>
      </c>
      <c r="E3727" t="s">
        <v>31</v>
      </c>
      <c r="F3727" t="s">
        <v>202</v>
      </c>
    </row>
    <row r="3728" spans="1:6" x14ac:dyDescent="0.25">
      <c r="A3728" s="5">
        <v>95754</v>
      </c>
      <c r="B3728">
        <v>947</v>
      </c>
      <c r="C3728">
        <v>0.45399014947648397</v>
      </c>
      <c r="D3728">
        <v>0.68727265999724696</v>
      </c>
      <c r="E3728" t="s">
        <v>31</v>
      </c>
      <c r="F3728" t="s">
        <v>202</v>
      </c>
    </row>
    <row r="3729" spans="1:6" x14ac:dyDescent="0.25">
      <c r="A3729" s="5">
        <v>95754</v>
      </c>
      <c r="B3729">
        <v>948</v>
      </c>
      <c r="C3729">
        <v>8.7438066758054794E-2</v>
      </c>
      <c r="D3729">
        <v>7.3579466134176402E-2</v>
      </c>
      <c r="E3729" t="s">
        <v>31</v>
      </c>
      <c r="F3729" t="s">
        <v>202</v>
      </c>
    </row>
    <row r="3730" spans="1:6" x14ac:dyDescent="0.25">
      <c r="A3730" s="5">
        <v>95754</v>
      </c>
      <c r="B3730">
        <v>949</v>
      </c>
      <c r="C3730">
        <v>2.7608167185580301E-2</v>
      </c>
      <c r="D3730">
        <v>4.0170869830062302E-2</v>
      </c>
      <c r="E3730" t="s">
        <v>31</v>
      </c>
      <c r="F3730" t="s">
        <v>202</v>
      </c>
    </row>
    <row r="3731" spans="1:6" x14ac:dyDescent="0.25">
      <c r="A3731" s="5">
        <v>95754</v>
      </c>
      <c r="B3731">
        <v>950</v>
      </c>
      <c r="C3731">
        <v>5.2401048091816699E-2</v>
      </c>
      <c r="D3731">
        <v>6.2709279536277404E-2</v>
      </c>
      <c r="E3731" t="s">
        <v>31</v>
      </c>
      <c r="F3731" t="s">
        <v>202</v>
      </c>
    </row>
    <row r="3732" spans="1:6" x14ac:dyDescent="0.25">
      <c r="A3732" s="5">
        <v>95754</v>
      </c>
      <c r="B3732">
        <v>951</v>
      </c>
      <c r="C3732">
        <v>3.5412402767371801E-2</v>
      </c>
      <c r="D3732">
        <v>7.0824805534743698E-2</v>
      </c>
      <c r="E3732" t="s">
        <v>31</v>
      </c>
      <c r="F3732" t="s">
        <v>202</v>
      </c>
    </row>
    <row r="3733" spans="1:6" x14ac:dyDescent="0.25">
      <c r="A3733" s="5">
        <v>95754</v>
      </c>
      <c r="B3733">
        <v>952</v>
      </c>
      <c r="C3733">
        <v>0.153804470025169</v>
      </c>
      <c r="D3733">
        <v>0.106807787565603</v>
      </c>
      <c r="E3733" t="s">
        <v>31</v>
      </c>
      <c r="F3733" t="s">
        <v>202</v>
      </c>
    </row>
    <row r="3734" spans="1:6" x14ac:dyDescent="0.25">
      <c r="A3734" s="5">
        <v>95754</v>
      </c>
      <c r="B3734">
        <v>953</v>
      </c>
      <c r="C3734">
        <v>3.61409520304391E-2</v>
      </c>
      <c r="D3734">
        <v>9.5119436793125206E-2</v>
      </c>
      <c r="E3734" t="s">
        <v>31</v>
      </c>
      <c r="F3734" t="s">
        <v>202</v>
      </c>
    </row>
    <row r="3735" spans="1:6" x14ac:dyDescent="0.25">
      <c r="A3735" s="5">
        <v>95754</v>
      </c>
      <c r="B3735">
        <v>954</v>
      </c>
      <c r="C3735">
        <v>0.35652357573993099</v>
      </c>
      <c r="D3735">
        <v>0.43606463277728902</v>
      </c>
      <c r="E3735" t="s">
        <v>31</v>
      </c>
      <c r="F3735" t="s">
        <v>202</v>
      </c>
    </row>
    <row r="3736" spans="1:6" x14ac:dyDescent="0.25">
      <c r="A3736" s="5">
        <v>95754</v>
      </c>
      <c r="B3736">
        <v>955</v>
      </c>
      <c r="C3736">
        <v>24.4310248398947</v>
      </c>
      <c r="D3736">
        <v>22.427008441834399</v>
      </c>
      <c r="E3736" t="s">
        <v>31</v>
      </c>
      <c r="F3736" t="s">
        <v>202</v>
      </c>
    </row>
    <row r="3737" spans="1:6" x14ac:dyDescent="0.25">
      <c r="A3737" s="5">
        <v>95754</v>
      </c>
      <c r="B3737">
        <v>956</v>
      </c>
      <c r="C3737">
        <v>0.11821180435277601</v>
      </c>
      <c r="D3737">
        <v>0.190460915088771</v>
      </c>
      <c r="E3737" t="s">
        <v>31</v>
      </c>
      <c r="F3737" t="s">
        <v>202</v>
      </c>
    </row>
    <row r="3738" spans="1:6" x14ac:dyDescent="0.25">
      <c r="A3738" s="5">
        <v>95754</v>
      </c>
      <c r="B3738">
        <v>1056</v>
      </c>
      <c r="C3738">
        <v>7.5488869669807293E-2</v>
      </c>
      <c r="D3738">
        <v>8.7019507111885205E-2</v>
      </c>
      <c r="E3738" t="s">
        <v>31</v>
      </c>
      <c r="F3738" t="s">
        <v>202</v>
      </c>
    </row>
    <row r="3739" spans="1:6" x14ac:dyDescent="0.25">
      <c r="A3739" s="5">
        <v>95754</v>
      </c>
      <c r="B3739">
        <v>957</v>
      </c>
      <c r="C3739">
        <v>0.30582260087332402</v>
      </c>
      <c r="D3739">
        <v>0.498764469756454</v>
      </c>
      <c r="E3739" t="s">
        <v>31</v>
      </c>
      <c r="F3739" t="s">
        <v>202</v>
      </c>
    </row>
    <row r="3740" spans="1:6" x14ac:dyDescent="0.25">
      <c r="A3740" s="5">
        <v>95754</v>
      </c>
      <c r="B3740">
        <v>958</v>
      </c>
      <c r="C3740">
        <v>1.7992410393216699E-2</v>
      </c>
      <c r="D3740">
        <v>3.09532064419887E-2</v>
      </c>
      <c r="E3740" t="s">
        <v>31</v>
      </c>
      <c r="F3740" t="s">
        <v>202</v>
      </c>
    </row>
    <row r="3741" spans="1:6" x14ac:dyDescent="0.25">
      <c r="A3741" s="5">
        <v>95754</v>
      </c>
      <c r="B3741">
        <v>959</v>
      </c>
      <c r="C3741">
        <v>3.3079783760410798E-2</v>
      </c>
      <c r="D3741">
        <v>2.80005976587284E-2</v>
      </c>
      <c r="E3741" t="s">
        <v>31</v>
      </c>
      <c r="F3741" t="s">
        <v>202</v>
      </c>
    </row>
    <row r="3742" spans="1:6" x14ac:dyDescent="0.25">
      <c r="A3742" s="5">
        <v>95754</v>
      </c>
      <c r="B3742">
        <v>960</v>
      </c>
      <c r="C3742">
        <v>0.44902286750936399</v>
      </c>
      <c r="D3742">
        <v>0.579397477122232</v>
      </c>
      <c r="E3742" t="s">
        <v>31</v>
      </c>
      <c r="F3742" t="s">
        <v>202</v>
      </c>
    </row>
    <row r="3743" spans="1:6" x14ac:dyDescent="0.25">
      <c r="A3743" s="5">
        <v>95754</v>
      </c>
      <c r="B3743">
        <v>961</v>
      </c>
      <c r="C3743">
        <v>0.108394936077522</v>
      </c>
      <c r="D3743">
        <v>0.13456817255041301</v>
      </c>
      <c r="E3743" t="s">
        <v>31</v>
      </c>
      <c r="F3743" t="s">
        <v>202</v>
      </c>
    </row>
    <row r="3744" spans="1:6" x14ac:dyDescent="0.25">
      <c r="A3744" s="5">
        <v>95754</v>
      </c>
      <c r="B3744">
        <v>962</v>
      </c>
      <c r="C3744">
        <v>1.50441353139605E-2</v>
      </c>
      <c r="D3744">
        <v>1.4608902844715299E-2</v>
      </c>
      <c r="E3744" t="s">
        <v>31</v>
      </c>
      <c r="F3744" t="s">
        <v>202</v>
      </c>
    </row>
    <row r="3745" spans="1:6" x14ac:dyDescent="0.25">
      <c r="A3745" s="5">
        <v>95754</v>
      </c>
      <c r="B3745">
        <v>963</v>
      </c>
      <c r="C3745">
        <v>2.1680430343385199E-2</v>
      </c>
      <c r="D3745">
        <v>1.7973490649540701E-2</v>
      </c>
      <c r="E3745" t="s">
        <v>31</v>
      </c>
      <c r="F3745" t="s">
        <v>202</v>
      </c>
    </row>
    <row r="3746" spans="1:6" x14ac:dyDescent="0.25">
      <c r="A3746" s="5">
        <v>95754</v>
      </c>
      <c r="B3746">
        <v>964</v>
      </c>
      <c r="C3746">
        <v>6.0339481011972097E-2</v>
      </c>
      <c r="D3746">
        <v>8.8346321865908295E-2</v>
      </c>
      <c r="E3746" t="s">
        <v>31</v>
      </c>
      <c r="F3746" t="s">
        <v>202</v>
      </c>
    </row>
    <row r="3747" spans="1:6" x14ac:dyDescent="0.25">
      <c r="A3747" s="5">
        <v>95754</v>
      </c>
      <c r="B3747">
        <v>966</v>
      </c>
      <c r="C3747">
        <v>5.1699476513166497E-2</v>
      </c>
      <c r="D3747">
        <v>6.4304225917871397E-2</v>
      </c>
      <c r="E3747" t="s">
        <v>31</v>
      </c>
      <c r="F3747" t="s">
        <v>202</v>
      </c>
    </row>
    <row r="3748" spans="1:6" x14ac:dyDescent="0.25">
      <c r="A3748" s="5">
        <v>95754</v>
      </c>
      <c r="B3748">
        <v>967</v>
      </c>
      <c r="C3748">
        <v>8.6880833054484602E-2</v>
      </c>
      <c r="D3748">
        <v>9.2239179891701897E-2</v>
      </c>
      <c r="E3748" t="s">
        <v>31</v>
      </c>
      <c r="F3748" t="s">
        <v>202</v>
      </c>
    </row>
    <row r="3749" spans="1:6" x14ac:dyDescent="0.25">
      <c r="A3749" s="5">
        <v>95754</v>
      </c>
      <c r="B3749">
        <v>968</v>
      </c>
      <c r="C3749">
        <v>0.10802505002585799</v>
      </c>
      <c r="D3749">
        <v>0.16167862263421101</v>
      </c>
      <c r="E3749" t="s">
        <v>31</v>
      </c>
      <c r="F3749" t="s">
        <v>202</v>
      </c>
    </row>
    <row r="3750" spans="1:6" x14ac:dyDescent="0.25">
      <c r="A3750" s="5">
        <v>95754</v>
      </c>
      <c r="B3750">
        <v>969</v>
      </c>
      <c r="C3750">
        <v>0.42833731577339801</v>
      </c>
      <c r="D3750">
        <v>0.75516433430945396</v>
      </c>
      <c r="E3750" t="s">
        <v>31</v>
      </c>
      <c r="F3750" t="s">
        <v>202</v>
      </c>
    </row>
    <row r="3751" spans="1:6" x14ac:dyDescent="0.25">
      <c r="A3751" s="5">
        <v>95754</v>
      </c>
      <c r="B3751">
        <v>970</v>
      </c>
      <c r="C3751">
        <v>2.6214585296559399E-3</v>
      </c>
      <c r="D3751">
        <v>4.1176408621377602E-3</v>
      </c>
      <c r="E3751" t="s">
        <v>31</v>
      </c>
      <c r="F3751" t="s">
        <v>202</v>
      </c>
    </row>
    <row r="3752" spans="1:6" x14ac:dyDescent="0.25">
      <c r="A3752" s="5">
        <v>95756</v>
      </c>
      <c r="B3752">
        <v>2668</v>
      </c>
      <c r="C3752">
        <v>0.151584</v>
      </c>
      <c r="D3752" s="42">
        <v>-99</v>
      </c>
      <c r="E3752" s="42" t="s">
        <v>672</v>
      </c>
      <c r="F3752" s="42" t="s">
        <v>614</v>
      </c>
    </row>
    <row r="3753" spans="1:6" x14ac:dyDescent="0.25">
      <c r="A3753" s="5">
        <v>95756</v>
      </c>
      <c r="B3753">
        <v>2669</v>
      </c>
      <c r="C3753">
        <v>3.8602400000000006</v>
      </c>
      <c r="D3753" s="42">
        <v>-99</v>
      </c>
      <c r="E3753" s="42" t="s">
        <v>672</v>
      </c>
      <c r="F3753" s="42" t="s">
        <v>614</v>
      </c>
    </row>
    <row r="3754" spans="1:6" x14ac:dyDescent="0.25">
      <c r="A3754" s="5">
        <v>95756</v>
      </c>
      <c r="B3754">
        <v>2670</v>
      </c>
      <c r="C3754">
        <v>24.89049069999999</v>
      </c>
      <c r="D3754" s="42">
        <v>-99</v>
      </c>
      <c r="E3754" s="42" t="s">
        <v>672</v>
      </c>
      <c r="F3754" s="42" t="s">
        <v>614</v>
      </c>
    </row>
    <row r="3755" spans="1:6" x14ac:dyDescent="0.25">
      <c r="A3755" s="5">
        <v>95756</v>
      </c>
      <c r="B3755">
        <v>2671</v>
      </c>
      <c r="C3755">
        <v>27.3242853</v>
      </c>
      <c r="D3755" s="42">
        <v>-99</v>
      </c>
      <c r="E3755" s="42" t="s">
        <v>672</v>
      </c>
      <c r="F3755" s="42" t="s">
        <v>614</v>
      </c>
    </row>
    <row r="3756" spans="1:6" x14ac:dyDescent="0.25">
      <c r="A3756" s="5">
        <v>95756</v>
      </c>
      <c r="B3756" s="42">
        <v>337</v>
      </c>
      <c r="C3756" s="42">
        <v>0.1444</v>
      </c>
      <c r="D3756" s="42">
        <v>0.118098008539314</v>
      </c>
      <c r="E3756" s="42" t="s">
        <v>31</v>
      </c>
      <c r="F3756" s="42" t="s">
        <v>32</v>
      </c>
    </row>
    <row r="3757" spans="1:6" x14ac:dyDescent="0.25">
      <c r="A3757" s="5">
        <v>95756</v>
      </c>
      <c r="B3757" s="42">
        <v>613</v>
      </c>
      <c r="C3757" s="42">
        <v>0</v>
      </c>
      <c r="D3757" s="42">
        <v>0.1158</v>
      </c>
      <c r="E3757" s="42" t="s">
        <v>31</v>
      </c>
      <c r="F3757" s="42" t="s">
        <v>32</v>
      </c>
    </row>
    <row r="3758" spans="1:6" x14ac:dyDescent="0.25">
      <c r="A3758" s="5">
        <v>95756</v>
      </c>
      <c r="B3758" s="42">
        <v>699</v>
      </c>
      <c r="C3758" s="42">
        <v>0.46360000000000001</v>
      </c>
      <c r="D3758" s="42">
        <v>0.12570810635884999</v>
      </c>
      <c r="E3758" s="42" t="s">
        <v>31</v>
      </c>
      <c r="F3758" s="42" t="s">
        <v>32</v>
      </c>
    </row>
    <row r="3759" spans="1:6" x14ac:dyDescent="0.25">
      <c r="A3759" s="5">
        <v>95756</v>
      </c>
      <c r="B3759" s="42">
        <v>784</v>
      </c>
      <c r="C3759" s="42">
        <v>0.16800000000000001</v>
      </c>
      <c r="D3759" s="42">
        <v>0.117080497086989</v>
      </c>
      <c r="E3759" s="42" t="s">
        <v>31</v>
      </c>
      <c r="F3759" s="42" t="s">
        <v>45</v>
      </c>
    </row>
    <row r="3760" spans="1:6" x14ac:dyDescent="0.25">
      <c r="A3760" s="5">
        <v>95756</v>
      </c>
      <c r="B3760">
        <v>785</v>
      </c>
      <c r="C3760">
        <v>0.1454</v>
      </c>
      <c r="D3760">
        <v>9.18501551812827E-2</v>
      </c>
      <c r="E3760" t="s">
        <v>31</v>
      </c>
      <c r="F3760" t="s">
        <v>49</v>
      </c>
    </row>
    <row r="3761" spans="1:6" x14ac:dyDescent="0.25">
      <c r="A3761" s="5">
        <v>95756</v>
      </c>
      <c r="B3761">
        <v>2302</v>
      </c>
      <c r="C3761">
        <v>0.1527</v>
      </c>
      <c r="D3761">
        <v>9.2313710823860501E-2</v>
      </c>
      <c r="E3761" t="s">
        <v>31</v>
      </c>
      <c r="F3761" t="s">
        <v>53</v>
      </c>
    </row>
    <row r="3762" spans="1:6" x14ac:dyDescent="0.25">
      <c r="A3762" s="5">
        <v>95756</v>
      </c>
      <c r="B3762">
        <v>1183</v>
      </c>
      <c r="C3762">
        <v>0</v>
      </c>
      <c r="D3762">
        <v>0.627</v>
      </c>
      <c r="E3762" t="s">
        <v>31</v>
      </c>
      <c r="F3762" t="s">
        <v>57</v>
      </c>
    </row>
    <row r="3763" spans="1:6" x14ac:dyDescent="0.25">
      <c r="A3763" s="5">
        <v>95756</v>
      </c>
      <c r="B3763">
        <v>789</v>
      </c>
      <c r="C3763">
        <v>0.55500000000000005</v>
      </c>
      <c r="D3763">
        <v>0.64843842482752301</v>
      </c>
      <c r="E3763" t="s">
        <v>31</v>
      </c>
      <c r="F3763" t="s">
        <v>57</v>
      </c>
    </row>
    <row r="3764" spans="1:6" x14ac:dyDescent="0.25">
      <c r="A3764" s="5">
        <v>95756</v>
      </c>
      <c r="B3764">
        <v>790</v>
      </c>
      <c r="C3764">
        <v>4.1566000000000001</v>
      </c>
      <c r="D3764">
        <v>0.89705592128513101</v>
      </c>
      <c r="E3764" t="s">
        <v>31</v>
      </c>
      <c r="F3764" t="s">
        <v>57</v>
      </c>
    </row>
    <row r="3765" spans="1:6" x14ac:dyDescent="0.25">
      <c r="A3765" s="5">
        <v>95756</v>
      </c>
      <c r="B3765">
        <v>791</v>
      </c>
      <c r="C3765">
        <v>2.7486999999999999</v>
      </c>
      <c r="D3765">
        <v>0.75953454522500297</v>
      </c>
      <c r="E3765" t="s">
        <v>31</v>
      </c>
      <c r="F3765" t="s">
        <v>57</v>
      </c>
    </row>
    <row r="3766" spans="1:6" x14ac:dyDescent="0.25">
      <c r="A3766" s="5">
        <v>95756</v>
      </c>
      <c r="B3766">
        <v>792</v>
      </c>
      <c r="C3766">
        <v>2.1903999999999999</v>
      </c>
      <c r="D3766">
        <v>0.97416263174682005</v>
      </c>
      <c r="E3766" t="s">
        <v>31</v>
      </c>
      <c r="F3766" t="s">
        <v>57</v>
      </c>
    </row>
    <row r="3767" spans="1:6" x14ac:dyDescent="0.25">
      <c r="A3767" s="5">
        <v>95756</v>
      </c>
      <c r="B3767">
        <v>626</v>
      </c>
      <c r="C3767">
        <v>9.6506000000000007</v>
      </c>
      <c r="D3767">
        <v>1.91783868549999</v>
      </c>
      <c r="E3767" t="s">
        <v>31</v>
      </c>
      <c r="F3767" t="s">
        <v>57</v>
      </c>
    </row>
    <row r="3768" spans="1:6" x14ac:dyDescent="0.25">
      <c r="A3768" s="5">
        <v>95756</v>
      </c>
      <c r="B3768">
        <v>794</v>
      </c>
      <c r="C3768">
        <v>2.5457000000000001</v>
      </c>
      <c r="D3768">
        <v>0.51140675226902899</v>
      </c>
      <c r="E3768" t="s">
        <v>31</v>
      </c>
      <c r="F3768" t="s">
        <v>57</v>
      </c>
    </row>
    <row r="3769" spans="1:6" x14ac:dyDescent="0.25">
      <c r="A3769" s="5">
        <v>95756</v>
      </c>
      <c r="B3769">
        <v>1190</v>
      </c>
      <c r="C3769">
        <v>0.92169999999999996</v>
      </c>
      <c r="D3769">
        <v>0.21095686153827001</v>
      </c>
      <c r="E3769" t="s">
        <v>31</v>
      </c>
      <c r="F3769" t="s">
        <v>57</v>
      </c>
    </row>
    <row r="3770" spans="1:6" x14ac:dyDescent="0.25">
      <c r="A3770" s="5">
        <v>95756</v>
      </c>
      <c r="B3770">
        <v>796</v>
      </c>
      <c r="C3770">
        <v>0.44690000000000002</v>
      </c>
      <c r="D3770">
        <v>0.27237177121448902</v>
      </c>
      <c r="E3770" t="s">
        <v>31</v>
      </c>
      <c r="F3770" t="s">
        <v>57</v>
      </c>
    </row>
    <row r="3771" spans="1:6" x14ac:dyDescent="0.25">
      <c r="A3771" s="5">
        <v>95756</v>
      </c>
      <c r="B3771">
        <v>797</v>
      </c>
      <c r="C3771">
        <v>1.7239</v>
      </c>
      <c r="D3771">
        <v>1.11810636368877</v>
      </c>
      <c r="E3771" t="s">
        <v>31</v>
      </c>
      <c r="F3771" t="s">
        <v>57</v>
      </c>
    </row>
    <row r="3772" spans="1:6" x14ac:dyDescent="0.25">
      <c r="A3772" s="5">
        <v>95756</v>
      </c>
      <c r="B3772">
        <v>436</v>
      </c>
      <c r="C3772">
        <v>11.374499999999999</v>
      </c>
      <c r="D3772">
        <v>2.88071573592446</v>
      </c>
      <c r="E3772" t="s">
        <v>31</v>
      </c>
      <c r="F3772" t="s">
        <v>57</v>
      </c>
    </row>
    <row r="3773" spans="1:6" x14ac:dyDescent="0.25">
      <c r="A3773" s="5">
        <v>95756</v>
      </c>
      <c r="B3773">
        <v>696</v>
      </c>
      <c r="C3773">
        <v>0.3397</v>
      </c>
      <c r="D3773">
        <v>1.8807727042564999</v>
      </c>
      <c r="E3773" t="s">
        <v>31</v>
      </c>
      <c r="F3773" t="s">
        <v>81</v>
      </c>
    </row>
    <row r="3774" spans="1:6" x14ac:dyDescent="0.25">
      <c r="A3774" s="5">
        <v>95756</v>
      </c>
      <c r="B3774">
        <v>525</v>
      </c>
      <c r="C3774">
        <v>0</v>
      </c>
      <c r="D3774">
        <v>0.43769999999999998</v>
      </c>
      <c r="E3774" t="s">
        <v>31</v>
      </c>
      <c r="F3774" t="s">
        <v>81</v>
      </c>
    </row>
    <row r="3775" spans="1:6" x14ac:dyDescent="0.25">
      <c r="A3775" s="5">
        <v>95756</v>
      </c>
      <c r="B3775">
        <v>292</v>
      </c>
      <c r="C3775">
        <v>5.0129000000000001</v>
      </c>
      <c r="D3775">
        <v>0.53808171690159001</v>
      </c>
      <c r="E3775" t="s">
        <v>31</v>
      </c>
      <c r="F3775" t="s">
        <v>81</v>
      </c>
    </row>
    <row r="3776" spans="1:6" x14ac:dyDescent="0.25">
      <c r="A3776" s="5">
        <v>95756</v>
      </c>
      <c r="B3776">
        <v>694</v>
      </c>
      <c r="C3776">
        <v>15.6035</v>
      </c>
      <c r="D3776">
        <v>1.6378384458600099</v>
      </c>
      <c r="E3776" t="s">
        <v>31</v>
      </c>
      <c r="F3776" t="s">
        <v>81</v>
      </c>
    </row>
    <row r="3777" spans="1:6" x14ac:dyDescent="0.25">
      <c r="A3777" s="5">
        <v>95756</v>
      </c>
      <c r="B3777">
        <v>666</v>
      </c>
      <c r="C3777">
        <v>4.0899999999999999E-2</v>
      </c>
      <c r="D3777">
        <v>6.0777519152893499E-2</v>
      </c>
      <c r="E3777" t="s">
        <v>31</v>
      </c>
      <c r="F3777" t="s">
        <v>81</v>
      </c>
    </row>
    <row r="3778" spans="1:6" x14ac:dyDescent="0.25">
      <c r="A3778" s="5">
        <v>95756</v>
      </c>
      <c r="B3778">
        <v>700</v>
      </c>
      <c r="C3778">
        <v>0.64639999999999997</v>
      </c>
      <c r="D3778">
        <v>6.9729035019663904E-2</v>
      </c>
      <c r="E3778" t="s">
        <v>31</v>
      </c>
      <c r="F3778" t="s">
        <v>81</v>
      </c>
    </row>
    <row r="3779" spans="1:6" x14ac:dyDescent="0.25">
      <c r="A3779" s="5">
        <v>95756</v>
      </c>
      <c r="B3779">
        <v>795</v>
      </c>
      <c r="C3779">
        <v>0.14330000000000001</v>
      </c>
      <c r="D3779">
        <v>2.9620231266675501E-2</v>
      </c>
      <c r="E3779" t="s">
        <v>31</v>
      </c>
      <c r="F3779" t="s">
        <v>81</v>
      </c>
    </row>
    <row r="3780" spans="1:6" x14ac:dyDescent="0.25">
      <c r="A3780" s="5">
        <v>95756</v>
      </c>
      <c r="B3780">
        <v>669</v>
      </c>
      <c r="C3780">
        <v>1.6615</v>
      </c>
      <c r="D3780">
        <v>0.175830276149152</v>
      </c>
      <c r="E3780" t="s">
        <v>31</v>
      </c>
      <c r="F3780" t="s">
        <v>81</v>
      </c>
    </row>
    <row r="3781" spans="1:6" x14ac:dyDescent="0.25">
      <c r="A3781" s="5">
        <v>95756</v>
      </c>
      <c r="B3781">
        <v>329</v>
      </c>
      <c r="C3781">
        <v>2.3929999999999998</v>
      </c>
      <c r="D3781">
        <v>0.43480132301327401</v>
      </c>
      <c r="E3781" t="s">
        <v>31</v>
      </c>
      <c r="F3781" t="s">
        <v>81</v>
      </c>
    </row>
    <row r="3782" spans="1:6" x14ac:dyDescent="0.25">
      <c r="A3782" s="5">
        <v>95756</v>
      </c>
      <c r="B3782">
        <v>715</v>
      </c>
      <c r="C3782">
        <v>0.33129999999999998</v>
      </c>
      <c r="D3782">
        <v>0.105179445725909</v>
      </c>
      <c r="E3782" t="s">
        <v>31</v>
      </c>
      <c r="F3782" t="s">
        <v>81</v>
      </c>
    </row>
    <row r="3783" spans="1:6" x14ac:dyDescent="0.25">
      <c r="A3783" s="5">
        <v>95756</v>
      </c>
      <c r="B3783">
        <v>767</v>
      </c>
      <c r="C3783">
        <v>0</v>
      </c>
      <c r="D3783">
        <v>6.0199999999999997E-2</v>
      </c>
      <c r="E3783" t="s">
        <v>31</v>
      </c>
      <c r="F3783" t="s">
        <v>81</v>
      </c>
    </row>
    <row r="3784" spans="1:6" x14ac:dyDescent="0.25">
      <c r="A3784" s="5">
        <v>95756</v>
      </c>
      <c r="B3784">
        <v>347</v>
      </c>
      <c r="C3784">
        <v>1.23E-2</v>
      </c>
      <c r="D3784">
        <v>1.21351417168789E-2</v>
      </c>
      <c r="E3784" t="s">
        <v>31</v>
      </c>
      <c r="F3784" t="s">
        <v>81</v>
      </c>
    </row>
    <row r="3785" spans="1:6" x14ac:dyDescent="0.25">
      <c r="A3785" s="5">
        <v>95756</v>
      </c>
      <c r="B3785">
        <v>526</v>
      </c>
      <c r="C3785">
        <v>7.5700000000000003E-2</v>
      </c>
      <c r="D3785">
        <v>1.03062572595895E-2</v>
      </c>
      <c r="E3785" t="s">
        <v>31</v>
      </c>
      <c r="F3785" t="s">
        <v>81</v>
      </c>
    </row>
    <row r="3786" spans="1:6" x14ac:dyDescent="0.25">
      <c r="A3786" s="5">
        <v>95756</v>
      </c>
      <c r="B3786">
        <v>488</v>
      </c>
      <c r="C3786">
        <v>4.8181000000000003</v>
      </c>
      <c r="D3786">
        <v>0.50442391260764097</v>
      </c>
      <c r="E3786" t="s">
        <v>31</v>
      </c>
      <c r="F3786" t="s">
        <v>81</v>
      </c>
    </row>
    <row r="3787" spans="1:6" x14ac:dyDescent="0.25">
      <c r="A3787" s="5">
        <v>95756</v>
      </c>
      <c r="B3787">
        <v>379</v>
      </c>
      <c r="C3787">
        <v>1.29E-2</v>
      </c>
      <c r="D3787">
        <v>7.6206146604282904E-2</v>
      </c>
      <c r="E3787" t="s">
        <v>31</v>
      </c>
      <c r="F3787" t="s">
        <v>81</v>
      </c>
    </row>
    <row r="3788" spans="1:6" x14ac:dyDescent="0.25">
      <c r="A3788" s="5">
        <v>95756</v>
      </c>
      <c r="B3788">
        <v>612</v>
      </c>
      <c r="C3788">
        <v>1.55E-2</v>
      </c>
      <c r="D3788">
        <v>4.06969919521704E-3</v>
      </c>
      <c r="E3788" t="s">
        <v>31</v>
      </c>
      <c r="F3788" t="s">
        <v>81</v>
      </c>
    </row>
    <row r="3789" spans="1:6" x14ac:dyDescent="0.25">
      <c r="A3789" s="5">
        <v>95756</v>
      </c>
      <c r="B3789">
        <v>380</v>
      </c>
      <c r="C3789">
        <v>1.95E-2</v>
      </c>
      <c r="D3789">
        <v>4.44753422216066E-3</v>
      </c>
      <c r="E3789" t="s">
        <v>31</v>
      </c>
      <c r="F3789" t="s">
        <v>81</v>
      </c>
    </row>
    <row r="3790" spans="1:6" x14ac:dyDescent="0.25">
      <c r="A3790" s="5">
        <v>95756</v>
      </c>
      <c r="B3790">
        <v>778</v>
      </c>
      <c r="C3790">
        <v>8.8800000000000004E-2</v>
      </c>
      <c r="D3790">
        <v>1.00319443925719E-2</v>
      </c>
      <c r="E3790" t="s">
        <v>31</v>
      </c>
      <c r="F3790" t="s">
        <v>81</v>
      </c>
    </row>
    <row r="3791" spans="1:6" x14ac:dyDescent="0.25">
      <c r="A3791" s="5">
        <v>95756</v>
      </c>
      <c r="B3791">
        <v>468</v>
      </c>
      <c r="C3791">
        <v>0</v>
      </c>
      <c r="D3791">
        <v>1.1900000000000001E-2</v>
      </c>
      <c r="E3791" t="s">
        <v>31</v>
      </c>
      <c r="F3791" t="s">
        <v>81</v>
      </c>
    </row>
    <row r="3792" spans="1:6" x14ac:dyDescent="0.25">
      <c r="A3792" s="5">
        <v>95756</v>
      </c>
      <c r="B3792">
        <v>298</v>
      </c>
      <c r="C3792">
        <v>0</v>
      </c>
      <c r="D3792">
        <v>1.1900000000000001E-2</v>
      </c>
      <c r="E3792" t="s">
        <v>31</v>
      </c>
      <c r="F3792" t="s">
        <v>81</v>
      </c>
    </row>
    <row r="3793" spans="1:6" x14ac:dyDescent="0.25">
      <c r="A3793" s="5">
        <v>95756</v>
      </c>
      <c r="B3793">
        <v>693</v>
      </c>
      <c r="C3793">
        <v>0</v>
      </c>
      <c r="D3793">
        <v>5.7000000000000002E-3</v>
      </c>
      <c r="E3793" t="s">
        <v>31</v>
      </c>
      <c r="F3793" t="s">
        <v>81</v>
      </c>
    </row>
    <row r="3794" spans="1:6" x14ac:dyDescent="0.25">
      <c r="A3794" s="5">
        <v>95756</v>
      </c>
      <c r="B3794">
        <v>810</v>
      </c>
      <c r="C3794">
        <v>0</v>
      </c>
      <c r="D3794">
        <v>4.8999999999999998E-3</v>
      </c>
      <c r="E3794" t="s">
        <v>31</v>
      </c>
      <c r="F3794" t="s">
        <v>81</v>
      </c>
    </row>
    <row r="3795" spans="1:6" x14ac:dyDescent="0.25">
      <c r="A3795" s="5">
        <v>95756</v>
      </c>
      <c r="B3795">
        <v>689</v>
      </c>
      <c r="C3795">
        <v>7.6E-3</v>
      </c>
      <c r="D3795">
        <v>3.9414656289984496E-3</v>
      </c>
      <c r="E3795" t="s">
        <v>31</v>
      </c>
      <c r="F3795" t="s">
        <v>81</v>
      </c>
    </row>
    <row r="3796" spans="1:6" x14ac:dyDescent="0.25">
      <c r="A3796" s="5">
        <v>95756</v>
      </c>
      <c r="B3796">
        <v>697</v>
      </c>
      <c r="C3796">
        <v>0.86670000000000003</v>
      </c>
      <c r="D3796">
        <v>9.0889180998920502E-2</v>
      </c>
      <c r="E3796" t="s">
        <v>31</v>
      </c>
      <c r="F3796" t="s">
        <v>81</v>
      </c>
    </row>
    <row r="3797" spans="1:6" x14ac:dyDescent="0.25">
      <c r="A3797" s="5">
        <v>95756</v>
      </c>
      <c r="B3797">
        <v>777</v>
      </c>
      <c r="C3797">
        <v>0</v>
      </c>
      <c r="D3797">
        <v>8.0999999999999996E-3</v>
      </c>
      <c r="E3797" t="s">
        <v>31</v>
      </c>
      <c r="F3797" t="s">
        <v>81</v>
      </c>
    </row>
    <row r="3798" spans="1:6" x14ac:dyDescent="0.25">
      <c r="A3798" s="5">
        <v>95756</v>
      </c>
      <c r="B3798">
        <v>779</v>
      </c>
      <c r="C3798">
        <v>3.3300000000000003E-2</v>
      </c>
      <c r="D3798">
        <v>1.23552551917828E-2</v>
      </c>
      <c r="E3798" t="s">
        <v>31</v>
      </c>
      <c r="F3798" t="s">
        <v>81</v>
      </c>
    </row>
    <row r="3799" spans="1:6" x14ac:dyDescent="0.25">
      <c r="A3799" s="5">
        <v>95756</v>
      </c>
      <c r="B3799">
        <v>586</v>
      </c>
      <c r="C3799">
        <v>0</v>
      </c>
      <c r="D3799">
        <v>1.4999999999999999E-2</v>
      </c>
      <c r="E3799" t="s">
        <v>31</v>
      </c>
      <c r="F3799" t="s">
        <v>81</v>
      </c>
    </row>
    <row r="3800" spans="1:6" x14ac:dyDescent="0.25">
      <c r="A3800" s="5">
        <v>95756</v>
      </c>
      <c r="B3800">
        <v>649</v>
      </c>
      <c r="C3800">
        <v>0</v>
      </c>
      <c r="D3800">
        <v>3.3700000000000001E-2</v>
      </c>
      <c r="E3800" t="s">
        <v>31</v>
      </c>
      <c r="F3800" t="s">
        <v>81</v>
      </c>
    </row>
    <row r="3801" spans="1:6" x14ac:dyDescent="0.25">
      <c r="A3801" s="5">
        <v>95756</v>
      </c>
      <c r="B3801">
        <v>695</v>
      </c>
      <c r="C3801">
        <v>0</v>
      </c>
      <c r="D3801">
        <v>4.1000000000000002E-2</v>
      </c>
      <c r="E3801" t="s">
        <v>31</v>
      </c>
      <c r="F3801" t="s">
        <v>81</v>
      </c>
    </row>
    <row r="3802" spans="1:6" x14ac:dyDescent="0.25">
      <c r="A3802" s="5">
        <v>95756</v>
      </c>
      <c r="B3802">
        <v>328</v>
      </c>
      <c r="C3802">
        <v>0</v>
      </c>
      <c r="D3802">
        <v>4.3499999999999997E-2</v>
      </c>
      <c r="E3802" t="s">
        <v>31</v>
      </c>
      <c r="F3802" t="s">
        <v>81</v>
      </c>
    </row>
    <row r="3803" spans="1:6" x14ac:dyDescent="0.25">
      <c r="A3803" s="5">
        <v>95756</v>
      </c>
      <c r="B3803">
        <v>487</v>
      </c>
      <c r="C3803">
        <v>0</v>
      </c>
      <c r="D3803">
        <v>4.9000000000000002E-2</v>
      </c>
      <c r="E3803" t="s">
        <v>31</v>
      </c>
      <c r="F3803" t="s">
        <v>81</v>
      </c>
    </row>
    <row r="3804" spans="1:6" x14ac:dyDescent="0.25">
      <c r="A3804" s="5">
        <v>95756</v>
      </c>
      <c r="B3804">
        <v>714</v>
      </c>
      <c r="C3804">
        <v>7.0000000000000001E-3</v>
      </c>
      <c r="D3804">
        <v>6.5302112050003497E-2</v>
      </c>
      <c r="E3804" t="s">
        <v>31</v>
      </c>
      <c r="F3804" t="s">
        <v>81</v>
      </c>
    </row>
    <row r="3805" spans="1:6" x14ac:dyDescent="0.25">
      <c r="A3805" s="5">
        <v>95756</v>
      </c>
      <c r="B3805">
        <v>296</v>
      </c>
      <c r="C3805">
        <v>9.4000000000000004E-3</v>
      </c>
      <c r="D3805">
        <v>7.4003360798279405E-2</v>
      </c>
      <c r="E3805" t="s">
        <v>31</v>
      </c>
      <c r="F3805" t="s">
        <v>81</v>
      </c>
    </row>
    <row r="3806" spans="1:6" x14ac:dyDescent="0.25">
      <c r="A3806" s="5">
        <v>95756</v>
      </c>
      <c r="B3806">
        <v>300</v>
      </c>
      <c r="C3806">
        <v>0.26819999999999999</v>
      </c>
      <c r="D3806">
        <v>0.239646335641479</v>
      </c>
      <c r="E3806" t="s">
        <v>31</v>
      </c>
      <c r="F3806" t="s">
        <v>81</v>
      </c>
    </row>
    <row r="3807" spans="1:6" x14ac:dyDescent="0.25">
      <c r="A3807" s="5">
        <v>95756</v>
      </c>
      <c r="B3807">
        <v>519</v>
      </c>
      <c r="C3807">
        <v>0</v>
      </c>
      <c r="D3807">
        <v>0.36749999999999999</v>
      </c>
      <c r="E3807" t="s">
        <v>31</v>
      </c>
      <c r="F3807" t="s">
        <v>81</v>
      </c>
    </row>
    <row r="3808" spans="1:6" x14ac:dyDescent="0.25">
      <c r="A3808" s="5">
        <v>95756</v>
      </c>
      <c r="B3808">
        <v>477</v>
      </c>
      <c r="C3808">
        <v>0</v>
      </c>
      <c r="D3808">
        <v>1.5900000000000001E-2</v>
      </c>
      <c r="E3808" t="s">
        <v>31</v>
      </c>
      <c r="F3808" t="s">
        <v>81</v>
      </c>
    </row>
    <row r="3809" spans="1:6" x14ac:dyDescent="0.25">
      <c r="A3809" s="5">
        <v>95756</v>
      </c>
      <c r="B3809">
        <v>528</v>
      </c>
      <c r="C3809">
        <v>0</v>
      </c>
      <c r="D3809">
        <v>1.1599999999999999E-2</v>
      </c>
      <c r="E3809" t="s">
        <v>31</v>
      </c>
      <c r="F3809" t="s">
        <v>81</v>
      </c>
    </row>
    <row r="3810" spans="1:6" x14ac:dyDescent="0.25">
      <c r="A3810" s="5">
        <v>95756</v>
      </c>
      <c r="B3810">
        <v>712</v>
      </c>
      <c r="C3810">
        <v>0</v>
      </c>
      <c r="D3810">
        <v>1.0699999999999999E-2</v>
      </c>
      <c r="E3810" t="s">
        <v>31</v>
      </c>
      <c r="F3810" t="s">
        <v>81</v>
      </c>
    </row>
    <row r="3811" spans="1:6" x14ac:dyDescent="0.25">
      <c r="A3811" s="5">
        <v>95756</v>
      </c>
      <c r="B3811">
        <v>520</v>
      </c>
      <c r="C3811">
        <v>6.1999999999999998E-3</v>
      </c>
      <c r="D3811">
        <v>1.7406217057313999E-2</v>
      </c>
      <c r="E3811" t="s">
        <v>31</v>
      </c>
      <c r="F3811" t="s">
        <v>81</v>
      </c>
    </row>
    <row r="3812" spans="1:6" x14ac:dyDescent="0.25">
      <c r="A3812" s="5">
        <v>95756</v>
      </c>
      <c r="B3812">
        <v>765</v>
      </c>
      <c r="C3812">
        <v>0</v>
      </c>
      <c r="D3812">
        <v>1.4200000000000001E-2</v>
      </c>
      <c r="E3812" t="s">
        <v>31</v>
      </c>
      <c r="F3812" t="s">
        <v>81</v>
      </c>
    </row>
    <row r="3813" spans="1:6" x14ac:dyDescent="0.25">
      <c r="A3813" s="55">
        <v>95757</v>
      </c>
      <c r="B3813" s="13">
        <v>2668</v>
      </c>
      <c r="C3813" s="13">
        <v>6.453600000000001E-2</v>
      </c>
      <c r="D3813" s="64">
        <v>-99</v>
      </c>
      <c r="E3813" s="64" t="s">
        <v>672</v>
      </c>
      <c r="F3813" s="64" t="s">
        <v>614</v>
      </c>
    </row>
    <row r="3814" spans="1:6" x14ac:dyDescent="0.25">
      <c r="A3814" s="55">
        <v>95757</v>
      </c>
      <c r="B3814" s="13">
        <v>2669</v>
      </c>
      <c r="C3814" s="13">
        <v>1.044</v>
      </c>
      <c r="D3814" s="64">
        <v>-99</v>
      </c>
      <c r="E3814" s="64" t="s">
        <v>672</v>
      </c>
      <c r="F3814" s="64" t="s">
        <v>614</v>
      </c>
    </row>
    <row r="3815" spans="1:6" x14ac:dyDescent="0.25">
      <c r="A3815" s="55">
        <v>95757</v>
      </c>
      <c r="B3815" s="13">
        <v>2670</v>
      </c>
      <c r="C3815" s="13">
        <v>43.728839733333324</v>
      </c>
      <c r="D3815" s="64">
        <v>-99</v>
      </c>
      <c r="E3815" s="64" t="s">
        <v>672</v>
      </c>
      <c r="F3815" s="64" t="s">
        <v>614</v>
      </c>
    </row>
    <row r="3816" spans="1:6" x14ac:dyDescent="0.25">
      <c r="A3816" s="55">
        <v>95757</v>
      </c>
      <c r="B3816" s="13">
        <v>2671</v>
      </c>
      <c r="C3816" s="13">
        <v>1.3932242666666781</v>
      </c>
      <c r="D3816" s="64">
        <v>-99</v>
      </c>
      <c r="E3816" s="64" t="s">
        <v>672</v>
      </c>
      <c r="F3816" s="64" t="s">
        <v>614</v>
      </c>
    </row>
    <row r="3817" spans="1:6" x14ac:dyDescent="0.25">
      <c r="A3817" s="55">
        <v>95757</v>
      </c>
      <c r="B3817" s="13">
        <v>337</v>
      </c>
      <c r="C3817" s="13">
        <v>6.6100000000000006E-2</v>
      </c>
      <c r="D3817" s="13">
        <v>2.4259222598076498E-2</v>
      </c>
      <c r="E3817" s="13" t="s">
        <v>31</v>
      </c>
      <c r="F3817" s="13" t="s">
        <v>32</v>
      </c>
    </row>
    <row r="3818" spans="1:6" x14ac:dyDescent="0.25">
      <c r="A3818" s="55">
        <v>95757</v>
      </c>
      <c r="B3818" s="13">
        <v>613</v>
      </c>
      <c r="C3818" s="13">
        <v>0</v>
      </c>
      <c r="D3818" s="13">
        <v>2.2599999999999999E-2</v>
      </c>
      <c r="E3818" s="13" t="s">
        <v>31</v>
      </c>
      <c r="F3818" s="13" t="s">
        <v>32</v>
      </c>
    </row>
    <row r="3819" spans="1:6" x14ac:dyDescent="0.25">
      <c r="A3819" s="55">
        <v>95757</v>
      </c>
      <c r="B3819" s="13">
        <v>699</v>
      </c>
      <c r="C3819" s="13">
        <v>0.20050000000000001</v>
      </c>
      <c r="D3819" s="13">
        <v>3.0441266005277998E-2</v>
      </c>
      <c r="E3819" s="13" t="s">
        <v>31</v>
      </c>
      <c r="F3819" s="13" t="s">
        <v>32</v>
      </c>
    </row>
    <row r="3820" spans="1:6" x14ac:dyDescent="0.25">
      <c r="A3820" s="55">
        <v>95757</v>
      </c>
      <c r="B3820" s="13">
        <v>784</v>
      </c>
      <c r="C3820" s="13">
        <v>6.8400000000000002E-2</v>
      </c>
      <c r="D3820" s="13">
        <v>2.3605983961934199E-2</v>
      </c>
      <c r="E3820" s="13" t="s">
        <v>31</v>
      </c>
      <c r="F3820" s="13" t="s">
        <v>45</v>
      </c>
    </row>
    <row r="3821" spans="1:6" x14ac:dyDescent="0.25">
      <c r="A3821" s="55">
        <v>95757</v>
      </c>
      <c r="B3821" s="13">
        <v>785</v>
      </c>
      <c r="C3821" s="13">
        <v>9.4299999999999995E-2</v>
      </c>
      <c r="D3821" s="13">
        <v>2.0147406905267701E-2</v>
      </c>
      <c r="E3821" s="13" t="s">
        <v>31</v>
      </c>
      <c r="F3821" s="13" t="s">
        <v>49</v>
      </c>
    </row>
    <row r="3822" spans="1:6" x14ac:dyDescent="0.25">
      <c r="A3822" s="55">
        <v>95757</v>
      </c>
      <c r="B3822" s="13">
        <v>2302</v>
      </c>
      <c r="C3822" s="13">
        <v>6.8400000000000002E-2</v>
      </c>
      <c r="D3822" s="13">
        <v>1.91280547576353E-2</v>
      </c>
      <c r="E3822" s="13" t="s">
        <v>31</v>
      </c>
      <c r="F3822" s="13" t="s">
        <v>53</v>
      </c>
    </row>
    <row r="3823" spans="1:6" x14ac:dyDescent="0.25">
      <c r="A3823" s="55">
        <v>95757</v>
      </c>
      <c r="B3823" s="13">
        <v>1183</v>
      </c>
      <c r="C3823" s="13">
        <v>0.1973</v>
      </c>
      <c r="D3823" s="13">
        <v>0.13363772170798899</v>
      </c>
      <c r="E3823" s="13" t="s">
        <v>31</v>
      </c>
      <c r="F3823" s="13" t="s">
        <v>57</v>
      </c>
    </row>
    <row r="3824" spans="1:6" x14ac:dyDescent="0.25">
      <c r="A3824" s="55">
        <v>95757</v>
      </c>
      <c r="B3824" s="13">
        <v>789</v>
      </c>
      <c r="C3824" s="13">
        <v>1.2081</v>
      </c>
      <c r="D3824" s="13">
        <v>0.21976712067878501</v>
      </c>
      <c r="E3824" s="13" t="s">
        <v>31</v>
      </c>
      <c r="F3824" s="13" t="s">
        <v>57</v>
      </c>
    </row>
    <row r="3825" spans="1:6" x14ac:dyDescent="0.25">
      <c r="A3825" s="55">
        <v>95757</v>
      </c>
      <c r="B3825" s="13">
        <v>790</v>
      </c>
      <c r="C3825" s="13">
        <v>5.9019000000000004</v>
      </c>
      <c r="D3825" s="13">
        <v>0.66614773488189705</v>
      </c>
      <c r="E3825" s="13" t="s">
        <v>31</v>
      </c>
      <c r="F3825" s="13" t="s">
        <v>57</v>
      </c>
    </row>
    <row r="3826" spans="1:6" x14ac:dyDescent="0.25">
      <c r="A3826" s="55">
        <v>95757</v>
      </c>
      <c r="B3826" s="13">
        <v>791</v>
      </c>
      <c r="C3826" s="13">
        <v>2.4462999999999999</v>
      </c>
      <c r="D3826" s="13">
        <v>0.37326476332917002</v>
      </c>
      <c r="E3826" s="13" t="s">
        <v>31</v>
      </c>
      <c r="F3826" s="13" t="s">
        <v>57</v>
      </c>
    </row>
    <row r="3827" spans="1:6" x14ac:dyDescent="0.25">
      <c r="A3827" s="55">
        <v>95757</v>
      </c>
      <c r="B3827" s="13">
        <v>792</v>
      </c>
      <c r="C3827" s="13">
        <v>3.8891</v>
      </c>
      <c r="D3827" s="13">
        <v>1.3156625823211501</v>
      </c>
      <c r="E3827" s="13" t="s">
        <v>31</v>
      </c>
      <c r="F3827" s="13" t="s">
        <v>57</v>
      </c>
    </row>
    <row r="3828" spans="1:6" x14ac:dyDescent="0.25">
      <c r="A3828" s="55">
        <v>95757</v>
      </c>
      <c r="B3828" s="13">
        <v>626</v>
      </c>
      <c r="C3828" s="13">
        <v>2.61</v>
      </c>
      <c r="D3828" s="13">
        <v>1.83168426846762</v>
      </c>
      <c r="E3828" s="13" t="s">
        <v>31</v>
      </c>
      <c r="F3828" s="13" t="s">
        <v>57</v>
      </c>
    </row>
    <row r="3829" spans="1:6" x14ac:dyDescent="0.25">
      <c r="A3829" s="55">
        <v>95757</v>
      </c>
      <c r="B3829" s="13">
        <v>794</v>
      </c>
      <c r="C3829" s="13">
        <v>4.1928000000000001</v>
      </c>
      <c r="D3829" s="13">
        <v>0.78375918260677002</v>
      </c>
      <c r="E3829" s="13" t="s">
        <v>31</v>
      </c>
      <c r="F3829" s="13" t="s">
        <v>57</v>
      </c>
    </row>
    <row r="3830" spans="1:6" x14ac:dyDescent="0.25">
      <c r="A3830" s="55">
        <v>95757</v>
      </c>
      <c r="B3830" s="13">
        <v>1190</v>
      </c>
      <c r="C3830" s="13">
        <v>0.85140000000000005</v>
      </c>
      <c r="D3830" s="13">
        <v>9.5900494843911596E-2</v>
      </c>
      <c r="E3830" s="13" t="s">
        <v>31</v>
      </c>
      <c r="F3830" s="13" t="s">
        <v>57</v>
      </c>
    </row>
    <row r="3831" spans="1:6" x14ac:dyDescent="0.25">
      <c r="A3831" s="55">
        <v>95757</v>
      </c>
      <c r="B3831" s="13">
        <v>796</v>
      </c>
      <c r="C3831" s="13">
        <v>0.22439999999999999</v>
      </c>
      <c r="D3831" s="13">
        <v>0.11679403436821099</v>
      </c>
      <c r="E3831" s="13" t="s">
        <v>31</v>
      </c>
      <c r="F3831" s="13" t="s">
        <v>57</v>
      </c>
    </row>
    <row r="3832" spans="1:6" x14ac:dyDescent="0.25">
      <c r="A3832" s="55">
        <v>95757</v>
      </c>
      <c r="B3832" s="13">
        <v>797</v>
      </c>
      <c r="C3832" s="13">
        <v>1.3794999999999999</v>
      </c>
      <c r="D3832" s="13">
        <v>1.4589979716999399</v>
      </c>
      <c r="E3832" s="13" t="s">
        <v>31</v>
      </c>
      <c r="F3832" s="13" t="s">
        <v>57</v>
      </c>
    </row>
    <row r="3833" spans="1:6" x14ac:dyDescent="0.25">
      <c r="A3833" s="55">
        <v>95757</v>
      </c>
      <c r="B3833" s="13">
        <v>436</v>
      </c>
      <c r="C3833" s="13">
        <v>15.0222</v>
      </c>
      <c r="D3833" s="13">
        <v>1.66252474702915</v>
      </c>
      <c r="E3833" s="13" t="s">
        <v>31</v>
      </c>
      <c r="F3833" s="13" t="s">
        <v>57</v>
      </c>
    </row>
    <row r="3834" spans="1:6" x14ac:dyDescent="0.25">
      <c r="A3834" s="55">
        <v>95757</v>
      </c>
      <c r="B3834" s="13">
        <v>696</v>
      </c>
      <c r="C3834" s="13">
        <v>0.1535</v>
      </c>
      <c r="D3834" s="13">
        <v>0.51601533729613203</v>
      </c>
      <c r="E3834" s="13" t="s">
        <v>31</v>
      </c>
      <c r="F3834" s="13" t="s">
        <v>81</v>
      </c>
    </row>
    <row r="3835" spans="1:6" x14ac:dyDescent="0.25">
      <c r="A3835" s="55">
        <v>95757</v>
      </c>
      <c r="B3835" s="13">
        <v>525</v>
      </c>
      <c r="C3835" s="13">
        <v>3.78E-2</v>
      </c>
      <c r="D3835" s="13">
        <v>0.121329746551731</v>
      </c>
      <c r="E3835" s="13" t="s">
        <v>31</v>
      </c>
      <c r="F3835" s="13" t="s">
        <v>81</v>
      </c>
    </row>
    <row r="3836" spans="1:6" x14ac:dyDescent="0.25">
      <c r="A3836" s="55">
        <v>95757</v>
      </c>
      <c r="B3836" s="13">
        <v>292</v>
      </c>
      <c r="C3836" s="13">
        <v>8.8902000000000001</v>
      </c>
      <c r="D3836" s="13">
        <v>2.7555194832128902</v>
      </c>
      <c r="E3836" s="13" t="s">
        <v>31</v>
      </c>
      <c r="F3836" s="13" t="s">
        <v>81</v>
      </c>
    </row>
    <row r="3837" spans="1:6" x14ac:dyDescent="0.25">
      <c r="A3837" s="55">
        <v>95757</v>
      </c>
      <c r="B3837" s="13">
        <v>694</v>
      </c>
      <c r="C3837" s="13">
        <v>29.1966</v>
      </c>
      <c r="D3837" s="13">
        <v>9.5937972684318904</v>
      </c>
      <c r="E3837" s="13" t="s">
        <v>31</v>
      </c>
      <c r="F3837" s="13" t="s">
        <v>81</v>
      </c>
    </row>
    <row r="3838" spans="1:6" x14ac:dyDescent="0.25">
      <c r="A3838" s="55">
        <v>95757</v>
      </c>
      <c r="B3838" s="13">
        <v>666</v>
      </c>
      <c r="C3838" s="13">
        <v>4.9500000000000002E-2</v>
      </c>
      <c r="D3838" s="13">
        <v>2.4553345480974601E-2</v>
      </c>
      <c r="E3838" s="13" t="s">
        <v>31</v>
      </c>
      <c r="F3838" s="13" t="s">
        <v>81</v>
      </c>
    </row>
    <row r="3839" spans="1:6" x14ac:dyDescent="0.25">
      <c r="A3839" s="55">
        <v>95757</v>
      </c>
      <c r="B3839" s="13">
        <v>700</v>
      </c>
      <c r="C3839" s="13">
        <v>0.36969999999999997</v>
      </c>
      <c r="D3839" s="13">
        <v>3.74604105292691E-2</v>
      </c>
      <c r="E3839" s="13" t="s">
        <v>31</v>
      </c>
      <c r="F3839" s="13" t="s">
        <v>81</v>
      </c>
    </row>
    <row r="3840" spans="1:6" x14ac:dyDescent="0.25">
      <c r="A3840" s="55">
        <v>95757</v>
      </c>
      <c r="B3840" s="13">
        <v>795</v>
      </c>
      <c r="C3840" s="13">
        <v>0.22320000000000001</v>
      </c>
      <c r="D3840" s="13">
        <v>6.8074101887454302E-2</v>
      </c>
      <c r="E3840" s="13" t="s">
        <v>31</v>
      </c>
      <c r="F3840" s="13" t="s">
        <v>81</v>
      </c>
    </row>
    <row r="3841" spans="1:6" x14ac:dyDescent="0.25">
      <c r="A3841" s="55">
        <v>95757</v>
      </c>
      <c r="B3841" s="13">
        <v>669</v>
      </c>
      <c r="C3841" s="13">
        <v>2.0265</v>
      </c>
      <c r="D3841" s="13">
        <v>0.44032159185667802</v>
      </c>
      <c r="E3841" s="13" t="s">
        <v>31</v>
      </c>
      <c r="F3841" s="13" t="s">
        <v>81</v>
      </c>
    </row>
    <row r="3842" spans="1:6" x14ac:dyDescent="0.25">
      <c r="A3842" s="55">
        <v>95757</v>
      </c>
      <c r="B3842" s="13">
        <v>329</v>
      </c>
      <c r="C3842" s="13">
        <v>3.3148</v>
      </c>
      <c r="D3842" s="13">
        <v>0.64245442352099502</v>
      </c>
      <c r="E3842" s="13" t="s">
        <v>31</v>
      </c>
      <c r="F3842" s="13" t="s">
        <v>81</v>
      </c>
    </row>
    <row r="3843" spans="1:6" x14ac:dyDescent="0.25">
      <c r="A3843" s="55">
        <v>95757</v>
      </c>
      <c r="B3843" s="13">
        <v>715</v>
      </c>
      <c r="C3843" s="13">
        <v>0.39829999999999999</v>
      </c>
      <c r="D3843" s="13">
        <v>4.3250798788023598E-2</v>
      </c>
      <c r="E3843" s="13" t="s">
        <v>31</v>
      </c>
      <c r="F3843" s="13" t="s">
        <v>81</v>
      </c>
    </row>
    <row r="3844" spans="1:6" x14ac:dyDescent="0.25">
      <c r="A3844" s="55">
        <v>95757</v>
      </c>
      <c r="B3844" s="13">
        <v>767</v>
      </c>
      <c r="C3844" s="13">
        <v>8.8999999999999999E-3</v>
      </c>
      <c r="D3844" s="13">
        <v>1.7411493556374301E-2</v>
      </c>
      <c r="E3844" s="13" t="s">
        <v>31</v>
      </c>
      <c r="F3844" s="13" t="s">
        <v>81</v>
      </c>
    </row>
    <row r="3845" spans="1:6" x14ac:dyDescent="0.25">
      <c r="A3845" s="55">
        <v>95757</v>
      </c>
      <c r="B3845" s="13">
        <v>347</v>
      </c>
      <c r="C3845" s="13">
        <v>1.12E-2</v>
      </c>
      <c r="D3845" s="13">
        <v>2.7191223195805201E-3</v>
      </c>
      <c r="E3845" s="13" t="s">
        <v>31</v>
      </c>
      <c r="F3845" s="13" t="s">
        <v>81</v>
      </c>
    </row>
    <row r="3846" spans="1:6" x14ac:dyDescent="0.25">
      <c r="A3846" s="55">
        <v>95757</v>
      </c>
      <c r="B3846" s="13">
        <v>526</v>
      </c>
      <c r="C3846" s="13">
        <v>8.5699999999999998E-2</v>
      </c>
      <c r="D3846" s="13">
        <v>8.8350836006002905E-3</v>
      </c>
      <c r="E3846" s="13" t="s">
        <v>31</v>
      </c>
      <c r="F3846" s="13" t="s">
        <v>81</v>
      </c>
    </row>
    <row r="3847" spans="1:6" x14ac:dyDescent="0.25">
      <c r="A3847" s="55">
        <v>95757</v>
      </c>
      <c r="B3847" s="13">
        <v>488</v>
      </c>
      <c r="C3847" s="13">
        <v>4.7569999999999997</v>
      </c>
      <c r="D3847" s="13">
        <v>0.47799678107176202</v>
      </c>
      <c r="E3847" s="13" t="s">
        <v>31</v>
      </c>
      <c r="F3847" s="13" t="s">
        <v>81</v>
      </c>
    </row>
    <row r="3848" spans="1:6" x14ac:dyDescent="0.25">
      <c r="A3848" s="55">
        <v>95757</v>
      </c>
      <c r="B3848" s="13">
        <v>379</v>
      </c>
      <c r="C3848" s="13">
        <v>1.9699999999999999E-2</v>
      </c>
      <c r="D3848" s="13">
        <v>7.3313370755504204E-2</v>
      </c>
      <c r="E3848" s="13" t="s">
        <v>31</v>
      </c>
      <c r="F3848" s="13" t="s">
        <v>81</v>
      </c>
    </row>
    <row r="3849" spans="1:6" x14ac:dyDescent="0.25">
      <c r="A3849" s="55">
        <v>95757</v>
      </c>
      <c r="B3849" s="13">
        <v>612</v>
      </c>
      <c r="C3849" s="13">
        <v>1.32E-2</v>
      </c>
      <c r="D3849" s="13">
        <v>1.5231960389326599E-3</v>
      </c>
      <c r="E3849" s="13" t="s">
        <v>31</v>
      </c>
      <c r="F3849" s="13" t="s">
        <v>81</v>
      </c>
    </row>
    <row r="3850" spans="1:6" x14ac:dyDescent="0.25">
      <c r="A3850" s="55">
        <v>95757</v>
      </c>
      <c r="B3850" s="13">
        <v>380</v>
      </c>
      <c r="C3850" s="13">
        <v>1.6400000000000001E-2</v>
      </c>
      <c r="D3850" s="13">
        <v>1.8216966271387301E-3</v>
      </c>
      <c r="E3850" s="13" t="s">
        <v>31</v>
      </c>
      <c r="F3850" s="13" t="s">
        <v>81</v>
      </c>
    </row>
    <row r="3851" spans="1:6" x14ac:dyDescent="0.25">
      <c r="A3851" s="55">
        <v>95757</v>
      </c>
      <c r="B3851" s="13">
        <v>778</v>
      </c>
      <c r="C3851" s="13">
        <v>6.7599999999999993E-2</v>
      </c>
      <c r="D3851" s="13">
        <v>6.8624270543209296E-3</v>
      </c>
      <c r="E3851" s="13" t="s">
        <v>31</v>
      </c>
      <c r="F3851" s="13" t="s">
        <v>81</v>
      </c>
    </row>
    <row r="3852" spans="1:6" x14ac:dyDescent="0.25">
      <c r="A3852" s="55">
        <v>95757</v>
      </c>
      <c r="B3852" s="13">
        <v>468</v>
      </c>
      <c r="C3852" s="13">
        <v>1E-3</v>
      </c>
      <c r="D3852" s="13">
        <v>1.8014025727704499E-3</v>
      </c>
      <c r="E3852" s="13" t="s">
        <v>31</v>
      </c>
      <c r="F3852" s="13" t="s">
        <v>81</v>
      </c>
    </row>
    <row r="3853" spans="1:6" x14ac:dyDescent="0.25">
      <c r="A3853" s="55">
        <v>95757</v>
      </c>
      <c r="B3853" s="13">
        <v>298</v>
      </c>
      <c r="C3853" s="13">
        <v>2.0000000000000001E-4</v>
      </c>
      <c r="D3853" s="13">
        <v>2.3000439233126298E-3</v>
      </c>
      <c r="E3853" s="13" t="s">
        <v>31</v>
      </c>
      <c r="F3853" s="13" t="s">
        <v>81</v>
      </c>
    </row>
    <row r="3854" spans="1:6" x14ac:dyDescent="0.25">
      <c r="A3854" s="55">
        <v>95757</v>
      </c>
      <c r="B3854" s="13">
        <v>693</v>
      </c>
      <c r="C3854" s="13">
        <v>1E-4</v>
      </c>
      <c r="D3854" s="13">
        <v>8.0003156955950198E-4</v>
      </c>
      <c r="E3854" s="13" t="s">
        <v>31</v>
      </c>
      <c r="F3854" s="13" t="s">
        <v>81</v>
      </c>
    </row>
    <row r="3855" spans="1:6" x14ac:dyDescent="0.25">
      <c r="A3855" s="55">
        <v>95757</v>
      </c>
      <c r="B3855" s="13">
        <v>810</v>
      </c>
      <c r="C3855" s="13">
        <v>4.0000000000000002E-4</v>
      </c>
      <c r="D3855" s="13">
        <v>8.0050496355078295E-4</v>
      </c>
      <c r="E3855" s="13" t="s">
        <v>31</v>
      </c>
      <c r="F3855" s="13" t="s">
        <v>81</v>
      </c>
    </row>
    <row r="3856" spans="1:6" x14ac:dyDescent="0.25">
      <c r="A3856" s="55">
        <v>95757</v>
      </c>
      <c r="B3856" s="13">
        <v>689</v>
      </c>
      <c r="C3856" s="13">
        <v>8.3999999999999995E-3</v>
      </c>
      <c r="D3856" s="13">
        <v>1.0800068199891301E-3</v>
      </c>
      <c r="E3856" s="13" t="s">
        <v>31</v>
      </c>
      <c r="F3856" s="13" t="s">
        <v>81</v>
      </c>
    </row>
    <row r="3857" spans="1:6" x14ac:dyDescent="0.25">
      <c r="A3857" s="55">
        <v>95757</v>
      </c>
      <c r="B3857" s="13">
        <v>697</v>
      </c>
      <c r="C3857" s="13">
        <v>8.09E-2</v>
      </c>
      <c r="D3857" s="13">
        <v>8.1669660998277098E-3</v>
      </c>
      <c r="E3857" s="13" t="s">
        <v>31</v>
      </c>
      <c r="F3857" s="13" t="s">
        <v>81</v>
      </c>
    </row>
    <row r="3858" spans="1:6" x14ac:dyDescent="0.25">
      <c r="A3858" s="55">
        <v>95757</v>
      </c>
      <c r="B3858" s="13">
        <v>777</v>
      </c>
      <c r="C3858" s="13">
        <v>2.3E-3</v>
      </c>
      <c r="D3858" s="13">
        <v>8.1652985394494902E-4</v>
      </c>
      <c r="E3858" s="13" t="s">
        <v>31</v>
      </c>
      <c r="F3858" s="13" t="s">
        <v>81</v>
      </c>
    </row>
    <row r="3859" spans="1:6" x14ac:dyDescent="0.25">
      <c r="A3859" s="55">
        <v>95757</v>
      </c>
      <c r="B3859" s="13">
        <v>779</v>
      </c>
      <c r="C3859" s="13">
        <v>1.9E-2</v>
      </c>
      <c r="D3859" s="13">
        <v>2.3309855716893702E-3</v>
      </c>
      <c r="E3859" s="13" t="s">
        <v>31</v>
      </c>
      <c r="F3859" s="13" t="s">
        <v>81</v>
      </c>
    </row>
    <row r="3860" spans="1:6" x14ac:dyDescent="0.25">
      <c r="A3860" s="55">
        <v>95757</v>
      </c>
      <c r="B3860" s="13">
        <v>586</v>
      </c>
      <c r="C3860" s="13">
        <v>1.5E-3</v>
      </c>
      <c r="D3860" s="13">
        <v>2.2025815003454499E-3</v>
      </c>
      <c r="E3860" s="13" t="s">
        <v>31</v>
      </c>
      <c r="F3860" s="13" t="s">
        <v>81</v>
      </c>
    </row>
    <row r="3861" spans="1:6" x14ac:dyDescent="0.25">
      <c r="A3861" s="55">
        <v>95757</v>
      </c>
      <c r="B3861" s="13">
        <v>649</v>
      </c>
      <c r="C3861" s="13">
        <v>0</v>
      </c>
      <c r="D3861" s="13">
        <v>5.1000000000000004E-3</v>
      </c>
      <c r="E3861" s="13" t="s">
        <v>31</v>
      </c>
      <c r="F3861" s="13" t="s">
        <v>81</v>
      </c>
    </row>
    <row r="3862" spans="1:6" x14ac:dyDescent="0.25">
      <c r="A3862" s="55">
        <v>95757</v>
      </c>
      <c r="B3862" s="13">
        <v>695</v>
      </c>
      <c r="C3862" s="13">
        <v>0</v>
      </c>
      <c r="D3862" s="13">
        <v>6.3E-3</v>
      </c>
      <c r="E3862" s="13" t="s">
        <v>31</v>
      </c>
      <c r="F3862" s="13" t="s">
        <v>81</v>
      </c>
    </row>
    <row r="3863" spans="1:6" x14ac:dyDescent="0.25">
      <c r="A3863" s="55">
        <v>95757</v>
      </c>
      <c r="B3863" s="13">
        <v>328</v>
      </c>
      <c r="C3863" s="13">
        <v>0</v>
      </c>
      <c r="D3863" s="13">
        <v>6.6E-3</v>
      </c>
      <c r="E3863" s="13" t="s">
        <v>31</v>
      </c>
      <c r="F3863" s="13" t="s">
        <v>81</v>
      </c>
    </row>
    <row r="3864" spans="1:6" x14ac:dyDescent="0.25">
      <c r="A3864" s="55">
        <v>95757</v>
      </c>
      <c r="B3864" s="13">
        <v>487</v>
      </c>
      <c r="C3864" s="13">
        <v>0</v>
      </c>
      <c r="D3864" s="13">
        <v>7.4999999999999997E-3</v>
      </c>
      <c r="E3864" s="13" t="s">
        <v>31</v>
      </c>
      <c r="F3864" s="13" t="s">
        <v>81</v>
      </c>
    </row>
    <row r="3865" spans="1:6" x14ac:dyDescent="0.25">
      <c r="A3865" s="55">
        <v>95757</v>
      </c>
      <c r="B3865" s="13">
        <v>714</v>
      </c>
      <c r="C3865" s="13">
        <v>1.1000000000000001E-3</v>
      </c>
      <c r="D3865" s="13">
        <v>9.9003086814155802E-3</v>
      </c>
      <c r="E3865" s="13" t="s">
        <v>31</v>
      </c>
      <c r="F3865" s="13" t="s">
        <v>81</v>
      </c>
    </row>
    <row r="3866" spans="1:6" x14ac:dyDescent="0.25">
      <c r="A3866" s="55">
        <v>95757</v>
      </c>
      <c r="B3866" s="13">
        <v>296</v>
      </c>
      <c r="C3866" s="13">
        <v>0</v>
      </c>
      <c r="D3866" s="13">
        <v>1.11E-2</v>
      </c>
      <c r="E3866" s="13" t="s">
        <v>31</v>
      </c>
      <c r="F3866" s="13" t="s">
        <v>81</v>
      </c>
    </row>
    <row r="3867" spans="1:6" x14ac:dyDescent="0.25">
      <c r="A3867" s="55">
        <v>95757</v>
      </c>
      <c r="B3867" s="13">
        <v>300</v>
      </c>
      <c r="C3867" s="13">
        <v>0.1162</v>
      </c>
      <c r="D3867" s="13">
        <v>3.8203323402332498E-2</v>
      </c>
      <c r="E3867" s="13" t="s">
        <v>31</v>
      </c>
      <c r="F3867" s="13" t="s">
        <v>81</v>
      </c>
    </row>
    <row r="3868" spans="1:6" x14ac:dyDescent="0.25">
      <c r="A3868" s="55">
        <v>95757</v>
      </c>
      <c r="B3868" s="13">
        <v>519</v>
      </c>
      <c r="C3868" s="13">
        <v>0</v>
      </c>
      <c r="D3868" s="13">
        <v>5.4800000000000001E-2</v>
      </c>
      <c r="E3868" s="13" t="s">
        <v>31</v>
      </c>
      <c r="F3868" s="13" t="s">
        <v>81</v>
      </c>
    </row>
    <row r="3869" spans="1:6" x14ac:dyDescent="0.25">
      <c r="A3869" s="55">
        <v>95757</v>
      </c>
      <c r="B3869" s="13">
        <v>477</v>
      </c>
      <c r="C3869" s="13">
        <v>0</v>
      </c>
      <c r="D3869" s="13">
        <v>3.3999999999999998E-3</v>
      </c>
      <c r="E3869" s="13" t="s">
        <v>31</v>
      </c>
      <c r="F3869" s="13" t="s">
        <v>81</v>
      </c>
    </row>
    <row r="3870" spans="1:6" x14ac:dyDescent="0.25">
      <c r="A3870" s="55">
        <v>95757</v>
      </c>
      <c r="B3870" s="13">
        <v>528</v>
      </c>
      <c r="C3870" s="13">
        <v>6.9999999999999999E-4</v>
      </c>
      <c r="D3870" s="13">
        <v>1.7007278154661199E-3</v>
      </c>
      <c r="E3870" s="13" t="s">
        <v>31</v>
      </c>
      <c r="F3870" s="13" t="s">
        <v>81</v>
      </c>
    </row>
    <row r="3871" spans="1:6" x14ac:dyDescent="0.25">
      <c r="A3871" s="55">
        <v>95757</v>
      </c>
      <c r="B3871" s="13">
        <v>712</v>
      </c>
      <c r="C3871" s="13">
        <v>1.2999999999999999E-3</v>
      </c>
      <c r="D3871" s="13">
        <v>1.40304546516532E-3</v>
      </c>
      <c r="E3871" s="13" t="s">
        <v>31</v>
      </c>
      <c r="F3871" s="13" t="s">
        <v>81</v>
      </c>
    </row>
    <row r="3872" spans="1:6" x14ac:dyDescent="0.25">
      <c r="A3872" s="55">
        <v>95757</v>
      </c>
      <c r="B3872" s="13">
        <v>520</v>
      </c>
      <c r="C3872" s="13">
        <v>7.7999999999999996E-3</v>
      </c>
      <c r="D3872" s="13">
        <v>1.9792212568468799E-3</v>
      </c>
      <c r="E3872" s="13" t="s">
        <v>31</v>
      </c>
      <c r="F3872" s="13" t="s">
        <v>81</v>
      </c>
    </row>
    <row r="3873" spans="1:6" x14ac:dyDescent="0.25">
      <c r="A3873" s="55">
        <v>95757</v>
      </c>
      <c r="B3873" s="13">
        <v>765</v>
      </c>
      <c r="C3873" s="13">
        <v>0</v>
      </c>
      <c r="D3873" s="13">
        <v>2.3999999999999998E-3</v>
      </c>
      <c r="E3873" s="13" t="s">
        <v>31</v>
      </c>
      <c r="F3873" s="13" t="s">
        <v>81</v>
      </c>
    </row>
    <row r="3874" spans="1:6" x14ac:dyDescent="0.25">
      <c r="A3874" s="5">
        <v>95758</v>
      </c>
      <c r="B3874">
        <v>2668</v>
      </c>
      <c r="C3874">
        <v>0.12019200000000001</v>
      </c>
      <c r="D3874" s="42">
        <v>-99</v>
      </c>
      <c r="E3874" s="42" t="s">
        <v>672</v>
      </c>
      <c r="F3874" s="42" t="s">
        <v>614</v>
      </c>
    </row>
    <row r="3875" spans="1:6" x14ac:dyDescent="0.25">
      <c r="A3875" s="5">
        <v>95758</v>
      </c>
      <c r="B3875">
        <v>2669</v>
      </c>
      <c r="C3875">
        <v>6.8086799999999998</v>
      </c>
      <c r="D3875" s="42">
        <v>-99</v>
      </c>
      <c r="E3875" s="42" t="s">
        <v>672</v>
      </c>
      <c r="F3875" s="42" t="s">
        <v>614</v>
      </c>
    </row>
    <row r="3876" spans="1:6" x14ac:dyDescent="0.25">
      <c r="A3876" s="5">
        <v>95758</v>
      </c>
      <c r="B3876">
        <v>2670</v>
      </c>
      <c r="C3876">
        <v>30.404853399999997</v>
      </c>
      <c r="D3876" s="42">
        <v>-99</v>
      </c>
      <c r="E3876" s="42" t="s">
        <v>672</v>
      </c>
      <c r="F3876" s="42" t="s">
        <v>614</v>
      </c>
    </row>
    <row r="3877" spans="1:6" x14ac:dyDescent="0.25">
      <c r="A3877" s="5">
        <v>95758</v>
      </c>
      <c r="B3877">
        <v>2671</v>
      </c>
      <c r="C3877">
        <v>5.8141746000000012</v>
      </c>
      <c r="D3877" s="42">
        <v>-99</v>
      </c>
      <c r="E3877" s="42" t="s">
        <v>672</v>
      </c>
      <c r="F3877" s="42" t="s">
        <v>614</v>
      </c>
    </row>
    <row r="3878" spans="1:6" x14ac:dyDescent="0.25">
      <c r="A3878" s="5">
        <v>95758</v>
      </c>
      <c r="B3878">
        <v>337</v>
      </c>
      <c r="C3878">
        <v>0.1915</v>
      </c>
      <c r="D3878">
        <v>0.12673697637127199</v>
      </c>
      <c r="E3878" t="s">
        <v>31</v>
      </c>
      <c r="F3878" t="s">
        <v>32</v>
      </c>
    </row>
    <row r="3879" spans="1:6" x14ac:dyDescent="0.25">
      <c r="A3879" s="5">
        <v>95758</v>
      </c>
      <c r="B3879">
        <v>613</v>
      </c>
      <c r="C3879">
        <v>0</v>
      </c>
      <c r="D3879">
        <v>0.12330000000000001</v>
      </c>
      <c r="E3879" t="s">
        <v>31</v>
      </c>
      <c r="F3879" t="s">
        <v>32</v>
      </c>
    </row>
    <row r="3880" spans="1:6" x14ac:dyDescent="0.25">
      <c r="A3880" s="5">
        <v>95758</v>
      </c>
      <c r="B3880">
        <v>699</v>
      </c>
      <c r="C3880">
        <v>0.29249999999999998</v>
      </c>
      <c r="D3880">
        <v>0.12725331026100301</v>
      </c>
      <c r="E3880" t="s">
        <v>31</v>
      </c>
      <c r="F3880" t="s">
        <v>32</v>
      </c>
    </row>
    <row r="3881" spans="1:6" x14ac:dyDescent="0.25">
      <c r="A3881" s="5">
        <v>95758</v>
      </c>
      <c r="B3881">
        <v>784</v>
      </c>
      <c r="C3881">
        <v>0.20830000000000001</v>
      </c>
      <c r="D3881">
        <v>0.12530231099344299</v>
      </c>
      <c r="E3881" t="s">
        <v>31</v>
      </c>
      <c r="F3881" t="s">
        <v>45</v>
      </c>
    </row>
    <row r="3882" spans="1:6" x14ac:dyDescent="0.25">
      <c r="A3882" s="5">
        <v>95758</v>
      </c>
      <c r="B3882">
        <v>785</v>
      </c>
      <c r="C3882">
        <v>0.17430000000000001</v>
      </c>
      <c r="D3882">
        <v>9.8295132460878898E-2</v>
      </c>
      <c r="E3882" t="s">
        <v>31</v>
      </c>
      <c r="F3882" t="s">
        <v>49</v>
      </c>
    </row>
    <row r="3883" spans="1:6" x14ac:dyDescent="0.25">
      <c r="A3883" s="5">
        <v>95758</v>
      </c>
      <c r="B3883">
        <v>2302</v>
      </c>
      <c r="C3883">
        <v>0.157</v>
      </c>
      <c r="D3883">
        <v>9.8226144445371796E-2</v>
      </c>
      <c r="E3883" t="s">
        <v>31</v>
      </c>
      <c r="F3883" t="s">
        <v>53</v>
      </c>
    </row>
    <row r="3884" spans="1:6" x14ac:dyDescent="0.25">
      <c r="A3884" s="5">
        <v>95758</v>
      </c>
      <c r="B3884">
        <v>1183</v>
      </c>
      <c r="C3884">
        <v>0.44479999999999997</v>
      </c>
      <c r="D3884">
        <v>0.68403437089327301</v>
      </c>
      <c r="E3884" t="s">
        <v>31</v>
      </c>
      <c r="F3884" t="s">
        <v>57</v>
      </c>
    </row>
    <row r="3885" spans="1:6" x14ac:dyDescent="0.25">
      <c r="A3885" s="5">
        <v>95758</v>
      </c>
      <c r="B3885">
        <v>789</v>
      </c>
      <c r="C3885">
        <v>1.2926</v>
      </c>
      <c r="D3885">
        <v>0.71774290084831704</v>
      </c>
      <c r="E3885" t="s">
        <v>31</v>
      </c>
      <c r="F3885" t="s">
        <v>57</v>
      </c>
    </row>
    <row r="3886" spans="1:6" x14ac:dyDescent="0.25">
      <c r="A3886" s="5">
        <v>95758</v>
      </c>
      <c r="B3886">
        <v>790</v>
      </c>
      <c r="C3886">
        <v>6.4664000000000001</v>
      </c>
      <c r="D3886">
        <v>1.1020344027606599</v>
      </c>
      <c r="E3886" t="s">
        <v>31</v>
      </c>
      <c r="F3886" t="s">
        <v>57</v>
      </c>
    </row>
    <row r="3887" spans="1:6" x14ac:dyDescent="0.25">
      <c r="A3887" s="5">
        <v>95758</v>
      </c>
      <c r="B3887">
        <v>791</v>
      </c>
      <c r="C3887">
        <v>4.2667999999999999</v>
      </c>
      <c r="D3887">
        <v>0.93033934342299196</v>
      </c>
      <c r="E3887" t="s">
        <v>31</v>
      </c>
      <c r="F3887" t="s">
        <v>57</v>
      </c>
    </row>
    <row r="3888" spans="1:6" x14ac:dyDescent="0.25">
      <c r="A3888" s="5">
        <v>95758</v>
      </c>
      <c r="B3888">
        <v>792</v>
      </c>
      <c r="C3888">
        <v>4.5510999999999999</v>
      </c>
      <c r="D3888">
        <v>1.6813976379965001</v>
      </c>
      <c r="E3888" t="s">
        <v>31</v>
      </c>
      <c r="F3888" t="s">
        <v>57</v>
      </c>
    </row>
    <row r="3889" spans="1:6" x14ac:dyDescent="0.25">
      <c r="A3889" s="5">
        <v>95758</v>
      </c>
      <c r="B3889">
        <v>626</v>
      </c>
      <c r="C3889">
        <v>17.021699999999999</v>
      </c>
      <c r="D3889">
        <v>2.7715439290090602</v>
      </c>
      <c r="E3889" t="s">
        <v>31</v>
      </c>
      <c r="F3889" t="s">
        <v>57</v>
      </c>
    </row>
    <row r="3890" spans="1:6" x14ac:dyDescent="0.25">
      <c r="A3890" s="5">
        <v>95758</v>
      </c>
      <c r="B3890">
        <v>794</v>
      </c>
      <c r="C3890">
        <v>4.8388999999999998</v>
      </c>
      <c r="D3890">
        <v>0.93511388767673298</v>
      </c>
      <c r="E3890" t="s">
        <v>31</v>
      </c>
      <c r="F3890" t="s">
        <v>57</v>
      </c>
    </row>
    <row r="3891" spans="1:6" x14ac:dyDescent="0.25">
      <c r="A3891" s="5">
        <v>95758</v>
      </c>
      <c r="B3891">
        <v>1190</v>
      </c>
      <c r="C3891">
        <v>1.3449</v>
      </c>
      <c r="D3891">
        <v>0.24609032315881299</v>
      </c>
      <c r="E3891" t="s">
        <v>31</v>
      </c>
      <c r="F3891" t="s">
        <v>57</v>
      </c>
    </row>
    <row r="3892" spans="1:6" x14ac:dyDescent="0.25">
      <c r="A3892" s="5">
        <v>95758</v>
      </c>
      <c r="B3892">
        <v>796</v>
      </c>
      <c r="C3892">
        <v>0.54769999999999996</v>
      </c>
      <c r="D3892">
        <v>0.32090635585731703</v>
      </c>
      <c r="E3892" t="s">
        <v>31</v>
      </c>
      <c r="F3892" t="s">
        <v>57</v>
      </c>
    </row>
    <row r="3893" spans="1:6" x14ac:dyDescent="0.25">
      <c r="A3893" s="5">
        <v>95758</v>
      </c>
      <c r="B3893">
        <v>797</v>
      </c>
      <c r="C3893">
        <v>2.1804999999999999</v>
      </c>
      <c r="D3893">
        <v>1.8725345973535099</v>
      </c>
      <c r="E3893" t="s">
        <v>31</v>
      </c>
      <c r="F3893" t="s">
        <v>57</v>
      </c>
    </row>
    <row r="3894" spans="1:6" x14ac:dyDescent="0.25">
      <c r="A3894" s="5">
        <v>95758</v>
      </c>
      <c r="B3894">
        <v>436</v>
      </c>
      <c r="C3894">
        <v>19.202200000000001</v>
      </c>
      <c r="D3894">
        <v>3.4844484895845098</v>
      </c>
      <c r="E3894" t="s">
        <v>31</v>
      </c>
      <c r="F3894" t="s">
        <v>57</v>
      </c>
    </row>
    <row r="3895" spans="1:6" x14ac:dyDescent="0.25">
      <c r="A3895" s="5">
        <v>95758</v>
      </c>
      <c r="B3895">
        <v>696</v>
      </c>
      <c r="C3895">
        <v>1.2630999999999999</v>
      </c>
      <c r="D3895">
        <v>1.73255682934195</v>
      </c>
      <c r="E3895" t="s">
        <v>31</v>
      </c>
      <c r="F3895" t="s">
        <v>81</v>
      </c>
    </row>
    <row r="3896" spans="1:6" x14ac:dyDescent="0.25">
      <c r="A3896" s="5">
        <v>95758</v>
      </c>
      <c r="B3896">
        <v>525</v>
      </c>
      <c r="C3896">
        <v>0.15090000000000001</v>
      </c>
      <c r="D3896">
        <v>0.41945653631929902</v>
      </c>
      <c r="E3896" t="s">
        <v>31</v>
      </c>
      <c r="F3896" t="s">
        <v>81</v>
      </c>
    </row>
    <row r="3897" spans="1:6" x14ac:dyDescent="0.25">
      <c r="A3897" s="5">
        <v>95758</v>
      </c>
      <c r="B3897">
        <v>292</v>
      </c>
      <c r="C3897">
        <v>5.6026999999999996</v>
      </c>
      <c r="D3897">
        <v>0.60603123526939096</v>
      </c>
      <c r="E3897" t="s">
        <v>31</v>
      </c>
      <c r="F3897" t="s">
        <v>81</v>
      </c>
    </row>
    <row r="3898" spans="1:6" x14ac:dyDescent="0.25">
      <c r="A3898" s="5">
        <v>95758</v>
      </c>
      <c r="B3898">
        <v>694</v>
      </c>
      <c r="C3898">
        <v>19.5749</v>
      </c>
      <c r="D3898">
        <v>2.07329869468456</v>
      </c>
      <c r="E3898" t="s">
        <v>31</v>
      </c>
      <c r="F3898" t="s">
        <v>81</v>
      </c>
    </row>
    <row r="3899" spans="1:6" x14ac:dyDescent="0.25">
      <c r="A3899" s="5">
        <v>95758</v>
      </c>
      <c r="B3899">
        <v>666</v>
      </c>
      <c r="C3899">
        <v>9.4799999999999995E-2</v>
      </c>
      <c r="D3899">
        <v>2.0598762686197099E-2</v>
      </c>
      <c r="E3899" t="s">
        <v>31</v>
      </c>
      <c r="F3899" t="s">
        <v>81</v>
      </c>
    </row>
    <row r="3900" spans="1:6" x14ac:dyDescent="0.25">
      <c r="A3900" s="5">
        <v>95758</v>
      </c>
      <c r="B3900">
        <v>700</v>
      </c>
      <c r="C3900">
        <v>0.58599999999999997</v>
      </c>
      <c r="D3900">
        <v>6.4288193652963802E-2</v>
      </c>
      <c r="E3900" t="s">
        <v>31</v>
      </c>
      <c r="F3900" t="s">
        <v>81</v>
      </c>
    </row>
    <row r="3901" spans="1:6" x14ac:dyDescent="0.25">
      <c r="A3901" s="5">
        <v>95758</v>
      </c>
      <c r="B3901">
        <v>795</v>
      </c>
      <c r="C3901">
        <v>0.24929999999999999</v>
      </c>
      <c r="D3901">
        <v>3.8304673438783597E-2</v>
      </c>
      <c r="E3901" t="s">
        <v>31</v>
      </c>
      <c r="F3901" t="s">
        <v>81</v>
      </c>
    </row>
    <row r="3902" spans="1:6" x14ac:dyDescent="0.25">
      <c r="A3902" s="5">
        <v>95758</v>
      </c>
      <c r="B3902">
        <v>669</v>
      </c>
      <c r="C3902">
        <v>1.7946</v>
      </c>
      <c r="D3902">
        <v>0.19181978017554199</v>
      </c>
      <c r="E3902" t="s">
        <v>31</v>
      </c>
      <c r="F3902" t="s">
        <v>81</v>
      </c>
    </row>
    <row r="3903" spans="1:6" x14ac:dyDescent="0.25">
      <c r="A3903" s="5">
        <v>95758</v>
      </c>
      <c r="B3903">
        <v>329</v>
      </c>
      <c r="C3903">
        <v>2.3071999999999999</v>
      </c>
      <c r="D3903">
        <v>0.45018812920342299</v>
      </c>
      <c r="E3903" t="s">
        <v>31</v>
      </c>
      <c r="F3903" t="s">
        <v>81</v>
      </c>
    </row>
    <row r="3904" spans="1:6" x14ac:dyDescent="0.25">
      <c r="A3904" s="5">
        <v>95758</v>
      </c>
      <c r="B3904">
        <v>715</v>
      </c>
      <c r="C3904">
        <v>0.46200000000000002</v>
      </c>
      <c r="D3904">
        <v>0.114125685993794</v>
      </c>
      <c r="E3904" t="s">
        <v>31</v>
      </c>
      <c r="F3904" t="s">
        <v>81</v>
      </c>
    </row>
    <row r="3905" spans="1:6" x14ac:dyDescent="0.25">
      <c r="A3905" s="5">
        <v>95758</v>
      </c>
      <c r="B3905">
        <v>767</v>
      </c>
      <c r="C3905">
        <v>3.2899999999999999E-2</v>
      </c>
      <c r="D3905">
        <v>5.8153685576563897E-2</v>
      </c>
      <c r="E3905" t="s">
        <v>31</v>
      </c>
      <c r="F3905" t="s">
        <v>81</v>
      </c>
    </row>
    <row r="3906" spans="1:6" x14ac:dyDescent="0.25">
      <c r="A3906" s="5">
        <v>95758</v>
      </c>
      <c r="B3906">
        <v>347</v>
      </c>
      <c r="C3906">
        <v>1.67E-2</v>
      </c>
      <c r="D3906">
        <v>1.28626619340774E-2</v>
      </c>
      <c r="E3906" t="s">
        <v>31</v>
      </c>
      <c r="F3906" t="s">
        <v>81</v>
      </c>
    </row>
    <row r="3907" spans="1:6" x14ac:dyDescent="0.25">
      <c r="A3907" s="5">
        <v>95758</v>
      </c>
      <c r="B3907">
        <v>526</v>
      </c>
      <c r="C3907">
        <v>9.8900000000000002E-2</v>
      </c>
      <c r="D3907">
        <v>1.25860314026396E-2</v>
      </c>
      <c r="E3907" t="s">
        <v>31</v>
      </c>
      <c r="F3907" t="s">
        <v>81</v>
      </c>
    </row>
    <row r="3908" spans="1:6" x14ac:dyDescent="0.25">
      <c r="A3908" s="5">
        <v>95758</v>
      </c>
      <c r="B3908">
        <v>488</v>
      </c>
      <c r="C3908">
        <v>5.2214999999999998</v>
      </c>
      <c r="D3908">
        <v>0.55237757851470004</v>
      </c>
      <c r="E3908" t="s">
        <v>31</v>
      </c>
      <c r="F3908" t="s">
        <v>81</v>
      </c>
    </row>
    <row r="3909" spans="1:6" x14ac:dyDescent="0.25">
      <c r="A3909" s="5">
        <v>95758</v>
      </c>
      <c r="B3909">
        <v>379</v>
      </c>
      <c r="C3909">
        <v>2.1000000000000001E-2</v>
      </c>
      <c r="D3909">
        <v>8.26153907804653E-2</v>
      </c>
      <c r="E3909" t="s">
        <v>31</v>
      </c>
      <c r="F3909" t="s">
        <v>81</v>
      </c>
    </row>
    <row r="3910" spans="1:6" x14ac:dyDescent="0.25">
      <c r="A3910" s="5">
        <v>95758</v>
      </c>
      <c r="B3910">
        <v>612</v>
      </c>
      <c r="C3910">
        <v>1.35E-2</v>
      </c>
      <c r="D3910">
        <v>4.1292673032731902E-3</v>
      </c>
      <c r="E3910" t="s">
        <v>31</v>
      </c>
      <c r="F3910" t="s">
        <v>81</v>
      </c>
    </row>
    <row r="3911" spans="1:6" x14ac:dyDescent="0.25">
      <c r="A3911" s="5">
        <v>95758</v>
      </c>
      <c r="B3911">
        <v>380</v>
      </c>
      <c r="C3911">
        <v>2.2200000000000001E-2</v>
      </c>
      <c r="D3911">
        <v>4.8053825878832E-3</v>
      </c>
      <c r="E3911" t="s">
        <v>31</v>
      </c>
      <c r="F3911" t="s">
        <v>81</v>
      </c>
    </row>
    <row r="3912" spans="1:6" x14ac:dyDescent="0.25">
      <c r="A3912" s="5">
        <v>95758</v>
      </c>
      <c r="B3912">
        <v>778</v>
      </c>
      <c r="C3912">
        <v>8.2400000000000001E-2</v>
      </c>
      <c r="D3912">
        <v>9.6145498315768595E-3</v>
      </c>
      <c r="E3912" t="s">
        <v>31</v>
      </c>
      <c r="F3912" t="s">
        <v>81</v>
      </c>
    </row>
    <row r="3913" spans="1:6" x14ac:dyDescent="0.25">
      <c r="A3913" s="5">
        <v>95758</v>
      </c>
      <c r="B3913">
        <v>468</v>
      </c>
      <c r="C3913">
        <v>0</v>
      </c>
      <c r="D3913">
        <v>1.0800000000000001E-2</v>
      </c>
      <c r="E3913" t="s">
        <v>31</v>
      </c>
      <c r="F3913" t="s">
        <v>81</v>
      </c>
    </row>
    <row r="3914" spans="1:6" x14ac:dyDescent="0.25">
      <c r="A3914" s="5">
        <v>95758</v>
      </c>
      <c r="B3914">
        <v>298</v>
      </c>
      <c r="C3914">
        <v>0</v>
      </c>
      <c r="D3914">
        <v>1.17E-2</v>
      </c>
      <c r="E3914" t="s">
        <v>31</v>
      </c>
      <c r="F3914" t="s">
        <v>81</v>
      </c>
    </row>
    <row r="3915" spans="1:6" x14ac:dyDescent="0.25">
      <c r="A3915" s="5">
        <v>95758</v>
      </c>
      <c r="B3915">
        <v>693</v>
      </c>
      <c r="C3915">
        <v>6.9999999999999999E-4</v>
      </c>
      <c r="D3915">
        <v>5.3002665335296498E-3</v>
      </c>
      <c r="E3915" t="s">
        <v>31</v>
      </c>
      <c r="F3915" t="s">
        <v>81</v>
      </c>
    </row>
    <row r="3916" spans="1:6" x14ac:dyDescent="0.25">
      <c r="A3916" s="5">
        <v>95758</v>
      </c>
      <c r="B3916">
        <v>810</v>
      </c>
      <c r="C3916">
        <v>6.9999999999999999E-4</v>
      </c>
      <c r="D3916">
        <v>4.5003139142124797E-3</v>
      </c>
      <c r="E3916" t="s">
        <v>31</v>
      </c>
      <c r="F3916" t="s">
        <v>81</v>
      </c>
    </row>
    <row r="3917" spans="1:6" x14ac:dyDescent="0.25">
      <c r="A3917" s="5">
        <v>95758</v>
      </c>
      <c r="B3917">
        <v>689</v>
      </c>
      <c r="C3917">
        <v>8.2000000000000007E-3</v>
      </c>
      <c r="D3917">
        <v>4.0481729188879103E-3</v>
      </c>
      <c r="E3917" t="s">
        <v>31</v>
      </c>
      <c r="F3917" t="s">
        <v>81</v>
      </c>
    </row>
    <row r="3918" spans="1:6" x14ac:dyDescent="0.25">
      <c r="A3918" s="5">
        <v>95758</v>
      </c>
      <c r="B3918">
        <v>697</v>
      </c>
      <c r="C3918">
        <v>6.9500000000000006E-2</v>
      </c>
      <c r="D3918">
        <v>8.6868341743450497E-3</v>
      </c>
      <c r="E3918" t="s">
        <v>31</v>
      </c>
      <c r="F3918" t="s">
        <v>81</v>
      </c>
    </row>
    <row r="3919" spans="1:6" x14ac:dyDescent="0.25">
      <c r="A3919" s="5">
        <v>95758</v>
      </c>
      <c r="B3919">
        <v>777</v>
      </c>
      <c r="C3919">
        <v>4.0000000000000001E-3</v>
      </c>
      <c r="D3919">
        <v>6.9066819499449903E-3</v>
      </c>
      <c r="E3919" t="s">
        <v>31</v>
      </c>
      <c r="F3919" t="s">
        <v>81</v>
      </c>
    </row>
    <row r="3920" spans="1:6" x14ac:dyDescent="0.25">
      <c r="A3920" s="5">
        <v>95758</v>
      </c>
      <c r="B3920">
        <v>779</v>
      </c>
      <c r="C3920">
        <v>0.02</v>
      </c>
      <c r="D3920">
        <v>6.7724728823672703E-3</v>
      </c>
      <c r="E3920" t="s">
        <v>31</v>
      </c>
      <c r="F3920" t="s">
        <v>81</v>
      </c>
    </row>
    <row r="3921" spans="1:6" x14ac:dyDescent="0.25">
      <c r="A3921" s="5">
        <v>95758</v>
      </c>
      <c r="B3921">
        <v>586</v>
      </c>
      <c r="C3921">
        <v>4.0000000000000001E-3</v>
      </c>
      <c r="D3921">
        <v>1.30035478065679E-2</v>
      </c>
      <c r="E3921" t="s">
        <v>31</v>
      </c>
      <c r="F3921" t="s">
        <v>81</v>
      </c>
    </row>
    <row r="3922" spans="1:6" x14ac:dyDescent="0.25">
      <c r="A3922" s="5">
        <v>95758</v>
      </c>
      <c r="B3922">
        <v>649</v>
      </c>
      <c r="C3922">
        <v>5.3E-3</v>
      </c>
      <c r="D3922">
        <v>3.5302294063750003E-2</v>
      </c>
      <c r="E3922" t="s">
        <v>31</v>
      </c>
      <c r="F3922" t="s">
        <v>81</v>
      </c>
    </row>
    <row r="3923" spans="1:6" x14ac:dyDescent="0.25">
      <c r="A3923" s="5">
        <v>95758</v>
      </c>
      <c r="B3923">
        <v>695</v>
      </c>
      <c r="C3923">
        <v>0</v>
      </c>
      <c r="D3923">
        <v>4.2900000000000001E-2</v>
      </c>
      <c r="E3923" t="s">
        <v>31</v>
      </c>
      <c r="F3923" t="s">
        <v>81</v>
      </c>
    </row>
    <row r="3924" spans="1:6" x14ac:dyDescent="0.25">
      <c r="A3924" s="5">
        <v>95758</v>
      </c>
      <c r="B3924">
        <v>328</v>
      </c>
      <c r="C3924">
        <v>0</v>
      </c>
      <c r="D3924">
        <v>4.4999999999999998E-2</v>
      </c>
      <c r="E3924" t="s">
        <v>31</v>
      </c>
      <c r="F3924" t="s">
        <v>81</v>
      </c>
    </row>
    <row r="3925" spans="1:6" x14ac:dyDescent="0.25">
      <c r="A3925" s="5">
        <v>95758</v>
      </c>
      <c r="B3925">
        <v>487</v>
      </c>
      <c r="C3925">
        <v>0</v>
      </c>
      <c r="D3925">
        <v>5.0799999999999998E-2</v>
      </c>
      <c r="E3925" t="s">
        <v>31</v>
      </c>
      <c r="F3925" t="s">
        <v>81</v>
      </c>
    </row>
    <row r="3926" spans="1:6" x14ac:dyDescent="0.25">
      <c r="A3926" s="5">
        <v>95758</v>
      </c>
      <c r="B3926">
        <v>714</v>
      </c>
      <c r="C3926">
        <v>0</v>
      </c>
      <c r="D3926">
        <v>6.7199999999999996E-2</v>
      </c>
      <c r="E3926" t="s">
        <v>31</v>
      </c>
      <c r="F3926" t="s">
        <v>81</v>
      </c>
    </row>
    <row r="3927" spans="1:6" x14ac:dyDescent="0.25">
      <c r="A3927" s="5">
        <v>95758</v>
      </c>
      <c r="B3927">
        <v>296</v>
      </c>
      <c r="C3927">
        <v>0</v>
      </c>
      <c r="D3927">
        <v>7.5300000000000006E-2</v>
      </c>
      <c r="E3927" t="s">
        <v>31</v>
      </c>
      <c r="F3927" t="s">
        <v>81</v>
      </c>
    </row>
    <row r="3928" spans="1:6" x14ac:dyDescent="0.25">
      <c r="A3928" s="5">
        <v>95758</v>
      </c>
      <c r="B3928">
        <v>300</v>
      </c>
      <c r="C3928">
        <v>0</v>
      </c>
      <c r="D3928">
        <v>0.28029999999999999</v>
      </c>
      <c r="E3928" t="s">
        <v>31</v>
      </c>
      <c r="F3928" t="s">
        <v>81</v>
      </c>
    </row>
    <row r="3929" spans="1:6" x14ac:dyDescent="0.25">
      <c r="A3929" s="5">
        <v>95758</v>
      </c>
      <c r="B3929">
        <v>519</v>
      </c>
      <c r="C3929">
        <v>0</v>
      </c>
      <c r="D3929">
        <v>0.36919999999999997</v>
      </c>
      <c r="E3929" t="s">
        <v>31</v>
      </c>
      <c r="F3929" t="s">
        <v>81</v>
      </c>
    </row>
    <row r="3930" spans="1:6" x14ac:dyDescent="0.25">
      <c r="A3930" s="5">
        <v>95758</v>
      </c>
      <c r="B3930">
        <v>477</v>
      </c>
      <c r="C3930">
        <v>0</v>
      </c>
      <c r="D3930">
        <v>1.4999999999999999E-2</v>
      </c>
      <c r="E3930" t="s">
        <v>31</v>
      </c>
      <c r="F3930" t="s">
        <v>81</v>
      </c>
    </row>
    <row r="3931" spans="1:6" x14ac:dyDescent="0.25">
      <c r="A3931" s="5">
        <v>95758</v>
      </c>
      <c r="B3931">
        <v>528</v>
      </c>
      <c r="C3931">
        <v>0</v>
      </c>
      <c r="D3931">
        <v>9.7000000000000003E-3</v>
      </c>
      <c r="E3931" t="s">
        <v>31</v>
      </c>
      <c r="F3931" t="s">
        <v>81</v>
      </c>
    </row>
    <row r="3932" spans="1:6" x14ac:dyDescent="0.25">
      <c r="A3932" s="5">
        <v>95758</v>
      </c>
      <c r="B3932">
        <v>712</v>
      </c>
      <c r="C3932">
        <v>0</v>
      </c>
      <c r="D3932">
        <v>1.04E-2</v>
      </c>
      <c r="E3932" t="s">
        <v>31</v>
      </c>
      <c r="F3932" t="s">
        <v>81</v>
      </c>
    </row>
    <row r="3933" spans="1:6" x14ac:dyDescent="0.25">
      <c r="A3933" s="5">
        <v>95758</v>
      </c>
      <c r="B3933">
        <v>520</v>
      </c>
      <c r="C3933">
        <v>2.69E-2</v>
      </c>
      <c r="D3933">
        <v>1.2665793115968899E-2</v>
      </c>
      <c r="E3933" t="s">
        <v>31</v>
      </c>
      <c r="F3933" t="s">
        <v>81</v>
      </c>
    </row>
    <row r="3934" spans="1:6" x14ac:dyDescent="0.25">
      <c r="A3934" s="5">
        <v>95758</v>
      </c>
      <c r="B3934">
        <v>765</v>
      </c>
      <c r="C3934">
        <v>1.1999999999999999E-3</v>
      </c>
      <c r="D3934">
        <v>1.21003430943173E-2</v>
      </c>
      <c r="E3934" t="s">
        <v>31</v>
      </c>
      <c r="F3934" t="s">
        <v>81</v>
      </c>
    </row>
    <row r="3935" spans="1:6" x14ac:dyDescent="0.25">
      <c r="A3935" s="42">
        <v>95759</v>
      </c>
      <c r="B3935" s="42">
        <v>337</v>
      </c>
      <c r="C3935" s="42">
        <v>0</v>
      </c>
      <c r="D3935" s="42">
        <v>0.29025779294026999</v>
      </c>
      <c r="E3935" s="42" t="s">
        <v>31</v>
      </c>
      <c r="F3935" s="42" t="s">
        <v>32</v>
      </c>
    </row>
    <row r="3936" spans="1:6" x14ac:dyDescent="0.25">
      <c r="A3936" s="42">
        <v>95759</v>
      </c>
      <c r="B3936" s="42">
        <v>613</v>
      </c>
      <c r="C3936" s="42">
        <v>0</v>
      </c>
      <c r="D3936" s="42">
        <v>0.117100448455168</v>
      </c>
      <c r="E3936" s="42" t="s">
        <v>31</v>
      </c>
      <c r="F3936" s="42" t="s">
        <v>32</v>
      </c>
    </row>
    <row r="3937" spans="1:6" x14ac:dyDescent="0.25">
      <c r="A3937" s="42">
        <v>95759</v>
      </c>
      <c r="B3937" s="42">
        <v>665</v>
      </c>
      <c r="C3937" s="42">
        <v>0</v>
      </c>
      <c r="D3937" s="42">
        <v>0.117100448455168</v>
      </c>
      <c r="E3937" s="42" t="s">
        <v>31</v>
      </c>
      <c r="F3937" s="42" t="s">
        <v>32</v>
      </c>
    </row>
    <row r="3938" spans="1:6" x14ac:dyDescent="0.25">
      <c r="A3938" s="42">
        <v>95759</v>
      </c>
      <c r="B3938" s="42">
        <v>699</v>
      </c>
      <c r="C3938" s="42">
        <v>0</v>
      </c>
      <c r="D3938" s="42">
        <v>0.117100448455168</v>
      </c>
      <c r="E3938" s="42" t="s">
        <v>31</v>
      </c>
      <c r="F3938" s="42" t="s">
        <v>32</v>
      </c>
    </row>
    <row r="3939" spans="1:6" x14ac:dyDescent="0.25">
      <c r="A3939" s="42">
        <v>95759</v>
      </c>
      <c r="B3939" s="42">
        <v>784</v>
      </c>
      <c r="C3939" s="42">
        <v>0.16791275758659599</v>
      </c>
      <c r="D3939" s="42">
        <v>0.117770921758746</v>
      </c>
      <c r="E3939" s="42" t="s">
        <v>31</v>
      </c>
      <c r="F3939" s="42" t="s">
        <v>45</v>
      </c>
    </row>
    <row r="3940" spans="1:6" x14ac:dyDescent="0.25">
      <c r="A3940" s="42">
        <v>95759</v>
      </c>
      <c r="B3940" s="42">
        <v>785</v>
      </c>
      <c r="C3940" s="42">
        <v>4.29884172008694E-3</v>
      </c>
      <c r="D3940" s="42">
        <v>1.97759448839838E-2</v>
      </c>
      <c r="E3940" s="42" t="s">
        <v>31</v>
      </c>
      <c r="F3940" s="42" t="s">
        <v>49</v>
      </c>
    </row>
    <row r="3941" spans="1:6" x14ac:dyDescent="0.25">
      <c r="A3941" s="42">
        <v>95759</v>
      </c>
      <c r="B3941" s="42">
        <v>2302</v>
      </c>
      <c r="C3941" s="42">
        <v>3.8087737639970302E-2</v>
      </c>
      <c r="D3941" s="42">
        <v>1.33888482432034E-2</v>
      </c>
      <c r="E3941" s="42" t="s">
        <v>31</v>
      </c>
      <c r="F3941" s="42" t="s">
        <v>53</v>
      </c>
    </row>
    <row r="3942" spans="1:6" x14ac:dyDescent="0.25">
      <c r="A3942" s="42">
        <v>95759</v>
      </c>
      <c r="B3942" s="42">
        <v>1183</v>
      </c>
      <c r="C3942" s="42">
        <v>0.382682889922139</v>
      </c>
      <c r="D3942" s="42">
        <v>0.32406102511422102</v>
      </c>
      <c r="E3942" s="42" t="s">
        <v>31</v>
      </c>
      <c r="F3942" s="42" t="s">
        <v>57</v>
      </c>
    </row>
    <row r="3943" spans="1:6" x14ac:dyDescent="0.25">
      <c r="A3943" s="42">
        <v>95759</v>
      </c>
      <c r="B3943" s="42">
        <v>789</v>
      </c>
      <c r="C3943" s="42">
        <v>1.2657509560624001</v>
      </c>
      <c r="D3943" s="42">
        <v>0.27509513962013799</v>
      </c>
      <c r="E3943" s="42" t="s">
        <v>31</v>
      </c>
      <c r="F3943" s="42" t="s">
        <v>57</v>
      </c>
    </row>
    <row r="3944" spans="1:6" x14ac:dyDescent="0.25">
      <c r="A3944" s="42">
        <v>95759</v>
      </c>
      <c r="B3944" s="42">
        <v>790</v>
      </c>
      <c r="C3944" s="42">
        <v>5.62168129419209</v>
      </c>
      <c r="D3944" s="42">
        <v>1.66842088246054</v>
      </c>
      <c r="E3944" s="42" t="s">
        <v>31</v>
      </c>
      <c r="F3944" s="42" t="s">
        <v>57</v>
      </c>
    </row>
    <row r="3945" spans="1:6" x14ac:dyDescent="0.25">
      <c r="A3945" s="42">
        <v>95759</v>
      </c>
      <c r="B3945" s="42">
        <v>791</v>
      </c>
      <c r="C3945" s="42">
        <v>1.4867973973092701</v>
      </c>
      <c r="D3945" s="42">
        <v>0.259489460684664</v>
      </c>
      <c r="E3945" s="42" t="s">
        <v>31</v>
      </c>
      <c r="F3945" s="42" t="s">
        <v>57</v>
      </c>
    </row>
    <row r="3946" spans="1:6" x14ac:dyDescent="0.25">
      <c r="A3946" s="42">
        <v>95759</v>
      </c>
      <c r="B3946" s="42">
        <v>792</v>
      </c>
      <c r="C3946" s="42">
        <v>1.1704886235452701</v>
      </c>
      <c r="D3946" s="42">
        <v>0.46222590216405701</v>
      </c>
      <c r="E3946" s="42" t="s">
        <v>31</v>
      </c>
      <c r="F3946" s="42" t="s">
        <v>57</v>
      </c>
    </row>
    <row r="3947" spans="1:6" x14ac:dyDescent="0.25">
      <c r="A3947" s="42">
        <v>95759</v>
      </c>
      <c r="B3947" s="42">
        <v>626</v>
      </c>
      <c r="C3947" s="42">
        <v>9.9274011610311703</v>
      </c>
      <c r="D3947" s="42">
        <v>1.8475109555085101</v>
      </c>
      <c r="E3947" s="42" t="s">
        <v>31</v>
      </c>
      <c r="F3947" s="42" t="s">
        <v>57</v>
      </c>
    </row>
    <row r="3948" spans="1:6" x14ac:dyDescent="0.25">
      <c r="A3948" s="42">
        <v>95759</v>
      </c>
      <c r="B3948" s="42">
        <v>794</v>
      </c>
      <c r="C3948" s="42">
        <v>1.0579449473133999</v>
      </c>
      <c r="D3948" s="42">
        <v>0.23761128769801901</v>
      </c>
      <c r="E3948" s="42" t="s">
        <v>31</v>
      </c>
      <c r="F3948" s="42" t="s">
        <v>57</v>
      </c>
    </row>
    <row r="3949" spans="1:6" x14ac:dyDescent="0.25">
      <c r="A3949" s="42">
        <v>95759</v>
      </c>
      <c r="B3949" s="42">
        <v>1190</v>
      </c>
      <c r="C3949" s="42">
        <v>1.37416774424299</v>
      </c>
      <c r="D3949" s="42">
        <v>0.373555822532809</v>
      </c>
      <c r="E3949" s="42" t="s">
        <v>31</v>
      </c>
      <c r="F3949" s="42" t="s">
        <v>57</v>
      </c>
    </row>
    <row r="3950" spans="1:6" x14ac:dyDescent="0.25">
      <c r="A3950" s="42">
        <v>95759</v>
      </c>
      <c r="B3950" s="42">
        <v>796</v>
      </c>
      <c r="C3950" s="42">
        <v>0</v>
      </c>
      <c r="D3950" s="42">
        <v>5.3047706825872801E-2</v>
      </c>
      <c r="E3950" s="42" t="s">
        <v>31</v>
      </c>
      <c r="F3950" s="42" t="s">
        <v>57</v>
      </c>
    </row>
    <row r="3951" spans="1:6" x14ac:dyDescent="0.25">
      <c r="A3951" s="42">
        <v>95759</v>
      </c>
      <c r="B3951" s="42">
        <v>797</v>
      </c>
      <c r="C3951" s="42">
        <v>1.2616240680111199</v>
      </c>
      <c r="D3951" s="42">
        <v>0.63629220272463904</v>
      </c>
      <c r="E3951" s="42" t="s">
        <v>31</v>
      </c>
      <c r="F3951" s="42" t="s">
        <v>57</v>
      </c>
    </row>
    <row r="3952" spans="1:6" x14ac:dyDescent="0.25">
      <c r="A3952" s="42">
        <v>95759</v>
      </c>
      <c r="B3952" s="42">
        <v>436</v>
      </c>
      <c r="C3952" s="42">
        <v>11.189025229042301</v>
      </c>
      <c r="D3952" s="42">
        <v>1.97138598662682</v>
      </c>
      <c r="E3952" s="42" t="s">
        <v>31</v>
      </c>
      <c r="F3952" s="42" t="s">
        <v>57</v>
      </c>
    </row>
    <row r="3953" spans="1:6" x14ac:dyDescent="0.25">
      <c r="A3953" s="42">
        <v>95759</v>
      </c>
      <c r="B3953" s="42">
        <v>696</v>
      </c>
      <c r="C3953" s="42">
        <v>0</v>
      </c>
      <c r="D3953" s="42">
        <v>0.69632638181968198</v>
      </c>
      <c r="E3953" s="42" t="s">
        <v>31</v>
      </c>
      <c r="F3953" s="42" t="s">
        <v>81</v>
      </c>
    </row>
    <row r="3954" spans="1:6" x14ac:dyDescent="0.25">
      <c r="A3954" s="42">
        <v>95759</v>
      </c>
      <c r="B3954" s="42">
        <v>525</v>
      </c>
      <c r="C3954" s="42">
        <v>1.19507799818417E-2</v>
      </c>
      <c r="D3954" s="42">
        <v>0.11099784596453501</v>
      </c>
      <c r="E3954" s="42" t="s">
        <v>31</v>
      </c>
      <c r="F3954" s="42" t="s">
        <v>81</v>
      </c>
    </row>
    <row r="3955" spans="1:6" x14ac:dyDescent="0.25">
      <c r="A3955" s="42">
        <v>95759</v>
      </c>
      <c r="B3955" s="42">
        <v>292</v>
      </c>
      <c r="C3955" s="42">
        <v>1.5647783861116499E-2</v>
      </c>
      <c r="D3955" s="42">
        <v>0.114610030489623</v>
      </c>
      <c r="E3955" s="42" t="s">
        <v>31</v>
      </c>
      <c r="F3955" s="42" t="s">
        <v>81</v>
      </c>
    </row>
    <row r="3956" spans="1:6" x14ac:dyDescent="0.25">
      <c r="A3956" s="42">
        <v>95759</v>
      </c>
      <c r="B3956" s="42">
        <v>694</v>
      </c>
      <c r="C3956" s="42">
        <v>9.8443475389990903E-2</v>
      </c>
      <c r="D3956" s="42">
        <v>4.5173094577484002E-2</v>
      </c>
      <c r="E3956" s="42" t="s">
        <v>31</v>
      </c>
      <c r="F3956" s="42" t="s">
        <v>81</v>
      </c>
    </row>
    <row r="3957" spans="1:6" x14ac:dyDescent="0.25">
      <c r="A3957" s="42">
        <v>95759</v>
      </c>
      <c r="B3957" s="42">
        <v>666</v>
      </c>
      <c r="C3957" s="42">
        <v>2.1408231766033001E-2</v>
      </c>
      <c r="D3957" s="42">
        <v>1.6373771727959199E-2</v>
      </c>
      <c r="E3957" s="42" t="s">
        <v>31</v>
      </c>
      <c r="F3957" s="42" t="s">
        <v>81</v>
      </c>
    </row>
    <row r="3958" spans="1:6" x14ac:dyDescent="0.25">
      <c r="A3958" s="42">
        <v>95759</v>
      </c>
      <c r="B3958" s="42">
        <v>700</v>
      </c>
      <c r="C3958" s="42">
        <v>8.5718903898533594E-2</v>
      </c>
      <c r="D3958" s="42">
        <v>1.38131535982992E-2</v>
      </c>
      <c r="E3958" s="42" t="s">
        <v>31</v>
      </c>
      <c r="F3958" s="42" t="s">
        <v>81</v>
      </c>
    </row>
    <row r="3959" spans="1:6" x14ac:dyDescent="0.25">
      <c r="A3959" s="42">
        <v>95759</v>
      </c>
      <c r="B3959" s="42">
        <v>795</v>
      </c>
      <c r="C3959" s="42">
        <v>0.16318403169449999</v>
      </c>
      <c r="D3959" s="42">
        <v>2.5860360952774299E-2</v>
      </c>
      <c r="E3959" s="42" t="s">
        <v>31</v>
      </c>
      <c r="F3959" s="42" t="s">
        <v>81</v>
      </c>
    </row>
    <row r="3960" spans="1:6" x14ac:dyDescent="0.25">
      <c r="A3960" s="42">
        <v>95759</v>
      </c>
      <c r="B3960" s="42">
        <v>669</v>
      </c>
      <c r="C3960" s="42">
        <v>0.36136063499050802</v>
      </c>
      <c r="D3960" s="42">
        <v>3.1469858021482298E-2</v>
      </c>
      <c r="E3960" s="42" t="s">
        <v>31</v>
      </c>
      <c r="F3960" s="42" t="s">
        <v>81</v>
      </c>
    </row>
    <row r="3961" spans="1:6" x14ac:dyDescent="0.25">
      <c r="A3961" s="42">
        <v>95759</v>
      </c>
      <c r="B3961" s="42">
        <v>329</v>
      </c>
      <c r="C3961" s="42">
        <v>0.14315142927889499</v>
      </c>
      <c r="D3961" s="42">
        <v>1.9143629495205601E-2</v>
      </c>
      <c r="E3961" s="42" t="s">
        <v>31</v>
      </c>
      <c r="F3961" s="42" t="s">
        <v>81</v>
      </c>
    </row>
    <row r="3962" spans="1:6" x14ac:dyDescent="0.25">
      <c r="A3962" s="42">
        <v>95759</v>
      </c>
      <c r="B3962" s="42">
        <v>715</v>
      </c>
      <c r="C3962" s="42">
        <v>4.4707953888904204E-3</v>
      </c>
      <c r="D3962" s="42">
        <v>9.2597344693648498E-2</v>
      </c>
      <c r="E3962" s="42" t="s">
        <v>31</v>
      </c>
      <c r="F3962" s="42" t="s">
        <v>81</v>
      </c>
    </row>
    <row r="3963" spans="1:6" x14ac:dyDescent="0.25">
      <c r="A3963" s="42">
        <v>95759</v>
      </c>
      <c r="B3963" s="42">
        <v>767</v>
      </c>
      <c r="C3963" s="42">
        <v>0</v>
      </c>
      <c r="D3963" s="42">
        <v>4.4621977054502403E-2</v>
      </c>
      <c r="E3963" s="42" t="s">
        <v>31</v>
      </c>
      <c r="F3963" s="42" t="s">
        <v>81</v>
      </c>
    </row>
    <row r="3964" spans="1:6" x14ac:dyDescent="0.25">
      <c r="A3964" s="42">
        <v>95759</v>
      </c>
      <c r="B3964" s="42">
        <v>347</v>
      </c>
      <c r="C3964" s="42">
        <v>8.5976834401738802E-5</v>
      </c>
      <c r="D3964" s="42">
        <v>1.06611284103088E-2</v>
      </c>
      <c r="E3964" s="42" t="s">
        <v>31</v>
      </c>
      <c r="F3964" s="42" t="s">
        <v>81</v>
      </c>
    </row>
    <row r="3965" spans="1:6" x14ac:dyDescent="0.25">
      <c r="A3965" s="42">
        <v>95759</v>
      </c>
      <c r="B3965" s="42">
        <v>526</v>
      </c>
      <c r="C3965" s="42">
        <v>3.5250502104712902E-3</v>
      </c>
      <c r="D3965" s="42">
        <v>4.1309875555065002E-3</v>
      </c>
      <c r="E3965" s="42" t="s">
        <v>31</v>
      </c>
      <c r="F3965" s="42" t="s">
        <v>81</v>
      </c>
    </row>
    <row r="3966" spans="1:6" x14ac:dyDescent="0.25">
      <c r="A3966" s="42">
        <v>95759</v>
      </c>
      <c r="B3966" s="42">
        <v>488</v>
      </c>
      <c r="C3966" s="42">
        <v>3.57663631111233E-2</v>
      </c>
      <c r="D3966" s="42">
        <v>9.3027855769624909E-3</v>
      </c>
      <c r="E3966" s="42" t="s">
        <v>31</v>
      </c>
      <c r="F3966" s="42" t="s">
        <v>81</v>
      </c>
    </row>
    <row r="3967" spans="1:6" x14ac:dyDescent="0.25">
      <c r="A3967" s="42">
        <v>95759</v>
      </c>
      <c r="B3967" s="42">
        <v>379</v>
      </c>
      <c r="C3967" s="42">
        <v>6.8781467521390998E-4</v>
      </c>
      <c r="D3967" s="42">
        <v>2.9234328171684702E-3</v>
      </c>
      <c r="E3967" s="42" t="s">
        <v>31</v>
      </c>
      <c r="F3967" s="42" t="s">
        <v>81</v>
      </c>
    </row>
    <row r="3968" spans="1:6" x14ac:dyDescent="0.25">
      <c r="A3968" s="42">
        <v>95759</v>
      </c>
      <c r="B3968" s="42">
        <v>612</v>
      </c>
      <c r="C3968" s="42">
        <v>1.37562935042782E-3</v>
      </c>
      <c r="D3968" s="42">
        <v>2.49436184517737E-3</v>
      </c>
      <c r="E3968" s="42" t="s">
        <v>31</v>
      </c>
      <c r="F3968" s="42" t="s">
        <v>81</v>
      </c>
    </row>
    <row r="3969" spans="1:6" x14ac:dyDescent="0.25">
      <c r="A3969" s="42">
        <v>95759</v>
      </c>
      <c r="B3969" s="42">
        <v>380</v>
      </c>
      <c r="C3969" s="42">
        <v>4.6427490576938903E-3</v>
      </c>
      <c r="D3969" s="42">
        <v>2.4195175359655301E-3</v>
      </c>
      <c r="E3969" s="42" t="s">
        <v>31</v>
      </c>
      <c r="F3969" s="42" t="s">
        <v>81</v>
      </c>
    </row>
    <row r="3970" spans="1:6" x14ac:dyDescent="0.25">
      <c r="A3970" s="42">
        <v>95759</v>
      </c>
      <c r="B3970" s="42">
        <v>778</v>
      </c>
      <c r="C3970" s="42">
        <v>2.0032602415605099E-2</v>
      </c>
      <c r="D3970" s="42">
        <v>2.7037005597577799E-3</v>
      </c>
      <c r="E3970" s="42" t="s">
        <v>31</v>
      </c>
      <c r="F3970" s="42" t="s">
        <v>81</v>
      </c>
    </row>
    <row r="3971" spans="1:6" x14ac:dyDescent="0.25">
      <c r="A3971" s="42">
        <v>95759</v>
      </c>
      <c r="B3971" s="42">
        <v>468</v>
      </c>
      <c r="C3971" s="42">
        <v>3.6970038792747701E-3</v>
      </c>
      <c r="D3971" s="42">
        <v>1.5477033199E-2</v>
      </c>
      <c r="E3971" s="42" t="s">
        <v>31</v>
      </c>
      <c r="F3971" s="42" t="s">
        <v>81</v>
      </c>
    </row>
    <row r="3972" spans="1:6" x14ac:dyDescent="0.25">
      <c r="A3972" s="42">
        <v>95759</v>
      </c>
      <c r="B3972" s="42">
        <v>298</v>
      </c>
      <c r="C3972" s="42">
        <v>2.0634440256417298E-3</v>
      </c>
      <c r="D3972" s="42">
        <v>7.9965709372303607E-3</v>
      </c>
      <c r="E3972" s="42" t="s">
        <v>31</v>
      </c>
      <c r="F3972" s="42" t="s">
        <v>81</v>
      </c>
    </row>
    <row r="3973" spans="1:6" x14ac:dyDescent="0.25">
      <c r="A3973" s="42">
        <v>95759</v>
      </c>
      <c r="B3973" s="42">
        <v>693</v>
      </c>
      <c r="C3973" s="42">
        <v>6.0183784081217198E-4</v>
      </c>
      <c r="D3973" s="42">
        <v>3.3532436856342999E-3</v>
      </c>
      <c r="E3973" s="42" t="s">
        <v>31</v>
      </c>
      <c r="F3973" s="42" t="s">
        <v>81</v>
      </c>
    </row>
    <row r="3974" spans="1:6" x14ac:dyDescent="0.25">
      <c r="A3974" s="42">
        <v>95759</v>
      </c>
      <c r="B3974" s="42">
        <v>810</v>
      </c>
      <c r="C3974" s="42">
        <v>2.4933281976504298E-3</v>
      </c>
      <c r="D3974" s="42">
        <v>2.0675439328537901E-3</v>
      </c>
      <c r="E3974" s="42" t="s">
        <v>31</v>
      </c>
      <c r="F3974" s="42" t="s">
        <v>81</v>
      </c>
    </row>
    <row r="3975" spans="1:6" x14ac:dyDescent="0.25">
      <c r="A3975" s="42">
        <v>95759</v>
      </c>
      <c r="B3975" s="42">
        <v>689</v>
      </c>
      <c r="C3975" s="42">
        <v>1.1176988472226001E-3</v>
      </c>
      <c r="D3975" s="42">
        <v>3.7834305232808002E-3</v>
      </c>
      <c r="E3975" s="42" t="s">
        <v>31</v>
      </c>
      <c r="F3975" s="42" t="s">
        <v>81</v>
      </c>
    </row>
    <row r="3976" spans="1:6" x14ac:dyDescent="0.25">
      <c r="A3976" s="42">
        <v>95759</v>
      </c>
      <c r="B3976" s="42">
        <v>697</v>
      </c>
      <c r="C3976" s="42">
        <v>3.4390733760695499E-4</v>
      </c>
      <c r="D3976" s="42">
        <v>4.2988791974132501E-3</v>
      </c>
      <c r="E3976" s="42" t="s">
        <v>31</v>
      </c>
      <c r="F3976" s="42" t="s">
        <v>81</v>
      </c>
    </row>
    <row r="3977" spans="1:6" x14ac:dyDescent="0.25">
      <c r="A3977" s="42">
        <v>95759</v>
      </c>
      <c r="B3977" s="42">
        <v>777</v>
      </c>
      <c r="C3977" s="42">
        <v>0</v>
      </c>
      <c r="D3977" s="42">
        <v>5.1586100641043296E-3</v>
      </c>
      <c r="E3977" s="42" t="s">
        <v>31</v>
      </c>
      <c r="F3977" s="42" t="s">
        <v>81</v>
      </c>
    </row>
    <row r="3978" spans="1:6" x14ac:dyDescent="0.25">
      <c r="A3978" s="42">
        <v>95759</v>
      </c>
      <c r="B3978" s="42">
        <v>779</v>
      </c>
      <c r="C3978" s="42">
        <v>0</v>
      </c>
      <c r="D3978" s="42">
        <v>6.1043552425234602E-3</v>
      </c>
      <c r="E3978" s="42" t="s">
        <v>31</v>
      </c>
      <c r="F3978" s="42" t="s">
        <v>81</v>
      </c>
    </row>
    <row r="3979" spans="1:6" x14ac:dyDescent="0.25">
      <c r="A3979" s="42">
        <v>95759</v>
      </c>
      <c r="B3979" s="42">
        <v>586</v>
      </c>
      <c r="C3979" s="42">
        <v>2.3213745288469499E-3</v>
      </c>
      <c r="D3979" s="42">
        <v>1.07477873057633E-2</v>
      </c>
      <c r="E3979" s="42" t="s">
        <v>31</v>
      </c>
      <c r="F3979" s="42" t="s">
        <v>81</v>
      </c>
    </row>
    <row r="3980" spans="1:6" x14ac:dyDescent="0.25">
      <c r="A3980" s="42">
        <v>95759</v>
      </c>
      <c r="B3980" s="42">
        <v>649</v>
      </c>
      <c r="C3980" s="42">
        <v>2.3213745288469499E-3</v>
      </c>
      <c r="D3980" s="42">
        <v>1.11776452099023E-2</v>
      </c>
      <c r="E3980" s="42" t="s">
        <v>31</v>
      </c>
      <c r="F3980" s="42" t="s">
        <v>81</v>
      </c>
    </row>
    <row r="3981" spans="1:6" x14ac:dyDescent="0.25">
      <c r="A3981" s="42">
        <v>95759</v>
      </c>
      <c r="B3981" s="42">
        <v>695</v>
      </c>
      <c r="C3981" s="42">
        <v>0</v>
      </c>
      <c r="D3981" s="42">
        <v>1.48739923515008E-2</v>
      </c>
      <c r="E3981" s="42" t="s">
        <v>31</v>
      </c>
      <c r="F3981" s="42" t="s">
        <v>81</v>
      </c>
    </row>
    <row r="3982" spans="1:6" x14ac:dyDescent="0.25">
      <c r="A3982" s="42">
        <v>95759</v>
      </c>
      <c r="B3982" s="42">
        <v>328</v>
      </c>
      <c r="C3982" s="42">
        <v>6.1043552425234602E-3</v>
      </c>
      <c r="D3982" s="42">
        <v>1.41038003067195E-2</v>
      </c>
      <c r="E3982" s="42" t="s">
        <v>31</v>
      </c>
      <c r="F3982" s="42" t="s">
        <v>81</v>
      </c>
    </row>
    <row r="3983" spans="1:6" x14ac:dyDescent="0.25">
      <c r="A3983" s="42">
        <v>95759</v>
      </c>
      <c r="B3983" s="42">
        <v>487</v>
      </c>
      <c r="C3983" s="42">
        <v>6.19033207692519E-3</v>
      </c>
      <c r="D3983" s="42">
        <v>1.7542250119085001E-2</v>
      </c>
      <c r="E3983" s="42" t="s">
        <v>31</v>
      </c>
      <c r="F3983" s="42" t="s">
        <v>81</v>
      </c>
    </row>
    <row r="3984" spans="1:6" x14ac:dyDescent="0.25">
      <c r="A3984" s="42">
        <v>95759</v>
      </c>
      <c r="B3984" s="42">
        <v>714</v>
      </c>
      <c r="C3984" s="42">
        <v>0</v>
      </c>
      <c r="D3984" s="42">
        <v>2.63089113269321E-2</v>
      </c>
      <c r="E3984" s="42" t="s">
        <v>31</v>
      </c>
      <c r="F3984" s="42" t="s">
        <v>81</v>
      </c>
    </row>
    <row r="3985" spans="1:6" x14ac:dyDescent="0.25">
      <c r="A3985" s="42">
        <v>95759</v>
      </c>
      <c r="B3985" s="42">
        <v>296</v>
      </c>
      <c r="C3985" s="42">
        <v>0</v>
      </c>
      <c r="D3985" s="42">
        <v>2.9919938371805101E-2</v>
      </c>
      <c r="E3985" s="42" t="s">
        <v>31</v>
      </c>
      <c r="F3985" s="42" t="s">
        <v>81</v>
      </c>
    </row>
    <row r="3986" spans="1:6" x14ac:dyDescent="0.25">
      <c r="A3986" s="42">
        <v>95759</v>
      </c>
      <c r="B3986" s="42">
        <v>300</v>
      </c>
      <c r="C3986" s="42">
        <v>0</v>
      </c>
      <c r="D3986" s="42">
        <v>0.14719234049577701</v>
      </c>
      <c r="E3986" s="42" t="s">
        <v>31</v>
      </c>
      <c r="F3986" s="42" t="s">
        <v>81</v>
      </c>
    </row>
    <row r="3987" spans="1:6" x14ac:dyDescent="0.25">
      <c r="A3987" s="42">
        <v>95759</v>
      </c>
      <c r="B3987" s="42">
        <v>519</v>
      </c>
      <c r="C3987" s="42">
        <v>2.4761328307700801E-2</v>
      </c>
      <c r="D3987" s="42">
        <v>0.180470003346729</v>
      </c>
      <c r="E3987" s="42" t="s">
        <v>31</v>
      </c>
      <c r="F3987" s="42" t="s">
        <v>81</v>
      </c>
    </row>
    <row r="3988" spans="1:6" x14ac:dyDescent="0.25">
      <c r="A3988" s="42">
        <v>95759</v>
      </c>
      <c r="B3988" s="42">
        <v>477</v>
      </c>
      <c r="C3988" s="42">
        <v>7.1360772553443197E-3</v>
      </c>
      <c r="D3988" s="42">
        <v>1.3159727940779501E-2</v>
      </c>
      <c r="E3988" s="42" t="s">
        <v>31</v>
      </c>
      <c r="F3988" s="42" t="s">
        <v>81</v>
      </c>
    </row>
    <row r="3989" spans="1:6" x14ac:dyDescent="0.25">
      <c r="A3989" s="42">
        <v>95759</v>
      </c>
      <c r="B3989" s="42">
        <v>528</v>
      </c>
      <c r="C3989" s="42">
        <v>0</v>
      </c>
      <c r="D3989" s="42">
        <v>5.9324015737199799E-3</v>
      </c>
      <c r="E3989" s="42" t="s">
        <v>31</v>
      </c>
      <c r="F3989" s="42" t="s">
        <v>81</v>
      </c>
    </row>
    <row r="3990" spans="1:6" x14ac:dyDescent="0.25">
      <c r="A3990" s="42">
        <v>95759</v>
      </c>
      <c r="B3990" s="42">
        <v>712</v>
      </c>
      <c r="C3990" s="42">
        <v>0</v>
      </c>
      <c r="D3990" s="42">
        <v>5.5025174017112799E-3</v>
      </c>
      <c r="E3990" s="42" t="s">
        <v>31</v>
      </c>
      <c r="F3990" s="42" t="s">
        <v>81</v>
      </c>
    </row>
    <row r="3991" spans="1:6" x14ac:dyDescent="0.25">
      <c r="A3991" s="42">
        <v>95759</v>
      </c>
      <c r="B3991" s="42">
        <v>520</v>
      </c>
      <c r="C3991" s="42">
        <v>2.5793050320521601E-4</v>
      </c>
      <c r="D3991" s="42">
        <v>1.1434926900649499E-2</v>
      </c>
      <c r="E3991" s="42" t="s">
        <v>31</v>
      </c>
      <c r="F3991" s="42" t="s">
        <v>81</v>
      </c>
    </row>
    <row r="3992" spans="1:6" x14ac:dyDescent="0.25">
      <c r="A3992" s="42">
        <v>95759</v>
      </c>
      <c r="B3992" s="42">
        <v>765</v>
      </c>
      <c r="C3992" s="42">
        <v>0</v>
      </c>
      <c r="D3992" s="42">
        <v>8.8556139433791006E-3</v>
      </c>
      <c r="E3992" s="42" t="s">
        <v>31</v>
      </c>
      <c r="F3992" s="42" t="s">
        <v>81</v>
      </c>
    </row>
    <row r="3993" spans="1:6" x14ac:dyDescent="0.25">
      <c r="A3993" s="42">
        <v>95759</v>
      </c>
      <c r="B3993" s="42">
        <v>294</v>
      </c>
      <c r="C3993" s="42">
        <v>4.0568169312460496</v>
      </c>
      <c r="D3993" s="42">
        <v>1.0738698319804201</v>
      </c>
      <c r="E3993" s="42" t="s">
        <v>31</v>
      </c>
      <c r="F3993" s="42" t="s">
        <v>45</v>
      </c>
    </row>
    <row r="3994" spans="1:6" x14ac:dyDescent="0.25">
      <c r="A3994" s="42">
        <v>95759</v>
      </c>
      <c r="B3994" s="42">
        <v>1253</v>
      </c>
      <c r="C3994" s="42">
        <v>0</v>
      </c>
      <c r="D3994" s="42">
        <v>8.0302363331224004E-4</v>
      </c>
      <c r="E3994" s="42" t="s">
        <v>31</v>
      </c>
      <c r="F3994" s="42" t="s">
        <v>202</v>
      </c>
    </row>
    <row r="3995" spans="1:6" x14ac:dyDescent="0.25">
      <c r="A3995" s="42">
        <v>95759</v>
      </c>
      <c r="B3995" s="42">
        <v>1255</v>
      </c>
      <c r="C3995" s="42">
        <v>0</v>
      </c>
      <c r="D3995" s="42">
        <v>8.0302363331224004E-4</v>
      </c>
      <c r="E3995" s="42" t="s">
        <v>31</v>
      </c>
      <c r="F3995" s="42" t="s">
        <v>202</v>
      </c>
    </row>
    <row r="3996" spans="1:6" x14ac:dyDescent="0.25">
      <c r="A3996" s="42">
        <v>95759</v>
      </c>
      <c r="B3996" s="42">
        <v>1256</v>
      </c>
      <c r="C3996" s="42">
        <v>3.2911932208985598E-3</v>
      </c>
      <c r="D3996" s="42">
        <v>8.3717381705397599E-4</v>
      </c>
      <c r="E3996" s="42" t="s">
        <v>31</v>
      </c>
      <c r="F3996" s="42" t="s">
        <v>202</v>
      </c>
    </row>
    <row r="3997" spans="1:6" x14ac:dyDescent="0.25">
      <c r="A3997" s="42">
        <v>95759</v>
      </c>
      <c r="B3997" s="42">
        <v>846</v>
      </c>
      <c r="C3997" s="42">
        <v>0</v>
      </c>
      <c r="D3997" s="42">
        <v>2.32825267559909E-3</v>
      </c>
      <c r="E3997" s="42" t="s">
        <v>31</v>
      </c>
      <c r="F3997" s="42" t="s">
        <v>202</v>
      </c>
    </row>
    <row r="3998" spans="1:6" x14ac:dyDescent="0.25">
      <c r="A3998" s="42">
        <v>95759</v>
      </c>
      <c r="B3998" s="42">
        <v>847</v>
      </c>
      <c r="C3998" s="42">
        <v>4.0151181665612002E-4</v>
      </c>
      <c r="D3998" s="42">
        <v>5.1380183645725304E-3</v>
      </c>
      <c r="E3998" s="42" t="s">
        <v>31</v>
      </c>
      <c r="F3998" s="42" t="s">
        <v>202</v>
      </c>
    </row>
    <row r="3999" spans="1:6" x14ac:dyDescent="0.25">
      <c r="A3999" s="42">
        <v>95759</v>
      </c>
      <c r="B3999" s="42">
        <v>848</v>
      </c>
      <c r="C3999" s="42">
        <v>8.8298208930585702E-4</v>
      </c>
      <c r="D3999" s="42">
        <v>1.9272919932376701E-3</v>
      </c>
      <c r="E3999" s="42" t="s">
        <v>31</v>
      </c>
      <c r="F3999" s="42" t="s">
        <v>202</v>
      </c>
    </row>
    <row r="4000" spans="1:6" x14ac:dyDescent="0.25">
      <c r="A4000" s="42">
        <v>95759</v>
      </c>
      <c r="B4000" s="42">
        <v>849</v>
      </c>
      <c r="C4000" s="42">
        <v>3.69270503755468E-3</v>
      </c>
      <c r="D4000" s="42">
        <v>9.2310331241952199E-4</v>
      </c>
      <c r="E4000" s="42" t="s">
        <v>31</v>
      </c>
      <c r="F4000" s="42" t="s">
        <v>202</v>
      </c>
    </row>
    <row r="4001" spans="1:6" x14ac:dyDescent="0.25">
      <c r="A4001" s="42">
        <v>95759</v>
      </c>
      <c r="B4001" s="42">
        <v>850</v>
      </c>
      <c r="C4001" s="42">
        <v>0</v>
      </c>
      <c r="D4001" s="42">
        <v>8.0302363331224004E-4</v>
      </c>
      <c r="E4001" s="42" t="s">
        <v>31</v>
      </c>
      <c r="F4001" s="42" t="s">
        <v>202</v>
      </c>
    </row>
    <row r="4002" spans="1:6" x14ac:dyDescent="0.25">
      <c r="A4002" s="42">
        <v>95759</v>
      </c>
      <c r="B4002" s="42">
        <v>852</v>
      </c>
      <c r="C4002" s="42">
        <v>0</v>
      </c>
      <c r="D4002" s="42">
        <v>5.6228849698737203E-4</v>
      </c>
      <c r="E4002" s="42" t="s">
        <v>31</v>
      </c>
      <c r="F4002" s="42" t="s">
        <v>202</v>
      </c>
    </row>
    <row r="4003" spans="1:6" x14ac:dyDescent="0.25">
      <c r="A4003" s="42">
        <v>95759</v>
      </c>
      <c r="B4003" s="42">
        <v>1265</v>
      </c>
      <c r="C4003" s="42">
        <v>0</v>
      </c>
      <c r="D4003" s="42">
        <v>8.0302363331224004E-4</v>
      </c>
      <c r="E4003" s="42" t="s">
        <v>31</v>
      </c>
      <c r="F4003" s="42" t="s">
        <v>202</v>
      </c>
    </row>
    <row r="4004" spans="1:6" x14ac:dyDescent="0.25">
      <c r="A4004" s="42">
        <v>95759</v>
      </c>
      <c r="B4004" s="42">
        <v>1266</v>
      </c>
      <c r="C4004" s="42">
        <v>0</v>
      </c>
      <c r="D4004" s="42">
        <v>8.0302363331224004E-4</v>
      </c>
      <c r="E4004" s="42" t="s">
        <v>31</v>
      </c>
      <c r="F4004" s="42" t="s">
        <v>202</v>
      </c>
    </row>
    <row r="4005" spans="1:6" x14ac:dyDescent="0.25">
      <c r="A4005" s="42">
        <v>95759</v>
      </c>
      <c r="B4005" s="42">
        <v>1268</v>
      </c>
      <c r="C4005" s="42">
        <v>7.9958455993617102E-5</v>
      </c>
      <c r="D4005" s="42">
        <v>8.0303447848820999E-4</v>
      </c>
      <c r="E4005" s="42" t="s">
        <v>31</v>
      </c>
      <c r="F4005" s="42" t="s">
        <v>202</v>
      </c>
    </row>
    <row r="4006" spans="1:6" x14ac:dyDescent="0.25">
      <c r="A4006" s="42">
        <v>95759</v>
      </c>
      <c r="B4006" s="42">
        <v>1269</v>
      </c>
      <c r="C4006" s="42">
        <v>0</v>
      </c>
      <c r="D4006" s="42">
        <v>8.0302363331224004E-4</v>
      </c>
      <c r="E4006" s="42" t="s">
        <v>31</v>
      </c>
      <c r="F4006" s="42" t="s">
        <v>202</v>
      </c>
    </row>
    <row r="4007" spans="1:6" x14ac:dyDescent="0.25">
      <c r="A4007" s="42">
        <v>95759</v>
      </c>
      <c r="B4007" s="42">
        <v>853</v>
      </c>
      <c r="C4007" s="42">
        <v>1.8704260324098301E-2</v>
      </c>
      <c r="D4007" s="42">
        <v>5.23666362538541E-3</v>
      </c>
      <c r="E4007" s="42" t="s">
        <v>31</v>
      </c>
      <c r="F4007" s="42" t="s">
        <v>202</v>
      </c>
    </row>
    <row r="4008" spans="1:6" x14ac:dyDescent="0.25">
      <c r="A4008" s="42">
        <v>95759</v>
      </c>
      <c r="B4008" s="42">
        <v>854</v>
      </c>
      <c r="C4008" s="42">
        <v>2.60896703992076E-2</v>
      </c>
      <c r="D4008" s="42">
        <v>1.0527751306628299E-2</v>
      </c>
      <c r="E4008" s="42" t="s">
        <v>31</v>
      </c>
      <c r="F4008" s="42" t="s">
        <v>202</v>
      </c>
    </row>
    <row r="4009" spans="1:6" x14ac:dyDescent="0.25">
      <c r="A4009" s="42">
        <v>95759</v>
      </c>
      <c r="B4009" s="42">
        <v>855</v>
      </c>
      <c r="C4009" s="42">
        <v>7.7069634357718698E-3</v>
      </c>
      <c r="D4009" s="42">
        <v>4.4503239466949299E-3</v>
      </c>
      <c r="E4009" s="42" t="s">
        <v>31</v>
      </c>
      <c r="F4009" s="42" t="s">
        <v>202</v>
      </c>
    </row>
    <row r="4010" spans="1:6" x14ac:dyDescent="0.25">
      <c r="A4010" s="42">
        <v>95759</v>
      </c>
      <c r="B4010" s="42">
        <v>1275</v>
      </c>
      <c r="C4010" s="42">
        <v>3.0103928797424798E-2</v>
      </c>
      <c r="D4010" s="42">
        <v>5.6571899556055903E-3</v>
      </c>
      <c r="E4010" s="42" t="s">
        <v>31</v>
      </c>
      <c r="F4010" s="42" t="s">
        <v>202</v>
      </c>
    </row>
    <row r="4011" spans="1:6" x14ac:dyDescent="0.25">
      <c r="A4011" s="42">
        <v>95759</v>
      </c>
      <c r="B4011" s="42">
        <v>857</v>
      </c>
      <c r="C4011" s="42">
        <v>1.43693083335626E-2</v>
      </c>
      <c r="D4011" s="42">
        <v>4.4586704441241E-3</v>
      </c>
      <c r="E4011" s="42" t="s">
        <v>31</v>
      </c>
      <c r="F4011" s="42" t="s">
        <v>202</v>
      </c>
    </row>
    <row r="4012" spans="1:6" x14ac:dyDescent="0.25">
      <c r="A4012" s="42">
        <v>95759</v>
      </c>
      <c r="B4012" s="42">
        <v>858</v>
      </c>
      <c r="C4012" s="42">
        <v>0</v>
      </c>
      <c r="D4012" s="42">
        <v>3.2911932208985598E-3</v>
      </c>
      <c r="E4012" s="42" t="s">
        <v>31</v>
      </c>
      <c r="F4012" s="42" t="s">
        <v>202</v>
      </c>
    </row>
    <row r="4013" spans="1:6" x14ac:dyDescent="0.25">
      <c r="A4013" s="42">
        <v>95759</v>
      </c>
      <c r="B4013" s="42">
        <v>859</v>
      </c>
      <c r="C4013" s="42">
        <v>0</v>
      </c>
      <c r="D4013" s="42">
        <v>1.04375876963711E-3</v>
      </c>
      <c r="E4013" s="42" t="s">
        <v>31</v>
      </c>
      <c r="F4013" s="42" t="s">
        <v>202</v>
      </c>
    </row>
    <row r="4014" spans="1:6" x14ac:dyDescent="0.25">
      <c r="A4014" s="42">
        <v>95759</v>
      </c>
      <c r="B4014" s="42">
        <v>860</v>
      </c>
      <c r="C4014" s="42">
        <v>0.84122400060527702</v>
      </c>
      <c r="D4014" s="42">
        <v>7.4458196027880202E-2</v>
      </c>
      <c r="E4014" s="42" t="s">
        <v>31</v>
      </c>
      <c r="F4014" s="42" t="s">
        <v>202</v>
      </c>
    </row>
    <row r="4015" spans="1:6" x14ac:dyDescent="0.25">
      <c r="A4015" s="42">
        <v>95759</v>
      </c>
      <c r="B4015" s="42">
        <v>1280</v>
      </c>
      <c r="C4015" s="42">
        <v>0</v>
      </c>
      <c r="D4015" s="42">
        <v>8.0302363331224004E-4</v>
      </c>
      <c r="E4015" s="42" t="s">
        <v>31</v>
      </c>
      <c r="F4015" s="42" t="s">
        <v>202</v>
      </c>
    </row>
    <row r="4016" spans="1:6" x14ac:dyDescent="0.25">
      <c r="A4016" s="42">
        <v>95759</v>
      </c>
      <c r="B4016" s="42">
        <v>1281</v>
      </c>
      <c r="C4016" s="42">
        <v>0</v>
      </c>
      <c r="D4016" s="42">
        <v>1.6860057226181001E-3</v>
      </c>
      <c r="E4016" s="42" t="s">
        <v>31</v>
      </c>
      <c r="F4016" s="42" t="s">
        <v>202</v>
      </c>
    </row>
    <row r="4017" spans="1:6" x14ac:dyDescent="0.25">
      <c r="A4017" s="42">
        <v>95759</v>
      </c>
      <c r="B4017" s="42">
        <v>1461</v>
      </c>
      <c r="C4017" s="42">
        <v>0</v>
      </c>
      <c r="D4017" s="42">
        <v>8.0302363331224004E-4</v>
      </c>
      <c r="E4017" s="42" t="s">
        <v>31</v>
      </c>
      <c r="F4017" s="42" t="s">
        <v>202</v>
      </c>
    </row>
    <row r="4018" spans="1:6" x14ac:dyDescent="0.25">
      <c r="A4018" s="42">
        <v>95759</v>
      </c>
      <c r="B4018" s="42">
        <v>864</v>
      </c>
      <c r="C4018" s="42">
        <v>2.5689878119239599E-3</v>
      </c>
      <c r="D4018" s="42">
        <v>3.0559806029460601E-3</v>
      </c>
      <c r="E4018" s="42" t="s">
        <v>31</v>
      </c>
      <c r="F4018" s="42" t="s">
        <v>202</v>
      </c>
    </row>
    <row r="4019" spans="1:6" x14ac:dyDescent="0.25">
      <c r="A4019" s="42">
        <v>95759</v>
      </c>
      <c r="B4019" s="42">
        <v>1288</v>
      </c>
      <c r="C4019" s="42">
        <v>7.9958455993617102E-5</v>
      </c>
      <c r="D4019" s="42">
        <v>8.0303447848820999E-4</v>
      </c>
      <c r="E4019" s="42" t="s">
        <v>31</v>
      </c>
      <c r="F4019" s="42" t="s">
        <v>202</v>
      </c>
    </row>
    <row r="4020" spans="1:6" x14ac:dyDescent="0.25">
      <c r="A4020" s="42">
        <v>95759</v>
      </c>
      <c r="B4020" s="42">
        <v>896</v>
      </c>
      <c r="C4020" s="42">
        <v>0</v>
      </c>
      <c r="D4020" s="42">
        <v>8.0302363331224004E-4</v>
      </c>
      <c r="E4020" s="42" t="s">
        <v>31</v>
      </c>
      <c r="F4020" s="42" t="s">
        <v>202</v>
      </c>
    </row>
    <row r="4021" spans="1:6" x14ac:dyDescent="0.25">
      <c r="A4021" s="42">
        <v>95759</v>
      </c>
      <c r="B4021" s="42">
        <v>1293</v>
      </c>
      <c r="C4021" s="42">
        <v>0</v>
      </c>
      <c r="D4021" s="42">
        <v>8.0302363331224004E-4</v>
      </c>
      <c r="E4021" s="42" t="s">
        <v>31</v>
      </c>
      <c r="F4021" s="42" t="s">
        <v>202</v>
      </c>
    </row>
    <row r="4022" spans="1:6" x14ac:dyDescent="0.25">
      <c r="A4022" s="42">
        <v>95759</v>
      </c>
      <c r="B4022" s="42">
        <v>866</v>
      </c>
      <c r="C4022" s="42">
        <v>3.2069359231848602E-4</v>
      </c>
      <c r="D4022" s="42">
        <v>1.36455503227485E-3</v>
      </c>
      <c r="E4022" s="42" t="s">
        <v>31</v>
      </c>
      <c r="F4022" s="42" t="s">
        <v>202</v>
      </c>
    </row>
    <row r="4023" spans="1:6" x14ac:dyDescent="0.25">
      <c r="A4023" s="42">
        <v>95759</v>
      </c>
      <c r="B4023" s="42">
        <v>867</v>
      </c>
      <c r="C4023" s="42">
        <v>7.7306930420667497E-2</v>
      </c>
      <c r="D4023" s="42">
        <v>8.7718223091417507E-3</v>
      </c>
      <c r="E4023" s="42" t="s">
        <v>31</v>
      </c>
      <c r="F4023" s="42" t="s">
        <v>202</v>
      </c>
    </row>
    <row r="4024" spans="1:6" x14ac:dyDescent="0.25">
      <c r="A4024" s="42">
        <v>95759</v>
      </c>
      <c r="B4024" s="42">
        <v>1296</v>
      </c>
      <c r="C4024" s="42">
        <v>4.0151181665612002E-4</v>
      </c>
      <c r="D4024" s="42">
        <v>8.03297055320909E-4</v>
      </c>
      <c r="E4024" s="42" t="s">
        <v>31</v>
      </c>
      <c r="F4024" s="42" t="s">
        <v>202</v>
      </c>
    </row>
    <row r="4025" spans="1:6" x14ac:dyDescent="0.25">
      <c r="A4025" s="42">
        <v>95759</v>
      </c>
      <c r="B4025" s="42">
        <v>868</v>
      </c>
      <c r="C4025" s="42">
        <v>0</v>
      </c>
      <c r="D4025" s="42">
        <v>2.0066993149365801E-3</v>
      </c>
      <c r="E4025" s="42" t="s">
        <v>31</v>
      </c>
      <c r="F4025" s="42" t="s">
        <v>202</v>
      </c>
    </row>
    <row r="4026" spans="1:6" x14ac:dyDescent="0.25">
      <c r="A4026" s="42">
        <v>95759</v>
      </c>
      <c r="B4026" s="42">
        <v>1298</v>
      </c>
      <c r="C4026" s="42">
        <v>0</v>
      </c>
      <c r="D4026" s="42">
        <v>8.0302363331224004E-4</v>
      </c>
      <c r="E4026" s="42" t="s">
        <v>31</v>
      </c>
      <c r="F4026" s="42" t="s">
        <v>202</v>
      </c>
    </row>
    <row r="4027" spans="1:6" x14ac:dyDescent="0.25">
      <c r="A4027" s="42">
        <v>95759</v>
      </c>
      <c r="B4027" s="42">
        <v>1301</v>
      </c>
      <c r="C4027" s="42">
        <v>7.9958455993617102E-5</v>
      </c>
      <c r="D4027" s="42">
        <v>8.0303447848820999E-4</v>
      </c>
      <c r="E4027" s="42" t="s">
        <v>31</v>
      </c>
      <c r="F4027" s="42" t="s">
        <v>202</v>
      </c>
    </row>
    <row r="4028" spans="1:6" x14ac:dyDescent="0.25">
      <c r="A4028" s="42">
        <v>95759</v>
      </c>
      <c r="B4028" s="42">
        <v>871</v>
      </c>
      <c r="C4028" s="42">
        <v>0</v>
      </c>
      <c r="D4028" s="42">
        <v>8.5091273007400908E-3</v>
      </c>
      <c r="E4028" s="42" t="s">
        <v>31</v>
      </c>
      <c r="F4028" s="42" t="s">
        <v>202</v>
      </c>
    </row>
    <row r="4029" spans="1:6" x14ac:dyDescent="0.25">
      <c r="A4029" s="42">
        <v>95759</v>
      </c>
      <c r="B4029" s="42">
        <v>872</v>
      </c>
      <c r="C4029" s="42">
        <v>0</v>
      </c>
      <c r="D4029" s="42">
        <v>3.5319283572234298E-3</v>
      </c>
      <c r="E4029" s="42" t="s">
        <v>31</v>
      </c>
      <c r="F4029" s="42" t="s">
        <v>202</v>
      </c>
    </row>
    <row r="4030" spans="1:6" x14ac:dyDescent="0.25">
      <c r="A4030" s="42">
        <v>95759</v>
      </c>
      <c r="B4030" s="42">
        <v>873</v>
      </c>
      <c r="C4030" s="42">
        <v>2.4073513632486899E-4</v>
      </c>
      <c r="D4030" s="42">
        <v>8.0312193548567304E-4</v>
      </c>
      <c r="E4030" s="42" t="s">
        <v>31</v>
      </c>
      <c r="F4030" s="42" t="s">
        <v>202</v>
      </c>
    </row>
    <row r="4031" spans="1:6" x14ac:dyDescent="0.25">
      <c r="A4031" s="42">
        <v>95759</v>
      </c>
      <c r="B4031" s="42">
        <v>1106</v>
      </c>
      <c r="C4031" s="42">
        <v>0</v>
      </c>
      <c r="D4031" s="42">
        <v>5.9401394888161296E-3</v>
      </c>
      <c r="E4031" s="42" t="s">
        <v>31</v>
      </c>
      <c r="F4031" s="42" t="s">
        <v>202</v>
      </c>
    </row>
    <row r="4032" spans="1:6" x14ac:dyDescent="0.25">
      <c r="A4032" s="42">
        <v>95759</v>
      </c>
      <c r="B4032" s="42">
        <v>875</v>
      </c>
      <c r="C4032" s="42">
        <v>7.9958455993617102E-5</v>
      </c>
      <c r="D4032" s="42">
        <v>8.0303447848820999E-4</v>
      </c>
      <c r="E4032" s="42" t="s">
        <v>31</v>
      </c>
      <c r="F4032" s="42" t="s">
        <v>202</v>
      </c>
    </row>
    <row r="4033" spans="1:6" x14ac:dyDescent="0.25">
      <c r="A4033" s="42">
        <v>95759</v>
      </c>
      <c r="B4033" s="42">
        <v>876</v>
      </c>
      <c r="C4033" s="42">
        <v>0</v>
      </c>
      <c r="D4033" s="42">
        <v>8.0302363331224004E-4</v>
      </c>
      <c r="E4033" s="42" t="s">
        <v>31</v>
      </c>
      <c r="F4033" s="42" t="s">
        <v>202</v>
      </c>
    </row>
    <row r="4034" spans="1:6" x14ac:dyDescent="0.25">
      <c r="A4034" s="42">
        <v>95759</v>
      </c>
      <c r="B4034" s="42">
        <v>877</v>
      </c>
      <c r="C4034" s="42">
        <v>0</v>
      </c>
      <c r="D4034" s="42">
        <v>5.2179340798415297E-3</v>
      </c>
      <c r="E4034" s="42" t="s">
        <v>31</v>
      </c>
      <c r="F4034" s="42" t="s">
        <v>202</v>
      </c>
    </row>
    <row r="4035" spans="1:6" x14ac:dyDescent="0.25">
      <c r="A4035" s="42">
        <v>95759</v>
      </c>
      <c r="B4035" s="42">
        <v>879</v>
      </c>
      <c r="C4035" s="42">
        <v>1.36445236195559E-3</v>
      </c>
      <c r="D4035" s="42">
        <v>4.4962927349965999E-3</v>
      </c>
      <c r="E4035" s="42" t="s">
        <v>31</v>
      </c>
      <c r="F4035" s="42" t="s">
        <v>202</v>
      </c>
    </row>
    <row r="4036" spans="1:6" x14ac:dyDescent="0.25">
      <c r="A4036" s="42">
        <v>95759</v>
      </c>
      <c r="B4036" s="42">
        <v>1312</v>
      </c>
      <c r="C4036" s="42">
        <v>2.4073513632486899E-4</v>
      </c>
      <c r="D4036" s="42">
        <v>8.0312193548567304E-4</v>
      </c>
      <c r="E4036" s="42" t="s">
        <v>31</v>
      </c>
      <c r="F4036" s="42" t="s">
        <v>202</v>
      </c>
    </row>
    <row r="4037" spans="1:6" x14ac:dyDescent="0.25">
      <c r="A4037" s="42">
        <v>95759</v>
      </c>
      <c r="B4037" s="42">
        <v>1314</v>
      </c>
      <c r="C4037" s="42">
        <v>7.9958455993617102E-5</v>
      </c>
      <c r="D4037" s="42">
        <v>8.0303447848820999E-4</v>
      </c>
      <c r="E4037" s="42" t="s">
        <v>31</v>
      </c>
      <c r="F4037" s="42" t="s">
        <v>202</v>
      </c>
    </row>
    <row r="4038" spans="1:6" x14ac:dyDescent="0.25">
      <c r="A4038" s="42">
        <v>95759</v>
      </c>
      <c r="B4038" s="42">
        <v>2806</v>
      </c>
      <c r="C4038" s="42">
        <v>0</v>
      </c>
      <c r="D4038" s="42">
        <v>8.0302363331224004E-4</v>
      </c>
      <c r="E4038" s="42" t="s">
        <v>31</v>
      </c>
      <c r="F4038" s="42" t="s">
        <v>202</v>
      </c>
    </row>
    <row r="4039" spans="1:6" x14ac:dyDescent="0.25">
      <c r="A4039" s="42">
        <v>95759</v>
      </c>
      <c r="B4039" s="42">
        <v>1320</v>
      </c>
      <c r="C4039" s="42">
        <v>0</v>
      </c>
      <c r="D4039" s="42">
        <v>8.0302363331224004E-4</v>
      </c>
      <c r="E4039" s="42" t="s">
        <v>31</v>
      </c>
      <c r="F4039" s="42" t="s">
        <v>202</v>
      </c>
    </row>
    <row r="4040" spans="1:6" x14ac:dyDescent="0.25">
      <c r="A4040" s="42">
        <v>95759</v>
      </c>
      <c r="B4040" s="42">
        <v>881</v>
      </c>
      <c r="C4040" s="42">
        <v>0</v>
      </c>
      <c r="D4040" s="42">
        <v>8.0302363331224004E-4</v>
      </c>
      <c r="E4040" s="42" t="s">
        <v>31</v>
      </c>
      <c r="F4040" s="42" t="s">
        <v>202</v>
      </c>
    </row>
    <row r="4041" spans="1:6" x14ac:dyDescent="0.25">
      <c r="A4041" s="42">
        <v>95759</v>
      </c>
      <c r="B4041" s="42">
        <v>882</v>
      </c>
      <c r="C4041" s="42">
        <v>0</v>
      </c>
      <c r="D4041" s="42">
        <v>1.5252290422868499E-3</v>
      </c>
      <c r="E4041" s="42" t="s">
        <v>31</v>
      </c>
      <c r="F4041" s="42" t="s">
        <v>202</v>
      </c>
    </row>
    <row r="4042" spans="1:6" x14ac:dyDescent="0.25">
      <c r="A4042" s="42">
        <v>95759</v>
      </c>
      <c r="B4042" s="42">
        <v>883</v>
      </c>
      <c r="C4042" s="42">
        <v>0</v>
      </c>
      <c r="D4042" s="42">
        <v>1.2045354499683599E-3</v>
      </c>
      <c r="E4042" s="42" t="s">
        <v>31</v>
      </c>
      <c r="F4042" s="42" t="s">
        <v>202</v>
      </c>
    </row>
    <row r="4043" spans="1:6" x14ac:dyDescent="0.25">
      <c r="A4043" s="42">
        <v>95759</v>
      </c>
      <c r="B4043" s="42">
        <v>1325</v>
      </c>
      <c r="C4043" s="42">
        <v>4.0151181665612002E-4</v>
      </c>
      <c r="D4043" s="42">
        <v>8.03297055320909E-4</v>
      </c>
      <c r="E4043" s="42" t="s">
        <v>31</v>
      </c>
      <c r="F4043" s="42" t="s">
        <v>202</v>
      </c>
    </row>
    <row r="4044" spans="1:6" x14ac:dyDescent="0.25">
      <c r="A4044" s="42">
        <v>95759</v>
      </c>
      <c r="B4044" s="42">
        <v>884</v>
      </c>
      <c r="C4044" s="42">
        <v>2.03103075907228E-2</v>
      </c>
      <c r="D4044" s="42">
        <v>1.0221881245975201E-2</v>
      </c>
      <c r="E4044" s="42" t="s">
        <v>31</v>
      </c>
      <c r="F4044" s="42" t="s">
        <v>202</v>
      </c>
    </row>
    <row r="4045" spans="1:6" x14ac:dyDescent="0.25">
      <c r="A4045" s="42">
        <v>95759</v>
      </c>
      <c r="B4045" s="42">
        <v>1330</v>
      </c>
      <c r="C4045" s="42">
        <v>0</v>
      </c>
      <c r="D4045" s="42">
        <v>8.0302363331224004E-4</v>
      </c>
      <c r="E4045" s="42" t="s">
        <v>31</v>
      </c>
      <c r="F4045" s="42" t="s">
        <v>202</v>
      </c>
    </row>
    <row r="4046" spans="1:6" x14ac:dyDescent="0.25">
      <c r="A4046" s="42">
        <v>95759</v>
      </c>
      <c r="B4046" s="42">
        <v>885</v>
      </c>
      <c r="C4046" s="42">
        <v>0</v>
      </c>
      <c r="D4046" s="42">
        <v>8.0302363331224004E-4</v>
      </c>
      <c r="E4046" s="42" t="s">
        <v>31</v>
      </c>
      <c r="F4046" s="42" t="s">
        <v>202</v>
      </c>
    </row>
    <row r="4047" spans="1:6" x14ac:dyDescent="0.25">
      <c r="A4047" s="42">
        <v>95759</v>
      </c>
      <c r="B4047" s="42">
        <v>886</v>
      </c>
      <c r="C4047" s="42">
        <v>7.2220540897460599E-4</v>
      </c>
      <c r="D4047" s="42">
        <v>8.0476674375920098E-4</v>
      </c>
      <c r="E4047" s="42" t="s">
        <v>31</v>
      </c>
      <c r="F4047" s="42" t="s">
        <v>202</v>
      </c>
    </row>
    <row r="4048" spans="1:6" x14ac:dyDescent="0.25">
      <c r="A4048" s="42">
        <v>95759</v>
      </c>
      <c r="B4048" s="42">
        <v>887</v>
      </c>
      <c r="C4048" s="42">
        <v>0</v>
      </c>
      <c r="D4048" s="42">
        <v>8.0302363331224004E-4</v>
      </c>
      <c r="E4048" s="42" t="s">
        <v>31</v>
      </c>
      <c r="F4048" s="42" t="s">
        <v>202</v>
      </c>
    </row>
    <row r="4049" spans="1:6" x14ac:dyDescent="0.25">
      <c r="A4049" s="42">
        <v>95759</v>
      </c>
      <c r="B4049" s="42">
        <v>888</v>
      </c>
      <c r="C4049" s="42">
        <v>1.84678240294935E-3</v>
      </c>
      <c r="D4049" s="42">
        <v>8.1391053112245401E-4</v>
      </c>
      <c r="E4049" s="42" t="s">
        <v>31</v>
      </c>
      <c r="F4049" s="42" t="s">
        <v>202</v>
      </c>
    </row>
    <row r="4050" spans="1:6" x14ac:dyDescent="0.25">
      <c r="A4050" s="42">
        <v>95759</v>
      </c>
      <c r="B4050" s="42">
        <v>889</v>
      </c>
      <c r="C4050" s="42">
        <v>0</v>
      </c>
      <c r="D4050" s="42">
        <v>8.0302363331224004E-4</v>
      </c>
      <c r="E4050" s="42" t="s">
        <v>31</v>
      </c>
      <c r="F4050" s="42" t="s">
        <v>202</v>
      </c>
    </row>
    <row r="4051" spans="1:6" x14ac:dyDescent="0.25">
      <c r="A4051" s="42">
        <v>95759</v>
      </c>
      <c r="B4051" s="42">
        <v>890</v>
      </c>
      <c r="C4051" s="42">
        <v>0</v>
      </c>
      <c r="D4051" s="42">
        <v>8.0302363331224004E-4</v>
      </c>
      <c r="E4051" s="42" t="s">
        <v>31</v>
      </c>
      <c r="F4051" s="42" t="s">
        <v>202</v>
      </c>
    </row>
    <row r="4052" spans="1:6" x14ac:dyDescent="0.25">
      <c r="A4052" s="42">
        <v>95759</v>
      </c>
      <c r="B4052" s="42">
        <v>891</v>
      </c>
      <c r="C4052" s="42">
        <v>1.5252290422868499E-3</v>
      </c>
      <c r="D4052" s="42">
        <v>8.1038256826067496E-4</v>
      </c>
      <c r="E4052" s="42" t="s">
        <v>31</v>
      </c>
      <c r="F4052" s="42" t="s">
        <v>202</v>
      </c>
    </row>
    <row r="4053" spans="1:6" x14ac:dyDescent="0.25">
      <c r="A4053" s="42">
        <v>95759</v>
      </c>
      <c r="B4053" s="42">
        <v>892</v>
      </c>
      <c r="C4053" s="42">
        <v>3.0504580845736899E-3</v>
      </c>
      <c r="D4053" s="42">
        <v>8.32998145105466E-4</v>
      </c>
      <c r="E4053" s="42" t="s">
        <v>31</v>
      </c>
      <c r="F4053" s="42" t="s">
        <v>202</v>
      </c>
    </row>
    <row r="4054" spans="1:6" x14ac:dyDescent="0.25">
      <c r="A4054" s="42">
        <v>95759</v>
      </c>
      <c r="B4054" s="42">
        <v>893</v>
      </c>
      <c r="C4054" s="42">
        <v>0</v>
      </c>
      <c r="D4054" s="42">
        <v>8.8298208930585702E-4</v>
      </c>
      <c r="E4054" s="42" t="s">
        <v>31</v>
      </c>
      <c r="F4054" s="42" t="s">
        <v>202</v>
      </c>
    </row>
    <row r="4055" spans="1:6" x14ac:dyDescent="0.25">
      <c r="A4055" s="42">
        <v>95759</v>
      </c>
      <c r="B4055" s="42">
        <v>894</v>
      </c>
      <c r="C4055" s="42">
        <v>0</v>
      </c>
      <c r="D4055" s="42">
        <v>8.0302363331224004E-4</v>
      </c>
      <c r="E4055" s="42" t="s">
        <v>31</v>
      </c>
      <c r="F4055" s="42" t="s">
        <v>202</v>
      </c>
    </row>
    <row r="4056" spans="1:6" x14ac:dyDescent="0.25">
      <c r="A4056" s="42">
        <v>95759</v>
      </c>
      <c r="B4056" s="42">
        <v>895</v>
      </c>
      <c r="C4056" s="42">
        <v>7.9958455993617102E-5</v>
      </c>
      <c r="D4056" s="42">
        <v>8.0303447848820999E-4</v>
      </c>
      <c r="E4056" s="42" t="s">
        <v>31</v>
      </c>
      <c r="F4056" s="42" t="s">
        <v>202</v>
      </c>
    </row>
    <row r="4057" spans="1:6" x14ac:dyDescent="0.25">
      <c r="A4057" s="42">
        <v>95759</v>
      </c>
      <c r="B4057" s="42">
        <v>105</v>
      </c>
      <c r="C4057" s="42">
        <v>0</v>
      </c>
      <c r="D4057" s="42">
        <v>1.7659641786117099E-3</v>
      </c>
      <c r="E4057" s="42" t="s">
        <v>31</v>
      </c>
      <c r="F4057" s="42" t="s">
        <v>202</v>
      </c>
    </row>
    <row r="4058" spans="1:6" x14ac:dyDescent="0.25">
      <c r="A4058" s="42">
        <v>95759</v>
      </c>
      <c r="B4058" s="42">
        <v>196</v>
      </c>
      <c r="C4058" s="42">
        <v>7.3854100751093599E-3</v>
      </c>
      <c r="D4058" s="42">
        <v>3.3350409034162E-3</v>
      </c>
      <c r="E4058" s="42" t="s">
        <v>31</v>
      </c>
      <c r="F4058" s="42" t="s">
        <v>202</v>
      </c>
    </row>
    <row r="4059" spans="1:6" x14ac:dyDescent="0.25">
      <c r="A4059" s="42">
        <v>95759</v>
      </c>
      <c r="B4059" s="42">
        <v>611</v>
      </c>
      <c r="C4059" s="42">
        <v>2.8498741299144401E-2</v>
      </c>
      <c r="D4059" s="42">
        <v>3.1746291650975099E-3</v>
      </c>
      <c r="E4059" s="42" t="s">
        <v>31</v>
      </c>
      <c r="F4059" s="42" t="s">
        <v>202</v>
      </c>
    </row>
    <row r="4060" spans="1:6" x14ac:dyDescent="0.25">
      <c r="A4060" s="42">
        <v>95759</v>
      </c>
      <c r="B4060" s="42">
        <v>901</v>
      </c>
      <c r="C4060" s="42">
        <v>0</v>
      </c>
      <c r="D4060" s="42">
        <v>1.04375876963711E-3</v>
      </c>
      <c r="E4060" s="42" t="s">
        <v>31</v>
      </c>
      <c r="F4060" s="42" t="s">
        <v>202</v>
      </c>
    </row>
    <row r="4061" spans="1:6" x14ac:dyDescent="0.25">
      <c r="A4061" s="42">
        <v>95759</v>
      </c>
      <c r="B4061" s="42">
        <v>902</v>
      </c>
      <c r="C4061" s="42">
        <v>0</v>
      </c>
      <c r="D4061" s="42">
        <v>4.81470272649737E-4</v>
      </c>
      <c r="E4061" s="42" t="s">
        <v>31</v>
      </c>
      <c r="F4061" s="42" t="s">
        <v>202</v>
      </c>
    </row>
    <row r="4062" spans="1:6" x14ac:dyDescent="0.25">
      <c r="A4062" s="42">
        <v>95759</v>
      </c>
      <c r="B4062" s="42">
        <v>903</v>
      </c>
      <c r="C4062" s="42">
        <v>7.5461867554406101E-3</v>
      </c>
      <c r="D4062" s="42">
        <v>5.1667670627523104E-3</v>
      </c>
      <c r="E4062" s="42" t="s">
        <v>31</v>
      </c>
      <c r="F4062" s="42" t="s">
        <v>202</v>
      </c>
    </row>
    <row r="4063" spans="1:6" x14ac:dyDescent="0.25">
      <c r="A4063" s="42">
        <v>95759</v>
      </c>
      <c r="B4063" s="42">
        <v>904</v>
      </c>
      <c r="C4063" s="42">
        <v>0</v>
      </c>
      <c r="D4063" s="42">
        <v>8.8298208930585702E-4</v>
      </c>
      <c r="E4063" s="42" t="s">
        <v>31</v>
      </c>
      <c r="F4063" s="42" t="s">
        <v>202</v>
      </c>
    </row>
    <row r="4064" spans="1:6" x14ac:dyDescent="0.25">
      <c r="A4064" s="42">
        <v>95759</v>
      </c>
      <c r="B4064" s="42">
        <v>905</v>
      </c>
      <c r="C4064" s="42">
        <v>9.6294054529947497E-4</v>
      </c>
      <c r="D4064" s="42">
        <v>1.12569961223297E-3</v>
      </c>
      <c r="E4064" s="42" t="s">
        <v>31</v>
      </c>
      <c r="F4064" s="42" t="s">
        <v>202</v>
      </c>
    </row>
    <row r="4065" spans="1:6" x14ac:dyDescent="0.25">
      <c r="A4065" s="42">
        <v>95759</v>
      </c>
      <c r="B4065" s="42">
        <v>906</v>
      </c>
      <c r="C4065" s="42">
        <v>0</v>
      </c>
      <c r="D4065" s="42">
        <v>8.0302363331224004E-4</v>
      </c>
      <c r="E4065" s="42" t="s">
        <v>31</v>
      </c>
      <c r="F4065" s="42" t="s">
        <v>202</v>
      </c>
    </row>
    <row r="4066" spans="1:6" x14ac:dyDescent="0.25">
      <c r="A4066" s="42">
        <v>95759</v>
      </c>
      <c r="B4066" s="42">
        <v>907</v>
      </c>
      <c r="C4066" s="42">
        <v>0</v>
      </c>
      <c r="D4066" s="42">
        <v>8.0302363331224004E-4</v>
      </c>
      <c r="E4066" s="42" t="s">
        <v>31</v>
      </c>
      <c r="F4066" s="42" t="s">
        <v>202</v>
      </c>
    </row>
    <row r="4067" spans="1:6" x14ac:dyDescent="0.25">
      <c r="A4067" s="42">
        <v>95759</v>
      </c>
      <c r="B4067" s="42">
        <v>908</v>
      </c>
      <c r="C4067" s="42">
        <v>0</v>
      </c>
      <c r="D4067" s="42">
        <v>8.0302363331224004E-4</v>
      </c>
      <c r="E4067" s="42" t="s">
        <v>31</v>
      </c>
      <c r="F4067" s="42" t="s">
        <v>202</v>
      </c>
    </row>
    <row r="4068" spans="1:6" x14ac:dyDescent="0.25">
      <c r="A4068" s="42">
        <v>95759</v>
      </c>
      <c r="B4068" s="42">
        <v>909</v>
      </c>
      <c r="C4068" s="42">
        <v>4.81470272649737E-4</v>
      </c>
      <c r="D4068" s="42">
        <v>8.0341676983931398E-4</v>
      </c>
      <c r="E4068" s="42" t="s">
        <v>31</v>
      </c>
      <c r="F4068" s="42" t="s">
        <v>202</v>
      </c>
    </row>
    <row r="4069" spans="1:6" x14ac:dyDescent="0.25">
      <c r="A4069" s="42">
        <v>95759</v>
      </c>
      <c r="B4069" s="42">
        <v>989</v>
      </c>
      <c r="C4069" s="42">
        <v>0</v>
      </c>
      <c r="D4069" s="42">
        <v>8.0302363331224004E-4</v>
      </c>
      <c r="E4069" s="42" t="s">
        <v>31</v>
      </c>
      <c r="F4069" s="42" t="s">
        <v>202</v>
      </c>
    </row>
    <row r="4070" spans="1:6" x14ac:dyDescent="0.25">
      <c r="A4070" s="42">
        <v>95759</v>
      </c>
      <c r="B4070" s="42">
        <v>990</v>
      </c>
      <c r="C4070" s="42">
        <v>5.6994043524912601E-3</v>
      </c>
      <c r="D4070" s="42">
        <v>9.7503930206576902E-4</v>
      </c>
      <c r="E4070" s="42" t="s">
        <v>31</v>
      </c>
      <c r="F4070" s="42" t="s">
        <v>202</v>
      </c>
    </row>
    <row r="4071" spans="1:6" x14ac:dyDescent="0.25">
      <c r="A4071" s="42">
        <v>95759</v>
      </c>
      <c r="B4071" s="42">
        <v>990</v>
      </c>
      <c r="C4071" s="42">
        <v>0</v>
      </c>
      <c r="D4071" s="42">
        <v>8.0302363331224004E-4</v>
      </c>
      <c r="E4071" s="42" t="s">
        <v>31</v>
      </c>
      <c r="F4071" s="42" t="s">
        <v>202</v>
      </c>
    </row>
    <row r="4072" spans="1:6" x14ac:dyDescent="0.25">
      <c r="A4072" s="42">
        <v>95759</v>
      </c>
      <c r="B4072" s="42">
        <v>1387</v>
      </c>
      <c r="C4072" s="42">
        <v>3.1304165405673101E-3</v>
      </c>
      <c r="D4072" s="42">
        <v>1.1465960686544499E-3</v>
      </c>
      <c r="E4072" s="42" t="s">
        <v>31</v>
      </c>
      <c r="F4072" s="42" t="s">
        <v>202</v>
      </c>
    </row>
    <row r="4073" spans="1:6" x14ac:dyDescent="0.25">
      <c r="A4073" s="42">
        <v>95759</v>
      </c>
      <c r="B4073" s="42">
        <v>993</v>
      </c>
      <c r="C4073" s="42">
        <v>5.7802225768289004E-3</v>
      </c>
      <c r="D4073" s="42">
        <v>9.7797010969812807E-4</v>
      </c>
      <c r="E4073" s="42" t="s">
        <v>31</v>
      </c>
      <c r="F4073" s="42" t="s">
        <v>202</v>
      </c>
    </row>
    <row r="4074" spans="1:6" x14ac:dyDescent="0.25">
      <c r="A4074" s="42">
        <v>95759</v>
      </c>
      <c r="B4074" s="42">
        <v>994</v>
      </c>
      <c r="C4074" s="42">
        <v>0</v>
      </c>
      <c r="D4074" s="42">
        <v>8.0302363331224004E-4</v>
      </c>
      <c r="E4074" s="42" t="s">
        <v>31</v>
      </c>
      <c r="F4074" s="42" t="s">
        <v>202</v>
      </c>
    </row>
    <row r="4075" spans="1:6" x14ac:dyDescent="0.25">
      <c r="A4075" s="42">
        <v>95759</v>
      </c>
      <c r="B4075" s="42">
        <v>1390</v>
      </c>
      <c r="C4075" s="42">
        <v>0</v>
      </c>
      <c r="D4075" s="42">
        <v>8.0302363331224004E-4</v>
      </c>
      <c r="E4075" s="42" t="s">
        <v>31</v>
      </c>
      <c r="F4075" s="42" t="s">
        <v>202</v>
      </c>
    </row>
    <row r="4076" spans="1:6" x14ac:dyDescent="0.25">
      <c r="A4076" s="42">
        <v>95759</v>
      </c>
      <c r="B4076" s="42">
        <v>1391</v>
      </c>
      <c r="C4076" s="42">
        <v>1.37270613805816E-2</v>
      </c>
      <c r="D4076" s="42">
        <v>3.4388827714301701E-3</v>
      </c>
      <c r="E4076" s="42" t="s">
        <v>31</v>
      </c>
      <c r="F4076" s="42" t="s">
        <v>202</v>
      </c>
    </row>
    <row r="4077" spans="1:6" x14ac:dyDescent="0.25">
      <c r="A4077" s="42">
        <v>95759</v>
      </c>
      <c r="B4077" s="42">
        <v>1393</v>
      </c>
      <c r="C4077" s="42">
        <v>0</v>
      </c>
      <c r="D4077" s="42">
        <v>8.0302363331224004E-4</v>
      </c>
      <c r="E4077" s="42" t="s">
        <v>31</v>
      </c>
      <c r="F4077" s="42" t="s">
        <v>202</v>
      </c>
    </row>
    <row r="4078" spans="1:6" x14ac:dyDescent="0.25">
      <c r="A4078" s="42">
        <v>95759</v>
      </c>
      <c r="B4078" s="42">
        <v>999</v>
      </c>
      <c r="C4078" s="42">
        <v>7.5461867554406101E-3</v>
      </c>
      <c r="D4078" s="42">
        <v>2.6262053335818201E-3</v>
      </c>
      <c r="E4078" s="42" t="s">
        <v>31</v>
      </c>
      <c r="F4078" s="42" t="s">
        <v>202</v>
      </c>
    </row>
    <row r="4079" spans="1:6" x14ac:dyDescent="0.25">
      <c r="A4079" s="42">
        <v>95759</v>
      </c>
      <c r="B4079" s="42">
        <v>1396</v>
      </c>
      <c r="C4079" s="42">
        <v>0</v>
      </c>
      <c r="D4079" s="42">
        <v>8.0302363331224004E-4</v>
      </c>
      <c r="E4079" s="42" t="s">
        <v>31</v>
      </c>
      <c r="F4079" s="42" t="s">
        <v>202</v>
      </c>
    </row>
    <row r="4080" spans="1:6" x14ac:dyDescent="0.25">
      <c r="A4080" s="42">
        <v>95759</v>
      </c>
      <c r="B4080" s="42">
        <v>1397</v>
      </c>
      <c r="C4080" s="42">
        <v>0</v>
      </c>
      <c r="D4080" s="42">
        <v>8.0302363331224004E-4</v>
      </c>
      <c r="E4080" s="42" t="s">
        <v>31</v>
      </c>
      <c r="F4080" s="42" t="s">
        <v>202</v>
      </c>
    </row>
    <row r="4081" spans="1:6" x14ac:dyDescent="0.25">
      <c r="A4081" s="42">
        <v>95759</v>
      </c>
      <c r="B4081" s="42">
        <v>1398</v>
      </c>
      <c r="C4081" s="42">
        <v>0</v>
      </c>
      <c r="D4081" s="42">
        <v>8.0302363331224004E-4</v>
      </c>
      <c r="E4081" s="42" t="s">
        <v>31</v>
      </c>
      <c r="F4081" s="42" t="s">
        <v>202</v>
      </c>
    </row>
    <row r="4082" spans="1:6" x14ac:dyDescent="0.25">
      <c r="A4082" s="42">
        <v>95759</v>
      </c>
      <c r="B4082" s="42">
        <v>1004</v>
      </c>
      <c r="C4082" s="42">
        <v>0</v>
      </c>
      <c r="D4082" s="42">
        <v>8.0302363331224004E-4</v>
      </c>
      <c r="E4082" s="42" t="s">
        <v>31</v>
      </c>
      <c r="F4082" s="42" t="s">
        <v>202</v>
      </c>
    </row>
    <row r="4083" spans="1:6" x14ac:dyDescent="0.25">
      <c r="A4083" s="42">
        <v>95759</v>
      </c>
      <c r="B4083" s="42">
        <v>1005</v>
      </c>
      <c r="C4083" s="42">
        <v>0</v>
      </c>
      <c r="D4083" s="42">
        <v>8.0302363331224004E-4</v>
      </c>
      <c r="E4083" s="42" t="s">
        <v>31</v>
      </c>
      <c r="F4083" s="42" t="s">
        <v>202</v>
      </c>
    </row>
    <row r="4084" spans="1:6" x14ac:dyDescent="0.25">
      <c r="A4084" s="42">
        <v>95759</v>
      </c>
      <c r="B4084" s="42">
        <v>1006</v>
      </c>
      <c r="C4084" s="42">
        <v>0</v>
      </c>
      <c r="D4084" s="42">
        <v>8.0302363331224004E-4</v>
      </c>
      <c r="E4084" s="42" t="s">
        <v>31</v>
      </c>
      <c r="F4084" s="42" t="s">
        <v>202</v>
      </c>
    </row>
    <row r="4085" spans="1:6" x14ac:dyDescent="0.25">
      <c r="A4085" s="42">
        <v>95759</v>
      </c>
      <c r="B4085" s="42">
        <v>1402</v>
      </c>
      <c r="C4085" s="42">
        <v>4.7364638071917898E-3</v>
      </c>
      <c r="D4085" s="42">
        <v>8.7314489081655796E-4</v>
      </c>
      <c r="E4085" s="42" t="s">
        <v>31</v>
      </c>
      <c r="F4085" s="42" t="s">
        <v>202</v>
      </c>
    </row>
    <row r="4086" spans="1:6" x14ac:dyDescent="0.25">
      <c r="A4086" s="42">
        <v>95759</v>
      </c>
      <c r="B4086" s="42">
        <v>1008</v>
      </c>
      <c r="C4086" s="42">
        <v>0</v>
      </c>
      <c r="D4086" s="42">
        <v>8.0302363331224004E-4</v>
      </c>
      <c r="E4086" s="42" t="s">
        <v>31</v>
      </c>
      <c r="F4086" s="42" t="s">
        <v>202</v>
      </c>
    </row>
    <row r="4087" spans="1:6" x14ac:dyDescent="0.25">
      <c r="A4087" s="42">
        <v>95759</v>
      </c>
      <c r="B4087" s="42">
        <v>989</v>
      </c>
      <c r="C4087" s="42">
        <v>1.28449390596198E-3</v>
      </c>
      <c r="D4087" s="42">
        <v>9.6784483115692804E-4</v>
      </c>
      <c r="E4087" s="42" t="s">
        <v>31</v>
      </c>
      <c r="F4087" s="42" t="s">
        <v>202</v>
      </c>
    </row>
    <row r="4088" spans="1:6" x14ac:dyDescent="0.25">
      <c r="A4088" s="42">
        <v>95759</v>
      </c>
      <c r="B4088" s="42">
        <v>1010</v>
      </c>
      <c r="C4088" s="42">
        <v>0</v>
      </c>
      <c r="D4088" s="42">
        <v>8.0302363331224004E-4</v>
      </c>
      <c r="E4088" s="42" t="s">
        <v>31</v>
      </c>
      <c r="F4088" s="42" t="s">
        <v>202</v>
      </c>
    </row>
    <row r="4089" spans="1:6" x14ac:dyDescent="0.25">
      <c r="A4089" s="42">
        <v>95759</v>
      </c>
      <c r="B4089" s="42">
        <v>1011</v>
      </c>
      <c r="C4089" s="42">
        <v>0</v>
      </c>
      <c r="D4089" s="42">
        <v>8.0302363331224004E-4</v>
      </c>
      <c r="E4089" s="42" t="s">
        <v>31</v>
      </c>
      <c r="F4089" s="42" t="s">
        <v>202</v>
      </c>
    </row>
    <row r="4090" spans="1:6" x14ac:dyDescent="0.25">
      <c r="A4090" s="42">
        <v>95759</v>
      </c>
      <c r="B4090" s="42">
        <v>1407</v>
      </c>
      <c r="C4090" s="42">
        <v>0</v>
      </c>
      <c r="D4090" s="42">
        <v>8.0302363331224004E-4</v>
      </c>
      <c r="E4090" s="42" t="s">
        <v>31</v>
      </c>
      <c r="F4090" s="42" t="s">
        <v>202</v>
      </c>
    </row>
    <row r="4091" spans="1:6" x14ac:dyDescent="0.25">
      <c r="A4091" s="42">
        <v>95759</v>
      </c>
      <c r="B4091" s="42">
        <v>1408</v>
      </c>
      <c r="C4091" s="42">
        <v>0</v>
      </c>
      <c r="D4091" s="42">
        <v>8.0302363331224004E-4</v>
      </c>
      <c r="E4091" s="42" t="s">
        <v>31</v>
      </c>
      <c r="F4091" s="42" t="s">
        <v>202</v>
      </c>
    </row>
    <row r="4092" spans="1:6" x14ac:dyDescent="0.25">
      <c r="A4092" s="42">
        <v>95759</v>
      </c>
      <c r="B4092" s="42">
        <v>1409</v>
      </c>
      <c r="C4092" s="42">
        <v>0</v>
      </c>
      <c r="D4092" s="42">
        <v>8.0302363331224004E-4</v>
      </c>
      <c r="E4092" s="42" t="s">
        <v>31</v>
      </c>
      <c r="F4092" s="42" t="s">
        <v>202</v>
      </c>
    </row>
    <row r="4093" spans="1:6" x14ac:dyDescent="0.25">
      <c r="A4093" s="42">
        <v>95759</v>
      </c>
      <c r="B4093" s="42">
        <v>1410</v>
      </c>
      <c r="C4093" s="42">
        <v>0</v>
      </c>
      <c r="D4093" s="42">
        <v>8.0302363331224004E-4</v>
      </c>
      <c r="E4093" s="42" t="s">
        <v>31</v>
      </c>
      <c r="F4093" s="42" t="s">
        <v>202</v>
      </c>
    </row>
    <row r="4094" spans="1:6" x14ac:dyDescent="0.25">
      <c r="A4094" s="42">
        <v>95759</v>
      </c>
      <c r="B4094" s="42">
        <v>1411</v>
      </c>
      <c r="C4094" s="42">
        <v>6.1817343934850201E-3</v>
      </c>
      <c r="D4094" s="42">
        <v>9.1992973660182402E-4</v>
      </c>
      <c r="E4094" s="42" t="s">
        <v>31</v>
      </c>
      <c r="F4094" s="42" t="s">
        <v>202</v>
      </c>
    </row>
    <row r="4095" spans="1:6" x14ac:dyDescent="0.25">
      <c r="A4095" s="42">
        <v>95759</v>
      </c>
      <c r="B4095" s="42">
        <v>1017</v>
      </c>
      <c r="C4095" s="42">
        <v>4.3349519905356701E-3</v>
      </c>
      <c r="D4095" s="42">
        <v>1.01345492688411E-3</v>
      </c>
      <c r="E4095" s="42" t="s">
        <v>31</v>
      </c>
      <c r="F4095" s="42" t="s">
        <v>202</v>
      </c>
    </row>
    <row r="4096" spans="1:6" x14ac:dyDescent="0.25">
      <c r="A4096" s="42">
        <v>95759</v>
      </c>
      <c r="B4096" s="42">
        <v>1413</v>
      </c>
      <c r="C4096" s="42">
        <v>0</v>
      </c>
      <c r="D4096" s="42">
        <v>8.0302363331224004E-4</v>
      </c>
      <c r="E4096" s="42" t="s">
        <v>31</v>
      </c>
      <c r="F4096" s="42" t="s">
        <v>202</v>
      </c>
    </row>
    <row r="4097" spans="1:6" x14ac:dyDescent="0.25">
      <c r="A4097" s="42">
        <v>95759</v>
      </c>
      <c r="B4097" s="42">
        <v>1416</v>
      </c>
      <c r="C4097" s="42">
        <v>0</v>
      </c>
      <c r="D4097" s="42">
        <v>8.0302363331224004E-4</v>
      </c>
      <c r="E4097" s="42" t="s">
        <v>31</v>
      </c>
      <c r="F4097" s="42" t="s">
        <v>202</v>
      </c>
    </row>
    <row r="4098" spans="1:6" x14ac:dyDescent="0.25">
      <c r="A4098" s="42">
        <v>95759</v>
      </c>
      <c r="B4098" s="42">
        <v>1022</v>
      </c>
      <c r="C4098" s="42">
        <v>0</v>
      </c>
      <c r="D4098" s="42">
        <v>8.0302363331224004E-4</v>
      </c>
      <c r="E4098" s="42" t="s">
        <v>31</v>
      </c>
      <c r="F4098" s="42" t="s">
        <v>202</v>
      </c>
    </row>
    <row r="4099" spans="1:6" x14ac:dyDescent="0.25">
      <c r="A4099" s="42">
        <v>95759</v>
      </c>
      <c r="B4099" s="42">
        <v>1418</v>
      </c>
      <c r="C4099" s="42">
        <v>0</v>
      </c>
      <c r="D4099" s="42">
        <v>8.0302363331224004E-4</v>
      </c>
      <c r="E4099" s="42" t="s">
        <v>31</v>
      </c>
      <c r="F4099" s="42" t="s">
        <v>202</v>
      </c>
    </row>
    <row r="4100" spans="1:6" x14ac:dyDescent="0.25">
      <c r="A4100" s="42">
        <v>95759</v>
      </c>
      <c r="B4100" s="42">
        <v>1024</v>
      </c>
      <c r="C4100" s="42">
        <v>0</v>
      </c>
      <c r="D4100" s="42">
        <v>8.0302363331224004E-4</v>
      </c>
      <c r="E4100" s="42" t="s">
        <v>31</v>
      </c>
      <c r="F4100" s="42" t="s">
        <v>202</v>
      </c>
    </row>
    <row r="4101" spans="1:6" x14ac:dyDescent="0.25">
      <c r="A4101" s="42">
        <v>95759</v>
      </c>
      <c r="B4101" s="42">
        <v>1025</v>
      </c>
      <c r="C4101" s="42">
        <v>0</v>
      </c>
      <c r="D4101" s="42">
        <v>8.0302363331224004E-4</v>
      </c>
      <c r="E4101" s="42" t="s">
        <v>31</v>
      </c>
      <c r="F4101" s="42" t="s">
        <v>202</v>
      </c>
    </row>
    <row r="4102" spans="1:6" x14ac:dyDescent="0.25">
      <c r="A4102" s="42">
        <v>95759</v>
      </c>
      <c r="B4102" s="42">
        <v>1026</v>
      </c>
      <c r="C4102" s="42">
        <v>0</v>
      </c>
      <c r="D4102" s="42">
        <v>8.0302363331224004E-4</v>
      </c>
      <c r="E4102" s="42" t="s">
        <v>31</v>
      </c>
      <c r="F4102" s="42" t="s">
        <v>202</v>
      </c>
    </row>
    <row r="4103" spans="1:6" x14ac:dyDescent="0.25">
      <c r="A4103" s="42">
        <v>95759</v>
      </c>
      <c r="B4103" s="42">
        <v>1027</v>
      </c>
      <c r="C4103" s="42">
        <v>0</v>
      </c>
      <c r="D4103" s="42">
        <v>8.0302363331224004E-4</v>
      </c>
      <c r="E4103" s="42" t="s">
        <v>31</v>
      </c>
      <c r="F4103" s="42" t="s">
        <v>202</v>
      </c>
    </row>
    <row r="4104" spans="1:6" x14ac:dyDescent="0.25">
      <c r="A4104" s="42">
        <v>95759</v>
      </c>
      <c r="B4104" s="42">
        <v>1423</v>
      </c>
      <c r="C4104" s="42">
        <v>0</v>
      </c>
      <c r="D4104" s="42">
        <v>8.0302363331224004E-4</v>
      </c>
      <c r="E4104" s="42" t="s">
        <v>31</v>
      </c>
      <c r="F4104" s="42" t="s">
        <v>202</v>
      </c>
    </row>
    <row r="4105" spans="1:6" x14ac:dyDescent="0.25">
      <c r="A4105" s="42">
        <v>95759</v>
      </c>
      <c r="B4105" s="42">
        <v>933</v>
      </c>
      <c r="C4105" s="42">
        <v>0.10203214845792</v>
      </c>
      <c r="D4105" s="42">
        <v>1.1279629928559499E-2</v>
      </c>
      <c r="E4105" s="42" t="s">
        <v>31</v>
      </c>
      <c r="F4105" s="42" t="s">
        <v>202</v>
      </c>
    </row>
    <row r="4106" spans="1:6" x14ac:dyDescent="0.25">
      <c r="A4106" s="42">
        <v>95759</v>
      </c>
      <c r="B4106" s="42">
        <v>934</v>
      </c>
      <c r="C4106" s="42">
        <v>0.133822082977962</v>
      </c>
      <c r="D4106" s="42">
        <v>1.1555572912290099E-2</v>
      </c>
      <c r="E4106" s="42" t="s">
        <v>31</v>
      </c>
      <c r="F4106" s="42" t="s">
        <v>202</v>
      </c>
    </row>
    <row r="4107" spans="1:6" x14ac:dyDescent="0.25">
      <c r="A4107" s="42">
        <v>95759</v>
      </c>
      <c r="B4107" s="42">
        <v>935</v>
      </c>
      <c r="C4107" s="42">
        <v>3.8534817178859301E-3</v>
      </c>
      <c r="D4107" s="42">
        <v>9.2657039440670395E-4</v>
      </c>
      <c r="E4107" s="42" t="s">
        <v>31</v>
      </c>
      <c r="F4107" s="42" t="s">
        <v>202</v>
      </c>
    </row>
    <row r="4108" spans="1:6" x14ac:dyDescent="0.25">
      <c r="A4108" s="42">
        <v>95759</v>
      </c>
      <c r="B4108" s="42">
        <v>936</v>
      </c>
      <c r="C4108" s="42">
        <v>0.105965588631799</v>
      </c>
      <c r="D4108" s="42">
        <v>1.19532523106364E-2</v>
      </c>
      <c r="E4108" s="42" t="s">
        <v>31</v>
      </c>
      <c r="F4108" s="42" t="s">
        <v>202</v>
      </c>
    </row>
    <row r="4109" spans="1:6" x14ac:dyDescent="0.25">
      <c r="A4109" s="42">
        <v>95759</v>
      </c>
      <c r="B4109" s="42">
        <v>937</v>
      </c>
      <c r="C4109" s="42">
        <v>0.38292190552177602</v>
      </c>
      <c r="D4109" s="42">
        <v>3.0819304838616099E-2</v>
      </c>
      <c r="E4109" s="42" t="s">
        <v>31</v>
      </c>
      <c r="F4109" s="42" t="s">
        <v>202</v>
      </c>
    </row>
    <row r="4110" spans="1:6" x14ac:dyDescent="0.25">
      <c r="A4110" s="42">
        <v>95759</v>
      </c>
      <c r="B4110" s="42">
        <v>939</v>
      </c>
      <c r="C4110" s="42">
        <v>0</v>
      </c>
      <c r="D4110" s="42">
        <v>8.0302363331224004E-4</v>
      </c>
      <c r="E4110" s="42" t="s">
        <v>31</v>
      </c>
      <c r="F4110" s="42" t="s">
        <v>202</v>
      </c>
    </row>
    <row r="4111" spans="1:6" x14ac:dyDescent="0.25">
      <c r="A4111" s="42">
        <v>95759</v>
      </c>
      <c r="B4111" s="42">
        <v>941</v>
      </c>
      <c r="C4111" s="42">
        <v>2.6489462679175702E-3</v>
      </c>
      <c r="D4111" s="42">
        <v>9.821785335834411E-4</v>
      </c>
      <c r="E4111" s="42" t="s">
        <v>31</v>
      </c>
      <c r="F4111" s="42" t="s">
        <v>202</v>
      </c>
    </row>
    <row r="4112" spans="1:6" x14ac:dyDescent="0.25">
      <c r="A4112" s="42">
        <v>95759</v>
      </c>
      <c r="B4112" s="42">
        <v>942</v>
      </c>
      <c r="C4112" s="42">
        <v>0.50831481965499203</v>
      </c>
      <c r="D4112" s="42">
        <v>9.9788686825685396E-2</v>
      </c>
      <c r="E4112" s="42" t="s">
        <v>31</v>
      </c>
      <c r="F4112" s="42" t="s">
        <v>202</v>
      </c>
    </row>
    <row r="4113" spans="1:6" x14ac:dyDescent="0.25">
      <c r="A4113" s="42">
        <v>95759</v>
      </c>
      <c r="B4113" s="42">
        <v>944</v>
      </c>
      <c r="C4113" s="42">
        <v>0.21385791812254101</v>
      </c>
      <c r="D4113" s="42">
        <v>4.6422466987059402E-2</v>
      </c>
      <c r="E4113" s="42" t="s">
        <v>31</v>
      </c>
      <c r="F4113" s="42" t="s">
        <v>202</v>
      </c>
    </row>
    <row r="4114" spans="1:6" x14ac:dyDescent="0.25">
      <c r="A4114" s="42">
        <v>95759</v>
      </c>
      <c r="B4114" s="42">
        <v>945</v>
      </c>
      <c r="C4114" s="42">
        <v>8.5414545904751393E-2</v>
      </c>
      <c r="D4114" s="42">
        <v>1.5723070344678201E-2</v>
      </c>
      <c r="E4114" s="42" t="s">
        <v>31</v>
      </c>
      <c r="F4114" s="42" t="s">
        <v>202</v>
      </c>
    </row>
    <row r="4115" spans="1:6" x14ac:dyDescent="0.25">
      <c r="A4115" s="42">
        <v>95759</v>
      </c>
      <c r="B4115" s="42">
        <v>1438</v>
      </c>
      <c r="C4115" s="42">
        <v>0</v>
      </c>
      <c r="D4115" s="42">
        <v>8.0302363331224004E-4</v>
      </c>
      <c r="E4115" s="42" t="s">
        <v>31</v>
      </c>
      <c r="F4115" s="42" t="s">
        <v>202</v>
      </c>
    </row>
    <row r="4116" spans="1:6" x14ac:dyDescent="0.25">
      <c r="A4116" s="42">
        <v>95759</v>
      </c>
      <c r="B4116" s="42">
        <v>1044</v>
      </c>
      <c r="C4116" s="42">
        <v>0.21939740556304499</v>
      </c>
      <c r="D4116" s="42">
        <v>2.04062781465877E-2</v>
      </c>
      <c r="E4116" s="42" t="s">
        <v>31</v>
      </c>
      <c r="F4116" s="42" t="s">
        <v>202</v>
      </c>
    </row>
    <row r="4117" spans="1:6" x14ac:dyDescent="0.25">
      <c r="A4117" s="42">
        <v>95759</v>
      </c>
      <c r="B4117" s="42">
        <v>947</v>
      </c>
      <c r="C4117" s="42">
        <v>9.6294054529947497E-4</v>
      </c>
      <c r="D4117" s="42">
        <v>8.0545311785517205E-4</v>
      </c>
      <c r="E4117" s="42" t="s">
        <v>31</v>
      </c>
      <c r="F4117" s="42" t="s">
        <v>202</v>
      </c>
    </row>
    <row r="4118" spans="1:6" x14ac:dyDescent="0.25">
      <c r="A4118" s="42">
        <v>95759</v>
      </c>
      <c r="B4118" s="42">
        <v>948</v>
      </c>
      <c r="C4118" s="42">
        <v>0.25977728560816599</v>
      </c>
      <c r="D4118" s="42">
        <v>2.4453424475834901E-2</v>
      </c>
      <c r="E4118" s="42" t="s">
        <v>31</v>
      </c>
      <c r="F4118" s="42" t="s">
        <v>202</v>
      </c>
    </row>
    <row r="4119" spans="1:6" x14ac:dyDescent="0.25">
      <c r="A4119" s="42">
        <v>95759</v>
      </c>
      <c r="B4119" s="42">
        <v>949</v>
      </c>
      <c r="C4119" s="42">
        <v>6.0209577131537699E-3</v>
      </c>
      <c r="D4119" s="42">
        <v>1.1312752976315799E-3</v>
      </c>
      <c r="E4119" s="42" t="s">
        <v>31</v>
      </c>
      <c r="F4119" s="42" t="s">
        <v>202</v>
      </c>
    </row>
    <row r="4120" spans="1:6" x14ac:dyDescent="0.25">
      <c r="A4120" s="42">
        <v>95759</v>
      </c>
      <c r="B4120" s="42">
        <v>950</v>
      </c>
      <c r="C4120" s="42">
        <v>3.69270503755468E-3</v>
      </c>
      <c r="D4120" s="42">
        <v>1.865364634715E-3</v>
      </c>
      <c r="E4120" s="42" t="s">
        <v>31</v>
      </c>
      <c r="F4120" s="42" t="s">
        <v>202</v>
      </c>
    </row>
    <row r="4121" spans="1:6" x14ac:dyDescent="0.25">
      <c r="A4121" s="42">
        <v>95759</v>
      </c>
      <c r="B4121" s="42">
        <v>951</v>
      </c>
      <c r="C4121" s="42">
        <v>0</v>
      </c>
      <c r="D4121" s="42">
        <v>8.0302363331224004E-4</v>
      </c>
      <c r="E4121" s="42" t="s">
        <v>31</v>
      </c>
      <c r="F4121" s="42" t="s">
        <v>202</v>
      </c>
    </row>
    <row r="4122" spans="1:6" x14ac:dyDescent="0.25">
      <c r="A4122" s="42">
        <v>95759</v>
      </c>
      <c r="B4122" s="42">
        <v>952</v>
      </c>
      <c r="C4122" s="42">
        <v>4.9771989435166602E-3</v>
      </c>
      <c r="D4122" s="42">
        <v>9.5427513578527602E-4</v>
      </c>
      <c r="E4122" s="42" t="s">
        <v>31</v>
      </c>
      <c r="F4122" s="42" t="s">
        <v>202</v>
      </c>
    </row>
    <row r="4123" spans="1:6" x14ac:dyDescent="0.25">
      <c r="A4123" s="42">
        <v>95759</v>
      </c>
      <c r="B4123" s="42">
        <v>953</v>
      </c>
      <c r="C4123" s="42">
        <v>2.25577420419842E-2</v>
      </c>
      <c r="D4123" s="42">
        <v>2.46738522384028E-3</v>
      </c>
      <c r="E4123" s="42" t="s">
        <v>31</v>
      </c>
      <c r="F4123" s="42" t="s">
        <v>202</v>
      </c>
    </row>
    <row r="4124" spans="1:6" x14ac:dyDescent="0.25">
      <c r="A4124" s="42">
        <v>95759</v>
      </c>
      <c r="B4124" s="42">
        <v>954</v>
      </c>
      <c r="C4124" s="42">
        <v>0.99768464384956101</v>
      </c>
      <c r="D4124" s="42">
        <v>7.6798308502739096E-2</v>
      </c>
      <c r="E4124" s="42" t="s">
        <v>31</v>
      </c>
      <c r="F4124" s="42" t="s">
        <v>202</v>
      </c>
    </row>
    <row r="4125" spans="1:6" x14ac:dyDescent="0.25">
      <c r="A4125" s="42">
        <v>95759</v>
      </c>
      <c r="B4125" s="42">
        <v>955</v>
      </c>
      <c r="C4125" s="42">
        <v>31.837599217266899</v>
      </c>
      <c r="D4125" s="42">
        <v>4.2514374531917198</v>
      </c>
      <c r="E4125" s="42" t="s">
        <v>31</v>
      </c>
      <c r="F4125" s="42" t="s">
        <v>202</v>
      </c>
    </row>
    <row r="4126" spans="1:6" x14ac:dyDescent="0.25">
      <c r="A4126" s="42">
        <v>95759</v>
      </c>
      <c r="B4126" s="42">
        <v>956</v>
      </c>
      <c r="C4126" s="42">
        <v>3.2911932208985598E-3</v>
      </c>
      <c r="D4126" s="42">
        <v>8.3717381705397599E-4</v>
      </c>
      <c r="E4126" s="42" t="s">
        <v>31</v>
      </c>
      <c r="F4126" s="42" t="s">
        <v>202</v>
      </c>
    </row>
    <row r="4127" spans="1:6" x14ac:dyDescent="0.25">
      <c r="A4127" s="42">
        <v>95759</v>
      </c>
      <c r="B4127" s="42">
        <v>1056</v>
      </c>
      <c r="C4127" s="42">
        <v>4.0219103364789399E-2</v>
      </c>
      <c r="D4127" s="42">
        <v>3.2930488031339502E-3</v>
      </c>
      <c r="E4127" s="42" t="s">
        <v>31</v>
      </c>
      <c r="F4127" s="42" t="s">
        <v>202</v>
      </c>
    </row>
    <row r="4128" spans="1:6" x14ac:dyDescent="0.25">
      <c r="A4128" s="42">
        <v>95759</v>
      </c>
      <c r="B4128" s="42">
        <v>957</v>
      </c>
      <c r="C4128" s="42">
        <v>2.48816958758632E-3</v>
      </c>
      <c r="D4128" s="42">
        <v>8.2279533949912995E-4</v>
      </c>
      <c r="E4128" s="42" t="s">
        <v>31</v>
      </c>
      <c r="F4128" s="42" t="s">
        <v>202</v>
      </c>
    </row>
    <row r="4129" spans="1:6" x14ac:dyDescent="0.25">
      <c r="A4129" s="42">
        <v>95759</v>
      </c>
      <c r="B4129" s="42">
        <v>958</v>
      </c>
      <c r="C4129" s="42">
        <v>7.9554364871928906E-2</v>
      </c>
      <c r="D4129" s="42">
        <v>2.1500914470743301E-2</v>
      </c>
      <c r="E4129" s="42" t="s">
        <v>31</v>
      </c>
      <c r="F4129" s="42" t="s">
        <v>202</v>
      </c>
    </row>
    <row r="4130" spans="1:6" x14ac:dyDescent="0.25">
      <c r="A4130" s="42">
        <v>95759</v>
      </c>
      <c r="B4130" s="42">
        <v>959</v>
      </c>
      <c r="C4130" s="42">
        <v>7.0162255481882901E-2</v>
      </c>
      <c r="D4130" s="42">
        <v>8.6432340579260004E-3</v>
      </c>
      <c r="E4130" s="42" t="s">
        <v>31</v>
      </c>
      <c r="F4130" s="42" t="s">
        <v>202</v>
      </c>
    </row>
    <row r="4131" spans="1:6" x14ac:dyDescent="0.25">
      <c r="A4131" s="42">
        <v>95759</v>
      </c>
      <c r="B4131" s="42">
        <v>960</v>
      </c>
      <c r="C4131" s="42">
        <v>0.47299295677772601</v>
      </c>
      <c r="D4131" s="42">
        <v>0.107194833452311</v>
      </c>
      <c r="E4131" s="42" t="s">
        <v>31</v>
      </c>
      <c r="F4131" s="42" t="s">
        <v>202</v>
      </c>
    </row>
    <row r="4132" spans="1:6" x14ac:dyDescent="0.25">
      <c r="A4132" s="42">
        <v>95759</v>
      </c>
      <c r="B4132" s="42">
        <v>961</v>
      </c>
      <c r="C4132" s="42">
        <v>0.18158651332984799</v>
      </c>
      <c r="D4132" s="42">
        <v>3.2274982338714397E-2</v>
      </c>
      <c r="E4132" s="42" t="s">
        <v>31</v>
      </c>
      <c r="F4132" s="42" t="s">
        <v>202</v>
      </c>
    </row>
    <row r="4133" spans="1:6" x14ac:dyDescent="0.25">
      <c r="A4133" s="42">
        <v>95759</v>
      </c>
      <c r="B4133" s="42">
        <v>962</v>
      </c>
      <c r="C4133" s="42">
        <v>2.1032512999697401E-2</v>
      </c>
      <c r="D4133" s="42">
        <v>3.0574575649314401E-3</v>
      </c>
      <c r="E4133" s="42" t="s">
        <v>31</v>
      </c>
      <c r="F4133" s="42" t="s">
        <v>202</v>
      </c>
    </row>
    <row r="4134" spans="1:6" x14ac:dyDescent="0.25">
      <c r="A4134" s="42">
        <v>95759</v>
      </c>
      <c r="B4134" s="42">
        <v>963</v>
      </c>
      <c r="C4134" s="42">
        <v>3.2672916609348797E-2</v>
      </c>
      <c r="D4134" s="42">
        <v>3.3798484702267E-3</v>
      </c>
      <c r="E4134" s="42" t="s">
        <v>31</v>
      </c>
      <c r="F4134" s="42" t="s">
        <v>202</v>
      </c>
    </row>
    <row r="4135" spans="1:6" x14ac:dyDescent="0.25">
      <c r="A4135" s="42">
        <v>95759</v>
      </c>
      <c r="B4135" s="42">
        <v>964</v>
      </c>
      <c r="C4135" s="42">
        <v>1.84678240294935E-3</v>
      </c>
      <c r="D4135" s="42">
        <v>8.1391053112245401E-4</v>
      </c>
      <c r="E4135" s="42" t="s">
        <v>31</v>
      </c>
      <c r="F4135" s="42" t="s">
        <v>202</v>
      </c>
    </row>
    <row r="4136" spans="1:6" x14ac:dyDescent="0.25">
      <c r="A4136" s="42">
        <v>95759</v>
      </c>
      <c r="B4136" s="42">
        <v>966</v>
      </c>
      <c r="C4136" s="42">
        <v>0.14393725754532699</v>
      </c>
      <c r="D4136" s="42">
        <v>6.76027807899994E-2</v>
      </c>
      <c r="E4136" s="42" t="s">
        <v>31</v>
      </c>
      <c r="F4136" s="42" t="s">
        <v>202</v>
      </c>
    </row>
    <row r="4137" spans="1:6" x14ac:dyDescent="0.25">
      <c r="A4137" s="42">
        <v>95759</v>
      </c>
      <c r="B4137" s="42">
        <v>967</v>
      </c>
      <c r="C4137" s="42">
        <v>0.10379811263653101</v>
      </c>
      <c r="D4137" s="42">
        <v>1.0382187680579901E-2</v>
      </c>
      <c r="E4137" s="42" t="s">
        <v>31</v>
      </c>
      <c r="F4137" s="42" t="s">
        <v>202</v>
      </c>
    </row>
    <row r="4138" spans="1:6" x14ac:dyDescent="0.25">
      <c r="A4138" s="42">
        <v>95759</v>
      </c>
      <c r="B4138" s="42">
        <v>968</v>
      </c>
      <c r="C4138" s="42">
        <v>5.0414236388147599E-2</v>
      </c>
      <c r="D4138" s="42">
        <v>7.4607712395726097E-3</v>
      </c>
      <c r="E4138" s="42" t="s">
        <v>31</v>
      </c>
      <c r="F4138" s="42" t="s">
        <v>202</v>
      </c>
    </row>
    <row r="4139" spans="1:6" x14ac:dyDescent="0.25">
      <c r="A4139" s="42">
        <v>95759</v>
      </c>
      <c r="B4139" s="42">
        <v>969</v>
      </c>
      <c r="C4139" s="42">
        <v>0</v>
      </c>
      <c r="D4139" s="42">
        <v>8.0302363331224004E-4</v>
      </c>
      <c r="E4139" s="42" t="s">
        <v>31</v>
      </c>
      <c r="F4139" s="42" t="s">
        <v>202</v>
      </c>
    </row>
    <row r="4140" spans="1:6" x14ac:dyDescent="0.25">
      <c r="A4140" s="42">
        <v>95759</v>
      </c>
      <c r="B4140" s="42">
        <v>970</v>
      </c>
      <c r="C4140" s="42">
        <v>6.1009161691473902E-3</v>
      </c>
      <c r="D4140" s="42">
        <v>1.43463129793716E-3</v>
      </c>
      <c r="E4140" s="42" t="s">
        <v>31</v>
      </c>
      <c r="F4140" s="42" t="s">
        <v>202</v>
      </c>
    </row>
    <row r="4141" spans="1:6" x14ac:dyDescent="0.25">
      <c r="A4141" s="42">
        <v>95760</v>
      </c>
      <c r="B4141" s="42">
        <v>337</v>
      </c>
      <c r="C4141" s="42">
        <v>0.38356713843012702</v>
      </c>
      <c r="D4141" s="42">
        <v>6.2539606982045304E-2</v>
      </c>
      <c r="E4141" s="42" t="s">
        <v>31</v>
      </c>
      <c r="F4141" s="42" t="s">
        <v>32</v>
      </c>
    </row>
    <row r="4142" spans="1:6" x14ac:dyDescent="0.25">
      <c r="A4142" s="42">
        <v>95760</v>
      </c>
      <c r="B4142" s="42">
        <v>613</v>
      </c>
      <c r="C4142" s="42">
        <v>0.19674284477540199</v>
      </c>
      <c r="D4142" s="42">
        <v>2.7423670848025099E-2</v>
      </c>
      <c r="E4142" s="42" t="s">
        <v>31</v>
      </c>
      <c r="F4142" s="42" t="s">
        <v>32</v>
      </c>
    </row>
    <row r="4143" spans="1:6" x14ac:dyDescent="0.25">
      <c r="A4143" s="42">
        <v>95760</v>
      </c>
      <c r="B4143" s="42">
        <v>665</v>
      </c>
      <c r="C4143" s="42">
        <v>0</v>
      </c>
      <c r="D4143" s="42">
        <v>1.40516174328778E-2</v>
      </c>
      <c r="E4143" s="42" t="s">
        <v>31</v>
      </c>
      <c r="F4143" s="42" t="s">
        <v>32</v>
      </c>
    </row>
    <row r="4144" spans="1:6" x14ac:dyDescent="0.25">
      <c r="A4144" s="42">
        <v>95760</v>
      </c>
      <c r="B4144" s="42">
        <v>699</v>
      </c>
      <c r="C4144" s="42">
        <v>0.41434898811991899</v>
      </c>
      <c r="D4144" s="42">
        <v>3.46945869200899E-2</v>
      </c>
      <c r="E4144" s="42" t="s">
        <v>31</v>
      </c>
      <c r="F4144" s="42" t="s">
        <v>32</v>
      </c>
    </row>
    <row r="4145" spans="1:6" x14ac:dyDescent="0.25">
      <c r="A4145" s="42">
        <v>95760</v>
      </c>
      <c r="B4145" s="42">
        <v>784</v>
      </c>
      <c r="C4145" s="42">
        <v>6.5757367837124395E-2</v>
      </c>
      <c r="D4145" s="42">
        <v>1.4845348208559501E-2</v>
      </c>
      <c r="E4145" s="42" t="s">
        <v>31</v>
      </c>
      <c r="F4145" s="42" t="s">
        <v>45</v>
      </c>
    </row>
    <row r="4146" spans="1:6" x14ac:dyDescent="0.25">
      <c r="A4146" s="42">
        <v>95760</v>
      </c>
      <c r="B4146" s="42">
        <v>785</v>
      </c>
      <c r="C4146" s="42">
        <v>3.5690623462346797E-2</v>
      </c>
      <c r="D4146" s="42">
        <v>3.84239934397046E-3</v>
      </c>
      <c r="E4146" s="42" t="s">
        <v>31</v>
      </c>
      <c r="F4146" s="42" t="s">
        <v>49</v>
      </c>
    </row>
    <row r="4147" spans="1:6" x14ac:dyDescent="0.25">
      <c r="A4147" s="42">
        <v>95760</v>
      </c>
      <c r="B4147" s="42">
        <v>2302</v>
      </c>
      <c r="C4147" s="42">
        <v>0.91356926071725697</v>
      </c>
      <c r="D4147" s="42">
        <v>6.5578553473427406E-2</v>
      </c>
      <c r="E4147" s="42" t="s">
        <v>31</v>
      </c>
      <c r="F4147" s="42" t="s">
        <v>53</v>
      </c>
    </row>
    <row r="4148" spans="1:6" x14ac:dyDescent="0.25">
      <c r="A4148" s="42">
        <v>95760</v>
      </c>
      <c r="B4148" s="42">
        <v>1183</v>
      </c>
      <c r="C4148" s="42">
        <v>18.629394408013798</v>
      </c>
      <c r="D4148" s="42">
        <v>4.0109666198379301</v>
      </c>
      <c r="E4148" s="42" t="s">
        <v>31</v>
      </c>
      <c r="F4148" s="42" t="s">
        <v>57</v>
      </c>
    </row>
    <row r="4149" spans="1:6" x14ac:dyDescent="0.25">
      <c r="A4149" s="42">
        <v>95760</v>
      </c>
      <c r="B4149" s="42">
        <v>789</v>
      </c>
      <c r="C4149" s="42">
        <v>5.5026828771749203</v>
      </c>
      <c r="D4149" s="42">
        <v>0.52636447036858303</v>
      </c>
      <c r="E4149" s="42" t="s">
        <v>31</v>
      </c>
      <c r="F4149" s="42" t="s">
        <v>57</v>
      </c>
    </row>
    <row r="4150" spans="1:6" x14ac:dyDescent="0.25">
      <c r="A4150" s="42">
        <v>95760</v>
      </c>
      <c r="B4150" s="42">
        <v>790</v>
      </c>
      <c r="C4150" s="42">
        <v>3.8472787152054302</v>
      </c>
      <c r="D4150" s="42">
        <v>0.96182045307117403</v>
      </c>
      <c r="E4150" s="42" t="s">
        <v>31</v>
      </c>
      <c r="F4150" s="42" t="s">
        <v>57</v>
      </c>
    </row>
    <row r="4151" spans="1:6" x14ac:dyDescent="0.25">
      <c r="A4151" s="42">
        <v>95760</v>
      </c>
      <c r="B4151" s="42">
        <v>791</v>
      </c>
      <c r="C4151" s="42">
        <v>2.6478531750615399</v>
      </c>
      <c r="D4151" s="42">
        <v>0.198787993593118</v>
      </c>
      <c r="E4151" s="42" t="s">
        <v>31</v>
      </c>
      <c r="F4151" s="42" t="s">
        <v>57</v>
      </c>
    </row>
    <row r="4152" spans="1:6" x14ac:dyDescent="0.25">
      <c r="A4152" s="42">
        <v>95760</v>
      </c>
      <c r="B4152" s="42">
        <v>792</v>
      </c>
      <c r="C4152" s="42">
        <v>3.5009940165885798</v>
      </c>
      <c r="D4152" s="42">
        <v>1.2864837105312601</v>
      </c>
      <c r="E4152" s="42" t="s">
        <v>31</v>
      </c>
      <c r="F4152" s="42" t="s">
        <v>57</v>
      </c>
    </row>
    <row r="4153" spans="1:6" x14ac:dyDescent="0.25">
      <c r="A4153" s="42">
        <v>95760</v>
      </c>
      <c r="B4153" s="42">
        <v>626</v>
      </c>
      <c r="C4153" s="42">
        <v>34.128203192044303</v>
      </c>
      <c r="D4153" s="42">
        <v>4.5686088114014201</v>
      </c>
      <c r="E4153" s="42" t="s">
        <v>31</v>
      </c>
      <c r="F4153" s="42" t="s">
        <v>57</v>
      </c>
    </row>
    <row r="4154" spans="1:6" x14ac:dyDescent="0.25">
      <c r="A4154" s="42">
        <v>95760</v>
      </c>
      <c r="B4154" s="42">
        <v>794</v>
      </c>
      <c r="C4154" s="42">
        <v>12.551269919975701</v>
      </c>
      <c r="D4154" s="42">
        <v>2.3732289189606699</v>
      </c>
      <c r="E4154" s="42" t="s">
        <v>31</v>
      </c>
      <c r="F4154" s="42" t="s">
        <v>57</v>
      </c>
    </row>
    <row r="4155" spans="1:6" x14ac:dyDescent="0.25">
      <c r="A4155" s="42">
        <v>95760</v>
      </c>
      <c r="B4155" s="42">
        <v>1190</v>
      </c>
      <c r="C4155" s="42">
        <v>0.143679606315535</v>
      </c>
      <c r="D4155" s="42">
        <v>4.0213500174492101E-2</v>
      </c>
      <c r="E4155" s="42" t="s">
        <v>31</v>
      </c>
      <c r="F4155" s="42" t="s">
        <v>57</v>
      </c>
    </row>
    <row r="4156" spans="1:6" x14ac:dyDescent="0.25">
      <c r="A4156" s="42">
        <v>95760</v>
      </c>
      <c r="B4156" s="42">
        <v>796</v>
      </c>
      <c r="C4156" s="42">
        <v>0.121818392419819</v>
      </c>
      <c r="D4156" s="42">
        <v>7.53493651916885E-2</v>
      </c>
      <c r="E4156" s="42" t="s">
        <v>31</v>
      </c>
      <c r="F4156" s="42" t="s">
        <v>57</v>
      </c>
    </row>
    <row r="4157" spans="1:6" x14ac:dyDescent="0.25">
      <c r="A4157" s="42">
        <v>95760</v>
      </c>
      <c r="B4157" s="42">
        <v>797</v>
      </c>
      <c r="C4157" s="42">
        <v>9.3157739021224408</v>
      </c>
      <c r="D4157" s="42">
        <v>2.6620424837655299</v>
      </c>
      <c r="E4157" s="42" t="s">
        <v>31</v>
      </c>
      <c r="F4157" s="42" t="s">
        <v>57</v>
      </c>
    </row>
    <row r="4158" spans="1:6" x14ac:dyDescent="0.25">
      <c r="A4158" s="42">
        <v>95760</v>
      </c>
      <c r="B4158" s="42">
        <v>436</v>
      </c>
      <c r="C4158" s="42">
        <v>43.443977094166698</v>
      </c>
      <c r="D4158" s="42">
        <v>5.4361678474909301</v>
      </c>
      <c r="E4158" s="42" t="s">
        <v>31</v>
      </c>
      <c r="F4158" s="42" t="s">
        <v>57</v>
      </c>
    </row>
    <row r="4159" spans="1:6" x14ac:dyDescent="0.25">
      <c r="A4159" s="42">
        <v>95760</v>
      </c>
      <c r="B4159" s="42">
        <v>696</v>
      </c>
      <c r="C4159" s="42">
        <v>2.9020347331903701E-2</v>
      </c>
      <c r="D4159" s="42">
        <v>0.16235964613966999</v>
      </c>
      <c r="E4159" s="42" t="s">
        <v>31</v>
      </c>
      <c r="F4159" s="42" t="s">
        <v>81</v>
      </c>
    </row>
    <row r="4160" spans="1:6" x14ac:dyDescent="0.25">
      <c r="A4160" s="42">
        <v>95760</v>
      </c>
      <c r="B4160" s="42">
        <v>525</v>
      </c>
      <c r="C4160" s="42">
        <v>0</v>
      </c>
      <c r="D4160" s="42">
        <v>3.2292863180273697E-2</v>
      </c>
      <c r="E4160" s="42" t="s">
        <v>31</v>
      </c>
      <c r="F4160" s="42" t="s">
        <v>81</v>
      </c>
    </row>
    <row r="4161" spans="1:6" x14ac:dyDescent="0.25">
      <c r="A4161" s="42">
        <v>95760</v>
      </c>
      <c r="B4161" s="42">
        <v>292</v>
      </c>
      <c r="C4161" s="42">
        <v>1.8608898762459799E-2</v>
      </c>
      <c r="D4161" s="42">
        <v>1.3264216925883801E-2</v>
      </c>
      <c r="E4161" s="42" t="s">
        <v>31</v>
      </c>
      <c r="F4161" s="42" t="s">
        <v>81</v>
      </c>
    </row>
    <row r="4162" spans="1:6" x14ac:dyDescent="0.25">
      <c r="A4162" s="42">
        <v>95760</v>
      </c>
      <c r="B4162" s="42">
        <v>694</v>
      </c>
      <c r="C4162" s="42">
        <v>3.5593660029802502E-3</v>
      </c>
      <c r="D4162" s="42">
        <v>7.3350238162142797E-3</v>
      </c>
      <c r="E4162" s="42" t="s">
        <v>31</v>
      </c>
      <c r="F4162" s="42" t="s">
        <v>81</v>
      </c>
    </row>
    <row r="4163" spans="1:6" x14ac:dyDescent="0.25">
      <c r="A4163" s="42">
        <v>95760</v>
      </c>
      <c r="B4163" s="42">
        <v>666</v>
      </c>
      <c r="C4163" s="42">
        <v>0</v>
      </c>
      <c r="D4163" s="42">
        <v>4.1734677424274703E-3</v>
      </c>
      <c r="E4163" s="42" t="s">
        <v>31</v>
      </c>
      <c r="F4163" s="42" t="s">
        <v>81</v>
      </c>
    </row>
    <row r="4164" spans="1:6" x14ac:dyDescent="0.25">
      <c r="A4164" s="42">
        <v>95760</v>
      </c>
      <c r="B4164" s="42">
        <v>700</v>
      </c>
      <c r="C4164" s="42">
        <v>0.20739670192620699</v>
      </c>
      <c r="D4164" s="42">
        <v>1.4927735966298501E-2</v>
      </c>
      <c r="E4164" s="42" t="s">
        <v>31</v>
      </c>
      <c r="F4164" s="42" t="s">
        <v>81</v>
      </c>
    </row>
    <row r="4165" spans="1:6" x14ac:dyDescent="0.25">
      <c r="A4165" s="42">
        <v>95760</v>
      </c>
      <c r="B4165" s="42">
        <v>795</v>
      </c>
      <c r="C4165" s="42">
        <v>0.60068846461192305</v>
      </c>
      <c r="D4165" s="42">
        <v>4.3019107823445701E-2</v>
      </c>
      <c r="E4165" s="42" t="s">
        <v>31</v>
      </c>
      <c r="F4165" s="42" t="s">
        <v>81</v>
      </c>
    </row>
    <row r="4166" spans="1:6" x14ac:dyDescent="0.25">
      <c r="A4166" s="42">
        <v>95760</v>
      </c>
      <c r="B4166" s="42">
        <v>669</v>
      </c>
      <c r="C4166" s="42">
        <v>1.7311810845028599</v>
      </c>
      <c r="D4166" s="42">
        <v>0.122714701202844</v>
      </c>
      <c r="E4166" s="42" t="s">
        <v>31</v>
      </c>
      <c r="F4166" s="42" t="s">
        <v>81</v>
      </c>
    </row>
    <row r="4167" spans="1:6" x14ac:dyDescent="0.25">
      <c r="A4167" s="42">
        <v>95760</v>
      </c>
      <c r="B4167" s="42">
        <v>329</v>
      </c>
      <c r="C4167" s="42">
        <v>8.2540121953333205E-3</v>
      </c>
      <c r="D4167" s="42">
        <v>2.66075498983795E-2</v>
      </c>
      <c r="E4167" s="42" t="s">
        <v>31</v>
      </c>
      <c r="F4167" s="42" t="s">
        <v>81</v>
      </c>
    </row>
    <row r="4168" spans="1:6" x14ac:dyDescent="0.25">
      <c r="A4168" s="42">
        <v>95760</v>
      </c>
      <c r="B4168" s="42">
        <v>715</v>
      </c>
      <c r="C4168" s="42">
        <v>0</v>
      </c>
      <c r="D4168" s="42">
        <v>1.23183960761485E-2</v>
      </c>
      <c r="E4168" s="42" t="s">
        <v>31</v>
      </c>
      <c r="F4168" s="42" t="s">
        <v>81</v>
      </c>
    </row>
    <row r="4169" spans="1:6" x14ac:dyDescent="0.25">
      <c r="A4169" s="42">
        <v>95760</v>
      </c>
      <c r="B4169" s="42">
        <v>767</v>
      </c>
      <c r="C4169" s="42">
        <v>0</v>
      </c>
      <c r="D4169" s="42">
        <v>6.8924839966904797E-3</v>
      </c>
      <c r="E4169" s="42" t="s">
        <v>31</v>
      </c>
      <c r="F4169" s="42" t="s">
        <v>81</v>
      </c>
    </row>
    <row r="4170" spans="1:6" x14ac:dyDescent="0.25">
      <c r="A4170" s="42">
        <v>95760</v>
      </c>
      <c r="B4170" s="42">
        <v>347</v>
      </c>
      <c r="C4170" s="42">
        <v>0</v>
      </c>
      <c r="D4170" s="42">
        <v>1.8907869346138E-3</v>
      </c>
      <c r="E4170" s="42" t="s">
        <v>31</v>
      </c>
      <c r="F4170" s="42" t="s">
        <v>81</v>
      </c>
    </row>
    <row r="4171" spans="1:6" x14ac:dyDescent="0.25">
      <c r="A4171" s="42">
        <v>95760</v>
      </c>
      <c r="B4171" s="42">
        <v>526</v>
      </c>
      <c r="C4171" s="42">
        <v>0</v>
      </c>
      <c r="D4171" s="42">
        <v>7.9994831849045404E-4</v>
      </c>
      <c r="E4171" s="42" t="s">
        <v>31</v>
      </c>
      <c r="F4171" s="42" t="s">
        <v>81</v>
      </c>
    </row>
    <row r="4172" spans="1:6" x14ac:dyDescent="0.25">
      <c r="A4172" s="42">
        <v>95760</v>
      </c>
      <c r="B4172" s="42">
        <v>488</v>
      </c>
      <c r="C4172" s="42">
        <v>1.39384934282428E-3</v>
      </c>
      <c r="D4172" s="42">
        <v>1.0850039982345601E-3</v>
      </c>
      <c r="E4172" s="42" t="s">
        <v>31</v>
      </c>
      <c r="F4172" s="42" t="s">
        <v>81</v>
      </c>
    </row>
    <row r="4173" spans="1:6" x14ac:dyDescent="0.25">
      <c r="A4173" s="42">
        <v>95760</v>
      </c>
      <c r="B4173" s="42">
        <v>379</v>
      </c>
      <c r="C4173" s="42">
        <v>0</v>
      </c>
      <c r="D4173" s="42">
        <v>3.9593401622254801E-4</v>
      </c>
      <c r="E4173" s="42" t="s">
        <v>31</v>
      </c>
      <c r="F4173" s="42" t="s">
        <v>81</v>
      </c>
    </row>
    <row r="4174" spans="1:6" x14ac:dyDescent="0.25">
      <c r="A4174" s="42">
        <v>95760</v>
      </c>
      <c r="B4174" s="42">
        <v>612</v>
      </c>
      <c r="C4174" s="42">
        <v>0</v>
      </c>
      <c r="D4174" s="42">
        <v>3.4341215692771998E-4</v>
      </c>
      <c r="E4174" s="42" t="s">
        <v>31</v>
      </c>
      <c r="F4174" s="42" t="s">
        <v>81</v>
      </c>
    </row>
    <row r="4175" spans="1:6" x14ac:dyDescent="0.25">
      <c r="A4175" s="42">
        <v>95760</v>
      </c>
      <c r="B4175" s="42">
        <v>380</v>
      </c>
      <c r="C4175" s="42">
        <v>6.8682431385544003E-5</v>
      </c>
      <c r="D4175" s="42">
        <v>4.5654910666728199E-4</v>
      </c>
      <c r="E4175" s="42" t="s">
        <v>31</v>
      </c>
      <c r="F4175" s="42" t="s">
        <v>81</v>
      </c>
    </row>
    <row r="4176" spans="1:6" x14ac:dyDescent="0.25">
      <c r="A4176" s="42">
        <v>95760</v>
      </c>
      <c r="B4176" s="42">
        <v>778</v>
      </c>
      <c r="C4176" s="42">
        <v>9.4660551021370401E-2</v>
      </c>
      <c r="D4176" s="42">
        <v>6.7216255112518596E-3</v>
      </c>
      <c r="E4176" s="42" t="s">
        <v>31</v>
      </c>
      <c r="F4176" s="42" t="s">
        <v>81</v>
      </c>
    </row>
    <row r="4177" spans="1:6" x14ac:dyDescent="0.25">
      <c r="A4177" s="42">
        <v>95760</v>
      </c>
      <c r="B4177" s="42">
        <v>468</v>
      </c>
      <c r="C4177" s="42">
        <v>0</v>
      </c>
      <c r="D4177" s="42">
        <v>1.9352285078632701E-3</v>
      </c>
      <c r="E4177" s="42" t="s">
        <v>31</v>
      </c>
      <c r="F4177" s="42" t="s">
        <v>81</v>
      </c>
    </row>
    <row r="4178" spans="1:6" x14ac:dyDescent="0.25">
      <c r="A4178" s="42">
        <v>95760</v>
      </c>
      <c r="B4178" s="42">
        <v>298</v>
      </c>
      <c r="C4178" s="42">
        <v>7.0702502896883505E-4</v>
      </c>
      <c r="D4178" s="42">
        <v>1.12775536899473E-3</v>
      </c>
      <c r="E4178" s="42" t="s">
        <v>31</v>
      </c>
      <c r="F4178" s="42" t="s">
        <v>81</v>
      </c>
    </row>
    <row r="4179" spans="1:6" x14ac:dyDescent="0.25">
      <c r="A4179" s="42">
        <v>95760</v>
      </c>
      <c r="B4179" s="42">
        <v>693</v>
      </c>
      <c r="C4179" s="42">
        <v>0</v>
      </c>
      <c r="D4179" s="42">
        <v>4.3633544644933902E-4</v>
      </c>
      <c r="E4179" s="42" t="s">
        <v>31</v>
      </c>
      <c r="F4179" s="42" t="s">
        <v>81</v>
      </c>
    </row>
    <row r="4180" spans="1:6" x14ac:dyDescent="0.25">
      <c r="A4180" s="42">
        <v>95760</v>
      </c>
      <c r="B4180" s="42">
        <v>810</v>
      </c>
      <c r="C4180" s="42">
        <v>3.67249000761527E-3</v>
      </c>
      <c r="D4180" s="42">
        <v>3.7887830622937202E-4</v>
      </c>
      <c r="E4180" s="42" t="s">
        <v>31</v>
      </c>
      <c r="F4180" s="42" t="s">
        <v>81</v>
      </c>
    </row>
    <row r="4181" spans="1:6" x14ac:dyDescent="0.25">
      <c r="A4181" s="42">
        <v>95760</v>
      </c>
      <c r="B4181" s="42">
        <v>689</v>
      </c>
      <c r="C4181" s="42">
        <v>1.0100357556697701E-3</v>
      </c>
      <c r="D4181" s="42">
        <v>3.5910951626798402E-4</v>
      </c>
      <c r="E4181" s="42" t="s">
        <v>31</v>
      </c>
      <c r="F4181" s="42" t="s">
        <v>81</v>
      </c>
    </row>
    <row r="4182" spans="1:6" x14ac:dyDescent="0.25">
      <c r="A4182" s="42">
        <v>95760</v>
      </c>
      <c r="B4182" s="42">
        <v>697</v>
      </c>
      <c r="C4182" s="42">
        <v>8.8883146498939305E-5</v>
      </c>
      <c r="D4182" s="42">
        <v>5.8987766079698304E-4</v>
      </c>
      <c r="E4182" s="42" t="s">
        <v>31</v>
      </c>
      <c r="F4182" s="42" t="s">
        <v>81</v>
      </c>
    </row>
    <row r="4183" spans="1:6" x14ac:dyDescent="0.25">
      <c r="A4183" s="42">
        <v>95760</v>
      </c>
      <c r="B4183" s="42">
        <v>777</v>
      </c>
      <c r="C4183" s="42">
        <v>0</v>
      </c>
      <c r="D4183" s="42">
        <v>7.1106517199151498E-4</v>
      </c>
      <c r="E4183" s="42" t="s">
        <v>31</v>
      </c>
      <c r="F4183" s="42" t="s">
        <v>81</v>
      </c>
    </row>
    <row r="4184" spans="1:6" x14ac:dyDescent="0.25">
      <c r="A4184" s="42">
        <v>95760</v>
      </c>
      <c r="B4184" s="42">
        <v>779</v>
      </c>
      <c r="C4184" s="42">
        <v>0</v>
      </c>
      <c r="D4184" s="42">
        <v>8.3630960569456496E-4</v>
      </c>
      <c r="E4184" s="42" t="s">
        <v>31</v>
      </c>
      <c r="F4184" s="42" t="s">
        <v>81</v>
      </c>
    </row>
    <row r="4185" spans="1:6" x14ac:dyDescent="0.25">
      <c r="A4185" s="42">
        <v>95760</v>
      </c>
      <c r="B4185" s="42">
        <v>586</v>
      </c>
      <c r="C4185" s="42">
        <v>0</v>
      </c>
      <c r="D4185" s="42">
        <v>1.45849163118714E-3</v>
      </c>
      <c r="E4185" s="42" t="s">
        <v>31</v>
      </c>
      <c r="F4185" s="42" t="s">
        <v>81</v>
      </c>
    </row>
    <row r="4186" spans="1:6" x14ac:dyDescent="0.25">
      <c r="A4186" s="42">
        <v>95760</v>
      </c>
      <c r="B4186" s="42">
        <v>649</v>
      </c>
      <c r="C4186" s="42">
        <v>0</v>
      </c>
      <c r="D4186" s="42">
        <v>1.4665719172325001E-3</v>
      </c>
      <c r="E4186" s="42" t="s">
        <v>31</v>
      </c>
      <c r="F4186" s="42" t="s">
        <v>81</v>
      </c>
    </row>
    <row r="4187" spans="1:6" x14ac:dyDescent="0.25">
      <c r="A4187" s="42">
        <v>95760</v>
      </c>
      <c r="B4187" s="42">
        <v>695</v>
      </c>
      <c r="C4187" s="42">
        <v>0</v>
      </c>
      <c r="D4187" s="42">
        <v>1.8948270776364799E-3</v>
      </c>
      <c r="E4187" s="42" t="s">
        <v>31</v>
      </c>
      <c r="F4187" s="42" t="s">
        <v>81</v>
      </c>
    </row>
    <row r="4188" spans="1:6" x14ac:dyDescent="0.25">
      <c r="A4188" s="42">
        <v>95760</v>
      </c>
      <c r="B4188" s="42">
        <v>328</v>
      </c>
      <c r="C4188" s="42">
        <v>0</v>
      </c>
      <c r="D4188" s="42">
        <v>1.8301847892736099E-3</v>
      </c>
      <c r="E4188" s="42" t="s">
        <v>31</v>
      </c>
      <c r="F4188" s="42" t="s">
        <v>81</v>
      </c>
    </row>
    <row r="4189" spans="1:6" x14ac:dyDescent="0.25">
      <c r="A4189" s="42">
        <v>95760</v>
      </c>
      <c r="B4189" s="42">
        <v>487</v>
      </c>
      <c r="C4189" s="42">
        <v>2.18167723224669E-4</v>
      </c>
      <c r="D4189" s="42">
        <v>2.2463460668168899E-3</v>
      </c>
      <c r="E4189" s="42" t="s">
        <v>31</v>
      </c>
      <c r="F4189" s="42" t="s">
        <v>81</v>
      </c>
    </row>
    <row r="4190" spans="1:6" x14ac:dyDescent="0.25">
      <c r="A4190" s="42">
        <v>95760</v>
      </c>
      <c r="B4190" s="42">
        <v>714</v>
      </c>
      <c r="C4190" s="42">
        <v>0</v>
      </c>
      <c r="D4190" s="42">
        <v>3.5553258599575698E-3</v>
      </c>
      <c r="E4190" s="42" t="s">
        <v>31</v>
      </c>
      <c r="F4190" s="42" t="s">
        <v>81</v>
      </c>
    </row>
    <row r="4191" spans="1:6" x14ac:dyDescent="0.25">
      <c r="A4191" s="42">
        <v>95760</v>
      </c>
      <c r="B4191" s="42">
        <v>296</v>
      </c>
      <c r="C4191" s="42">
        <v>0</v>
      </c>
      <c r="D4191" s="42">
        <v>3.8906577308399299E-3</v>
      </c>
      <c r="E4191" s="42" t="s">
        <v>31</v>
      </c>
      <c r="F4191" s="42" t="s">
        <v>81</v>
      </c>
    </row>
    <row r="4192" spans="1:6" x14ac:dyDescent="0.25">
      <c r="A4192" s="42">
        <v>95760</v>
      </c>
      <c r="B4192" s="42">
        <v>300</v>
      </c>
      <c r="C4192" s="42">
        <v>3.7936942982956402E-3</v>
      </c>
      <c r="D4192" s="42">
        <v>1.8706826093548401E-2</v>
      </c>
      <c r="E4192" s="42" t="s">
        <v>31</v>
      </c>
      <c r="F4192" s="42" t="s">
        <v>81</v>
      </c>
    </row>
    <row r="4193" spans="1:6" x14ac:dyDescent="0.25">
      <c r="A4193" s="42">
        <v>95760</v>
      </c>
      <c r="B4193" s="42">
        <v>519</v>
      </c>
      <c r="C4193" s="42">
        <v>1.5788878932629799E-2</v>
      </c>
      <c r="D4193" s="42">
        <v>2.3284640759643101E-2</v>
      </c>
      <c r="E4193" s="42" t="s">
        <v>31</v>
      </c>
      <c r="F4193" s="42" t="s">
        <v>81</v>
      </c>
    </row>
    <row r="4194" spans="1:6" x14ac:dyDescent="0.25">
      <c r="A4194" s="42">
        <v>95760</v>
      </c>
      <c r="B4194" s="42">
        <v>477</v>
      </c>
      <c r="C4194" s="42">
        <v>0</v>
      </c>
      <c r="D4194" s="42">
        <v>3.2886764204607599E-3</v>
      </c>
      <c r="E4194" s="42" t="s">
        <v>31</v>
      </c>
      <c r="F4194" s="42" t="s">
        <v>81</v>
      </c>
    </row>
    <row r="4195" spans="1:6" x14ac:dyDescent="0.25">
      <c r="A4195" s="42">
        <v>95760</v>
      </c>
      <c r="B4195" s="42">
        <v>528</v>
      </c>
      <c r="C4195" s="42">
        <v>0</v>
      </c>
      <c r="D4195" s="42">
        <v>7.8378774639973801E-4</v>
      </c>
      <c r="E4195" s="42" t="s">
        <v>31</v>
      </c>
      <c r="F4195" s="42" t="s">
        <v>81</v>
      </c>
    </row>
    <row r="4196" spans="1:6" x14ac:dyDescent="0.25">
      <c r="A4196" s="42">
        <v>95760</v>
      </c>
      <c r="B4196" s="42">
        <v>712</v>
      </c>
      <c r="C4196" s="42">
        <v>4.0401430226790603E-5</v>
      </c>
      <c r="D4196" s="42">
        <v>7.4338906706591804E-4</v>
      </c>
      <c r="E4196" s="42" t="s">
        <v>31</v>
      </c>
      <c r="F4196" s="42" t="s">
        <v>81</v>
      </c>
    </row>
    <row r="4197" spans="1:6" x14ac:dyDescent="0.25">
      <c r="A4197" s="42">
        <v>95760</v>
      </c>
      <c r="B4197" s="42">
        <v>520</v>
      </c>
      <c r="C4197" s="42">
        <v>8.5651032080796103E-4</v>
      </c>
      <c r="D4197" s="42">
        <v>1.5923936343461599E-3</v>
      </c>
      <c r="E4197" s="42" t="s">
        <v>31</v>
      </c>
      <c r="F4197" s="42" t="s">
        <v>81</v>
      </c>
    </row>
    <row r="4198" spans="1:6" x14ac:dyDescent="0.25">
      <c r="A4198" s="42">
        <v>95760</v>
      </c>
      <c r="B4198" s="42">
        <v>765</v>
      </c>
      <c r="C4198" s="42">
        <v>0</v>
      </c>
      <c r="D4198" s="42">
        <v>1.23628376493979E-3</v>
      </c>
      <c r="E4198" s="42" t="s">
        <v>31</v>
      </c>
      <c r="F4198" s="42" t="s">
        <v>81</v>
      </c>
    </row>
    <row r="4199" spans="1:6" x14ac:dyDescent="0.25">
      <c r="A4199" s="42">
        <v>95760</v>
      </c>
      <c r="B4199" s="42">
        <v>294</v>
      </c>
      <c r="C4199" s="42">
        <v>2.18467501836952</v>
      </c>
      <c r="D4199" s="42">
        <v>0.19821545001789501</v>
      </c>
      <c r="E4199" s="42" t="s">
        <v>31</v>
      </c>
      <c r="F4199" s="42" t="s">
        <v>45</v>
      </c>
    </row>
    <row r="4200" spans="1:6" x14ac:dyDescent="0.25">
      <c r="A4200" s="42">
        <v>95760</v>
      </c>
      <c r="B4200" s="42">
        <v>1253</v>
      </c>
      <c r="C4200" s="42">
        <v>3.8590060060362201E-4</v>
      </c>
      <c r="D4200" s="42">
        <v>9.0834869916751296E-5</v>
      </c>
      <c r="E4200" s="42" t="s">
        <v>31</v>
      </c>
      <c r="F4200" s="42" t="s">
        <v>202</v>
      </c>
    </row>
    <row r="4201" spans="1:6" x14ac:dyDescent="0.25">
      <c r="A4201" s="42">
        <v>95760</v>
      </c>
      <c r="B4201" s="42">
        <v>1255</v>
      </c>
      <c r="C4201" s="42">
        <v>3.4337277931013699E-3</v>
      </c>
      <c r="D4201" s="42">
        <v>6.3867304489635798E-4</v>
      </c>
      <c r="E4201" s="42" t="s">
        <v>31</v>
      </c>
      <c r="F4201" s="42" t="s">
        <v>202</v>
      </c>
    </row>
    <row r="4202" spans="1:6" x14ac:dyDescent="0.25">
      <c r="A4202" s="42">
        <v>95760</v>
      </c>
      <c r="B4202" s="42">
        <v>1256</v>
      </c>
      <c r="C4202" s="42">
        <v>7.5368749954295901E-3</v>
      </c>
      <c r="D4202" s="42">
        <v>6.6758462432929804E-4</v>
      </c>
      <c r="E4202" s="42" t="s">
        <v>31</v>
      </c>
      <c r="F4202" s="42" t="s">
        <v>202</v>
      </c>
    </row>
    <row r="4203" spans="1:6" x14ac:dyDescent="0.25">
      <c r="A4203" s="42">
        <v>95760</v>
      </c>
      <c r="B4203" s="42">
        <v>846</v>
      </c>
      <c r="C4203" s="42">
        <v>2.5201671875825098E-4</v>
      </c>
      <c r="D4203" s="42">
        <v>2.6050501451849802E-4</v>
      </c>
      <c r="E4203" s="42" t="s">
        <v>31</v>
      </c>
      <c r="F4203" s="42" t="s">
        <v>202</v>
      </c>
    </row>
    <row r="4204" spans="1:6" x14ac:dyDescent="0.25">
      <c r="A4204" s="42">
        <v>95760</v>
      </c>
      <c r="B4204" s="42">
        <v>847</v>
      </c>
      <c r="C4204" s="42">
        <v>1.36167783341997E-2</v>
      </c>
      <c r="D4204" s="42">
        <v>1.2493374200030099E-3</v>
      </c>
      <c r="E4204" s="42" t="s">
        <v>31</v>
      </c>
      <c r="F4204" s="42" t="s">
        <v>202</v>
      </c>
    </row>
    <row r="4205" spans="1:6" x14ac:dyDescent="0.25">
      <c r="A4205" s="42">
        <v>95760</v>
      </c>
      <c r="B4205" s="42">
        <v>848</v>
      </c>
      <c r="C4205" s="42">
        <v>0</v>
      </c>
      <c r="D4205" s="42">
        <v>8.6630747088299199E-5</v>
      </c>
      <c r="E4205" s="42" t="s">
        <v>31</v>
      </c>
      <c r="F4205" s="42" t="s">
        <v>202</v>
      </c>
    </row>
    <row r="4206" spans="1:6" x14ac:dyDescent="0.25">
      <c r="A4206" s="42">
        <v>95760</v>
      </c>
      <c r="B4206" s="42">
        <v>849</v>
      </c>
      <c r="C4206" s="42">
        <v>6.4421773720558396E-3</v>
      </c>
      <c r="D4206" s="42">
        <v>6.7955622637951604E-4</v>
      </c>
      <c r="E4206" s="42" t="s">
        <v>31</v>
      </c>
      <c r="F4206" s="42" t="s">
        <v>202</v>
      </c>
    </row>
    <row r="4207" spans="1:6" x14ac:dyDescent="0.25">
      <c r="A4207" s="42">
        <v>95760</v>
      </c>
      <c r="B4207" s="42">
        <v>850</v>
      </c>
      <c r="C4207" s="42">
        <v>1.22858150416868E-3</v>
      </c>
      <c r="D4207" s="42">
        <v>1.8763904972641499E-3</v>
      </c>
      <c r="E4207" s="42" t="s">
        <v>31</v>
      </c>
      <c r="F4207" s="42" t="s">
        <v>202</v>
      </c>
    </row>
    <row r="4208" spans="1:6" x14ac:dyDescent="0.25">
      <c r="A4208" s="42">
        <v>95760</v>
      </c>
      <c r="B4208" s="42">
        <v>852</v>
      </c>
      <c r="C4208" s="42">
        <v>3.66448060143508E-2</v>
      </c>
      <c r="D4208" s="42">
        <v>7.1566992349057596E-3</v>
      </c>
      <c r="E4208" s="42" t="s">
        <v>31</v>
      </c>
      <c r="F4208" s="42" t="s">
        <v>202</v>
      </c>
    </row>
    <row r="4209" spans="1:6" x14ac:dyDescent="0.25">
      <c r="A4209" s="42">
        <v>95760</v>
      </c>
      <c r="B4209" s="42">
        <v>1265</v>
      </c>
      <c r="C4209" s="42">
        <v>4.1582758592687303E-3</v>
      </c>
      <c r="D4209" s="42">
        <v>2.9601049628737602E-3</v>
      </c>
      <c r="E4209" s="42" t="s">
        <v>31</v>
      </c>
      <c r="F4209" s="42" t="s">
        <v>202</v>
      </c>
    </row>
    <row r="4210" spans="1:6" x14ac:dyDescent="0.25">
      <c r="A4210" s="42">
        <v>95760</v>
      </c>
      <c r="B4210" s="42">
        <v>1266</v>
      </c>
      <c r="C4210" s="42">
        <v>0</v>
      </c>
      <c r="D4210" s="42">
        <v>7.8755224622053705E-5</v>
      </c>
      <c r="E4210" s="42" t="s">
        <v>31</v>
      </c>
      <c r="F4210" s="42" t="s">
        <v>202</v>
      </c>
    </row>
    <row r="4211" spans="1:6" x14ac:dyDescent="0.25">
      <c r="A4211" s="42">
        <v>95760</v>
      </c>
      <c r="B4211" s="42">
        <v>1268</v>
      </c>
      <c r="C4211" s="42">
        <v>0</v>
      </c>
      <c r="D4211" s="42">
        <v>6.8517045424014802E-4</v>
      </c>
      <c r="E4211" s="42" t="s">
        <v>31</v>
      </c>
      <c r="F4211" s="42" t="s">
        <v>202</v>
      </c>
    </row>
    <row r="4212" spans="1:6" x14ac:dyDescent="0.25">
      <c r="A4212" s="42">
        <v>95760</v>
      </c>
      <c r="B4212" s="42">
        <v>1269</v>
      </c>
      <c r="C4212" s="42">
        <v>4.0952716792155503E-3</v>
      </c>
      <c r="D4212" s="42">
        <v>5.9508907897021202E-4</v>
      </c>
      <c r="E4212" s="42" t="s">
        <v>31</v>
      </c>
      <c r="F4212" s="42" t="s">
        <v>202</v>
      </c>
    </row>
    <row r="4213" spans="1:6" x14ac:dyDescent="0.25">
      <c r="A4213" s="42">
        <v>95760</v>
      </c>
      <c r="B4213" s="42">
        <v>853</v>
      </c>
      <c r="C4213" s="42">
        <v>7.5605015619394902E-4</v>
      </c>
      <c r="D4213" s="42">
        <v>2.7305719941936503E-4</v>
      </c>
      <c r="E4213" s="42" t="s">
        <v>31</v>
      </c>
      <c r="F4213" s="42" t="s">
        <v>202</v>
      </c>
    </row>
    <row r="4214" spans="1:6" x14ac:dyDescent="0.25">
      <c r="A4214" s="42">
        <v>95760</v>
      </c>
      <c r="B4214" s="42">
        <v>854</v>
      </c>
      <c r="C4214" s="42">
        <v>5.1033385560262197E-3</v>
      </c>
      <c r="D4214" s="42">
        <v>1.9165667900819801E-3</v>
      </c>
      <c r="E4214" s="42" t="s">
        <v>31</v>
      </c>
      <c r="F4214" s="42" t="s">
        <v>202</v>
      </c>
    </row>
    <row r="4215" spans="1:6" x14ac:dyDescent="0.25">
      <c r="A4215" s="42">
        <v>95760</v>
      </c>
      <c r="B4215" s="42">
        <v>855</v>
      </c>
      <c r="C4215" s="42">
        <v>2.27523843893883E-2</v>
      </c>
      <c r="D4215" s="42">
        <v>7.84555168148518E-3</v>
      </c>
      <c r="E4215" s="42" t="s">
        <v>31</v>
      </c>
      <c r="F4215" s="42" t="s">
        <v>202</v>
      </c>
    </row>
    <row r="4216" spans="1:6" x14ac:dyDescent="0.25">
      <c r="A4216" s="42">
        <v>95760</v>
      </c>
      <c r="B4216" s="42">
        <v>1275</v>
      </c>
      <c r="C4216" s="42">
        <v>0</v>
      </c>
      <c r="D4216" s="42">
        <v>7.8065292250213095E-4</v>
      </c>
      <c r="E4216" s="42" t="s">
        <v>31</v>
      </c>
      <c r="F4216" s="42" t="s">
        <v>202</v>
      </c>
    </row>
    <row r="4217" spans="1:6" x14ac:dyDescent="0.25">
      <c r="A4217" s="42">
        <v>95760</v>
      </c>
      <c r="B4217" s="42">
        <v>857</v>
      </c>
      <c r="C4217" s="42">
        <v>7.3872400688133298E-3</v>
      </c>
      <c r="D4217" s="42">
        <v>1.9155553333905101E-3</v>
      </c>
      <c r="E4217" s="42" t="s">
        <v>31</v>
      </c>
      <c r="F4217" s="42" t="s">
        <v>202</v>
      </c>
    </row>
    <row r="4218" spans="1:6" x14ac:dyDescent="0.25">
      <c r="A4218" s="42">
        <v>95760</v>
      </c>
      <c r="B4218" s="42">
        <v>858</v>
      </c>
      <c r="C4218" s="42">
        <v>2.3091031856164099E-2</v>
      </c>
      <c r="D4218" s="42">
        <v>7.5580443713045304E-3</v>
      </c>
      <c r="E4218" s="42" t="s">
        <v>31</v>
      </c>
      <c r="F4218" s="42" t="s">
        <v>202</v>
      </c>
    </row>
    <row r="4219" spans="1:6" x14ac:dyDescent="0.25">
      <c r="A4219" s="42">
        <v>95760</v>
      </c>
      <c r="B4219" s="42">
        <v>859</v>
      </c>
      <c r="C4219" s="42">
        <v>0</v>
      </c>
      <c r="D4219" s="42">
        <v>1.3388388184537101E-4</v>
      </c>
      <c r="E4219" s="42" t="s">
        <v>31</v>
      </c>
      <c r="F4219" s="42" t="s">
        <v>202</v>
      </c>
    </row>
    <row r="4220" spans="1:6" x14ac:dyDescent="0.25">
      <c r="A4220" s="42">
        <v>95760</v>
      </c>
      <c r="B4220" s="42">
        <v>860</v>
      </c>
      <c r="C4220" s="42">
        <v>1.1584893541625301E-2</v>
      </c>
      <c r="D4220" s="42">
        <v>1.03862708034749E-3</v>
      </c>
      <c r="E4220" s="42" t="s">
        <v>31</v>
      </c>
      <c r="F4220" s="42" t="s">
        <v>202</v>
      </c>
    </row>
    <row r="4221" spans="1:6" x14ac:dyDescent="0.25">
      <c r="A4221" s="42">
        <v>95760</v>
      </c>
      <c r="B4221" s="42">
        <v>1280</v>
      </c>
      <c r="C4221" s="42">
        <v>5.8672642321007202E-3</v>
      </c>
      <c r="D4221" s="42">
        <v>3.27116520747969E-3</v>
      </c>
      <c r="E4221" s="42" t="s">
        <v>31</v>
      </c>
      <c r="F4221" s="42" t="s">
        <v>202</v>
      </c>
    </row>
    <row r="4222" spans="1:6" x14ac:dyDescent="0.25">
      <c r="A4222" s="42">
        <v>95760</v>
      </c>
      <c r="B4222" s="42">
        <v>1281</v>
      </c>
      <c r="C4222" s="42">
        <v>0</v>
      </c>
      <c r="D4222" s="42">
        <v>1.89012539068688E-4</v>
      </c>
      <c r="E4222" s="42" t="s">
        <v>31</v>
      </c>
      <c r="F4222" s="42" t="s">
        <v>202</v>
      </c>
    </row>
    <row r="4223" spans="1:6" x14ac:dyDescent="0.25">
      <c r="A4223" s="42">
        <v>95760</v>
      </c>
      <c r="B4223" s="42">
        <v>1461</v>
      </c>
      <c r="C4223" s="42">
        <v>1.6538597166995101E-4</v>
      </c>
      <c r="D4223" s="42">
        <v>1.03045657106528E-4</v>
      </c>
      <c r="E4223" s="42" t="s">
        <v>31</v>
      </c>
      <c r="F4223" s="42" t="s">
        <v>202</v>
      </c>
    </row>
    <row r="4224" spans="1:6" x14ac:dyDescent="0.25">
      <c r="A4224" s="42">
        <v>95760</v>
      </c>
      <c r="B4224" s="42">
        <v>864</v>
      </c>
      <c r="C4224" s="42">
        <v>1.1112362191226501E-2</v>
      </c>
      <c r="D4224" s="42">
        <v>5.0468178099471904E-3</v>
      </c>
      <c r="E4224" s="42" t="s">
        <v>31</v>
      </c>
      <c r="F4224" s="42" t="s">
        <v>202</v>
      </c>
    </row>
    <row r="4225" spans="1:6" x14ac:dyDescent="0.25">
      <c r="A4225" s="42">
        <v>95760</v>
      </c>
      <c r="B4225" s="42">
        <v>1288</v>
      </c>
      <c r="C4225" s="42">
        <v>3.7014955567113103E-4</v>
      </c>
      <c r="D4225" s="42">
        <v>2.6121175292546499E-4</v>
      </c>
      <c r="E4225" s="42" t="s">
        <v>31</v>
      </c>
      <c r="F4225" s="42" t="s">
        <v>202</v>
      </c>
    </row>
    <row r="4226" spans="1:6" x14ac:dyDescent="0.25">
      <c r="A4226" s="42">
        <v>95760</v>
      </c>
      <c r="B4226" s="42">
        <v>896</v>
      </c>
      <c r="C4226" s="42">
        <v>9.0647263516187397E-3</v>
      </c>
      <c r="D4226" s="42">
        <v>8.6130031223736201E-4</v>
      </c>
      <c r="E4226" s="42" t="s">
        <v>31</v>
      </c>
      <c r="F4226" s="42" t="s">
        <v>202</v>
      </c>
    </row>
    <row r="4227" spans="1:6" x14ac:dyDescent="0.25">
      <c r="A4227" s="42">
        <v>95760</v>
      </c>
      <c r="B4227" s="42">
        <v>1293</v>
      </c>
      <c r="C4227" s="42">
        <v>0</v>
      </c>
      <c r="D4227" s="42">
        <v>9.6081374015472704E-4</v>
      </c>
      <c r="E4227" s="42" t="s">
        <v>31</v>
      </c>
      <c r="F4227" s="42" t="s">
        <v>202</v>
      </c>
    </row>
    <row r="4228" spans="1:6" x14ac:dyDescent="0.25">
      <c r="A4228" s="42">
        <v>95760</v>
      </c>
      <c r="B4228" s="42">
        <v>866</v>
      </c>
      <c r="C4228" s="42">
        <v>0</v>
      </c>
      <c r="D4228" s="42">
        <v>1.10257314446634E-4</v>
      </c>
      <c r="E4228" s="42" t="s">
        <v>31</v>
      </c>
      <c r="F4228" s="42" t="s">
        <v>202</v>
      </c>
    </row>
    <row r="4229" spans="1:6" x14ac:dyDescent="0.25">
      <c r="A4229" s="42">
        <v>95760</v>
      </c>
      <c r="B4229" s="42">
        <v>867</v>
      </c>
      <c r="C4229" s="42">
        <v>5.0875875089928498E-3</v>
      </c>
      <c r="D4229" s="42">
        <v>6.0029735005248002E-4</v>
      </c>
      <c r="E4229" s="42" t="s">
        <v>31</v>
      </c>
      <c r="F4229" s="42" t="s">
        <v>202</v>
      </c>
    </row>
    <row r="4230" spans="1:6" x14ac:dyDescent="0.25">
      <c r="A4230" s="42">
        <v>95760</v>
      </c>
      <c r="B4230" s="42">
        <v>1296</v>
      </c>
      <c r="C4230" s="42">
        <v>1.6223576270769399E-3</v>
      </c>
      <c r="D4230" s="42">
        <v>1.8858704002138401E-4</v>
      </c>
      <c r="E4230" s="42" t="s">
        <v>31</v>
      </c>
      <c r="F4230" s="42" t="s">
        <v>202</v>
      </c>
    </row>
    <row r="4231" spans="1:6" x14ac:dyDescent="0.25">
      <c r="A4231" s="42">
        <v>95760</v>
      </c>
      <c r="B4231" s="42">
        <v>868</v>
      </c>
      <c r="C4231" s="42">
        <v>9.2143612782349905E-4</v>
      </c>
      <c r="D4231" s="42">
        <v>4.7701107122531E-4</v>
      </c>
      <c r="E4231" s="42" t="s">
        <v>31</v>
      </c>
      <c r="F4231" s="42" t="s">
        <v>202</v>
      </c>
    </row>
    <row r="4232" spans="1:6" x14ac:dyDescent="0.25">
      <c r="A4232" s="42">
        <v>95760</v>
      </c>
      <c r="B4232" s="42">
        <v>1298</v>
      </c>
      <c r="C4232" s="42">
        <v>2.6776776369074202E-4</v>
      </c>
      <c r="D4232" s="42">
        <v>1.43018916732607E-4</v>
      </c>
      <c r="E4232" s="42" t="s">
        <v>31</v>
      </c>
      <c r="F4232" s="42" t="s">
        <v>202</v>
      </c>
    </row>
    <row r="4233" spans="1:6" x14ac:dyDescent="0.25">
      <c r="A4233" s="42">
        <v>95760</v>
      </c>
      <c r="B4233" s="42">
        <v>1301</v>
      </c>
      <c r="C4233" s="42">
        <v>0</v>
      </c>
      <c r="D4233" s="42">
        <v>9.4506269554544693E-5</v>
      </c>
      <c r="E4233" s="42" t="s">
        <v>31</v>
      </c>
      <c r="F4233" s="42" t="s">
        <v>202</v>
      </c>
    </row>
    <row r="4234" spans="1:6" x14ac:dyDescent="0.25">
      <c r="A4234" s="42">
        <v>95760</v>
      </c>
      <c r="B4234" s="42">
        <v>871</v>
      </c>
      <c r="C4234" s="42">
        <v>3.9377612290826099E-5</v>
      </c>
      <c r="D4234" s="42">
        <v>8.3480770792128899E-4</v>
      </c>
      <c r="E4234" s="42" t="s">
        <v>31</v>
      </c>
      <c r="F4234" s="42" t="s">
        <v>202</v>
      </c>
    </row>
    <row r="4235" spans="1:6" x14ac:dyDescent="0.25">
      <c r="A4235" s="42">
        <v>95760</v>
      </c>
      <c r="B4235" s="42">
        <v>872</v>
      </c>
      <c r="C4235" s="42">
        <v>2.5910468899403198E-3</v>
      </c>
      <c r="D4235" s="42">
        <v>1.5700907205420901E-3</v>
      </c>
      <c r="E4235" s="42" t="s">
        <v>31</v>
      </c>
      <c r="F4235" s="42" t="s">
        <v>202</v>
      </c>
    </row>
    <row r="4236" spans="1:6" x14ac:dyDescent="0.25">
      <c r="A4236" s="42">
        <v>95760</v>
      </c>
      <c r="B4236" s="42">
        <v>873</v>
      </c>
      <c r="C4236" s="42">
        <v>4.1267737692421399E-3</v>
      </c>
      <c r="D4236" s="42">
        <v>3.0688466962021501E-4</v>
      </c>
      <c r="E4236" s="42" t="s">
        <v>31</v>
      </c>
      <c r="F4236" s="42" t="s">
        <v>202</v>
      </c>
    </row>
    <row r="4237" spans="1:6" x14ac:dyDescent="0.25">
      <c r="A4237" s="42">
        <v>95760</v>
      </c>
      <c r="B4237" s="42">
        <v>1106</v>
      </c>
      <c r="C4237" s="42">
        <v>0</v>
      </c>
      <c r="D4237" s="42">
        <v>5.9853970686903903E-4</v>
      </c>
      <c r="E4237" s="42" t="s">
        <v>31</v>
      </c>
      <c r="F4237" s="42" t="s">
        <v>202</v>
      </c>
    </row>
    <row r="4238" spans="1:6" x14ac:dyDescent="0.25">
      <c r="A4238" s="42">
        <v>95760</v>
      </c>
      <c r="B4238" s="42">
        <v>875</v>
      </c>
      <c r="C4238" s="42">
        <v>3.1502089864982098E-5</v>
      </c>
      <c r="D4238" s="42">
        <v>7.87867577373262E-5</v>
      </c>
      <c r="E4238" s="42" t="s">
        <v>31</v>
      </c>
      <c r="F4238" s="42" t="s">
        <v>202</v>
      </c>
    </row>
    <row r="4239" spans="1:6" x14ac:dyDescent="0.25">
      <c r="A4239" s="42">
        <v>95760</v>
      </c>
      <c r="B4239" s="42">
        <v>876</v>
      </c>
      <c r="C4239" s="42">
        <v>0</v>
      </c>
      <c r="D4239" s="42">
        <v>2.5989224122449601E-4</v>
      </c>
      <c r="E4239" s="42" t="s">
        <v>31</v>
      </c>
      <c r="F4239" s="42" t="s">
        <v>202</v>
      </c>
    </row>
    <row r="4240" spans="1:6" x14ac:dyDescent="0.25">
      <c r="A4240" s="42">
        <v>95760</v>
      </c>
      <c r="B4240" s="42">
        <v>877</v>
      </c>
      <c r="C4240" s="42">
        <v>0</v>
      </c>
      <c r="D4240" s="42">
        <v>5.11908959901944E-4</v>
      </c>
      <c r="E4240" s="42" t="s">
        <v>31</v>
      </c>
      <c r="F4240" s="42" t="s">
        <v>202</v>
      </c>
    </row>
    <row r="4241" spans="1:6" x14ac:dyDescent="0.25">
      <c r="A4241" s="42">
        <v>95760</v>
      </c>
      <c r="B4241" s="42">
        <v>879</v>
      </c>
      <c r="C4241" s="42">
        <v>9.0568508321421995E-4</v>
      </c>
      <c r="D4241" s="42">
        <v>4.9246847699629004E-4</v>
      </c>
      <c r="E4241" s="42" t="s">
        <v>31</v>
      </c>
      <c r="F4241" s="42" t="s">
        <v>202</v>
      </c>
    </row>
    <row r="4242" spans="1:6" x14ac:dyDescent="0.25">
      <c r="A4242" s="42">
        <v>95760</v>
      </c>
      <c r="B4242" s="42">
        <v>1312</v>
      </c>
      <c r="C4242" s="42">
        <v>1.15770180181086E-3</v>
      </c>
      <c r="D4242" s="42">
        <v>4.2536164746667502E-4</v>
      </c>
      <c r="E4242" s="42" t="s">
        <v>31</v>
      </c>
      <c r="F4242" s="42" t="s">
        <v>202</v>
      </c>
    </row>
    <row r="4243" spans="1:6" x14ac:dyDescent="0.25">
      <c r="A4243" s="42">
        <v>95760</v>
      </c>
      <c r="B4243" s="42">
        <v>1314</v>
      </c>
      <c r="C4243" s="42">
        <v>1.81924568873308E-3</v>
      </c>
      <c r="D4243" s="42">
        <v>2.2867902834877799E-4</v>
      </c>
      <c r="E4243" s="42" t="s">
        <v>31</v>
      </c>
      <c r="F4243" s="42" t="s">
        <v>202</v>
      </c>
    </row>
    <row r="4244" spans="1:6" x14ac:dyDescent="0.25">
      <c r="A4244" s="42">
        <v>95760</v>
      </c>
      <c r="B4244" s="42">
        <v>2806</v>
      </c>
      <c r="C4244" s="42">
        <v>6.3004179689562704E-5</v>
      </c>
      <c r="D4244" s="42">
        <v>1.10349644291967E-4</v>
      </c>
      <c r="E4244" s="42" t="s">
        <v>31</v>
      </c>
      <c r="F4244" s="42" t="s">
        <v>202</v>
      </c>
    </row>
    <row r="4245" spans="1:6" x14ac:dyDescent="0.25">
      <c r="A4245" s="42">
        <v>95760</v>
      </c>
      <c r="B4245" s="42">
        <v>1320</v>
      </c>
      <c r="C4245" s="42">
        <v>1.26008359379125E-4</v>
      </c>
      <c r="D4245" s="42">
        <v>9.4928694832169296E-5</v>
      </c>
      <c r="E4245" s="42" t="s">
        <v>31</v>
      </c>
      <c r="F4245" s="42" t="s">
        <v>202</v>
      </c>
    </row>
    <row r="4246" spans="1:6" x14ac:dyDescent="0.25">
      <c r="A4246" s="42">
        <v>95760</v>
      </c>
      <c r="B4246" s="42">
        <v>881</v>
      </c>
      <c r="C4246" s="42">
        <v>2.5296178145904801E-2</v>
      </c>
      <c r="D4246" s="42">
        <v>1.8922160068246801E-3</v>
      </c>
      <c r="E4246" s="42" t="s">
        <v>31</v>
      </c>
      <c r="F4246" s="42" t="s">
        <v>202</v>
      </c>
    </row>
    <row r="4247" spans="1:6" x14ac:dyDescent="0.25">
      <c r="A4247" s="42">
        <v>95760</v>
      </c>
      <c r="B4247" s="42">
        <v>882</v>
      </c>
      <c r="C4247" s="42">
        <v>2.9548960275253298E-2</v>
      </c>
      <c r="D4247" s="42">
        <v>2.10769092853257E-3</v>
      </c>
      <c r="E4247" s="42" t="s">
        <v>31</v>
      </c>
      <c r="F4247" s="42" t="s">
        <v>202</v>
      </c>
    </row>
    <row r="4248" spans="1:6" x14ac:dyDescent="0.25">
      <c r="A4248" s="42">
        <v>95760</v>
      </c>
      <c r="B4248" s="42">
        <v>883</v>
      </c>
      <c r="C4248" s="42">
        <v>9.7183947186604003E-3</v>
      </c>
      <c r="D4248" s="42">
        <v>8.8130163829289296E-4</v>
      </c>
      <c r="E4248" s="42" t="s">
        <v>31</v>
      </c>
      <c r="F4248" s="42" t="s">
        <v>202</v>
      </c>
    </row>
    <row r="4249" spans="1:6" x14ac:dyDescent="0.25">
      <c r="A4249" s="42">
        <v>95760</v>
      </c>
      <c r="B4249" s="42">
        <v>1325</v>
      </c>
      <c r="C4249" s="42">
        <v>1.3388388184537101E-4</v>
      </c>
      <c r="D4249" s="42">
        <v>7.9322361341588402E-5</v>
      </c>
      <c r="E4249" s="42" t="s">
        <v>31</v>
      </c>
      <c r="F4249" s="42" t="s">
        <v>202</v>
      </c>
    </row>
    <row r="4250" spans="1:6" x14ac:dyDescent="0.25">
      <c r="A4250" s="42">
        <v>95760</v>
      </c>
      <c r="B4250" s="42">
        <v>884</v>
      </c>
      <c r="C4250" s="42">
        <v>1.41286872941017E-2</v>
      </c>
      <c r="D4250" s="42">
        <v>4.8992588169486997E-3</v>
      </c>
      <c r="E4250" s="42" t="s">
        <v>31</v>
      </c>
      <c r="F4250" s="42" t="s">
        <v>202</v>
      </c>
    </row>
    <row r="4251" spans="1:6" x14ac:dyDescent="0.25">
      <c r="A4251" s="42">
        <v>95760</v>
      </c>
      <c r="B4251" s="42">
        <v>1330</v>
      </c>
      <c r="C4251" s="42">
        <v>1.49634926777862E-4</v>
      </c>
      <c r="D4251" s="42">
        <v>8.7275654208068097E-5</v>
      </c>
      <c r="E4251" s="42" t="s">
        <v>31</v>
      </c>
      <c r="F4251" s="42" t="s">
        <v>202</v>
      </c>
    </row>
    <row r="4252" spans="1:6" x14ac:dyDescent="0.25">
      <c r="A4252" s="42">
        <v>95760</v>
      </c>
      <c r="B4252" s="42">
        <v>885</v>
      </c>
      <c r="C4252" s="42">
        <v>0</v>
      </c>
      <c r="D4252" s="42">
        <v>1.26008359379125E-4</v>
      </c>
      <c r="E4252" s="42" t="s">
        <v>31</v>
      </c>
      <c r="F4252" s="42" t="s">
        <v>202</v>
      </c>
    </row>
    <row r="4253" spans="1:6" x14ac:dyDescent="0.25">
      <c r="A4253" s="42">
        <v>95760</v>
      </c>
      <c r="B4253" s="42">
        <v>886</v>
      </c>
      <c r="C4253" s="42">
        <v>0</v>
      </c>
      <c r="D4253" s="42">
        <v>3.7014955567113103E-4</v>
      </c>
      <c r="E4253" s="42" t="s">
        <v>31</v>
      </c>
      <c r="F4253" s="42" t="s">
        <v>202</v>
      </c>
    </row>
    <row r="4254" spans="1:6" x14ac:dyDescent="0.25">
      <c r="A4254" s="42">
        <v>95760</v>
      </c>
      <c r="B4254" s="42">
        <v>887</v>
      </c>
      <c r="C4254" s="42">
        <v>1.80349464371979E-3</v>
      </c>
      <c r="D4254" s="42">
        <v>2.47989177786356E-4</v>
      </c>
      <c r="E4254" s="42" t="s">
        <v>31</v>
      </c>
      <c r="F4254" s="42" t="s">
        <v>202</v>
      </c>
    </row>
    <row r="4255" spans="1:6" x14ac:dyDescent="0.25">
      <c r="A4255" s="42">
        <v>95760</v>
      </c>
      <c r="B4255" s="42">
        <v>888</v>
      </c>
      <c r="C4255" s="42">
        <v>3.8905080960628002E-2</v>
      </c>
      <c r="D4255" s="42">
        <v>2.8384746872254698E-3</v>
      </c>
      <c r="E4255" s="42" t="s">
        <v>31</v>
      </c>
      <c r="F4255" s="42" t="s">
        <v>202</v>
      </c>
    </row>
    <row r="4256" spans="1:6" x14ac:dyDescent="0.25">
      <c r="A4256" s="42">
        <v>95760</v>
      </c>
      <c r="B4256" s="42">
        <v>889</v>
      </c>
      <c r="C4256" s="42">
        <v>7.5998791754827598E-3</v>
      </c>
      <c r="D4256" s="42">
        <v>1.0062625852888701E-3</v>
      </c>
      <c r="E4256" s="42" t="s">
        <v>31</v>
      </c>
      <c r="F4256" s="42" t="s">
        <v>202</v>
      </c>
    </row>
    <row r="4257" spans="1:6" x14ac:dyDescent="0.25">
      <c r="A4257" s="42">
        <v>95760</v>
      </c>
      <c r="B4257" s="42">
        <v>890</v>
      </c>
      <c r="C4257" s="42">
        <v>1.54832771571647E-2</v>
      </c>
      <c r="D4257" s="42">
        <v>1.2637113877573701E-3</v>
      </c>
      <c r="E4257" s="42" t="s">
        <v>31</v>
      </c>
      <c r="F4257" s="42" t="s">
        <v>202</v>
      </c>
    </row>
    <row r="4258" spans="1:6" x14ac:dyDescent="0.25">
      <c r="A4258" s="42">
        <v>95760</v>
      </c>
      <c r="B4258" s="42">
        <v>891</v>
      </c>
      <c r="C4258" s="42">
        <v>6.8989576754212899E-3</v>
      </c>
      <c r="D4258" s="42">
        <v>6.6850063012237196E-4</v>
      </c>
      <c r="E4258" s="42" t="s">
        <v>31</v>
      </c>
      <c r="F4258" s="42" t="s">
        <v>202</v>
      </c>
    </row>
    <row r="4259" spans="1:6" x14ac:dyDescent="0.25">
      <c r="A4259" s="42">
        <v>95760</v>
      </c>
      <c r="B4259" s="42">
        <v>892</v>
      </c>
      <c r="C4259" s="42">
        <v>2.1578931542968198E-3</v>
      </c>
      <c r="D4259" s="42">
        <v>2.5541835143286402E-4</v>
      </c>
      <c r="E4259" s="42" t="s">
        <v>31</v>
      </c>
      <c r="F4259" s="42" t="s">
        <v>202</v>
      </c>
    </row>
    <row r="4260" spans="1:6" x14ac:dyDescent="0.25">
      <c r="A4260" s="42">
        <v>95760</v>
      </c>
      <c r="B4260" s="42">
        <v>893</v>
      </c>
      <c r="C4260" s="42">
        <v>1.6066065820636501E-3</v>
      </c>
      <c r="D4260" s="42">
        <v>7.5676003479191901E-4</v>
      </c>
      <c r="E4260" s="42" t="s">
        <v>31</v>
      </c>
      <c r="F4260" s="42" t="s">
        <v>202</v>
      </c>
    </row>
    <row r="4261" spans="1:6" x14ac:dyDescent="0.25">
      <c r="A4261" s="42">
        <v>95760</v>
      </c>
      <c r="B4261" s="42">
        <v>894</v>
      </c>
      <c r="C4261" s="42">
        <v>9.4506269554544696E-4</v>
      </c>
      <c r="D4261" s="42">
        <v>4.85034767092865E-4</v>
      </c>
      <c r="E4261" s="42" t="s">
        <v>31</v>
      </c>
      <c r="F4261" s="42" t="s">
        <v>202</v>
      </c>
    </row>
    <row r="4262" spans="1:6" x14ac:dyDescent="0.25">
      <c r="A4262" s="42">
        <v>95760</v>
      </c>
      <c r="B4262" s="42">
        <v>895</v>
      </c>
      <c r="C4262" s="42">
        <v>8.4268090356505899E-4</v>
      </c>
      <c r="D4262" s="42">
        <v>1.83231169897437E-4</v>
      </c>
      <c r="E4262" s="42" t="s">
        <v>31</v>
      </c>
      <c r="F4262" s="42" t="s">
        <v>202</v>
      </c>
    </row>
    <row r="4263" spans="1:6" x14ac:dyDescent="0.25">
      <c r="A4263" s="42">
        <v>95760</v>
      </c>
      <c r="B4263" s="42">
        <v>105</v>
      </c>
      <c r="C4263" s="42">
        <v>3.6463668997707998E-3</v>
      </c>
      <c r="D4263" s="42">
        <v>3.8918359498664299E-4</v>
      </c>
      <c r="E4263" s="42" t="s">
        <v>31</v>
      </c>
      <c r="F4263" s="42" t="s">
        <v>202</v>
      </c>
    </row>
    <row r="4264" spans="1:6" x14ac:dyDescent="0.25">
      <c r="A4264" s="42">
        <v>95760</v>
      </c>
      <c r="B4264" s="42">
        <v>196</v>
      </c>
      <c r="C4264" s="42">
        <v>5.1505916890460298E-3</v>
      </c>
      <c r="D4264" s="42">
        <v>5.2506798424022702E-4</v>
      </c>
      <c r="E4264" s="42" t="s">
        <v>31</v>
      </c>
      <c r="F4264" s="42" t="s">
        <v>202</v>
      </c>
    </row>
    <row r="4265" spans="1:6" x14ac:dyDescent="0.25">
      <c r="A4265" s="42">
        <v>95760</v>
      </c>
      <c r="B4265" s="42">
        <v>611</v>
      </c>
      <c r="C4265" s="42">
        <v>0.11621908495689499</v>
      </c>
      <c r="D4265" s="42">
        <v>8.8025780219242698E-3</v>
      </c>
      <c r="E4265" s="42" t="s">
        <v>31</v>
      </c>
      <c r="F4265" s="42" t="s">
        <v>202</v>
      </c>
    </row>
    <row r="4266" spans="1:6" x14ac:dyDescent="0.25">
      <c r="A4266" s="42">
        <v>95760</v>
      </c>
      <c r="B4266" s="42">
        <v>901</v>
      </c>
      <c r="C4266" s="42">
        <v>2.2681504689858602E-3</v>
      </c>
      <c r="D4266" s="42">
        <v>8.5009207292320295E-4</v>
      </c>
      <c r="E4266" s="42" t="s">
        <v>31</v>
      </c>
      <c r="F4266" s="42" t="s">
        <v>202</v>
      </c>
    </row>
    <row r="4267" spans="1:6" x14ac:dyDescent="0.25">
      <c r="A4267" s="42">
        <v>95760</v>
      </c>
      <c r="B4267" s="42">
        <v>902</v>
      </c>
      <c r="C4267" s="42">
        <v>6.3082934924729495E-2</v>
      </c>
      <c r="D4267" s="42">
        <v>5.0610482795704599E-3</v>
      </c>
      <c r="E4267" s="42" t="s">
        <v>31</v>
      </c>
      <c r="F4267" s="42" t="s">
        <v>202</v>
      </c>
    </row>
    <row r="4268" spans="1:6" x14ac:dyDescent="0.25">
      <c r="A4268" s="42">
        <v>95760</v>
      </c>
      <c r="B4268" s="42">
        <v>903</v>
      </c>
      <c r="C4268" s="42">
        <v>1.89012539068688E-4</v>
      </c>
      <c r="D4268" s="42">
        <v>2.5236739766650799E-4</v>
      </c>
      <c r="E4268" s="42" t="s">
        <v>31</v>
      </c>
      <c r="F4268" s="42" t="s">
        <v>202</v>
      </c>
    </row>
    <row r="4269" spans="1:6" x14ac:dyDescent="0.25">
      <c r="A4269" s="42">
        <v>95760</v>
      </c>
      <c r="B4269" s="42">
        <v>904</v>
      </c>
      <c r="C4269" s="42">
        <v>2.74383202555924E-2</v>
      </c>
      <c r="D4269" s="42">
        <v>2.2806991458245102E-3</v>
      </c>
      <c r="E4269" s="42" t="s">
        <v>31</v>
      </c>
      <c r="F4269" s="42" t="s">
        <v>202</v>
      </c>
    </row>
    <row r="4270" spans="1:6" x14ac:dyDescent="0.25">
      <c r="A4270" s="42">
        <v>95760</v>
      </c>
      <c r="B4270" s="42">
        <v>905</v>
      </c>
      <c r="C4270" s="42">
        <v>7.3242358887601604E-4</v>
      </c>
      <c r="D4270" s="42">
        <v>2.1122236305071E-4</v>
      </c>
      <c r="E4270" s="42" t="s">
        <v>31</v>
      </c>
      <c r="F4270" s="42" t="s">
        <v>202</v>
      </c>
    </row>
    <row r="4271" spans="1:6" x14ac:dyDescent="0.25">
      <c r="A4271" s="42">
        <v>95760</v>
      </c>
      <c r="B4271" s="42">
        <v>906</v>
      </c>
      <c r="C4271" s="42">
        <v>7.8755224662455093E-6</v>
      </c>
      <c r="D4271" s="42">
        <v>7.8756211292761393E-5</v>
      </c>
      <c r="E4271" s="42" t="s">
        <v>31</v>
      </c>
      <c r="F4271" s="42" t="s">
        <v>202</v>
      </c>
    </row>
    <row r="4272" spans="1:6" x14ac:dyDescent="0.25">
      <c r="A4272" s="42">
        <v>95760</v>
      </c>
      <c r="B4272" s="42">
        <v>907</v>
      </c>
      <c r="C4272" s="42">
        <v>0</v>
      </c>
      <c r="D4272" s="42">
        <v>1.1813283691287999E-4</v>
      </c>
      <c r="E4272" s="42" t="s">
        <v>31</v>
      </c>
      <c r="F4272" s="42" t="s">
        <v>202</v>
      </c>
    </row>
    <row r="4273" spans="1:6" x14ac:dyDescent="0.25">
      <c r="A4273" s="42">
        <v>95760</v>
      </c>
      <c r="B4273" s="42">
        <v>908</v>
      </c>
      <c r="C4273" s="42">
        <v>2.6776776369074202E-4</v>
      </c>
      <c r="D4273" s="42">
        <v>1.11874332967539E-4</v>
      </c>
      <c r="E4273" s="42" t="s">
        <v>31</v>
      </c>
      <c r="F4273" s="42" t="s">
        <v>202</v>
      </c>
    </row>
    <row r="4274" spans="1:6" x14ac:dyDescent="0.25">
      <c r="A4274" s="42">
        <v>95760</v>
      </c>
      <c r="B4274" s="42">
        <v>909</v>
      </c>
      <c r="C4274" s="42">
        <v>0</v>
      </c>
      <c r="D4274" s="42">
        <v>1.1813283691287999E-4</v>
      </c>
      <c r="E4274" s="42" t="s">
        <v>31</v>
      </c>
      <c r="F4274" s="42" t="s">
        <v>202</v>
      </c>
    </row>
    <row r="4275" spans="1:6" x14ac:dyDescent="0.25">
      <c r="A4275" s="42">
        <v>95760</v>
      </c>
      <c r="B4275" s="42">
        <v>989</v>
      </c>
      <c r="C4275" s="42">
        <v>0</v>
      </c>
      <c r="D4275" s="42">
        <v>7.8755224622053705E-5</v>
      </c>
      <c r="E4275" s="42" t="s">
        <v>31</v>
      </c>
      <c r="F4275" s="42" t="s">
        <v>202</v>
      </c>
    </row>
    <row r="4276" spans="1:6" x14ac:dyDescent="0.25">
      <c r="A4276" s="42">
        <v>95760</v>
      </c>
      <c r="B4276" s="42">
        <v>990</v>
      </c>
      <c r="C4276" s="42">
        <v>0</v>
      </c>
      <c r="D4276" s="42">
        <v>7.8755224622053705E-5</v>
      </c>
      <c r="E4276" s="42" t="s">
        <v>31</v>
      </c>
      <c r="F4276" s="42" t="s">
        <v>202</v>
      </c>
    </row>
    <row r="4277" spans="1:6" x14ac:dyDescent="0.25">
      <c r="A4277" s="42">
        <v>95760</v>
      </c>
      <c r="B4277" s="42">
        <v>990</v>
      </c>
      <c r="C4277" s="42">
        <v>0</v>
      </c>
      <c r="D4277" s="42">
        <v>7.8755224622053705E-5</v>
      </c>
      <c r="E4277" s="42" t="s">
        <v>31</v>
      </c>
      <c r="F4277" s="42" t="s">
        <v>202</v>
      </c>
    </row>
    <row r="4278" spans="1:6" x14ac:dyDescent="0.25">
      <c r="A4278" s="42">
        <v>95760</v>
      </c>
      <c r="B4278" s="42">
        <v>1387</v>
      </c>
      <c r="C4278" s="42">
        <v>8.8599627684659895E-3</v>
      </c>
      <c r="D4278" s="42">
        <v>2.2849384035587002E-3</v>
      </c>
      <c r="E4278" s="42" t="s">
        <v>31</v>
      </c>
      <c r="F4278" s="42" t="s">
        <v>202</v>
      </c>
    </row>
    <row r="4279" spans="1:6" x14ac:dyDescent="0.25">
      <c r="A4279" s="42">
        <v>95760</v>
      </c>
      <c r="B4279" s="42">
        <v>993</v>
      </c>
      <c r="C4279" s="42">
        <v>0</v>
      </c>
      <c r="D4279" s="42">
        <v>7.8755224622053705E-5</v>
      </c>
      <c r="E4279" s="42" t="s">
        <v>31</v>
      </c>
      <c r="F4279" s="42" t="s">
        <v>202</v>
      </c>
    </row>
    <row r="4280" spans="1:6" x14ac:dyDescent="0.25">
      <c r="A4280" s="42">
        <v>95760</v>
      </c>
      <c r="B4280" s="42">
        <v>994</v>
      </c>
      <c r="C4280" s="42">
        <v>0</v>
      </c>
      <c r="D4280" s="42">
        <v>7.8755224622053705E-5</v>
      </c>
      <c r="E4280" s="42" t="s">
        <v>31</v>
      </c>
      <c r="F4280" s="42" t="s">
        <v>202</v>
      </c>
    </row>
    <row r="4281" spans="1:6" x14ac:dyDescent="0.25">
      <c r="A4281" s="42">
        <v>95760</v>
      </c>
      <c r="B4281" s="42">
        <v>1390</v>
      </c>
      <c r="C4281" s="42">
        <v>3.4179767480880699E-3</v>
      </c>
      <c r="D4281" s="42">
        <v>3.4363147490236001E-4</v>
      </c>
      <c r="E4281" s="42" t="s">
        <v>31</v>
      </c>
      <c r="F4281" s="42" t="s">
        <v>202</v>
      </c>
    </row>
    <row r="4282" spans="1:6" x14ac:dyDescent="0.25">
      <c r="A4282" s="42">
        <v>95760</v>
      </c>
      <c r="B4282" s="42">
        <v>1391</v>
      </c>
      <c r="C4282" s="42">
        <v>0</v>
      </c>
      <c r="D4282" s="42">
        <v>7.8755224622053705E-5</v>
      </c>
      <c r="E4282" s="42" t="s">
        <v>31</v>
      </c>
      <c r="F4282" s="42" t="s">
        <v>202</v>
      </c>
    </row>
    <row r="4283" spans="1:6" x14ac:dyDescent="0.25">
      <c r="A4283" s="42">
        <v>95760</v>
      </c>
      <c r="B4283" s="42">
        <v>1393</v>
      </c>
      <c r="C4283" s="42">
        <v>0</v>
      </c>
      <c r="D4283" s="42">
        <v>7.8755224622053705E-5</v>
      </c>
      <c r="E4283" s="42" t="s">
        <v>31</v>
      </c>
      <c r="F4283" s="42" t="s">
        <v>202</v>
      </c>
    </row>
    <row r="4284" spans="1:6" x14ac:dyDescent="0.25">
      <c r="A4284" s="42">
        <v>95760</v>
      </c>
      <c r="B4284" s="42">
        <v>999</v>
      </c>
      <c r="C4284" s="42">
        <v>1.1616395631651901E-2</v>
      </c>
      <c r="D4284" s="42">
        <v>3.12628980876697E-3</v>
      </c>
      <c r="E4284" s="42" t="s">
        <v>31</v>
      </c>
      <c r="F4284" s="42" t="s">
        <v>202</v>
      </c>
    </row>
    <row r="4285" spans="1:6" x14ac:dyDescent="0.25">
      <c r="A4285" s="42">
        <v>95760</v>
      </c>
      <c r="B4285" s="42">
        <v>1396</v>
      </c>
      <c r="C4285" s="42">
        <v>0</v>
      </c>
      <c r="D4285" s="42">
        <v>7.8755224622053705E-5</v>
      </c>
      <c r="E4285" s="42" t="s">
        <v>31</v>
      </c>
      <c r="F4285" s="42" t="s">
        <v>202</v>
      </c>
    </row>
    <row r="4286" spans="1:6" x14ac:dyDescent="0.25">
      <c r="A4286" s="42">
        <v>95760</v>
      </c>
      <c r="B4286" s="42">
        <v>1397</v>
      </c>
      <c r="C4286" s="42">
        <v>0</v>
      </c>
      <c r="D4286" s="42">
        <v>7.8755224622053705E-5</v>
      </c>
      <c r="E4286" s="42" t="s">
        <v>31</v>
      </c>
      <c r="F4286" s="42" t="s">
        <v>202</v>
      </c>
    </row>
    <row r="4287" spans="1:6" x14ac:dyDescent="0.25">
      <c r="A4287" s="42">
        <v>95760</v>
      </c>
      <c r="B4287" s="42">
        <v>1398</v>
      </c>
      <c r="C4287" s="42">
        <v>0</v>
      </c>
      <c r="D4287" s="42">
        <v>7.8755224622053705E-5</v>
      </c>
      <c r="E4287" s="42" t="s">
        <v>31</v>
      </c>
      <c r="F4287" s="42" t="s">
        <v>202</v>
      </c>
    </row>
    <row r="4288" spans="1:6" x14ac:dyDescent="0.25">
      <c r="A4288" s="42">
        <v>95760</v>
      </c>
      <c r="B4288" s="42">
        <v>1004</v>
      </c>
      <c r="C4288" s="42">
        <v>0</v>
      </c>
      <c r="D4288" s="42">
        <v>7.8755224622053705E-5</v>
      </c>
      <c r="E4288" s="42" t="s">
        <v>31</v>
      </c>
      <c r="F4288" s="42" t="s">
        <v>202</v>
      </c>
    </row>
    <row r="4289" spans="1:6" x14ac:dyDescent="0.25">
      <c r="A4289" s="42">
        <v>95760</v>
      </c>
      <c r="B4289" s="42">
        <v>1005</v>
      </c>
      <c r="C4289" s="42">
        <v>0</v>
      </c>
      <c r="D4289" s="42">
        <v>7.8755224622053705E-5</v>
      </c>
      <c r="E4289" s="42" t="s">
        <v>31</v>
      </c>
      <c r="F4289" s="42" t="s">
        <v>202</v>
      </c>
    </row>
    <row r="4290" spans="1:6" x14ac:dyDescent="0.25">
      <c r="A4290" s="42">
        <v>95760</v>
      </c>
      <c r="B4290" s="42">
        <v>1006</v>
      </c>
      <c r="C4290" s="42">
        <v>0</v>
      </c>
      <c r="D4290" s="42">
        <v>7.8755224622053705E-5</v>
      </c>
      <c r="E4290" s="42" t="s">
        <v>31</v>
      </c>
      <c r="F4290" s="42" t="s">
        <v>202</v>
      </c>
    </row>
    <row r="4291" spans="1:6" x14ac:dyDescent="0.25">
      <c r="A4291" s="42">
        <v>95760</v>
      </c>
      <c r="B4291" s="42">
        <v>1402</v>
      </c>
      <c r="C4291" s="42">
        <v>0</v>
      </c>
      <c r="D4291" s="42">
        <v>7.8755224622053705E-5</v>
      </c>
      <c r="E4291" s="42" t="s">
        <v>31</v>
      </c>
      <c r="F4291" s="42" t="s">
        <v>202</v>
      </c>
    </row>
    <row r="4292" spans="1:6" x14ac:dyDescent="0.25">
      <c r="A4292" s="42">
        <v>95760</v>
      </c>
      <c r="B4292" s="42">
        <v>1008</v>
      </c>
      <c r="C4292" s="42">
        <v>0</v>
      </c>
      <c r="D4292" s="42">
        <v>7.8755224622053705E-5</v>
      </c>
      <c r="E4292" s="42" t="s">
        <v>31</v>
      </c>
      <c r="F4292" s="42" t="s">
        <v>202</v>
      </c>
    </row>
    <row r="4293" spans="1:6" x14ac:dyDescent="0.25">
      <c r="A4293" s="42">
        <v>95760</v>
      </c>
      <c r="B4293" s="42">
        <v>989</v>
      </c>
      <c r="C4293" s="42">
        <v>5.8278866225975896E-4</v>
      </c>
      <c r="D4293" s="42">
        <v>1.8577299463083799E-4</v>
      </c>
      <c r="E4293" s="42" t="s">
        <v>31</v>
      </c>
      <c r="F4293" s="42" t="s">
        <v>202</v>
      </c>
    </row>
    <row r="4294" spans="1:6" x14ac:dyDescent="0.25">
      <c r="A4294" s="42">
        <v>95760</v>
      </c>
      <c r="B4294" s="42">
        <v>1010</v>
      </c>
      <c r="C4294" s="42">
        <v>0</v>
      </c>
      <c r="D4294" s="42">
        <v>1.6538597166995101E-4</v>
      </c>
      <c r="E4294" s="42" t="s">
        <v>31</v>
      </c>
      <c r="F4294" s="42" t="s">
        <v>202</v>
      </c>
    </row>
    <row r="4295" spans="1:6" x14ac:dyDescent="0.25">
      <c r="A4295" s="42">
        <v>95760</v>
      </c>
      <c r="B4295" s="42">
        <v>1011</v>
      </c>
      <c r="C4295" s="42">
        <v>4.1346492927588196E-3</v>
      </c>
      <c r="D4295" s="42">
        <v>8.9945282310284805E-4</v>
      </c>
      <c r="E4295" s="42" t="s">
        <v>31</v>
      </c>
      <c r="F4295" s="42" t="s">
        <v>202</v>
      </c>
    </row>
    <row r="4296" spans="1:6" x14ac:dyDescent="0.25">
      <c r="A4296" s="42">
        <v>95760</v>
      </c>
      <c r="B4296" s="42">
        <v>1407</v>
      </c>
      <c r="C4296" s="42">
        <v>0</v>
      </c>
      <c r="D4296" s="42">
        <v>7.8755224622053705E-5</v>
      </c>
      <c r="E4296" s="42" t="s">
        <v>31</v>
      </c>
      <c r="F4296" s="42" t="s">
        <v>202</v>
      </c>
    </row>
    <row r="4297" spans="1:6" x14ac:dyDescent="0.25">
      <c r="A4297" s="42">
        <v>95760</v>
      </c>
      <c r="B4297" s="42">
        <v>1408</v>
      </c>
      <c r="C4297" s="42">
        <v>0</v>
      </c>
      <c r="D4297" s="42">
        <v>7.8755224622053705E-5</v>
      </c>
      <c r="E4297" s="42" t="s">
        <v>31</v>
      </c>
      <c r="F4297" s="42" t="s">
        <v>202</v>
      </c>
    </row>
    <row r="4298" spans="1:6" x14ac:dyDescent="0.25">
      <c r="A4298" s="42">
        <v>95760</v>
      </c>
      <c r="B4298" s="42">
        <v>1409</v>
      </c>
      <c r="C4298" s="42">
        <v>0</v>
      </c>
      <c r="D4298" s="42">
        <v>7.8755224622053705E-5</v>
      </c>
      <c r="E4298" s="42" t="s">
        <v>31</v>
      </c>
      <c r="F4298" s="42" t="s">
        <v>202</v>
      </c>
    </row>
    <row r="4299" spans="1:6" x14ac:dyDescent="0.25">
      <c r="A4299" s="42">
        <v>95760</v>
      </c>
      <c r="B4299" s="42">
        <v>1410</v>
      </c>
      <c r="C4299" s="42">
        <v>0</v>
      </c>
      <c r="D4299" s="42">
        <v>7.8755224622053705E-5</v>
      </c>
      <c r="E4299" s="42" t="s">
        <v>31</v>
      </c>
      <c r="F4299" s="42" t="s">
        <v>202</v>
      </c>
    </row>
    <row r="4300" spans="1:6" x14ac:dyDescent="0.25">
      <c r="A4300" s="42">
        <v>95760</v>
      </c>
      <c r="B4300" s="42">
        <v>1411</v>
      </c>
      <c r="C4300" s="42">
        <v>1.08682209985706E-3</v>
      </c>
      <c r="D4300" s="42">
        <v>1.15834021717729E-4</v>
      </c>
      <c r="E4300" s="42" t="s">
        <v>31</v>
      </c>
      <c r="F4300" s="42" t="s">
        <v>202</v>
      </c>
    </row>
    <row r="4301" spans="1:6" x14ac:dyDescent="0.25">
      <c r="A4301" s="42">
        <v>95760</v>
      </c>
      <c r="B4301" s="42">
        <v>1017</v>
      </c>
      <c r="C4301" s="42">
        <v>1.6617352394081701E-3</v>
      </c>
      <c r="D4301" s="42">
        <v>2.2932023014066001E-4</v>
      </c>
      <c r="E4301" s="42" t="s">
        <v>31</v>
      </c>
      <c r="F4301" s="42" t="s">
        <v>202</v>
      </c>
    </row>
    <row r="4302" spans="1:6" x14ac:dyDescent="0.25">
      <c r="A4302" s="42">
        <v>95760</v>
      </c>
      <c r="B4302" s="42">
        <v>1413</v>
      </c>
      <c r="C4302" s="42">
        <v>1.4884737450699601E-3</v>
      </c>
      <c r="D4302" s="42">
        <v>4.0001257040867699E-4</v>
      </c>
      <c r="E4302" s="42" t="s">
        <v>31</v>
      </c>
      <c r="F4302" s="42" t="s">
        <v>202</v>
      </c>
    </row>
    <row r="4303" spans="1:6" x14ac:dyDescent="0.25">
      <c r="A4303" s="42">
        <v>95760</v>
      </c>
      <c r="B4303" s="42">
        <v>1416</v>
      </c>
      <c r="C4303" s="42">
        <v>1.82712121103772E-3</v>
      </c>
      <c r="D4303" s="42">
        <v>1.5561241361398899E-4</v>
      </c>
      <c r="E4303" s="42" t="s">
        <v>31</v>
      </c>
      <c r="F4303" s="42" t="s">
        <v>202</v>
      </c>
    </row>
    <row r="4304" spans="1:6" x14ac:dyDescent="0.25">
      <c r="A4304" s="42">
        <v>95760</v>
      </c>
      <c r="B4304" s="42">
        <v>1022</v>
      </c>
      <c r="C4304" s="42">
        <v>0</v>
      </c>
      <c r="D4304" s="42">
        <v>7.8755224622053705E-5</v>
      </c>
      <c r="E4304" s="42" t="s">
        <v>31</v>
      </c>
      <c r="F4304" s="42" t="s">
        <v>202</v>
      </c>
    </row>
    <row r="4305" spans="1:6" x14ac:dyDescent="0.25">
      <c r="A4305" s="42">
        <v>95760</v>
      </c>
      <c r="B4305" s="42">
        <v>1418</v>
      </c>
      <c r="C4305" s="42">
        <v>0</v>
      </c>
      <c r="D4305" s="42">
        <v>7.8755224622053705E-5</v>
      </c>
      <c r="E4305" s="42" t="s">
        <v>31</v>
      </c>
      <c r="F4305" s="42" t="s">
        <v>202</v>
      </c>
    </row>
    <row r="4306" spans="1:6" x14ac:dyDescent="0.25">
      <c r="A4306" s="42">
        <v>95760</v>
      </c>
      <c r="B4306" s="42">
        <v>1024</v>
      </c>
      <c r="C4306" s="42">
        <v>0</v>
      </c>
      <c r="D4306" s="42">
        <v>7.8755224622053705E-5</v>
      </c>
      <c r="E4306" s="42" t="s">
        <v>31</v>
      </c>
      <c r="F4306" s="42" t="s">
        <v>202</v>
      </c>
    </row>
    <row r="4307" spans="1:6" x14ac:dyDescent="0.25">
      <c r="A4307" s="42">
        <v>95760</v>
      </c>
      <c r="B4307" s="42">
        <v>1025</v>
      </c>
      <c r="C4307" s="42">
        <v>0</v>
      </c>
      <c r="D4307" s="42">
        <v>7.8755224622053705E-5</v>
      </c>
      <c r="E4307" s="42" t="s">
        <v>31</v>
      </c>
      <c r="F4307" s="42" t="s">
        <v>202</v>
      </c>
    </row>
    <row r="4308" spans="1:6" x14ac:dyDescent="0.25">
      <c r="A4308" s="42">
        <v>95760</v>
      </c>
      <c r="B4308" s="42">
        <v>1026</v>
      </c>
      <c r="C4308" s="42">
        <v>0</v>
      </c>
      <c r="D4308" s="42">
        <v>7.8755224622053705E-5</v>
      </c>
      <c r="E4308" s="42" t="s">
        <v>31</v>
      </c>
      <c r="F4308" s="42" t="s">
        <v>202</v>
      </c>
    </row>
    <row r="4309" spans="1:6" x14ac:dyDescent="0.25">
      <c r="A4309" s="42">
        <v>95760</v>
      </c>
      <c r="B4309" s="42">
        <v>1027</v>
      </c>
      <c r="C4309" s="42">
        <v>0</v>
      </c>
      <c r="D4309" s="42">
        <v>7.8755224622053705E-5</v>
      </c>
      <c r="E4309" s="42" t="s">
        <v>31</v>
      </c>
      <c r="F4309" s="42" t="s">
        <v>202</v>
      </c>
    </row>
    <row r="4310" spans="1:6" x14ac:dyDescent="0.25">
      <c r="A4310" s="42">
        <v>95760</v>
      </c>
      <c r="B4310" s="42">
        <v>1423</v>
      </c>
      <c r="C4310" s="42">
        <v>0</v>
      </c>
      <c r="D4310" s="42">
        <v>7.8755224622053705E-5</v>
      </c>
      <c r="E4310" s="42" t="s">
        <v>31</v>
      </c>
      <c r="F4310" s="42" t="s">
        <v>202</v>
      </c>
    </row>
    <row r="4311" spans="1:6" x14ac:dyDescent="0.25">
      <c r="A4311" s="42">
        <v>95760</v>
      </c>
      <c r="B4311" s="42">
        <v>933</v>
      </c>
      <c r="C4311" s="42">
        <v>5.1017634497068302E-2</v>
      </c>
      <c r="D4311" s="42">
        <v>5.5840819985102704E-3</v>
      </c>
      <c r="E4311" s="42" t="s">
        <v>31</v>
      </c>
      <c r="F4311" s="42" t="s">
        <v>202</v>
      </c>
    </row>
    <row r="4312" spans="1:6" x14ac:dyDescent="0.25">
      <c r="A4312" s="42">
        <v>95760</v>
      </c>
      <c r="B4312" s="42">
        <v>934</v>
      </c>
      <c r="C4312" s="42">
        <v>3.9739886340272403E-2</v>
      </c>
      <c r="D4312" s="42">
        <v>3.4875266315184598E-3</v>
      </c>
      <c r="E4312" s="42" t="s">
        <v>31</v>
      </c>
      <c r="F4312" s="42" t="s">
        <v>202</v>
      </c>
    </row>
    <row r="4313" spans="1:6" x14ac:dyDescent="0.25">
      <c r="A4313" s="42">
        <v>95760</v>
      </c>
      <c r="B4313" s="42">
        <v>935</v>
      </c>
      <c r="C4313" s="42">
        <v>5.9932725922070699E-3</v>
      </c>
      <c r="D4313" s="42">
        <v>8.0576731673565505E-4</v>
      </c>
      <c r="E4313" s="42" t="s">
        <v>31</v>
      </c>
      <c r="F4313" s="42" t="s">
        <v>202</v>
      </c>
    </row>
    <row r="4314" spans="1:6" x14ac:dyDescent="0.25">
      <c r="A4314" s="42">
        <v>95760</v>
      </c>
      <c r="B4314" s="42">
        <v>936</v>
      </c>
      <c r="C4314" s="42">
        <v>8.1149383439833495E-2</v>
      </c>
      <c r="D4314" s="42">
        <v>9.1767431638118194E-3</v>
      </c>
      <c r="E4314" s="42" t="s">
        <v>31</v>
      </c>
      <c r="F4314" s="42" t="s">
        <v>202</v>
      </c>
    </row>
    <row r="4315" spans="1:6" x14ac:dyDescent="0.25">
      <c r="A4315" s="42">
        <v>95760</v>
      </c>
      <c r="B4315" s="42">
        <v>937</v>
      </c>
      <c r="C4315" s="42">
        <v>0</v>
      </c>
      <c r="D4315" s="42">
        <v>7.0643436490709102E-2</v>
      </c>
      <c r="E4315" s="42" t="s">
        <v>31</v>
      </c>
      <c r="F4315" s="42" t="s">
        <v>202</v>
      </c>
    </row>
    <row r="4316" spans="1:6" x14ac:dyDescent="0.25">
      <c r="A4316" s="42">
        <v>95760</v>
      </c>
      <c r="B4316" s="42">
        <v>939</v>
      </c>
      <c r="C4316" s="42">
        <v>2.9926985351532201E-3</v>
      </c>
      <c r="D4316" s="42">
        <v>4.6102229616366098E-4</v>
      </c>
      <c r="E4316" s="42" t="s">
        <v>31</v>
      </c>
      <c r="F4316" s="42" t="s">
        <v>202</v>
      </c>
    </row>
    <row r="4317" spans="1:6" x14ac:dyDescent="0.25">
      <c r="A4317" s="42">
        <v>95760</v>
      </c>
      <c r="B4317" s="42">
        <v>941</v>
      </c>
      <c r="C4317" s="42">
        <v>0</v>
      </c>
      <c r="D4317" s="42">
        <v>9.4506269554544696E-4</v>
      </c>
      <c r="E4317" s="42" t="s">
        <v>31</v>
      </c>
      <c r="F4317" s="42" t="s">
        <v>202</v>
      </c>
    </row>
    <row r="4318" spans="1:6" x14ac:dyDescent="0.25">
      <c r="A4318" s="42">
        <v>95760</v>
      </c>
      <c r="B4318" s="42">
        <v>942</v>
      </c>
      <c r="C4318" s="42">
        <v>0.16278704927305901</v>
      </c>
      <c r="D4318" s="42">
        <v>3.2096097464804997E-2</v>
      </c>
      <c r="E4318" s="42" t="s">
        <v>31</v>
      </c>
      <c r="F4318" s="42" t="s">
        <v>202</v>
      </c>
    </row>
    <row r="4319" spans="1:6" x14ac:dyDescent="0.25">
      <c r="A4319" s="42">
        <v>95760</v>
      </c>
      <c r="B4319" s="42">
        <v>944</v>
      </c>
      <c r="C4319" s="42">
        <v>8.8993403820092604E-2</v>
      </c>
      <c r="D4319" s="42">
        <v>1.94746462330662E-2</v>
      </c>
      <c r="E4319" s="42" t="s">
        <v>31</v>
      </c>
      <c r="F4319" s="42" t="s">
        <v>202</v>
      </c>
    </row>
    <row r="4320" spans="1:6" x14ac:dyDescent="0.25">
      <c r="A4320" s="42">
        <v>95760</v>
      </c>
      <c r="B4320" s="42">
        <v>945</v>
      </c>
      <c r="C4320" s="42">
        <v>7.3139977098045303E-2</v>
      </c>
      <c r="D4320" s="42">
        <v>1.35491752523623E-2</v>
      </c>
      <c r="E4320" s="42" t="s">
        <v>31</v>
      </c>
      <c r="F4320" s="42" t="s">
        <v>202</v>
      </c>
    </row>
    <row r="4321" spans="1:6" x14ac:dyDescent="0.25">
      <c r="A4321" s="42">
        <v>95760</v>
      </c>
      <c r="B4321" s="42">
        <v>1438</v>
      </c>
      <c r="C4321" s="42">
        <v>1.69796264273674E-2</v>
      </c>
      <c r="D4321" s="42">
        <v>1.6199885521709599E-3</v>
      </c>
      <c r="E4321" s="42" t="s">
        <v>31</v>
      </c>
      <c r="F4321" s="42" t="s">
        <v>202</v>
      </c>
    </row>
    <row r="4322" spans="1:6" x14ac:dyDescent="0.25">
      <c r="A4322" s="42">
        <v>95760</v>
      </c>
      <c r="B4322" s="42">
        <v>1044</v>
      </c>
      <c r="C4322" s="42">
        <v>4.9694546724031799E-2</v>
      </c>
      <c r="D4322" s="42">
        <v>4.56147044886312E-3</v>
      </c>
      <c r="E4322" s="42" t="s">
        <v>31</v>
      </c>
      <c r="F4322" s="42" t="s">
        <v>202</v>
      </c>
    </row>
    <row r="4323" spans="1:6" x14ac:dyDescent="0.25">
      <c r="A4323" s="42">
        <v>95760</v>
      </c>
      <c r="B4323" s="42">
        <v>947</v>
      </c>
      <c r="C4323" s="42">
        <v>0.15525804979306601</v>
      </c>
      <c r="D4323" s="42">
        <v>1.19485617868059E-2</v>
      </c>
      <c r="E4323" s="42" t="s">
        <v>31</v>
      </c>
      <c r="F4323" s="42" t="s">
        <v>202</v>
      </c>
    </row>
    <row r="4324" spans="1:6" x14ac:dyDescent="0.25">
      <c r="A4324" s="42">
        <v>95760</v>
      </c>
      <c r="B4324" s="42">
        <v>948</v>
      </c>
      <c r="C4324" s="42">
        <v>8.0487839553315302E-2</v>
      </c>
      <c r="D4324" s="42">
        <v>7.64146321272937E-3</v>
      </c>
      <c r="E4324" s="42" t="s">
        <v>31</v>
      </c>
      <c r="F4324" s="42" t="s">
        <v>202</v>
      </c>
    </row>
    <row r="4325" spans="1:6" x14ac:dyDescent="0.25">
      <c r="A4325" s="42">
        <v>95760</v>
      </c>
      <c r="B4325" s="42">
        <v>949</v>
      </c>
      <c r="C4325" s="42">
        <v>4.01651645536113E-4</v>
      </c>
      <c r="D4325" s="42">
        <v>5.5201510479251602E-4</v>
      </c>
      <c r="E4325" s="42" t="s">
        <v>31</v>
      </c>
      <c r="F4325" s="42" t="s">
        <v>202</v>
      </c>
    </row>
    <row r="4326" spans="1:6" x14ac:dyDescent="0.25">
      <c r="A4326" s="42">
        <v>95760</v>
      </c>
      <c r="B4326" s="42">
        <v>950</v>
      </c>
      <c r="C4326" s="42">
        <v>0</v>
      </c>
      <c r="D4326" s="42">
        <v>3.8826325733541502E-3</v>
      </c>
      <c r="E4326" s="42" t="s">
        <v>31</v>
      </c>
      <c r="F4326" s="42" t="s">
        <v>202</v>
      </c>
    </row>
    <row r="4327" spans="1:6" x14ac:dyDescent="0.25">
      <c r="A4327" s="42">
        <v>95760</v>
      </c>
      <c r="B4327" s="42">
        <v>951</v>
      </c>
      <c r="C4327" s="42">
        <v>4.91983887990428E-2</v>
      </c>
      <c r="D4327" s="42">
        <v>8.1519912235177103E-3</v>
      </c>
      <c r="E4327" s="42" t="s">
        <v>31</v>
      </c>
      <c r="F4327" s="42" t="s">
        <v>202</v>
      </c>
    </row>
    <row r="4328" spans="1:6" x14ac:dyDescent="0.25">
      <c r="A4328" s="42">
        <v>95760</v>
      </c>
      <c r="B4328" s="42">
        <v>952</v>
      </c>
      <c r="C4328" s="42">
        <v>7.9338013273405103E-2</v>
      </c>
      <c r="D4328" s="42">
        <v>7.40371195388292E-3</v>
      </c>
      <c r="E4328" s="42" t="s">
        <v>31</v>
      </c>
      <c r="F4328" s="42" t="s">
        <v>202</v>
      </c>
    </row>
    <row r="4329" spans="1:6" x14ac:dyDescent="0.25">
      <c r="A4329" s="42">
        <v>95760</v>
      </c>
      <c r="B4329" s="42">
        <v>953</v>
      </c>
      <c r="C4329" s="42">
        <v>0</v>
      </c>
      <c r="D4329" s="42">
        <v>1.1710901901731701E-2</v>
      </c>
      <c r="E4329" s="42" t="s">
        <v>31</v>
      </c>
      <c r="F4329" s="42" t="s">
        <v>202</v>
      </c>
    </row>
    <row r="4330" spans="1:6" x14ac:dyDescent="0.25">
      <c r="A4330" s="42">
        <v>95760</v>
      </c>
      <c r="B4330" s="42">
        <v>954</v>
      </c>
      <c r="C4330" s="42">
        <v>0.13773501231172999</v>
      </c>
      <c r="D4330" s="42">
        <v>1.11232499428458E-2</v>
      </c>
      <c r="E4330" s="42" t="s">
        <v>31</v>
      </c>
      <c r="F4330" s="42" t="s">
        <v>202</v>
      </c>
    </row>
    <row r="4331" spans="1:6" x14ac:dyDescent="0.25">
      <c r="A4331" s="42">
        <v>95760</v>
      </c>
      <c r="B4331" s="42">
        <v>955</v>
      </c>
      <c r="C4331" s="42">
        <v>4.1117472733781799</v>
      </c>
      <c r="D4331" s="42">
        <v>0.54490895817081397</v>
      </c>
      <c r="E4331" s="42" t="s">
        <v>31</v>
      </c>
      <c r="F4331" s="42" t="s">
        <v>202</v>
      </c>
    </row>
    <row r="4332" spans="1:6" x14ac:dyDescent="0.25">
      <c r="A4332" s="42">
        <v>95760</v>
      </c>
      <c r="B4332" s="42">
        <v>956</v>
      </c>
      <c r="C4332" s="42">
        <v>2.29965255860844E-2</v>
      </c>
      <c r="D4332" s="42">
        <v>1.8737182660379099E-3</v>
      </c>
      <c r="E4332" s="42" t="s">
        <v>31</v>
      </c>
      <c r="F4332" s="42" t="s">
        <v>202</v>
      </c>
    </row>
    <row r="4333" spans="1:6" x14ac:dyDescent="0.25">
      <c r="A4333" s="42">
        <v>95760</v>
      </c>
      <c r="B4333" s="42">
        <v>1056</v>
      </c>
      <c r="C4333" s="42">
        <v>3.3801742404601799E-2</v>
      </c>
      <c r="D4333" s="42">
        <v>2.7407620161678799E-3</v>
      </c>
      <c r="E4333" s="42" t="s">
        <v>31</v>
      </c>
      <c r="F4333" s="42" t="s">
        <v>202</v>
      </c>
    </row>
    <row r="4334" spans="1:6" x14ac:dyDescent="0.25">
      <c r="A4334" s="42">
        <v>95760</v>
      </c>
      <c r="B4334" s="42">
        <v>957</v>
      </c>
      <c r="C4334" s="42">
        <v>0.42815277873562801</v>
      </c>
      <c r="D4334" s="42">
        <v>3.7334456661578898E-2</v>
      </c>
      <c r="E4334" s="42" t="s">
        <v>31</v>
      </c>
      <c r="F4334" s="42" t="s">
        <v>202</v>
      </c>
    </row>
    <row r="4335" spans="1:6" x14ac:dyDescent="0.25">
      <c r="A4335" s="42">
        <v>95760</v>
      </c>
      <c r="B4335" s="42">
        <v>958</v>
      </c>
      <c r="C4335" s="42">
        <v>0</v>
      </c>
      <c r="D4335" s="42">
        <v>7.3872400688133298E-3</v>
      </c>
      <c r="E4335" s="42" t="s">
        <v>31</v>
      </c>
      <c r="F4335" s="42" t="s">
        <v>202</v>
      </c>
    </row>
    <row r="4336" spans="1:6" x14ac:dyDescent="0.25">
      <c r="A4336" s="42">
        <v>95760</v>
      </c>
      <c r="B4336" s="42">
        <v>959</v>
      </c>
      <c r="C4336" s="42">
        <v>6.4280014313418704E-2</v>
      </c>
      <c r="D4336" s="42">
        <v>8.8499519469005493E-3</v>
      </c>
      <c r="E4336" s="42" t="s">
        <v>31</v>
      </c>
      <c r="F4336" s="42" t="s">
        <v>202</v>
      </c>
    </row>
    <row r="4337" spans="1:6" x14ac:dyDescent="0.25">
      <c r="A4337" s="42">
        <v>95760</v>
      </c>
      <c r="B4337" s="42">
        <v>960</v>
      </c>
      <c r="C4337" s="42">
        <v>0.26778351471353401</v>
      </c>
      <c r="D4337" s="42">
        <v>6.3990915113053604E-2</v>
      </c>
      <c r="E4337" s="42" t="s">
        <v>31</v>
      </c>
      <c r="F4337" s="42" t="s">
        <v>202</v>
      </c>
    </row>
    <row r="4338" spans="1:6" x14ac:dyDescent="0.25">
      <c r="A4338" s="42">
        <v>95760</v>
      </c>
      <c r="B4338" s="42">
        <v>961</v>
      </c>
      <c r="C4338" s="42">
        <v>0</v>
      </c>
      <c r="D4338" s="42">
        <v>7.0092149925344198E-3</v>
      </c>
      <c r="E4338" s="42" t="s">
        <v>31</v>
      </c>
      <c r="F4338" s="42" t="s">
        <v>202</v>
      </c>
    </row>
    <row r="4339" spans="1:6" x14ac:dyDescent="0.25">
      <c r="A4339" s="42">
        <v>95760</v>
      </c>
      <c r="B4339" s="42">
        <v>962</v>
      </c>
      <c r="C4339" s="42">
        <v>3.8125404233480001E-2</v>
      </c>
      <c r="D4339" s="42">
        <v>5.5507932093039501E-3</v>
      </c>
      <c r="E4339" s="42" t="s">
        <v>31</v>
      </c>
      <c r="F4339" s="42" t="s">
        <v>202</v>
      </c>
    </row>
    <row r="4340" spans="1:6" x14ac:dyDescent="0.25">
      <c r="A4340" s="42">
        <v>95760</v>
      </c>
      <c r="B4340" s="42">
        <v>963</v>
      </c>
      <c r="C4340" s="42">
        <v>0</v>
      </c>
      <c r="D4340" s="42">
        <v>1.54360240241449E-3</v>
      </c>
      <c r="E4340" s="42" t="s">
        <v>31</v>
      </c>
      <c r="F4340" s="42" t="s">
        <v>202</v>
      </c>
    </row>
    <row r="4341" spans="1:6" x14ac:dyDescent="0.25">
      <c r="A4341" s="42">
        <v>95760</v>
      </c>
      <c r="B4341" s="42">
        <v>964</v>
      </c>
      <c r="C4341" s="42">
        <v>1.08288433850274E-2</v>
      </c>
      <c r="D4341" s="42">
        <v>8.6504762107755297E-4</v>
      </c>
      <c r="E4341" s="42" t="s">
        <v>31</v>
      </c>
      <c r="F4341" s="42" t="s">
        <v>202</v>
      </c>
    </row>
    <row r="4342" spans="1:6" x14ac:dyDescent="0.25">
      <c r="A4342" s="42">
        <v>95760</v>
      </c>
      <c r="B4342" s="42">
        <v>966</v>
      </c>
      <c r="C4342" s="42">
        <v>0</v>
      </c>
      <c r="D4342" s="42">
        <v>1.41365628176184E-2</v>
      </c>
      <c r="E4342" s="42" t="s">
        <v>31</v>
      </c>
      <c r="F4342" s="42" t="s">
        <v>202</v>
      </c>
    </row>
    <row r="4343" spans="1:6" x14ac:dyDescent="0.25">
      <c r="A4343" s="42">
        <v>95760</v>
      </c>
      <c r="B4343" s="42">
        <v>967</v>
      </c>
      <c r="C4343" s="42">
        <v>2.4784269186002902E-2</v>
      </c>
      <c r="D4343" s="42">
        <v>7.5235543742137199E-3</v>
      </c>
      <c r="E4343" s="42" t="s">
        <v>31</v>
      </c>
      <c r="F4343" s="42" t="s">
        <v>202</v>
      </c>
    </row>
    <row r="4344" spans="1:6" x14ac:dyDescent="0.25">
      <c r="A4344" s="42">
        <v>95760</v>
      </c>
      <c r="B4344" s="42">
        <v>968</v>
      </c>
      <c r="C4344" s="42">
        <v>0.22526356895164601</v>
      </c>
      <c r="D4344" s="42">
        <v>3.2992261746318398E-2</v>
      </c>
      <c r="E4344" s="42" t="s">
        <v>31</v>
      </c>
      <c r="F4344" s="42" t="s">
        <v>202</v>
      </c>
    </row>
    <row r="4345" spans="1:6" x14ac:dyDescent="0.25">
      <c r="A4345" s="42">
        <v>95760</v>
      </c>
      <c r="B4345" s="42">
        <v>969</v>
      </c>
      <c r="C4345" s="42">
        <v>0.63305024657194897</v>
      </c>
      <c r="D4345" s="42">
        <v>6.3518904156680406E-2</v>
      </c>
      <c r="E4345" s="42" t="s">
        <v>31</v>
      </c>
      <c r="F4345" s="42" t="s">
        <v>202</v>
      </c>
    </row>
    <row r="4346" spans="1:6" x14ac:dyDescent="0.25">
      <c r="A4346" s="42">
        <v>95760</v>
      </c>
      <c r="B4346" s="42">
        <v>970</v>
      </c>
      <c r="C4346" s="42">
        <v>0</v>
      </c>
      <c r="D4346" s="42">
        <v>1.4175940431161601E-3</v>
      </c>
      <c r="E4346" s="42" t="s">
        <v>31</v>
      </c>
      <c r="F4346" s="42" t="s">
        <v>202</v>
      </c>
    </row>
    <row r="4347" spans="1:6" x14ac:dyDescent="0.25">
      <c r="A4347" s="42">
        <v>95761</v>
      </c>
      <c r="B4347" s="42">
        <v>337</v>
      </c>
      <c r="C4347" s="42">
        <v>0.18144119054379201</v>
      </c>
      <c r="D4347" s="42">
        <v>7.53444709130036E-2</v>
      </c>
      <c r="E4347" s="42" t="s">
        <v>31</v>
      </c>
      <c r="F4347" s="42" t="s">
        <v>32</v>
      </c>
    </row>
    <row r="4348" spans="1:6" x14ac:dyDescent="0.25">
      <c r="A4348" s="42">
        <v>95761</v>
      </c>
      <c r="B4348" s="42">
        <v>613</v>
      </c>
      <c r="C4348" s="42">
        <v>0</v>
      </c>
      <c r="D4348" s="42">
        <v>2.75329088393759E-2</v>
      </c>
      <c r="E4348" s="42" t="s">
        <v>31</v>
      </c>
      <c r="F4348" s="42" t="s">
        <v>32</v>
      </c>
    </row>
    <row r="4349" spans="1:6" x14ac:dyDescent="0.25">
      <c r="A4349" s="42">
        <v>95761</v>
      </c>
      <c r="B4349" s="42">
        <v>665</v>
      </c>
      <c r="C4349" s="42">
        <v>0</v>
      </c>
      <c r="D4349" s="42">
        <v>2.75329088393759E-2</v>
      </c>
      <c r="E4349" s="42" t="s">
        <v>31</v>
      </c>
      <c r="F4349" s="42" t="s">
        <v>32</v>
      </c>
    </row>
    <row r="4350" spans="1:6" x14ac:dyDescent="0.25">
      <c r="A4350" s="42">
        <v>95761</v>
      </c>
      <c r="B4350" s="42">
        <v>699</v>
      </c>
      <c r="C4350" s="42">
        <v>0.10976965792001001</v>
      </c>
      <c r="D4350" s="42">
        <v>2.8787540246322001E-2</v>
      </c>
      <c r="E4350" s="42" t="s">
        <v>31</v>
      </c>
      <c r="F4350" s="42" t="s">
        <v>32</v>
      </c>
    </row>
    <row r="4351" spans="1:6" x14ac:dyDescent="0.25">
      <c r="A4351" s="42">
        <v>95761</v>
      </c>
      <c r="B4351" s="42">
        <v>784</v>
      </c>
      <c r="C4351" s="42">
        <v>0.13347918007585699</v>
      </c>
      <c r="D4351" s="42">
        <v>2.9192238798860001E-2</v>
      </c>
      <c r="E4351" s="42" t="s">
        <v>31</v>
      </c>
      <c r="F4351" s="42" t="s">
        <v>45</v>
      </c>
    </row>
    <row r="4352" spans="1:6" x14ac:dyDescent="0.25">
      <c r="A4352" s="42">
        <v>95761</v>
      </c>
      <c r="B4352" s="42">
        <v>785</v>
      </c>
      <c r="C4352" s="42">
        <v>1.30311877497786E-2</v>
      </c>
      <c r="D4352" s="42">
        <v>4.8180563246479303E-3</v>
      </c>
      <c r="E4352" s="42" t="s">
        <v>31</v>
      </c>
      <c r="F4352" s="42" t="s">
        <v>49</v>
      </c>
    </row>
    <row r="4353" spans="1:6" x14ac:dyDescent="0.25">
      <c r="A4353" s="42">
        <v>95761</v>
      </c>
      <c r="B4353" s="42">
        <v>2302</v>
      </c>
      <c r="C4353" s="42">
        <v>0.23433514359758101</v>
      </c>
      <c r="D4353" s="42">
        <v>1.7111037474491601E-2</v>
      </c>
      <c r="E4353" s="42" t="s">
        <v>31</v>
      </c>
      <c r="F4353" s="42" t="s">
        <v>53</v>
      </c>
    </row>
    <row r="4354" spans="1:6" x14ac:dyDescent="0.25">
      <c r="A4354" s="42">
        <v>95761</v>
      </c>
      <c r="B4354" s="42">
        <v>1183</v>
      </c>
      <c r="C4354" s="42">
        <v>6.1978003083595299</v>
      </c>
      <c r="D4354" s="42">
        <v>1.34872649056032</v>
      </c>
      <c r="E4354" s="42" t="s">
        <v>31</v>
      </c>
      <c r="F4354" s="42" t="s">
        <v>57</v>
      </c>
    </row>
    <row r="4355" spans="1:6" x14ac:dyDescent="0.25">
      <c r="A4355" s="42">
        <v>95761</v>
      </c>
      <c r="B4355" s="42">
        <v>789</v>
      </c>
      <c r="C4355" s="42">
        <v>5.4844332734185297</v>
      </c>
      <c r="D4355" s="42">
        <v>0.52869855938102495</v>
      </c>
      <c r="E4355" s="42" t="s">
        <v>31</v>
      </c>
      <c r="F4355" s="42" t="s">
        <v>57</v>
      </c>
    </row>
    <row r="4356" spans="1:6" x14ac:dyDescent="0.25">
      <c r="A4356" s="42">
        <v>95761</v>
      </c>
      <c r="B4356" s="42">
        <v>790</v>
      </c>
      <c r="C4356" s="42">
        <v>12.7845453733062</v>
      </c>
      <c r="D4356" s="42">
        <v>3.16143645490836</v>
      </c>
      <c r="E4356" s="42" t="s">
        <v>31</v>
      </c>
      <c r="F4356" s="42" t="s">
        <v>57</v>
      </c>
    </row>
    <row r="4357" spans="1:6" x14ac:dyDescent="0.25">
      <c r="A4357" s="42">
        <v>95761</v>
      </c>
      <c r="B4357" s="42">
        <v>791</v>
      </c>
      <c r="C4357" s="42">
        <v>4.0510026209428798</v>
      </c>
      <c r="D4357" s="42">
        <v>0.30617113658926298</v>
      </c>
      <c r="E4357" s="42" t="s">
        <v>31</v>
      </c>
      <c r="F4357" s="42" t="s">
        <v>57</v>
      </c>
    </row>
    <row r="4358" spans="1:6" x14ac:dyDescent="0.25">
      <c r="A4358" s="42">
        <v>95761</v>
      </c>
      <c r="B4358" s="42">
        <v>792</v>
      </c>
      <c r="C4358" s="42">
        <v>1.1767207785229701</v>
      </c>
      <c r="D4358" s="42">
        <v>0.43405515164746999</v>
      </c>
      <c r="E4358" s="42" t="s">
        <v>31</v>
      </c>
      <c r="F4358" s="42" t="s">
        <v>57</v>
      </c>
    </row>
    <row r="4359" spans="1:6" x14ac:dyDescent="0.25">
      <c r="A4359" s="42">
        <v>95761</v>
      </c>
      <c r="B4359" s="42">
        <v>626</v>
      </c>
      <c r="C4359" s="42">
        <v>29.694502354550099</v>
      </c>
      <c r="D4359" s="42">
        <v>3.73675412927936</v>
      </c>
      <c r="E4359" s="42" t="s">
        <v>31</v>
      </c>
      <c r="F4359" s="42" t="s">
        <v>57</v>
      </c>
    </row>
    <row r="4360" spans="1:6" x14ac:dyDescent="0.25">
      <c r="A4360" s="42">
        <v>95761</v>
      </c>
      <c r="B4360" s="42">
        <v>794</v>
      </c>
      <c r="C4360" s="42">
        <v>2.8318399878737601</v>
      </c>
      <c r="D4360" s="42">
        <v>0.53638709190154699</v>
      </c>
      <c r="E4360" s="42" t="s">
        <v>31</v>
      </c>
      <c r="F4360" s="42" t="s">
        <v>57</v>
      </c>
    </row>
    <row r="4361" spans="1:6" x14ac:dyDescent="0.25">
      <c r="A4361" s="42">
        <v>95761</v>
      </c>
      <c r="B4361" s="42">
        <v>1190</v>
      </c>
      <c r="C4361" s="42">
        <v>0.68859420406251803</v>
      </c>
      <c r="D4361" s="42">
        <v>0.17330689884704101</v>
      </c>
      <c r="E4361" s="42" t="s">
        <v>31</v>
      </c>
      <c r="F4361" s="42" t="s">
        <v>57</v>
      </c>
    </row>
    <row r="4362" spans="1:6" x14ac:dyDescent="0.25">
      <c r="A4362" s="42">
        <v>95761</v>
      </c>
      <c r="B4362" s="42">
        <v>796</v>
      </c>
      <c r="C4362" s="42">
        <v>9.3820027080437005E-2</v>
      </c>
      <c r="D4362" s="42">
        <v>5.90090111175679E-2</v>
      </c>
      <c r="E4362" s="42" t="s">
        <v>31</v>
      </c>
      <c r="F4362" s="42" t="s">
        <v>57</v>
      </c>
    </row>
    <row r="4363" spans="1:6" x14ac:dyDescent="0.25">
      <c r="A4363" s="42">
        <v>95761</v>
      </c>
      <c r="B4363" s="42">
        <v>797</v>
      </c>
      <c r="C4363" s="42">
        <v>2.4375334404937399</v>
      </c>
      <c r="D4363" s="42">
        <v>0.70690186067361804</v>
      </c>
      <c r="E4363" s="42" t="s">
        <v>31</v>
      </c>
      <c r="F4363" s="42" t="s">
        <v>57</v>
      </c>
    </row>
    <row r="4364" spans="1:6" x14ac:dyDescent="0.25">
      <c r="A4364" s="42">
        <v>95761</v>
      </c>
      <c r="B4364" s="42">
        <v>436</v>
      </c>
      <c r="C4364" s="42">
        <v>32.132035795043798</v>
      </c>
      <c r="D4364" s="42">
        <v>3.8505440162292</v>
      </c>
      <c r="E4364" s="42" t="s">
        <v>31</v>
      </c>
      <c r="F4364" s="42" t="s">
        <v>57</v>
      </c>
    </row>
    <row r="4365" spans="1:6" x14ac:dyDescent="0.25">
      <c r="A4365" s="42">
        <v>95761</v>
      </c>
      <c r="B4365" s="42">
        <v>696</v>
      </c>
      <c r="C4365" s="42">
        <v>0</v>
      </c>
      <c r="D4365" s="42">
        <v>0.23594141847646</v>
      </c>
      <c r="E4365" s="42" t="s">
        <v>31</v>
      </c>
      <c r="F4365" s="42" t="s">
        <v>81</v>
      </c>
    </row>
    <row r="4366" spans="1:6" x14ac:dyDescent="0.25">
      <c r="A4366" s="42">
        <v>95761</v>
      </c>
      <c r="B4366" s="42">
        <v>525</v>
      </c>
      <c r="C4366" s="42">
        <v>0</v>
      </c>
      <c r="D4366" s="42">
        <v>2.76234031987494E-2</v>
      </c>
      <c r="E4366" s="42" t="s">
        <v>31</v>
      </c>
      <c r="F4366" s="42" t="s">
        <v>81</v>
      </c>
    </row>
    <row r="4367" spans="1:6" x14ac:dyDescent="0.25">
      <c r="A4367" s="42">
        <v>95761</v>
      </c>
      <c r="B4367" s="42">
        <v>292</v>
      </c>
      <c r="C4367" s="42">
        <v>1.3709895445079501E-2</v>
      </c>
      <c r="D4367" s="42">
        <v>2.85818560435823E-2</v>
      </c>
      <c r="E4367" s="42" t="s">
        <v>31</v>
      </c>
      <c r="F4367" s="42" t="s">
        <v>81</v>
      </c>
    </row>
    <row r="4368" spans="1:6" x14ac:dyDescent="0.25">
      <c r="A4368" s="42">
        <v>95761</v>
      </c>
      <c r="B4368" s="42">
        <v>694</v>
      </c>
      <c r="C4368" s="42">
        <v>1.41171200622601E-2</v>
      </c>
      <c r="D4368" s="42">
        <v>1.0611458368498999E-2</v>
      </c>
      <c r="E4368" s="42" t="s">
        <v>31</v>
      </c>
      <c r="F4368" s="42" t="s">
        <v>81</v>
      </c>
    </row>
    <row r="4369" spans="1:6" x14ac:dyDescent="0.25">
      <c r="A4369" s="42">
        <v>95761</v>
      </c>
      <c r="B4369" s="42">
        <v>666</v>
      </c>
      <c r="C4369" s="42">
        <v>3.0315610390109901E-3</v>
      </c>
      <c r="D4369" s="42">
        <v>5.6353228669668602E-3</v>
      </c>
      <c r="E4369" s="42" t="s">
        <v>31</v>
      </c>
      <c r="F4369" s="42" t="s">
        <v>81</v>
      </c>
    </row>
    <row r="4370" spans="1:6" x14ac:dyDescent="0.25">
      <c r="A4370" s="42">
        <v>95761</v>
      </c>
      <c r="B4370" s="42">
        <v>700</v>
      </c>
      <c r="C4370" s="42">
        <v>9.6037138885086901E-2</v>
      </c>
      <c r="D4370" s="42">
        <v>7.6358023797318602E-3</v>
      </c>
      <c r="E4370" s="42" t="s">
        <v>31</v>
      </c>
      <c r="F4370" s="42" t="s">
        <v>81</v>
      </c>
    </row>
    <row r="4371" spans="1:6" x14ac:dyDescent="0.25">
      <c r="A4371" s="42">
        <v>95761</v>
      </c>
      <c r="B4371" s="42">
        <v>795</v>
      </c>
      <c r="C4371" s="42">
        <v>0.68728203585160297</v>
      </c>
      <c r="D4371" s="42">
        <v>4.9675762134398602E-2</v>
      </c>
      <c r="E4371" s="42" t="s">
        <v>31</v>
      </c>
      <c r="F4371" s="42" t="s">
        <v>81</v>
      </c>
    </row>
    <row r="4372" spans="1:6" x14ac:dyDescent="0.25">
      <c r="A4372" s="42">
        <v>95761</v>
      </c>
      <c r="B4372" s="42">
        <v>669</v>
      </c>
      <c r="C4372" s="42">
        <v>0.71338965853084702</v>
      </c>
      <c r="D4372" s="42">
        <v>5.0993710261533702E-2</v>
      </c>
      <c r="E4372" s="42" t="s">
        <v>31</v>
      </c>
      <c r="F4372" s="42" t="s">
        <v>81</v>
      </c>
    </row>
    <row r="4373" spans="1:6" x14ac:dyDescent="0.25">
      <c r="A4373" s="42">
        <v>95761</v>
      </c>
      <c r="B4373" s="42">
        <v>329</v>
      </c>
      <c r="C4373" s="42">
        <v>1.0293733378731299E-2</v>
      </c>
      <c r="D4373" s="42">
        <v>1.2453667015152299E-2</v>
      </c>
      <c r="E4373" s="42" t="s">
        <v>31</v>
      </c>
      <c r="F4373" s="42" t="s">
        <v>81</v>
      </c>
    </row>
    <row r="4374" spans="1:6" x14ac:dyDescent="0.25">
      <c r="A4374" s="42">
        <v>95761</v>
      </c>
      <c r="B4374" s="42">
        <v>715</v>
      </c>
      <c r="C4374" s="42">
        <v>2.8053251405773302E-3</v>
      </c>
      <c r="D4374" s="42">
        <v>2.2533534206215799E-2</v>
      </c>
      <c r="E4374" s="42" t="s">
        <v>31</v>
      </c>
      <c r="F4374" s="42" t="s">
        <v>81</v>
      </c>
    </row>
    <row r="4375" spans="1:6" x14ac:dyDescent="0.25">
      <c r="A4375" s="42">
        <v>95761</v>
      </c>
      <c r="B4375" s="42">
        <v>767</v>
      </c>
      <c r="C4375" s="42">
        <v>0</v>
      </c>
      <c r="D4375" s="42">
        <v>1.07462051755986E-2</v>
      </c>
      <c r="E4375" s="42" t="s">
        <v>31</v>
      </c>
      <c r="F4375" s="42" t="s">
        <v>81</v>
      </c>
    </row>
    <row r="4376" spans="1:6" x14ac:dyDescent="0.25">
      <c r="A4376" s="42">
        <v>95761</v>
      </c>
      <c r="B4376" s="42">
        <v>347</v>
      </c>
      <c r="C4376" s="42">
        <v>0</v>
      </c>
      <c r="D4376" s="42">
        <v>2.5338420624569399E-3</v>
      </c>
      <c r="E4376" s="42" t="s">
        <v>31</v>
      </c>
      <c r="F4376" s="42" t="s">
        <v>81</v>
      </c>
    </row>
    <row r="4377" spans="1:6" x14ac:dyDescent="0.25">
      <c r="A4377" s="42">
        <v>95761</v>
      </c>
      <c r="B4377" s="42">
        <v>526</v>
      </c>
      <c r="C4377" s="42">
        <v>0</v>
      </c>
      <c r="D4377" s="42">
        <v>1.15380308201164E-3</v>
      </c>
      <c r="E4377" s="42" t="s">
        <v>31</v>
      </c>
      <c r="F4377" s="42" t="s">
        <v>81</v>
      </c>
    </row>
    <row r="4378" spans="1:6" x14ac:dyDescent="0.25">
      <c r="A4378" s="42">
        <v>95761</v>
      </c>
      <c r="B4378" s="42">
        <v>488</v>
      </c>
      <c r="C4378" s="42">
        <v>3.84601027337215E-3</v>
      </c>
      <c r="D4378" s="42">
        <v>2.1128067003330399E-3</v>
      </c>
      <c r="E4378" s="42" t="s">
        <v>31</v>
      </c>
      <c r="F4378" s="42" t="s">
        <v>81</v>
      </c>
    </row>
    <row r="4379" spans="1:6" x14ac:dyDescent="0.25">
      <c r="A4379" s="42">
        <v>95761</v>
      </c>
      <c r="B4379" s="42">
        <v>379</v>
      </c>
      <c r="C4379" s="42">
        <v>0</v>
      </c>
      <c r="D4379" s="42">
        <v>7.0133128514433297E-4</v>
      </c>
      <c r="E4379" s="42" t="s">
        <v>31</v>
      </c>
      <c r="F4379" s="42" t="s">
        <v>81</v>
      </c>
    </row>
    <row r="4380" spans="1:6" x14ac:dyDescent="0.25">
      <c r="A4380" s="42">
        <v>95761</v>
      </c>
      <c r="B4380" s="42">
        <v>612</v>
      </c>
      <c r="C4380" s="42">
        <v>4.5247179686731202E-5</v>
      </c>
      <c r="D4380" s="42">
        <v>6.1084113598864904E-4</v>
      </c>
      <c r="E4380" s="42" t="s">
        <v>31</v>
      </c>
      <c r="F4380" s="42" t="s">
        <v>81</v>
      </c>
    </row>
    <row r="4381" spans="1:6" x14ac:dyDescent="0.25">
      <c r="A4381" s="42">
        <v>95761</v>
      </c>
      <c r="B4381" s="42">
        <v>380</v>
      </c>
      <c r="C4381" s="42">
        <v>2.7148307812038699E-4</v>
      </c>
      <c r="D4381" s="42">
        <v>8.1456290270089397E-4</v>
      </c>
      <c r="E4381" s="42" t="s">
        <v>31</v>
      </c>
      <c r="F4381" s="42" t="s">
        <v>81</v>
      </c>
    </row>
    <row r="4382" spans="1:6" x14ac:dyDescent="0.25">
      <c r="A4382" s="42">
        <v>95761</v>
      </c>
      <c r="B4382" s="42">
        <v>778</v>
      </c>
      <c r="C4382" s="42">
        <v>1.68771980231507E-2</v>
      </c>
      <c r="D4382" s="42">
        <v>1.3411337844166701E-3</v>
      </c>
      <c r="E4382" s="42" t="s">
        <v>31</v>
      </c>
      <c r="F4382" s="42" t="s">
        <v>81</v>
      </c>
    </row>
    <row r="4383" spans="1:6" x14ac:dyDescent="0.25">
      <c r="A4383" s="42">
        <v>95761</v>
      </c>
      <c r="B4383" s="42">
        <v>468</v>
      </c>
      <c r="C4383" s="42">
        <v>0</v>
      </c>
      <c r="D4383" s="42">
        <v>3.73289232415532E-3</v>
      </c>
      <c r="E4383" s="42" t="s">
        <v>31</v>
      </c>
      <c r="F4383" s="42" t="s">
        <v>81</v>
      </c>
    </row>
    <row r="4384" spans="1:6" x14ac:dyDescent="0.25">
      <c r="A4384" s="42">
        <v>95761</v>
      </c>
      <c r="B4384" s="42">
        <v>298</v>
      </c>
      <c r="C4384" s="42">
        <v>0</v>
      </c>
      <c r="D4384" s="42">
        <v>2.01349949605954E-3</v>
      </c>
      <c r="E4384" s="42" t="s">
        <v>31</v>
      </c>
      <c r="F4384" s="42" t="s">
        <v>81</v>
      </c>
    </row>
    <row r="4385" spans="1:6" x14ac:dyDescent="0.25">
      <c r="A4385" s="42">
        <v>95761</v>
      </c>
      <c r="B4385" s="42">
        <v>693</v>
      </c>
      <c r="C4385" s="42">
        <v>0</v>
      </c>
      <c r="D4385" s="42">
        <v>8.1444923436116098E-4</v>
      </c>
      <c r="E4385" s="42" t="s">
        <v>31</v>
      </c>
      <c r="F4385" s="42" t="s">
        <v>81</v>
      </c>
    </row>
    <row r="4386" spans="1:6" x14ac:dyDescent="0.25">
      <c r="A4386" s="42">
        <v>95761</v>
      </c>
      <c r="B4386" s="42">
        <v>810</v>
      </c>
      <c r="C4386" s="42">
        <v>1.83251077731261E-3</v>
      </c>
      <c r="D4386" s="42">
        <v>5.06123360303297E-4</v>
      </c>
      <c r="E4386" s="42" t="s">
        <v>31</v>
      </c>
      <c r="F4386" s="42" t="s">
        <v>81</v>
      </c>
    </row>
    <row r="4387" spans="1:6" x14ac:dyDescent="0.25">
      <c r="A4387" s="42">
        <v>95761</v>
      </c>
      <c r="B4387" s="42">
        <v>689</v>
      </c>
      <c r="C4387" s="42">
        <v>0</v>
      </c>
      <c r="D4387" s="42">
        <v>9.5019077342135404E-4</v>
      </c>
      <c r="E4387" s="42" t="s">
        <v>31</v>
      </c>
      <c r="F4387" s="42" t="s">
        <v>81</v>
      </c>
    </row>
    <row r="4388" spans="1:6" x14ac:dyDescent="0.25">
      <c r="A4388" s="42">
        <v>95761</v>
      </c>
      <c r="B4388" s="42">
        <v>697</v>
      </c>
      <c r="C4388" s="42">
        <v>0</v>
      </c>
      <c r="D4388" s="42">
        <v>1.1085559023249101E-3</v>
      </c>
      <c r="E4388" s="42" t="s">
        <v>31</v>
      </c>
      <c r="F4388" s="42" t="s">
        <v>81</v>
      </c>
    </row>
    <row r="4389" spans="1:6" x14ac:dyDescent="0.25">
      <c r="A4389" s="42">
        <v>95761</v>
      </c>
      <c r="B4389" s="42">
        <v>777</v>
      </c>
      <c r="C4389" s="42">
        <v>0</v>
      </c>
      <c r="D4389" s="42">
        <v>1.3121682109152001E-3</v>
      </c>
      <c r="E4389" s="42" t="s">
        <v>31</v>
      </c>
      <c r="F4389" s="42" t="s">
        <v>81</v>
      </c>
    </row>
    <row r="4390" spans="1:6" x14ac:dyDescent="0.25">
      <c r="A4390" s="42">
        <v>95761</v>
      </c>
      <c r="B4390" s="42">
        <v>779</v>
      </c>
      <c r="C4390" s="42">
        <v>0</v>
      </c>
      <c r="D4390" s="42">
        <v>1.56102769919222E-3</v>
      </c>
      <c r="E4390" s="42" t="s">
        <v>31</v>
      </c>
      <c r="F4390" s="42" t="s">
        <v>81</v>
      </c>
    </row>
    <row r="4391" spans="1:6" x14ac:dyDescent="0.25">
      <c r="A4391" s="42">
        <v>95761</v>
      </c>
      <c r="B4391" s="42">
        <v>586</v>
      </c>
      <c r="C4391" s="42">
        <v>0</v>
      </c>
      <c r="D4391" s="42">
        <v>2.7374543710472301E-3</v>
      </c>
      <c r="E4391" s="42" t="s">
        <v>31</v>
      </c>
      <c r="F4391" s="42" t="s">
        <v>81</v>
      </c>
    </row>
    <row r="4392" spans="1:6" x14ac:dyDescent="0.25">
      <c r="A4392" s="42">
        <v>95761</v>
      </c>
      <c r="B4392" s="42">
        <v>649</v>
      </c>
      <c r="C4392" s="42">
        <v>4.2532348905527304E-3</v>
      </c>
      <c r="D4392" s="42">
        <v>2.0022575037128201E-3</v>
      </c>
      <c r="E4392" s="42" t="s">
        <v>31</v>
      </c>
      <c r="F4392" s="42" t="s">
        <v>81</v>
      </c>
    </row>
    <row r="4393" spans="1:6" x14ac:dyDescent="0.25">
      <c r="A4393" s="42">
        <v>95761</v>
      </c>
      <c r="B4393" s="42">
        <v>695</v>
      </c>
      <c r="C4393" s="42">
        <v>0</v>
      </c>
      <c r="D4393" s="42">
        <v>3.6423979647818602E-3</v>
      </c>
      <c r="E4393" s="42" t="s">
        <v>31</v>
      </c>
      <c r="F4393" s="42" t="s">
        <v>81</v>
      </c>
    </row>
    <row r="4394" spans="1:6" x14ac:dyDescent="0.25">
      <c r="A4394" s="42">
        <v>95761</v>
      </c>
      <c r="B4394" s="42">
        <v>328</v>
      </c>
      <c r="C4394" s="42">
        <v>1.35741539060193E-3</v>
      </c>
      <c r="D4394" s="42">
        <v>3.3942204656068498E-3</v>
      </c>
      <c r="E4394" s="42" t="s">
        <v>31</v>
      </c>
      <c r="F4394" s="42" t="s">
        <v>81</v>
      </c>
    </row>
    <row r="4395" spans="1:6" x14ac:dyDescent="0.25">
      <c r="A4395" s="42">
        <v>95761</v>
      </c>
      <c r="B4395" s="42">
        <v>487</v>
      </c>
      <c r="C4395" s="42">
        <v>9.5019077342135404E-4</v>
      </c>
      <c r="D4395" s="42">
        <v>4.2082572250084502E-3</v>
      </c>
      <c r="E4395" s="42" t="s">
        <v>31</v>
      </c>
      <c r="F4395" s="42" t="s">
        <v>81</v>
      </c>
    </row>
    <row r="4396" spans="1:6" x14ac:dyDescent="0.25">
      <c r="A4396" s="42">
        <v>95761</v>
      </c>
      <c r="B4396" s="42">
        <v>714</v>
      </c>
      <c r="C4396" s="42">
        <v>0</v>
      </c>
      <c r="D4396" s="42">
        <v>6.4929702850459198E-3</v>
      </c>
      <c r="E4396" s="42" t="s">
        <v>31</v>
      </c>
      <c r="F4396" s="42" t="s">
        <v>81</v>
      </c>
    </row>
    <row r="4397" spans="1:6" x14ac:dyDescent="0.25">
      <c r="A4397" s="42">
        <v>95761</v>
      </c>
      <c r="B4397" s="42">
        <v>296</v>
      </c>
      <c r="C4397" s="42">
        <v>1.92300513668607E-3</v>
      </c>
      <c r="D4397" s="42">
        <v>7.3985417657922202E-3</v>
      </c>
      <c r="E4397" s="42" t="s">
        <v>31</v>
      </c>
      <c r="F4397" s="42" t="s">
        <v>81</v>
      </c>
    </row>
    <row r="4398" spans="1:6" x14ac:dyDescent="0.25">
      <c r="A4398" s="42">
        <v>95761</v>
      </c>
      <c r="B4398" s="42">
        <v>300</v>
      </c>
      <c r="C4398" s="42">
        <v>1.5836512890355901E-3</v>
      </c>
      <c r="D4398" s="42">
        <v>3.5948971896893403E-2</v>
      </c>
      <c r="E4398" s="42" t="s">
        <v>31</v>
      </c>
      <c r="F4398" s="42" t="s">
        <v>81</v>
      </c>
    </row>
    <row r="4399" spans="1:6" x14ac:dyDescent="0.25">
      <c r="A4399" s="42">
        <v>95761</v>
      </c>
      <c r="B4399" s="42">
        <v>519</v>
      </c>
      <c r="C4399" s="42">
        <v>7.2395487498769803E-4</v>
      </c>
      <c r="D4399" s="42">
        <v>4.4658981093012702E-2</v>
      </c>
      <c r="E4399" s="42" t="s">
        <v>31</v>
      </c>
      <c r="F4399" s="42" t="s">
        <v>81</v>
      </c>
    </row>
    <row r="4400" spans="1:6" x14ac:dyDescent="0.25">
      <c r="A4400" s="42">
        <v>95761</v>
      </c>
      <c r="B4400" s="42">
        <v>477</v>
      </c>
      <c r="C4400" s="42">
        <v>0</v>
      </c>
      <c r="D4400" s="42">
        <v>3.25779693744464E-3</v>
      </c>
      <c r="E4400" s="42" t="s">
        <v>31</v>
      </c>
      <c r="F4400" s="42" t="s">
        <v>81</v>
      </c>
    </row>
    <row r="4401" spans="1:6" x14ac:dyDescent="0.25">
      <c r="A4401" s="42">
        <v>95761</v>
      </c>
      <c r="B4401" s="42">
        <v>528</v>
      </c>
      <c r="C4401" s="42">
        <v>2.2623589843365601E-5</v>
      </c>
      <c r="D4401" s="42">
        <v>1.5157809436706299E-3</v>
      </c>
      <c r="E4401" s="42" t="s">
        <v>31</v>
      </c>
      <c r="F4401" s="42" t="s">
        <v>81</v>
      </c>
    </row>
    <row r="4402" spans="1:6" x14ac:dyDescent="0.25">
      <c r="A4402" s="42">
        <v>95761</v>
      </c>
      <c r="B4402" s="42">
        <v>712</v>
      </c>
      <c r="C4402" s="42">
        <v>0</v>
      </c>
      <c r="D4402" s="42">
        <v>1.33479180075857E-3</v>
      </c>
      <c r="E4402" s="42" t="s">
        <v>31</v>
      </c>
      <c r="F4402" s="42" t="s">
        <v>81</v>
      </c>
    </row>
    <row r="4403" spans="1:6" x14ac:dyDescent="0.25">
      <c r="A4403" s="42">
        <v>95761</v>
      </c>
      <c r="B4403" s="42">
        <v>520</v>
      </c>
      <c r="C4403" s="42">
        <v>0</v>
      </c>
      <c r="D4403" s="42">
        <v>2.9184430897941601E-3</v>
      </c>
      <c r="E4403" s="42" t="s">
        <v>31</v>
      </c>
      <c r="F4403" s="42" t="s">
        <v>81</v>
      </c>
    </row>
    <row r="4404" spans="1:6" x14ac:dyDescent="0.25">
      <c r="A4404" s="42">
        <v>95761</v>
      </c>
      <c r="B4404" s="42">
        <v>765</v>
      </c>
      <c r="C4404" s="42">
        <v>0</v>
      </c>
      <c r="D4404" s="42">
        <v>2.2849825741799198E-3</v>
      </c>
      <c r="E4404" s="42" t="s">
        <v>31</v>
      </c>
      <c r="F4404" s="42" t="s">
        <v>81</v>
      </c>
    </row>
    <row r="4405" spans="1:6" x14ac:dyDescent="0.25">
      <c r="A4405" s="42">
        <v>95761</v>
      </c>
      <c r="B4405" s="42">
        <v>294</v>
      </c>
      <c r="C4405" s="42">
        <v>6.9410531054836202</v>
      </c>
      <c r="D4405" s="42">
        <v>0.548265889351638</v>
      </c>
      <c r="E4405" s="42" t="s">
        <v>31</v>
      </c>
      <c r="F4405" s="42" t="s">
        <v>45</v>
      </c>
    </row>
    <row r="4406" spans="1:6" x14ac:dyDescent="0.25">
      <c r="A4406" s="42">
        <v>95761</v>
      </c>
      <c r="B4406" s="42">
        <v>1253</v>
      </c>
      <c r="C4406" s="42">
        <v>7.9982388327132605E-4</v>
      </c>
      <c r="D4406" s="42">
        <v>1.98672578923196E-4</v>
      </c>
      <c r="E4406" s="42" t="s">
        <v>31</v>
      </c>
      <c r="F4406" s="42" t="s">
        <v>202</v>
      </c>
    </row>
    <row r="4407" spans="1:6" x14ac:dyDescent="0.25">
      <c r="A4407" s="42">
        <v>95761</v>
      </c>
      <c r="B4407" s="42">
        <v>1255</v>
      </c>
      <c r="C4407" s="42">
        <v>4.5894656172337503E-3</v>
      </c>
      <c r="D4407" s="42">
        <v>8.9870112712334702E-4</v>
      </c>
      <c r="E4407" s="42" t="s">
        <v>31</v>
      </c>
      <c r="F4407" s="42" t="s">
        <v>202</v>
      </c>
    </row>
    <row r="4408" spans="1:6" x14ac:dyDescent="0.25">
      <c r="A4408" s="42">
        <v>95761</v>
      </c>
      <c r="B4408" s="42">
        <v>1256</v>
      </c>
      <c r="C4408" s="42">
        <v>9.6169300263677909E-3</v>
      </c>
      <c r="D4408" s="42">
        <v>8.7667329654506499E-4</v>
      </c>
      <c r="E4408" s="42" t="s">
        <v>31</v>
      </c>
      <c r="F4408" s="42" t="s">
        <v>202</v>
      </c>
    </row>
    <row r="4409" spans="1:6" x14ac:dyDescent="0.25">
      <c r="A4409" s="42">
        <v>95761</v>
      </c>
      <c r="B4409" s="42">
        <v>846</v>
      </c>
      <c r="C4409" s="42">
        <v>5.71302774896412E-5</v>
      </c>
      <c r="D4409" s="42">
        <v>5.9035314451014404E-4</v>
      </c>
      <c r="E4409" s="42" t="s">
        <v>31</v>
      </c>
      <c r="F4409" s="42" t="s">
        <v>202</v>
      </c>
    </row>
    <row r="4410" spans="1:6" x14ac:dyDescent="0.25">
      <c r="A4410" s="42">
        <v>95761</v>
      </c>
      <c r="B4410" s="42">
        <v>847</v>
      </c>
      <c r="C4410" s="42">
        <v>9.3312786400507695E-3</v>
      </c>
      <c r="D4410" s="42">
        <v>1.4537340801835899E-3</v>
      </c>
      <c r="E4410" s="42" t="s">
        <v>31</v>
      </c>
      <c r="F4410" s="42" t="s">
        <v>202</v>
      </c>
    </row>
    <row r="4411" spans="1:6" x14ac:dyDescent="0.25">
      <c r="A4411" s="42">
        <v>95761</v>
      </c>
      <c r="B4411" s="42">
        <v>848</v>
      </c>
      <c r="C4411" s="42">
        <v>0</v>
      </c>
      <c r="D4411" s="42">
        <v>5.5225934801076402E-4</v>
      </c>
      <c r="E4411" s="42" t="s">
        <v>31</v>
      </c>
      <c r="F4411" s="42" t="s">
        <v>202</v>
      </c>
    </row>
    <row r="4412" spans="1:6" x14ac:dyDescent="0.25">
      <c r="A4412" s="42">
        <v>95761</v>
      </c>
      <c r="B4412" s="42">
        <v>849</v>
      </c>
      <c r="C4412" s="42">
        <v>6.9127635642560904E-3</v>
      </c>
      <c r="D4412" s="42">
        <v>7.5226652169113097E-4</v>
      </c>
      <c r="E4412" s="42" t="s">
        <v>31</v>
      </c>
      <c r="F4412" s="42" t="s">
        <v>202</v>
      </c>
    </row>
    <row r="4413" spans="1:6" x14ac:dyDescent="0.25">
      <c r="A4413" s="42">
        <v>95761</v>
      </c>
      <c r="B4413" s="42">
        <v>850</v>
      </c>
      <c r="C4413" s="42">
        <v>0</v>
      </c>
      <c r="D4413" s="42">
        <v>6.6651990276381105E-4</v>
      </c>
      <c r="E4413" s="42" t="s">
        <v>31</v>
      </c>
      <c r="F4413" s="42" t="s">
        <v>202</v>
      </c>
    </row>
    <row r="4414" spans="1:6" x14ac:dyDescent="0.25">
      <c r="A4414" s="42">
        <v>95761</v>
      </c>
      <c r="B4414" s="42">
        <v>852</v>
      </c>
      <c r="C4414" s="42">
        <v>2.49659312265492E-2</v>
      </c>
      <c r="D4414" s="42">
        <v>5.2214716751713998E-3</v>
      </c>
      <c r="E4414" s="42" t="s">
        <v>31</v>
      </c>
      <c r="F4414" s="42" t="s">
        <v>202</v>
      </c>
    </row>
    <row r="4415" spans="1:6" x14ac:dyDescent="0.25">
      <c r="A4415" s="42">
        <v>95761</v>
      </c>
      <c r="B4415" s="42">
        <v>1265</v>
      </c>
      <c r="C4415" s="42">
        <v>3.1935825065353897E-2</v>
      </c>
      <c r="D4415" s="42">
        <v>2.0463677267107499E-2</v>
      </c>
      <c r="E4415" s="42" t="s">
        <v>31</v>
      </c>
      <c r="F4415" s="42" t="s">
        <v>202</v>
      </c>
    </row>
    <row r="4416" spans="1:6" x14ac:dyDescent="0.25">
      <c r="A4416" s="42">
        <v>95761</v>
      </c>
      <c r="B4416" s="42">
        <v>1266</v>
      </c>
      <c r="C4416" s="42">
        <v>0</v>
      </c>
      <c r="D4416" s="42">
        <v>1.9043425799715599E-4</v>
      </c>
      <c r="E4416" s="42" t="s">
        <v>31</v>
      </c>
      <c r="F4416" s="42" t="s">
        <v>202</v>
      </c>
    </row>
    <row r="4417" spans="1:6" x14ac:dyDescent="0.25">
      <c r="A4417" s="42">
        <v>95761</v>
      </c>
      <c r="B4417" s="42">
        <v>1268</v>
      </c>
      <c r="C4417" s="42">
        <v>0</v>
      </c>
      <c r="D4417" s="42">
        <v>5.7130277376523297E-4</v>
      </c>
      <c r="E4417" s="42" t="s">
        <v>31</v>
      </c>
      <c r="F4417" s="42" t="s">
        <v>202</v>
      </c>
    </row>
    <row r="4418" spans="1:6" x14ac:dyDescent="0.25">
      <c r="A4418" s="42">
        <v>95761</v>
      </c>
      <c r="B4418" s="42">
        <v>1269</v>
      </c>
      <c r="C4418" s="42">
        <v>5.4845066281462296E-3</v>
      </c>
      <c r="D4418" s="42">
        <v>8.3807971829813303E-4</v>
      </c>
      <c r="E4418" s="42" t="s">
        <v>31</v>
      </c>
      <c r="F4418" s="42" t="s">
        <v>202</v>
      </c>
    </row>
    <row r="4419" spans="1:6" x14ac:dyDescent="0.25">
      <c r="A4419" s="42">
        <v>95761</v>
      </c>
      <c r="B4419" s="42">
        <v>853</v>
      </c>
      <c r="C4419" s="42">
        <v>8.37910735006499E-4</v>
      </c>
      <c r="D4419" s="42">
        <v>4.0428933450897602E-4</v>
      </c>
      <c r="E4419" s="42" t="s">
        <v>31</v>
      </c>
      <c r="F4419" s="42" t="s">
        <v>202</v>
      </c>
    </row>
    <row r="4420" spans="1:6" x14ac:dyDescent="0.25">
      <c r="A4420" s="42">
        <v>95761</v>
      </c>
      <c r="B4420" s="42">
        <v>854</v>
      </c>
      <c r="C4420" s="42">
        <v>0</v>
      </c>
      <c r="D4420" s="42">
        <v>7.4269360600792104E-4</v>
      </c>
      <c r="E4420" s="42" t="s">
        <v>31</v>
      </c>
      <c r="F4420" s="42" t="s">
        <v>202</v>
      </c>
    </row>
    <row r="4421" spans="1:6" x14ac:dyDescent="0.25">
      <c r="A4421" s="42">
        <v>95761</v>
      </c>
      <c r="B4421" s="42">
        <v>855</v>
      </c>
      <c r="C4421" s="42">
        <v>7.4840663368901401E-3</v>
      </c>
      <c r="D4421" s="42">
        <v>2.92396252441197E-3</v>
      </c>
      <c r="E4421" s="42" t="s">
        <v>31</v>
      </c>
      <c r="F4421" s="42" t="s">
        <v>202</v>
      </c>
    </row>
    <row r="4422" spans="1:6" x14ac:dyDescent="0.25">
      <c r="A4422" s="42">
        <v>95761</v>
      </c>
      <c r="B4422" s="42">
        <v>1275</v>
      </c>
      <c r="C4422" s="42">
        <v>5.7892014415751496E-3</v>
      </c>
      <c r="D4422" s="42">
        <v>1.2678198760096601E-3</v>
      </c>
      <c r="E4422" s="42" t="s">
        <v>31</v>
      </c>
      <c r="F4422" s="42" t="s">
        <v>202</v>
      </c>
    </row>
    <row r="4423" spans="1:6" x14ac:dyDescent="0.25">
      <c r="A4423" s="42">
        <v>95761</v>
      </c>
      <c r="B4423" s="42">
        <v>857</v>
      </c>
      <c r="C4423" s="42">
        <v>3.0088612755406201E-3</v>
      </c>
      <c r="D4423" s="42">
        <v>1.1810110452329301E-3</v>
      </c>
      <c r="E4423" s="42" t="s">
        <v>31</v>
      </c>
      <c r="F4423" s="42" t="s">
        <v>202</v>
      </c>
    </row>
    <row r="4424" spans="1:6" x14ac:dyDescent="0.25">
      <c r="A4424" s="42">
        <v>95761</v>
      </c>
      <c r="B4424" s="42">
        <v>858</v>
      </c>
      <c r="C4424" s="42">
        <v>0</v>
      </c>
      <c r="D4424" s="42">
        <v>8.5695416076096698E-4</v>
      </c>
      <c r="E4424" s="42" t="s">
        <v>31</v>
      </c>
      <c r="F4424" s="42" t="s">
        <v>202</v>
      </c>
    </row>
    <row r="4425" spans="1:6" x14ac:dyDescent="0.25">
      <c r="A4425" s="42">
        <v>95761</v>
      </c>
      <c r="B4425" s="42">
        <v>859</v>
      </c>
      <c r="C4425" s="42">
        <v>0</v>
      </c>
      <c r="D4425" s="42">
        <v>2.6660796101503001E-4</v>
      </c>
      <c r="E4425" s="42" t="s">
        <v>31</v>
      </c>
      <c r="F4425" s="42" t="s">
        <v>202</v>
      </c>
    </row>
    <row r="4426" spans="1:6" x14ac:dyDescent="0.25">
      <c r="A4426" s="42">
        <v>95761</v>
      </c>
      <c r="B4426" s="42">
        <v>860</v>
      </c>
      <c r="C4426" s="42">
        <v>1.4092135087717299E-3</v>
      </c>
      <c r="D4426" s="42">
        <v>3.3876320882364502E-4</v>
      </c>
      <c r="E4426" s="42" t="s">
        <v>31</v>
      </c>
      <c r="F4426" s="42" t="s">
        <v>202</v>
      </c>
    </row>
    <row r="4427" spans="1:6" x14ac:dyDescent="0.25">
      <c r="A4427" s="42">
        <v>95761</v>
      </c>
      <c r="B4427" s="42">
        <v>1280</v>
      </c>
      <c r="C4427" s="42">
        <v>0</v>
      </c>
      <c r="D4427" s="42">
        <v>2.4756453526056198E-4</v>
      </c>
      <c r="E4427" s="42" t="s">
        <v>31</v>
      </c>
      <c r="F4427" s="42" t="s">
        <v>202</v>
      </c>
    </row>
    <row r="4428" spans="1:6" x14ac:dyDescent="0.25">
      <c r="A4428" s="42">
        <v>95761</v>
      </c>
      <c r="B4428" s="42">
        <v>1281</v>
      </c>
      <c r="C4428" s="42">
        <v>0</v>
      </c>
      <c r="D4428" s="42">
        <v>3.8086851599431198E-4</v>
      </c>
      <c r="E4428" s="42" t="s">
        <v>31</v>
      </c>
      <c r="F4428" s="42" t="s">
        <v>202</v>
      </c>
    </row>
    <row r="4429" spans="1:6" x14ac:dyDescent="0.25">
      <c r="A4429" s="42">
        <v>95761</v>
      </c>
      <c r="B4429" s="42">
        <v>1461</v>
      </c>
      <c r="C4429" s="42">
        <v>4.95129070747359E-4</v>
      </c>
      <c r="D4429" s="42">
        <v>2.5003703806060099E-4</v>
      </c>
      <c r="E4429" s="42" t="s">
        <v>31</v>
      </c>
      <c r="F4429" s="42" t="s">
        <v>202</v>
      </c>
    </row>
    <row r="4430" spans="1:6" x14ac:dyDescent="0.25">
      <c r="A4430" s="42">
        <v>95761</v>
      </c>
      <c r="B4430" s="42">
        <v>864</v>
      </c>
      <c r="C4430" s="42">
        <v>1.22068359348576E-2</v>
      </c>
      <c r="D4430" s="42">
        <v>5.9287003603977796E-3</v>
      </c>
      <c r="E4430" s="42" t="s">
        <v>31</v>
      </c>
      <c r="F4430" s="42" t="s">
        <v>202</v>
      </c>
    </row>
    <row r="4431" spans="1:6" x14ac:dyDescent="0.25">
      <c r="A4431" s="42">
        <v>95761</v>
      </c>
      <c r="B4431" s="42">
        <v>1288</v>
      </c>
      <c r="C4431" s="42">
        <v>1.2759095282642199E-3</v>
      </c>
      <c r="D4431" s="42">
        <v>7.4817415818902199E-4</v>
      </c>
      <c r="E4431" s="42" t="s">
        <v>31</v>
      </c>
      <c r="F4431" s="42" t="s">
        <v>202</v>
      </c>
    </row>
    <row r="4432" spans="1:6" x14ac:dyDescent="0.25">
      <c r="A4432" s="42">
        <v>95761</v>
      </c>
      <c r="B4432" s="42">
        <v>896</v>
      </c>
      <c r="C4432" s="42">
        <v>1.2092575378973401E-2</v>
      </c>
      <c r="D4432" s="42">
        <v>1.15869235382539E-3</v>
      </c>
      <c r="E4432" s="42" t="s">
        <v>31</v>
      </c>
      <c r="F4432" s="42" t="s">
        <v>202</v>
      </c>
    </row>
    <row r="4433" spans="1:6" x14ac:dyDescent="0.25">
      <c r="A4433" s="42">
        <v>95761</v>
      </c>
      <c r="B4433" s="42">
        <v>1293</v>
      </c>
      <c r="C4433" s="42">
        <v>0</v>
      </c>
      <c r="D4433" s="42">
        <v>2.0947768375162499E-4</v>
      </c>
      <c r="E4433" s="42" t="s">
        <v>31</v>
      </c>
      <c r="F4433" s="42" t="s">
        <v>202</v>
      </c>
    </row>
    <row r="4434" spans="1:6" x14ac:dyDescent="0.25">
      <c r="A4434" s="42">
        <v>95761</v>
      </c>
      <c r="B4434" s="42">
        <v>866</v>
      </c>
      <c r="C4434" s="42">
        <v>0</v>
      </c>
      <c r="D4434" s="42">
        <v>1.9043425799715599E-4</v>
      </c>
      <c r="E4434" s="42" t="s">
        <v>31</v>
      </c>
      <c r="F4434" s="42" t="s">
        <v>202</v>
      </c>
    </row>
    <row r="4435" spans="1:6" x14ac:dyDescent="0.25">
      <c r="A4435" s="42">
        <v>95761</v>
      </c>
      <c r="B4435" s="42">
        <v>867</v>
      </c>
      <c r="C4435" s="42">
        <v>3.0469481275020302E-4</v>
      </c>
      <c r="D4435" s="42">
        <v>3.2445969576951902E-4</v>
      </c>
      <c r="E4435" s="42" t="s">
        <v>31</v>
      </c>
      <c r="F4435" s="42" t="s">
        <v>202</v>
      </c>
    </row>
    <row r="4436" spans="1:6" x14ac:dyDescent="0.25">
      <c r="A4436" s="42">
        <v>95761</v>
      </c>
      <c r="B4436" s="42">
        <v>1296</v>
      </c>
      <c r="C4436" s="42">
        <v>4.3799879325771802E-4</v>
      </c>
      <c r="D4436" s="42">
        <v>1.9294419294795301E-4</v>
      </c>
      <c r="E4436" s="42" t="s">
        <v>31</v>
      </c>
      <c r="F4436" s="42" t="s">
        <v>202</v>
      </c>
    </row>
    <row r="4437" spans="1:6" x14ac:dyDescent="0.25">
      <c r="A4437" s="42">
        <v>95761</v>
      </c>
      <c r="B4437" s="42">
        <v>868</v>
      </c>
      <c r="C4437" s="42">
        <v>0</v>
      </c>
      <c r="D4437" s="42">
        <v>5.9034619951970095E-4</v>
      </c>
      <c r="E4437" s="42" t="s">
        <v>31</v>
      </c>
      <c r="F4437" s="42" t="s">
        <v>202</v>
      </c>
    </row>
    <row r="4438" spans="1:6" x14ac:dyDescent="0.25">
      <c r="A4438" s="42">
        <v>95761</v>
      </c>
      <c r="B4438" s="42">
        <v>1298</v>
      </c>
      <c r="C4438" s="42">
        <v>8.9504101226990402E-4</v>
      </c>
      <c r="D4438" s="42">
        <v>4.2371745746550699E-4</v>
      </c>
      <c r="E4438" s="42" t="s">
        <v>31</v>
      </c>
      <c r="F4438" s="42" t="s">
        <v>202</v>
      </c>
    </row>
    <row r="4439" spans="1:6" x14ac:dyDescent="0.25">
      <c r="A4439" s="42">
        <v>95761</v>
      </c>
      <c r="B4439" s="42">
        <v>1301</v>
      </c>
      <c r="C4439" s="42">
        <v>1.4282569345262001E-3</v>
      </c>
      <c r="D4439" s="42">
        <v>6.1772243449477102E-4</v>
      </c>
      <c r="E4439" s="42" t="s">
        <v>31</v>
      </c>
      <c r="F4439" s="42" t="s">
        <v>202</v>
      </c>
    </row>
    <row r="4440" spans="1:6" x14ac:dyDescent="0.25">
      <c r="A4440" s="42">
        <v>95761</v>
      </c>
      <c r="B4440" s="42">
        <v>871</v>
      </c>
      <c r="C4440" s="42">
        <v>4.1895536750324901E-4</v>
      </c>
      <c r="D4440" s="42">
        <v>2.0188266133002401E-3</v>
      </c>
      <c r="E4440" s="42" t="s">
        <v>31</v>
      </c>
      <c r="F4440" s="42" t="s">
        <v>202</v>
      </c>
    </row>
    <row r="4441" spans="1:6" x14ac:dyDescent="0.25">
      <c r="A4441" s="42">
        <v>95761</v>
      </c>
      <c r="B4441" s="42">
        <v>872</v>
      </c>
      <c r="C4441" s="42">
        <v>0</v>
      </c>
      <c r="D4441" s="42">
        <v>9.3312786400507697E-4</v>
      </c>
      <c r="E4441" s="42" t="s">
        <v>31</v>
      </c>
      <c r="F4441" s="42" t="s">
        <v>202</v>
      </c>
    </row>
    <row r="4442" spans="1:6" x14ac:dyDescent="0.25">
      <c r="A4442" s="42">
        <v>95761</v>
      </c>
      <c r="B4442" s="42">
        <v>873</v>
      </c>
      <c r="C4442" s="42">
        <v>5.0655512610954601E-3</v>
      </c>
      <c r="D4442" s="42">
        <v>4.1531968238818002E-4</v>
      </c>
      <c r="E4442" s="42" t="s">
        <v>31</v>
      </c>
      <c r="F4442" s="42" t="s">
        <v>202</v>
      </c>
    </row>
    <row r="4443" spans="1:6" x14ac:dyDescent="0.25">
      <c r="A4443" s="42">
        <v>95761</v>
      </c>
      <c r="B4443" s="42">
        <v>1106</v>
      </c>
      <c r="C4443" s="42">
        <v>0</v>
      </c>
      <c r="D4443" s="42">
        <v>1.44730036028067E-3</v>
      </c>
      <c r="E4443" s="42" t="s">
        <v>31</v>
      </c>
      <c r="F4443" s="42" t="s">
        <v>202</v>
      </c>
    </row>
    <row r="4444" spans="1:6" x14ac:dyDescent="0.25">
      <c r="A4444" s="42">
        <v>95761</v>
      </c>
      <c r="B4444" s="42">
        <v>875</v>
      </c>
      <c r="C4444" s="42">
        <v>0</v>
      </c>
      <c r="D4444" s="42">
        <v>1.9043425799715599E-4</v>
      </c>
      <c r="E4444" s="42" t="s">
        <v>31</v>
      </c>
      <c r="F4444" s="42" t="s">
        <v>202</v>
      </c>
    </row>
    <row r="4445" spans="1:6" x14ac:dyDescent="0.25">
      <c r="A4445" s="42">
        <v>95761</v>
      </c>
      <c r="B4445" s="42">
        <v>876</v>
      </c>
      <c r="C4445" s="42">
        <v>0</v>
      </c>
      <c r="D4445" s="42">
        <v>5.5225934801076402E-4</v>
      </c>
      <c r="E4445" s="42" t="s">
        <v>31</v>
      </c>
      <c r="F4445" s="42" t="s">
        <v>202</v>
      </c>
    </row>
    <row r="4446" spans="1:6" x14ac:dyDescent="0.25">
      <c r="A4446" s="42">
        <v>95761</v>
      </c>
      <c r="B4446" s="42">
        <v>877</v>
      </c>
      <c r="C4446" s="42">
        <v>2.6660796101503001E-4</v>
      </c>
      <c r="D4446" s="42">
        <v>1.2570133102451199E-3</v>
      </c>
      <c r="E4446" s="42" t="s">
        <v>31</v>
      </c>
      <c r="F4446" s="42" t="s">
        <v>202</v>
      </c>
    </row>
    <row r="4447" spans="1:6" x14ac:dyDescent="0.25">
      <c r="A4447" s="42">
        <v>95761</v>
      </c>
      <c r="B4447" s="42">
        <v>879</v>
      </c>
      <c r="C4447" s="42">
        <v>9.7121471551401401E-4</v>
      </c>
      <c r="D4447" s="42">
        <v>1.1066563420450599E-3</v>
      </c>
      <c r="E4447" s="42" t="s">
        <v>31</v>
      </c>
      <c r="F4447" s="42" t="s">
        <v>202</v>
      </c>
    </row>
    <row r="4448" spans="1:6" x14ac:dyDescent="0.25">
      <c r="A4448" s="42">
        <v>95761</v>
      </c>
      <c r="B4448" s="42">
        <v>1312</v>
      </c>
      <c r="C4448" s="42">
        <v>4.95129070747359E-4</v>
      </c>
      <c r="D4448" s="42">
        <v>2.8778987920944997E-4</v>
      </c>
      <c r="E4448" s="42" t="s">
        <v>31</v>
      </c>
      <c r="F4448" s="42" t="s">
        <v>202</v>
      </c>
    </row>
    <row r="4449" spans="1:6" x14ac:dyDescent="0.25">
      <c r="A4449" s="42">
        <v>95761</v>
      </c>
      <c r="B4449" s="42">
        <v>1314</v>
      </c>
      <c r="C4449" s="42">
        <v>8.7599758651543496E-4</v>
      </c>
      <c r="D4449" s="42">
        <v>2.3677927710565199E-4</v>
      </c>
      <c r="E4449" s="42" t="s">
        <v>31</v>
      </c>
      <c r="F4449" s="42" t="s">
        <v>202</v>
      </c>
    </row>
    <row r="4450" spans="1:6" x14ac:dyDescent="0.25">
      <c r="A4450" s="42">
        <v>95761</v>
      </c>
      <c r="B4450" s="42">
        <v>2806</v>
      </c>
      <c r="C4450" s="42">
        <v>1.14070120504551E-2</v>
      </c>
      <c r="D4450" s="42">
        <v>1.24853651120471E-3</v>
      </c>
      <c r="E4450" s="42" t="s">
        <v>31</v>
      </c>
      <c r="F4450" s="42" t="s">
        <v>202</v>
      </c>
    </row>
    <row r="4451" spans="1:6" x14ac:dyDescent="0.25">
      <c r="A4451" s="42">
        <v>95761</v>
      </c>
      <c r="B4451" s="42">
        <v>1320</v>
      </c>
      <c r="C4451" s="42">
        <v>3.8086851599431198E-4</v>
      </c>
      <c r="D4451" s="42">
        <v>2.30114172894668E-4</v>
      </c>
      <c r="E4451" s="42" t="s">
        <v>31</v>
      </c>
      <c r="F4451" s="42" t="s">
        <v>202</v>
      </c>
    </row>
    <row r="4452" spans="1:6" x14ac:dyDescent="0.25">
      <c r="A4452" s="42">
        <v>95761</v>
      </c>
      <c r="B4452" s="42">
        <v>881</v>
      </c>
      <c r="C4452" s="42">
        <v>3.3783037352678E-2</v>
      </c>
      <c r="D4452" s="42">
        <v>2.57433328474019E-3</v>
      </c>
      <c r="E4452" s="42" t="s">
        <v>31</v>
      </c>
      <c r="F4452" s="42" t="s">
        <v>202</v>
      </c>
    </row>
    <row r="4453" spans="1:6" x14ac:dyDescent="0.25">
      <c r="A4453" s="42">
        <v>95761</v>
      </c>
      <c r="B4453" s="42">
        <v>882</v>
      </c>
      <c r="C4453" s="42">
        <v>2.0414552452227501E-2</v>
      </c>
      <c r="D4453" s="42">
        <v>1.49961382500438E-3</v>
      </c>
      <c r="E4453" s="42" t="s">
        <v>31</v>
      </c>
      <c r="F4453" s="42" t="s">
        <v>202</v>
      </c>
    </row>
    <row r="4454" spans="1:6" x14ac:dyDescent="0.25">
      <c r="A4454" s="42">
        <v>95761</v>
      </c>
      <c r="B4454" s="42">
        <v>883</v>
      </c>
      <c r="C4454" s="42">
        <v>6.5509384740162404E-3</v>
      </c>
      <c r="D4454" s="42">
        <v>6.7841612237922496E-4</v>
      </c>
      <c r="E4454" s="42" t="s">
        <v>31</v>
      </c>
      <c r="F4454" s="42" t="s">
        <v>202</v>
      </c>
    </row>
    <row r="4455" spans="1:6" x14ac:dyDescent="0.25">
      <c r="A4455" s="42">
        <v>95761</v>
      </c>
      <c r="B4455" s="42">
        <v>1325</v>
      </c>
      <c r="C4455" s="42">
        <v>7.0460675427274798E-4</v>
      </c>
      <c r="D4455" s="42">
        <v>1.96865454312047E-4</v>
      </c>
      <c r="E4455" s="42" t="s">
        <v>31</v>
      </c>
      <c r="F4455" s="42" t="s">
        <v>202</v>
      </c>
    </row>
    <row r="4456" spans="1:6" x14ac:dyDescent="0.25">
      <c r="A4456" s="42">
        <v>95761</v>
      </c>
      <c r="B4456" s="42">
        <v>884</v>
      </c>
      <c r="C4456" s="42">
        <v>7.6745005944348198E-3</v>
      </c>
      <c r="D4456" s="42">
        <v>3.48941834379895E-3</v>
      </c>
      <c r="E4456" s="42" t="s">
        <v>31</v>
      </c>
      <c r="F4456" s="42" t="s">
        <v>202</v>
      </c>
    </row>
    <row r="4457" spans="1:6" x14ac:dyDescent="0.25">
      <c r="A4457" s="42">
        <v>95761</v>
      </c>
      <c r="B4457" s="42">
        <v>1330</v>
      </c>
      <c r="C4457" s="42">
        <v>6.4747647700934198E-4</v>
      </c>
      <c r="D4457" s="42">
        <v>2.33076800818631E-4</v>
      </c>
      <c r="E4457" s="42" t="s">
        <v>31</v>
      </c>
      <c r="F4457" s="42" t="s">
        <v>202</v>
      </c>
    </row>
    <row r="4458" spans="1:6" x14ac:dyDescent="0.25">
      <c r="A4458" s="42">
        <v>95761</v>
      </c>
      <c r="B4458" s="42">
        <v>885</v>
      </c>
      <c r="C4458" s="42">
        <v>0</v>
      </c>
      <c r="D4458" s="42">
        <v>2.28521109506093E-4</v>
      </c>
      <c r="E4458" s="42" t="s">
        <v>31</v>
      </c>
      <c r="F4458" s="42" t="s">
        <v>202</v>
      </c>
    </row>
    <row r="4459" spans="1:6" x14ac:dyDescent="0.25">
      <c r="A4459" s="42">
        <v>95761</v>
      </c>
      <c r="B4459" s="42">
        <v>886</v>
      </c>
      <c r="C4459" s="42">
        <v>0</v>
      </c>
      <c r="D4459" s="42">
        <v>6.6651990276381105E-4</v>
      </c>
      <c r="E4459" s="42" t="s">
        <v>31</v>
      </c>
      <c r="F4459" s="42" t="s">
        <v>202</v>
      </c>
    </row>
    <row r="4460" spans="1:6" x14ac:dyDescent="0.25">
      <c r="A4460" s="42">
        <v>95761</v>
      </c>
      <c r="B4460" s="42">
        <v>887</v>
      </c>
      <c r="C4460" s="42">
        <v>0</v>
      </c>
      <c r="D4460" s="42">
        <v>1.9043425799715599E-4</v>
      </c>
      <c r="E4460" s="42" t="s">
        <v>31</v>
      </c>
      <c r="F4460" s="42" t="s">
        <v>202</v>
      </c>
    </row>
    <row r="4461" spans="1:6" x14ac:dyDescent="0.25">
      <c r="A4461" s="42">
        <v>95761</v>
      </c>
      <c r="B4461" s="42">
        <v>888</v>
      </c>
      <c r="C4461" s="42">
        <v>0.13956926764046099</v>
      </c>
      <c r="D4461" s="42">
        <v>1.01463210267995E-2</v>
      </c>
      <c r="E4461" s="42" t="s">
        <v>31</v>
      </c>
      <c r="F4461" s="42" t="s">
        <v>202</v>
      </c>
    </row>
    <row r="4462" spans="1:6" x14ac:dyDescent="0.25">
      <c r="A4462" s="42">
        <v>95761</v>
      </c>
      <c r="B4462" s="42">
        <v>889</v>
      </c>
      <c r="C4462" s="42">
        <v>1.3406571759199E-2</v>
      </c>
      <c r="D4462" s="42">
        <v>1.79496438136872E-3</v>
      </c>
      <c r="E4462" s="42" t="s">
        <v>31</v>
      </c>
      <c r="F4462" s="42" t="s">
        <v>202</v>
      </c>
    </row>
    <row r="4463" spans="1:6" x14ac:dyDescent="0.25">
      <c r="A4463" s="42">
        <v>95761</v>
      </c>
      <c r="B4463" s="42">
        <v>890</v>
      </c>
      <c r="C4463" s="42">
        <v>4.6389785245573398E-2</v>
      </c>
      <c r="D4463" s="42">
        <v>3.7223803029970502E-3</v>
      </c>
      <c r="E4463" s="42" t="s">
        <v>31</v>
      </c>
      <c r="F4463" s="42" t="s">
        <v>202</v>
      </c>
    </row>
    <row r="4464" spans="1:6" x14ac:dyDescent="0.25">
      <c r="A4464" s="42">
        <v>95761</v>
      </c>
      <c r="B4464" s="42">
        <v>891</v>
      </c>
      <c r="C4464" s="42">
        <v>2.31948926114749E-2</v>
      </c>
      <c r="D4464" s="42">
        <v>2.1515574175481299E-3</v>
      </c>
      <c r="E4464" s="42" t="s">
        <v>31</v>
      </c>
      <c r="F4464" s="42" t="s">
        <v>202</v>
      </c>
    </row>
    <row r="4465" spans="1:6" x14ac:dyDescent="0.25">
      <c r="A4465" s="42">
        <v>95761</v>
      </c>
      <c r="B4465" s="42">
        <v>892</v>
      </c>
      <c r="C4465" s="42">
        <v>4.76085644766655E-4</v>
      </c>
      <c r="D4465" s="42">
        <v>1.9339749439057499E-4</v>
      </c>
      <c r="E4465" s="42" t="s">
        <v>31</v>
      </c>
      <c r="F4465" s="42" t="s">
        <v>202</v>
      </c>
    </row>
    <row r="4466" spans="1:6" x14ac:dyDescent="0.25">
      <c r="A4466" s="42">
        <v>95761</v>
      </c>
      <c r="B4466" s="42">
        <v>893</v>
      </c>
      <c r="C4466" s="42">
        <v>0</v>
      </c>
      <c r="D4466" s="42">
        <v>1.9043425799715599E-4</v>
      </c>
      <c r="E4466" s="42" t="s">
        <v>31</v>
      </c>
      <c r="F4466" s="42" t="s">
        <v>202</v>
      </c>
    </row>
    <row r="4467" spans="1:6" x14ac:dyDescent="0.25">
      <c r="A4467" s="42">
        <v>95761</v>
      </c>
      <c r="B4467" s="42">
        <v>894</v>
      </c>
      <c r="C4467" s="42">
        <v>0</v>
      </c>
      <c r="D4467" s="42">
        <v>2.8565138699573401E-4</v>
      </c>
      <c r="E4467" s="42" t="s">
        <v>31</v>
      </c>
      <c r="F4467" s="42" t="s">
        <v>202</v>
      </c>
    </row>
    <row r="4468" spans="1:6" x14ac:dyDescent="0.25">
      <c r="A4468" s="42">
        <v>95761</v>
      </c>
      <c r="B4468" s="42">
        <v>895</v>
      </c>
      <c r="C4468" s="42">
        <v>8.7599758651543496E-4</v>
      </c>
      <c r="D4468" s="42">
        <v>2.7373257255037598E-4</v>
      </c>
      <c r="E4468" s="42" t="s">
        <v>31</v>
      </c>
      <c r="F4468" s="42" t="s">
        <v>202</v>
      </c>
    </row>
    <row r="4469" spans="1:6" x14ac:dyDescent="0.25">
      <c r="A4469" s="42">
        <v>95761</v>
      </c>
      <c r="B4469" s="42">
        <v>105</v>
      </c>
      <c r="C4469" s="42">
        <v>1.05881447412031E-2</v>
      </c>
      <c r="D4469" s="42">
        <v>1.0687270816449701E-3</v>
      </c>
      <c r="E4469" s="42" t="s">
        <v>31</v>
      </c>
      <c r="F4469" s="42" t="s">
        <v>202</v>
      </c>
    </row>
    <row r="4470" spans="1:6" x14ac:dyDescent="0.25">
      <c r="A4470" s="42">
        <v>95761</v>
      </c>
      <c r="B4470" s="42">
        <v>196</v>
      </c>
      <c r="C4470" s="42">
        <v>1.4263525920412501E-2</v>
      </c>
      <c r="D4470" s="42">
        <v>1.37495431155089E-3</v>
      </c>
      <c r="E4470" s="42" t="s">
        <v>31</v>
      </c>
      <c r="F4470" s="42" t="s">
        <v>202</v>
      </c>
    </row>
    <row r="4471" spans="1:6" x14ac:dyDescent="0.25">
      <c r="A4471" s="42">
        <v>95761</v>
      </c>
      <c r="B4471" s="42">
        <v>611</v>
      </c>
      <c r="C4471" s="42">
        <v>0.39128526989377099</v>
      </c>
      <c r="D4471" s="42">
        <v>2.9616077502119999E-2</v>
      </c>
      <c r="E4471" s="42" t="s">
        <v>31</v>
      </c>
      <c r="F4471" s="42" t="s">
        <v>202</v>
      </c>
    </row>
    <row r="4472" spans="1:6" x14ac:dyDescent="0.25">
      <c r="A4472" s="42">
        <v>95761</v>
      </c>
      <c r="B4472" s="42">
        <v>901</v>
      </c>
      <c r="C4472" s="42">
        <v>0</v>
      </c>
      <c r="D4472" s="42">
        <v>2.8565138699573401E-4</v>
      </c>
      <c r="E4472" s="42" t="s">
        <v>31</v>
      </c>
      <c r="F4472" s="42" t="s">
        <v>202</v>
      </c>
    </row>
    <row r="4473" spans="1:6" x14ac:dyDescent="0.25">
      <c r="A4473" s="42">
        <v>95761</v>
      </c>
      <c r="B4473" s="42">
        <v>902</v>
      </c>
      <c r="C4473" s="42">
        <v>0.117307502887336</v>
      </c>
      <c r="D4473" s="42">
        <v>9.4250891565886303E-3</v>
      </c>
      <c r="E4473" s="42" t="s">
        <v>31</v>
      </c>
      <c r="F4473" s="42" t="s">
        <v>202</v>
      </c>
    </row>
    <row r="4474" spans="1:6" x14ac:dyDescent="0.25">
      <c r="A4474" s="42">
        <v>95761</v>
      </c>
      <c r="B4474" s="42">
        <v>903</v>
      </c>
      <c r="C4474" s="42">
        <v>9.9025814126848209E-4</v>
      </c>
      <c r="D4474" s="42">
        <v>9.3575916677678497E-4</v>
      </c>
      <c r="E4474" s="42" t="s">
        <v>31</v>
      </c>
      <c r="F4474" s="42" t="s">
        <v>202</v>
      </c>
    </row>
    <row r="4475" spans="1:6" x14ac:dyDescent="0.25">
      <c r="A4475" s="42">
        <v>95761</v>
      </c>
      <c r="B4475" s="42">
        <v>904</v>
      </c>
      <c r="C4475" s="42">
        <v>1.4968132673780299E-2</v>
      </c>
      <c r="D4475" s="42">
        <v>1.2832208837341499E-3</v>
      </c>
      <c r="E4475" s="42" t="s">
        <v>31</v>
      </c>
      <c r="F4475" s="42" t="s">
        <v>202</v>
      </c>
    </row>
    <row r="4476" spans="1:6" x14ac:dyDescent="0.25">
      <c r="A4476" s="42">
        <v>95761</v>
      </c>
      <c r="B4476" s="42">
        <v>905</v>
      </c>
      <c r="C4476" s="42">
        <v>8.7599758651543496E-4</v>
      </c>
      <c r="D4476" s="42">
        <v>3.4834034676573401E-4</v>
      </c>
      <c r="E4476" s="42" t="s">
        <v>31</v>
      </c>
      <c r="F4476" s="42" t="s">
        <v>202</v>
      </c>
    </row>
    <row r="4477" spans="1:6" x14ac:dyDescent="0.25">
      <c r="A4477" s="42">
        <v>95761</v>
      </c>
      <c r="B4477" s="42">
        <v>906</v>
      </c>
      <c r="C4477" s="42">
        <v>7.6173703244109705E-5</v>
      </c>
      <c r="D4477" s="42">
        <v>1.9051060815297E-4</v>
      </c>
      <c r="E4477" s="42" t="s">
        <v>31</v>
      </c>
      <c r="F4477" s="42" t="s">
        <v>202</v>
      </c>
    </row>
    <row r="4478" spans="1:6" x14ac:dyDescent="0.25">
      <c r="A4478" s="42">
        <v>95761</v>
      </c>
      <c r="B4478" s="42">
        <v>907</v>
      </c>
      <c r="C4478" s="42">
        <v>0</v>
      </c>
      <c r="D4478" s="42">
        <v>3.0469481275020302E-4</v>
      </c>
      <c r="E4478" s="42" t="s">
        <v>31</v>
      </c>
      <c r="F4478" s="42" t="s">
        <v>202</v>
      </c>
    </row>
    <row r="4479" spans="1:6" x14ac:dyDescent="0.25">
      <c r="A4479" s="42">
        <v>95761</v>
      </c>
      <c r="B4479" s="42">
        <v>908</v>
      </c>
      <c r="C4479" s="42">
        <v>8.7599758651543496E-4</v>
      </c>
      <c r="D4479" s="42">
        <v>2.92300603303128E-4</v>
      </c>
      <c r="E4479" s="42" t="s">
        <v>31</v>
      </c>
      <c r="F4479" s="42" t="s">
        <v>202</v>
      </c>
    </row>
    <row r="4480" spans="1:6" x14ac:dyDescent="0.25">
      <c r="A4480" s="42">
        <v>95761</v>
      </c>
      <c r="B4480" s="42">
        <v>909</v>
      </c>
      <c r="C4480" s="42">
        <v>0</v>
      </c>
      <c r="D4480" s="42">
        <v>7.2365018025345197E-4</v>
      </c>
      <c r="E4480" s="42" t="s">
        <v>31</v>
      </c>
      <c r="F4480" s="42" t="s">
        <v>202</v>
      </c>
    </row>
    <row r="4481" spans="1:6" x14ac:dyDescent="0.25">
      <c r="A4481" s="42">
        <v>95761</v>
      </c>
      <c r="B4481" s="42">
        <v>989</v>
      </c>
      <c r="C4481" s="42">
        <v>1.6758214697867599E-3</v>
      </c>
      <c r="D4481" s="42">
        <v>6.2083033050439604E-4</v>
      </c>
      <c r="E4481" s="42" t="s">
        <v>31</v>
      </c>
      <c r="F4481" s="42" t="s">
        <v>202</v>
      </c>
    </row>
    <row r="4482" spans="1:6" x14ac:dyDescent="0.25">
      <c r="A4482" s="42">
        <v>95761</v>
      </c>
      <c r="B4482" s="42">
        <v>990</v>
      </c>
      <c r="C4482" s="42">
        <v>4.3990313574266996E-3</v>
      </c>
      <c r="D4482" s="42">
        <v>4.2261029029052498E-4</v>
      </c>
      <c r="E4482" s="42" t="s">
        <v>31</v>
      </c>
      <c r="F4482" s="42" t="s">
        <v>202</v>
      </c>
    </row>
    <row r="4483" spans="1:6" x14ac:dyDescent="0.25">
      <c r="A4483" s="42">
        <v>95761</v>
      </c>
      <c r="B4483" s="42">
        <v>990</v>
      </c>
      <c r="C4483" s="42">
        <v>0</v>
      </c>
      <c r="D4483" s="42">
        <v>1.9043425799715599E-4</v>
      </c>
      <c r="E4483" s="42" t="s">
        <v>31</v>
      </c>
      <c r="F4483" s="42" t="s">
        <v>202</v>
      </c>
    </row>
    <row r="4484" spans="1:6" x14ac:dyDescent="0.25">
      <c r="A4484" s="42">
        <v>95761</v>
      </c>
      <c r="B4484" s="42">
        <v>1387</v>
      </c>
      <c r="C4484" s="42">
        <v>1.02834499277742E-2</v>
      </c>
      <c r="D4484" s="42">
        <v>2.6536434342936E-3</v>
      </c>
      <c r="E4484" s="42" t="s">
        <v>31</v>
      </c>
      <c r="F4484" s="42" t="s">
        <v>202</v>
      </c>
    </row>
    <row r="4485" spans="1:6" x14ac:dyDescent="0.25">
      <c r="A4485" s="42">
        <v>95761</v>
      </c>
      <c r="B4485" s="42">
        <v>993</v>
      </c>
      <c r="C4485" s="42">
        <v>0</v>
      </c>
      <c r="D4485" s="42">
        <v>1.9043425799715599E-4</v>
      </c>
      <c r="E4485" s="42" t="s">
        <v>31</v>
      </c>
      <c r="F4485" s="42" t="s">
        <v>202</v>
      </c>
    </row>
    <row r="4486" spans="1:6" x14ac:dyDescent="0.25">
      <c r="A4486" s="42">
        <v>95761</v>
      </c>
      <c r="B4486" s="42">
        <v>994</v>
      </c>
      <c r="C4486" s="42">
        <v>0</v>
      </c>
      <c r="D4486" s="42">
        <v>1.9043425799715599E-4</v>
      </c>
      <c r="E4486" s="42" t="s">
        <v>31</v>
      </c>
      <c r="F4486" s="42" t="s">
        <v>202</v>
      </c>
    </row>
    <row r="4487" spans="1:6" x14ac:dyDescent="0.25">
      <c r="A4487" s="42">
        <v>95761</v>
      </c>
      <c r="B4487" s="42">
        <v>1390</v>
      </c>
      <c r="C4487" s="42">
        <v>2.2109417347542501E-2</v>
      </c>
      <c r="D4487" s="42">
        <v>2.18428807660672E-3</v>
      </c>
      <c r="E4487" s="42" t="s">
        <v>31</v>
      </c>
      <c r="F4487" s="42" t="s">
        <v>202</v>
      </c>
    </row>
    <row r="4488" spans="1:6" x14ac:dyDescent="0.25">
      <c r="A4488" s="42">
        <v>95761</v>
      </c>
      <c r="B4488" s="42">
        <v>1391</v>
      </c>
      <c r="C4488" s="42">
        <v>6.2462436605873299E-3</v>
      </c>
      <c r="D4488" s="42">
        <v>1.54980899863311E-3</v>
      </c>
      <c r="E4488" s="42" t="s">
        <v>31</v>
      </c>
      <c r="F4488" s="42" t="s">
        <v>202</v>
      </c>
    </row>
    <row r="4489" spans="1:6" x14ac:dyDescent="0.25">
      <c r="A4489" s="42">
        <v>95761</v>
      </c>
      <c r="B4489" s="42">
        <v>1393</v>
      </c>
      <c r="C4489" s="42">
        <v>0</v>
      </c>
      <c r="D4489" s="42">
        <v>1.9043425799715599E-4</v>
      </c>
      <c r="E4489" s="42" t="s">
        <v>31</v>
      </c>
      <c r="F4489" s="42" t="s">
        <v>202</v>
      </c>
    </row>
    <row r="4490" spans="1:6" x14ac:dyDescent="0.25">
      <c r="A4490" s="42">
        <v>95761</v>
      </c>
      <c r="B4490" s="42">
        <v>999</v>
      </c>
      <c r="C4490" s="42">
        <v>5.0465078362459297E-3</v>
      </c>
      <c r="D4490" s="42">
        <v>1.4722584380399001E-3</v>
      </c>
      <c r="E4490" s="42" t="s">
        <v>31</v>
      </c>
      <c r="F4490" s="42" t="s">
        <v>202</v>
      </c>
    </row>
    <row r="4491" spans="1:6" x14ac:dyDescent="0.25">
      <c r="A4491" s="42">
        <v>95761</v>
      </c>
      <c r="B4491" s="42">
        <v>1396</v>
      </c>
      <c r="C4491" s="42">
        <v>0</v>
      </c>
      <c r="D4491" s="42">
        <v>1.9043425799715599E-4</v>
      </c>
      <c r="E4491" s="42" t="s">
        <v>31</v>
      </c>
      <c r="F4491" s="42" t="s">
        <v>202</v>
      </c>
    </row>
    <row r="4492" spans="1:6" x14ac:dyDescent="0.25">
      <c r="A4492" s="42">
        <v>95761</v>
      </c>
      <c r="B4492" s="42">
        <v>1397</v>
      </c>
      <c r="C4492" s="42">
        <v>0</v>
      </c>
      <c r="D4492" s="42">
        <v>1.9043425799715599E-4</v>
      </c>
      <c r="E4492" s="42" t="s">
        <v>31</v>
      </c>
      <c r="F4492" s="42" t="s">
        <v>202</v>
      </c>
    </row>
    <row r="4493" spans="1:6" x14ac:dyDescent="0.25">
      <c r="A4493" s="42">
        <v>95761</v>
      </c>
      <c r="B4493" s="42">
        <v>1398</v>
      </c>
      <c r="C4493" s="42">
        <v>0</v>
      </c>
      <c r="D4493" s="42">
        <v>1.9043425799715599E-4</v>
      </c>
      <c r="E4493" s="42" t="s">
        <v>31</v>
      </c>
      <c r="F4493" s="42" t="s">
        <v>202</v>
      </c>
    </row>
    <row r="4494" spans="1:6" x14ac:dyDescent="0.25">
      <c r="A4494" s="42">
        <v>95761</v>
      </c>
      <c r="B4494" s="42">
        <v>1004</v>
      </c>
      <c r="C4494" s="42">
        <v>0</v>
      </c>
      <c r="D4494" s="42">
        <v>1.9043425799715599E-4</v>
      </c>
      <c r="E4494" s="42" t="s">
        <v>31</v>
      </c>
      <c r="F4494" s="42" t="s">
        <v>202</v>
      </c>
    </row>
    <row r="4495" spans="1:6" x14ac:dyDescent="0.25">
      <c r="A4495" s="42">
        <v>95761</v>
      </c>
      <c r="B4495" s="42">
        <v>1005</v>
      </c>
      <c r="C4495" s="42">
        <v>0</v>
      </c>
      <c r="D4495" s="42">
        <v>1.9043425799715599E-4</v>
      </c>
      <c r="E4495" s="42" t="s">
        <v>31</v>
      </c>
      <c r="F4495" s="42" t="s">
        <v>202</v>
      </c>
    </row>
    <row r="4496" spans="1:6" x14ac:dyDescent="0.25">
      <c r="A4496" s="42">
        <v>95761</v>
      </c>
      <c r="B4496" s="42">
        <v>1006</v>
      </c>
      <c r="C4496" s="42">
        <v>0</v>
      </c>
      <c r="D4496" s="42">
        <v>1.9043425799715599E-4</v>
      </c>
      <c r="E4496" s="42" t="s">
        <v>31</v>
      </c>
      <c r="F4496" s="42" t="s">
        <v>202</v>
      </c>
    </row>
    <row r="4497" spans="1:6" x14ac:dyDescent="0.25">
      <c r="A4497" s="42">
        <v>95761</v>
      </c>
      <c r="B4497" s="42">
        <v>1402</v>
      </c>
      <c r="C4497" s="42">
        <v>0</v>
      </c>
      <c r="D4497" s="42">
        <v>1.9043425799715599E-4</v>
      </c>
      <c r="E4497" s="42" t="s">
        <v>31</v>
      </c>
      <c r="F4497" s="42" t="s">
        <v>202</v>
      </c>
    </row>
    <row r="4498" spans="1:6" x14ac:dyDescent="0.25">
      <c r="A4498" s="42">
        <v>95761</v>
      </c>
      <c r="B4498" s="42">
        <v>1008</v>
      </c>
      <c r="C4498" s="42">
        <v>0</v>
      </c>
      <c r="D4498" s="42">
        <v>1.9043425799715599E-4</v>
      </c>
      <c r="E4498" s="42" t="s">
        <v>31</v>
      </c>
      <c r="F4498" s="42" t="s">
        <v>202</v>
      </c>
    </row>
    <row r="4499" spans="1:6" x14ac:dyDescent="0.25">
      <c r="A4499" s="42">
        <v>95761</v>
      </c>
      <c r="B4499" s="42">
        <v>989</v>
      </c>
      <c r="C4499" s="42">
        <v>4.1514668230710804E-3</v>
      </c>
      <c r="D4499" s="42">
        <v>1.0878516468602599E-3</v>
      </c>
      <c r="E4499" s="42" t="s">
        <v>31</v>
      </c>
      <c r="F4499" s="42" t="s">
        <v>202</v>
      </c>
    </row>
    <row r="4500" spans="1:6" x14ac:dyDescent="0.25">
      <c r="A4500" s="42">
        <v>95761</v>
      </c>
      <c r="B4500" s="42">
        <v>1010</v>
      </c>
      <c r="C4500" s="42">
        <v>5.12268153790639E-3</v>
      </c>
      <c r="D4500" s="42">
        <v>1.4551271352704299E-3</v>
      </c>
      <c r="E4500" s="42" t="s">
        <v>31</v>
      </c>
      <c r="F4500" s="42" t="s">
        <v>202</v>
      </c>
    </row>
    <row r="4501" spans="1:6" x14ac:dyDescent="0.25">
      <c r="A4501" s="42">
        <v>95761</v>
      </c>
      <c r="B4501" s="42">
        <v>1011</v>
      </c>
      <c r="C4501" s="42">
        <v>1.26257913019084E-2</v>
      </c>
      <c r="D4501" s="42">
        <v>2.7398259771518399E-3</v>
      </c>
      <c r="E4501" s="42" t="s">
        <v>31</v>
      </c>
      <c r="F4501" s="42" t="s">
        <v>202</v>
      </c>
    </row>
    <row r="4502" spans="1:6" x14ac:dyDescent="0.25">
      <c r="A4502" s="42">
        <v>95761</v>
      </c>
      <c r="B4502" s="42">
        <v>1407</v>
      </c>
      <c r="C4502" s="42">
        <v>7.1412846737621801E-3</v>
      </c>
      <c r="D4502" s="42">
        <v>1.4435180646851799E-3</v>
      </c>
      <c r="E4502" s="42" t="s">
        <v>31</v>
      </c>
      <c r="F4502" s="42" t="s">
        <v>202</v>
      </c>
    </row>
    <row r="4503" spans="1:6" x14ac:dyDescent="0.25">
      <c r="A4503" s="42">
        <v>95761</v>
      </c>
      <c r="B4503" s="42">
        <v>1408</v>
      </c>
      <c r="C4503" s="42">
        <v>2.5327756316789098E-3</v>
      </c>
      <c r="D4503" s="42">
        <v>4.9095487679670505E-4</v>
      </c>
      <c r="E4503" s="42" t="s">
        <v>31</v>
      </c>
      <c r="F4503" s="42" t="s">
        <v>202</v>
      </c>
    </row>
    <row r="4504" spans="1:6" x14ac:dyDescent="0.25">
      <c r="A4504" s="42">
        <v>95761</v>
      </c>
      <c r="B4504" s="42">
        <v>1409</v>
      </c>
      <c r="C4504" s="42">
        <v>2.8755572948068698E-3</v>
      </c>
      <c r="D4504" s="42">
        <v>9.3647814650196402E-4</v>
      </c>
      <c r="E4504" s="42" t="s">
        <v>31</v>
      </c>
      <c r="F4504" s="42" t="s">
        <v>202</v>
      </c>
    </row>
    <row r="4505" spans="1:6" x14ac:dyDescent="0.25">
      <c r="A4505" s="42">
        <v>95761</v>
      </c>
      <c r="B4505" s="42">
        <v>1410</v>
      </c>
      <c r="C4505" s="42">
        <v>0</v>
      </c>
      <c r="D4505" s="42">
        <v>1.9043425799715599E-4</v>
      </c>
      <c r="E4505" s="42" t="s">
        <v>31</v>
      </c>
      <c r="F4505" s="42" t="s">
        <v>202</v>
      </c>
    </row>
    <row r="4506" spans="1:6" x14ac:dyDescent="0.25">
      <c r="A4506" s="42">
        <v>95761</v>
      </c>
      <c r="B4506" s="42">
        <v>1411</v>
      </c>
      <c r="C4506" s="42">
        <v>0</v>
      </c>
      <c r="D4506" s="42">
        <v>1.9043425799715599E-4</v>
      </c>
      <c r="E4506" s="42" t="s">
        <v>31</v>
      </c>
      <c r="F4506" s="42" t="s">
        <v>202</v>
      </c>
    </row>
    <row r="4507" spans="1:6" x14ac:dyDescent="0.25">
      <c r="A4507" s="42">
        <v>95761</v>
      </c>
      <c r="B4507" s="42">
        <v>1017</v>
      </c>
      <c r="C4507" s="42">
        <v>8.6838021612315394E-3</v>
      </c>
      <c r="D4507" s="42">
        <v>1.14943952161332E-3</v>
      </c>
      <c r="E4507" s="42" t="s">
        <v>31</v>
      </c>
      <c r="F4507" s="42" t="s">
        <v>202</v>
      </c>
    </row>
    <row r="4508" spans="1:6" x14ac:dyDescent="0.25">
      <c r="A4508" s="42">
        <v>95761</v>
      </c>
      <c r="B4508" s="42">
        <v>1413</v>
      </c>
      <c r="C4508" s="42">
        <v>2.3956629650703099E-2</v>
      </c>
      <c r="D4508" s="42">
        <v>6.34387989836131E-3</v>
      </c>
      <c r="E4508" s="42" t="s">
        <v>31</v>
      </c>
      <c r="F4508" s="42" t="s">
        <v>202</v>
      </c>
    </row>
    <row r="4509" spans="1:6" x14ac:dyDescent="0.25">
      <c r="A4509" s="42">
        <v>95761</v>
      </c>
      <c r="B4509" s="42">
        <v>1416</v>
      </c>
      <c r="C4509" s="42">
        <v>5.9225054223089003E-3</v>
      </c>
      <c r="D4509" s="42">
        <v>4.7753232472716998E-4</v>
      </c>
      <c r="E4509" s="42" t="s">
        <v>31</v>
      </c>
      <c r="F4509" s="42" t="s">
        <v>202</v>
      </c>
    </row>
    <row r="4510" spans="1:6" x14ac:dyDescent="0.25">
      <c r="A4510" s="42">
        <v>95761</v>
      </c>
      <c r="B4510" s="42">
        <v>1022</v>
      </c>
      <c r="C4510" s="42">
        <v>0</v>
      </c>
      <c r="D4510" s="42">
        <v>1.9043425799715599E-4</v>
      </c>
      <c r="E4510" s="42" t="s">
        <v>31</v>
      </c>
      <c r="F4510" s="42" t="s">
        <v>202</v>
      </c>
    </row>
    <row r="4511" spans="1:6" x14ac:dyDescent="0.25">
      <c r="A4511" s="42">
        <v>95761</v>
      </c>
      <c r="B4511" s="42">
        <v>1418</v>
      </c>
      <c r="C4511" s="42">
        <v>0</v>
      </c>
      <c r="D4511" s="42">
        <v>1.9043425799715599E-4</v>
      </c>
      <c r="E4511" s="42" t="s">
        <v>31</v>
      </c>
      <c r="F4511" s="42" t="s">
        <v>202</v>
      </c>
    </row>
    <row r="4512" spans="1:6" x14ac:dyDescent="0.25">
      <c r="A4512" s="42">
        <v>95761</v>
      </c>
      <c r="B4512" s="42">
        <v>1024</v>
      </c>
      <c r="C4512" s="42">
        <v>0</v>
      </c>
      <c r="D4512" s="42">
        <v>1.9043425799715599E-4</v>
      </c>
      <c r="E4512" s="42" t="s">
        <v>31</v>
      </c>
      <c r="F4512" s="42" t="s">
        <v>202</v>
      </c>
    </row>
    <row r="4513" spans="1:6" x14ac:dyDescent="0.25">
      <c r="A4513" s="42">
        <v>95761</v>
      </c>
      <c r="B4513" s="42">
        <v>1025</v>
      </c>
      <c r="C4513" s="42">
        <v>0</v>
      </c>
      <c r="D4513" s="42">
        <v>1.9043425799715599E-4</v>
      </c>
      <c r="E4513" s="42" t="s">
        <v>31</v>
      </c>
      <c r="F4513" s="42" t="s">
        <v>202</v>
      </c>
    </row>
    <row r="4514" spans="1:6" x14ac:dyDescent="0.25">
      <c r="A4514" s="42">
        <v>95761</v>
      </c>
      <c r="B4514" s="42">
        <v>1026</v>
      </c>
      <c r="C4514" s="42">
        <v>0</v>
      </c>
      <c r="D4514" s="42">
        <v>1.9043425799715599E-4</v>
      </c>
      <c r="E4514" s="42" t="s">
        <v>31</v>
      </c>
      <c r="F4514" s="42" t="s">
        <v>202</v>
      </c>
    </row>
    <row r="4515" spans="1:6" x14ac:dyDescent="0.25">
      <c r="A4515" s="42">
        <v>95761</v>
      </c>
      <c r="B4515" s="42">
        <v>1027</v>
      </c>
      <c r="C4515" s="42">
        <v>0</v>
      </c>
      <c r="D4515" s="42">
        <v>1.9043425799715599E-4</v>
      </c>
      <c r="E4515" s="42" t="s">
        <v>31</v>
      </c>
      <c r="F4515" s="42" t="s">
        <v>202</v>
      </c>
    </row>
    <row r="4516" spans="1:6" x14ac:dyDescent="0.25">
      <c r="A4516" s="42">
        <v>95761</v>
      </c>
      <c r="B4516" s="42">
        <v>1423</v>
      </c>
      <c r="C4516" s="42">
        <v>0</v>
      </c>
      <c r="D4516" s="42">
        <v>1.9043425799715599E-4</v>
      </c>
      <c r="E4516" s="42" t="s">
        <v>31</v>
      </c>
      <c r="F4516" s="42" t="s">
        <v>202</v>
      </c>
    </row>
    <row r="4517" spans="1:6" x14ac:dyDescent="0.25">
      <c r="A4517" s="42">
        <v>95761</v>
      </c>
      <c r="B4517" s="42">
        <v>933</v>
      </c>
      <c r="C4517" s="42">
        <v>6.0539050601052198E-2</v>
      </c>
      <c r="D4517" s="42">
        <v>6.6646210656780202E-3</v>
      </c>
      <c r="E4517" s="42" t="s">
        <v>31</v>
      </c>
      <c r="F4517" s="42" t="s">
        <v>202</v>
      </c>
    </row>
    <row r="4518" spans="1:6" x14ac:dyDescent="0.25">
      <c r="A4518" s="42">
        <v>95761</v>
      </c>
      <c r="B4518" s="42">
        <v>934</v>
      </c>
      <c r="C4518" s="42">
        <v>0.122449227845567</v>
      </c>
      <c r="D4518" s="42">
        <v>1.06628041741487E-2</v>
      </c>
      <c r="E4518" s="42" t="s">
        <v>31</v>
      </c>
      <c r="F4518" s="42" t="s">
        <v>202</v>
      </c>
    </row>
    <row r="4519" spans="1:6" x14ac:dyDescent="0.25">
      <c r="A4519" s="42">
        <v>95761</v>
      </c>
      <c r="B4519" s="42">
        <v>935</v>
      </c>
      <c r="C4519" s="42">
        <v>1.88529915353839E-2</v>
      </c>
      <c r="D4519" s="42">
        <v>2.4358897606010098E-3</v>
      </c>
      <c r="E4519" s="42" t="s">
        <v>31</v>
      </c>
      <c r="F4519" s="42" t="s">
        <v>202</v>
      </c>
    </row>
    <row r="4520" spans="1:6" x14ac:dyDescent="0.25">
      <c r="A4520" s="42">
        <v>95761</v>
      </c>
      <c r="B4520" s="42">
        <v>936</v>
      </c>
      <c r="C4520" s="42">
        <v>0.28976476692612202</v>
      </c>
      <c r="D4520" s="42">
        <v>3.2093147229362198E-2</v>
      </c>
      <c r="E4520" s="42" t="s">
        <v>31</v>
      </c>
      <c r="F4520" s="42" t="s">
        <v>202</v>
      </c>
    </row>
    <row r="4521" spans="1:6" x14ac:dyDescent="0.25">
      <c r="A4521" s="42">
        <v>95761</v>
      </c>
      <c r="B4521" s="42">
        <v>937</v>
      </c>
      <c r="C4521" s="42">
        <v>0</v>
      </c>
      <c r="D4521" s="42">
        <v>0.281671310912602</v>
      </c>
      <c r="E4521" s="42" t="s">
        <v>31</v>
      </c>
      <c r="F4521" s="42" t="s">
        <v>202</v>
      </c>
    </row>
    <row r="4522" spans="1:6" x14ac:dyDescent="0.25">
      <c r="A4522" s="42">
        <v>95761</v>
      </c>
      <c r="B4522" s="42">
        <v>939</v>
      </c>
      <c r="C4522" s="42">
        <v>1.19021411214287E-2</v>
      </c>
      <c r="D4522" s="42">
        <v>1.57704228738576E-3</v>
      </c>
      <c r="E4522" s="42" t="s">
        <v>31</v>
      </c>
      <c r="F4522" s="42" t="s">
        <v>202</v>
      </c>
    </row>
    <row r="4523" spans="1:6" x14ac:dyDescent="0.25">
      <c r="A4523" s="42">
        <v>95761</v>
      </c>
      <c r="B4523" s="42">
        <v>941</v>
      </c>
      <c r="C4523" s="42">
        <v>0</v>
      </c>
      <c r="D4523" s="42">
        <v>2.5137322045670199E-3</v>
      </c>
      <c r="E4523" s="42" t="s">
        <v>31</v>
      </c>
      <c r="F4523" s="42" t="s">
        <v>202</v>
      </c>
    </row>
    <row r="4524" spans="1:6" x14ac:dyDescent="0.25">
      <c r="A4524" s="42">
        <v>95761</v>
      </c>
      <c r="B4524" s="42">
        <v>942</v>
      </c>
      <c r="C4524" s="42">
        <v>0.74855898116925501</v>
      </c>
      <c r="D4524" s="42">
        <v>0.14596861069235101</v>
      </c>
      <c r="E4524" s="42" t="s">
        <v>31</v>
      </c>
      <c r="F4524" s="42" t="s">
        <v>202</v>
      </c>
    </row>
    <row r="4525" spans="1:6" x14ac:dyDescent="0.25">
      <c r="A4525" s="42">
        <v>95761</v>
      </c>
      <c r="B4525" s="42">
        <v>944</v>
      </c>
      <c r="C4525" s="42">
        <v>0.13448467294772901</v>
      </c>
      <c r="D4525" s="42">
        <v>2.98031995194575E-2</v>
      </c>
      <c r="E4525" s="42" t="s">
        <v>31</v>
      </c>
      <c r="F4525" s="42" t="s">
        <v>202</v>
      </c>
    </row>
    <row r="4526" spans="1:6" x14ac:dyDescent="0.25">
      <c r="A4526" s="42">
        <v>95761</v>
      </c>
      <c r="B4526" s="42">
        <v>945</v>
      </c>
      <c r="C4526" s="42">
        <v>6.6137817773770896E-2</v>
      </c>
      <c r="D4526" s="42">
        <v>1.32342576917774E-2</v>
      </c>
      <c r="E4526" s="42" t="s">
        <v>31</v>
      </c>
      <c r="F4526" s="42" t="s">
        <v>202</v>
      </c>
    </row>
    <row r="4527" spans="1:6" x14ac:dyDescent="0.25">
      <c r="A4527" s="42">
        <v>95761</v>
      </c>
      <c r="B4527" s="42">
        <v>1438</v>
      </c>
      <c r="C4527" s="42">
        <v>5.6654191732661598E-2</v>
      </c>
      <c r="D4527" s="42">
        <v>5.4146103244374503E-3</v>
      </c>
      <c r="E4527" s="42" t="s">
        <v>31</v>
      </c>
      <c r="F4527" s="42" t="s">
        <v>202</v>
      </c>
    </row>
    <row r="4528" spans="1:6" x14ac:dyDescent="0.25">
      <c r="A4528" s="42">
        <v>95761</v>
      </c>
      <c r="B4528" s="42">
        <v>1044</v>
      </c>
      <c r="C4528" s="42">
        <v>0.19009147626841999</v>
      </c>
      <c r="D4528" s="42">
        <v>1.7422318754426101E-2</v>
      </c>
      <c r="E4528" s="42" t="s">
        <v>31</v>
      </c>
      <c r="F4528" s="42" t="s">
        <v>202</v>
      </c>
    </row>
    <row r="4529" spans="1:6" x14ac:dyDescent="0.25">
      <c r="A4529" s="42">
        <v>95761</v>
      </c>
      <c r="B4529" s="42">
        <v>947</v>
      </c>
      <c r="C4529" s="42">
        <v>0.55433508138270904</v>
      </c>
      <c r="D4529" s="42">
        <v>4.2688928836491002E-2</v>
      </c>
      <c r="E4529" s="42" t="s">
        <v>31</v>
      </c>
      <c r="F4529" s="42" t="s">
        <v>202</v>
      </c>
    </row>
    <row r="4530" spans="1:6" x14ac:dyDescent="0.25">
      <c r="A4530" s="42">
        <v>95761</v>
      </c>
      <c r="B4530" s="42">
        <v>948</v>
      </c>
      <c r="C4530" s="42">
        <v>0.128695471526515</v>
      </c>
      <c r="D4530" s="42">
        <v>1.23913578701023E-2</v>
      </c>
      <c r="E4530" s="42" t="s">
        <v>31</v>
      </c>
      <c r="F4530" s="42" t="s">
        <v>202</v>
      </c>
    </row>
    <row r="4531" spans="1:6" x14ac:dyDescent="0.25">
      <c r="A4531" s="42">
        <v>95761</v>
      </c>
      <c r="B4531" s="42">
        <v>949</v>
      </c>
      <c r="C4531" s="42">
        <v>9.9539986629458399E-2</v>
      </c>
      <c r="D4531" s="42">
        <v>1.0904974191286901E-2</v>
      </c>
      <c r="E4531" s="42" t="s">
        <v>31</v>
      </c>
      <c r="F4531" s="42" t="s">
        <v>202</v>
      </c>
    </row>
    <row r="4532" spans="1:6" x14ac:dyDescent="0.25">
      <c r="A4532" s="42">
        <v>95761</v>
      </c>
      <c r="B4532" s="42">
        <v>950</v>
      </c>
      <c r="C4532" s="42">
        <v>0</v>
      </c>
      <c r="D4532" s="42">
        <v>1.33875283343495E-2</v>
      </c>
      <c r="E4532" s="42" t="s">
        <v>31</v>
      </c>
      <c r="F4532" s="42" t="s">
        <v>202</v>
      </c>
    </row>
    <row r="4533" spans="1:6" x14ac:dyDescent="0.25">
      <c r="A4533" s="42">
        <v>95761</v>
      </c>
      <c r="B4533" s="42">
        <v>951</v>
      </c>
      <c r="C4533" s="42">
        <v>0.23410083333993201</v>
      </c>
      <c r="D4533" s="42">
        <v>3.3239494702415398E-2</v>
      </c>
      <c r="E4533" s="42" t="s">
        <v>31</v>
      </c>
      <c r="F4533" s="42" t="s">
        <v>202</v>
      </c>
    </row>
    <row r="4534" spans="1:6" x14ac:dyDescent="0.25">
      <c r="A4534" s="42">
        <v>95761</v>
      </c>
      <c r="B4534" s="42">
        <v>952</v>
      </c>
      <c r="C4534" s="42">
        <v>0.151414278494129</v>
      </c>
      <c r="D4534" s="42">
        <v>1.41374560057519E-2</v>
      </c>
      <c r="E4534" s="42" t="s">
        <v>31</v>
      </c>
      <c r="F4534" s="42" t="s">
        <v>202</v>
      </c>
    </row>
    <row r="4535" spans="1:6" x14ac:dyDescent="0.25">
      <c r="A4535" s="42">
        <v>95761</v>
      </c>
      <c r="B4535" s="42">
        <v>953</v>
      </c>
      <c r="C4535" s="42">
        <v>0.266569874201529</v>
      </c>
      <c r="D4535" s="42">
        <v>6.0329558351327701E-2</v>
      </c>
      <c r="E4535" s="42" t="s">
        <v>31</v>
      </c>
      <c r="F4535" s="42" t="s">
        <v>202</v>
      </c>
    </row>
    <row r="4536" spans="1:6" x14ac:dyDescent="0.25">
      <c r="A4536" s="42">
        <v>95761</v>
      </c>
      <c r="B4536" s="42">
        <v>954</v>
      </c>
      <c r="C4536" s="42">
        <v>0.75556696186680805</v>
      </c>
      <c r="D4536" s="42">
        <v>5.8335186179250903E-2</v>
      </c>
      <c r="E4536" s="42" t="s">
        <v>31</v>
      </c>
      <c r="F4536" s="42" t="s">
        <v>202</v>
      </c>
    </row>
    <row r="4537" spans="1:6" x14ac:dyDescent="0.25">
      <c r="A4537" s="42">
        <v>95761</v>
      </c>
      <c r="B4537" s="42">
        <v>955</v>
      </c>
      <c r="C4537" s="42">
        <v>14.2753518861852</v>
      </c>
      <c r="D4537" s="42">
        <v>1.8916088348442499</v>
      </c>
      <c r="E4537" s="42" t="s">
        <v>31</v>
      </c>
      <c r="F4537" s="42" t="s">
        <v>202</v>
      </c>
    </row>
    <row r="4538" spans="1:6" x14ac:dyDescent="0.25">
      <c r="A4538" s="42">
        <v>95761</v>
      </c>
      <c r="B4538" s="42">
        <v>956</v>
      </c>
      <c r="C4538" s="42">
        <v>9.3312786400507705E-2</v>
      </c>
      <c r="D4538" s="42">
        <v>7.5972392005755097E-3</v>
      </c>
      <c r="E4538" s="42" t="s">
        <v>31</v>
      </c>
      <c r="F4538" s="42" t="s">
        <v>202</v>
      </c>
    </row>
    <row r="4539" spans="1:6" x14ac:dyDescent="0.25">
      <c r="A4539" s="42">
        <v>95761</v>
      </c>
      <c r="B4539" s="42">
        <v>1056</v>
      </c>
      <c r="C4539" s="42">
        <v>0.12922868743587601</v>
      </c>
      <c r="D4539" s="42">
        <v>1.0278746808439401E-2</v>
      </c>
      <c r="E4539" s="42" t="s">
        <v>31</v>
      </c>
      <c r="F4539" s="42" t="s">
        <v>202</v>
      </c>
    </row>
    <row r="4540" spans="1:6" x14ac:dyDescent="0.25">
      <c r="A4540" s="42">
        <v>95761</v>
      </c>
      <c r="B4540" s="42">
        <v>957</v>
      </c>
      <c r="C4540" s="42">
        <v>0.39509395486367599</v>
      </c>
      <c r="D4540" s="42">
        <v>3.4517203656368602E-2</v>
      </c>
      <c r="E4540" s="42" t="s">
        <v>31</v>
      </c>
      <c r="F4540" s="42" t="s">
        <v>202</v>
      </c>
    </row>
    <row r="4541" spans="1:6" x14ac:dyDescent="0.25">
      <c r="A4541" s="42">
        <v>95761</v>
      </c>
      <c r="B4541" s="42">
        <v>958</v>
      </c>
      <c r="C4541" s="42">
        <v>0</v>
      </c>
      <c r="D4541" s="42">
        <v>1.97670759734082E-2</v>
      </c>
      <c r="E4541" s="42" t="s">
        <v>31</v>
      </c>
      <c r="F4541" s="42" t="s">
        <v>202</v>
      </c>
    </row>
    <row r="4542" spans="1:6" x14ac:dyDescent="0.25">
      <c r="A4542" s="42">
        <v>95761</v>
      </c>
      <c r="B4542" s="42">
        <v>959</v>
      </c>
      <c r="C4542" s="42">
        <v>6.5833122971653807E-2</v>
      </c>
      <c r="D4542" s="42">
        <v>1.09446063744026E-2</v>
      </c>
      <c r="E4542" s="42" t="s">
        <v>31</v>
      </c>
      <c r="F4542" s="42" t="s">
        <v>202</v>
      </c>
    </row>
    <row r="4543" spans="1:6" x14ac:dyDescent="0.25">
      <c r="A4543" s="42">
        <v>95761</v>
      </c>
      <c r="B4543" s="42">
        <v>960</v>
      </c>
      <c r="C4543" s="42">
        <v>0.28871737842365602</v>
      </c>
      <c r="D4543" s="42">
        <v>7.8537553161847198E-2</v>
      </c>
      <c r="E4543" s="42" t="s">
        <v>31</v>
      </c>
      <c r="F4543" s="42" t="s">
        <v>202</v>
      </c>
    </row>
    <row r="4544" spans="1:6" x14ac:dyDescent="0.25">
      <c r="A4544" s="42">
        <v>95761</v>
      </c>
      <c r="B4544" s="42">
        <v>961</v>
      </c>
      <c r="C4544" s="42">
        <v>0</v>
      </c>
      <c r="D4544" s="42">
        <v>1.13498817736442E-2</v>
      </c>
      <c r="E4544" s="42" t="s">
        <v>31</v>
      </c>
      <c r="F4544" s="42" t="s">
        <v>202</v>
      </c>
    </row>
    <row r="4545" spans="1:6" x14ac:dyDescent="0.25">
      <c r="A4545" s="42">
        <v>95761</v>
      </c>
      <c r="B4545" s="42">
        <v>962</v>
      </c>
      <c r="C4545" s="42">
        <v>3.4240079567165502E-2</v>
      </c>
      <c r="D4545" s="42">
        <v>7.7220811750300603E-3</v>
      </c>
      <c r="E4545" s="42" t="s">
        <v>31</v>
      </c>
      <c r="F4545" s="42" t="s">
        <v>202</v>
      </c>
    </row>
    <row r="4546" spans="1:6" x14ac:dyDescent="0.25">
      <c r="A4546" s="42">
        <v>95761</v>
      </c>
      <c r="B4546" s="42">
        <v>963</v>
      </c>
      <c r="C4546" s="42">
        <v>0</v>
      </c>
      <c r="D4546" s="42">
        <v>7.7125874463962298E-3</v>
      </c>
      <c r="E4546" s="42" t="s">
        <v>31</v>
      </c>
      <c r="F4546" s="42" t="s">
        <v>202</v>
      </c>
    </row>
    <row r="4547" spans="1:6" x14ac:dyDescent="0.25">
      <c r="A4547" s="42">
        <v>95761</v>
      </c>
      <c r="B4547" s="42">
        <v>964</v>
      </c>
      <c r="C4547" s="42">
        <v>4.0333975835743698E-2</v>
      </c>
      <c r="D4547" s="42">
        <v>3.2187890512795801E-3</v>
      </c>
      <c r="E4547" s="42" t="s">
        <v>31</v>
      </c>
      <c r="F4547" s="42" t="s">
        <v>202</v>
      </c>
    </row>
    <row r="4548" spans="1:6" x14ac:dyDescent="0.25">
      <c r="A4548" s="42">
        <v>95761</v>
      </c>
      <c r="B4548" s="42">
        <v>966</v>
      </c>
      <c r="C4548" s="42">
        <v>0</v>
      </c>
      <c r="D4548" s="42">
        <v>2.7784358230971001E-2</v>
      </c>
      <c r="E4548" s="42" t="s">
        <v>31</v>
      </c>
      <c r="F4548" s="42" t="s">
        <v>202</v>
      </c>
    </row>
    <row r="4549" spans="1:6" x14ac:dyDescent="0.25">
      <c r="A4549" s="42">
        <v>95761</v>
      </c>
      <c r="B4549" s="42">
        <v>967</v>
      </c>
      <c r="C4549" s="42">
        <v>5.5187847942327901E-2</v>
      </c>
      <c r="D4549" s="42">
        <v>1.78388478040746E-2</v>
      </c>
      <c r="E4549" s="42" t="s">
        <v>31</v>
      </c>
      <c r="F4549" s="42" t="s">
        <v>202</v>
      </c>
    </row>
    <row r="4550" spans="1:6" x14ac:dyDescent="0.25">
      <c r="A4550" s="42">
        <v>95761</v>
      </c>
      <c r="B4550" s="42">
        <v>968</v>
      </c>
      <c r="C4550" s="42">
        <v>0</v>
      </c>
      <c r="D4550" s="42">
        <v>1.9043425799715599E-4</v>
      </c>
      <c r="E4550" s="42" t="s">
        <v>31</v>
      </c>
      <c r="F4550" s="42" t="s">
        <v>202</v>
      </c>
    </row>
    <row r="4551" spans="1:6" x14ac:dyDescent="0.25">
      <c r="A4551" s="42">
        <v>95761</v>
      </c>
      <c r="B4551" s="42">
        <v>969</v>
      </c>
      <c r="C4551" s="42">
        <v>0.28201409268658501</v>
      </c>
      <c r="D4551" s="42">
        <v>2.8664243136917299E-2</v>
      </c>
      <c r="E4551" s="42" t="s">
        <v>31</v>
      </c>
      <c r="F4551" s="42" t="s">
        <v>202</v>
      </c>
    </row>
    <row r="4552" spans="1:6" x14ac:dyDescent="0.25">
      <c r="A4552" s="42">
        <v>95761</v>
      </c>
      <c r="B4552" s="42">
        <v>970</v>
      </c>
      <c r="C4552" s="42">
        <v>0</v>
      </c>
      <c r="D4552" s="42">
        <v>5.9034619951970103E-3</v>
      </c>
      <c r="E4552" s="42" t="s">
        <v>31</v>
      </c>
      <c r="F4552" s="42" t="s">
        <v>202</v>
      </c>
    </row>
    <row r="4553" spans="1:6" x14ac:dyDescent="0.25">
      <c r="A4553" s="42">
        <v>95762</v>
      </c>
      <c r="B4553" s="42">
        <v>337</v>
      </c>
      <c r="C4553" s="42">
        <v>0</v>
      </c>
      <c r="D4553" s="42">
        <v>0.14321248991214999</v>
      </c>
      <c r="E4553" s="42" t="s">
        <v>31</v>
      </c>
      <c r="F4553" s="42" t="s">
        <v>32</v>
      </c>
    </row>
    <row r="4554" spans="1:6" x14ac:dyDescent="0.25">
      <c r="A4554" s="42">
        <v>95762</v>
      </c>
      <c r="B4554" s="42">
        <v>613</v>
      </c>
      <c r="C4554" s="42">
        <v>0</v>
      </c>
      <c r="D4554" s="42">
        <v>5.7585622979514299E-2</v>
      </c>
      <c r="E4554" s="42" t="s">
        <v>31</v>
      </c>
      <c r="F4554" s="42" t="s">
        <v>32</v>
      </c>
    </row>
    <row r="4555" spans="1:6" x14ac:dyDescent="0.25">
      <c r="A4555" s="42">
        <v>95762</v>
      </c>
      <c r="B4555" s="42">
        <v>665</v>
      </c>
      <c r="C4555" s="42">
        <v>0</v>
      </c>
      <c r="D4555" s="42">
        <v>5.7585622979514299E-2</v>
      </c>
      <c r="E4555" s="42" t="s">
        <v>31</v>
      </c>
      <c r="F4555" s="42" t="s">
        <v>32</v>
      </c>
    </row>
    <row r="4556" spans="1:6" x14ac:dyDescent="0.25">
      <c r="A4556" s="42">
        <v>95762</v>
      </c>
      <c r="B4556" s="42">
        <v>699</v>
      </c>
      <c r="C4556" s="42">
        <v>0</v>
      </c>
      <c r="D4556" s="42">
        <v>5.7585622979514299E-2</v>
      </c>
      <c r="E4556" s="42" t="s">
        <v>31</v>
      </c>
      <c r="F4556" s="42" t="s">
        <v>32</v>
      </c>
    </row>
    <row r="4557" spans="1:6" x14ac:dyDescent="0.25">
      <c r="A4557" s="42">
        <v>95762</v>
      </c>
      <c r="B4557" s="42">
        <v>784</v>
      </c>
      <c r="C4557" s="42">
        <v>8.2309603322654204E-2</v>
      </c>
      <c r="D4557" s="42">
        <v>5.7890806662208097E-2</v>
      </c>
      <c r="E4557" s="42" t="s">
        <v>31</v>
      </c>
      <c r="F4557" s="42" t="s">
        <v>45</v>
      </c>
    </row>
    <row r="4558" spans="1:6" x14ac:dyDescent="0.25">
      <c r="A4558" s="42">
        <v>95762</v>
      </c>
      <c r="B4558" s="42">
        <v>785</v>
      </c>
      <c r="C4558" s="42">
        <v>5.5460500979370199E-3</v>
      </c>
      <c r="D4558" s="42">
        <v>9.7484932050214204E-3</v>
      </c>
      <c r="E4558" s="42" t="s">
        <v>31</v>
      </c>
      <c r="F4558" s="42" t="s">
        <v>49</v>
      </c>
    </row>
    <row r="4559" spans="1:6" x14ac:dyDescent="0.25">
      <c r="A4559" s="42">
        <v>95762</v>
      </c>
      <c r="B4559" s="42">
        <v>2302</v>
      </c>
      <c r="C4559" s="42">
        <v>0.103249829860659</v>
      </c>
      <c r="D4559" s="42">
        <v>9.8864754770442501E-3</v>
      </c>
      <c r="E4559" s="42" t="s">
        <v>31</v>
      </c>
      <c r="F4559" s="42" t="s">
        <v>53</v>
      </c>
    </row>
    <row r="4560" spans="1:6" x14ac:dyDescent="0.25">
      <c r="A4560" s="42">
        <v>95762</v>
      </c>
      <c r="B4560" s="42">
        <v>1183</v>
      </c>
      <c r="C4560" s="42">
        <v>5.7280849385347299</v>
      </c>
      <c r="D4560" s="42">
        <v>1.2711652482801099</v>
      </c>
      <c r="E4560" s="42" t="s">
        <v>31</v>
      </c>
      <c r="F4560" s="42" t="s">
        <v>57</v>
      </c>
    </row>
    <row r="4561" spans="1:6" x14ac:dyDescent="0.25">
      <c r="A4561" s="42">
        <v>95762</v>
      </c>
      <c r="B4561" s="42">
        <v>789</v>
      </c>
      <c r="C4561" s="42">
        <v>2.23495452498081</v>
      </c>
      <c r="D4561" s="42">
        <v>0.25028872056395701</v>
      </c>
      <c r="E4561" s="42" t="s">
        <v>31</v>
      </c>
      <c r="F4561" s="42" t="s">
        <v>57</v>
      </c>
    </row>
    <row r="4562" spans="1:6" x14ac:dyDescent="0.25">
      <c r="A4562" s="42">
        <v>95762</v>
      </c>
      <c r="B4562" s="42">
        <v>790</v>
      </c>
      <c r="C4562" s="42">
        <v>4.8839450142823697</v>
      </c>
      <c r="D4562" s="42">
        <v>1.31366318273278</v>
      </c>
      <c r="E4562" s="42" t="s">
        <v>31</v>
      </c>
      <c r="F4562" s="42" t="s">
        <v>57</v>
      </c>
    </row>
    <row r="4563" spans="1:6" x14ac:dyDescent="0.25">
      <c r="A4563" s="42">
        <v>95762</v>
      </c>
      <c r="B4563" s="42">
        <v>791</v>
      </c>
      <c r="C4563" s="42">
        <v>1.65795798581973</v>
      </c>
      <c r="D4563" s="42">
        <v>0.16889084543421101</v>
      </c>
      <c r="E4563" s="42" t="s">
        <v>31</v>
      </c>
      <c r="F4563" s="42" t="s">
        <v>57</v>
      </c>
    </row>
    <row r="4564" spans="1:6" x14ac:dyDescent="0.25">
      <c r="A4564" s="42">
        <v>95762</v>
      </c>
      <c r="B4564" s="42">
        <v>792</v>
      </c>
      <c r="C4564" s="42">
        <v>0.93811178245385196</v>
      </c>
      <c r="D4564" s="42">
        <v>0.35486399027320098</v>
      </c>
      <c r="E4564" s="42" t="s">
        <v>31</v>
      </c>
      <c r="F4564" s="42" t="s">
        <v>57</v>
      </c>
    </row>
    <row r="4565" spans="1:6" x14ac:dyDescent="0.25">
      <c r="A4565" s="42">
        <v>95762</v>
      </c>
      <c r="B4565" s="42">
        <v>626</v>
      </c>
      <c r="C4565" s="42">
        <v>15.443054246071499</v>
      </c>
      <c r="D4565" s="42">
        <v>2.00029129380412</v>
      </c>
      <c r="E4565" s="42" t="s">
        <v>31</v>
      </c>
      <c r="F4565" s="42" t="s">
        <v>57</v>
      </c>
    </row>
    <row r="4566" spans="1:6" x14ac:dyDescent="0.25">
      <c r="A4566" s="42">
        <v>95762</v>
      </c>
      <c r="B4566" s="42">
        <v>794</v>
      </c>
      <c r="C4566" s="42">
        <v>3.4943225551637598</v>
      </c>
      <c r="D4566" s="42">
        <v>0.663797802822782</v>
      </c>
      <c r="E4566" s="42" t="s">
        <v>31</v>
      </c>
      <c r="F4566" s="42" t="s">
        <v>57</v>
      </c>
    </row>
    <row r="4567" spans="1:6" x14ac:dyDescent="0.25">
      <c r="A4567" s="42">
        <v>95762</v>
      </c>
      <c r="B4567" s="42">
        <v>1190</v>
      </c>
      <c r="C4567" s="42">
        <v>1.20437401939874</v>
      </c>
      <c r="D4567" s="42">
        <v>0.30637296824121402</v>
      </c>
      <c r="E4567" s="42" t="s">
        <v>31</v>
      </c>
      <c r="F4567" s="42" t="s">
        <v>57</v>
      </c>
    </row>
    <row r="4568" spans="1:6" x14ac:dyDescent="0.25">
      <c r="A4568" s="42">
        <v>95762</v>
      </c>
      <c r="B4568" s="42">
        <v>796</v>
      </c>
      <c r="C4568" s="42">
        <v>0.12460471434991199</v>
      </c>
      <c r="D4568" s="42">
        <v>8.0741491727266204E-2</v>
      </c>
      <c r="E4568" s="42" t="s">
        <v>31</v>
      </c>
      <c r="F4568" s="42" t="s">
        <v>57</v>
      </c>
    </row>
    <row r="4569" spans="1:6" x14ac:dyDescent="0.25">
      <c r="A4569" s="42">
        <v>95762</v>
      </c>
      <c r="B4569" s="42">
        <v>797</v>
      </c>
      <c r="C4569" s="42">
        <v>3.88518950645856</v>
      </c>
      <c r="D4569" s="42">
        <v>0.81748914154916297</v>
      </c>
      <c r="E4569" s="42" t="s">
        <v>31</v>
      </c>
      <c r="F4569" s="42" t="s">
        <v>57</v>
      </c>
    </row>
    <row r="4570" spans="1:6" x14ac:dyDescent="0.25">
      <c r="A4570" s="42">
        <v>95762</v>
      </c>
      <c r="B4570" s="42">
        <v>436</v>
      </c>
      <c r="C4570" s="42">
        <v>19.328243752530099</v>
      </c>
      <c r="D4570" s="42">
        <v>2.23069948053337</v>
      </c>
      <c r="E4570" s="42" t="s">
        <v>31</v>
      </c>
      <c r="F4570" s="42" t="s">
        <v>57</v>
      </c>
    </row>
    <row r="4571" spans="1:6" x14ac:dyDescent="0.25">
      <c r="A4571" s="42">
        <v>95762</v>
      </c>
      <c r="B4571" s="42">
        <v>696</v>
      </c>
      <c r="C4571" s="42">
        <v>2.62271154164125E-2</v>
      </c>
      <c r="D4571" s="42">
        <v>0.38832943407322301</v>
      </c>
      <c r="E4571" s="42" t="s">
        <v>31</v>
      </c>
      <c r="F4571" s="42" t="s">
        <v>81</v>
      </c>
    </row>
    <row r="4572" spans="1:6" x14ac:dyDescent="0.25">
      <c r="A4572" s="42">
        <v>95762</v>
      </c>
      <c r="B4572" s="42">
        <v>525</v>
      </c>
      <c r="C4572" s="42">
        <v>0</v>
      </c>
      <c r="D4572" s="42">
        <v>9.2054065176973399E-2</v>
      </c>
      <c r="E4572" s="42" t="s">
        <v>31</v>
      </c>
      <c r="F4572" s="42" t="s">
        <v>81</v>
      </c>
    </row>
    <row r="4573" spans="1:6" x14ac:dyDescent="0.25">
      <c r="A4573" s="42">
        <v>95762</v>
      </c>
      <c r="B4573" s="42">
        <v>292</v>
      </c>
      <c r="C4573" s="42">
        <v>1.0003623073849E-2</v>
      </c>
      <c r="D4573" s="42">
        <v>5.9661055439829698E-2</v>
      </c>
      <c r="E4573" s="42" t="s">
        <v>31</v>
      </c>
      <c r="F4573" s="42" t="s">
        <v>81</v>
      </c>
    </row>
    <row r="4574" spans="1:6" x14ac:dyDescent="0.25">
      <c r="A4574" s="42">
        <v>95762</v>
      </c>
      <c r="B4574" s="42">
        <v>694</v>
      </c>
      <c r="C4574" s="42">
        <v>8.51603767374816E-2</v>
      </c>
      <c r="D4574" s="42">
        <v>2.3106987124361E-2</v>
      </c>
      <c r="E4574" s="42" t="s">
        <v>31</v>
      </c>
      <c r="F4574" s="42" t="s">
        <v>81</v>
      </c>
    </row>
    <row r="4575" spans="1:6" x14ac:dyDescent="0.25">
      <c r="A4575" s="42">
        <v>95762</v>
      </c>
      <c r="B4575" s="42">
        <v>666</v>
      </c>
      <c r="C4575" s="42">
        <v>2.7989411709214902E-3</v>
      </c>
      <c r="D4575" s="42">
        <v>1.05747241434917E-2</v>
      </c>
      <c r="E4575" s="42" t="s">
        <v>31</v>
      </c>
      <c r="F4575" s="42" t="s">
        <v>81</v>
      </c>
    </row>
    <row r="4576" spans="1:6" x14ac:dyDescent="0.25">
      <c r="A4576" s="42">
        <v>95762</v>
      </c>
      <c r="B4576" s="42">
        <v>700</v>
      </c>
      <c r="C4576" s="42">
        <v>9.3401703518528195E-2</v>
      </c>
      <c r="D4576" s="42">
        <v>9.2292006425338802E-3</v>
      </c>
      <c r="E4576" s="42" t="s">
        <v>31</v>
      </c>
      <c r="F4576" s="42" t="s">
        <v>81</v>
      </c>
    </row>
    <row r="4577" spans="1:6" x14ac:dyDescent="0.25">
      <c r="A4577" s="42">
        <v>95762</v>
      </c>
      <c r="B4577" s="42">
        <v>795</v>
      </c>
      <c r="C4577" s="42">
        <v>0.234178077967098</v>
      </c>
      <c r="D4577" s="42">
        <v>2.0971626872689799E-2</v>
      </c>
      <c r="E4577" s="42" t="s">
        <v>31</v>
      </c>
      <c r="F4577" s="42" t="s">
        <v>81</v>
      </c>
    </row>
    <row r="4578" spans="1:6" x14ac:dyDescent="0.25">
      <c r="A4578" s="42">
        <v>95762</v>
      </c>
      <c r="B4578" s="42">
        <v>669</v>
      </c>
      <c r="C4578" s="42">
        <v>0.64945801614159704</v>
      </c>
      <c r="D4578" s="42">
        <v>4.7486748606963898E-2</v>
      </c>
      <c r="E4578" s="42" t="s">
        <v>31</v>
      </c>
      <c r="F4578" s="42" t="s">
        <v>81</v>
      </c>
    </row>
    <row r="4579" spans="1:6" x14ac:dyDescent="0.25">
      <c r="A4579" s="42">
        <v>95762</v>
      </c>
      <c r="B4579" s="42">
        <v>329</v>
      </c>
      <c r="C4579" s="42">
        <v>8.61451893716947E-2</v>
      </c>
      <c r="D4579" s="42">
        <v>1.0625741775695301E-2</v>
      </c>
      <c r="E4579" s="42" t="s">
        <v>31</v>
      </c>
      <c r="F4579" s="42" t="s">
        <v>81</v>
      </c>
    </row>
    <row r="4580" spans="1:6" x14ac:dyDescent="0.25">
      <c r="A4580" s="42">
        <v>95762</v>
      </c>
      <c r="B4580" s="42">
        <v>715</v>
      </c>
      <c r="C4580" s="42">
        <v>1.3994705854607401E-3</v>
      </c>
      <c r="D4580" s="42">
        <v>4.7633884671719098E-2</v>
      </c>
      <c r="E4580" s="42" t="s">
        <v>31</v>
      </c>
      <c r="F4580" s="42" t="s">
        <v>81</v>
      </c>
    </row>
    <row r="4581" spans="1:6" x14ac:dyDescent="0.25">
      <c r="A4581" s="42">
        <v>95762</v>
      </c>
      <c r="B4581" s="42">
        <v>767</v>
      </c>
      <c r="C4581" s="42">
        <v>0</v>
      </c>
      <c r="D4581" s="42">
        <v>2.6175283172506499E-2</v>
      </c>
      <c r="E4581" s="42" t="s">
        <v>31</v>
      </c>
      <c r="F4581" s="42" t="s">
        <v>81</v>
      </c>
    </row>
    <row r="4582" spans="1:6" x14ac:dyDescent="0.25">
      <c r="A4582" s="42">
        <v>95762</v>
      </c>
      <c r="B4582" s="42">
        <v>347</v>
      </c>
      <c r="C4582" s="42">
        <v>0</v>
      </c>
      <c r="D4582" s="42">
        <v>7.1010174151156296E-3</v>
      </c>
      <c r="E4582" s="42" t="s">
        <v>31</v>
      </c>
      <c r="F4582" s="42" t="s">
        <v>81</v>
      </c>
    </row>
    <row r="4583" spans="1:6" x14ac:dyDescent="0.25">
      <c r="A4583" s="42">
        <v>95762</v>
      </c>
      <c r="B4583" s="42">
        <v>526</v>
      </c>
      <c r="C4583" s="42">
        <v>9.3298039030716303E-4</v>
      </c>
      <c r="D4583" s="42">
        <v>2.9548142364135498E-3</v>
      </c>
      <c r="E4583" s="42" t="s">
        <v>31</v>
      </c>
      <c r="F4583" s="42" t="s">
        <v>81</v>
      </c>
    </row>
    <row r="4584" spans="1:6" x14ac:dyDescent="0.25">
      <c r="A4584" s="42">
        <v>95762</v>
      </c>
      <c r="B4584" s="42">
        <v>488</v>
      </c>
      <c r="C4584" s="42">
        <v>6.9869864785225305E-2</v>
      </c>
      <c r="D4584" s="42">
        <v>6.7508145293161698E-3</v>
      </c>
      <c r="E4584" s="42" t="s">
        <v>31</v>
      </c>
      <c r="F4584" s="42" t="s">
        <v>81</v>
      </c>
    </row>
    <row r="4585" spans="1:6" x14ac:dyDescent="0.25">
      <c r="A4585" s="42">
        <v>95762</v>
      </c>
      <c r="B4585" s="42">
        <v>379</v>
      </c>
      <c r="C4585" s="42">
        <v>5.7015468296548898E-4</v>
      </c>
      <c r="D4585" s="42">
        <v>1.9180095404389E-3</v>
      </c>
      <c r="E4585" s="42" t="s">
        <v>31</v>
      </c>
      <c r="F4585" s="42" t="s">
        <v>81</v>
      </c>
    </row>
    <row r="4586" spans="1:6" x14ac:dyDescent="0.25">
      <c r="A4586" s="42">
        <v>95762</v>
      </c>
      <c r="B4586" s="42">
        <v>612</v>
      </c>
      <c r="C4586" s="42">
        <v>6.2198692687144195E-4</v>
      </c>
      <c r="D4586" s="42">
        <v>1.2443710568352799E-3</v>
      </c>
      <c r="E4586" s="42" t="s">
        <v>31</v>
      </c>
      <c r="F4586" s="42" t="s">
        <v>81</v>
      </c>
    </row>
    <row r="4587" spans="1:6" x14ac:dyDescent="0.25">
      <c r="A4587" s="42">
        <v>95762</v>
      </c>
      <c r="B4587" s="42">
        <v>380</v>
      </c>
      <c r="C4587" s="42">
        <v>2.0214575123321901E-3</v>
      </c>
      <c r="D4587" s="42">
        <v>1.1965121661015E-3</v>
      </c>
      <c r="E4587" s="42" t="s">
        <v>31</v>
      </c>
      <c r="F4587" s="42" t="s">
        <v>81</v>
      </c>
    </row>
    <row r="4588" spans="1:6" x14ac:dyDescent="0.25">
      <c r="A4588" s="42">
        <v>95762</v>
      </c>
      <c r="B4588" s="42">
        <v>778</v>
      </c>
      <c r="C4588" s="42">
        <v>5.8933261321069103E-2</v>
      </c>
      <c r="D4588" s="42">
        <v>4.3818314916131999E-3</v>
      </c>
      <c r="E4588" s="42" t="s">
        <v>31</v>
      </c>
      <c r="F4588" s="42" t="s">
        <v>81</v>
      </c>
    </row>
    <row r="4589" spans="1:6" x14ac:dyDescent="0.25">
      <c r="A4589" s="42">
        <v>95762</v>
      </c>
      <c r="B4589" s="42">
        <v>468</v>
      </c>
      <c r="C4589" s="42">
        <v>2.8507734148274402E-3</v>
      </c>
      <c r="D4589" s="42">
        <v>7.67252527961156E-3</v>
      </c>
      <c r="E4589" s="42" t="s">
        <v>31</v>
      </c>
      <c r="F4589" s="42" t="s">
        <v>81</v>
      </c>
    </row>
    <row r="4590" spans="1:6" x14ac:dyDescent="0.25">
      <c r="A4590" s="42">
        <v>95762</v>
      </c>
      <c r="B4590" s="42">
        <v>298</v>
      </c>
      <c r="C4590" s="42">
        <v>1.5549673171786E-4</v>
      </c>
      <c r="D4590" s="42">
        <v>4.0947548115983102E-3</v>
      </c>
      <c r="E4590" s="42" t="s">
        <v>31</v>
      </c>
      <c r="F4590" s="42" t="s">
        <v>81</v>
      </c>
    </row>
    <row r="4591" spans="1:6" x14ac:dyDescent="0.25">
      <c r="A4591" s="42">
        <v>95762</v>
      </c>
      <c r="B4591" s="42">
        <v>693</v>
      </c>
      <c r="C4591" s="42">
        <v>4.66490195153582E-4</v>
      </c>
      <c r="D4591" s="42">
        <v>1.65879939333125E-3</v>
      </c>
      <c r="E4591" s="42" t="s">
        <v>31</v>
      </c>
      <c r="F4591" s="42" t="s">
        <v>81</v>
      </c>
    </row>
    <row r="4592" spans="1:6" x14ac:dyDescent="0.25">
      <c r="A4592" s="42">
        <v>95762</v>
      </c>
      <c r="B4592" s="42">
        <v>810</v>
      </c>
      <c r="C4592" s="42">
        <v>1.6586318049905101E-3</v>
      </c>
      <c r="D4592" s="42">
        <v>1.04002936073693E-3</v>
      </c>
      <c r="E4592" s="42" t="s">
        <v>31</v>
      </c>
      <c r="F4592" s="42" t="s">
        <v>81</v>
      </c>
    </row>
    <row r="4593" spans="1:6" x14ac:dyDescent="0.25">
      <c r="A4593" s="42">
        <v>95762</v>
      </c>
      <c r="B4593" s="42">
        <v>689</v>
      </c>
      <c r="C4593" s="42">
        <v>9.3298039030716303E-4</v>
      </c>
      <c r="D4593" s="42">
        <v>1.86655658525292E-3</v>
      </c>
      <c r="E4593" s="42" t="s">
        <v>31</v>
      </c>
      <c r="F4593" s="42" t="s">
        <v>81</v>
      </c>
    </row>
    <row r="4594" spans="1:6" x14ac:dyDescent="0.25">
      <c r="A4594" s="42">
        <v>95762</v>
      </c>
      <c r="B4594" s="42">
        <v>697</v>
      </c>
      <c r="C4594" s="42">
        <v>1.4513028293666999E-3</v>
      </c>
      <c r="D4594" s="42">
        <v>2.1781898336454002E-3</v>
      </c>
      <c r="E4594" s="42" t="s">
        <v>31</v>
      </c>
      <c r="F4594" s="42" t="s">
        <v>81</v>
      </c>
    </row>
    <row r="4595" spans="1:6" x14ac:dyDescent="0.25">
      <c r="A4595" s="42">
        <v>95762</v>
      </c>
      <c r="B4595" s="42">
        <v>777</v>
      </c>
      <c r="C4595" s="42">
        <v>4.14657951247628E-4</v>
      </c>
      <c r="D4595" s="42">
        <v>2.5916969440999802E-3</v>
      </c>
      <c r="E4595" s="42" t="s">
        <v>31</v>
      </c>
      <c r="F4595" s="42" t="s">
        <v>81</v>
      </c>
    </row>
    <row r="4596" spans="1:6" x14ac:dyDescent="0.25">
      <c r="A4596" s="42">
        <v>95762</v>
      </c>
      <c r="B4596" s="42">
        <v>779</v>
      </c>
      <c r="C4596" s="42">
        <v>3.2654313660750701E-3</v>
      </c>
      <c r="D4596" s="42">
        <v>2.2865834725266901E-3</v>
      </c>
      <c r="E4596" s="42" t="s">
        <v>31</v>
      </c>
      <c r="F4596" s="42" t="s">
        <v>81</v>
      </c>
    </row>
    <row r="4597" spans="1:6" x14ac:dyDescent="0.25">
      <c r="A4597" s="42">
        <v>95762</v>
      </c>
      <c r="B4597" s="42">
        <v>586</v>
      </c>
      <c r="C4597" s="42">
        <v>3.1099346343572097E-4</v>
      </c>
      <c r="D4597" s="42">
        <v>5.3387442640012803E-3</v>
      </c>
      <c r="E4597" s="42" t="s">
        <v>31</v>
      </c>
      <c r="F4597" s="42" t="s">
        <v>81</v>
      </c>
    </row>
    <row r="4598" spans="1:6" x14ac:dyDescent="0.25">
      <c r="A4598" s="42">
        <v>95762</v>
      </c>
      <c r="B4598" s="42">
        <v>649</v>
      </c>
      <c r="C4598" s="42">
        <v>2.6952766831095801E-3</v>
      </c>
      <c r="D4598" s="42">
        <v>5.6513568679016002E-3</v>
      </c>
      <c r="E4598" s="42" t="s">
        <v>31</v>
      </c>
      <c r="F4598" s="42" t="s">
        <v>81</v>
      </c>
    </row>
    <row r="4599" spans="1:6" x14ac:dyDescent="0.25">
      <c r="A4599" s="42">
        <v>95762</v>
      </c>
      <c r="B4599" s="42">
        <v>695</v>
      </c>
      <c r="C4599" s="42">
        <v>0</v>
      </c>
      <c r="D4599" s="42">
        <v>7.2046819029275401E-3</v>
      </c>
      <c r="E4599" s="42" t="s">
        <v>31</v>
      </c>
      <c r="F4599" s="42" t="s">
        <v>81</v>
      </c>
    </row>
    <row r="4600" spans="1:6" x14ac:dyDescent="0.25">
      <c r="A4600" s="42">
        <v>95762</v>
      </c>
      <c r="B4600" s="42">
        <v>328</v>
      </c>
      <c r="C4600" s="42">
        <v>2.53977995139172E-3</v>
      </c>
      <c r="D4600" s="42">
        <v>6.7912373761842603E-3</v>
      </c>
      <c r="E4600" s="42" t="s">
        <v>31</v>
      </c>
      <c r="F4600" s="42" t="s">
        <v>81</v>
      </c>
    </row>
    <row r="4601" spans="1:6" x14ac:dyDescent="0.25">
      <c r="A4601" s="42">
        <v>95762</v>
      </c>
      <c r="B4601" s="42">
        <v>487</v>
      </c>
      <c r="C4601" s="42">
        <v>2.1251220001440902E-3</v>
      </c>
      <c r="D4601" s="42">
        <v>8.9157930262064797E-3</v>
      </c>
      <c r="E4601" s="42" t="s">
        <v>31</v>
      </c>
      <c r="F4601" s="42" t="s">
        <v>81</v>
      </c>
    </row>
    <row r="4602" spans="1:6" x14ac:dyDescent="0.25">
      <c r="A4602" s="42">
        <v>95762</v>
      </c>
      <c r="B4602" s="42">
        <v>714</v>
      </c>
      <c r="C4602" s="42">
        <v>0</v>
      </c>
      <c r="D4602" s="42">
        <v>1.34763834155479E-2</v>
      </c>
      <c r="E4602" s="42" t="s">
        <v>31</v>
      </c>
      <c r="F4602" s="42" t="s">
        <v>81</v>
      </c>
    </row>
    <row r="4603" spans="1:6" x14ac:dyDescent="0.25">
      <c r="A4603" s="42">
        <v>95762</v>
      </c>
      <c r="B4603" s="42">
        <v>296</v>
      </c>
      <c r="C4603" s="42">
        <v>1.7104640488964701E-3</v>
      </c>
      <c r="D4603" s="42">
        <v>1.4616948466727999E-2</v>
      </c>
      <c r="E4603" s="42" t="s">
        <v>31</v>
      </c>
      <c r="F4603" s="42" t="s">
        <v>81</v>
      </c>
    </row>
    <row r="4604" spans="1:6" x14ac:dyDescent="0.25">
      <c r="A4604" s="42">
        <v>95762</v>
      </c>
      <c r="B4604" s="42">
        <v>300</v>
      </c>
      <c r="C4604" s="42">
        <v>0</v>
      </c>
      <c r="D4604" s="42">
        <v>7.2720638200052798E-2</v>
      </c>
      <c r="E4604" s="42" t="s">
        <v>31</v>
      </c>
      <c r="F4604" s="42" t="s">
        <v>81</v>
      </c>
    </row>
    <row r="4605" spans="1:6" x14ac:dyDescent="0.25">
      <c r="A4605" s="42">
        <v>95762</v>
      </c>
      <c r="B4605" s="42">
        <v>519</v>
      </c>
      <c r="C4605" s="42">
        <v>2.6900934587189899E-2</v>
      </c>
      <c r="D4605" s="42">
        <v>8.9006349299763601E-2</v>
      </c>
      <c r="E4605" s="42" t="s">
        <v>31</v>
      </c>
      <c r="F4605" s="42" t="s">
        <v>81</v>
      </c>
    </row>
    <row r="4606" spans="1:6" x14ac:dyDescent="0.25">
      <c r="A4606" s="42">
        <v>95762</v>
      </c>
      <c r="B4606" s="42">
        <v>477</v>
      </c>
      <c r="C4606" s="42">
        <v>0</v>
      </c>
      <c r="D4606" s="42">
        <v>6.7900239516799103E-3</v>
      </c>
      <c r="E4606" s="42" t="s">
        <v>31</v>
      </c>
      <c r="F4606" s="42" t="s">
        <v>81</v>
      </c>
    </row>
    <row r="4607" spans="1:6" x14ac:dyDescent="0.25">
      <c r="A4607" s="42">
        <v>95762</v>
      </c>
      <c r="B4607" s="42">
        <v>528</v>
      </c>
      <c r="C4607" s="42">
        <v>0</v>
      </c>
      <c r="D4607" s="42">
        <v>2.9026056587333998E-3</v>
      </c>
      <c r="E4607" s="42" t="s">
        <v>31</v>
      </c>
      <c r="F4607" s="42" t="s">
        <v>81</v>
      </c>
    </row>
    <row r="4608" spans="1:6" x14ac:dyDescent="0.25">
      <c r="A4608" s="42">
        <v>95762</v>
      </c>
      <c r="B4608" s="42">
        <v>712</v>
      </c>
      <c r="C4608" s="42">
        <v>1.5549673171786E-4</v>
      </c>
      <c r="D4608" s="42">
        <v>2.7989522060804599E-3</v>
      </c>
      <c r="E4608" s="42" t="s">
        <v>31</v>
      </c>
      <c r="F4608" s="42" t="s">
        <v>81</v>
      </c>
    </row>
    <row r="4609" spans="1:6" x14ac:dyDescent="0.25">
      <c r="A4609" s="42">
        <v>95762</v>
      </c>
      <c r="B4609" s="42">
        <v>520</v>
      </c>
      <c r="C4609" s="42">
        <v>3.9392505368524696E-3</v>
      </c>
      <c r="D4609" s="42">
        <v>5.8086249140387796E-3</v>
      </c>
      <c r="E4609" s="42" t="s">
        <v>31</v>
      </c>
      <c r="F4609" s="42" t="s">
        <v>81</v>
      </c>
    </row>
    <row r="4610" spans="1:6" x14ac:dyDescent="0.25">
      <c r="A4610" s="42">
        <v>95762</v>
      </c>
      <c r="B4610" s="42">
        <v>765</v>
      </c>
      <c r="C4610" s="42">
        <v>0</v>
      </c>
      <c r="D4610" s="42">
        <v>4.4057407320060504E-3</v>
      </c>
      <c r="E4610" s="42" t="s">
        <v>31</v>
      </c>
      <c r="F4610" s="42" t="s">
        <v>81</v>
      </c>
    </row>
    <row r="4611" spans="1:6" x14ac:dyDescent="0.25">
      <c r="A4611" s="42">
        <v>95762</v>
      </c>
      <c r="B4611" s="42">
        <v>294</v>
      </c>
      <c r="C4611" s="42">
        <v>2.8340316000458201</v>
      </c>
      <c r="D4611" s="42">
        <v>0.54660083484642397</v>
      </c>
      <c r="E4611" s="42" t="s">
        <v>31</v>
      </c>
      <c r="F4611" s="42" t="s">
        <v>45</v>
      </c>
    </row>
    <row r="4612" spans="1:6" x14ac:dyDescent="0.25">
      <c r="A4612" s="42">
        <v>95762</v>
      </c>
      <c r="B4612" s="42">
        <v>1253</v>
      </c>
      <c r="C4612" s="42">
        <v>1.5092913936187299E-3</v>
      </c>
      <c r="D4612" s="42">
        <v>4.4988939827925401E-4</v>
      </c>
      <c r="E4612" s="42" t="s">
        <v>31</v>
      </c>
      <c r="F4612" s="42" t="s">
        <v>202</v>
      </c>
    </row>
    <row r="4613" spans="1:6" x14ac:dyDescent="0.25">
      <c r="A4613" s="42">
        <v>95762</v>
      </c>
      <c r="B4613" s="42">
        <v>1255</v>
      </c>
      <c r="C4613" s="42">
        <v>7.42730238568269E-3</v>
      </c>
      <c r="D4613" s="42">
        <v>1.5242336310078901E-3</v>
      </c>
      <c r="E4613" s="42" t="s">
        <v>31</v>
      </c>
      <c r="F4613" s="42" t="s">
        <v>202</v>
      </c>
    </row>
    <row r="4614" spans="1:6" x14ac:dyDescent="0.25">
      <c r="A4614" s="42">
        <v>95762</v>
      </c>
      <c r="B4614" s="42">
        <v>1256</v>
      </c>
      <c r="C4614" s="42">
        <v>9.3337757249905492E-3</v>
      </c>
      <c r="D4614" s="42">
        <v>9.4670404477145004E-4</v>
      </c>
      <c r="E4614" s="42" t="s">
        <v>31</v>
      </c>
      <c r="F4614" s="42" t="s">
        <v>202</v>
      </c>
    </row>
    <row r="4615" spans="1:6" x14ac:dyDescent="0.25">
      <c r="A4615" s="42">
        <v>95762</v>
      </c>
      <c r="B4615" s="42">
        <v>846</v>
      </c>
      <c r="C4615" s="42">
        <v>7.1492750224044896E-4</v>
      </c>
      <c r="D4615" s="42">
        <v>1.23231030971745E-3</v>
      </c>
      <c r="E4615" s="42" t="s">
        <v>31</v>
      </c>
      <c r="F4615" s="42" t="s">
        <v>202</v>
      </c>
    </row>
    <row r="4616" spans="1:6" x14ac:dyDescent="0.25">
      <c r="A4616" s="42">
        <v>95762</v>
      </c>
      <c r="B4616" s="42">
        <v>847</v>
      </c>
      <c r="C4616" s="42">
        <v>1.54106594927386E-2</v>
      </c>
      <c r="D4616" s="42">
        <v>2.8778441790245001E-3</v>
      </c>
      <c r="E4616" s="42" t="s">
        <v>31</v>
      </c>
      <c r="F4616" s="42" t="s">
        <v>202</v>
      </c>
    </row>
    <row r="4617" spans="1:6" x14ac:dyDescent="0.25">
      <c r="A4617" s="42">
        <v>95762</v>
      </c>
      <c r="B4617" s="42">
        <v>848</v>
      </c>
      <c r="C4617" s="42">
        <v>1.1915458344757999E-4</v>
      </c>
      <c r="D4617" s="42">
        <v>1.19156105790907E-3</v>
      </c>
      <c r="E4617" s="42" t="s">
        <v>31</v>
      </c>
      <c r="F4617" s="42" t="s">
        <v>202</v>
      </c>
    </row>
    <row r="4618" spans="1:6" x14ac:dyDescent="0.25">
      <c r="A4618" s="42">
        <v>95762</v>
      </c>
      <c r="B4618" s="42">
        <v>849</v>
      </c>
      <c r="C4618" s="42">
        <v>1.8826424223073498E-2</v>
      </c>
      <c r="D4618" s="42">
        <v>2.0173181329407501E-3</v>
      </c>
      <c r="E4618" s="42" t="s">
        <v>31</v>
      </c>
      <c r="F4618" s="42" t="s">
        <v>202</v>
      </c>
    </row>
    <row r="4619" spans="1:6" x14ac:dyDescent="0.25">
      <c r="A4619" s="42">
        <v>95762</v>
      </c>
      <c r="B4619" s="42">
        <v>850</v>
      </c>
      <c r="C4619" s="42">
        <v>9.1351847482585603E-4</v>
      </c>
      <c r="D4619" s="42">
        <v>1.66943833494415E-3</v>
      </c>
      <c r="E4619" s="42" t="s">
        <v>31</v>
      </c>
      <c r="F4619" s="42" t="s">
        <v>202</v>
      </c>
    </row>
    <row r="4620" spans="1:6" x14ac:dyDescent="0.25">
      <c r="A4620" s="42">
        <v>95762</v>
      </c>
      <c r="B4620" s="42">
        <v>852</v>
      </c>
      <c r="C4620" s="42">
        <v>1.1915458370674099E-2</v>
      </c>
      <c r="D4620" s="42">
        <v>3.1734479070573501E-3</v>
      </c>
      <c r="E4620" s="42" t="s">
        <v>31</v>
      </c>
      <c r="F4620" s="42" t="s">
        <v>202</v>
      </c>
    </row>
    <row r="4621" spans="1:6" x14ac:dyDescent="0.25">
      <c r="A4621" s="42">
        <v>95762</v>
      </c>
      <c r="B4621" s="42">
        <v>1265</v>
      </c>
      <c r="C4621" s="42">
        <v>1.7595160190141401E-2</v>
      </c>
      <c r="D4621" s="42">
        <v>1.40366510152087E-2</v>
      </c>
      <c r="E4621" s="42" t="s">
        <v>31</v>
      </c>
      <c r="F4621" s="42" t="s">
        <v>202</v>
      </c>
    </row>
    <row r="4622" spans="1:6" x14ac:dyDescent="0.25">
      <c r="A4622" s="42">
        <v>95762</v>
      </c>
      <c r="B4622" s="42">
        <v>1266</v>
      </c>
      <c r="C4622" s="42">
        <v>4.7661833482696601E-4</v>
      </c>
      <c r="D4622" s="42">
        <v>4.7782179813690901E-4</v>
      </c>
      <c r="E4622" s="42" t="s">
        <v>31</v>
      </c>
      <c r="F4622" s="42" t="s">
        <v>202</v>
      </c>
    </row>
    <row r="4623" spans="1:6" x14ac:dyDescent="0.25">
      <c r="A4623" s="42">
        <v>95762</v>
      </c>
      <c r="B4623" s="42">
        <v>1268</v>
      </c>
      <c r="C4623" s="42">
        <v>0</v>
      </c>
      <c r="D4623" s="42">
        <v>3.9718194568913798E-4</v>
      </c>
      <c r="E4623" s="42" t="s">
        <v>31</v>
      </c>
      <c r="F4623" s="42" t="s">
        <v>202</v>
      </c>
    </row>
    <row r="4624" spans="1:6" x14ac:dyDescent="0.25">
      <c r="A4624" s="42">
        <v>95762</v>
      </c>
      <c r="B4624" s="42">
        <v>1269</v>
      </c>
      <c r="C4624" s="42">
        <v>6.5535021025749703E-3</v>
      </c>
      <c r="D4624" s="42">
        <v>1.0610022050496701E-3</v>
      </c>
      <c r="E4624" s="42" t="s">
        <v>31</v>
      </c>
      <c r="F4624" s="42" t="s">
        <v>202</v>
      </c>
    </row>
    <row r="4625" spans="1:6" x14ac:dyDescent="0.25">
      <c r="A4625" s="42">
        <v>95762</v>
      </c>
      <c r="B4625" s="42">
        <v>853</v>
      </c>
      <c r="C4625" s="42">
        <v>0</v>
      </c>
      <c r="D4625" s="42">
        <v>5.5605472396479301E-4</v>
      </c>
      <c r="E4625" s="42" t="s">
        <v>31</v>
      </c>
      <c r="F4625" s="42" t="s">
        <v>202</v>
      </c>
    </row>
    <row r="4626" spans="1:6" x14ac:dyDescent="0.25">
      <c r="A4626" s="42">
        <v>95762</v>
      </c>
      <c r="B4626" s="42">
        <v>854</v>
      </c>
      <c r="C4626" s="42">
        <v>0</v>
      </c>
      <c r="D4626" s="42">
        <v>1.2312640313771701E-3</v>
      </c>
      <c r="E4626" s="42" t="s">
        <v>31</v>
      </c>
      <c r="F4626" s="42" t="s">
        <v>202</v>
      </c>
    </row>
    <row r="4627" spans="1:6" x14ac:dyDescent="0.25">
      <c r="A4627" s="42">
        <v>95762</v>
      </c>
      <c r="B4627" s="42">
        <v>855</v>
      </c>
      <c r="C4627" s="42">
        <v>4.3292832072341202E-3</v>
      </c>
      <c r="D4627" s="42">
        <v>2.4816870567582702E-3</v>
      </c>
      <c r="E4627" s="42" t="s">
        <v>31</v>
      </c>
      <c r="F4627" s="42" t="s">
        <v>202</v>
      </c>
    </row>
    <row r="4628" spans="1:6" x14ac:dyDescent="0.25">
      <c r="A4628" s="42">
        <v>95762</v>
      </c>
      <c r="B4628" s="42">
        <v>1275</v>
      </c>
      <c r="C4628" s="42">
        <v>3.0185827867191301E-3</v>
      </c>
      <c r="D4628" s="42">
        <v>1.48517619799479E-3</v>
      </c>
      <c r="E4628" s="42" t="s">
        <v>31</v>
      </c>
      <c r="F4628" s="42" t="s">
        <v>202</v>
      </c>
    </row>
    <row r="4629" spans="1:6" x14ac:dyDescent="0.25">
      <c r="A4629" s="42">
        <v>95762</v>
      </c>
      <c r="B4629" s="42">
        <v>857</v>
      </c>
      <c r="C4629" s="42">
        <v>1.5490095879284801E-3</v>
      </c>
      <c r="D4629" s="42">
        <v>1.31533639146542E-3</v>
      </c>
      <c r="E4629" s="42" t="s">
        <v>31</v>
      </c>
      <c r="F4629" s="42" t="s">
        <v>202</v>
      </c>
    </row>
    <row r="4630" spans="1:6" x14ac:dyDescent="0.25">
      <c r="A4630" s="42">
        <v>95762</v>
      </c>
      <c r="B4630" s="42">
        <v>858</v>
      </c>
      <c r="C4630" s="42">
        <v>0</v>
      </c>
      <c r="D4630" s="42">
        <v>1.78731875534196E-3</v>
      </c>
      <c r="E4630" s="42" t="s">
        <v>31</v>
      </c>
      <c r="F4630" s="42" t="s">
        <v>202</v>
      </c>
    </row>
    <row r="4631" spans="1:6" x14ac:dyDescent="0.25">
      <c r="A4631" s="42">
        <v>95762</v>
      </c>
      <c r="B4631" s="42">
        <v>859</v>
      </c>
      <c r="C4631" s="42">
        <v>0</v>
      </c>
      <c r="D4631" s="42">
        <v>7.1492750224044896E-4</v>
      </c>
      <c r="E4631" s="42" t="s">
        <v>31</v>
      </c>
      <c r="F4631" s="42" t="s">
        <v>202</v>
      </c>
    </row>
    <row r="4632" spans="1:6" x14ac:dyDescent="0.25">
      <c r="A4632" s="42">
        <v>95762</v>
      </c>
      <c r="B4632" s="42">
        <v>860</v>
      </c>
      <c r="C4632" s="42">
        <v>0</v>
      </c>
      <c r="D4632" s="42">
        <v>9.1351847482585603E-4</v>
      </c>
      <c r="E4632" s="42" t="s">
        <v>31</v>
      </c>
      <c r="F4632" s="42" t="s">
        <v>202</v>
      </c>
    </row>
    <row r="4633" spans="1:6" x14ac:dyDescent="0.25">
      <c r="A4633" s="42">
        <v>95762</v>
      </c>
      <c r="B4633" s="42">
        <v>1280</v>
      </c>
      <c r="C4633" s="42">
        <v>1.7078823662041299E-3</v>
      </c>
      <c r="D4633" s="42">
        <v>1.3163143996121E-3</v>
      </c>
      <c r="E4633" s="42" t="s">
        <v>31</v>
      </c>
      <c r="F4633" s="42" t="s">
        <v>202</v>
      </c>
    </row>
    <row r="4634" spans="1:6" x14ac:dyDescent="0.25">
      <c r="A4634" s="42">
        <v>95762</v>
      </c>
      <c r="B4634" s="42">
        <v>1281</v>
      </c>
      <c r="C4634" s="42">
        <v>0</v>
      </c>
      <c r="D4634" s="42">
        <v>7.9436389137827596E-4</v>
      </c>
      <c r="E4634" s="42" t="s">
        <v>31</v>
      </c>
      <c r="F4634" s="42" t="s">
        <v>202</v>
      </c>
    </row>
    <row r="4635" spans="1:6" x14ac:dyDescent="0.25">
      <c r="A4635" s="42">
        <v>95762</v>
      </c>
      <c r="B4635" s="42">
        <v>1461</v>
      </c>
      <c r="C4635" s="42">
        <v>7.9436389137827596E-5</v>
      </c>
      <c r="D4635" s="42">
        <v>4.3691858923232299E-4</v>
      </c>
      <c r="E4635" s="42" t="s">
        <v>31</v>
      </c>
      <c r="F4635" s="42" t="s">
        <v>202</v>
      </c>
    </row>
    <row r="4636" spans="1:6" x14ac:dyDescent="0.25">
      <c r="A4636" s="42">
        <v>95762</v>
      </c>
      <c r="B4636" s="42">
        <v>864</v>
      </c>
      <c r="C4636" s="42">
        <v>0</v>
      </c>
      <c r="D4636" s="42">
        <v>7.5464569655020095E-4</v>
      </c>
      <c r="E4636" s="42" t="s">
        <v>31</v>
      </c>
      <c r="F4636" s="42" t="s">
        <v>202</v>
      </c>
    </row>
    <row r="4637" spans="1:6" x14ac:dyDescent="0.25">
      <c r="A4637" s="42">
        <v>95762</v>
      </c>
      <c r="B4637" s="42">
        <v>1288</v>
      </c>
      <c r="C4637" s="42">
        <v>2.6214008410299899E-3</v>
      </c>
      <c r="D4637" s="42">
        <v>1.52075425349395E-3</v>
      </c>
      <c r="E4637" s="42" t="s">
        <v>31</v>
      </c>
      <c r="F4637" s="42" t="s">
        <v>202</v>
      </c>
    </row>
    <row r="4638" spans="1:6" x14ac:dyDescent="0.25">
      <c r="A4638" s="42">
        <v>95762</v>
      </c>
      <c r="B4638" s="42">
        <v>896</v>
      </c>
      <c r="C4638" s="42">
        <v>1.25906676770499E-2</v>
      </c>
      <c r="D4638" s="42">
        <v>1.2789802326027199E-3</v>
      </c>
      <c r="E4638" s="42" t="s">
        <v>31</v>
      </c>
      <c r="F4638" s="42" t="s">
        <v>202</v>
      </c>
    </row>
    <row r="4639" spans="1:6" x14ac:dyDescent="0.25">
      <c r="A4639" s="42">
        <v>95762</v>
      </c>
      <c r="B4639" s="42">
        <v>1293</v>
      </c>
      <c r="C4639" s="42">
        <v>0</v>
      </c>
      <c r="D4639" s="42">
        <v>2.2242188953408501E-3</v>
      </c>
      <c r="E4639" s="42" t="s">
        <v>31</v>
      </c>
      <c r="F4639" s="42" t="s">
        <v>202</v>
      </c>
    </row>
    <row r="4640" spans="1:6" x14ac:dyDescent="0.25">
      <c r="A4640" s="42">
        <v>95762</v>
      </c>
      <c r="B4640" s="42">
        <v>866</v>
      </c>
      <c r="C4640" s="42">
        <v>0</v>
      </c>
      <c r="D4640" s="42">
        <v>3.9718194568913798E-4</v>
      </c>
      <c r="E4640" s="42" t="s">
        <v>31</v>
      </c>
      <c r="F4640" s="42" t="s">
        <v>202</v>
      </c>
    </row>
    <row r="4641" spans="1:6" x14ac:dyDescent="0.25">
      <c r="A4641" s="42">
        <v>95762</v>
      </c>
      <c r="B4641" s="42">
        <v>867</v>
      </c>
      <c r="C4641" s="42">
        <v>0</v>
      </c>
      <c r="D4641" s="42">
        <v>6.3549111310262098E-4</v>
      </c>
      <c r="E4641" s="42" t="s">
        <v>31</v>
      </c>
      <c r="F4641" s="42" t="s">
        <v>202</v>
      </c>
    </row>
    <row r="4642" spans="1:6" x14ac:dyDescent="0.25">
      <c r="A4642" s="42">
        <v>95762</v>
      </c>
      <c r="B4642" s="42">
        <v>1296</v>
      </c>
      <c r="C4642" s="42">
        <v>1.9064733393078599E-3</v>
      </c>
      <c r="D4642" s="42">
        <v>4.5745186649664098E-4</v>
      </c>
      <c r="E4642" s="42" t="s">
        <v>31</v>
      </c>
      <c r="F4642" s="42" t="s">
        <v>202</v>
      </c>
    </row>
    <row r="4643" spans="1:6" x14ac:dyDescent="0.25">
      <c r="A4643" s="42">
        <v>95762</v>
      </c>
      <c r="B4643" s="42">
        <v>868</v>
      </c>
      <c r="C4643" s="42">
        <v>0</v>
      </c>
      <c r="D4643" s="42">
        <v>8.3408208568802903E-4</v>
      </c>
      <c r="E4643" s="42" t="s">
        <v>31</v>
      </c>
      <c r="F4643" s="42" t="s">
        <v>202</v>
      </c>
    </row>
    <row r="4644" spans="1:6" x14ac:dyDescent="0.25">
      <c r="A4644" s="42">
        <v>95762</v>
      </c>
      <c r="B4644" s="42">
        <v>1298</v>
      </c>
      <c r="C4644" s="42">
        <v>1.86675514447979E-3</v>
      </c>
      <c r="D4644" s="42">
        <v>9.6244063913608201E-4</v>
      </c>
      <c r="E4644" s="42" t="s">
        <v>31</v>
      </c>
      <c r="F4644" s="42" t="s">
        <v>202</v>
      </c>
    </row>
    <row r="4645" spans="1:6" x14ac:dyDescent="0.25">
      <c r="A4645" s="42">
        <v>95762</v>
      </c>
      <c r="B4645" s="42">
        <v>1301</v>
      </c>
      <c r="C4645" s="42">
        <v>1.8905860614803E-2</v>
      </c>
      <c r="D4645" s="42">
        <v>4.2684271679626299E-3</v>
      </c>
      <c r="E4645" s="42" t="s">
        <v>31</v>
      </c>
      <c r="F4645" s="42" t="s">
        <v>202</v>
      </c>
    </row>
    <row r="4646" spans="1:6" x14ac:dyDescent="0.25">
      <c r="A4646" s="42">
        <v>95762</v>
      </c>
      <c r="B4646" s="42">
        <v>871</v>
      </c>
      <c r="C4646" s="42">
        <v>1.2312640313771701E-3</v>
      </c>
      <c r="D4646" s="42">
        <v>4.2110254298337703E-3</v>
      </c>
      <c r="E4646" s="42" t="s">
        <v>31</v>
      </c>
      <c r="F4646" s="42" t="s">
        <v>202</v>
      </c>
    </row>
    <row r="4647" spans="1:6" x14ac:dyDescent="0.25">
      <c r="A4647" s="42">
        <v>95762</v>
      </c>
      <c r="B4647" s="42">
        <v>872</v>
      </c>
      <c r="C4647" s="42">
        <v>0</v>
      </c>
      <c r="D4647" s="42">
        <v>1.6284459770663101E-3</v>
      </c>
      <c r="E4647" s="42" t="s">
        <v>31</v>
      </c>
      <c r="F4647" s="42" t="s">
        <v>202</v>
      </c>
    </row>
    <row r="4648" spans="1:6" x14ac:dyDescent="0.25">
      <c r="A4648" s="42">
        <v>95762</v>
      </c>
      <c r="B4648" s="42">
        <v>873</v>
      </c>
      <c r="C4648" s="42">
        <v>5.5605472396479299E-3</v>
      </c>
      <c r="D4648" s="42">
        <v>5.6041424560881895E-4</v>
      </c>
      <c r="E4648" s="42" t="s">
        <v>31</v>
      </c>
      <c r="F4648" s="42" t="s">
        <v>202</v>
      </c>
    </row>
    <row r="4649" spans="1:6" x14ac:dyDescent="0.25">
      <c r="A4649" s="42">
        <v>95762</v>
      </c>
      <c r="B4649" s="42">
        <v>1106</v>
      </c>
      <c r="C4649" s="42">
        <v>3.9718194568913798E-4</v>
      </c>
      <c r="D4649" s="42">
        <v>3.0981636567959801E-3</v>
      </c>
      <c r="E4649" s="42" t="s">
        <v>31</v>
      </c>
      <c r="F4649" s="42" t="s">
        <v>202</v>
      </c>
    </row>
    <row r="4650" spans="1:6" x14ac:dyDescent="0.25">
      <c r="A4650" s="42">
        <v>95762</v>
      </c>
      <c r="B4650" s="42">
        <v>875</v>
      </c>
      <c r="C4650" s="42">
        <v>4.44843779120002E-3</v>
      </c>
      <c r="D4650" s="42">
        <v>5.7199475568565905E-4</v>
      </c>
      <c r="E4650" s="42" t="s">
        <v>31</v>
      </c>
      <c r="F4650" s="42" t="s">
        <v>202</v>
      </c>
    </row>
    <row r="4651" spans="1:6" x14ac:dyDescent="0.25">
      <c r="A4651" s="42">
        <v>95762</v>
      </c>
      <c r="B4651" s="42">
        <v>876</v>
      </c>
      <c r="C4651" s="42">
        <v>0</v>
      </c>
      <c r="D4651" s="42">
        <v>1.07239125310151E-3</v>
      </c>
      <c r="E4651" s="42" t="s">
        <v>31</v>
      </c>
      <c r="F4651" s="42" t="s">
        <v>202</v>
      </c>
    </row>
    <row r="4652" spans="1:6" x14ac:dyDescent="0.25">
      <c r="A4652" s="42">
        <v>95762</v>
      </c>
      <c r="B4652" s="42">
        <v>877</v>
      </c>
      <c r="C4652" s="42">
        <v>9.929548639636839E-4</v>
      </c>
      <c r="D4652" s="42">
        <v>2.6223577873565498E-3</v>
      </c>
      <c r="E4652" s="42" t="s">
        <v>31</v>
      </c>
      <c r="F4652" s="42" t="s">
        <v>202</v>
      </c>
    </row>
    <row r="4653" spans="1:6" x14ac:dyDescent="0.25">
      <c r="A4653" s="42">
        <v>95762</v>
      </c>
      <c r="B4653" s="42">
        <v>879</v>
      </c>
      <c r="C4653" s="42">
        <v>4.8456197368891597E-3</v>
      </c>
      <c r="D4653" s="42">
        <v>2.5652020095875902E-3</v>
      </c>
      <c r="E4653" s="42" t="s">
        <v>31</v>
      </c>
      <c r="F4653" s="42" t="s">
        <v>202</v>
      </c>
    </row>
    <row r="4654" spans="1:6" x14ac:dyDescent="0.25">
      <c r="A4654" s="42">
        <v>95762</v>
      </c>
      <c r="B4654" s="42">
        <v>1312</v>
      </c>
      <c r="C4654" s="42">
        <v>0</v>
      </c>
      <c r="D4654" s="42">
        <v>3.9718194568913798E-4</v>
      </c>
      <c r="E4654" s="42" t="s">
        <v>31</v>
      </c>
      <c r="F4654" s="42" t="s">
        <v>202</v>
      </c>
    </row>
    <row r="4655" spans="1:6" x14ac:dyDescent="0.25">
      <c r="A4655" s="42">
        <v>95762</v>
      </c>
      <c r="B4655" s="42">
        <v>1314</v>
      </c>
      <c r="C4655" s="42">
        <v>0</v>
      </c>
      <c r="D4655" s="42">
        <v>3.9718194568913798E-4</v>
      </c>
      <c r="E4655" s="42" t="s">
        <v>31</v>
      </c>
      <c r="F4655" s="42" t="s">
        <v>202</v>
      </c>
    </row>
    <row r="4656" spans="1:6" x14ac:dyDescent="0.25">
      <c r="A4656" s="42">
        <v>95762</v>
      </c>
      <c r="B4656" s="42">
        <v>2806</v>
      </c>
      <c r="C4656" s="42">
        <v>0</v>
      </c>
      <c r="D4656" s="42">
        <v>8.3408208568802903E-4</v>
      </c>
      <c r="E4656" s="42" t="s">
        <v>31</v>
      </c>
      <c r="F4656" s="42" t="s">
        <v>202</v>
      </c>
    </row>
    <row r="4657" spans="1:6" x14ac:dyDescent="0.25">
      <c r="A4657" s="42">
        <v>95762</v>
      </c>
      <c r="B4657" s="42">
        <v>1320</v>
      </c>
      <c r="C4657" s="42">
        <v>0</v>
      </c>
      <c r="D4657" s="42">
        <v>4.36900139998891E-4</v>
      </c>
      <c r="E4657" s="42" t="s">
        <v>31</v>
      </c>
      <c r="F4657" s="42" t="s">
        <v>202</v>
      </c>
    </row>
    <row r="4658" spans="1:6" x14ac:dyDescent="0.25">
      <c r="A4658" s="42">
        <v>95762</v>
      </c>
      <c r="B4658" s="42">
        <v>881</v>
      </c>
      <c r="C4658" s="42">
        <v>3.65407389982175E-3</v>
      </c>
      <c r="D4658" s="42">
        <v>8.3576038186866295E-4</v>
      </c>
      <c r="E4658" s="42" t="s">
        <v>31</v>
      </c>
      <c r="F4658" s="42" t="s">
        <v>202</v>
      </c>
    </row>
    <row r="4659" spans="1:6" x14ac:dyDescent="0.25">
      <c r="A4659" s="42">
        <v>95762</v>
      </c>
      <c r="B4659" s="42">
        <v>882</v>
      </c>
      <c r="C4659" s="42">
        <v>3.9956503733735702E-2</v>
      </c>
      <c r="D4659" s="42">
        <v>2.9607227768964502E-3</v>
      </c>
      <c r="E4659" s="42" t="s">
        <v>31</v>
      </c>
      <c r="F4659" s="42" t="s">
        <v>202</v>
      </c>
    </row>
    <row r="4660" spans="1:6" x14ac:dyDescent="0.25">
      <c r="A4660" s="42">
        <v>95762</v>
      </c>
      <c r="B4660" s="42">
        <v>883</v>
      </c>
      <c r="C4660" s="42">
        <v>8.7380028051610404E-4</v>
      </c>
      <c r="D4660" s="42">
        <v>6.7807907496467504E-4</v>
      </c>
      <c r="E4660" s="42" t="s">
        <v>31</v>
      </c>
      <c r="F4660" s="42" t="s">
        <v>202</v>
      </c>
    </row>
    <row r="4661" spans="1:6" x14ac:dyDescent="0.25">
      <c r="A4661" s="42">
        <v>95762</v>
      </c>
      <c r="B4661" s="42">
        <v>1325</v>
      </c>
      <c r="C4661" s="42">
        <v>1.98590972585408E-4</v>
      </c>
      <c r="D4661" s="42">
        <v>3.9742788313073499E-4</v>
      </c>
      <c r="E4661" s="42" t="s">
        <v>31</v>
      </c>
      <c r="F4661" s="42" t="s">
        <v>202</v>
      </c>
    </row>
    <row r="4662" spans="1:6" x14ac:dyDescent="0.25">
      <c r="A4662" s="42">
        <v>95762</v>
      </c>
      <c r="B4662" s="42">
        <v>884</v>
      </c>
      <c r="C4662" s="42">
        <v>5.0044925151648198E-3</v>
      </c>
      <c r="D4662" s="42">
        <v>3.8294920501693E-3</v>
      </c>
      <c r="E4662" s="42" t="s">
        <v>31</v>
      </c>
      <c r="F4662" s="42" t="s">
        <v>202</v>
      </c>
    </row>
    <row r="4663" spans="1:6" x14ac:dyDescent="0.25">
      <c r="A4663" s="42">
        <v>95762</v>
      </c>
      <c r="B4663" s="42">
        <v>1330</v>
      </c>
      <c r="C4663" s="42">
        <v>0</v>
      </c>
      <c r="D4663" s="42">
        <v>3.9718194568913798E-4</v>
      </c>
      <c r="E4663" s="42" t="s">
        <v>31</v>
      </c>
      <c r="F4663" s="42" t="s">
        <v>202</v>
      </c>
    </row>
    <row r="4664" spans="1:6" x14ac:dyDescent="0.25">
      <c r="A4664" s="42">
        <v>95762</v>
      </c>
      <c r="B4664" s="42">
        <v>885</v>
      </c>
      <c r="C4664" s="42">
        <v>0</v>
      </c>
      <c r="D4664" s="42">
        <v>3.9718194568913798E-4</v>
      </c>
      <c r="E4664" s="42" t="s">
        <v>31</v>
      </c>
      <c r="F4664" s="42" t="s">
        <v>202</v>
      </c>
    </row>
    <row r="4665" spans="1:6" x14ac:dyDescent="0.25">
      <c r="A4665" s="42">
        <v>95762</v>
      </c>
      <c r="B4665" s="42">
        <v>886</v>
      </c>
      <c r="C4665" s="42">
        <v>0</v>
      </c>
      <c r="D4665" s="42">
        <v>1.2312640313771701E-3</v>
      </c>
      <c r="E4665" s="42" t="s">
        <v>31</v>
      </c>
      <c r="F4665" s="42" t="s">
        <v>202</v>
      </c>
    </row>
    <row r="4666" spans="1:6" x14ac:dyDescent="0.25">
      <c r="A4666" s="42">
        <v>95762</v>
      </c>
      <c r="B4666" s="42">
        <v>887</v>
      </c>
      <c r="C4666" s="42">
        <v>1.27098222620524E-3</v>
      </c>
      <c r="D4666" s="42">
        <v>4.8510108248241097E-4</v>
      </c>
      <c r="E4666" s="42" t="s">
        <v>31</v>
      </c>
      <c r="F4666" s="42" t="s">
        <v>202</v>
      </c>
    </row>
    <row r="4667" spans="1:6" x14ac:dyDescent="0.25">
      <c r="A4667" s="42">
        <v>95762</v>
      </c>
      <c r="B4667" s="42">
        <v>888</v>
      </c>
      <c r="C4667" s="42">
        <v>9.9017459069372801E-2</v>
      </c>
      <c r="D4667" s="42">
        <v>8.3275767248011008E-3</v>
      </c>
      <c r="E4667" s="42" t="s">
        <v>31</v>
      </c>
      <c r="F4667" s="42" t="s">
        <v>202</v>
      </c>
    </row>
    <row r="4668" spans="1:6" x14ac:dyDescent="0.25">
      <c r="A4668" s="42">
        <v>95762</v>
      </c>
      <c r="B4668" s="42">
        <v>889</v>
      </c>
      <c r="C4668" s="42">
        <v>1.7714314775143999E-2</v>
      </c>
      <c r="D4668" s="42">
        <v>2.4872096497861101E-3</v>
      </c>
      <c r="E4668" s="42" t="s">
        <v>31</v>
      </c>
      <c r="F4668" s="42" t="s">
        <v>202</v>
      </c>
    </row>
    <row r="4669" spans="1:6" x14ac:dyDescent="0.25">
      <c r="A4669" s="42">
        <v>95762</v>
      </c>
      <c r="B4669" s="42">
        <v>890</v>
      </c>
      <c r="C4669" s="42">
        <v>2.5022462575824099E-3</v>
      </c>
      <c r="D4669" s="42">
        <v>3.6187510839307902E-3</v>
      </c>
      <c r="E4669" s="42" t="s">
        <v>31</v>
      </c>
      <c r="F4669" s="42" t="s">
        <v>202</v>
      </c>
    </row>
    <row r="4670" spans="1:6" x14ac:dyDescent="0.25">
      <c r="A4670" s="42">
        <v>95762</v>
      </c>
      <c r="B4670" s="42">
        <v>891</v>
      </c>
      <c r="C4670" s="42">
        <v>0</v>
      </c>
      <c r="D4670" s="42">
        <v>2.3830916736165102E-3</v>
      </c>
      <c r="E4670" s="42" t="s">
        <v>31</v>
      </c>
      <c r="F4670" s="42" t="s">
        <v>202</v>
      </c>
    </row>
    <row r="4671" spans="1:6" x14ac:dyDescent="0.25">
      <c r="A4671" s="42">
        <v>95762</v>
      </c>
      <c r="B4671" s="42">
        <v>892</v>
      </c>
      <c r="C4671" s="42">
        <v>2.3830916736165102E-3</v>
      </c>
      <c r="D4671" s="42">
        <v>5.0582570388788797E-4</v>
      </c>
      <c r="E4671" s="42" t="s">
        <v>31</v>
      </c>
      <c r="F4671" s="42" t="s">
        <v>202</v>
      </c>
    </row>
    <row r="4672" spans="1:6" x14ac:dyDescent="0.25">
      <c r="A4672" s="42">
        <v>95762</v>
      </c>
      <c r="B4672" s="42">
        <v>893</v>
      </c>
      <c r="C4672" s="42">
        <v>0</v>
      </c>
      <c r="D4672" s="42">
        <v>3.9718194568913798E-4</v>
      </c>
      <c r="E4672" s="42" t="s">
        <v>31</v>
      </c>
      <c r="F4672" s="42" t="s">
        <v>202</v>
      </c>
    </row>
    <row r="4673" spans="1:6" x14ac:dyDescent="0.25">
      <c r="A4673" s="42">
        <v>95762</v>
      </c>
      <c r="B4673" s="42">
        <v>894</v>
      </c>
      <c r="C4673" s="42">
        <v>0</v>
      </c>
      <c r="D4673" s="42">
        <v>5.16336529136718E-4</v>
      </c>
      <c r="E4673" s="42" t="s">
        <v>31</v>
      </c>
      <c r="F4673" s="42" t="s">
        <v>202</v>
      </c>
    </row>
    <row r="4674" spans="1:6" x14ac:dyDescent="0.25">
      <c r="A4674" s="42">
        <v>95762</v>
      </c>
      <c r="B4674" s="42">
        <v>895</v>
      </c>
      <c r="C4674" s="42">
        <v>0</v>
      </c>
      <c r="D4674" s="42">
        <v>3.9718194568913798E-4</v>
      </c>
      <c r="E4674" s="42" t="s">
        <v>31</v>
      </c>
      <c r="F4674" s="42" t="s">
        <v>202</v>
      </c>
    </row>
    <row r="4675" spans="1:6" x14ac:dyDescent="0.25">
      <c r="A4675" s="42">
        <v>95762</v>
      </c>
      <c r="B4675" s="42">
        <v>105</v>
      </c>
      <c r="C4675" s="42">
        <v>6.8196140052796297E-2</v>
      </c>
      <c r="D4675" s="42">
        <v>6.2929134981773898E-3</v>
      </c>
      <c r="E4675" s="42" t="s">
        <v>31</v>
      </c>
      <c r="F4675" s="42" t="s">
        <v>202</v>
      </c>
    </row>
    <row r="4676" spans="1:6" x14ac:dyDescent="0.25">
      <c r="A4676" s="42">
        <v>95762</v>
      </c>
      <c r="B4676" s="42">
        <v>196</v>
      </c>
      <c r="C4676" s="42">
        <v>9.4132121115367701E-2</v>
      </c>
      <c r="D4676" s="42">
        <v>7.5687311877005404E-3</v>
      </c>
      <c r="E4676" s="42" t="s">
        <v>31</v>
      </c>
      <c r="F4676" s="42" t="s">
        <v>202</v>
      </c>
    </row>
    <row r="4677" spans="1:6" x14ac:dyDescent="0.25">
      <c r="A4677" s="42">
        <v>95762</v>
      </c>
      <c r="B4677" s="42">
        <v>611</v>
      </c>
      <c r="C4677" s="42">
        <v>1.5079012564654199</v>
      </c>
      <c r="D4677" s="42">
        <v>0.116610264793766</v>
      </c>
      <c r="E4677" s="42" t="s">
        <v>31</v>
      </c>
      <c r="F4677" s="42" t="s">
        <v>202</v>
      </c>
    </row>
    <row r="4678" spans="1:6" x14ac:dyDescent="0.25">
      <c r="A4678" s="42">
        <v>95762</v>
      </c>
      <c r="B4678" s="42">
        <v>901</v>
      </c>
      <c r="C4678" s="42">
        <v>0</v>
      </c>
      <c r="D4678" s="42">
        <v>5.9577291827454598E-4</v>
      </c>
      <c r="E4678" s="42" t="s">
        <v>31</v>
      </c>
      <c r="F4678" s="42" t="s">
        <v>202</v>
      </c>
    </row>
    <row r="4679" spans="1:6" x14ac:dyDescent="0.25">
      <c r="A4679" s="42">
        <v>95762</v>
      </c>
      <c r="B4679" s="42">
        <v>902</v>
      </c>
      <c r="C4679" s="42">
        <v>7.4868796730007403E-2</v>
      </c>
      <c r="D4679" s="42">
        <v>6.1193112041438603E-3</v>
      </c>
      <c r="E4679" s="42" t="s">
        <v>31</v>
      </c>
      <c r="F4679" s="42" t="s">
        <v>202</v>
      </c>
    </row>
    <row r="4680" spans="1:6" x14ac:dyDescent="0.25">
      <c r="A4680" s="42">
        <v>95762</v>
      </c>
      <c r="B4680" s="42">
        <v>903</v>
      </c>
      <c r="C4680" s="42">
        <v>0</v>
      </c>
      <c r="D4680" s="42">
        <v>7.1492750224044896E-4</v>
      </c>
      <c r="E4680" s="42" t="s">
        <v>31</v>
      </c>
      <c r="F4680" s="42" t="s">
        <v>202</v>
      </c>
    </row>
    <row r="4681" spans="1:6" x14ac:dyDescent="0.25">
      <c r="A4681" s="42">
        <v>95762</v>
      </c>
      <c r="B4681" s="42">
        <v>904</v>
      </c>
      <c r="C4681" s="42">
        <v>3.4793138437185303E-2</v>
      </c>
      <c r="D4681" s="42">
        <v>2.98360998298694E-3</v>
      </c>
      <c r="E4681" s="42" t="s">
        <v>31</v>
      </c>
      <c r="F4681" s="42" t="s">
        <v>202</v>
      </c>
    </row>
    <row r="4682" spans="1:6" x14ac:dyDescent="0.25">
      <c r="A4682" s="42">
        <v>95762</v>
      </c>
      <c r="B4682" s="42">
        <v>905</v>
      </c>
      <c r="C4682" s="42">
        <v>7.9039207205096502E-3</v>
      </c>
      <c r="D4682" s="42">
        <v>1.98755096637405E-3</v>
      </c>
      <c r="E4682" s="42" t="s">
        <v>31</v>
      </c>
      <c r="F4682" s="42" t="s">
        <v>202</v>
      </c>
    </row>
    <row r="4683" spans="1:6" x14ac:dyDescent="0.25">
      <c r="A4683" s="42">
        <v>95762</v>
      </c>
      <c r="B4683" s="42">
        <v>906</v>
      </c>
      <c r="C4683" s="42">
        <v>0</v>
      </c>
      <c r="D4683" s="42">
        <v>3.9718194568913798E-4</v>
      </c>
      <c r="E4683" s="42" t="s">
        <v>31</v>
      </c>
      <c r="F4683" s="42" t="s">
        <v>202</v>
      </c>
    </row>
    <row r="4684" spans="1:6" x14ac:dyDescent="0.25">
      <c r="A4684" s="42">
        <v>95762</v>
      </c>
      <c r="B4684" s="42">
        <v>907</v>
      </c>
      <c r="C4684" s="42">
        <v>6.2476720065972102E-2</v>
      </c>
      <c r="D4684" s="42">
        <v>1.53523740906765E-2</v>
      </c>
      <c r="E4684" s="42" t="s">
        <v>31</v>
      </c>
      <c r="F4684" s="42" t="s">
        <v>202</v>
      </c>
    </row>
    <row r="4685" spans="1:6" x14ac:dyDescent="0.25">
      <c r="A4685" s="42">
        <v>95762</v>
      </c>
      <c r="B4685" s="42">
        <v>908</v>
      </c>
      <c r="C4685" s="42">
        <v>1.98590972585408E-4</v>
      </c>
      <c r="D4685" s="42">
        <v>4.3713455805606099E-4</v>
      </c>
      <c r="E4685" s="42" t="s">
        <v>31</v>
      </c>
      <c r="F4685" s="42" t="s">
        <v>202</v>
      </c>
    </row>
    <row r="4686" spans="1:6" x14ac:dyDescent="0.25">
      <c r="A4686" s="42">
        <v>95762</v>
      </c>
      <c r="B4686" s="42">
        <v>909</v>
      </c>
      <c r="C4686" s="42">
        <v>0</v>
      </c>
      <c r="D4686" s="42">
        <v>1.5490095879284801E-3</v>
      </c>
      <c r="E4686" s="42" t="s">
        <v>31</v>
      </c>
      <c r="F4686" s="42" t="s">
        <v>202</v>
      </c>
    </row>
    <row r="4687" spans="1:6" x14ac:dyDescent="0.25">
      <c r="A4687" s="42">
        <v>95762</v>
      </c>
      <c r="B4687" s="42">
        <v>989</v>
      </c>
      <c r="C4687" s="42">
        <v>0</v>
      </c>
      <c r="D4687" s="42">
        <v>3.9718194568913798E-4</v>
      </c>
      <c r="E4687" s="42" t="s">
        <v>31</v>
      </c>
      <c r="F4687" s="42" t="s">
        <v>202</v>
      </c>
    </row>
    <row r="4688" spans="1:6" x14ac:dyDescent="0.25">
      <c r="A4688" s="42">
        <v>95762</v>
      </c>
      <c r="B4688" s="42">
        <v>990</v>
      </c>
      <c r="C4688" s="42">
        <v>7.8642025220533197E-3</v>
      </c>
      <c r="D4688" s="42">
        <v>7.8856257766744299E-4</v>
      </c>
      <c r="E4688" s="42" t="s">
        <v>31</v>
      </c>
      <c r="F4688" s="42" t="s">
        <v>202</v>
      </c>
    </row>
    <row r="4689" spans="1:6" x14ac:dyDescent="0.25">
      <c r="A4689" s="42">
        <v>95762</v>
      </c>
      <c r="B4689" s="42">
        <v>990</v>
      </c>
      <c r="C4689" s="42">
        <v>2.05740247841057E-2</v>
      </c>
      <c r="D4689" s="42">
        <v>1.8375116446844499E-3</v>
      </c>
      <c r="E4689" s="42" t="s">
        <v>31</v>
      </c>
      <c r="F4689" s="42" t="s">
        <v>202</v>
      </c>
    </row>
    <row r="4690" spans="1:6" x14ac:dyDescent="0.25">
      <c r="A4690" s="42">
        <v>95762</v>
      </c>
      <c r="B4690" s="42">
        <v>1387</v>
      </c>
      <c r="C4690" s="42">
        <v>4.0909740403389603E-3</v>
      </c>
      <c r="D4690" s="42">
        <v>1.1111439319078499E-3</v>
      </c>
      <c r="E4690" s="42" t="s">
        <v>31</v>
      </c>
      <c r="F4690" s="42" t="s">
        <v>202</v>
      </c>
    </row>
    <row r="4691" spans="1:6" x14ac:dyDescent="0.25">
      <c r="A4691" s="42">
        <v>95762</v>
      </c>
      <c r="B4691" s="42">
        <v>993</v>
      </c>
      <c r="C4691" s="42">
        <v>0</v>
      </c>
      <c r="D4691" s="42">
        <v>3.9718194568913798E-4</v>
      </c>
      <c r="E4691" s="42" t="s">
        <v>31</v>
      </c>
      <c r="F4691" s="42" t="s">
        <v>202</v>
      </c>
    </row>
    <row r="4692" spans="1:6" x14ac:dyDescent="0.25">
      <c r="A4692" s="42">
        <v>95762</v>
      </c>
      <c r="B4692" s="42">
        <v>994</v>
      </c>
      <c r="C4692" s="42">
        <v>0</v>
      </c>
      <c r="D4692" s="42">
        <v>3.9718194568913798E-4</v>
      </c>
      <c r="E4692" s="42" t="s">
        <v>31</v>
      </c>
      <c r="F4692" s="42" t="s">
        <v>202</v>
      </c>
    </row>
    <row r="4693" spans="1:6" x14ac:dyDescent="0.25">
      <c r="A4693" s="42">
        <v>95762</v>
      </c>
      <c r="B4693" s="42">
        <v>1390</v>
      </c>
      <c r="C4693" s="42">
        <v>0</v>
      </c>
      <c r="D4693" s="42">
        <v>3.9718194568913798E-4</v>
      </c>
      <c r="E4693" s="42" t="s">
        <v>31</v>
      </c>
      <c r="F4693" s="42" t="s">
        <v>202</v>
      </c>
    </row>
    <row r="4694" spans="1:6" x14ac:dyDescent="0.25">
      <c r="A4694" s="42">
        <v>95762</v>
      </c>
      <c r="B4694" s="42">
        <v>1391</v>
      </c>
      <c r="C4694" s="42">
        <v>8.7777209984341506E-3</v>
      </c>
      <c r="D4694" s="42">
        <v>2.1956366224314201E-3</v>
      </c>
      <c r="E4694" s="42" t="s">
        <v>31</v>
      </c>
      <c r="F4694" s="42" t="s">
        <v>202</v>
      </c>
    </row>
    <row r="4695" spans="1:6" x14ac:dyDescent="0.25">
      <c r="A4695" s="42">
        <v>95762</v>
      </c>
      <c r="B4695" s="42">
        <v>1393</v>
      </c>
      <c r="C4695" s="42">
        <v>0</v>
      </c>
      <c r="D4695" s="42">
        <v>3.9718194568913798E-4</v>
      </c>
      <c r="E4695" s="42" t="s">
        <v>31</v>
      </c>
      <c r="F4695" s="42" t="s">
        <v>202</v>
      </c>
    </row>
    <row r="4696" spans="1:6" x14ac:dyDescent="0.25">
      <c r="A4696" s="42">
        <v>95762</v>
      </c>
      <c r="B4696" s="42">
        <v>999</v>
      </c>
      <c r="C4696" s="42">
        <v>9.6118030830855301E-3</v>
      </c>
      <c r="D4696" s="42">
        <v>2.8244756830196199E-3</v>
      </c>
      <c r="E4696" s="42" t="s">
        <v>31</v>
      </c>
      <c r="F4696" s="42" t="s">
        <v>202</v>
      </c>
    </row>
    <row r="4697" spans="1:6" x14ac:dyDescent="0.25">
      <c r="A4697" s="42">
        <v>95762</v>
      </c>
      <c r="B4697" s="42">
        <v>1396</v>
      </c>
      <c r="C4697" s="42">
        <v>0</v>
      </c>
      <c r="D4697" s="42">
        <v>3.9718194568913798E-4</v>
      </c>
      <c r="E4697" s="42" t="s">
        <v>31</v>
      </c>
      <c r="F4697" s="42" t="s">
        <v>202</v>
      </c>
    </row>
    <row r="4698" spans="1:6" x14ac:dyDescent="0.25">
      <c r="A4698" s="42">
        <v>95762</v>
      </c>
      <c r="B4698" s="42">
        <v>1397</v>
      </c>
      <c r="C4698" s="42">
        <v>0</v>
      </c>
      <c r="D4698" s="42">
        <v>3.9718194568913798E-4</v>
      </c>
      <c r="E4698" s="42" t="s">
        <v>31</v>
      </c>
      <c r="F4698" s="42" t="s">
        <v>202</v>
      </c>
    </row>
    <row r="4699" spans="1:6" x14ac:dyDescent="0.25">
      <c r="A4699" s="42">
        <v>95762</v>
      </c>
      <c r="B4699" s="42">
        <v>1398</v>
      </c>
      <c r="C4699" s="42">
        <v>0</v>
      </c>
      <c r="D4699" s="42">
        <v>3.9718194568913798E-4</v>
      </c>
      <c r="E4699" s="42" t="s">
        <v>31</v>
      </c>
      <c r="F4699" s="42" t="s">
        <v>202</v>
      </c>
    </row>
    <row r="4700" spans="1:6" x14ac:dyDescent="0.25">
      <c r="A4700" s="42">
        <v>95762</v>
      </c>
      <c r="B4700" s="42">
        <v>1004</v>
      </c>
      <c r="C4700" s="42">
        <v>0</v>
      </c>
      <c r="D4700" s="42">
        <v>3.9718194568913798E-4</v>
      </c>
      <c r="E4700" s="42" t="s">
        <v>31</v>
      </c>
      <c r="F4700" s="42" t="s">
        <v>202</v>
      </c>
    </row>
    <row r="4701" spans="1:6" x14ac:dyDescent="0.25">
      <c r="A4701" s="42">
        <v>95762</v>
      </c>
      <c r="B4701" s="42">
        <v>1005</v>
      </c>
      <c r="C4701" s="42">
        <v>0</v>
      </c>
      <c r="D4701" s="42">
        <v>3.9718194568913798E-4</v>
      </c>
      <c r="E4701" s="42" t="s">
        <v>31</v>
      </c>
      <c r="F4701" s="42" t="s">
        <v>202</v>
      </c>
    </row>
    <row r="4702" spans="1:6" x14ac:dyDescent="0.25">
      <c r="A4702" s="42">
        <v>95762</v>
      </c>
      <c r="B4702" s="42">
        <v>1006</v>
      </c>
      <c r="C4702" s="42">
        <v>0</v>
      </c>
      <c r="D4702" s="42">
        <v>3.9718194568913798E-4</v>
      </c>
      <c r="E4702" s="42" t="s">
        <v>31</v>
      </c>
      <c r="F4702" s="42" t="s">
        <v>202</v>
      </c>
    </row>
    <row r="4703" spans="1:6" x14ac:dyDescent="0.25">
      <c r="A4703" s="42">
        <v>95762</v>
      </c>
      <c r="B4703" s="42">
        <v>1402</v>
      </c>
      <c r="C4703" s="42">
        <v>0</v>
      </c>
      <c r="D4703" s="42">
        <v>3.9718194568913798E-4</v>
      </c>
      <c r="E4703" s="42" t="s">
        <v>31</v>
      </c>
      <c r="F4703" s="42" t="s">
        <v>202</v>
      </c>
    </row>
    <row r="4704" spans="1:6" x14ac:dyDescent="0.25">
      <c r="A4704" s="42">
        <v>95762</v>
      </c>
      <c r="B4704" s="42">
        <v>1008</v>
      </c>
      <c r="C4704" s="42">
        <v>0</v>
      </c>
      <c r="D4704" s="42">
        <v>3.9718194568913798E-4</v>
      </c>
      <c r="E4704" s="42" t="s">
        <v>31</v>
      </c>
      <c r="F4704" s="42" t="s">
        <v>202</v>
      </c>
    </row>
    <row r="4705" spans="1:6" x14ac:dyDescent="0.25">
      <c r="A4705" s="42">
        <v>95762</v>
      </c>
      <c r="B4705" s="42">
        <v>989</v>
      </c>
      <c r="C4705" s="42">
        <v>0</v>
      </c>
      <c r="D4705" s="42">
        <v>3.9718194568913798E-4</v>
      </c>
      <c r="E4705" s="42" t="s">
        <v>31</v>
      </c>
      <c r="F4705" s="42" t="s">
        <v>202</v>
      </c>
    </row>
    <row r="4706" spans="1:6" x14ac:dyDescent="0.25">
      <c r="A4706" s="42">
        <v>95762</v>
      </c>
      <c r="B4706" s="42">
        <v>1010</v>
      </c>
      <c r="C4706" s="42">
        <v>1.07239125310151E-3</v>
      </c>
      <c r="D4706" s="42">
        <v>1.11473877224323E-3</v>
      </c>
      <c r="E4706" s="42" t="s">
        <v>31</v>
      </c>
      <c r="F4706" s="42" t="s">
        <v>202</v>
      </c>
    </row>
    <row r="4707" spans="1:6" x14ac:dyDescent="0.25">
      <c r="A4707" s="42">
        <v>95762</v>
      </c>
      <c r="B4707" s="42">
        <v>1011</v>
      </c>
      <c r="C4707" s="42">
        <v>3.73351028895958E-3</v>
      </c>
      <c r="D4707" s="42">
        <v>9.1321140638643799E-4</v>
      </c>
      <c r="E4707" s="42" t="s">
        <v>31</v>
      </c>
      <c r="F4707" s="42" t="s">
        <v>202</v>
      </c>
    </row>
    <row r="4708" spans="1:6" x14ac:dyDescent="0.25">
      <c r="A4708" s="42">
        <v>95762</v>
      </c>
      <c r="B4708" s="42">
        <v>1407</v>
      </c>
      <c r="C4708" s="42">
        <v>1.08430671160177E-2</v>
      </c>
      <c r="D4708" s="42">
        <v>2.2045426340485002E-3</v>
      </c>
      <c r="E4708" s="42" t="s">
        <v>31</v>
      </c>
      <c r="F4708" s="42" t="s">
        <v>202</v>
      </c>
    </row>
    <row r="4709" spans="1:6" x14ac:dyDescent="0.25">
      <c r="A4709" s="42">
        <v>95762</v>
      </c>
      <c r="B4709" s="42">
        <v>1408</v>
      </c>
      <c r="C4709" s="42">
        <v>0</v>
      </c>
      <c r="D4709" s="42">
        <v>3.9718194568913798E-4</v>
      </c>
      <c r="E4709" s="42" t="s">
        <v>31</v>
      </c>
      <c r="F4709" s="42" t="s">
        <v>202</v>
      </c>
    </row>
    <row r="4710" spans="1:6" x14ac:dyDescent="0.25">
      <c r="A4710" s="42">
        <v>95762</v>
      </c>
      <c r="B4710" s="42">
        <v>1409</v>
      </c>
      <c r="C4710" s="42">
        <v>0</v>
      </c>
      <c r="D4710" s="42">
        <v>3.9718194568913798E-4</v>
      </c>
      <c r="E4710" s="42" t="s">
        <v>31</v>
      </c>
      <c r="F4710" s="42" t="s">
        <v>202</v>
      </c>
    </row>
    <row r="4711" spans="1:6" x14ac:dyDescent="0.25">
      <c r="A4711" s="42">
        <v>95762</v>
      </c>
      <c r="B4711" s="42">
        <v>1410</v>
      </c>
      <c r="C4711" s="42">
        <v>0</v>
      </c>
      <c r="D4711" s="42">
        <v>3.9718194568913798E-4</v>
      </c>
      <c r="E4711" s="42" t="s">
        <v>31</v>
      </c>
      <c r="F4711" s="42" t="s">
        <v>202</v>
      </c>
    </row>
    <row r="4712" spans="1:6" x14ac:dyDescent="0.25">
      <c r="A4712" s="42">
        <v>95762</v>
      </c>
      <c r="B4712" s="42">
        <v>1411</v>
      </c>
      <c r="C4712" s="42">
        <v>2.78027361930564E-3</v>
      </c>
      <c r="D4712" s="42">
        <v>4.4365890745987698E-4</v>
      </c>
      <c r="E4712" s="42" t="s">
        <v>31</v>
      </c>
      <c r="F4712" s="42" t="s">
        <v>202</v>
      </c>
    </row>
    <row r="4713" spans="1:6" x14ac:dyDescent="0.25">
      <c r="A4713" s="42">
        <v>95762</v>
      </c>
      <c r="B4713" s="42">
        <v>1017</v>
      </c>
      <c r="C4713" s="42">
        <v>4.2895650129243703E-3</v>
      </c>
      <c r="D4713" s="42">
        <v>7.0489469616254901E-4</v>
      </c>
      <c r="E4713" s="42" t="s">
        <v>31</v>
      </c>
      <c r="F4713" s="42" t="s">
        <v>202</v>
      </c>
    </row>
    <row r="4714" spans="1:6" x14ac:dyDescent="0.25">
      <c r="A4714" s="42">
        <v>95762</v>
      </c>
      <c r="B4714" s="42">
        <v>1413</v>
      </c>
      <c r="C4714" s="42">
        <v>2.5419644518921598E-3</v>
      </c>
      <c r="D4714" s="42">
        <v>7.7600080245274E-4</v>
      </c>
      <c r="E4714" s="42" t="s">
        <v>31</v>
      </c>
      <c r="F4714" s="42" t="s">
        <v>202</v>
      </c>
    </row>
    <row r="4715" spans="1:6" x14ac:dyDescent="0.25">
      <c r="A4715" s="42">
        <v>95762</v>
      </c>
      <c r="B4715" s="42">
        <v>1416</v>
      </c>
      <c r="C4715" s="42">
        <v>3.2171737598228598E-3</v>
      </c>
      <c r="D4715" s="42">
        <v>4.5833610751148002E-4</v>
      </c>
      <c r="E4715" s="42" t="s">
        <v>31</v>
      </c>
      <c r="F4715" s="42" t="s">
        <v>202</v>
      </c>
    </row>
    <row r="4716" spans="1:6" x14ac:dyDescent="0.25">
      <c r="A4716" s="42">
        <v>95762</v>
      </c>
      <c r="B4716" s="42">
        <v>1022</v>
      </c>
      <c r="C4716" s="42">
        <v>0</v>
      </c>
      <c r="D4716" s="42">
        <v>3.9718194568913798E-4</v>
      </c>
      <c r="E4716" s="42" t="s">
        <v>31</v>
      </c>
      <c r="F4716" s="42" t="s">
        <v>202</v>
      </c>
    </row>
    <row r="4717" spans="1:6" x14ac:dyDescent="0.25">
      <c r="A4717" s="42">
        <v>95762</v>
      </c>
      <c r="B4717" s="42">
        <v>1418</v>
      </c>
      <c r="C4717" s="42">
        <v>0</v>
      </c>
      <c r="D4717" s="42">
        <v>3.9718194568913798E-4</v>
      </c>
      <c r="E4717" s="42" t="s">
        <v>31</v>
      </c>
      <c r="F4717" s="42" t="s">
        <v>202</v>
      </c>
    </row>
    <row r="4718" spans="1:6" x14ac:dyDescent="0.25">
      <c r="A4718" s="42">
        <v>95762</v>
      </c>
      <c r="B4718" s="42">
        <v>1024</v>
      </c>
      <c r="C4718" s="42">
        <v>0</v>
      </c>
      <c r="D4718" s="42">
        <v>3.9718194568913798E-4</v>
      </c>
      <c r="E4718" s="42" t="s">
        <v>31</v>
      </c>
      <c r="F4718" s="42" t="s">
        <v>202</v>
      </c>
    </row>
    <row r="4719" spans="1:6" x14ac:dyDescent="0.25">
      <c r="A4719" s="42">
        <v>95762</v>
      </c>
      <c r="B4719" s="42">
        <v>1025</v>
      </c>
      <c r="C4719" s="42">
        <v>0</v>
      </c>
      <c r="D4719" s="42">
        <v>3.9718194568913798E-4</v>
      </c>
      <c r="E4719" s="42" t="s">
        <v>31</v>
      </c>
      <c r="F4719" s="42" t="s">
        <v>202</v>
      </c>
    </row>
    <row r="4720" spans="1:6" x14ac:dyDescent="0.25">
      <c r="A4720" s="42">
        <v>95762</v>
      </c>
      <c r="B4720" s="42">
        <v>1026</v>
      </c>
      <c r="C4720" s="42">
        <v>0</v>
      </c>
      <c r="D4720" s="42">
        <v>3.9718194568913798E-4</v>
      </c>
      <c r="E4720" s="42" t="s">
        <v>31</v>
      </c>
      <c r="F4720" s="42" t="s">
        <v>202</v>
      </c>
    </row>
    <row r="4721" spans="1:6" x14ac:dyDescent="0.25">
      <c r="A4721" s="42">
        <v>95762</v>
      </c>
      <c r="B4721" s="42">
        <v>1027</v>
      </c>
      <c r="C4721" s="42">
        <v>0</v>
      </c>
      <c r="D4721" s="42">
        <v>3.9718194568913798E-4</v>
      </c>
      <c r="E4721" s="42" t="s">
        <v>31</v>
      </c>
      <c r="F4721" s="42" t="s">
        <v>202</v>
      </c>
    </row>
    <row r="4722" spans="1:6" x14ac:dyDescent="0.25">
      <c r="A4722" s="42">
        <v>95762</v>
      </c>
      <c r="B4722" s="42">
        <v>1423</v>
      </c>
      <c r="C4722" s="42">
        <v>0</v>
      </c>
      <c r="D4722" s="42">
        <v>3.9718194568913798E-4</v>
      </c>
      <c r="E4722" s="42" t="s">
        <v>31</v>
      </c>
      <c r="F4722" s="42" t="s">
        <v>202</v>
      </c>
    </row>
    <row r="4723" spans="1:6" x14ac:dyDescent="0.25">
      <c r="A4723" s="42">
        <v>95762</v>
      </c>
      <c r="B4723" s="42">
        <v>933</v>
      </c>
      <c r="C4723" s="42">
        <v>0.36572513552836</v>
      </c>
      <c r="D4723" s="42">
        <v>4.00518884614319E-2</v>
      </c>
      <c r="E4723" s="42" t="s">
        <v>31</v>
      </c>
      <c r="F4723" s="42" t="s">
        <v>202</v>
      </c>
    </row>
    <row r="4724" spans="1:6" x14ac:dyDescent="0.25">
      <c r="A4724" s="42">
        <v>95762</v>
      </c>
      <c r="B4724" s="42">
        <v>934</v>
      </c>
      <c r="C4724" s="42">
        <v>0.42947283783090301</v>
      </c>
      <c r="D4724" s="42">
        <v>3.70423925200358E-2</v>
      </c>
      <c r="E4724" s="42" t="s">
        <v>31</v>
      </c>
      <c r="F4724" s="42" t="s">
        <v>202</v>
      </c>
    </row>
    <row r="4725" spans="1:6" x14ac:dyDescent="0.25">
      <c r="A4725" s="42">
        <v>95762</v>
      </c>
      <c r="B4725" s="42">
        <v>935</v>
      </c>
      <c r="C4725" s="42">
        <v>0</v>
      </c>
      <c r="D4725" s="42">
        <v>4.9250561260269898E-3</v>
      </c>
      <c r="E4725" s="42" t="s">
        <v>31</v>
      </c>
      <c r="F4725" s="42" t="s">
        <v>202</v>
      </c>
    </row>
    <row r="4726" spans="1:6" x14ac:dyDescent="0.25">
      <c r="A4726" s="42">
        <v>95762</v>
      </c>
      <c r="B4726" s="42">
        <v>936</v>
      </c>
      <c r="C4726" s="42">
        <v>0.30872952634140499</v>
      </c>
      <c r="D4726" s="42">
        <v>3.5081099581007497E-2</v>
      </c>
      <c r="E4726" s="42" t="s">
        <v>31</v>
      </c>
      <c r="F4726" s="42" t="s">
        <v>202</v>
      </c>
    </row>
    <row r="4727" spans="1:6" x14ac:dyDescent="0.25">
      <c r="A4727" s="42">
        <v>95762</v>
      </c>
      <c r="B4727" s="42">
        <v>937</v>
      </c>
      <c r="C4727" s="42">
        <v>0</v>
      </c>
      <c r="D4727" s="42">
        <v>0.22428864469567</v>
      </c>
      <c r="E4727" s="42" t="s">
        <v>31</v>
      </c>
      <c r="F4727" s="42" t="s">
        <v>202</v>
      </c>
    </row>
    <row r="4728" spans="1:6" x14ac:dyDescent="0.25">
      <c r="A4728" s="42">
        <v>95762</v>
      </c>
      <c r="B4728" s="42">
        <v>939</v>
      </c>
      <c r="C4728" s="42">
        <v>2.60551356320242E-2</v>
      </c>
      <c r="D4728" s="42">
        <v>3.5078896859604301E-3</v>
      </c>
      <c r="E4728" s="42" t="s">
        <v>31</v>
      </c>
      <c r="F4728" s="42" t="s">
        <v>202</v>
      </c>
    </row>
    <row r="4729" spans="1:6" x14ac:dyDescent="0.25">
      <c r="A4729" s="42">
        <v>95762</v>
      </c>
      <c r="B4729" s="42">
        <v>941</v>
      </c>
      <c r="C4729" s="42">
        <v>0</v>
      </c>
      <c r="D4729" s="42">
        <v>4.44843779120002E-3</v>
      </c>
      <c r="E4729" s="42" t="s">
        <v>31</v>
      </c>
      <c r="F4729" s="42" t="s">
        <v>202</v>
      </c>
    </row>
    <row r="4730" spans="1:6" x14ac:dyDescent="0.25">
      <c r="A4730" s="42">
        <v>95762</v>
      </c>
      <c r="B4730" s="42">
        <v>942</v>
      </c>
      <c r="C4730" s="42">
        <v>4.1115877828291199</v>
      </c>
      <c r="D4730" s="42">
        <v>0.79604274856950297</v>
      </c>
      <c r="E4730" s="42" t="s">
        <v>31</v>
      </c>
      <c r="F4730" s="42" t="s">
        <v>202</v>
      </c>
    </row>
    <row r="4731" spans="1:6" x14ac:dyDescent="0.25">
      <c r="A4731" s="42">
        <v>95762</v>
      </c>
      <c r="B4731" s="42">
        <v>944</v>
      </c>
      <c r="C4731" s="42">
        <v>5.8107718650433501E-2</v>
      </c>
      <c r="D4731" s="42">
        <v>1.4426136989223799E-2</v>
      </c>
      <c r="E4731" s="42" t="s">
        <v>31</v>
      </c>
      <c r="F4731" s="42" t="s">
        <v>202</v>
      </c>
    </row>
    <row r="4732" spans="1:6" x14ac:dyDescent="0.25">
      <c r="A4732" s="42">
        <v>95762</v>
      </c>
      <c r="B4732" s="42">
        <v>945</v>
      </c>
      <c r="C4732" s="42">
        <v>5.2507453217512497E-2</v>
      </c>
      <c r="D4732" s="42">
        <v>1.22972162229698E-2</v>
      </c>
      <c r="E4732" s="42" t="s">
        <v>31</v>
      </c>
      <c r="F4732" s="42" t="s">
        <v>202</v>
      </c>
    </row>
    <row r="4733" spans="1:6" x14ac:dyDescent="0.25">
      <c r="A4733" s="42">
        <v>95762</v>
      </c>
      <c r="B4733" s="42">
        <v>1438</v>
      </c>
      <c r="C4733" s="42">
        <v>0.18468960473249099</v>
      </c>
      <c r="D4733" s="42">
        <v>1.7678041844043701E-2</v>
      </c>
      <c r="E4733" s="42" t="s">
        <v>31</v>
      </c>
      <c r="F4733" s="42" t="s">
        <v>202</v>
      </c>
    </row>
    <row r="4734" spans="1:6" x14ac:dyDescent="0.25">
      <c r="A4734" s="42">
        <v>95762</v>
      </c>
      <c r="B4734" s="42">
        <v>1044</v>
      </c>
      <c r="C4734" s="42">
        <v>1.15929466267835</v>
      </c>
      <c r="D4734" s="42">
        <v>0.106372490208751</v>
      </c>
      <c r="E4734" s="42" t="s">
        <v>31</v>
      </c>
      <c r="F4734" s="42" t="s">
        <v>202</v>
      </c>
    </row>
    <row r="4735" spans="1:6" x14ac:dyDescent="0.25">
      <c r="A4735" s="42">
        <v>95762</v>
      </c>
      <c r="B4735" s="42">
        <v>947</v>
      </c>
      <c r="C4735" s="42">
        <v>1.8900300067226401</v>
      </c>
      <c r="D4735" s="42">
        <v>0.14607248489684099</v>
      </c>
      <c r="E4735" s="42" t="s">
        <v>31</v>
      </c>
      <c r="F4735" s="42" t="s">
        <v>202</v>
      </c>
    </row>
    <row r="4736" spans="1:6" x14ac:dyDescent="0.25">
      <c r="A4736" s="42">
        <v>95762</v>
      </c>
      <c r="B4736" s="42">
        <v>948</v>
      </c>
      <c r="C4736" s="42">
        <v>0.106087297679315</v>
      </c>
      <c r="D4736" s="42">
        <v>1.08108733769224E-2</v>
      </c>
      <c r="E4736" s="42" t="s">
        <v>31</v>
      </c>
      <c r="F4736" s="42" t="s">
        <v>202</v>
      </c>
    </row>
    <row r="4737" spans="1:6" x14ac:dyDescent="0.25">
      <c r="A4737" s="42">
        <v>95762</v>
      </c>
      <c r="B4737" s="42">
        <v>949</v>
      </c>
      <c r="C4737" s="42">
        <v>1.00487032246394E-2</v>
      </c>
      <c r="D4737" s="42">
        <v>2.1479093741119302E-3</v>
      </c>
      <c r="E4737" s="42" t="s">
        <v>31</v>
      </c>
      <c r="F4737" s="42" t="s">
        <v>202</v>
      </c>
    </row>
    <row r="4738" spans="1:6" x14ac:dyDescent="0.25">
      <c r="A4738" s="42">
        <v>95762</v>
      </c>
      <c r="B4738" s="42">
        <v>950</v>
      </c>
      <c r="C4738" s="42">
        <v>1.5132632129460401E-2</v>
      </c>
      <c r="D4738" s="42">
        <v>3.0244672415595902E-2</v>
      </c>
      <c r="E4738" s="42" t="s">
        <v>31</v>
      </c>
      <c r="F4738" s="42" t="s">
        <v>202</v>
      </c>
    </row>
    <row r="4739" spans="1:6" x14ac:dyDescent="0.25">
      <c r="A4739" s="42">
        <v>95762</v>
      </c>
      <c r="B4739" s="42">
        <v>951</v>
      </c>
      <c r="C4739" s="42">
        <v>0</v>
      </c>
      <c r="D4739" s="42">
        <v>3.9718194568913798E-4</v>
      </c>
      <c r="E4739" s="42" t="s">
        <v>31</v>
      </c>
      <c r="F4739" s="42" t="s">
        <v>202</v>
      </c>
    </row>
    <row r="4740" spans="1:6" x14ac:dyDescent="0.25">
      <c r="A4740" s="42">
        <v>95762</v>
      </c>
      <c r="B4740" s="42">
        <v>952</v>
      </c>
      <c r="C4740" s="42">
        <v>0.25089983506980001</v>
      </c>
      <c r="D4740" s="42">
        <v>2.3495417012221999E-2</v>
      </c>
      <c r="E4740" s="42" t="s">
        <v>31</v>
      </c>
      <c r="F4740" s="42" t="s">
        <v>202</v>
      </c>
    </row>
    <row r="4741" spans="1:6" x14ac:dyDescent="0.25">
      <c r="A4741" s="42">
        <v>95762</v>
      </c>
      <c r="B4741" s="42">
        <v>953</v>
      </c>
      <c r="C4741" s="42">
        <v>0</v>
      </c>
      <c r="D4741" s="42">
        <v>3.6262711634939299E-2</v>
      </c>
      <c r="E4741" s="42" t="s">
        <v>31</v>
      </c>
      <c r="F4741" s="42" t="s">
        <v>202</v>
      </c>
    </row>
    <row r="4742" spans="1:6" x14ac:dyDescent="0.25">
      <c r="A4742" s="42">
        <v>95762</v>
      </c>
      <c r="B4742" s="42">
        <v>954</v>
      </c>
      <c r="C4742" s="42">
        <v>0.87638196320843698</v>
      </c>
      <c r="D4742" s="42">
        <v>6.87744382209277E-2</v>
      </c>
      <c r="E4742" s="42" t="s">
        <v>31</v>
      </c>
      <c r="F4742" s="42" t="s">
        <v>202</v>
      </c>
    </row>
    <row r="4743" spans="1:6" x14ac:dyDescent="0.25">
      <c r="A4743" s="42">
        <v>95762</v>
      </c>
      <c r="B4743" s="42">
        <v>955</v>
      </c>
      <c r="C4743" s="42">
        <v>20.176763402911199</v>
      </c>
      <c r="D4743" s="42">
        <v>2.6796531433200999</v>
      </c>
      <c r="E4743" s="42" t="s">
        <v>31</v>
      </c>
      <c r="F4743" s="42" t="s">
        <v>202</v>
      </c>
    </row>
    <row r="4744" spans="1:6" x14ac:dyDescent="0.25">
      <c r="A4744" s="42">
        <v>95762</v>
      </c>
      <c r="B4744" s="42">
        <v>956</v>
      </c>
      <c r="C4744" s="42">
        <v>0.53381253469520795</v>
      </c>
      <c r="D4744" s="42">
        <v>4.3731148570294399E-2</v>
      </c>
      <c r="E4744" s="42" t="s">
        <v>31</v>
      </c>
      <c r="F4744" s="42" t="s">
        <v>202</v>
      </c>
    </row>
    <row r="4745" spans="1:6" x14ac:dyDescent="0.25">
      <c r="A4745" s="42">
        <v>95762</v>
      </c>
      <c r="B4745" s="42">
        <v>1056</v>
      </c>
      <c r="C4745" s="42">
        <v>0.26575443982043201</v>
      </c>
      <c r="D4745" s="42">
        <v>2.0800463838314701E-2</v>
      </c>
      <c r="E4745" s="42" t="s">
        <v>31</v>
      </c>
      <c r="F4745" s="42" t="s">
        <v>202</v>
      </c>
    </row>
    <row r="4746" spans="1:6" x14ac:dyDescent="0.25">
      <c r="A4746" s="42">
        <v>95762</v>
      </c>
      <c r="B4746" s="42">
        <v>957</v>
      </c>
      <c r="C4746" s="42">
        <v>6.3668265864165297E-2</v>
      </c>
      <c r="D4746" s="42">
        <v>5.6232885751632102E-3</v>
      </c>
      <c r="E4746" s="42" t="s">
        <v>31</v>
      </c>
      <c r="F4746" s="42" t="s">
        <v>202</v>
      </c>
    </row>
    <row r="4747" spans="1:6" x14ac:dyDescent="0.25">
      <c r="A4747" s="42">
        <v>95762</v>
      </c>
      <c r="B4747" s="42">
        <v>958</v>
      </c>
      <c r="C4747" s="42">
        <v>0</v>
      </c>
      <c r="D4747" s="42">
        <v>2.5022462575824099E-2</v>
      </c>
      <c r="E4747" s="42" t="s">
        <v>31</v>
      </c>
      <c r="F4747" s="42" t="s">
        <v>202</v>
      </c>
    </row>
    <row r="4748" spans="1:6" x14ac:dyDescent="0.25">
      <c r="A4748" s="42">
        <v>95762</v>
      </c>
      <c r="B4748" s="42">
        <v>959</v>
      </c>
      <c r="C4748" s="42">
        <v>0</v>
      </c>
      <c r="D4748" s="42">
        <v>2.8199918141337201E-3</v>
      </c>
      <c r="E4748" s="42" t="s">
        <v>31</v>
      </c>
      <c r="F4748" s="42" t="s">
        <v>202</v>
      </c>
    </row>
    <row r="4749" spans="1:6" x14ac:dyDescent="0.25">
      <c r="A4749" s="42">
        <v>95762</v>
      </c>
      <c r="B4749" s="42">
        <v>960</v>
      </c>
      <c r="C4749" s="42">
        <v>2.0651872444994299</v>
      </c>
      <c r="D4749" s="42">
        <v>0.47414831139903602</v>
      </c>
      <c r="E4749" s="42" t="s">
        <v>31</v>
      </c>
      <c r="F4749" s="42" t="s">
        <v>202</v>
      </c>
    </row>
    <row r="4750" spans="1:6" x14ac:dyDescent="0.25">
      <c r="A4750" s="42">
        <v>95762</v>
      </c>
      <c r="B4750" s="42">
        <v>961</v>
      </c>
      <c r="C4750" s="42">
        <v>0</v>
      </c>
      <c r="D4750" s="42">
        <v>1.45368592096308E-2</v>
      </c>
      <c r="E4750" s="42" t="s">
        <v>31</v>
      </c>
      <c r="F4750" s="42" t="s">
        <v>202</v>
      </c>
    </row>
    <row r="4751" spans="1:6" x14ac:dyDescent="0.25">
      <c r="A4751" s="42">
        <v>95762</v>
      </c>
      <c r="B4751" s="42">
        <v>962</v>
      </c>
      <c r="C4751" s="42">
        <v>0</v>
      </c>
      <c r="D4751" s="42">
        <v>3.8129466780974001E-3</v>
      </c>
      <c r="E4751" s="42" t="s">
        <v>31</v>
      </c>
      <c r="F4751" s="42" t="s">
        <v>202</v>
      </c>
    </row>
    <row r="4752" spans="1:6" x14ac:dyDescent="0.25">
      <c r="A4752" s="42">
        <v>95762</v>
      </c>
      <c r="B4752" s="42">
        <v>963</v>
      </c>
      <c r="C4752" s="42">
        <v>5.0799570849753402E-2</v>
      </c>
      <c r="D4752" s="42">
        <v>5.36842098393343E-3</v>
      </c>
      <c r="E4752" s="42" t="s">
        <v>31</v>
      </c>
      <c r="F4752" s="42" t="s">
        <v>202</v>
      </c>
    </row>
    <row r="4753" spans="1:6" x14ac:dyDescent="0.25">
      <c r="A4753" s="42">
        <v>95762</v>
      </c>
      <c r="B4753" s="42">
        <v>964</v>
      </c>
      <c r="C4753" s="42">
        <v>0.24899336174085801</v>
      </c>
      <c r="D4753" s="42">
        <v>2.02009605791953E-2</v>
      </c>
      <c r="E4753" s="42" t="s">
        <v>31</v>
      </c>
      <c r="F4753" s="42" t="s">
        <v>202</v>
      </c>
    </row>
    <row r="4754" spans="1:6" x14ac:dyDescent="0.25">
      <c r="A4754" s="42">
        <v>95762</v>
      </c>
      <c r="B4754" s="42">
        <v>966</v>
      </c>
      <c r="C4754" s="42">
        <v>0</v>
      </c>
      <c r="D4754" s="42">
        <v>3.78911576161522E-2</v>
      </c>
      <c r="E4754" s="42" t="s">
        <v>31</v>
      </c>
      <c r="F4754" s="42" t="s">
        <v>202</v>
      </c>
    </row>
    <row r="4755" spans="1:6" x14ac:dyDescent="0.25">
      <c r="A4755" s="42">
        <v>95762</v>
      </c>
      <c r="B4755" s="42">
        <v>967</v>
      </c>
      <c r="C4755" s="42">
        <v>0.320605266518807</v>
      </c>
      <c r="D4755" s="42">
        <v>3.86865702671211E-2</v>
      </c>
      <c r="E4755" s="42" t="s">
        <v>31</v>
      </c>
      <c r="F4755" s="42" t="s">
        <v>202</v>
      </c>
    </row>
    <row r="4756" spans="1:6" x14ac:dyDescent="0.25">
      <c r="A4756" s="42">
        <v>95762</v>
      </c>
      <c r="B4756" s="42">
        <v>968</v>
      </c>
      <c r="C4756" s="42">
        <v>6.5654175631485207E-2</v>
      </c>
      <c r="D4756" s="42">
        <v>1.01174605006352E-2</v>
      </c>
      <c r="E4756" s="42" t="s">
        <v>31</v>
      </c>
      <c r="F4756" s="42" t="s">
        <v>202</v>
      </c>
    </row>
    <row r="4757" spans="1:6" x14ac:dyDescent="0.25">
      <c r="A4757" s="42">
        <v>95762</v>
      </c>
      <c r="B4757" s="42">
        <v>969</v>
      </c>
      <c r="C4757" s="42">
        <v>0.179764548611129</v>
      </c>
      <c r="D4757" s="42">
        <v>1.8221751007947502E-2</v>
      </c>
      <c r="E4757" s="42" t="s">
        <v>31</v>
      </c>
      <c r="F4757" s="42" t="s">
        <v>202</v>
      </c>
    </row>
    <row r="4758" spans="1:6" x14ac:dyDescent="0.25">
      <c r="A4758" s="42">
        <v>95762</v>
      </c>
      <c r="B4758" s="42">
        <v>970</v>
      </c>
      <c r="C4758" s="42">
        <v>0</v>
      </c>
      <c r="D4758" s="42">
        <v>3.4157647324082698E-3</v>
      </c>
      <c r="E4758" s="42" t="s">
        <v>31</v>
      </c>
      <c r="F4758" s="42" t="s">
        <v>202</v>
      </c>
    </row>
    <row r="4759" spans="1:6" x14ac:dyDescent="0.25">
      <c r="A4759" s="42">
        <v>95763</v>
      </c>
      <c r="B4759" s="42">
        <v>337</v>
      </c>
      <c r="C4759" s="42">
        <v>0</v>
      </c>
      <c r="D4759" s="42">
        <v>7.8423976696592304E-2</v>
      </c>
      <c r="E4759" s="42" t="s">
        <v>31</v>
      </c>
      <c r="F4759" s="42" t="s">
        <v>32</v>
      </c>
    </row>
    <row r="4760" spans="1:6" x14ac:dyDescent="0.25">
      <c r="A4760" s="42">
        <v>95763</v>
      </c>
      <c r="B4760" s="42">
        <v>613</v>
      </c>
      <c r="C4760" s="42">
        <v>0.320548246668375</v>
      </c>
      <c r="D4760" s="42">
        <v>4.4503122228492703E-2</v>
      </c>
      <c r="E4760" s="42" t="s">
        <v>31</v>
      </c>
      <c r="F4760" s="42" t="s">
        <v>32</v>
      </c>
    </row>
    <row r="4761" spans="1:6" x14ac:dyDescent="0.25">
      <c r="A4761" s="42">
        <v>95763</v>
      </c>
      <c r="B4761" s="42">
        <v>699</v>
      </c>
      <c r="C4761" s="42">
        <v>0.46143631983005201</v>
      </c>
      <c r="D4761" s="42">
        <v>4.97703320138052E-2</v>
      </c>
      <c r="E4761" s="42" t="s">
        <v>31</v>
      </c>
      <c r="F4761" s="42" t="s">
        <v>32</v>
      </c>
    </row>
    <row r="4762" spans="1:6" x14ac:dyDescent="0.25">
      <c r="A4762" s="42">
        <v>95763</v>
      </c>
      <c r="B4762" s="42">
        <v>784</v>
      </c>
      <c r="C4762" s="42">
        <v>0.28849218288040201</v>
      </c>
      <c r="D4762" s="42">
        <v>4.0525781502101399E-2</v>
      </c>
      <c r="E4762" s="42" t="s">
        <v>31</v>
      </c>
      <c r="F4762" s="42" t="s">
        <v>45</v>
      </c>
    </row>
    <row r="4763" spans="1:6" x14ac:dyDescent="0.25">
      <c r="A4763" s="42">
        <v>95763</v>
      </c>
      <c r="B4763" s="42">
        <v>785</v>
      </c>
      <c r="C4763" s="42">
        <v>2.1535925343447199E-2</v>
      </c>
      <c r="D4763" s="42">
        <v>5.4973178419468801E-3</v>
      </c>
      <c r="E4763" s="42" t="s">
        <v>31</v>
      </c>
      <c r="F4763" s="42" t="s">
        <v>49</v>
      </c>
    </row>
    <row r="4764" spans="1:6" x14ac:dyDescent="0.25">
      <c r="A4764" s="42">
        <v>95763</v>
      </c>
      <c r="B4764" s="42">
        <v>2302</v>
      </c>
      <c r="C4764" s="42">
        <v>0.70219755655225002</v>
      </c>
      <c r="D4764" s="42">
        <v>5.7106321969572701E-2</v>
      </c>
      <c r="E4764" s="42" t="s">
        <v>31</v>
      </c>
      <c r="F4764" s="42" t="s">
        <v>53</v>
      </c>
    </row>
    <row r="4765" spans="1:6" x14ac:dyDescent="0.25">
      <c r="A4765" s="42">
        <v>95763</v>
      </c>
      <c r="B4765" s="42">
        <v>1183</v>
      </c>
      <c r="C4765" s="42">
        <v>31.589881634192601</v>
      </c>
      <c r="D4765" s="42">
        <v>6.5045329689929101</v>
      </c>
      <c r="E4765" s="42" t="s">
        <v>31</v>
      </c>
      <c r="F4765" s="42" t="s">
        <v>57</v>
      </c>
    </row>
    <row r="4766" spans="1:6" x14ac:dyDescent="0.25">
      <c r="A4766" s="42">
        <v>95763</v>
      </c>
      <c r="B4766" s="42">
        <v>789</v>
      </c>
      <c r="C4766" s="42">
        <v>13.2216703452043</v>
      </c>
      <c r="D4766" s="42">
        <v>2.7195674754353298</v>
      </c>
      <c r="E4766" s="42" t="s">
        <v>31</v>
      </c>
      <c r="F4766" s="42" t="s">
        <v>57</v>
      </c>
    </row>
    <row r="4767" spans="1:6" x14ac:dyDescent="0.25">
      <c r="A4767" s="42">
        <v>95763</v>
      </c>
      <c r="B4767" s="42">
        <v>790</v>
      </c>
      <c r="C4767" s="42">
        <v>15.4918146135999</v>
      </c>
      <c r="D4767" s="42">
        <v>3.1887680312414002</v>
      </c>
      <c r="E4767" s="42" t="s">
        <v>31</v>
      </c>
      <c r="F4767" s="42" t="s">
        <v>57</v>
      </c>
    </row>
    <row r="4768" spans="1:6" x14ac:dyDescent="0.25">
      <c r="A4768" s="42">
        <v>95763</v>
      </c>
      <c r="B4768" s="42">
        <v>791</v>
      </c>
      <c r="C4768" s="42">
        <v>9.3356377682139708</v>
      </c>
      <c r="D4768" s="42">
        <v>2.7630603798158599</v>
      </c>
      <c r="E4768" s="42" t="s">
        <v>31</v>
      </c>
      <c r="F4768" s="42" t="s">
        <v>57</v>
      </c>
    </row>
    <row r="4769" spans="1:6" x14ac:dyDescent="0.25">
      <c r="A4769" s="42">
        <v>95763</v>
      </c>
      <c r="B4769" s="42">
        <v>792</v>
      </c>
      <c r="C4769" s="42">
        <v>1.15424133817152</v>
      </c>
      <c r="D4769" s="42">
        <v>0.19513498321988901</v>
      </c>
      <c r="E4769" s="42" t="s">
        <v>31</v>
      </c>
      <c r="F4769" s="42" t="s">
        <v>57</v>
      </c>
    </row>
    <row r="4770" spans="1:6" x14ac:dyDescent="0.25">
      <c r="A4770" s="42">
        <v>95763</v>
      </c>
      <c r="B4770" s="42">
        <v>626</v>
      </c>
      <c r="C4770" s="42">
        <v>70.760000000000005</v>
      </c>
      <c r="D4770" s="42">
        <v>8.7392770753698095</v>
      </c>
      <c r="E4770" s="42" t="s">
        <v>31</v>
      </c>
      <c r="F4770" s="42" t="s">
        <v>57</v>
      </c>
    </row>
    <row r="4771" spans="1:6" x14ac:dyDescent="0.25">
      <c r="A4771" s="42">
        <v>95763</v>
      </c>
      <c r="B4771" s="42">
        <v>794</v>
      </c>
      <c r="C4771" s="42">
        <v>5.7147771143247903</v>
      </c>
      <c r="D4771" s="42">
        <v>0.46932232068993601</v>
      </c>
      <c r="E4771" s="42" t="s">
        <v>31</v>
      </c>
      <c r="F4771" s="42" t="s">
        <v>57</v>
      </c>
    </row>
    <row r="4772" spans="1:6" x14ac:dyDescent="0.25">
      <c r="A4772" s="42">
        <v>95763</v>
      </c>
      <c r="B4772" s="42">
        <v>1190</v>
      </c>
      <c r="C4772" s="42">
        <v>1.16286562127799</v>
      </c>
      <c r="D4772" s="42">
        <v>0.36683567462587402</v>
      </c>
      <c r="E4772" s="42" t="s">
        <v>31</v>
      </c>
      <c r="F4772" s="42" t="s">
        <v>57</v>
      </c>
    </row>
    <row r="4773" spans="1:6" x14ac:dyDescent="0.25">
      <c r="A4773" s="42">
        <v>95763</v>
      </c>
      <c r="B4773" s="42">
        <v>796</v>
      </c>
      <c r="C4773" s="42">
        <v>0.249459867096823</v>
      </c>
      <c r="D4773" s="42">
        <v>8.0529304998109494E-2</v>
      </c>
      <c r="E4773" s="42" t="s">
        <v>31</v>
      </c>
      <c r="F4773" s="42" t="s">
        <v>57</v>
      </c>
    </row>
    <row r="4774" spans="1:6" x14ac:dyDescent="0.25">
      <c r="A4774" s="42">
        <v>95763</v>
      </c>
      <c r="B4774" s="42">
        <v>797</v>
      </c>
      <c r="C4774" s="42">
        <v>5.9728612645280803</v>
      </c>
      <c r="D4774" s="42">
        <v>0.63251026514855602</v>
      </c>
      <c r="E4774" s="42" t="s">
        <v>31</v>
      </c>
      <c r="F4774" s="42" t="s">
        <v>57</v>
      </c>
    </row>
    <row r="4775" spans="1:6" x14ac:dyDescent="0.25">
      <c r="A4775" s="42">
        <v>95763</v>
      </c>
      <c r="B4775" s="42">
        <v>436</v>
      </c>
      <c r="C4775" s="42">
        <v>76.766106963910303</v>
      </c>
      <c r="D4775" s="42">
        <v>8.8826768618897596</v>
      </c>
      <c r="E4775" s="42" t="s">
        <v>31</v>
      </c>
      <c r="F4775" s="42" t="s">
        <v>57</v>
      </c>
    </row>
    <row r="4776" spans="1:6" x14ac:dyDescent="0.25">
      <c r="A4776" s="42">
        <v>95763</v>
      </c>
      <c r="B4776" s="42">
        <v>696</v>
      </c>
      <c r="C4776" s="42">
        <v>0</v>
      </c>
      <c r="D4776" s="42">
        <v>0.23970798375660901</v>
      </c>
      <c r="E4776" s="42" t="s">
        <v>31</v>
      </c>
      <c r="F4776" s="42" t="s">
        <v>81</v>
      </c>
    </row>
    <row r="4777" spans="1:6" x14ac:dyDescent="0.25">
      <c r="A4777" s="42">
        <v>95763</v>
      </c>
      <c r="B4777" s="42">
        <v>525</v>
      </c>
      <c r="C4777" s="42">
        <v>0</v>
      </c>
      <c r="D4777" s="42">
        <v>3.03708590430317E-2</v>
      </c>
      <c r="E4777" s="42" t="s">
        <v>31</v>
      </c>
      <c r="F4777" s="42" t="s">
        <v>81</v>
      </c>
    </row>
    <row r="4778" spans="1:6" x14ac:dyDescent="0.25">
      <c r="A4778" s="42">
        <v>95763</v>
      </c>
      <c r="B4778" s="42">
        <v>292</v>
      </c>
      <c r="C4778" s="42">
        <v>3.1870195617575502E-2</v>
      </c>
      <c r="D4778" s="42">
        <v>2.78517770278984E-2</v>
      </c>
      <c r="E4778" s="42" t="s">
        <v>31</v>
      </c>
      <c r="F4778" s="42" t="s">
        <v>81</v>
      </c>
    </row>
    <row r="4779" spans="1:6" x14ac:dyDescent="0.25">
      <c r="A4779" s="42">
        <v>95763</v>
      </c>
      <c r="B4779" s="42">
        <v>694</v>
      </c>
      <c r="C4779" s="42">
        <v>1.4708367884161E-2</v>
      </c>
      <c r="D4779" s="42">
        <v>1.18194731113126E-2</v>
      </c>
      <c r="E4779" s="42" t="s">
        <v>31</v>
      </c>
      <c r="F4779" s="42" t="s">
        <v>81</v>
      </c>
    </row>
    <row r="4780" spans="1:6" x14ac:dyDescent="0.25">
      <c r="A4780" s="42">
        <v>95763</v>
      </c>
      <c r="B4780" s="42">
        <v>666</v>
      </c>
      <c r="C4780" s="42">
        <v>3.8536667329183401E-3</v>
      </c>
      <c r="D4780" s="42">
        <v>7.0408610114528099E-3</v>
      </c>
      <c r="E4780" s="42" t="s">
        <v>31</v>
      </c>
      <c r="F4780" s="42" t="s">
        <v>81</v>
      </c>
    </row>
    <row r="4781" spans="1:6" x14ac:dyDescent="0.25">
      <c r="A4781" s="42">
        <v>95763</v>
      </c>
      <c r="B4781" s="42">
        <v>700</v>
      </c>
      <c r="C4781" s="42">
        <v>0.12917837842660401</v>
      </c>
      <c r="D4781" s="42">
        <v>1.0021052480804199E-2</v>
      </c>
      <c r="E4781" s="42" t="s">
        <v>31</v>
      </c>
      <c r="F4781" s="42" t="s">
        <v>81</v>
      </c>
    </row>
    <row r="4782" spans="1:6" x14ac:dyDescent="0.25">
      <c r="A4782" s="42">
        <v>95763</v>
      </c>
      <c r="B4782" s="42">
        <v>795</v>
      </c>
      <c r="C4782" s="42">
        <v>3.5909730520891803E-2</v>
      </c>
      <c r="D4782" s="42">
        <v>6.7858924553086397E-3</v>
      </c>
      <c r="E4782" s="42" t="s">
        <v>31</v>
      </c>
      <c r="F4782" s="42" t="s">
        <v>81</v>
      </c>
    </row>
    <row r="4783" spans="1:6" x14ac:dyDescent="0.25">
      <c r="A4783" s="42">
        <v>95763</v>
      </c>
      <c r="B4783" s="42">
        <v>669</v>
      </c>
      <c r="C4783" s="42">
        <v>0.58133368094811599</v>
      </c>
      <c r="D4783" s="42">
        <v>4.1761064794557198E-2</v>
      </c>
      <c r="E4783" s="42" t="s">
        <v>31</v>
      </c>
      <c r="F4783" s="42" t="s">
        <v>81</v>
      </c>
    </row>
    <row r="4784" spans="1:6" x14ac:dyDescent="0.25">
      <c r="A4784" s="42">
        <v>95763</v>
      </c>
      <c r="B4784" s="42">
        <v>329</v>
      </c>
      <c r="C4784" s="42">
        <v>0.261157170620537</v>
      </c>
      <c r="D4784" s="42">
        <v>1.9445929512425499E-2</v>
      </c>
      <c r="E4784" s="42" t="s">
        <v>31</v>
      </c>
      <c r="F4784" s="42" t="s">
        <v>81</v>
      </c>
    </row>
    <row r="4785" spans="1:6" x14ac:dyDescent="0.25">
      <c r="A4785" s="42">
        <v>95763</v>
      </c>
      <c r="B4785" s="42">
        <v>715</v>
      </c>
      <c r="C4785" s="42">
        <v>2.9986731490875898E-3</v>
      </c>
      <c r="D4785" s="42">
        <v>2.49191798344113E-2</v>
      </c>
      <c r="E4785" s="42" t="s">
        <v>31</v>
      </c>
      <c r="F4785" s="42" t="s">
        <v>81</v>
      </c>
    </row>
    <row r="4786" spans="1:6" x14ac:dyDescent="0.25">
      <c r="A4786" s="42">
        <v>95763</v>
      </c>
      <c r="B4786" s="42">
        <v>767</v>
      </c>
      <c r="C4786" s="42">
        <v>8.6738479519062406E-5</v>
      </c>
      <c r="D4786" s="42">
        <v>1.1883172490302799E-2</v>
      </c>
      <c r="E4786" s="42" t="s">
        <v>31</v>
      </c>
      <c r="F4786" s="42" t="s">
        <v>81</v>
      </c>
    </row>
    <row r="4787" spans="1:6" x14ac:dyDescent="0.25">
      <c r="A4787" s="42">
        <v>95763</v>
      </c>
      <c r="B4787" s="42">
        <v>347</v>
      </c>
      <c r="C4787" s="42">
        <v>0</v>
      </c>
      <c r="D4787" s="42">
        <v>2.80041376732973E-3</v>
      </c>
      <c r="E4787" s="42" t="s">
        <v>31</v>
      </c>
      <c r="F4787" s="42" t="s">
        <v>81</v>
      </c>
    </row>
    <row r="4788" spans="1:6" x14ac:dyDescent="0.25">
      <c r="A4788" s="42">
        <v>95763</v>
      </c>
      <c r="B4788" s="42">
        <v>526</v>
      </c>
      <c r="C4788" s="42">
        <v>9.0951491381416893E-3</v>
      </c>
      <c r="D4788" s="42">
        <v>1.30878577002114E-3</v>
      </c>
      <c r="E4788" s="42" t="s">
        <v>31</v>
      </c>
      <c r="F4788" s="42" t="s">
        <v>81</v>
      </c>
    </row>
    <row r="4789" spans="1:6" x14ac:dyDescent="0.25">
      <c r="A4789" s="42">
        <v>95763</v>
      </c>
      <c r="B4789" s="42">
        <v>488</v>
      </c>
      <c r="C4789" s="42">
        <v>1.90824654941937E-2</v>
      </c>
      <c r="D4789" s="42">
        <v>2.73769573573341E-3</v>
      </c>
      <c r="E4789" s="42" t="s">
        <v>31</v>
      </c>
      <c r="F4789" s="42" t="s">
        <v>81</v>
      </c>
    </row>
    <row r="4790" spans="1:6" x14ac:dyDescent="0.25">
      <c r="A4790" s="42">
        <v>95763</v>
      </c>
      <c r="B4790" s="42">
        <v>379</v>
      </c>
      <c r="C4790" s="42">
        <v>0</v>
      </c>
      <c r="D4790" s="42">
        <v>8.4260237247089204E-4</v>
      </c>
      <c r="E4790" s="42" t="s">
        <v>31</v>
      </c>
      <c r="F4790" s="42" t="s">
        <v>81</v>
      </c>
    </row>
    <row r="4791" spans="1:6" x14ac:dyDescent="0.25">
      <c r="A4791" s="42">
        <v>95763</v>
      </c>
      <c r="B4791" s="42">
        <v>612</v>
      </c>
      <c r="C4791" s="42">
        <v>0</v>
      </c>
      <c r="D4791" s="42">
        <v>6.5673420207290102E-4</v>
      </c>
      <c r="E4791" s="42" t="s">
        <v>31</v>
      </c>
      <c r="F4791" s="42" t="s">
        <v>81</v>
      </c>
    </row>
    <row r="4792" spans="1:6" x14ac:dyDescent="0.25">
      <c r="A4792" s="42">
        <v>95763</v>
      </c>
      <c r="B4792" s="42">
        <v>380</v>
      </c>
      <c r="C4792" s="42">
        <v>1.3134684041458001E-3</v>
      </c>
      <c r="D4792" s="42">
        <v>6.3537556551607601E-4</v>
      </c>
      <c r="E4792" s="42" t="s">
        <v>31</v>
      </c>
      <c r="F4792" s="42" t="s">
        <v>81</v>
      </c>
    </row>
    <row r="4793" spans="1:6" x14ac:dyDescent="0.25">
      <c r="A4793" s="42">
        <v>95763</v>
      </c>
      <c r="B4793" s="42">
        <v>778</v>
      </c>
      <c r="C4793" s="42">
        <v>1.06192681354052E-2</v>
      </c>
      <c r="D4793" s="42">
        <v>9.7593802078858004E-4</v>
      </c>
      <c r="E4793" s="42" t="s">
        <v>31</v>
      </c>
      <c r="F4793" s="42" t="s">
        <v>81</v>
      </c>
    </row>
    <row r="4794" spans="1:6" x14ac:dyDescent="0.25">
      <c r="A4794" s="42">
        <v>95763</v>
      </c>
      <c r="B4794" s="42">
        <v>468</v>
      </c>
      <c r="C4794" s="42">
        <v>0</v>
      </c>
      <c r="D4794" s="42">
        <v>4.16344701691499E-3</v>
      </c>
      <c r="E4794" s="42" t="s">
        <v>31</v>
      </c>
      <c r="F4794" s="42" t="s">
        <v>81</v>
      </c>
    </row>
    <row r="4795" spans="1:6" x14ac:dyDescent="0.25">
      <c r="A4795" s="42">
        <v>95763</v>
      </c>
      <c r="B4795" s="42">
        <v>298</v>
      </c>
      <c r="C4795" s="42">
        <v>0</v>
      </c>
      <c r="D4795" s="42">
        <v>2.2552004674956201E-3</v>
      </c>
      <c r="E4795" s="42" t="s">
        <v>31</v>
      </c>
      <c r="F4795" s="42" t="s">
        <v>81</v>
      </c>
    </row>
    <row r="4796" spans="1:6" x14ac:dyDescent="0.25">
      <c r="A4796" s="42">
        <v>95763</v>
      </c>
      <c r="B4796" s="42">
        <v>693</v>
      </c>
      <c r="C4796" s="42">
        <v>0</v>
      </c>
      <c r="D4796" s="42">
        <v>9.5412327470968596E-4</v>
      </c>
      <c r="E4796" s="42" t="s">
        <v>31</v>
      </c>
      <c r="F4796" s="42" t="s">
        <v>81</v>
      </c>
    </row>
    <row r="4797" spans="1:6" x14ac:dyDescent="0.25">
      <c r="A4797" s="42">
        <v>95763</v>
      </c>
      <c r="B4797" s="42">
        <v>810</v>
      </c>
      <c r="C4797" s="42">
        <v>7.5586389295182897E-4</v>
      </c>
      <c r="D4797" s="42">
        <v>5.4652950332965597E-4</v>
      </c>
      <c r="E4797" s="42" t="s">
        <v>31</v>
      </c>
      <c r="F4797" s="42" t="s">
        <v>81</v>
      </c>
    </row>
    <row r="4798" spans="1:6" x14ac:dyDescent="0.25">
      <c r="A4798" s="42">
        <v>95763</v>
      </c>
      <c r="B4798" s="42">
        <v>689</v>
      </c>
      <c r="C4798" s="42">
        <v>8.3021116111102597E-4</v>
      </c>
      <c r="D4798" s="42">
        <v>7.3226610866867895E-4</v>
      </c>
      <c r="E4798" s="42" t="s">
        <v>31</v>
      </c>
      <c r="F4798" s="42" t="s">
        <v>81</v>
      </c>
    </row>
    <row r="4799" spans="1:6" x14ac:dyDescent="0.25">
      <c r="A4799" s="42">
        <v>95763</v>
      </c>
      <c r="B4799" s="42">
        <v>697</v>
      </c>
      <c r="C4799" s="42">
        <v>1.7843344358207101E-3</v>
      </c>
      <c r="D4799" s="42">
        <v>8.71988589072937E-4</v>
      </c>
      <c r="E4799" s="42" t="s">
        <v>31</v>
      </c>
      <c r="F4799" s="42" t="s">
        <v>81</v>
      </c>
    </row>
    <row r="4800" spans="1:6" x14ac:dyDescent="0.25">
      <c r="A4800" s="42">
        <v>95763</v>
      </c>
      <c r="B4800" s="42">
        <v>777</v>
      </c>
      <c r="C4800" s="42">
        <v>0</v>
      </c>
      <c r="D4800" s="42">
        <v>1.43738051774446E-3</v>
      </c>
      <c r="E4800" s="42" t="s">
        <v>31</v>
      </c>
      <c r="F4800" s="42" t="s">
        <v>81</v>
      </c>
    </row>
    <row r="4801" spans="1:6" x14ac:dyDescent="0.25">
      <c r="A4801" s="42">
        <v>95763</v>
      </c>
      <c r="B4801" s="42">
        <v>779</v>
      </c>
      <c r="C4801" s="42">
        <v>0</v>
      </c>
      <c r="D4801" s="42">
        <v>1.7099871676615199E-3</v>
      </c>
      <c r="E4801" s="42" t="s">
        <v>31</v>
      </c>
      <c r="F4801" s="42" t="s">
        <v>81</v>
      </c>
    </row>
    <row r="4802" spans="1:6" x14ac:dyDescent="0.25">
      <c r="A4802" s="42">
        <v>95763</v>
      </c>
      <c r="B4802" s="42">
        <v>586</v>
      </c>
      <c r="C4802" s="42">
        <v>0</v>
      </c>
      <c r="D4802" s="42">
        <v>2.9614995150079901E-3</v>
      </c>
      <c r="E4802" s="42" t="s">
        <v>31</v>
      </c>
      <c r="F4802" s="42" t="s">
        <v>81</v>
      </c>
    </row>
    <row r="4803" spans="1:6" x14ac:dyDescent="0.25">
      <c r="A4803" s="42">
        <v>95763</v>
      </c>
      <c r="B4803" s="42">
        <v>649</v>
      </c>
      <c r="C4803" s="42">
        <v>0</v>
      </c>
      <c r="D4803" s="42">
        <v>3.03584678316718E-3</v>
      </c>
      <c r="E4803" s="42" t="s">
        <v>31</v>
      </c>
      <c r="F4803" s="42" t="s">
        <v>81</v>
      </c>
    </row>
    <row r="4804" spans="1:6" x14ac:dyDescent="0.25">
      <c r="A4804" s="42">
        <v>95763</v>
      </c>
      <c r="B4804" s="42">
        <v>695</v>
      </c>
      <c r="C4804" s="42">
        <v>0</v>
      </c>
      <c r="D4804" s="42">
        <v>4.16344701691499E-3</v>
      </c>
      <c r="E4804" s="42" t="s">
        <v>31</v>
      </c>
      <c r="F4804" s="42" t="s">
        <v>81</v>
      </c>
    </row>
    <row r="4805" spans="1:6" x14ac:dyDescent="0.25">
      <c r="A4805" s="42">
        <v>95763</v>
      </c>
      <c r="B4805" s="42">
        <v>328</v>
      </c>
      <c r="C4805" s="42">
        <v>1.84629049262004E-3</v>
      </c>
      <c r="D4805" s="42">
        <v>3.7804535546736599E-3</v>
      </c>
      <c r="E4805" s="42" t="s">
        <v>31</v>
      </c>
      <c r="F4805" s="42" t="s">
        <v>81</v>
      </c>
    </row>
    <row r="4806" spans="1:6" x14ac:dyDescent="0.25">
      <c r="A4806" s="42">
        <v>95763</v>
      </c>
      <c r="B4806" s="42">
        <v>487</v>
      </c>
      <c r="C4806" s="42">
        <v>0</v>
      </c>
      <c r="D4806" s="42">
        <v>4.7210515281089702E-3</v>
      </c>
      <c r="E4806" s="42" t="s">
        <v>31</v>
      </c>
      <c r="F4806" s="42" t="s">
        <v>81</v>
      </c>
    </row>
    <row r="4807" spans="1:6" x14ac:dyDescent="0.25">
      <c r="A4807" s="42">
        <v>95763</v>
      </c>
      <c r="B4807" s="42">
        <v>714</v>
      </c>
      <c r="C4807" s="42">
        <v>6.1956056799330301E-4</v>
      </c>
      <c r="D4807" s="42">
        <v>7.3108807299926103E-3</v>
      </c>
      <c r="E4807" s="42" t="s">
        <v>31</v>
      </c>
      <c r="F4807" s="42" t="s">
        <v>81</v>
      </c>
    </row>
    <row r="4808" spans="1:6" x14ac:dyDescent="0.25">
      <c r="A4808" s="42">
        <v>95763</v>
      </c>
      <c r="B4808" s="42">
        <v>296</v>
      </c>
      <c r="C4808" s="42">
        <v>6.9390783615249903E-4</v>
      </c>
      <c r="D4808" s="42">
        <v>8.1287091441642496E-3</v>
      </c>
      <c r="E4808" s="42" t="s">
        <v>31</v>
      </c>
      <c r="F4808" s="42" t="s">
        <v>81</v>
      </c>
    </row>
    <row r="4809" spans="1:6" x14ac:dyDescent="0.25">
      <c r="A4809" s="42">
        <v>95763</v>
      </c>
      <c r="B4809" s="42">
        <v>300</v>
      </c>
      <c r="C4809" s="42">
        <v>8.1162434407122692E-3</v>
      </c>
      <c r="D4809" s="42">
        <v>3.9653965460706403E-2</v>
      </c>
      <c r="E4809" s="42" t="s">
        <v>31</v>
      </c>
      <c r="F4809" s="42" t="s">
        <v>81</v>
      </c>
    </row>
    <row r="4810" spans="1:6" x14ac:dyDescent="0.25">
      <c r="A4810" s="42">
        <v>95763</v>
      </c>
      <c r="B4810" s="42">
        <v>519</v>
      </c>
      <c r="C4810" s="42">
        <v>0</v>
      </c>
      <c r="D4810" s="42">
        <v>4.8821372757872301E-2</v>
      </c>
      <c r="E4810" s="42" t="s">
        <v>31</v>
      </c>
      <c r="F4810" s="42" t="s">
        <v>81</v>
      </c>
    </row>
    <row r="4811" spans="1:6" x14ac:dyDescent="0.25">
      <c r="A4811" s="42">
        <v>95763</v>
      </c>
      <c r="B4811" s="42">
        <v>477</v>
      </c>
      <c r="C4811" s="42">
        <v>0</v>
      </c>
      <c r="D4811" s="42">
        <v>3.6554073511604898E-3</v>
      </c>
      <c r="E4811" s="42" t="s">
        <v>31</v>
      </c>
      <c r="F4811" s="42" t="s">
        <v>81</v>
      </c>
    </row>
    <row r="4812" spans="1:6" x14ac:dyDescent="0.25">
      <c r="A4812" s="42">
        <v>95763</v>
      </c>
      <c r="B4812" s="42">
        <v>528</v>
      </c>
      <c r="C4812" s="42">
        <v>0</v>
      </c>
      <c r="D4812" s="42">
        <v>1.64803111086219E-3</v>
      </c>
      <c r="E4812" s="42" t="s">
        <v>31</v>
      </c>
      <c r="F4812" s="42" t="s">
        <v>81</v>
      </c>
    </row>
    <row r="4813" spans="1:6" x14ac:dyDescent="0.25">
      <c r="A4813" s="42">
        <v>95763</v>
      </c>
      <c r="B4813" s="42">
        <v>712</v>
      </c>
      <c r="C4813" s="42">
        <v>0</v>
      </c>
      <c r="D4813" s="42">
        <v>1.4869453631839299E-3</v>
      </c>
      <c r="E4813" s="42" t="s">
        <v>31</v>
      </c>
      <c r="F4813" s="42" t="s">
        <v>81</v>
      </c>
    </row>
    <row r="4814" spans="1:6" x14ac:dyDescent="0.25">
      <c r="A4814" s="42">
        <v>95763</v>
      </c>
      <c r="B4814" s="42">
        <v>520</v>
      </c>
      <c r="C4814" s="42">
        <v>0</v>
      </c>
      <c r="D4814" s="42">
        <v>3.1845413194855799E-3</v>
      </c>
      <c r="E4814" s="42" t="s">
        <v>31</v>
      </c>
      <c r="F4814" s="42" t="s">
        <v>81</v>
      </c>
    </row>
    <row r="4815" spans="1:6" x14ac:dyDescent="0.25">
      <c r="A4815" s="42">
        <v>95763</v>
      </c>
      <c r="B4815" s="42">
        <v>765</v>
      </c>
      <c r="C4815" s="42">
        <v>0</v>
      </c>
      <c r="D4815" s="42">
        <v>2.4286774265337499E-3</v>
      </c>
      <c r="E4815" s="42" t="s">
        <v>31</v>
      </c>
      <c r="F4815" s="42" t="s">
        <v>81</v>
      </c>
    </row>
    <row r="4816" spans="1:6" x14ac:dyDescent="0.25">
      <c r="A4816" s="42">
        <v>95763</v>
      </c>
      <c r="B4816" s="42">
        <v>294</v>
      </c>
      <c r="C4816" s="42">
        <v>0.712965519223973</v>
      </c>
      <c r="D4816" s="42">
        <v>0.27292679098183698</v>
      </c>
      <c r="E4816" s="42" t="s">
        <v>31</v>
      </c>
      <c r="F4816" s="42" t="s">
        <v>45</v>
      </c>
    </row>
    <row r="4817" spans="1:6" x14ac:dyDescent="0.25">
      <c r="A4817" s="42">
        <v>95763</v>
      </c>
      <c r="B4817" s="42">
        <v>1253</v>
      </c>
      <c r="C4817" s="42">
        <v>0</v>
      </c>
      <c r="D4817" s="42">
        <v>1.77566058786881E-4</v>
      </c>
      <c r="E4817" s="42" t="s">
        <v>31</v>
      </c>
      <c r="F4817" s="42" t="s">
        <v>202</v>
      </c>
    </row>
    <row r="4818" spans="1:6" x14ac:dyDescent="0.25">
      <c r="A4818" s="42">
        <v>95763</v>
      </c>
      <c r="B4818" s="42">
        <v>1255</v>
      </c>
      <c r="C4818" s="42">
        <v>0</v>
      </c>
      <c r="D4818" s="42">
        <v>1.95285491031489E-4</v>
      </c>
      <c r="E4818" s="42" t="s">
        <v>31</v>
      </c>
      <c r="F4818" s="42" t="s">
        <v>202</v>
      </c>
    </row>
    <row r="4819" spans="1:6" x14ac:dyDescent="0.25">
      <c r="A4819" s="42">
        <v>95763</v>
      </c>
      <c r="B4819" s="42">
        <v>1256</v>
      </c>
      <c r="C4819" s="42">
        <v>9.9414688740205397E-4</v>
      </c>
      <c r="D4819" s="42">
        <v>2.0755813989903999E-4</v>
      </c>
      <c r="E4819" s="42" t="s">
        <v>31</v>
      </c>
      <c r="F4819" s="42" t="s">
        <v>202</v>
      </c>
    </row>
    <row r="4820" spans="1:6" x14ac:dyDescent="0.25">
      <c r="A4820" s="42">
        <v>95763</v>
      </c>
      <c r="B4820" s="42">
        <v>846</v>
      </c>
      <c r="C4820" s="42">
        <v>3.0184990872633699E-4</v>
      </c>
      <c r="D4820" s="42">
        <v>5.1532504904272004E-4</v>
      </c>
      <c r="E4820" s="42" t="s">
        <v>31</v>
      </c>
      <c r="F4820" s="42" t="s">
        <v>202</v>
      </c>
    </row>
    <row r="4821" spans="1:6" x14ac:dyDescent="0.25">
      <c r="A4821" s="42">
        <v>95763</v>
      </c>
      <c r="B4821" s="42">
        <v>847</v>
      </c>
      <c r="C4821" s="42">
        <v>2.29001977141685E-3</v>
      </c>
      <c r="D4821" s="42">
        <v>1.1477344628425801E-3</v>
      </c>
      <c r="E4821" s="42" t="s">
        <v>31</v>
      </c>
      <c r="F4821" s="42" t="s">
        <v>202</v>
      </c>
    </row>
    <row r="4822" spans="1:6" x14ac:dyDescent="0.25">
      <c r="A4822" s="42">
        <v>95763</v>
      </c>
      <c r="B4822" s="42">
        <v>848</v>
      </c>
      <c r="C4822" s="42">
        <v>0</v>
      </c>
      <c r="D4822" s="42">
        <v>1.77566058786881E-4</v>
      </c>
      <c r="E4822" s="42" t="s">
        <v>31</v>
      </c>
      <c r="F4822" s="42" t="s">
        <v>202</v>
      </c>
    </row>
    <row r="4823" spans="1:6" x14ac:dyDescent="0.25">
      <c r="A4823" s="42">
        <v>95763</v>
      </c>
      <c r="B4823" s="42">
        <v>849</v>
      </c>
      <c r="C4823" s="42">
        <v>4.2600984655219502E-4</v>
      </c>
      <c r="D4823" s="42">
        <v>1.80077052181563E-4</v>
      </c>
      <c r="E4823" s="42" t="s">
        <v>31</v>
      </c>
      <c r="F4823" s="42" t="s">
        <v>202</v>
      </c>
    </row>
    <row r="4824" spans="1:6" x14ac:dyDescent="0.25">
      <c r="A4824" s="42">
        <v>95763</v>
      </c>
      <c r="B4824" s="42">
        <v>850</v>
      </c>
      <c r="C4824" s="42">
        <v>0</v>
      </c>
      <c r="D4824" s="42">
        <v>1.77566058786881E-4</v>
      </c>
      <c r="E4824" s="42" t="s">
        <v>31</v>
      </c>
      <c r="F4824" s="42" t="s">
        <v>202</v>
      </c>
    </row>
    <row r="4825" spans="1:6" x14ac:dyDescent="0.25">
      <c r="A4825" s="42">
        <v>95763</v>
      </c>
      <c r="B4825" s="42">
        <v>852</v>
      </c>
      <c r="C4825" s="42">
        <v>0</v>
      </c>
      <c r="D4825" s="42">
        <v>1.95285491031489E-4</v>
      </c>
      <c r="E4825" s="42" t="s">
        <v>31</v>
      </c>
      <c r="F4825" s="42" t="s">
        <v>202</v>
      </c>
    </row>
    <row r="4826" spans="1:6" x14ac:dyDescent="0.25">
      <c r="A4826" s="42">
        <v>95763</v>
      </c>
      <c r="B4826" s="42">
        <v>1265</v>
      </c>
      <c r="C4826" s="42">
        <v>2.22082724718335E-2</v>
      </c>
      <c r="D4826" s="42">
        <v>1.3936239570505301E-2</v>
      </c>
      <c r="E4826" s="42" t="s">
        <v>31</v>
      </c>
      <c r="F4826" s="42" t="s">
        <v>202</v>
      </c>
    </row>
    <row r="4827" spans="1:6" x14ac:dyDescent="0.25">
      <c r="A4827" s="42">
        <v>95763</v>
      </c>
      <c r="B4827" s="42">
        <v>1266</v>
      </c>
      <c r="C4827" s="42">
        <v>1.0656441769484799E-4</v>
      </c>
      <c r="D4827" s="42">
        <v>1.9548247059794901E-4</v>
      </c>
      <c r="E4827" s="42" t="s">
        <v>31</v>
      </c>
      <c r="F4827" s="42" t="s">
        <v>202</v>
      </c>
    </row>
    <row r="4828" spans="1:6" x14ac:dyDescent="0.25">
      <c r="A4828" s="42">
        <v>95763</v>
      </c>
      <c r="B4828" s="42">
        <v>1268</v>
      </c>
      <c r="C4828" s="42">
        <v>0</v>
      </c>
      <c r="D4828" s="42">
        <v>1.95285491031489E-4</v>
      </c>
      <c r="E4828" s="42" t="s">
        <v>31</v>
      </c>
      <c r="F4828" s="42" t="s">
        <v>202</v>
      </c>
    </row>
    <row r="4829" spans="1:6" x14ac:dyDescent="0.25">
      <c r="A4829" s="42">
        <v>95763</v>
      </c>
      <c r="B4829" s="42">
        <v>1269</v>
      </c>
      <c r="C4829" s="42">
        <v>1.5972271442867301E-4</v>
      </c>
      <c r="D4829" s="42">
        <v>1.95573511904337E-4</v>
      </c>
      <c r="E4829" s="42" t="s">
        <v>31</v>
      </c>
      <c r="F4829" s="42" t="s">
        <v>202</v>
      </c>
    </row>
    <row r="4830" spans="1:6" x14ac:dyDescent="0.25">
      <c r="A4830" s="42">
        <v>95763</v>
      </c>
      <c r="B4830" s="42">
        <v>853</v>
      </c>
      <c r="C4830" s="42">
        <v>0</v>
      </c>
      <c r="D4830" s="42">
        <v>1.77566058786881E-4</v>
      </c>
      <c r="E4830" s="42" t="s">
        <v>31</v>
      </c>
      <c r="F4830" s="42" t="s">
        <v>202</v>
      </c>
    </row>
    <row r="4831" spans="1:6" x14ac:dyDescent="0.25">
      <c r="A4831" s="42">
        <v>95763</v>
      </c>
      <c r="B4831" s="42">
        <v>854</v>
      </c>
      <c r="C4831" s="42">
        <v>0</v>
      </c>
      <c r="D4831" s="42">
        <v>5.1485483200243497E-4</v>
      </c>
      <c r="E4831" s="42" t="s">
        <v>31</v>
      </c>
      <c r="F4831" s="42" t="s">
        <v>202</v>
      </c>
    </row>
    <row r="4832" spans="1:6" x14ac:dyDescent="0.25">
      <c r="A4832" s="42">
        <v>95763</v>
      </c>
      <c r="B4832" s="42">
        <v>855</v>
      </c>
      <c r="C4832" s="42">
        <v>0</v>
      </c>
      <c r="D4832" s="42">
        <v>5.68137040849859E-4</v>
      </c>
      <c r="E4832" s="42" t="s">
        <v>31</v>
      </c>
      <c r="F4832" s="42" t="s">
        <v>202</v>
      </c>
    </row>
    <row r="4833" spans="1:6" x14ac:dyDescent="0.25">
      <c r="A4833" s="42">
        <v>95763</v>
      </c>
      <c r="B4833" s="42">
        <v>1275</v>
      </c>
      <c r="C4833" s="42">
        <v>0</v>
      </c>
      <c r="D4833" s="42">
        <v>2.8400656436812998E-4</v>
      </c>
      <c r="E4833" s="42" t="s">
        <v>31</v>
      </c>
      <c r="F4833" s="42" t="s">
        <v>202</v>
      </c>
    </row>
    <row r="4834" spans="1:6" x14ac:dyDescent="0.25">
      <c r="A4834" s="42">
        <v>95763</v>
      </c>
      <c r="B4834" s="42">
        <v>857</v>
      </c>
      <c r="C4834" s="42">
        <v>0</v>
      </c>
      <c r="D4834" s="42">
        <v>1.77566058786881E-4</v>
      </c>
      <c r="E4834" s="42" t="s">
        <v>31</v>
      </c>
      <c r="F4834" s="42" t="s">
        <v>202</v>
      </c>
    </row>
    <row r="4835" spans="1:6" x14ac:dyDescent="0.25">
      <c r="A4835" s="42">
        <v>95763</v>
      </c>
      <c r="B4835" s="42">
        <v>858</v>
      </c>
      <c r="C4835" s="42">
        <v>0</v>
      </c>
      <c r="D4835" s="42">
        <v>6.21295337583684E-4</v>
      </c>
      <c r="E4835" s="42" t="s">
        <v>31</v>
      </c>
      <c r="F4835" s="42" t="s">
        <v>202</v>
      </c>
    </row>
    <row r="4836" spans="1:6" x14ac:dyDescent="0.25">
      <c r="A4836" s="42">
        <v>95763</v>
      </c>
      <c r="B4836" s="42">
        <v>859</v>
      </c>
      <c r="C4836" s="42">
        <v>0</v>
      </c>
      <c r="D4836" s="42">
        <v>2.6628713212352201E-4</v>
      </c>
      <c r="E4836" s="42" t="s">
        <v>31</v>
      </c>
      <c r="F4836" s="42" t="s">
        <v>202</v>
      </c>
    </row>
    <row r="4837" spans="1:6" x14ac:dyDescent="0.25">
      <c r="A4837" s="42">
        <v>95763</v>
      </c>
      <c r="B4837" s="42">
        <v>860</v>
      </c>
      <c r="C4837" s="42">
        <v>9.8170611119674806E-3</v>
      </c>
      <c r="D4837" s="42">
        <v>1.0463357169914699E-3</v>
      </c>
      <c r="E4837" s="42" t="s">
        <v>31</v>
      </c>
      <c r="F4837" s="42" t="s">
        <v>202</v>
      </c>
    </row>
    <row r="4838" spans="1:6" x14ac:dyDescent="0.25">
      <c r="A4838" s="42">
        <v>95763</v>
      </c>
      <c r="B4838" s="42">
        <v>1280</v>
      </c>
      <c r="C4838" s="42">
        <v>0</v>
      </c>
      <c r="D4838" s="42">
        <v>1.77566058786881E-4</v>
      </c>
      <c r="E4838" s="42" t="s">
        <v>31</v>
      </c>
      <c r="F4838" s="42" t="s">
        <v>202</v>
      </c>
    </row>
    <row r="4839" spans="1:6" x14ac:dyDescent="0.25">
      <c r="A4839" s="42">
        <v>95763</v>
      </c>
      <c r="B4839" s="42">
        <v>1281</v>
      </c>
      <c r="C4839" s="42">
        <v>0</v>
      </c>
      <c r="D4839" s="42">
        <v>3.5500820546016302E-4</v>
      </c>
      <c r="E4839" s="42" t="s">
        <v>31</v>
      </c>
      <c r="F4839" s="42" t="s">
        <v>202</v>
      </c>
    </row>
    <row r="4840" spans="1:6" x14ac:dyDescent="0.25">
      <c r="A4840" s="42">
        <v>95763</v>
      </c>
      <c r="B4840" s="42">
        <v>1461</v>
      </c>
      <c r="C4840" s="42">
        <v>1.24271458728097E-3</v>
      </c>
      <c r="D4840" s="42">
        <v>3.4860499972468202E-4</v>
      </c>
      <c r="E4840" s="42" t="s">
        <v>31</v>
      </c>
      <c r="F4840" s="42" t="s">
        <v>202</v>
      </c>
    </row>
    <row r="4841" spans="1:6" x14ac:dyDescent="0.25">
      <c r="A4841" s="42">
        <v>95763</v>
      </c>
      <c r="B4841" s="42">
        <v>864</v>
      </c>
      <c r="C4841" s="42">
        <v>0</v>
      </c>
      <c r="D4841" s="42">
        <v>2.30724355520706E-4</v>
      </c>
      <c r="E4841" s="42" t="s">
        <v>31</v>
      </c>
      <c r="F4841" s="42" t="s">
        <v>202</v>
      </c>
    </row>
    <row r="4842" spans="1:6" x14ac:dyDescent="0.25">
      <c r="A4842" s="42">
        <v>95763</v>
      </c>
      <c r="B4842" s="42">
        <v>1288</v>
      </c>
      <c r="C4842" s="42">
        <v>6.5685811418649996E-4</v>
      </c>
      <c r="D4842" s="42">
        <v>3.4049689209140701E-4</v>
      </c>
      <c r="E4842" s="42" t="s">
        <v>31</v>
      </c>
      <c r="F4842" s="42" t="s">
        <v>202</v>
      </c>
    </row>
    <row r="4843" spans="1:6" x14ac:dyDescent="0.25">
      <c r="A4843" s="42">
        <v>95763</v>
      </c>
      <c r="B4843" s="42">
        <v>896</v>
      </c>
      <c r="C4843" s="42">
        <v>7.4557918752314102E-4</v>
      </c>
      <c r="D4843" s="42">
        <v>2.02363414158555E-4</v>
      </c>
      <c r="E4843" s="42" t="s">
        <v>31</v>
      </c>
      <c r="F4843" s="42" t="s">
        <v>202</v>
      </c>
    </row>
    <row r="4844" spans="1:6" x14ac:dyDescent="0.25">
      <c r="A4844" s="42">
        <v>95763</v>
      </c>
      <c r="B4844" s="42">
        <v>1293</v>
      </c>
      <c r="C4844" s="42">
        <v>0</v>
      </c>
      <c r="D4844" s="42">
        <v>1.77566058786881E-4</v>
      </c>
      <c r="E4844" s="42" t="s">
        <v>31</v>
      </c>
      <c r="F4844" s="42" t="s">
        <v>202</v>
      </c>
    </row>
    <row r="4845" spans="1:6" x14ac:dyDescent="0.25">
      <c r="A4845" s="42">
        <v>95763</v>
      </c>
      <c r="B4845" s="42">
        <v>866</v>
      </c>
      <c r="C4845" s="42">
        <v>0</v>
      </c>
      <c r="D4845" s="42">
        <v>1.77566058786881E-4</v>
      </c>
      <c r="E4845" s="42" t="s">
        <v>31</v>
      </c>
      <c r="F4845" s="42" t="s">
        <v>202</v>
      </c>
    </row>
    <row r="4846" spans="1:6" x14ac:dyDescent="0.25">
      <c r="A4846" s="42">
        <v>95763</v>
      </c>
      <c r="B4846" s="42">
        <v>867</v>
      </c>
      <c r="C4846" s="42">
        <v>0</v>
      </c>
      <c r="D4846" s="42">
        <v>2.6628713212352201E-4</v>
      </c>
      <c r="E4846" s="42" t="s">
        <v>31</v>
      </c>
      <c r="F4846" s="42" t="s">
        <v>202</v>
      </c>
    </row>
    <row r="4847" spans="1:6" x14ac:dyDescent="0.25">
      <c r="A4847" s="42">
        <v>95763</v>
      </c>
      <c r="B4847" s="42">
        <v>1296</v>
      </c>
      <c r="C4847" s="42">
        <v>0</v>
      </c>
      <c r="D4847" s="42">
        <v>1.77566058786881E-4</v>
      </c>
      <c r="E4847" s="42" t="s">
        <v>31</v>
      </c>
      <c r="F4847" s="42" t="s">
        <v>202</v>
      </c>
    </row>
    <row r="4848" spans="1:6" x14ac:dyDescent="0.25">
      <c r="A4848" s="42">
        <v>95763</v>
      </c>
      <c r="B4848" s="42">
        <v>868</v>
      </c>
      <c r="C4848" s="42">
        <v>1.7719432244608501E-5</v>
      </c>
      <c r="D4848" s="42">
        <v>1.7756828241988901E-4</v>
      </c>
      <c r="E4848" s="42" t="s">
        <v>31</v>
      </c>
      <c r="F4848" s="42" t="s">
        <v>202</v>
      </c>
    </row>
    <row r="4849" spans="1:6" x14ac:dyDescent="0.25">
      <c r="A4849" s="42">
        <v>95763</v>
      </c>
      <c r="B4849" s="42">
        <v>1298</v>
      </c>
      <c r="C4849" s="42">
        <v>1.7752888515280101E-3</v>
      </c>
      <c r="D4849" s="42">
        <v>5.9919908380577397E-4</v>
      </c>
      <c r="E4849" s="42" t="s">
        <v>31</v>
      </c>
      <c r="F4849" s="42" t="s">
        <v>202</v>
      </c>
    </row>
    <row r="4850" spans="1:6" x14ac:dyDescent="0.25">
      <c r="A4850" s="42">
        <v>95763</v>
      </c>
      <c r="B4850" s="42">
        <v>1301</v>
      </c>
      <c r="C4850" s="42">
        <v>1.77566058786881E-4</v>
      </c>
      <c r="D4850" s="42">
        <v>1.95735990317995E-4</v>
      </c>
      <c r="E4850" s="42" t="s">
        <v>31</v>
      </c>
      <c r="F4850" s="42" t="s">
        <v>202</v>
      </c>
    </row>
    <row r="4851" spans="1:6" x14ac:dyDescent="0.25">
      <c r="A4851" s="42">
        <v>95763</v>
      </c>
      <c r="B4851" s="42">
        <v>871</v>
      </c>
      <c r="C4851" s="42">
        <v>3.1244439443902298E-3</v>
      </c>
      <c r="D4851" s="42">
        <v>1.91244616354806E-3</v>
      </c>
      <c r="E4851" s="42" t="s">
        <v>31</v>
      </c>
      <c r="F4851" s="42" t="s">
        <v>202</v>
      </c>
    </row>
    <row r="4852" spans="1:6" x14ac:dyDescent="0.25">
      <c r="A4852" s="42">
        <v>95763</v>
      </c>
      <c r="B4852" s="42">
        <v>872</v>
      </c>
      <c r="C4852" s="42">
        <v>0</v>
      </c>
      <c r="D4852" s="42">
        <v>6.9229697867571698E-4</v>
      </c>
      <c r="E4852" s="42" t="s">
        <v>31</v>
      </c>
      <c r="F4852" s="42" t="s">
        <v>202</v>
      </c>
    </row>
    <row r="4853" spans="1:6" x14ac:dyDescent="0.25">
      <c r="A4853" s="42">
        <v>95763</v>
      </c>
      <c r="B4853" s="42">
        <v>873</v>
      </c>
      <c r="C4853" s="42">
        <v>1.89957270146747E-3</v>
      </c>
      <c r="D4853" s="42">
        <v>2.22867851366426E-4</v>
      </c>
      <c r="E4853" s="42" t="s">
        <v>31</v>
      </c>
      <c r="F4853" s="42" t="s">
        <v>202</v>
      </c>
    </row>
    <row r="4854" spans="1:6" x14ac:dyDescent="0.25">
      <c r="A4854" s="42">
        <v>95763</v>
      </c>
      <c r="B4854" s="42">
        <v>1106</v>
      </c>
      <c r="C4854" s="42">
        <v>1.2586496850897501E-2</v>
      </c>
      <c r="D4854" s="42">
        <v>2.2118701901774301E-3</v>
      </c>
      <c r="E4854" s="42" t="s">
        <v>31</v>
      </c>
      <c r="F4854" s="42" t="s">
        <v>202</v>
      </c>
    </row>
    <row r="4855" spans="1:6" x14ac:dyDescent="0.25">
      <c r="A4855" s="42">
        <v>95763</v>
      </c>
      <c r="B4855" s="42">
        <v>875</v>
      </c>
      <c r="C4855" s="42">
        <v>3.3728877321555402E-4</v>
      </c>
      <c r="D4855" s="42">
        <v>1.7911006879132101E-4</v>
      </c>
      <c r="E4855" s="42" t="s">
        <v>31</v>
      </c>
      <c r="F4855" s="42" t="s">
        <v>202</v>
      </c>
    </row>
    <row r="4856" spans="1:6" x14ac:dyDescent="0.25">
      <c r="A4856" s="42">
        <v>95763</v>
      </c>
      <c r="B4856" s="42">
        <v>876</v>
      </c>
      <c r="C4856" s="42">
        <v>4.08290414307587E-4</v>
      </c>
      <c r="D4856" s="42">
        <v>2.3261860267737399E-4</v>
      </c>
      <c r="E4856" s="42" t="s">
        <v>31</v>
      </c>
      <c r="F4856" s="42" t="s">
        <v>202</v>
      </c>
    </row>
    <row r="4857" spans="1:6" x14ac:dyDescent="0.25">
      <c r="A4857" s="42">
        <v>95763</v>
      </c>
      <c r="B4857" s="42">
        <v>877</v>
      </c>
      <c r="C4857" s="42">
        <v>1.8817293571092601E-3</v>
      </c>
      <c r="D4857" s="42">
        <v>1.1968759569969201E-3</v>
      </c>
      <c r="E4857" s="42" t="s">
        <v>31</v>
      </c>
      <c r="F4857" s="42" t="s">
        <v>202</v>
      </c>
    </row>
    <row r="4858" spans="1:6" x14ac:dyDescent="0.25">
      <c r="A4858" s="42">
        <v>95763</v>
      </c>
      <c r="B4858" s="42">
        <v>879</v>
      </c>
      <c r="C4858" s="42">
        <v>2.57415024789857E-3</v>
      </c>
      <c r="D4858" s="42">
        <v>1.13324258604263E-3</v>
      </c>
      <c r="E4858" s="42" t="s">
        <v>31</v>
      </c>
      <c r="F4858" s="42" t="s">
        <v>202</v>
      </c>
    </row>
    <row r="4859" spans="1:6" x14ac:dyDescent="0.25">
      <c r="A4859" s="42">
        <v>95763</v>
      </c>
      <c r="B4859" s="42">
        <v>1312</v>
      </c>
      <c r="C4859" s="42">
        <v>0</v>
      </c>
      <c r="D4859" s="42">
        <v>1.77566058786881E-4</v>
      </c>
      <c r="E4859" s="42" t="s">
        <v>31</v>
      </c>
      <c r="F4859" s="42" t="s">
        <v>202</v>
      </c>
    </row>
    <row r="4860" spans="1:6" x14ac:dyDescent="0.25">
      <c r="A4860" s="42">
        <v>95763</v>
      </c>
      <c r="B4860" s="42">
        <v>1314</v>
      </c>
      <c r="C4860" s="42">
        <v>0</v>
      </c>
      <c r="D4860" s="42">
        <v>1.77566058786881E-4</v>
      </c>
      <c r="E4860" s="42" t="s">
        <v>31</v>
      </c>
      <c r="F4860" s="42" t="s">
        <v>202</v>
      </c>
    </row>
    <row r="4861" spans="1:6" x14ac:dyDescent="0.25">
      <c r="A4861" s="42">
        <v>95763</v>
      </c>
      <c r="B4861" s="42">
        <v>2806</v>
      </c>
      <c r="C4861" s="42">
        <v>7.7933284726741598E-3</v>
      </c>
      <c r="D4861" s="42">
        <v>8.1841768771911798E-4</v>
      </c>
      <c r="E4861" s="42" t="s">
        <v>31</v>
      </c>
      <c r="F4861" s="42" t="s">
        <v>202</v>
      </c>
    </row>
    <row r="4862" spans="1:6" x14ac:dyDescent="0.25">
      <c r="A4862" s="42">
        <v>95763</v>
      </c>
      <c r="B4862" s="42">
        <v>1320</v>
      </c>
      <c r="C4862" s="42">
        <v>8.3442417297338004E-4</v>
      </c>
      <c r="D4862" s="42">
        <v>2.7273832733503502E-4</v>
      </c>
      <c r="E4862" s="42" t="s">
        <v>31</v>
      </c>
      <c r="F4862" s="42" t="s">
        <v>202</v>
      </c>
    </row>
    <row r="4863" spans="1:6" x14ac:dyDescent="0.25">
      <c r="A4863" s="42">
        <v>95763</v>
      </c>
      <c r="B4863" s="42">
        <v>881</v>
      </c>
      <c r="C4863" s="42">
        <v>2.4856769987891301E-4</v>
      </c>
      <c r="D4863" s="42">
        <v>1.78373924621685E-4</v>
      </c>
      <c r="E4863" s="42" t="s">
        <v>31</v>
      </c>
      <c r="F4863" s="42" t="s">
        <v>202</v>
      </c>
    </row>
    <row r="4864" spans="1:6" x14ac:dyDescent="0.25">
      <c r="A4864" s="42">
        <v>95763</v>
      </c>
      <c r="B4864" s="42">
        <v>882</v>
      </c>
      <c r="C4864" s="42">
        <v>6.5685811418649996E-4</v>
      </c>
      <c r="D4864" s="42">
        <v>3.4049689209140701E-4</v>
      </c>
      <c r="E4864" s="42" t="s">
        <v>31</v>
      </c>
      <c r="F4864" s="42" t="s">
        <v>202</v>
      </c>
    </row>
    <row r="4865" spans="1:6" x14ac:dyDescent="0.25">
      <c r="A4865" s="42">
        <v>95763</v>
      </c>
      <c r="B4865" s="42">
        <v>883</v>
      </c>
      <c r="C4865" s="42">
        <v>0</v>
      </c>
      <c r="D4865" s="42">
        <v>2.8400656436812998E-4</v>
      </c>
      <c r="E4865" s="42" t="s">
        <v>31</v>
      </c>
      <c r="F4865" s="42" t="s">
        <v>202</v>
      </c>
    </row>
    <row r="4866" spans="1:6" x14ac:dyDescent="0.25">
      <c r="A4866" s="42">
        <v>95763</v>
      </c>
      <c r="B4866" s="42">
        <v>1325</v>
      </c>
      <c r="C4866" s="42">
        <v>4.0120264140974301E-3</v>
      </c>
      <c r="D4866" s="42">
        <v>3.6638014025273599E-4</v>
      </c>
      <c r="E4866" s="42" t="s">
        <v>31</v>
      </c>
      <c r="F4866" s="42" t="s">
        <v>202</v>
      </c>
    </row>
    <row r="4867" spans="1:6" x14ac:dyDescent="0.25">
      <c r="A4867" s="42">
        <v>95763</v>
      </c>
      <c r="B4867" s="42">
        <v>884</v>
      </c>
      <c r="C4867" s="42">
        <v>0</v>
      </c>
      <c r="D4867" s="42">
        <v>4.7929205539961901E-4</v>
      </c>
      <c r="E4867" s="42" t="s">
        <v>31</v>
      </c>
      <c r="F4867" s="42" t="s">
        <v>202</v>
      </c>
    </row>
    <row r="4868" spans="1:6" x14ac:dyDescent="0.25">
      <c r="A4868" s="42">
        <v>95763</v>
      </c>
      <c r="B4868" s="42">
        <v>1330</v>
      </c>
      <c r="C4868" s="42">
        <v>7.1001641092032495E-5</v>
      </c>
      <c r="D4868" s="42">
        <v>1.77601758057722E-4</v>
      </c>
      <c r="E4868" s="42" t="s">
        <v>31</v>
      </c>
      <c r="F4868" s="42" t="s">
        <v>202</v>
      </c>
    </row>
    <row r="4869" spans="1:6" x14ac:dyDescent="0.25">
      <c r="A4869" s="42">
        <v>95763</v>
      </c>
      <c r="B4869" s="42">
        <v>885</v>
      </c>
      <c r="C4869" s="42">
        <v>0</v>
      </c>
      <c r="D4869" s="42">
        <v>1.77566058786881E-4</v>
      </c>
      <c r="E4869" s="42" t="s">
        <v>31</v>
      </c>
      <c r="F4869" s="42" t="s">
        <v>202</v>
      </c>
    </row>
    <row r="4870" spans="1:6" x14ac:dyDescent="0.25">
      <c r="A4870" s="42">
        <v>95763</v>
      </c>
      <c r="B4870" s="42">
        <v>886</v>
      </c>
      <c r="C4870" s="42">
        <v>1.17171294618893E-3</v>
      </c>
      <c r="D4870" s="42">
        <v>2.12255573089625E-4</v>
      </c>
      <c r="E4870" s="42" t="s">
        <v>31</v>
      </c>
      <c r="F4870" s="42" t="s">
        <v>202</v>
      </c>
    </row>
    <row r="4871" spans="1:6" x14ac:dyDescent="0.25">
      <c r="A4871" s="42">
        <v>95763</v>
      </c>
      <c r="B4871" s="42">
        <v>887</v>
      </c>
      <c r="C4871" s="42">
        <v>0</v>
      </c>
      <c r="D4871" s="42">
        <v>1.77566058786881E-4</v>
      </c>
      <c r="E4871" s="42" t="s">
        <v>31</v>
      </c>
      <c r="F4871" s="42" t="s">
        <v>202</v>
      </c>
    </row>
    <row r="4872" spans="1:6" x14ac:dyDescent="0.25">
      <c r="A4872" s="42">
        <v>95763</v>
      </c>
      <c r="B4872" s="42">
        <v>888</v>
      </c>
      <c r="C4872" s="42">
        <v>0</v>
      </c>
      <c r="D4872" s="42">
        <v>1.95285491031489E-4</v>
      </c>
      <c r="E4872" s="42" t="s">
        <v>31</v>
      </c>
      <c r="F4872" s="42" t="s">
        <v>202</v>
      </c>
    </row>
    <row r="4873" spans="1:6" x14ac:dyDescent="0.25">
      <c r="A4873" s="42">
        <v>95763</v>
      </c>
      <c r="B4873" s="42">
        <v>889</v>
      </c>
      <c r="C4873" s="42">
        <v>9.9414688740205397E-4</v>
      </c>
      <c r="D4873" s="42">
        <v>3.2723107426767001E-4</v>
      </c>
      <c r="E4873" s="42" t="s">
        <v>31</v>
      </c>
      <c r="F4873" s="42" t="s">
        <v>202</v>
      </c>
    </row>
    <row r="4874" spans="1:6" x14ac:dyDescent="0.25">
      <c r="A4874" s="42">
        <v>95763</v>
      </c>
      <c r="B4874" s="42">
        <v>890</v>
      </c>
      <c r="C4874" s="42">
        <v>0</v>
      </c>
      <c r="D4874" s="42">
        <v>1.95285491031489E-4</v>
      </c>
      <c r="E4874" s="42" t="s">
        <v>31</v>
      </c>
      <c r="F4874" s="42" t="s">
        <v>202</v>
      </c>
    </row>
    <row r="4875" spans="1:6" x14ac:dyDescent="0.25">
      <c r="A4875" s="42">
        <v>95763</v>
      </c>
      <c r="B4875" s="42">
        <v>891</v>
      </c>
      <c r="C4875" s="42">
        <v>0</v>
      </c>
      <c r="D4875" s="42">
        <v>1.95285491031489E-4</v>
      </c>
      <c r="E4875" s="42" t="s">
        <v>31</v>
      </c>
      <c r="F4875" s="42" t="s">
        <v>202</v>
      </c>
    </row>
    <row r="4876" spans="1:6" x14ac:dyDescent="0.25">
      <c r="A4876" s="42">
        <v>95763</v>
      </c>
      <c r="B4876" s="42">
        <v>892</v>
      </c>
      <c r="C4876" s="42">
        <v>0</v>
      </c>
      <c r="D4876" s="42">
        <v>1.77566058786881E-4</v>
      </c>
      <c r="E4876" s="42" t="s">
        <v>31</v>
      </c>
      <c r="F4876" s="42" t="s">
        <v>202</v>
      </c>
    </row>
    <row r="4877" spans="1:6" x14ac:dyDescent="0.25">
      <c r="A4877" s="42">
        <v>95763</v>
      </c>
      <c r="B4877" s="42">
        <v>893</v>
      </c>
      <c r="C4877" s="42">
        <v>0</v>
      </c>
      <c r="D4877" s="42">
        <v>1.77566058786881E-4</v>
      </c>
      <c r="E4877" s="42" t="s">
        <v>31</v>
      </c>
      <c r="F4877" s="42" t="s">
        <v>202</v>
      </c>
    </row>
    <row r="4878" spans="1:6" x14ac:dyDescent="0.25">
      <c r="A4878" s="42">
        <v>95763</v>
      </c>
      <c r="B4878" s="42">
        <v>894</v>
      </c>
      <c r="C4878" s="42">
        <v>0</v>
      </c>
      <c r="D4878" s="42">
        <v>1.77566058786881E-4</v>
      </c>
      <c r="E4878" s="42" t="s">
        <v>31</v>
      </c>
      <c r="F4878" s="42" t="s">
        <v>202</v>
      </c>
    </row>
    <row r="4879" spans="1:6" x14ac:dyDescent="0.25">
      <c r="A4879" s="42">
        <v>95763</v>
      </c>
      <c r="B4879" s="42">
        <v>895</v>
      </c>
      <c r="C4879" s="42">
        <v>0</v>
      </c>
      <c r="D4879" s="42">
        <v>1.77566058786881E-4</v>
      </c>
      <c r="E4879" s="42" t="s">
        <v>31</v>
      </c>
      <c r="F4879" s="42" t="s">
        <v>202</v>
      </c>
    </row>
    <row r="4880" spans="1:6" x14ac:dyDescent="0.25">
      <c r="A4880" s="42">
        <v>95763</v>
      </c>
      <c r="B4880" s="42">
        <v>105</v>
      </c>
      <c r="C4880" s="42">
        <v>4.93518405161881E-2</v>
      </c>
      <c r="D4880" s="42">
        <v>4.4194255757684896E-3</v>
      </c>
      <c r="E4880" s="42" t="s">
        <v>31</v>
      </c>
      <c r="F4880" s="42" t="s">
        <v>202</v>
      </c>
    </row>
    <row r="4881" spans="1:6" x14ac:dyDescent="0.25">
      <c r="A4881" s="42">
        <v>95763</v>
      </c>
      <c r="B4881" s="42">
        <v>196</v>
      </c>
      <c r="C4881" s="42">
        <v>0.119456233993653</v>
      </c>
      <c r="D4881" s="42">
        <v>9.2202971768459794E-3</v>
      </c>
      <c r="E4881" s="42" t="s">
        <v>31</v>
      </c>
      <c r="F4881" s="42" t="s">
        <v>202</v>
      </c>
    </row>
    <row r="4882" spans="1:6" x14ac:dyDescent="0.25">
      <c r="A4882" s="42">
        <v>95763</v>
      </c>
      <c r="B4882" s="42">
        <v>611</v>
      </c>
      <c r="C4882" s="42">
        <v>0.20992273336244399</v>
      </c>
      <c r="D4882" s="42">
        <v>1.6903812141116598E-2</v>
      </c>
      <c r="E4882" s="42" t="s">
        <v>31</v>
      </c>
      <c r="F4882" s="42" t="s">
        <v>202</v>
      </c>
    </row>
    <row r="4883" spans="1:6" x14ac:dyDescent="0.25">
      <c r="A4883" s="42">
        <v>95763</v>
      </c>
      <c r="B4883" s="42">
        <v>901</v>
      </c>
      <c r="C4883" s="42">
        <v>0</v>
      </c>
      <c r="D4883" s="42">
        <v>1.77566058786881E-4</v>
      </c>
      <c r="E4883" s="42" t="s">
        <v>31</v>
      </c>
      <c r="F4883" s="42" t="s">
        <v>202</v>
      </c>
    </row>
    <row r="4884" spans="1:6" x14ac:dyDescent="0.25">
      <c r="A4884" s="42">
        <v>95763</v>
      </c>
      <c r="B4884" s="42">
        <v>902</v>
      </c>
      <c r="C4884" s="42">
        <v>0</v>
      </c>
      <c r="D4884" s="42">
        <v>2.30724355520706E-4</v>
      </c>
      <c r="E4884" s="42" t="s">
        <v>31</v>
      </c>
      <c r="F4884" s="42" t="s">
        <v>202</v>
      </c>
    </row>
    <row r="4885" spans="1:6" x14ac:dyDescent="0.25">
      <c r="A4885" s="42">
        <v>95763</v>
      </c>
      <c r="B4885" s="42">
        <v>903</v>
      </c>
      <c r="C4885" s="42">
        <v>0</v>
      </c>
      <c r="D4885" s="42">
        <v>1.77566058786881E-4</v>
      </c>
      <c r="E4885" s="42" t="s">
        <v>31</v>
      </c>
      <c r="F4885" s="42" t="s">
        <v>202</v>
      </c>
    </row>
    <row r="4886" spans="1:6" x14ac:dyDescent="0.25">
      <c r="A4886" s="42">
        <v>95763</v>
      </c>
      <c r="B4886" s="42">
        <v>904</v>
      </c>
      <c r="C4886" s="42">
        <v>0</v>
      </c>
      <c r="D4886" s="42">
        <v>2.13004923276098E-4</v>
      </c>
      <c r="E4886" s="42" t="s">
        <v>31</v>
      </c>
      <c r="F4886" s="42" t="s">
        <v>202</v>
      </c>
    </row>
    <row r="4887" spans="1:6" x14ac:dyDescent="0.25">
      <c r="A4887" s="42">
        <v>95763</v>
      </c>
      <c r="B4887" s="42">
        <v>905</v>
      </c>
      <c r="C4887" s="42">
        <v>0</v>
      </c>
      <c r="D4887" s="42">
        <v>2.4856769987891301E-4</v>
      </c>
      <c r="E4887" s="42" t="s">
        <v>31</v>
      </c>
      <c r="F4887" s="42" t="s">
        <v>202</v>
      </c>
    </row>
    <row r="4888" spans="1:6" x14ac:dyDescent="0.25">
      <c r="A4888" s="42">
        <v>95763</v>
      </c>
      <c r="B4888" s="42">
        <v>906</v>
      </c>
      <c r="C4888" s="42">
        <v>1.77566058786881E-4</v>
      </c>
      <c r="D4888" s="42">
        <v>1.77912973917943E-4</v>
      </c>
      <c r="E4888" s="42" t="s">
        <v>31</v>
      </c>
      <c r="F4888" s="42" t="s">
        <v>202</v>
      </c>
    </row>
    <row r="4889" spans="1:6" x14ac:dyDescent="0.25">
      <c r="A4889" s="42">
        <v>95763</v>
      </c>
      <c r="B4889" s="42">
        <v>907</v>
      </c>
      <c r="C4889" s="42">
        <v>7.1014032303392399E-4</v>
      </c>
      <c r="D4889" s="42">
        <v>2.7099188375378201E-4</v>
      </c>
      <c r="E4889" s="42" t="s">
        <v>31</v>
      </c>
      <c r="F4889" s="42" t="s">
        <v>202</v>
      </c>
    </row>
    <row r="4890" spans="1:6" x14ac:dyDescent="0.25">
      <c r="A4890" s="42">
        <v>95763</v>
      </c>
      <c r="B4890" s="42">
        <v>908</v>
      </c>
      <c r="C4890" s="42">
        <v>1.1007113050969001E-3</v>
      </c>
      <c r="D4890" s="42">
        <v>2.7753232480455102E-4</v>
      </c>
      <c r="E4890" s="42" t="s">
        <v>31</v>
      </c>
      <c r="F4890" s="42" t="s">
        <v>202</v>
      </c>
    </row>
    <row r="4891" spans="1:6" x14ac:dyDescent="0.25">
      <c r="A4891" s="42">
        <v>95763</v>
      </c>
      <c r="B4891" s="42">
        <v>909</v>
      </c>
      <c r="C4891" s="42">
        <v>1.77566058786881E-4</v>
      </c>
      <c r="D4891" s="42">
        <v>1.77912973917943E-4</v>
      </c>
      <c r="E4891" s="42" t="s">
        <v>31</v>
      </c>
      <c r="F4891" s="42" t="s">
        <v>202</v>
      </c>
    </row>
    <row r="4892" spans="1:6" x14ac:dyDescent="0.25">
      <c r="A4892" s="42">
        <v>95763</v>
      </c>
      <c r="B4892" s="42">
        <v>989</v>
      </c>
      <c r="C4892" s="42">
        <v>6.9229697867571698E-4</v>
      </c>
      <c r="D4892" s="42">
        <v>2.8821192961409899E-4</v>
      </c>
      <c r="E4892" s="42" t="s">
        <v>31</v>
      </c>
      <c r="F4892" s="42" t="s">
        <v>202</v>
      </c>
    </row>
    <row r="4893" spans="1:6" x14ac:dyDescent="0.25">
      <c r="A4893" s="42">
        <v>95763</v>
      </c>
      <c r="B4893" s="42">
        <v>990</v>
      </c>
      <c r="C4893" s="42">
        <v>9.5858411079923801E-4</v>
      </c>
      <c r="D4893" s="42">
        <v>1.90065762454176E-4</v>
      </c>
      <c r="E4893" s="42" t="s">
        <v>31</v>
      </c>
      <c r="F4893" s="42" t="s">
        <v>202</v>
      </c>
    </row>
    <row r="4894" spans="1:6" x14ac:dyDescent="0.25">
      <c r="A4894" s="42">
        <v>95763</v>
      </c>
      <c r="B4894" s="42">
        <v>990</v>
      </c>
      <c r="C4894" s="42">
        <v>0</v>
      </c>
      <c r="D4894" s="42">
        <v>1.77566058786881E-4</v>
      </c>
      <c r="E4894" s="42" t="s">
        <v>31</v>
      </c>
      <c r="F4894" s="42" t="s">
        <v>202</v>
      </c>
    </row>
    <row r="4895" spans="1:6" x14ac:dyDescent="0.25">
      <c r="A4895" s="42">
        <v>95763</v>
      </c>
      <c r="B4895" s="42">
        <v>1387</v>
      </c>
      <c r="C4895" s="42">
        <v>1.8107277160172299E-3</v>
      </c>
      <c r="D4895" s="42">
        <v>4.9622189788830703E-4</v>
      </c>
      <c r="E4895" s="42" t="s">
        <v>31</v>
      </c>
      <c r="F4895" s="42" t="s">
        <v>202</v>
      </c>
    </row>
    <row r="4896" spans="1:6" x14ac:dyDescent="0.25">
      <c r="A4896" s="42">
        <v>95763</v>
      </c>
      <c r="B4896" s="42">
        <v>993</v>
      </c>
      <c r="C4896" s="42">
        <v>0</v>
      </c>
      <c r="D4896" s="42">
        <v>1.77566058786881E-4</v>
      </c>
      <c r="E4896" s="42" t="s">
        <v>31</v>
      </c>
      <c r="F4896" s="42" t="s">
        <v>202</v>
      </c>
    </row>
    <row r="4897" spans="1:6" x14ac:dyDescent="0.25">
      <c r="A4897" s="42">
        <v>95763</v>
      </c>
      <c r="B4897" s="42">
        <v>994</v>
      </c>
      <c r="C4897" s="42">
        <v>0</v>
      </c>
      <c r="D4897" s="42">
        <v>1.77566058786881E-4</v>
      </c>
      <c r="E4897" s="42" t="s">
        <v>31</v>
      </c>
      <c r="F4897" s="42" t="s">
        <v>202</v>
      </c>
    </row>
    <row r="4898" spans="1:6" x14ac:dyDescent="0.25">
      <c r="A4898" s="42">
        <v>95763</v>
      </c>
      <c r="B4898" s="42">
        <v>1390</v>
      </c>
      <c r="C4898" s="42">
        <v>0</v>
      </c>
      <c r="D4898" s="42">
        <v>1.77566058786881E-4</v>
      </c>
      <c r="E4898" s="42" t="s">
        <v>31</v>
      </c>
      <c r="F4898" s="42" t="s">
        <v>202</v>
      </c>
    </row>
    <row r="4899" spans="1:6" x14ac:dyDescent="0.25">
      <c r="A4899" s="42">
        <v>95763</v>
      </c>
      <c r="B4899" s="42">
        <v>1391</v>
      </c>
      <c r="C4899" s="42">
        <v>6.3376089621170898E-3</v>
      </c>
      <c r="D4899" s="42">
        <v>1.65978833767666E-3</v>
      </c>
      <c r="E4899" s="42" t="s">
        <v>31</v>
      </c>
      <c r="F4899" s="42" t="s">
        <v>202</v>
      </c>
    </row>
    <row r="4900" spans="1:6" x14ac:dyDescent="0.25">
      <c r="A4900" s="42">
        <v>95763</v>
      </c>
      <c r="B4900" s="42">
        <v>1393</v>
      </c>
      <c r="C4900" s="42">
        <v>1.58000336049652E-3</v>
      </c>
      <c r="D4900" s="42">
        <v>2.25176880944549E-4</v>
      </c>
      <c r="E4900" s="42" t="s">
        <v>31</v>
      </c>
      <c r="F4900" s="42" t="s">
        <v>202</v>
      </c>
    </row>
    <row r="4901" spans="1:6" x14ac:dyDescent="0.25">
      <c r="A4901" s="42">
        <v>95763</v>
      </c>
      <c r="B4901" s="42">
        <v>999</v>
      </c>
      <c r="C4901" s="42">
        <v>6.6571783030880396E-3</v>
      </c>
      <c r="D4901" s="42">
        <v>1.7684293175597901E-3</v>
      </c>
      <c r="E4901" s="42" t="s">
        <v>31</v>
      </c>
      <c r="F4901" s="42" t="s">
        <v>202</v>
      </c>
    </row>
    <row r="4902" spans="1:6" x14ac:dyDescent="0.25">
      <c r="A4902" s="42">
        <v>95763</v>
      </c>
      <c r="B4902" s="42">
        <v>1396</v>
      </c>
      <c r="C4902" s="42">
        <v>0</v>
      </c>
      <c r="D4902" s="42">
        <v>1.77566058786881E-4</v>
      </c>
      <c r="E4902" s="42" t="s">
        <v>31</v>
      </c>
      <c r="F4902" s="42" t="s">
        <v>202</v>
      </c>
    </row>
    <row r="4903" spans="1:6" x14ac:dyDescent="0.25">
      <c r="A4903" s="42">
        <v>95763</v>
      </c>
      <c r="B4903" s="42">
        <v>1397</v>
      </c>
      <c r="C4903" s="42">
        <v>0</v>
      </c>
      <c r="D4903" s="42">
        <v>1.77566058786881E-4</v>
      </c>
      <c r="E4903" s="42" t="s">
        <v>31</v>
      </c>
      <c r="F4903" s="42" t="s">
        <v>202</v>
      </c>
    </row>
    <row r="4904" spans="1:6" x14ac:dyDescent="0.25">
      <c r="A4904" s="42">
        <v>95763</v>
      </c>
      <c r="B4904" s="42">
        <v>1398</v>
      </c>
      <c r="C4904" s="42">
        <v>0</v>
      </c>
      <c r="D4904" s="42">
        <v>1.77566058786881E-4</v>
      </c>
      <c r="E4904" s="42" t="s">
        <v>31</v>
      </c>
      <c r="F4904" s="42" t="s">
        <v>202</v>
      </c>
    </row>
    <row r="4905" spans="1:6" x14ac:dyDescent="0.25">
      <c r="A4905" s="42">
        <v>95763</v>
      </c>
      <c r="B4905" s="42">
        <v>1004</v>
      </c>
      <c r="C4905" s="42">
        <v>0</v>
      </c>
      <c r="D4905" s="42">
        <v>1.77566058786881E-4</v>
      </c>
      <c r="E4905" s="42" t="s">
        <v>31</v>
      </c>
      <c r="F4905" s="42" t="s">
        <v>202</v>
      </c>
    </row>
    <row r="4906" spans="1:6" x14ac:dyDescent="0.25">
      <c r="A4906" s="42">
        <v>95763</v>
      </c>
      <c r="B4906" s="42">
        <v>1005</v>
      </c>
      <c r="C4906" s="42">
        <v>0</v>
      </c>
      <c r="D4906" s="42">
        <v>1.77566058786881E-4</v>
      </c>
      <c r="E4906" s="42" t="s">
        <v>31</v>
      </c>
      <c r="F4906" s="42" t="s">
        <v>202</v>
      </c>
    </row>
    <row r="4907" spans="1:6" x14ac:dyDescent="0.25">
      <c r="A4907" s="42">
        <v>95763</v>
      </c>
      <c r="B4907" s="42">
        <v>1006</v>
      </c>
      <c r="C4907" s="42">
        <v>0</v>
      </c>
      <c r="D4907" s="42">
        <v>1.77566058786881E-4</v>
      </c>
      <c r="E4907" s="42" t="s">
        <v>31</v>
      </c>
      <c r="F4907" s="42" t="s">
        <v>202</v>
      </c>
    </row>
    <row r="4908" spans="1:6" x14ac:dyDescent="0.25">
      <c r="A4908" s="42">
        <v>95763</v>
      </c>
      <c r="B4908" s="42">
        <v>1402</v>
      </c>
      <c r="C4908" s="42">
        <v>0</v>
      </c>
      <c r="D4908" s="42">
        <v>1.77566058786881E-4</v>
      </c>
      <c r="E4908" s="42" t="s">
        <v>31</v>
      </c>
      <c r="F4908" s="42" t="s">
        <v>202</v>
      </c>
    </row>
    <row r="4909" spans="1:6" x14ac:dyDescent="0.25">
      <c r="A4909" s="42">
        <v>95763</v>
      </c>
      <c r="B4909" s="42">
        <v>1008</v>
      </c>
      <c r="C4909" s="42">
        <v>0</v>
      </c>
      <c r="D4909" s="42">
        <v>1.77566058786881E-4</v>
      </c>
      <c r="E4909" s="42" t="s">
        <v>31</v>
      </c>
      <c r="F4909" s="42" t="s">
        <v>202</v>
      </c>
    </row>
    <row r="4910" spans="1:6" x14ac:dyDescent="0.25">
      <c r="A4910" s="42">
        <v>95763</v>
      </c>
      <c r="B4910" s="42">
        <v>989</v>
      </c>
      <c r="C4910" s="42">
        <v>1.1361501695861199E-3</v>
      </c>
      <c r="D4910" s="42">
        <v>3.4683368736232499E-4</v>
      </c>
      <c r="E4910" s="42" t="s">
        <v>31</v>
      </c>
      <c r="F4910" s="42" t="s">
        <v>202</v>
      </c>
    </row>
    <row r="4911" spans="1:6" x14ac:dyDescent="0.25">
      <c r="A4911" s="42">
        <v>95763</v>
      </c>
      <c r="B4911" s="42">
        <v>1010</v>
      </c>
      <c r="C4911" s="42">
        <v>2.6805907534798198E-3</v>
      </c>
      <c r="D4911" s="42">
        <v>5.9902961654350001E-4</v>
      </c>
      <c r="E4911" s="42" t="s">
        <v>31</v>
      </c>
      <c r="F4911" s="42" t="s">
        <v>202</v>
      </c>
    </row>
    <row r="4912" spans="1:6" x14ac:dyDescent="0.25">
      <c r="A4912" s="42">
        <v>95763</v>
      </c>
      <c r="B4912" s="42">
        <v>1011</v>
      </c>
      <c r="C4912" s="42">
        <v>1.73972607492519E-3</v>
      </c>
      <c r="D4912" s="42">
        <v>4.0963556100021302E-4</v>
      </c>
      <c r="E4912" s="42" t="s">
        <v>31</v>
      </c>
      <c r="F4912" s="42" t="s">
        <v>202</v>
      </c>
    </row>
    <row r="4913" spans="1:6" x14ac:dyDescent="0.25">
      <c r="A4913" s="42">
        <v>95763</v>
      </c>
      <c r="B4913" s="42">
        <v>1407</v>
      </c>
      <c r="C4913" s="42">
        <v>9.2314524631002099E-4</v>
      </c>
      <c r="D4913" s="42">
        <v>2.5698531828250402E-4</v>
      </c>
      <c r="E4913" s="42" t="s">
        <v>31</v>
      </c>
      <c r="F4913" s="42" t="s">
        <v>202</v>
      </c>
    </row>
    <row r="4914" spans="1:6" x14ac:dyDescent="0.25">
      <c r="A4914" s="42">
        <v>95763</v>
      </c>
      <c r="B4914" s="42">
        <v>1408</v>
      </c>
      <c r="C4914" s="42">
        <v>9.2314524631002099E-4</v>
      </c>
      <c r="D4914" s="42">
        <v>2.3994180655037499E-4</v>
      </c>
      <c r="E4914" s="42" t="s">
        <v>31</v>
      </c>
      <c r="F4914" s="42" t="s">
        <v>202</v>
      </c>
    </row>
    <row r="4915" spans="1:6" x14ac:dyDescent="0.25">
      <c r="A4915" s="42">
        <v>95763</v>
      </c>
      <c r="B4915" s="42">
        <v>1409</v>
      </c>
      <c r="C4915" s="42">
        <v>3.1956934097094599E-4</v>
      </c>
      <c r="D4915" s="42">
        <v>3.0264628988578899E-4</v>
      </c>
      <c r="E4915" s="42" t="s">
        <v>31</v>
      </c>
      <c r="F4915" s="42" t="s">
        <v>202</v>
      </c>
    </row>
    <row r="4916" spans="1:6" x14ac:dyDescent="0.25">
      <c r="A4916" s="42">
        <v>95763</v>
      </c>
      <c r="B4916" s="42">
        <v>1410</v>
      </c>
      <c r="C4916" s="42">
        <v>0</v>
      </c>
      <c r="D4916" s="42">
        <v>1.77566058786881E-4</v>
      </c>
      <c r="E4916" s="42" t="s">
        <v>31</v>
      </c>
      <c r="F4916" s="42" t="s">
        <v>202</v>
      </c>
    </row>
    <row r="4917" spans="1:6" x14ac:dyDescent="0.25">
      <c r="A4917" s="42">
        <v>95763</v>
      </c>
      <c r="B4917" s="42">
        <v>1411</v>
      </c>
      <c r="C4917" s="42">
        <v>1.7574455071697999E-3</v>
      </c>
      <c r="D4917" s="42">
        <v>2.3166506402550699E-4</v>
      </c>
      <c r="E4917" s="42" t="s">
        <v>31</v>
      </c>
      <c r="F4917" s="42" t="s">
        <v>202</v>
      </c>
    </row>
    <row r="4918" spans="1:6" x14ac:dyDescent="0.25">
      <c r="A4918" s="42">
        <v>95763</v>
      </c>
      <c r="B4918" s="42">
        <v>1017</v>
      </c>
      <c r="C4918" s="42">
        <v>1.4734389428016699E-3</v>
      </c>
      <c r="D4918" s="42">
        <v>2.6955056189750299E-4</v>
      </c>
      <c r="E4918" s="42" t="s">
        <v>31</v>
      </c>
      <c r="F4918" s="42" t="s">
        <v>202</v>
      </c>
    </row>
    <row r="4919" spans="1:6" x14ac:dyDescent="0.25">
      <c r="A4919" s="42">
        <v>95763</v>
      </c>
      <c r="B4919" s="42">
        <v>1413</v>
      </c>
      <c r="C4919" s="42">
        <v>8.3442417297338004E-4</v>
      </c>
      <c r="D4919" s="42">
        <v>2.9013806061021E-4</v>
      </c>
      <c r="E4919" s="42" t="s">
        <v>31</v>
      </c>
      <c r="F4919" s="42" t="s">
        <v>202</v>
      </c>
    </row>
    <row r="4920" spans="1:6" x14ac:dyDescent="0.25">
      <c r="A4920" s="42">
        <v>95763</v>
      </c>
      <c r="B4920" s="42">
        <v>1416</v>
      </c>
      <c r="C4920" s="42">
        <v>0</v>
      </c>
      <c r="D4920" s="42">
        <v>1.77566058786881E-4</v>
      </c>
      <c r="E4920" s="42" t="s">
        <v>31</v>
      </c>
      <c r="F4920" s="42" t="s">
        <v>202</v>
      </c>
    </row>
    <row r="4921" spans="1:6" x14ac:dyDescent="0.25">
      <c r="A4921" s="42">
        <v>95763</v>
      </c>
      <c r="B4921" s="42">
        <v>1022</v>
      </c>
      <c r="C4921" s="42">
        <v>1.4734389428016699E-3</v>
      </c>
      <c r="D4921" s="42">
        <v>2.2148230646648799E-4</v>
      </c>
      <c r="E4921" s="42" t="s">
        <v>31</v>
      </c>
      <c r="F4921" s="42" t="s">
        <v>202</v>
      </c>
    </row>
    <row r="4922" spans="1:6" x14ac:dyDescent="0.25">
      <c r="A4922" s="42">
        <v>95763</v>
      </c>
      <c r="B4922" s="42">
        <v>1418</v>
      </c>
      <c r="C4922" s="42">
        <v>0</v>
      </c>
      <c r="D4922" s="42">
        <v>1.77566058786881E-4</v>
      </c>
      <c r="E4922" s="42" t="s">
        <v>31</v>
      </c>
      <c r="F4922" s="42" t="s">
        <v>202</v>
      </c>
    </row>
    <row r="4923" spans="1:6" x14ac:dyDescent="0.25">
      <c r="A4923" s="42">
        <v>95763</v>
      </c>
      <c r="B4923" s="42">
        <v>1024</v>
      </c>
      <c r="C4923" s="42">
        <v>6.3913868194189101E-4</v>
      </c>
      <c r="D4923" s="42">
        <v>2.00466796120712E-4</v>
      </c>
      <c r="E4923" s="42" t="s">
        <v>31</v>
      </c>
      <c r="F4923" s="42" t="s">
        <v>202</v>
      </c>
    </row>
    <row r="4924" spans="1:6" x14ac:dyDescent="0.25">
      <c r="A4924" s="42">
        <v>95763</v>
      </c>
      <c r="B4924" s="42">
        <v>1025</v>
      </c>
      <c r="C4924" s="42">
        <v>0</v>
      </c>
      <c r="D4924" s="42">
        <v>1.77566058786881E-4</v>
      </c>
      <c r="E4924" s="42" t="s">
        <v>31</v>
      </c>
      <c r="F4924" s="42" t="s">
        <v>202</v>
      </c>
    </row>
    <row r="4925" spans="1:6" x14ac:dyDescent="0.25">
      <c r="A4925" s="42">
        <v>95763</v>
      </c>
      <c r="B4925" s="42">
        <v>1026</v>
      </c>
      <c r="C4925" s="42">
        <v>4.7929205539961901E-4</v>
      </c>
      <c r="D4925" s="42">
        <v>1.8078202210811801E-4</v>
      </c>
      <c r="E4925" s="42" t="s">
        <v>31</v>
      </c>
      <c r="F4925" s="42" t="s">
        <v>202</v>
      </c>
    </row>
    <row r="4926" spans="1:6" x14ac:dyDescent="0.25">
      <c r="A4926" s="42">
        <v>95763</v>
      </c>
      <c r="B4926" s="42">
        <v>1027</v>
      </c>
      <c r="C4926" s="42">
        <v>0</v>
      </c>
      <c r="D4926" s="42">
        <v>1.77566058786881E-4</v>
      </c>
      <c r="E4926" s="42" t="s">
        <v>31</v>
      </c>
      <c r="F4926" s="42" t="s">
        <v>202</v>
      </c>
    </row>
    <row r="4927" spans="1:6" x14ac:dyDescent="0.25">
      <c r="A4927" s="42">
        <v>95763</v>
      </c>
      <c r="B4927" s="42">
        <v>1423</v>
      </c>
      <c r="C4927" s="42">
        <v>4.08290414307587E-4</v>
      </c>
      <c r="D4927" s="42">
        <v>1.9746520126949E-4</v>
      </c>
      <c r="E4927" s="42" t="s">
        <v>31</v>
      </c>
      <c r="F4927" s="42" t="s">
        <v>202</v>
      </c>
    </row>
    <row r="4928" spans="1:6" x14ac:dyDescent="0.25">
      <c r="A4928" s="42">
        <v>95763</v>
      </c>
      <c r="B4928" s="42">
        <v>933</v>
      </c>
      <c r="C4928" s="42">
        <v>0</v>
      </c>
      <c r="D4928" s="42">
        <v>1.77566058786881E-4</v>
      </c>
      <c r="E4928" s="42" t="s">
        <v>31</v>
      </c>
      <c r="F4928" s="42" t="s">
        <v>202</v>
      </c>
    </row>
    <row r="4929" spans="1:6" x14ac:dyDescent="0.25">
      <c r="A4929" s="42">
        <v>95763</v>
      </c>
      <c r="B4929" s="42">
        <v>934</v>
      </c>
      <c r="C4929" s="42">
        <v>5.4854653568991102E-3</v>
      </c>
      <c r="D4929" s="42">
        <v>6.5948178740987305E-4</v>
      </c>
      <c r="E4929" s="42" t="s">
        <v>31</v>
      </c>
      <c r="F4929" s="42" t="s">
        <v>202</v>
      </c>
    </row>
    <row r="4930" spans="1:6" x14ac:dyDescent="0.25">
      <c r="A4930" s="42">
        <v>95763</v>
      </c>
      <c r="B4930" s="42">
        <v>935</v>
      </c>
      <c r="C4930" s="42">
        <v>7.6336057582454802E-3</v>
      </c>
      <c r="D4930" s="42">
        <v>9.3588458964617705E-4</v>
      </c>
      <c r="E4930" s="42" t="s">
        <v>31</v>
      </c>
      <c r="F4930" s="42" t="s">
        <v>202</v>
      </c>
    </row>
    <row r="4931" spans="1:6" x14ac:dyDescent="0.25">
      <c r="A4931" s="42">
        <v>95763</v>
      </c>
      <c r="B4931" s="42">
        <v>936</v>
      </c>
      <c r="C4931" s="42">
        <v>0</v>
      </c>
      <c r="D4931" s="42">
        <v>2.6628713212352201E-4</v>
      </c>
      <c r="E4931" s="42" t="s">
        <v>31</v>
      </c>
      <c r="F4931" s="42" t="s">
        <v>202</v>
      </c>
    </row>
    <row r="4932" spans="1:6" x14ac:dyDescent="0.25">
      <c r="A4932" s="42">
        <v>95763</v>
      </c>
      <c r="B4932" s="42">
        <v>937</v>
      </c>
      <c r="C4932" s="42">
        <v>0</v>
      </c>
      <c r="D4932" s="42">
        <v>1.4184219643638699E-2</v>
      </c>
      <c r="E4932" s="42" t="s">
        <v>31</v>
      </c>
      <c r="F4932" s="42" t="s">
        <v>202</v>
      </c>
    </row>
    <row r="4933" spans="1:6" x14ac:dyDescent="0.25">
      <c r="A4933" s="42">
        <v>95763</v>
      </c>
      <c r="B4933" s="42">
        <v>939</v>
      </c>
      <c r="C4933" s="42">
        <v>8.4324671546160499E-3</v>
      </c>
      <c r="D4933" s="42">
        <v>9.0148311492782801E-4</v>
      </c>
      <c r="E4933" s="42" t="s">
        <v>31</v>
      </c>
      <c r="F4933" s="42" t="s">
        <v>202</v>
      </c>
    </row>
    <row r="4934" spans="1:6" x14ac:dyDescent="0.25">
      <c r="A4934" s="42">
        <v>95763</v>
      </c>
      <c r="B4934" s="42">
        <v>941</v>
      </c>
      <c r="C4934" s="42">
        <v>1.25509340742947E-2</v>
      </c>
      <c r="D4934" s="42">
        <v>1.5721097734379E-3</v>
      </c>
      <c r="E4934" s="42" t="s">
        <v>31</v>
      </c>
      <c r="F4934" s="42" t="s">
        <v>202</v>
      </c>
    </row>
    <row r="4935" spans="1:6" x14ac:dyDescent="0.25">
      <c r="A4935" s="42">
        <v>95763</v>
      </c>
      <c r="B4935" s="42">
        <v>942</v>
      </c>
      <c r="C4935" s="42">
        <v>1.4414943999159401E-2</v>
      </c>
      <c r="D4935" s="42">
        <v>3.5584905926663601E-3</v>
      </c>
      <c r="E4935" s="42" t="s">
        <v>31</v>
      </c>
      <c r="F4935" s="42" t="s">
        <v>202</v>
      </c>
    </row>
    <row r="4936" spans="1:6" x14ac:dyDescent="0.25">
      <c r="A4936" s="42">
        <v>95763</v>
      </c>
      <c r="B4936" s="42">
        <v>944</v>
      </c>
      <c r="C4936" s="42">
        <v>4.5268812460998696E-3</v>
      </c>
      <c r="D4936" s="42">
        <v>1.57746697990201E-3</v>
      </c>
      <c r="E4936" s="42" t="s">
        <v>31</v>
      </c>
      <c r="F4936" s="42" t="s">
        <v>202</v>
      </c>
    </row>
    <row r="4937" spans="1:6" x14ac:dyDescent="0.25">
      <c r="A4937" s="42">
        <v>95763</v>
      </c>
      <c r="B4937" s="42">
        <v>945</v>
      </c>
      <c r="C4937" s="42">
        <v>0</v>
      </c>
      <c r="D4937" s="42">
        <v>6.0357590533907603E-4</v>
      </c>
      <c r="E4937" s="42" t="s">
        <v>31</v>
      </c>
      <c r="F4937" s="42" t="s">
        <v>202</v>
      </c>
    </row>
    <row r="4938" spans="1:6" x14ac:dyDescent="0.25">
      <c r="A4938" s="42">
        <v>95763</v>
      </c>
      <c r="B4938" s="42">
        <v>1438</v>
      </c>
      <c r="C4938" s="42">
        <v>8.7519125834734004E-3</v>
      </c>
      <c r="D4938" s="42">
        <v>8.5346122851497703E-4</v>
      </c>
      <c r="E4938" s="42" t="s">
        <v>31</v>
      </c>
      <c r="F4938" s="42" t="s">
        <v>202</v>
      </c>
    </row>
    <row r="4939" spans="1:6" x14ac:dyDescent="0.25">
      <c r="A4939" s="42">
        <v>95763</v>
      </c>
      <c r="B4939" s="42">
        <v>1044</v>
      </c>
      <c r="C4939" s="42">
        <v>9.1070447010471595E-3</v>
      </c>
      <c r="D4939" s="42">
        <v>1.8058707968781301E-3</v>
      </c>
      <c r="E4939" s="42" t="s">
        <v>31</v>
      </c>
      <c r="F4939" s="42" t="s">
        <v>202</v>
      </c>
    </row>
    <row r="4940" spans="1:6" x14ac:dyDescent="0.25">
      <c r="A4940" s="42">
        <v>95763</v>
      </c>
      <c r="B4940" s="42">
        <v>947</v>
      </c>
      <c r="C4940" s="42">
        <v>3.1315317172880698E-2</v>
      </c>
      <c r="D4940" s="42">
        <v>2.42596331154962E-3</v>
      </c>
      <c r="E4940" s="42" t="s">
        <v>31</v>
      </c>
      <c r="F4940" s="42" t="s">
        <v>202</v>
      </c>
    </row>
    <row r="4941" spans="1:6" x14ac:dyDescent="0.25">
      <c r="A4941" s="42">
        <v>95763</v>
      </c>
      <c r="B4941" s="42">
        <v>948</v>
      </c>
      <c r="C4941" s="42">
        <v>2.6167140589197099E-2</v>
      </c>
      <c r="D4941" s="42">
        <v>2.6682448125303899E-3</v>
      </c>
      <c r="E4941" s="42" t="s">
        <v>31</v>
      </c>
      <c r="F4941" s="42" t="s">
        <v>202</v>
      </c>
    </row>
    <row r="4942" spans="1:6" x14ac:dyDescent="0.25">
      <c r="A4942" s="42">
        <v>95763</v>
      </c>
      <c r="B4942" s="42">
        <v>949</v>
      </c>
      <c r="C4942" s="42">
        <v>3.4066909567452598E-2</v>
      </c>
      <c r="D4942" s="42">
        <v>3.5045423490244801E-3</v>
      </c>
      <c r="E4942" s="42" t="s">
        <v>31</v>
      </c>
      <c r="F4942" s="42" t="s">
        <v>202</v>
      </c>
    </row>
    <row r="4943" spans="1:6" x14ac:dyDescent="0.25">
      <c r="A4943" s="42">
        <v>95763</v>
      </c>
      <c r="B4943" s="42">
        <v>950</v>
      </c>
      <c r="C4943" s="42">
        <v>0.108538461576588</v>
      </c>
      <c r="D4943" s="42">
        <v>9.4933782485933302E-3</v>
      </c>
      <c r="E4943" s="42" t="s">
        <v>31</v>
      </c>
      <c r="F4943" s="42" t="s">
        <v>202</v>
      </c>
    </row>
    <row r="4944" spans="1:6" x14ac:dyDescent="0.25">
      <c r="A4944" s="42">
        <v>95763</v>
      </c>
      <c r="B4944" s="42">
        <v>951</v>
      </c>
      <c r="C4944" s="42">
        <v>0</v>
      </c>
      <c r="D4944" s="42">
        <v>3.90570982062978E-4</v>
      </c>
      <c r="E4944" s="42" t="s">
        <v>31</v>
      </c>
      <c r="F4944" s="42" t="s">
        <v>202</v>
      </c>
    </row>
    <row r="4945" spans="1:6" x14ac:dyDescent="0.25">
      <c r="A4945" s="42">
        <v>95763</v>
      </c>
      <c r="B4945" s="42">
        <v>952</v>
      </c>
      <c r="C4945" s="42">
        <v>0</v>
      </c>
      <c r="D4945" s="42">
        <v>1.77566058786881E-4</v>
      </c>
      <c r="E4945" s="42" t="s">
        <v>31</v>
      </c>
      <c r="F4945" s="42" t="s">
        <v>202</v>
      </c>
    </row>
    <row r="4946" spans="1:6" x14ac:dyDescent="0.25">
      <c r="A4946" s="42">
        <v>95763</v>
      </c>
      <c r="B4946" s="42">
        <v>953</v>
      </c>
      <c r="C4946" s="42">
        <v>0</v>
      </c>
      <c r="D4946" s="42">
        <v>2.4856769987891301E-4</v>
      </c>
      <c r="E4946" s="42" t="s">
        <v>31</v>
      </c>
      <c r="F4946" s="42" t="s">
        <v>202</v>
      </c>
    </row>
    <row r="4947" spans="1:6" x14ac:dyDescent="0.25">
      <c r="A4947" s="42">
        <v>95763</v>
      </c>
      <c r="B4947" s="42">
        <v>954</v>
      </c>
      <c r="C4947" s="42">
        <v>3.1563884872759601E-2</v>
      </c>
      <c r="D4947" s="42">
        <v>3.0536467720756102E-3</v>
      </c>
      <c r="E4947" s="42" t="s">
        <v>31</v>
      </c>
      <c r="F4947" s="42" t="s">
        <v>202</v>
      </c>
    </row>
    <row r="4948" spans="1:6" x14ac:dyDescent="0.25">
      <c r="A4948" s="42">
        <v>95763</v>
      </c>
      <c r="B4948" s="42">
        <v>955</v>
      </c>
      <c r="C4948" s="42">
        <v>0.251658811464745</v>
      </c>
      <c r="D4948" s="42">
        <v>3.4558467780445003E-2</v>
      </c>
      <c r="E4948" s="42" t="s">
        <v>31</v>
      </c>
      <c r="F4948" s="42" t="s">
        <v>202</v>
      </c>
    </row>
    <row r="4949" spans="1:6" x14ac:dyDescent="0.25">
      <c r="A4949" s="42">
        <v>95763</v>
      </c>
      <c r="B4949" s="42">
        <v>956</v>
      </c>
      <c r="C4949" s="42">
        <v>1.6261234491779401E-2</v>
      </c>
      <c r="D4949" s="42">
        <v>1.33608874789608E-3</v>
      </c>
      <c r="E4949" s="42" t="s">
        <v>31</v>
      </c>
      <c r="F4949" s="42" t="s">
        <v>202</v>
      </c>
    </row>
    <row r="4950" spans="1:6" x14ac:dyDescent="0.25">
      <c r="A4950" s="42">
        <v>95763</v>
      </c>
      <c r="B4950" s="42">
        <v>1056</v>
      </c>
      <c r="C4950" s="42">
        <v>2.6628713212352201E-4</v>
      </c>
      <c r="D4950" s="42">
        <v>1.9623607663136201E-4</v>
      </c>
      <c r="E4950" s="42" t="s">
        <v>31</v>
      </c>
      <c r="F4950" s="42" t="s">
        <v>202</v>
      </c>
    </row>
    <row r="4951" spans="1:6" x14ac:dyDescent="0.25">
      <c r="A4951" s="42">
        <v>95763</v>
      </c>
      <c r="B4951" s="42">
        <v>957</v>
      </c>
      <c r="C4951" s="42">
        <v>1.6438800550566301E-2</v>
      </c>
      <c r="D4951" s="42">
        <v>1.44405458643957E-3</v>
      </c>
      <c r="E4951" s="42" t="s">
        <v>31</v>
      </c>
      <c r="F4951" s="42" t="s">
        <v>202</v>
      </c>
    </row>
    <row r="4952" spans="1:6" x14ac:dyDescent="0.25">
      <c r="A4952" s="42">
        <v>95763</v>
      </c>
      <c r="B4952" s="42">
        <v>958</v>
      </c>
      <c r="C4952" s="42">
        <v>2.1107685078850202E-2</v>
      </c>
      <c r="D4952" s="42">
        <v>1.0439748527422301E-2</v>
      </c>
      <c r="E4952" s="42" t="s">
        <v>31</v>
      </c>
      <c r="F4952" s="42" t="s">
        <v>202</v>
      </c>
    </row>
    <row r="4953" spans="1:6" x14ac:dyDescent="0.25">
      <c r="A4953" s="42">
        <v>95763</v>
      </c>
      <c r="B4953" s="42">
        <v>959</v>
      </c>
      <c r="C4953" s="42">
        <v>2.5261714775131699E-2</v>
      </c>
      <c r="D4953" s="42">
        <v>3.6324511995982E-3</v>
      </c>
      <c r="E4953" s="42" t="s">
        <v>31</v>
      </c>
      <c r="F4953" s="42" t="s">
        <v>202</v>
      </c>
    </row>
    <row r="4954" spans="1:6" x14ac:dyDescent="0.25">
      <c r="A4954" s="42">
        <v>95763</v>
      </c>
      <c r="B4954" s="42">
        <v>960</v>
      </c>
      <c r="C4954" s="42">
        <v>1.36160826027888E-2</v>
      </c>
      <c r="D4954" s="42">
        <v>8.6638743553448996E-3</v>
      </c>
      <c r="E4954" s="42" t="s">
        <v>31</v>
      </c>
      <c r="F4954" s="42" t="s">
        <v>202</v>
      </c>
    </row>
    <row r="4955" spans="1:6" x14ac:dyDescent="0.25">
      <c r="A4955" s="42">
        <v>95763</v>
      </c>
      <c r="B4955" s="42">
        <v>961</v>
      </c>
      <c r="C4955" s="42">
        <v>7.5447979464293199E-2</v>
      </c>
      <c r="D4955" s="42">
        <v>1.53260336582479E-2</v>
      </c>
      <c r="E4955" s="42" t="s">
        <v>31</v>
      </c>
      <c r="F4955" s="42" t="s">
        <v>202</v>
      </c>
    </row>
    <row r="4956" spans="1:6" x14ac:dyDescent="0.25">
      <c r="A4956" s="42">
        <v>95763</v>
      </c>
      <c r="B4956" s="42">
        <v>962</v>
      </c>
      <c r="C4956" s="42">
        <v>5.7695958333808302E-3</v>
      </c>
      <c r="D4956" s="42">
        <v>9.1343369430266295E-4</v>
      </c>
      <c r="E4956" s="42" t="s">
        <v>31</v>
      </c>
      <c r="F4956" s="42" t="s">
        <v>202</v>
      </c>
    </row>
    <row r="4957" spans="1:6" x14ac:dyDescent="0.25">
      <c r="A4957" s="42">
        <v>95763</v>
      </c>
      <c r="B4957" s="42">
        <v>963</v>
      </c>
      <c r="C4957" s="42">
        <v>1.11130579080959E-2</v>
      </c>
      <c r="D4957" s="42">
        <v>1.21379995708534E-3</v>
      </c>
      <c r="E4957" s="42" t="s">
        <v>31</v>
      </c>
      <c r="F4957" s="42" t="s">
        <v>202</v>
      </c>
    </row>
    <row r="4958" spans="1:6" x14ac:dyDescent="0.25">
      <c r="A4958" s="42">
        <v>95763</v>
      </c>
      <c r="B4958" s="42">
        <v>964</v>
      </c>
      <c r="C4958" s="42">
        <v>4.9884538692548802E-3</v>
      </c>
      <c r="D4958" s="42">
        <v>4.5364635546188197E-4</v>
      </c>
      <c r="E4958" s="42" t="s">
        <v>31</v>
      </c>
      <c r="F4958" s="42" t="s">
        <v>202</v>
      </c>
    </row>
    <row r="4959" spans="1:6" x14ac:dyDescent="0.25">
      <c r="A4959" s="42">
        <v>95763</v>
      </c>
      <c r="B4959" s="42">
        <v>966</v>
      </c>
      <c r="C4959" s="42">
        <v>6.9003806084481298E-2</v>
      </c>
      <c r="D4959" s="42">
        <v>2.9609990547164001E-2</v>
      </c>
      <c r="E4959" s="42" t="s">
        <v>31</v>
      </c>
      <c r="F4959" s="42" t="s">
        <v>202</v>
      </c>
    </row>
    <row r="4960" spans="1:6" x14ac:dyDescent="0.25">
      <c r="A4960" s="42">
        <v>95763</v>
      </c>
      <c r="B4960" s="42">
        <v>967</v>
      </c>
      <c r="C4960" s="42">
        <v>0</v>
      </c>
      <c r="D4960" s="42">
        <v>4.6157262315501098E-4</v>
      </c>
      <c r="E4960" s="42" t="s">
        <v>31</v>
      </c>
      <c r="F4960" s="42" t="s">
        <v>202</v>
      </c>
    </row>
    <row r="4961" spans="1:6" x14ac:dyDescent="0.25">
      <c r="A4961" s="42">
        <v>95763</v>
      </c>
      <c r="B4961" s="42">
        <v>968</v>
      </c>
      <c r="C4961" s="42">
        <v>8.6809109423813605E-3</v>
      </c>
      <c r="D4961" s="42">
        <v>1.2922367467548101E-3</v>
      </c>
      <c r="E4961" s="42" t="s">
        <v>31</v>
      </c>
      <c r="F4961" s="42" t="s">
        <v>202</v>
      </c>
    </row>
    <row r="4962" spans="1:6" x14ac:dyDescent="0.25">
      <c r="A4962" s="42">
        <v>95763</v>
      </c>
      <c r="B4962" s="42">
        <v>969</v>
      </c>
      <c r="C4962" s="42">
        <v>4.2783383286436702E-2</v>
      </c>
      <c r="D4962" s="42">
        <v>4.3045971250904999E-3</v>
      </c>
      <c r="E4962" s="42" t="s">
        <v>31</v>
      </c>
      <c r="F4962" s="42" t="s">
        <v>202</v>
      </c>
    </row>
    <row r="4963" spans="1:6" x14ac:dyDescent="0.25">
      <c r="A4963" s="42">
        <v>95763</v>
      </c>
      <c r="B4963" s="42">
        <v>970</v>
      </c>
      <c r="C4963" s="42">
        <v>2.1658598335909901E-3</v>
      </c>
      <c r="D4963" s="42">
        <v>6.2278633256611501E-4</v>
      </c>
      <c r="E4963" s="42" t="s">
        <v>31</v>
      </c>
      <c r="F4963" s="42" t="s">
        <v>202</v>
      </c>
    </row>
    <row r="4964" spans="1:6" x14ac:dyDescent="0.25">
      <c r="A4964" s="42">
        <v>95764</v>
      </c>
      <c r="B4964" s="42">
        <v>337</v>
      </c>
      <c r="C4964" s="42">
        <v>0.314611905532866</v>
      </c>
      <c r="D4964" s="42">
        <v>0.23077551255085399</v>
      </c>
      <c r="E4964" s="42" t="s">
        <v>31</v>
      </c>
      <c r="F4964" s="42" t="s">
        <v>32</v>
      </c>
    </row>
    <row r="4965" spans="1:6" x14ac:dyDescent="0.25">
      <c r="A4965" s="42">
        <v>95764</v>
      </c>
      <c r="B4965" s="42">
        <v>613</v>
      </c>
      <c r="C4965" s="42">
        <v>0.15472944977734099</v>
      </c>
      <c r="D4965" s="42">
        <v>6.5691647826364094E-2</v>
      </c>
      <c r="E4965" s="42" t="s">
        <v>31</v>
      </c>
      <c r="F4965" s="42" t="s">
        <v>32</v>
      </c>
    </row>
    <row r="4966" spans="1:6" x14ac:dyDescent="0.25">
      <c r="A4966" s="42">
        <v>95764</v>
      </c>
      <c r="B4966" s="42">
        <v>665</v>
      </c>
      <c r="C4966" s="42">
        <v>0</v>
      </c>
      <c r="D4966" s="42">
        <v>8.89589883395831E-2</v>
      </c>
      <c r="E4966" s="42" t="s">
        <v>31</v>
      </c>
      <c r="F4966" s="42" t="s">
        <v>32</v>
      </c>
    </row>
    <row r="4967" spans="1:6" x14ac:dyDescent="0.25">
      <c r="A4967" s="42">
        <v>95764</v>
      </c>
      <c r="B4967" s="42">
        <v>699</v>
      </c>
      <c r="C4967" s="42">
        <v>0.64151442667585901</v>
      </c>
      <c r="D4967" s="42">
        <v>0.10009331685912901</v>
      </c>
      <c r="E4967" s="42" t="s">
        <v>31</v>
      </c>
      <c r="F4967" s="42" t="s">
        <v>32</v>
      </c>
    </row>
    <row r="4968" spans="1:6" x14ac:dyDescent="0.25">
      <c r="A4968" s="42">
        <v>95764</v>
      </c>
      <c r="B4968" s="42">
        <v>784</v>
      </c>
      <c r="C4968" s="42">
        <v>0.19926117035907401</v>
      </c>
      <c r="D4968" s="42">
        <v>9.0647689990008801E-2</v>
      </c>
      <c r="E4968" s="42" t="s">
        <v>31</v>
      </c>
      <c r="F4968" s="42" t="s">
        <v>45</v>
      </c>
    </row>
    <row r="4969" spans="1:6" x14ac:dyDescent="0.25">
      <c r="A4969" s="42">
        <v>95764</v>
      </c>
      <c r="B4969" s="42">
        <v>785</v>
      </c>
      <c r="C4969" s="42">
        <v>0.27948093910052202</v>
      </c>
      <c r="D4969" s="42">
        <v>2.7625451850089199E-2</v>
      </c>
      <c r="E4969" s="42" t="s">
        <v>31</v>
      </c>
      <c r="F4969" s="42" t="s">
        <v>49</v>
      </c>
    </row>
    <row r="4970" spans="1:6" x14ac:dyDescent="0.25">
      <c r="A4970" s="42">
        <v>95764</v>
      </c>
      <c r="B4970" s="42">
        <v>2302</v>
      </c>
      <c r="C4970" s="42">
        <v>0.33383122512717101</v>
      </c>
      <c r="D4970" s="42">
        <v>2.9500252044820399E-2</v>
      </c>
      <c r="E4970" s="42" t="s">
        <v>31</v>
      </c>
      <c r="F4970" s="42" t="s">
        <v>53</v>
      </c>
    </row>
    <row r="4971" spans="1:6" x14ac:dyDescent="0.25">
      <c r="A4971" s="42">
        <v>95764</v>
      </c>
      <c r="B4971" s="42">
        <v>1183</v>
      </c>
      <c r="C4971" s="42">
        <v>8.0278262322821892</v>
      </c>
      <c r="D4971" s="42">
        <v>2.8551167403778099</v>
      </c>
      <c r="E4971" s="42" t="s">
        <v>31</v>
      </c>
      <c r="F4971" s="42" t="s">
        <v>57</v>
      </c>
    </row>
    <row r="4972" spans="1:6" x14ac:dyDescent="0.25">
      <c r="A4972" s="42">
        <v>95764</v>
      </c>
      <c r="B4972" s="42">
        <v>789</v>
      </c>
      <c r="C4972" s="42">
        <v>11.0622504012729</v>
      </c>
      <c r="D4972" s="42">
        <v>1.33357763234876</v>
      </c>
      <c r="E4972" s="42" t="s">
        <v>31</v>
      </c>
      <c r="F4972" s="42" t="s">
        <v>57</v>
      </c>
    </row>
    <row r="4973" spans="1:6" x14ac:dyDescent="0.25">
      <c r="A4973" s="42">
        <v>95764</v>
      </c>
      <c r="B4973" s="42">
        <v>790</v>
      </c>
      <c r="C4973" s="42">
        <v>30.915076372423101</v>
      </c>
      <c r="D4973" s="42">
        <v>3.3310192136947601</v>
      </c>
      <c r="E4973" s="42" t="s">
        <v>31</v>
      </c>
      <c r="F4973" s="42" t="s">
        <v>57</v>
      </c>
    </row>
    <row r="4974" spans="1:6" x14ac:dyDescent="0.25">
      <c r="A4974" s="42">
        <v>95764</v>
      </c>
      <c r="B4974" s="42">
        <v>791</v>
      </c>
      <c r="C4974" s="42">
        <v>10.8553293571625</v>
      </c>
      <c r="D4974" s="42">
        <v>1.8496483009782101</v>
      </c>
      <c r="E4974" s="42" t="s">
        <v>31</v>
      </c>
      <c r="F4974" s="42" t="s">
        <v>57</v>
      </c>
    </row>
    <row r="4975" spans="1:6" x14ac:dyDescent="0.25">
      <c r="A4975" s="42">
        <v>95764</v>
      </c>
      <c r="B4975" s="42">
        <v>792</v>
      </c>
      <c r="C4975" s="42">
        <v>5.2968723342768902</v>
      </c>
      <c r="D4975" s="42">
        <v>1.3239512464190899</v>
      </c>
      <c r="E4975" s="42" t="s">
        <v>31</v>
      </c>
      <c r="F4975" s="42" t="s">
        <v>57</v>
      </c>
    </row>
    <row r="4976" spans="1:6" x14ac:dyDescent="0.25">
      <c r="A4976" s="42">
        <v>95764</v>
      </c>
      <c r="B4976" s="42">
        <v>626</v>
      </c>
      <c r="C4976" s="42">
        <v>66.157354697417603</v>
      </c>
      <c r="D4976" s="42">
        <v>5.8545762583081702</v>
      </c>
      <c r="E4976" s="42" t="s">
        <v>31</v>
      </c>
      <c r="F4976" s="42" t="s">
        <v>57</v>
      </c>
    </row>
    <row r="4977" spans="1:6" x14ac:dyDescent="0.25">
      <c r="A4977" s="42">
        <v>95764</v>
      </c>
      <c r="B4977" s="42">
        <v>794</v>
      </c>
      <c r="C4977" s="42">
        <v>5.6880481597153301</v>
      </c>
      <c r="D4977" s="42">
        <v>1.36799903140902</v>
      </c>
      <c r="E4977" s="42" t="s">
        <v>31</v>
      </c>
      <c r="F4977" s="42" t="s">
        <v>57</v>
      </c>
    </row>
    <row r="4978" spans="1:6" x14ac:dyDescent="0.25">
      <c r="A4978" s="42">
        <v>95764</v>
      </c>
      <c r="B4978" s="42">
        <v>1190</v>
      </c>
      <c r="C4978" s="42">
        <v>4.3974987030441</v>
      </c>
      <c r="D4978" s="42">
        <v>1.48149087534198</v>
      </c>
      <c r="E4978" s="42" t="s">
        <v>31</v>
      </c>
      <c r="F4978" s="42" t="s">
        <v>57</v>
      </c>
    </row>
    <row r="4979" spans="1:6" x14ac:dyDescent="0.25">
      <c r="A4979" s="42">
        <v>95764</v>
      </c>
      <c r="B4979" s="42">
        <v>796</v>
      </c>
      <c r="C4979" s="42">
        <v>0.24654348196970199</v>
      </c>
      <c r="D4979" s="42">
        <v>0.130064363897159</v>
      </c>
      <c r="E4979" s="42" t="s">
        <v>31</v>
      </c>
      <c r="F4979" s="42" t="s">
        <v>57</v>
      </c>
    </row>
    <row r="4980" spans="1:6" x14ac:dyDescent="0.25">
      <c r="A4980" s="42">
        <v>95764</v>
      </c>
      <c r="B4980" s="42">
        <v>797</v>
      </c>
      <c r="C4980" s="42">
        <v>5.0352180104522501</v>
      </c>
      <c r="D4980" s="42">
        <v>2.38612690893402</v>
      </c>
      <c r="E4980" s="42" t="s">
        <v>31</v>
      </c>
      <c r="F4980" s="42" t="s">
        <v>57</v>
      </c>
    </row>
    <row r="4981" spans="1:6" x14ac:dyDescent="0.25">
      <c r="A4981" s="42">
        <v>95764</v>
      </c>
      <c r="B4981" s="42">
        <v>436</v>
      </c>
      <c r="C4981" s="42">
        <v>71.1925727078698</v>
      </c>
      <c r="D4981" s="42">
        <v>6.4584727236329096</v>
      </c>
      <c r="E4981" s="42" t="s">
        <v>31</v>
      </c>
      <c r="F4981" s="42" t="s">
        <v>57</v>
      </c>
    </row>
    <row r="4982" spans="1:6" x14ac:dyDescent="0.25">
      <c r="A4982" s="42">
        <v>95764</v>
      </c>
      <c r="B4982" s="42">
        <v>696</v>
      </c>
      <c r="C4982" s="42">
        <v>9.4599440829216105E-2</v>
      </c>
      <c r="D4982" s="42">
        <v>0.41049328635872101</v>
      </c>
      <c r="E4982" s="42" t="s">
        <v>31</v>
      </c>
      <c r="F4982" s="42" t="s">
        <v>81</v>
      </c>
    </row>
    <row r="4983" spans="1:6" x14ac:dyDescent="0.25">
      <c r="A4983" s="42">
        <v>95764</v>
      </c>
      <c r="B4983" s="42">
        <v>525</v>
      </c>
      <c r="C4983" s="42">
        <v>0</v>
      </c>
      <c r="D4983" s="42">
        <v>8.5303139503709796E-2</v>
      </c>
      <c r="E4983" s="42" t="s">
        <v>31</v>
      </c>
      <c r="F4983" s="42" t="s">
        <v>81</v>
      </c>
    </row>
    <row r="4984" spans="1:6" x14ac:dyDescent="0.25">
      <c r="A4984" s="42">
        <v>95764</v>
      </c>
      <c r="B4984" s="42">
        <v>292</v>
      </c>
      <c r="C4984" s="42">
        <v>0</v>
      </c>
      <c r="D4984" s="42">
        <v>9.4947616908823099E-2</v>
      </c>
      <c r="E4984" s="42" t="s">
        <v>31</v>
      </c>
      <c r="F4984" s="42" t="s">
        <v>81</v>
      </c>
    </row>
    <row r="4985" spans="1:6" x14ac:dyDescent="0.25">
      <c r="A4985" s="42">
        <v>95764</v>
      </c>
      <c r="B4985" s="42">
        <v>694</v>
      </c>
      <c r="C4985" s="42">
        <v>0.23411359592773301</v>
      </c>
      <c r="D4985" s="42">
        <v>3.8601228325824299E-2</v>
      </c>
      <c r="E4985" s="42" t="s">
        <v>31</v>
      </c>
      <c r="F4985" s="42" t="s">
        <v>81</v>
      </c>
    </row>
    <row r="4986" spans="1:6" x14ac:dyDescent="0.25">
      <c r="A4986" s="42">
        <v>95764</v>
      </c>
      <c r="B4986" s="42">
        <v>666</v>
      </c>
      <c r="C4986" s="42">
        <v>0</v>
      </c>
      <c r="D4986" s="42">
        <v>1.5702741190274701E-2</v>
      </c>
      <c r="E4986" s="42" t="s">
        <v>31</v>
      </c>
      <c r="F4986" s="42" t="s">
        <v>81</v>
      </c>
    </row>
    <row r="4987" spans="1:6" x14ac:dyDescent="0.25">
      <c r="A4987" s="42">
        <v>95764</v>
      </c>
      <c r="B4987" s="42">
        <v>700</v>
      </c>
      <c r="C4987" s="42">
        <v>0.121304546135071</v>
      </c>
      <c r="D4987" s="42">
        <v>1.31801215716212E-2</v>
      </c>
      <c r="E4987" s="42" t="s">
        <v>31</v>
      </c>
      <c r="F4987" s="42" t="s">
        <v>81</v>
      </c>
    </row>
    <row r="4988" spans="1:6" x14ac:dyDescent="0.25">
      <c r="A4988" s="42">
        <v>95764</v>
      </c>
      <c r="B4988" s="42">
        <v>795</v>
      </c>
      <c r="C4988" s="42">
        <v>0.10803903750204601</v>
      </c>
      <c r="D4988" s="42">
        <v>1.90292927457941E-2</v>
      </c>
      <c r="E4988" s="42" t="s">
        <v>31</v>
      </c>
      <c r="F4988" s="42" t="s">
        <v>81</v>
      </c>
    </row>
    <row r="4989" spans="1:6" x14ac:dyDescent="0.25">
      <c r="A4989" s="42">
        <v>95764</v>
      </c>
      <c r="B4989" s="42">
        <v>669</v>
      </c>
      <c r="C4989" s="42">
        <v>0.44726699186312502</v>
      </c>
      <c r="D4989" s="42">
        <v>3.4976303461802798E-2</v>
      </c>
      <c r="E4989" s="42" t="s">
        <v>31</v>
      </c>
      <c r="F4989" s="42" t="s">
        <v>81</v>
      </c>
    </row>
    <row r="4990" spans="1:6" x14ac:dyDescent="0.25">
      <c r="A4990" s="42">
        <v>95764</v>
      </c>
      <c r="B4990" s="42">
        <v>329</v>
      </c>
      <c r="C4990" s="42">
        <v>0.18627420258973401</v>
      </c>
      <c r="D4990" s="42">
        <v>1.8485316276932999E-2</v>
      </c>
      <c r="E4990" s="42" t="s">
        <v>31</v>
      </c>
      <c r="F4990" s="42" t="s">
        <v>81</v>
      </c>
    </row>
    <row r="4991" spans="1:6" x14ac:dyDescent="0.25">
      <c r="A4991" s="42">
        <v>95764</v>
      </c>
      <c r="B4991" s="42">
        <v>715</v>
      </c>
      <c r="C4991" s="42">
        <v>2.1830640191357598E-2</v>
      </c>
      <c r="D4991" s="42">
        <v>7.3264752943349595E-2</v>
      </c>
      <c r="E4991" s="42" t="s">
        <v>31</v>
      </c>
      <c r="F4991" s="42" t="s">
        <v>81</v>
      </c>
    </row>
    <row r="4992" spans="1:6" x14ac:dyDescent="0.25">
      <c r="A4992" s="42">
        <v>95764</v>
      </c>
      <c r="B4992" s="42">
        <v>767</v>
      </c>
      <c r="C4992" s="42">
        <v>1.49715714231001E-3</v>
      </c>
      <c r="D4992" s="42">
        <v>3.4887327184377502E-2</v>
      </c>
      <c r="E4992" s="42" t="s">
        <v>31</v>
      </c>
      <c r="F4992" s="42" t="s">
        <v>81</v>
      </c>
    </row>
    <row r="4993" spans="1:6" x14ac:dyDescent="0.25">
      <c r="A4993" s="42">
        <v>95764</v>
      </c>
      <c r="B4993" s="42">
        <v>347</v>
      </c>
      <c r="C4993" s="42">
        <v>2.9351243510868302E-2</v>
      </c>
      <c r="D4993" s="42">
        <v>7.9080737402404799E-3</v>
      </c>
      <c r="E4993" s="42" t="s">
        <v>31</v>
      </c>
      <c r="F4993" s="42" t="s">
        <v>81</v>
      </c>
    </row>
    <row r="4994" spans="1:6" x14ac:dyDescent="0.25">
      <c r="A4994" s="42">
        <v>95764</v>
      </c>
      <c r="B4994" s="42">
        <v>526</v>
      </c>
      <c r="C4994" s="42">
        <v>1.3718137536514999E-2</v>
      </c>
      <c r="D4994" s="42">
        <v>3.4153130255830701E-3</v>
      </c>
      <c r="E4994" s="42" t="s">
        <v>31</v>
      </c>
      <c r="F4994" s="42" t="s">
        <v>81</v>
      </c>
    </row>
    <row r="4995" spans="1:6" x14ac:dyDescent="0.25">
      <c r="A4995" s="42">
        <v>95764</v>
      </c>
      <c r="B4995" s="42">
        <v>488</v>
      </c>
      <c r="C4995" s="42">
        <v>0.26457900289334302</v>
      </c>
      <c r="D4995" s="42">
        <v>2.0308880209906999E-2</v>
      </c>
      <c r="E4995" s="42" t="s">
        <v>31</v>
      </c>
      <c r="F4995" s="42" t="s">
        <v>81</v>
      </c>
    </row>
    <row r="4996" spans="1:6" x14ac:dyDescent="0.25">
      <c r="A4996" s="42">
        <v>95764</v>
      </c>
      <c r="B4996" s="42">
        <v>379</v>
      </c>
      <c r="C4996" s="42">
        <v>3.9343896995588596E-3</v>
      </c>
      <c r="D4996" s="42">
        <v>4.9829813834549796E-3</v>
      </c>
      <c r="E4996" s="42" t="s">
        <v>31</v>
      </c>
      <c r="F4996" s="42" t="s">
        <v>81</v>
      </c>
    </row>
    <row r="4997" spans="1:6" x14ac:dyDescent="0.25">
      <c r="A4997" s="42">
        <v>95764</v>
      </c>
      <c r="B4997" s="42">
        <v>612</v>
      </c>
      <c r="C4997" s="42">
        <v>6.5108926886505002E-3</v>
      </c>
      <c r="D4997" s="42">
        <v>1.4997645978808601E-3</v>
      </c>
      <c r="E4997" s="42" t="s">
        <v>31</v>
      </c>
      <c r="F4997" s="42" t="s">
        <v>81</v>
      </c>
    </row>
    <row r="4998" spans="1:6" x14ac:dyDescent="0.25">
      <c r="A4998" s="42">
        <v>95764</v>
      </c>
      <c r="B4998" s="42">
        <v>380</v>
      </c>
      <c r="C4998" s="42">
        <v>1.0131923916563101E-2</v>
      </c>
      <c r="D4998" s="42">
        <v>1.9838234531249698E-3</v>
      </c>
      <c r="E4998" s="42" t="s">
        <v>31</v>
      </c>
      <c r="F4998" s="42" t="s">
        <v>81</v>
      </c>
    </row>
    <row r="4999" spans="1:6" x14ac:dyDescent="0.25">
      <c r="A4999" s="42">
        <v>95764</v>
      </c>
      <c r="B4999" s="42">
        <v>778</v>
      </c>
      <c r="C4999" s="42">
        <v>0.10079697504622</v>
      </c>
      <c r="D4999" s="42">
        <v>7.51333728192056E-3</v>
      </c>
      <c r="E4999" s="42" t="s">
        <v>31</v>
      </c>
      <c r="F4999" s="42" t="s">
        <v>81</v>
      </c>
    </row>
    <row r="5000" spans="1:6" x14ac:dyDescent="0.25">
      <c r="A5000" s="42">
        <v>95764</v>
      </c>
      <c r="B5000" s="42">
        <v>468</v>
      </c>
      <c r="C5000" s="42">
        <v>0</v>
      </c>
      <c r="D5000" s="42">
        <v>1.21165275703229E-2</v>
      </c>
      <c r="E5000" s="42" t="s">
        <v>31</v>
      </c>
      <c r="F5000" s="42" t="s">
        <v>81</v>
      </c>
    </row>
    <row r="5001" spans="1:6" x14ac:dyDescent="0.25">
      <c r="A5001" s="42">
        <v>95764</v>
      </c>
      <c r="B5001" s="42">
        <v>298</v>
      </c>
      <c r="C5001" s="42">
        <v>1.00971063086024E-3</v>
      </c>
      <c r="D5001" s="42">
        <v>6.4414644239626298E-3</v>
      </c>
      <c r="E5001" s="42" t="s">
        <v>31</v>
      </c>
      <c r="F5001" s="42" t="s">
        <v>81</v>
      </c>
    </row>
    <row r="5002" spans="1:6" x14ac:dyDescent="0.25">
      <c r="A5002" s="42">
        <v>95764</v>
      </c>
      <c r="B5002" s="42">
        <v>693</v>
      </c>
      <c r="C5002" s="42">
        <v>5.2226411941046799E-4</v>
      </c>
      <c r="D5002" s="42">
        <v>2.71590474010899E-3</v>
      </c>
      <c r="E5002" s="42" t="s">
        <v>31</v>
      </c>
      <c r="F5002" s="42" t="s">
        <v>81</v>
      </c>
    </row>
    <row r="5003" spans="1:6" x14ac:dyDescent="0.25">
      <c r="A5003" s="42">
        <v>95764</v>
      </c>
      <c r="B5003" s="42">
        <v>810</v>
      </c>
      <c r="C5003" s="42">
        <v>8.7044019901744705E-4</v>
      </c>
      <c r="D5003" s="42">
        <v>2.19396089274786E-3</v>
      </c>
      <c r="E5003" s="42" t="s">
        <v>31</v>
      </c>
      <c r="F5003" s="42" t="s">
        <v>81</v>
      </c>
    </row>
    <row r="5004" spans="1:6" x14ac:dyDescent="0.25">
      <c r="A5004" s="42">
        <v>95764</v>
      </c>
      <c r="B5004" s="42">
        <v>689</v>
      </c>
      <c r="C5004" s="42">
        <v>2.22832690948466E-3</v>
      </c>
      <c r="D5004" s="42">
        <v>3.0660677539123301E-3</v>
      </c>
      <c r="E5004" s="42" t="s">
        <v>31</v>
      </c>
      <c r="F5004" s="42" t="s">
        <v>81</v>
      </c>
    </row>
    <row r="5005" spans="1:6" x14ac:dyDescent="0.25">
      <c r="A5005" s="42">
        <v>95764</v>
      </c>
      <c r="B5005" s="42">
        <v>697</v>
      </c>
      <c r="C5005" s="42">
        <v>3.2728551483055999E-3</v>
      </c>
      <c r="D5005" s="42">
        <v>2.51244850045702E-3</v>
      </c>
      <c r="E5005" s="42" t="s">
        <v>31</v>
      </c>
      <c r="F5005" s="42" t="s">
        <v>81</v>
      </c>
    </row>
    <row r="5006" spans="1:6" x14ac:dyDescent="0.25">
      <c r="A5006" s="42">
        <v>95764</v>
      </c>
      <c r="B5006" s="42">
        <v>777</v>
      </c>
      <c r="C5006" s="42">
        <v>2.0194212617204799E-3</v>
      </c>
      <c r="D5006" s="42">
        <v>4.21419604568532E-3</v>
      </c>
      <c r="E5006" s="42" t="s">
        <v>31</v>
      </c>
      <c r="F5006" s="42" t="s">
        <v>81</v>
      </c>
    </row>
    <row r="5007" spans="1:6" x14ac:dyDescent="0.25">
      <c r="A5007" s="42">
        <v>95764</v>
      </c>
      <c r="B5007" s="42">
        <v>779</v>
      </c>
      <c r="C5007" s="42">
        <v>2.2979621254060599E-3</v>
      </c>
      <c r="D5007" s="42">
        <v>4.9803045093182504E-3</v>
      </c>
      <c r="E5007" s="42" t="s">
        <v>31</v>
      </c>
      <c r="F5007" s="42" t="s">
        <v>81</v>
      </c>
    </row>
    <row r="5008" spans="1:6" x14ac:dyDescent="0.25">
      <c r="A5008" s="42">
        <v>95764</v>
      </c>
      <c r="B5008" s="42">
        <v>586</v>
      </c>
      <c r="C5008" s="42">
        <v>0</v>
      </c>
      <c r="D5008" s="42">
        <v>8.6695843822137703E-3</v>
      </c>
      <c r="E5008" s="42" t="s">
        <v>31</v>
      </c>
      <c r="F5008" s="42" t="s">
        <v>81</v>
      </c>
    </row>
    <row r="5009" spans="1:6" x14ac:dyDescent="0.25">
      <c r="A5009" s="42">
        <v>95764</v>
      </c>
      <c r="B5009" s="42">
        <v>649</v>
      </c>
      <c r="C5009" s="42">
        <v>0</v>
      </c>
      <c r="D5009" s="42">
        <v>9.1222132857028508E-3</v>
      </c>
      <c r="E5009" s="42" t="s">
        <v>31</v>
      </c>
      <c r="F5009" s="42" t="s">
        <v>81</v>
      </c>
    </row>
    <row r="5010" spans="1:6" x14ac:dyDescent="0.25">
      <c r="A5010" s="42">
        <v>95764</v>
      </c>
      <c r="B5010" s="42">
        <v>695</v>
      </c>
      <c r="C5010" s="42">
        <v>1.7060627900742E-3</v>
      </c>
      <c r="D5010" s="42">
        <v>1.1594591691671E-2</v>
      </c>
      <c r="E5010" s="42" t="s">
        <v>31</v>
      </c>
      <c r="F5010" s="42" t="s">
        <v>81</v>
      </c>
    </row>
    <row r="5011" spans="1:6" x14ac:dyDescent="0.25">
      <c r="A5011" s="42">
        <v>95764</v>
      </c>
      <c r="B5011" s="42">
        <v>328</v>
      </c>
      <c r="C5011" s="42">
        <v>6.5805279045719001E-3</v>
      </c>
      <c r="D5011" s="42">
        <v>1.04507016537988E-2</v>
      </c>
      <c r="E5011" s="42" t="s">
        <v>31</v>
      </c>
      <c r="F5011" s="42" t="s">
        <v>81</v>
      </c>
    </row>
    <row r="5012" spans="1:6" x14ac:dyDescent="0.25">
      <c r="A5012" s="42">
        <v>95764</v>
      </c>
      <c r="B5012" s="42">
        <v>487</v>
      </c>
      <c r="C5012" s="42">
        <v>2.5765029890916398E-3</v>
      </c>
      <c r="D5012" s="42">
        <v>1.37535862574491E-2</v>
      </c>
      <c r="E5012" s="42" t="s">
        <v>31</v>
      </c>
      <c r="F5012" s="42" t="s">
        <v>81</v>
      </c>
    </row>
    <row r="5013" spans="1:6" x14ac:dyDescent="0.25">
      <c r="A5013" s="42">
        <v>95764</v>
      </c>
      <c r="B5013" s="42">
        <v>714</v>
      </c>
      <c r="C5013" s="42">
        <v>5.0833707622618901E-3</v>
      </c>
      <c r="D5013" s="42">
        <v>2.1518851909394E-2</v>
      </c>
      <c r="E5013" s="42" t="s">
        <v>31</v>
      </c>
      <c r="F5013" s="42" t="s">
        <v>81</v>
      </c>
    </row>
    <row r="5014" spans="1:6" x14ac:dyDescent="0.25">
      <c r="A5014" s="42">
        <v>95764</v>
      </c>
      <c r="B5014" s="42">
        <v>296</v>
      </c>
      <c r="C5014" s="42">
        <v>5.8841757453579396E-3</v>
      </c>
      <c r="D5014" s="42">
        <v>2.40608487086569E-2</v>
      </c>
      <c r="E5014" s="42" t="s">
        <v>31</v>
      </c>
      <c r="F5014" s="42" t="s">
        <v>81</v>
      </c>
    </row>
    <row r="5015" spans="1:6" x14ac:dyDescent="0.25">
      <c r="A5015" s="42">
        <v>95764</v>
      </c>
      <c r="B5015" s="42">
        <v>300</v>
      </c>
      <c r="C5015" s="42">
        <v>0</v>
      </c>
      <c r="D5015" s="42">
        <v>0.116534533844456</v>
      </c>
      <c r="E5015" s="42" t="s">
        <v>31</v>
      </c>
      <c r="F5015" s="42" t="s">
        <v>81</v>
      </c>
    </row>
    <row r="5016" spans="1:6" x14ac:dyDescent="0.25">
      <c r="A5016" s="42">
        <v>95764</v>
      </c>
      <c r="B5016" s="42">
        <v>519</v>
      </c>
      <c r="C5016" s="42">
        <v>2.3118891685903399E-2</v>
      </c>
      <c r="D5016" s="42">
        <v>0.14561203598838199</v>
      </c>
      <c r="E5016" s="42" t="s">
        <v>31</v>
      </c>
      <c r="F5016" s="42" t="s">
        <v>81</v>
      </c>
    </row>
    <row r="5017" spans="1:6" x14ac:dyDescent="0.25">
      <c r="A5017" s="42">
        <v>95764</v>
      </c>
      <c r="B5017" s="42">
        <v>477</v>
      </c>
      <c r="C5017" s="42">
        <v>6.6501631204932904E-3</v>
      </c>
      <c r="D5017" s="42">
        <v>1.0694414049234499E-2</v>
      </c>
      <c r="E5017" s="42" t="s">
        <v>31</v>
      </c>
      <c r="F5017" s="42" t="s">
        <v>81</v>
      </c>
    </row>
    <row r="5018" spans="1:6" x14ac:dyDescent="0.25">
      <c r="A5018" s="42">
        <v>95764</v>
      </c>
      <c r="B5018" s="42">
        <v>528</v>
      </c>
      <c r="C5018" s="42">
        <v>0</v>
      </c>
      <c r="D5018" s="42">
        <v>4.8396475065370101E-3</v>
      </c>
      <c r="E5018" s="42" t="s">
        <v>31</v>
      </c>
      <c r="F5018" s="42" t="s">
        <v>81</v>
      </c>
    </row>
    <row r="5019" spans="1:6" x14ac:dyDescent="0.25">
      <c r="A5019" s="42">
        <v>95764</v>
      </c>
      <c r="B5019" s="42">
        <v>712</v>
      </c>
      <c r="C5019" s="42">
        <v>0</v>
      </c>
      <c r="D5019" s="42">
        <v>4.5611066428514202E-3</v>
      </c>
      <c r="E5019" s="42" t="s">
        <v>31</v>
      </c>
      <c r="F5019" s="42" t="s">
        <v>81</v>
      </c>
    </row>
    <row r="5020" spans="1:6" x14ac:dyDescent="0.25">
      <c r="A5020" s="42">
        <v>95764</v>
      </c>
      <c r="B5020" s="42">
        <v>520</v>
      </c>
      <c r="C5020" s="42">
        <v>1.9149684378383801E-3</v>
      </c>
      <c r="D5020" s="42">
        <v>9.2968170916125602E-3</v>
      </c>
      <c r="E5020" s="42" t="s">
        <v>31</v>
      </c>
      <c r="F5020" s="42" t="s">
        <v>81</v>
      </c>
    </row>
    <row r="5021" spans="1:6" x14ac:dyDescent="0.25">
      <c r="A5021" s="42">
        <v>95764</v>
      </c>
      <c r="B5021" s="42">
        <v>765</v>
      </c>
      <c r="C5021" s="42">
        <v>0</v>
      </c>
      <c r="D5021" s="42">
        <v>7.1724272399037604E-3</v>
      </c>
      <c r="E5021" s="42" t="s">
        <v>31</v>
      </c>
      <c r="F5021" s="42" t="s">
        <v>81</v>
      </c>
    </row>
    <row r="5022" spans="1:6" x14ac:dyDescent="0.25">
      <c r="A5022" s="42">
        <v>95764</v>
      </c>
      <c r="B5022" s="42">
        <v>294</v>
      </c>
      <c r="C5022" s="42">
        <v>1.5027975947996399</v>
      </c>
      <c r="D5022" s="42">
        <v>0.790309873227936</v>
      </c>
      <c r="E5022" s="42" t="s">
        <v>31</v>
      </c>
      <c r="F5022" s="42" t="s">
        <v>45</v>
      </c>
    </row>
    <row r="5023" spans="1:6" x14ac:dyDescent="0.25">
      <c r="A5023" s="42">
        <v>95764</v>
      </c>
      <c r="B5023" s="42">
        <v>1253</v>
      </c>
      <c r="C5023" s="42">
        <v>0</v>
      </c>
      <c r="D5023" s="42">
        <v>5.6648248152055497E-4</v>
      </c>
      <c r="E5023" s="42" t="s">
        <v>31</v>
      </c>
      <c r="F5023" s="42" t="s">
        <v>202</v>
      </c>
    </row>
    <row r="5024" spans="1:6" x14ac:dyDescent="0.25">
      <c r="A5024" s="42">
        <v>95764</v>
      </c>
      <c r="B5024" s="42">
        <v>1255</v>
      </c>
      <c r="C5024" s="42">
        <v>0</v>
      </c>
      <c r="D5024" s="42">
        <v>6.1801254130238695E-4</v>
      </c>
      <c r="E5024" s="42" t="s">
        <v>31</v>
      </c>
      <c r="F5024" s="42" t="s">
        <v>202</v>
      </c>
    </row>
    <row r="5025" spans="1:6" x14ac:dyDescent="0.25">
      <c r="A5025" s="42">
        <v>95764</v>
      </c>
      <c r="B5025" s="42">
        <v>1256</v>
      </c>
      <c r="C5025" s="42">
        <v>1.06099696738635E-2</v>
      </c>
      <c r="D5025" s="42">
        <v>1.1217947579000799E-3</v>
      </c>
      <c r="E5025" s="42" t="s">
        <v>31</v>
      </c>
      <c r="F5025" s="42" t="s">
        <v>202</v>
      </c>
    </row>
    <row r="5026" spans="1:6" x14ac:dyDescent="0.25">
      <c r="A5026" s="42">
        <v>95764</v>
      </c>
      <c r="B5026" s="42">
        <v>846</v>
      </c>
      <c r="C5026" s="42">
        <v>0</v>
      </c>
      <c r="D5026" s="42">
        <v>1.4936753815139401E-3</v>
      </c>
      <c r="E5026" s="42" t="s">
        <v>31</v>
      </c>
      <c r="F5026" s="42" t="s">
        <v>202</v>
      </c>
    </row>
    <row r="5027" spans="1:6" x14ac:dyDescent="0.25">
      <c r="A5027" s="42">
        <v>95764</v>
      </c>
      <c r="B5027" s="42">
        <v>847</v>
      </c>
      <c r="C5027" s="42">
        <v>4.1718457858508197E-3</v>
      </c>
      <c r="D5027" s="42">
        <v>3.3100286826231598E-3</v>
      </c>
      <c r="E5027" s="42" t="s">
        <v>31</v>
      </c>
      <c r="F5027" s="42" t="s">
        <v>202</v>
      </c>
    </row>
    <row r="5028" spans="1:6" x14ac:dyDescent="0.25">
      <c r="A5028" s="42">
        <v>95764</v>
      </c>
      <c r="B5028" s="42">
        <v>848</v>
      </c>
      <c r="C5028" s="42">
        <v>0</v>
      </c>
      <c r="D5028" s="42">
        <v>5.6648248152055497E-4</v>
      </c>
      <c r="E5028" s="42" t="s">
        <v>31</v>
      </c>
      <c r="F5028" s="42" t="s">
        <v>202</v>
      </c>
    </row>
    <row r="5029" spans="1:6" x14ac:dyDescent="0.25">
      <c r="A5029" s="42">
        <v>95764</v>
      </c>
      <c r="B5029" s="42">
        <v>849</v>
      </c>
      <c r="C5029" s="42">
        <v>2.4723983412891599E-3</v>
      </c>
      <c r="D5029" s="42">
        <v>5.93680377374061E-4</v>
      </c>
      <c r="E5029" s="42" t="s">
        <v>31</v>
      </c>
      <c r="F5029" s="42" t="s">
        <v>202</v>
      </c>
    </row>
    <row r="5030" spans="1:6" x14ac:dyDescent="0.25">
      <c r="A5030" s="42">
        <v>95764</v>
      </c>
      <c r="B5030" s="42">
        <v>850</v>
      </c>
      <c r="C5030" s="42">
        <v>0</v>
      </c>
      <c r="D5030" s="42">
        <v>5.1495242173872201E-4</v>
      </c>
      <c r="E5030" s="42" t="s">
        <v>31</v>
      </c>
      <c r="F5030" s="42" t="s">
        <v>202</v>
      </c>
    </row>
    <row r="5031" spans="1:6" x14ac:dyDescent="0.25">
      <c r="A5031" s="42">
        <v>95764</v>
      </c>
      <c r="B5031" s="42">
        <v>852</v>
      </c>
      <c r="C5031" s="42">
        <v>1.0095017252124701E-2</v>
      </c>
      <c r="D5031" s="42">
        <v>2.4773416136443199E-3</v>
      </c>
      <c r="E5031" s="42" t="s">
        <v>31</v>
      </c>
      <c r="F5031" s="42" t="s">
        <v>202</v>
      </c>
    </row>
    <row r="5032" spans="1:6" x14ac:dyDescent="0.25">
      <c r="A5032" s="42">
        <v>95764</v>
      </c>
      <c r="B5032" s="42">
        <v>1265</v>
      </c>
      <c r="C5032" s="42">
        <v>5.4389629923645003E-2</v>
      </c>
      <c r="D5032" s="42">
        <v>3.4319102713685302E-2</v>
      </c>
      <c r="E5032" s="42" t="s">
        <v>31</v>
      </c>
      <c r="F5032" s="42" t="s">
        <v>202</v>
      </c>
    </row>
    <row r="5033" spans="1:6" x14ac:dyDescent="0.25">
      <c r="A5033" s="42">
        <v>95764</v>
      </c>
      <c r="B5033" s="42">
        <v>1266</v>
      </c>
      <c r="C5033" s="42">
        <v>4.63422361956889E-4</v>
      </c>
      <c r="D5033" s="42">
        <v>5.6767370960970301E-4</v>
      </c>
      <c r="E5033" s="42" t="s">
        <v>31</v>
      </c>
      <c r="F5033" s="42" t="s">
        <v>202</v>
      </c>
    </row>
    <row r="5034" spans="1:6" x14ac:dyDescent="0.25">
      <c r="A5034" s="42">
        <v>95764</v>
      </c>
      <c r="B5034" s="42">
        <v>1268</v>
      </c>
      <c r="C5034" s="42">
        <v>6.1801254130238695E-4</v>
      </c>
      <c r="D5034" s="42">
        <v>6.7098364321994497E-4</v>
      </c>
      <c r="E5034" s="42" t="s">
        <v>31</v>
      </c>
      <c r="F5034" s="42" t="s">
        <v>202</v>
      </c>
    </row>
    <row r="5035" spans="1:6" x14ac:dyDescent="0.25">
      <c r="A5035" s="42">
        <v>95764</v>
      </c>
      <c r="B5035" s="42">
        <v>1269</v>
      </c>
      <c r="C5035" s="42">
        <v>3.5538332445484298E-3</v>
      </c>
      <c r="D5035" s="42">
        <v>8.1369937841425499E-4</v>
      </c>
      <c r="E5035" s="42" t="s">
        <v>31</v>
      </c>
      <c r="F5035" s="42" t="s">
        <v>202</v>
      </c>
    </row>
    <row r="5036" spans="1:6" x14ac:dyDescent="0.25">
      <c r="A5036" s="42">
        <v>95764</v>
      </c>
      <c r="B5036" s="42">
        <v>853</v>
      </c>
      <c r="C5036" s="42">
        <v>0</v>
      </c>
      <c r="D5036" s="42">
        <v>5.1495242173872201E-4</v>
      </c>
      <c r="E5036" s="42" t="s">
        <v>31</v>
      </c>
      <c r="F5036" s="42" t="s">
        <v>202</v>
      </c>
    </row>
    <row r="5037" spans="1:6" x14ac:dyDescent="0.25">
      <c r="A5037" s="42">
        <v>95764</v>
      </c>
      <c r="B5037" s="42">
        <v>854</v>
      </c>
      <c r="C5037" s="42">
        <v>0</v>
      </c>
      <c r="D5037" s="42">
        <v>1.5452054412957699E-3</v>
      </c>
      <c r="E5037" s="42" t="s">
        <v>31</v>
      </c>
      <c r="F5037" s="42" t="s">
        <v>202</v>
      </c>
    </row>
    <row r="5038" spans="1:6" x14ac:dyDescent="0.25">
      <c r="A5038" s="42">
        <v>95764</v>
      </c>
      <c r="B5038" s="42">
        <v>855</v>
      </c>
      <c r="C5038" s="42">
        <v>0</v>
      </c>
      <c r="D5038" s="42">
        <v>2.1632179825981598E-3</v>
      </c>
      <c r="E5038" s="42" t="s">
        <v>31</v>
      </c>
      <c r="F5038" s="42" t="s">
        <v>202</v>
      </c>
    </row>
    <row r="5039" spans="1:6" x14ac:dyDescent="0.25">
      <c r="A5039" s="42">
        <v>95764</v>
      </c>
      <c r="B5039" s="42">
        <v>1275</v>
      </c>
      <c r="C5039" s="42">
        <v>0</v>
      </c>
      <c r="D5039" s="42">
        <v>9.2719289999338502E-4</v>
      </c>
      <c r="E5039" s="42" t="s">
        <v>31</v>
      </c>
      <c r="F5039" s="42" t="s">
        <v>202</v>
      </c>
    </row>
    <row r="5040" spans="1:6" x14ac:dyDescent="0.25">
      <c r="A5040" s="42">
        <v>95764</v>
      </c>
      <c r="B5040" s="42">
        <v>857</v>
      </c>
      <c r="C5040" s="42">
        <v>0</v>
      </c>
      <c r="D5040" s="42">
        <v>7.2107266086605297E-4</v>
      </c>
      <c r="E5040" s="42" t="s">
        <v>31</v>
      </c>
      <c r="F5040" s="42" t="s">
        <v>202</v>
      </c>
    </row>
    <row r="5041" spans="1:6" x14ac:dyDescent="0.25">
      <c r="A5041" s="42">
        <v>95764</v>
      </c>
      <c r="B5041" s="42">
        <v>858</v>
      </c>
      <c r="C5041" s="42">
        <v>0</v>
      </c>
      <c r="D5041" s="42">
        <v>1.8540376239071601E-3</v>
      </c>
      <c r="E5041" s="42" t="s">
        <v>31</v>
      </c>
      <c r="F5041" s="42" t="s">
        <v>202</v>
      </c>
    </row>
    <row r="5042" spans="1:6" x14ac:dyDescent="0.25">
      <c r="A5042" s="42">
        <v>95764</v>
      </c>
      <c r="B5042" s="42">
        <v>859</v>
      </c>
      <c r="C5042" s="42">
        <v>0</v>
      </c>
      <c r="D5042" s="42">
        <v>6.1801254130238695E-4</v>
      </c>
      <c r="E5042" s="42" t="s">
        <v>31</v>
      </c>
      <c r="F5042" s="42" t="s">
        <v>202</v>
      </c>
    </row>
    <row r="5043" spans="1:6" x14ac:dyDescent="0.25">
      <c r="A5043" s="42">
        <v>95764</v>
      </c>
      <c r="B5043" s="42">
        <v>860</v>
      </c>
      <c r="C5043" s="42">
        <v>0</v>
      </c>
      <c r="D5043" s="42">
        <v>8.2413278042971899E-4</v>
      </c>
      <c r="E5043" s="42" t="s">
        <v>31</v>
      </c>
      <c r="F5043" s="42" t="s">
        <v>202</v>
      </c>
    </row>
    <row r="5044" spans="1:6" x14ac:dyDescent="0.25">
      <c r="A5044" s="42">
        <v>95764</v>
      </c>
      <c r="B5044" s="42">
        <v>1280</v>
      </c>
      <c r="C5044" s="42">
        <v>2.6781704043368801E-3</v>
      </c>
      <c r="D5044" s="42">
        <v>1.6594973763935899E-3</v>
      </c>
      <c r="E5044" s="42" t="s">
        <v>31</v>
      </c>
      <c r="F5044" s="42" t="s">
        <v>202</v>
      </c>
    </row>
    <row r="5045" spans="1:6" x14ac:dyDescent="0.25">
      <c r="A5045" s="42">
        <v>95764</v>
      </c>
      <c r="B5045" s="42">
        <v>1281</v>
      </c>
      <c r="C5045" s="42">
        <v>0</v>
      </c>
      <c r="D5045" s="42">
        <v>1.0302530195570501E-3</v>
      </c>
      <c r="E5045" s="42" t="s">
        <v>31</v>
      </c>
      <c r="F5045" s="42" t="s">
        <v>202</v>
      </c>
    </row>
    <row r="5046" spans="1:6" x14ac:dyDescent="0.25">
      <c r="A5046" s="42">
        <v>95764</v>
      </c>
      <c r="B5046" s="42">
        <v>1461</v>
      </c>
      <c r="C5046" s="42">
        <v>2.0612023912733101E-4</v>
      </c>
      <c r="D5046" s="42">
        <v>5.6658053635343195E-4</v>
      </c>
      <c r="E5046" s="42" t="s">
        <v>31</v>
      </c>
      <c r="F5046" s="42" t="s">
        <v>202</v>
      </c>
    </row>
    <row r="5047" spans="1:6" x14ac:dyDescent="0.25">
      <c r="A5047" s="42">
        <v>95764</v>
      </c>
      <c r="B5047" s="42">
        <v>864</v>
      </c>
      <c r="C5047" s="42">
        <v>0</v>
      </c>
      <c r="D5047" s="42">
        <v>8.7566284021155195E-4</v>
      </c>
      <c r="E5047" s="42" t="s">
        <v>31</v>
      </c>
      <c r="F5047" s="42" t="s">
        <v>202</v>
      </c>
    </row>
    <row r="5048" spans="1:6" x14ac:dyDescent="0.25">
      <c r="A5048" s="42">
        <v>95764</v>
      </c>
      <c r="B5048" s="42">
        <v>1288</v>
      </c>
      <c r="C5048" s="42">
        <v>2.8327605836823799E-3</v>
      </c>
      <c r="D5048" s="42">
        <v>1.2527846908217399E-3</v>
      </c>
      <c r="E5048" s="42" t="s">
        <v>31</v>
      </c>
      <c r="F5048" s="42" t="s">
        <v>202</v>
      </c>
    </row>
    <row r="5049" spans="1:6" x14ac:dyDescent="0.25">
      <c r="A5049" s="42">
        <v>95764</v>
      </c>
      <c r="B5049" s="42">
        <v>896</v>
      </c>
      <c r="C5049" s="42">
        <v>8.6528719303926391E-3</v>
      </c>
      <c r="D5049" s="42">
        <v>1.0317678567985499E-3</v>
      </c>
      <c r="E5049" s="42" t="s">
        <v>31</v>
      </c>
      <c r="F5049" s="42" t="s">
        <v>202</v>
      </c>
    </row>
    <row r="5050" spans="1:6" x14ac:dyDescent="0.25">
      <c r="A5050" s="42">
        <v>95764</v>
      </c>
      <c r="B5050" s="42">
        <v>1293</v>
      </c>
      <c r="C5050" s="42">
        <v>5.1495242173872201E-4</v>
      </c>
      <c r="D5050" s="42">
        <v>8.7640672750828401E-4</v>
      </c>
      <c r="E5050" s="42" t="s">
        <v>31</v>
      </c>
      <c r="F5050" s="42" t="s">
        <v>202</v>
      </c>
    </row>
    <row r="5051" spans="1:6" x14ac:dyDescent="0.25">
      <c r="A5051" s="42">
        <v>95764</v>
      </c>
      <c r="B5051" s="42">
        <v>866</v>
      </c>
      <c r="C5051" s="42">
        <v>0</v>
      </c>
      <c r="D5051" s="42">
        <v>5.1495242173872201E-4</v>
      </c>
      <c r="E5051" s="42" t="s">
        <v>31</v>
      </c>
      <c r="F5051" s="42" t="s">
        <v>202</v>
      </c>
    </row>
    <row r="5052" spans="1:6" x14ac:dyDescent="0.25">
      <c r="A5052" s="42">
        <v>95764</v>
      </c>
      <c r="B5052" s="42">
        <v>867</v>
      </c>
      <c r="C5052" s="42">
        <v>4.5325562043236501E-3</v>
      </c>
      <c r="D5052" s="42">
        <v>1.03122243058013E-3</v>
      </c>
      <c r="E5052" s="42" t="s">
        <v>31</v>
      </c>
      <c r="F5052" s="42" t="s">
        <v>202</v>
      </c>
    </row>
    <row r="5053" spans="1:6" x14ac:dyDescent="0.25">
      <c r="A5053" s="42">
        <v>95764</v>
      </c>
      <c r="B5053" s="42">
        <v>1296</v>
      </c>
      <c r="C5053" s="42">
        <v>0</v>
      </c>
      <c r="D5053" s="42">
        <v>5.1495242173872201E-4</v>
      </c>
      <c r="E5053" s="42" t="s">
        <v>31</v>
      </c>
      <c r="F5053" s="42" t="s">
        <v>202</v>
      </c>
    </row>
    <row r="5054" spans="1:6" x14ac:dyDescent="0.25">
      <c r="A5054" s="42">
        <v>95764</v>
      </c>
      <c r="B5054" s="42">
        <v>868</v>
      </c>
      <c r="C5054" s="42">
        <v>3.7084234238939301E-3</v>
      </c>
      <c r="D5054" s="42">
        <v>1.0140226153078E-3</v>
      </c>
      <c r="E5054" s="42" t="s">
        <v>31</v>
      </c>
      <c r="F5054" s="42" t="s">
        <v>202</v>
      </c>
    </row>
    <row r="5055" spans="1:6" x14ac:dyDescent="0.25">
      <c r="A5055" s="42">
        <v>95764</v>
      </c>
      <c r="B5055" s="42">
        <v>1298</v>
      </c>
      <c r="C5055" s="42">
        <v>8.2413278042971899E-4</v>
      </c>
      <c r="D5055" s="42">
        <v>6.2083733305497602E-4</v>
      </c>
      <c r="E5055" s="42" t="s">
        <v>31</v>
      </c>
      <c r="F5055" s="42" t="s">
        <v>202</v>
      </c>
    </row>
    <row r="5056" spans="1:6" x14ac:dyDescent="0.25">
      <c r="A5056" s="42">
        <v>95764</v>
      </c>
      <c r="B5056" s="42">
        <v>1301</v>
      </c>
      <c r="C5056" s="42">
        <v>1.0302530195570501E-3</v>
      </c>
      <c r="D5056" s="42">
        <v>6.2233565925444803E-4</v>
      </c>
      <c r="E5056" s="42" t="s">
        <v>31</v>
      </c>
      <c r="F5056" s="42" t="s">
        <v>202</v>
      </c>
    </row>
    <row r="5057" spans="1:6" x14ac:dyDescent="0.25">
      <c r="A5057" s="42">
        <v>95764</v>
      </c>
      <c r="B5057" s="42">
        <v>871</v>
      </c>
      <c r="C5057" s="42">
        <v>7.2107266086605297E-4</v>
      </c>
      <c r="D5057" s="42">
        <v>5.4598736223407697E-3</v>
      </c>
      <c r="E5057" s="42" t="s">
        <v>31</v>
      </c>
      <c r="F5057" s="42" t="s">
        <v>202</v>
      </c>
    </row>
    <row r="5058" spans="1:6" x14ac:dyDescent="0.25">
      <c r="A5058" s="42">
        <v>95764</v>
      </c>
      <c r="B5058" s="42">
        <v>872</v>
      </c>
      <c r="C5058" s="42">
        <v>6.6954260108422002E-4</v>
      </c>
      <c r="D5058" s="42">
        <v>2.00926772334421E-3</v>
      </c>
      <c r="E5058" s="42" t="s">
        <v>31</v>
      </c>
      <c r="F5058" s="42" t="s">
        <v>202</v>
      </c>
    </row>
    <row r="5059" spans="1:6" x14ac:dyDescent="0.25">
      <c r="A5059" s="42">
        <v>95764</v>
      </c>
      <c r="B5059" s="42">
        <v>873</v>
      </c>
      <c r="C5059" s="42">
        <v>2.11168792281633E-3</v>
      </c>
      <c r="D5059" s="42">
        <v>5.3672141510600197E-4</v>
      </c>
      <c r="E5059" s="42" t="s">
        <v>31</v>
      </c>
      <c r="F5059" s="42" t="s">
        <v>202</v>
      </c>
    </row>
    <row r="5060" spans="1:6" x14ac:dyDescent="0.25">
      <c r="A5060" s="42">
        <v>95764</v>
      </c>
      <c r="B5060" s="42">
        <v>1106</v>
      </c>
      <c r="C5060" s="42">
        <v>3.3477130054211002E-3</v>
      </c>
      <c r="D5060" s="42">
        <v>3.87028343452747E-3</v>
      </c>
      <c r="E5060" s="42" t="s">
        <v>31</v>
      </c>
      <c r="F5060" s="42" t="s">
        <v>202</v>
      </c>
    </row>
    <row r="5061" spans="1:6" x14ac:dyDescent="0.25">
      <c r="A5061" s="42">
        <v>95764</v>
      </c>
      <c r="B5061" s="42">
        <v>875</v>
      </c>
      <c r="C5061" s="42">
        <v>2.7297004641187099E-3</v>
      </c>
      <c r="D5061" s="42">
        <v>5.5103166105415098E-4</v>
      </c>
      <c r="E5061" s="42" t="s">
        <v>31</v>
      </c>
      <c r="F5061" s="42" t="s">
        <v>202</v>
      </c>
    </row>
    <row r="5062" spans="1:6" x14ac:dyDescent="0.25">
      <c r="A5062" s="42">
        <v>95764</v>
      </c>
      <c r="B5062" s="42">
        <v>876</v>
      </c>
      <c r="C5062" s="42">
        <v>2.6266403445550498E-3</v>
      </c>
      <c r="D5062" s="42">
        <v>1.04725884844653E-3</v>
      </c>
      <c r="E5062" s="42" t="s">
        <v>31</v>
      </c>
      <c r="F5062" s="42" t="s">
        <v>202</v>
      </c>
    </row>
    <row r="5063" spans="1:6" x14ac:dyDescent="0.25">
      <c r="A5063" s="42">
        <v>95764</v>
      </c>
      <c r="B5063" s="42">
        <v>877</v>
      </c>
      <c r="C5063" s="42">
        <v>7.2107266086605297E-4</v>
      </c>
      <c r="D5063" s="42">
        <v>3.34826423164507E-3</v>
      </c>
      <c r="E5063" s="42" t="s">
        <v>31</v>
      </c>
      <c r="F5063" s="42" t="s">
        <v>202</v>
      </c>
    </row>
    <row r="5064" spans="1:6" x14ac:dyDescent="0.25">
      <c r="A5064" s="42">
        <v>95764</v>
      </c>
      <c r="B5064" s="42">
        <v>879</v>
      </c>
      <c r="C5064" s="42">
        <v>1.33908520216844E-3</v>
      </c>
      <c r="D5064" s="42">
        <v>2.93731537476675E-3</v>
      </c>
      <c r="E5064" s="42" t="s">
        <v>31</v>
      </c>
      <c r="F5064" s="42" t="s">
        <v>202</v>
      </c>
    </row>
    <row r="5065" spans="1:6" x14ac:dyDescent="0.25">
      <c r="A5065" s="42">
        <v>95764</v>
      </c>
      <c r="B5065" s="42">
        <v>1312</v>
      </c>
      <c r="C5065" s="42">
        <v>0</v>
      </c>
      <c r="D5065" s="42">
        <v>5.6648248152055497E-4</v>
      </c>
      <c r="E5065" s="42" t="s">
        <v>31</v>
      </c>
      <c r="F5065" s="42" t="s">
        <v>202</v>
      </c>
    </row>
    <row r="5066" spans="1:6" x14ac:dyDescent="0.25">
      <c r="A5066" s="42">
        <v>95764</v>
      </c>
      <c r="B5066" s="42">
        <v>1314</v>
      </c>
      <c r="C5066" s="42">
        <v>0</v>
      </c>
      <c r="D5066" s="42">
        <v>5.1495242173872201E-4</v>
      </c>
      <c r="E5066" s="42" t="s">
        <v>31</v>
      </c>
      <c r="F5066" s="42" t="s">
        <v>202</v>
      </c>
    </row>
    <row r="5067" spans="1:6" x14ac:dyDescent="0.25">
      <c r="A5067" s="42">
        <v>95764</v>
      </c>
      <c r="B5067" s="42">
        <v>2806</v>
      </c>
      <c r="C5067" s="42">
        <v>3.7599534836757599E-3</v>
      </c>
      <c r="D5067" s="42">
        <v>7.2173871375839904E-4</v>
      </c>
      <c r="E5067" s="42" t="s">
        <v>31</v>
      </c>
      <c r="F5067" s="42" t="s">
        <v>202</v>
      </c>
    </row>
    <row r="5068" spans="1:6" x14ac:dyDescent="0.25">
      <c r="A5068" s="42">
        <v>95764</v>
      </c>
      <c r="B5068" s="42">
        <v>1320</v>
      </c>
      <c r="C5068" s="42">
        <v>2.0612023912733101E-4</v>
      </c>
      <c r="D5068" s="42">
        <v>5.1540838993635303E-4</v>
      </c>
      <c r="E5068" s="42" t="s">
        <v>31</v>
      </c>
      <c r="F5068" s="42" t="s">
        <v>202</v>
      </c>
    </row>
    <row r="5069" spans="1:6" x14ac:dyDescent="0.25">
      <c r="A5069" s="42">
        <v>95764</v>
      </c>
      <c r="B5069" s="42">
        <v>881</v>
      </c>
      <c r="C5069" s="42">
        <v>1.9778142202074401E-2</v>
      </c>
      <c r="D5069" s="42">
        <v>1.59144046672277E-3</v>
      </c>
      <c r="E5069" s="42" t="s">
        <v>31</v>
      </c>
      <c r="F5069" s="42" t="s">
        <v>202</v>
      </c>
    </row>
    <row r="5070" spans="1:6" x14ac:dyDescent="0.25">
      <c r="A5070" s="42">
        <v>95764</v>
      </c>
      <c r="B5070" s="42">
        <v>882</v>
      </c>
      <c r="C5070" s="42">
        <v>1.8954009421644699E-2</v>
      </c>
      <c r="D5070" s="42">
        <v>1.6751394142225499E-3</v>
      </c>
      <c r="E5070" s="42" t="s">
        <v>31</v>
      </c>
      <c r="F5070" s="42" t="s">
        <v>202</v>
      </c>
    </row>
    <row r="5071" spans="1:6" x14ac:dyDescent="0.25">
      <c r="A5071" s="42">
        <v>95764</v>
      </c>
      <c r="B5071" s="42">
        <v>883</v>
      </c>
      <c r="C5071" s="42">
        <v>0</v>
      </c>
      <c r="D5071" s="42">
        <v>7.7260272064788604E-4</v>
      </c>
      <c r="E5071" s="42" t="s">
        <v>31</v>
      </c>
      <c r="F5071" s="42" t="s">
        <v>202</v>
      </c>
    </row>
    <row r="5072" spans="1:6" x14ac:dyDescent="0.25">
      <c r="A5072" s="42">
        <v>95764</v>
      </c>
      <c r="B5072" s="42">
        <v>1325</v>
      </c>
      <c r="C5072" s="42">
        <v>1.18978729923297E-2</v>
      </c>
      <c r="D5072" s="42">
        <v>1.0846629004488499E-3</v>
      </c>
      <c r="E5072" s="42" t="s">
        <v>31</v>
      </c>
      <c r="F5072" s="42" t="s">
        <v>202</v>
      </c>
    </row>
    <row r="5073" spans="1:6" x14ac:dyDescent="0.25">
      <c r="A5073" s="42">
        <v>95764</v>
      </c>
      <c r="B5073" s="42">
        <v>884</v>
      </c>
      <c r="C5073" s="42">
        <v>3.14194094237338E-3</v>
      </c>
      <c r="D5073" s="42">
        <v>1.97027521798531E-3</v>
      </c>
      <c r="E5073" s="42" t="s">
        <v>31</v>
      </c>
      <c r="F5073" s="42" t="s">
        <v>202</v>
      </c>
    </row>
    <row r="5074" spans="1:6" x14ac:dyDescent="0.25">
      <c r="A5074" s="42">
        <v>95764</v>
      </c>
      <c r="B5074" s="42">
        <v>1330</v>
      </c>
      <c r="C5074" s="42">
        <v>0</v>
      </c>
      <c r="D5074" s="42">
        <v>5.1495242173872201E-4</v>
      </c>
      <c r="E5074" s="42" t="s">
        <v>31</v>
      </c>
      <c r="F5074" s="42" t="s">
        <v>202</v>
      </c>
    </row>
    <row r="5075" spans="1:6" x14ac:dyDescent="0.25">
      <c r="A5075" s="42">
        <v>95764</v>
      </c>
      <c r="B5075" s="42">
        <v>885</v>
      </c>
      <c r="C5075" s="42">
        <v>0</v>
      </c>
      <c r="D5075" s="42">
        <v>5.1495242173872201E-4</v>
      </c>
      <c r="E5075" s="42" t="s">
        <v>31</v>
      </c>
      <c r="F5075" s="42" t="s">
        <v>202</v>
      </c>
    </row>
    <row r="5076" spans="1:6" x14ac:dyDescent="0.25">
      <c r="A5076" s="42">
        <v>95764</v>
      </c>
      <c r="B5076" s="42">
        <v>886</v>
      </c>
      <c r="C5076" s="42">
        <v>9.2708844716950303E-3</v>
      </c>
      <c r="D5076" s="42">
        <v>1.0194209500931899E-3</v>
      </c>
      <c r="E5076" s="42" t="s">
        <v>31</v>
      </c>
      <c r="F5076" s="42" t="s">
        <v>202</v>
      </c>
    </row>
    <row r="5077" spans="1:6" x14ac:dyDescent="0.25">
      <c r="A5077" s="42">
        <v>95764</v>
      </c>
      <c r="B5077" s="42">
        <v>887</v>
      </c>
      <c r="C5077" s="42">
        <v>2.5765029890916402E-4</v>
      </c>
      <c r="D5077" s="42">
        <v>5.1546901309706896E-4</v>
      </c>
      <c r="E5077" s="42" t="s">
        <v>31</v>
      </c>
      <c r="F5077" s="42" t="s">
        <v>202</v>
      </c>
    </row>
    <row r="5078" spans="1:6" x14ac:dyDescent="0.25">
      <c r="A5078" s="42">
        <v>95764</v>
      </c>
      <c r="B5078" s="42">
        <v>888</v>
      </c>
      <c r="C5078" s="42">
        <v>0</v>
      </c>
      <c r="D5078" s="42">
        <v>5.6648248152055497E-4</v>
      </c>
      <c r="E5078" s="42" t="s">
        <v>31</v>
      </c>
      <c r="F5078" s="42" t="s">
        <v>202</v>
      </c>
    </row>
    <row r="5079" spans="1:6" x14ac:dyDescent="0.25">
      <c r="A5079" s="42">
        <v>95764</v>
      </c>
      <c r="B5079" s="42">
        <v>889</v>
      </c>
      <c r="C5079" s="42">
        <v>9.8373669532155796E-3</v>
      </c>
      <c r="D5079" s="42">
        <v>1.7456499356138799E-3</v>
      </c>
      <c r="E5079" s="42" t="s">
        <v>31</v>
      </c>
      <c r="F5079" s="42" t="s">
        <v>202</v>
      </c>
    </row>
    <row r="5080" spans="1:6" x14ac:dyDescent="0.25">
      <c r="A5080" s="42">
        <v>95764</v>
      </c>
      <c r="B5080" s="42">
        <v>890</v>
      </c>
      <c r="C5080" s="42">
        <v>0</v>
      </c>
      <c r="D5080" s="42">
        <v>5.1495242173872201E-4</v>
      </c>
      <c r="E5080" s="42" t="s">
        <v>31</v>
      </c>
      <c r="F5080" s="42" t="s">
        <v>202</v>
      </c>
    </row>
    <row r="5081" spans="1:6" x14ac:dyDescent="0.25">
      <c r="A5081" s="42">
        <v>95764</v>
      </c>
      <c r="B5081" s="42">
        <v>891</v>
      </c>
      <c r="C5081" s="42">
        <v>0</v>
      </c>
      <c r="D5081" s="42">
        <v>5.1495242173872201E-4</v>
      </c>
      <c r="E5081" s="42" t="s">
        <v>31</v>
      </c>
      <c r="F5081" s="42" t="s">
        <v>202</v>
      </c>
    </row>
    <row r="5082" spans="1:6" x14ac:dyDescent="0.25">
      <c r="A5082" s="42">
        <v>95764</v>
      </c>
      <c r="B5082" s="42">
        <v>892</v>
      </c>
      <c r="C5082" s="42">
        <v>0</v>
      </c>
      <c r="D5082" s="42">
        <v>5.1495242173872201E-4</v>
      </c>
      <c r="E5082" s="42" t="s">
        <v>31</v>
      </c>
      <c r="F5082" s="42" t="s">
        <v>202</v>
      </c>
    </row>
    <row r="5083" spans="1:6" x14ac:dyDescent="0.25">
      <c r="A5083" s="42">
        <v>95764</v>
      </c>
      <c r="B5083" s="42">
        <v>893</v>
      </c>
      <c r="C5083" s="42">
        <v>0</v>
      </c>
      <c r="D5083" s="42">
        <v>5.1495242173872201E-4</v>
      </c>
      <c r="E5083" s="42" t="s">
        <v>31</v>
      </c>
      <c r="F5083" s="42" t="s">
        <v>202</v>
      </c>
    </row>
    <row r="5084" spans="1:6" x14ac:dyDescent="0.25">
      <c r="A5084" s="42">
        <v>95764</v>
      </c>
      <c r="B5084" s="42">
        <v>894</v>
      </c>
      <c r="C5084" s="42">
        <v>3.6071041847282999E-4</v>
      </c>
      <c r="D5084" s="42">
        <v>8.75857100522675E-4</v>
      </c>
      <c r="E5084" s="42" t="s">
        <v>31</v>
      </c>
      <c r="F5084" s="42" t="s">
        <v>202</v>
      </c>
    </row>
    <row r="5085" spans="1:6" x14ac:dyDescent="0.25">
      <c r="A5085" s="42">
        <v>95764</v>
      </c>
      <c r="B5085" s="42">
        <v>895</v>
      </c>
      <c r="C5085" s="42">
        <v>1.0306011956366599E-4</v>
      </c>
      <c r="D5085" s="42">
        <v>5.1497939010293297E-4</v>
      </c>
      <c r="E5085" s="42" t="s">
        <v>31</v>
      </c>
      <c r="F5085" s="42" t="s">
        <v>202</v>
      </c>
    </row>
    <row r="5086" spans="1:6" x14ac:dyDescent="0.25">
      <c r="A5086" s="42">
        <v>95764</v>
      </c>
      <c r="B5086" s="42">
        <v>105</v>
      </c>
      <c r="C5086" s="42">
        <v>2.1271817583588402E-2</v>
      </c>
      <c r="D5086" s="42">
        <v>2.44125073967206E-3</v>
      </c>
      <c r="E5086" s="42" t="s">
        <v>31</v>
      </c>
      <c r="F5086" s="42" t="s">
        <v>202</v>
      </c>
    </row>
    <row r="5087" spans="1:6" x14ac:dyDescent="0.25">
      <c r="A5087" s="42">
        <v>95764</v>
      </c>
      <c r="B5087" s="42">
        <v>196</v>
      </c>
      <c r="C5087" s="42">
        <v>4.49641552726045E-2</v>
      </c>
      <c r="D5087" s="42">
        <v>4.1594308578402099E-3</v>
      </c>
      <c r="E5087" s="42" t="s">
        <v>31</v>
      </c>
      <c r="F5087" s="42" t="s">
        <v>202</v>
      </c>
    </row>
    <row r="5088" spans="1:6" x14ac:dyDescent="0.25">
      <c r="A5088" s="42">
        <v>95764</v>
      </c>
      <c r="B5088" s="42">
        <v>611</v>
      </c>
      <c r="C5088" s="42">
        <v>0.47297352817266702</v>
      </c>
      <c r="D5088" s="42">
        <v>3.9217325020932801E-2</v>
      </c>
      <c r="E5088" s="42" t="s">
        <v>31</v>
      </c>
      <c r="F5088" s="42" t="s">
        <v>202</v>
      </c>
    </row>
    <row r="5089" spans="1:6" x14ac:dyDescent="0.25">
      <c r="A5089" s="42">
        <v>95764</v>
      </c>
      <c r="B5089" s="42">
        <v>901</v>
      </c>
      <c r="C5089" s="42">
        <v>0</v>
      </c>
      <c r="D5089" s="42">
        <v>5.6648248152055497E-4</v>
      </c>
      <c r="E5089" s="42" t="s">
        <v>31</v>
      </c>
      <c r="F5089" s="42" t="s">
        <v>202</v>
      </c>
    </row>
    <row r="5090" spans="1:6" x14ac:dyDescent="0.25">
      <c r="A5090" s="42">
        <v>95764</v>
      </c>
      <c r="B5090" s="42">
        <v>902</v>
      </c>
      <c r="C5090" s="42">
        <v>3.8783681683500999E-2</v>
      </c>
      <c r="D5090" s="42">
        <v>3.4617485747639701E-3</v>
      </c>
      <c r="E5090" s="42" t="s">
        <v>31</v>
      </c>
      <c r="F5090" s="42" t="s">
        <v>202</v>
      </c>
    </row>
    <row r="5091" spans="1:6" x14ac:dyDescent="0.25">
      <c r="A5091" s="42">
        <v>95764</v>
      </c>
      <c r="B5091" s="42">
        <v>903</v>
      </c>
      <c r="C5091" s="42">
        <v>0</v>
      </c>
      <c r="D5091" s="42">
        <v>5.1495242173872201E-4</v>
      </c>
      <c r="E5091" s="42" t="s">
        <v>31</v>
      </c>
      <c r="F5091" s="42" t="s">
        <v>202</v>
      </c>
    </row>
    <row r="5092" spans="1:6" x14ac:dyDescent="0.25">
      <c r="A5092" s="42">
        <v>95764</v>
      </c>
      <c r="B5092" s="42">
        <v>904</v>
      </c>
      <c r="C5092" s="42">
        <v>4.0172556065053199E-3</v>
      </c>
      <c r="D5092" s="42">
        <v>9.7076561970863104E-4</v>
      </c>
      <c r="E5092" s="42" t="s">
        <v>31</v>
      </c>
      <c r="F5092" s="42" t="s">
        <v>202</v>
      </c>
    </row>
    <row r="5093" spans="1:6" x14ac:dyDescent="0.25">
      <c r="A5093" s="42">
        <v>95764</v>
      </c>
      <c r="B5093" s="42">
        <v>905</v>
      </c>
      <c r="C5093" s="42">
        <v>0</v>
      </c>
      <c r="D5093" s="42">
        <v>7.2107266086605297E-4</v>
      </c>
      <c r="E5093" s="42" t="s">
        <v>31</v>
      </c>
      <c r="F5093" s="42" t="s">
        <v>202</v>
      </c>
    </row>
    <row r="5094" spans="1:6" x14ac:dyDescent="0.25">
      <c r="A5094" s="42">
        <v>95764</v>
      </c>
      <c r="B5094" s="42">
        <v>906</v>
      </c>
      <c r="C5094" s="42">
        <v>5.1530059781832902E-5</v>
      </c>
      <c r="D5094" s="42">
        <v>5.1495916396218102E-4</v>
      </c>
      <c r="E5094" s="42" t="s">
        <v>31</v>
      </c>
      <c r="F5094" s="42" t="s">
        <v>202</v>
      </c>
    </row>
    <row r="5095" spans="1:6" x14ac:dyDescent="0.25">
      <c r="A5095" s="42">
        <v>95764</v>
      </c>
      <c r="B5095" s="42">
        <v>907</v>
      </c>
      <c r="C5095" s="42">
        <v>1.5967355010776099E-3</v>
      </c>
      <c r="D5095" s="42">
        <v>6.79342067574541E-4</v>
      </c>
      <c r="E5095" s="42" t="s">
        <v>31</v>
      </c>
      <c r="F5095" s="42" t="s">
        <v>202</v>
      </c>
    </row>
    <row r="5096" spans="1:6" x14ac:dyDescent="0.25">
      <c r="A5096" s="42">
        <v>95764</v>
      </c>
      <c r="B5096" s="42">
        <v>908</v>
      </c>
      <c r="C5096" s="42">
        <v>2.4723983412891599E-3</v>
      </c>
      <c r="D5096" s="42">
        <v>6.9266901772154703E-4</v>
      </c>
      <c r="E5096" s="42" t="s">
        <v>31</v>
      </c>
      <c r="F5096" s="42" t="s">
        <v>202</v>
      </c>
    </row>
    <row r="5097" spans="1:6" x14ac:dyDescent="0.25">
      <c r="A5097" s="42">
        <v>95764</v>
      </c>
      <c r="B5097" s="42">
        <v>909</v>
      </c>
      <c r="C5097" s="42">
        <v>1.9570977434708301E-3</v>
      </c>
      <c r="D5097" s="42">
        <v>6.33970085287268E-4</v>
      </c>
      <c r="E5097" s="42" t="s">
        <v>31</v>
      </c>
      <c r="F5097" s="42" t="s">
        <v>202</v>
      </c>
    </row>
    <row r="5098" spans="1:6" x14ac:dyDescent="0.25">
      <c r="A5098" s="42">
        <v>95764</v>
      </c>
      <c r="B5098" s="42">
        <v>989</v>
      </c>
      <c r="C5098" s="42">
        <v>0</v>
      </c>
      <c r="D5098" s="42">
        <v>5.1495242173872201E-4</v>
      </c>
      <c r="E5098" s="42" t="s">
        <v>31</v>
      </c>
      <c r="F5098" s="42" t="s">
        <v>202</v>
      </c>
    </row>
    <row r="5099" spans="1:6" x14ac:dyDescent="0.25">
      <c r="A5099" s="42">
        <v>95764</v>
      </c>
      <c r="B5099" s="42">
        <v>990</v>
      </c>
      <c r="C5099" s="42">
        <v>0</v>
      </c>
      <c r="D5099" s="42">
        <v>5.1495242173872201E-4</v>
      </c>
      <c r="E5099" s="42" t="s">
        <v>31</v>
      </c>
      <c r="F5099" s="42" t="s">
        <v>202</v>
      </c>
    </row>
    <row r="5100" spans="1:6" x14ac:dyDescent="0.25">
      <c r="A5100" s="42">
        <v>95764</v>
      </c>
      <c r="B5100" s="42">
        <v>990</v>
      </c>
      <c r="C5100" s="42">
        <v>0</v>
      </c>
      <c r="D5100" s="42">
        <v>5.1495242173872201E-4</v>
      </c>
      <c r="E5100" s="42" t="s">
        <v>31</v>
      </c>
      <c r="F5100" s="42" t="s">
        <v>202</v>
      </c>
    </row>
    <row r="5101" spans="1:6" x14ac:dyDescent="0.25">
      <c r="A5101" s="42">
        <v>95764</v>
      </c>
      <c r="B5101" s="42">
        <v>1387</v>
      </c>
      <c r="C5101" s="42">
        <v>0</v>
      </c>
      <c r="D5101" s="42">
        <v>5.1495242173872201E-4</v>
      </c>
      <c r="E5101" s="42" t="s">
        <v>31</v>
      </c>
      <c r="F5101" s="42" t="s">
        <v>202</v>
      </c>
    </row>
    <row r="5102" spans="1:6" x14ac:dyDescent="0.25">
      <c r="A5102" s="42">
        <v>95764</v>
      </c>
      <c r="B5102" s="42">
        <v>993</v>
      </c>
      <c r="C5102" s="42">
        <v>0</v>
      </c>
      <c r="D5102" s="42">
        <v>5.1495242173872201E-4</v>
      </c>
      <c r="E5102" s="42" t="s">
        <v>31</v>
      </c>
      <c r="F5102" s="42" t="s">
        <v>202</v>
      </c>
    </row>
    <row r="5103" spans="1:6" x14ac:dyDescent="0.25">
      <c r="A5103" s="42">
        <v>95764</v>
      </c>
      <c r="B5103" s="42">
        <v>994</v>
      </c>
      <c r="C5103" s="42">
        <v>0</v>
      </c>
      <c r="D5103" s="42">
        <v>5.1495242173872201E-4</v>
      </c>
      <c r="E5103" s="42" t="s">
        <v>31</v>
      </c>
      <c r="F5103" s="42" t="s">
        <v>202</v>
      </c>
    </row>
    <row r="5104" spans="1:6" x14ac:dyDescent="0.25">
      <c r="A5104" s="42">
        <v>95764</v>
      </c>
      <c r="B5104" s="42">
        <v>1390</v>
      </c>
      <c r="C5104" s="42">
        <v>0</v>
      </c>
      <c r="D5104" s="42">
        <v>5.1495242173872201E-4</v>
      </c>
      <c r="E5104" s="42" t="s">
        <v>31</v>
      </c>
      <c r="F5104" s="42" t="s">
        <v>202</v>
      </c>
    </row>
    <row r="5105" spans="1:6" x14ac:dyDescent="0.25">
      <c r="A5105" s="42">
        <v>95764</v>
      </c>
      <c r="B5105" s="42">
        <v>1391</v>
      </c>
      <c r="C5105" s="42">
        <v>0</v>
      </c>
      <c r="D5105" s="42">
        <v>5.1495242173872201E-4</v>
      </c>
      <c r="E5105" s="42" t="s">
        <v>31</v>
      </c>
      <c r="F5105" s="42" t="s">
        <v>202</v>
      </c>
    </row>
    <row r="5106" spans="1:6" x14ac:dyDescent="0.25">
      <c r="A5106" s="42">
        <v>95764</v>
      </c>
      <c r="B5106" s="42">
        <v>1393</v>
      </c>
      <c r="C5106" s="42">
        <v>0</v>
      </c>
      <c r="D5106" s="42">
        <v>5.1495242173872201E-4</v>
      </c>
      <c r="E5106" s="42" t="s">
        <v>31</v>
      </c>
      <c r="F5106" s="42" t="s">
        <v>202</v>
      </c>
    </row>
    <row r="5107" spans="1:6" x14ac:dyDescent="0.25">
      <c r="A5107" s="42">
        <v>95764</v>
      </c>
      <c r="B5107" s="42">
        <v>999</v>
      </c>
      <c r="C5107" s="42">
        <v>0</v>
      </c>
      <c r="D5107" s="42">
        <v>5.1495242173872201E-4</v>
      </c>
      <c r="E5107" s="42" t="s">
        <v>31</v>
      </c>
      <c r="F5107" s="42" t="s">
        <v>202</v>
      </c>
    </row>
    <row r="5108" spans="1:6" x14ac:dyDescent="0.25">
      <c r="A5108" s="42">
        <v>95764</v>
      </c>
      <c r="B5108" s="42">
        <v>1396</v>
      </c>
      <c r="C5108" s="42">
        <v>0</v>
      </c>
      <c r="D5108" s="42">
        <v>5.1495242173872201E-4</v>
      </c>
      <c r="E5108" s="42" t="s">
        <v>31</v>
      </c>
      <c r="F5108" s="42" t="s">
        <v>202</v>
      </c>
    </row>
    <row r="5109" spans="1:6" x14ac:dyDescent="0.25">
      <c r="A5109" s="42">
        <v>95764</v>
      </c>
      <c r="B5109" s="42">
        <v>1397</v>
      </c>
      <c r="C5109" s="42">
        <v>0</v>
      </c>
      <c r="D5109" s="42">
        <v>5.1495242173872201E-4</v>
      </c>
      <c r="E5109" s="42" t="s">
        <v>31</v>
      </c>
      <c r="F5109" s="42" t="s">
        <v>202</v>
      </c>
    </row>
    <row r="5110" spans="1:6" x14ac:dyDescent="0.25">
      <c r="A5110" s="42">
        <v>95764</v>
      </c>
      <c r="B5110" s="42">
        <v>1398</v>
      </c>
      <c r="C5110" s="42">
        <v>0</v>
      </c>
      <c r="D5110" s="42">
        <v>5.1495242173872201E-4</v>
      </c>
      <c r="E5110" s="42" t="s">
        <v>31</v>
      </c>
      <c r="F5110" s="42" t="s">
        <v>202</v>
      </c>
    </row>
    <row r="5111" spans="1:6" x14ac:dyDescent="0.25">
      <c r="A5111" s="42">
        <v>95764</v>
      </c>
      <c r="B5111" s="42">
        <v>1004</v>
      </c>
      <c r="C5111" s="42">
        <v>0</v>
      </c>
      <c r="D5111" s="42">
        <v>5.1495242173872201E-4</v>
      </c>
      <c r="E5111" s="42" t="s">
        <v>31</v>
      </c>
      <c r="F5111" s="42" t="s">
        <v>202</v>
      </c>
    </row>
    <row r="5112" spans="1:6" x14ac:dyDescent="0.25">
      <c r="A5112" s="42">
        <v>95764</v>
      </c>
      <c r="B5112" s="42">
        <v>1005</v>
      </c>
      <c r="C5112" s="42">
        <v>0</v>
      </c>
      <c r="D5112" s="42">
        <v>5.1495242173872201E-4</v>
      </c>
      <c r="E5112" s="42" t="s">
        <v>31</v>
      </c>
      <c r="F5112" s="42" t="s">
        <v>202</v>
      </c>
    </row>
    <row r="5113" spans="1:6" x14ac:dyDescent="0.25">
      <c r="A5113" s="42">
        <v>95764</v>
      </c>
      <c r="B5113" s="42">
        <v>1006</v>
      </c>
      <c r="C5113" s="42">
        <v>0</v>
      </c>
      <c r="D5113" s="42">
        <v>5.1495242173872201E-4</v>
      </c>
      <c r="E5113" s="42" t="s">
        <v>31</v>
      </c>
      <c r="F5113" s="42" t="s">
        <v>202</v>
      </c>
    </row>
    <row r="5114" spans="1:6" x14ac:dyDescent="0.25">
      <c r="A5114" s="42">
        <v>95764</v>
      </c>
      <c r="B5114" s="42">
        <v>1402</v>
      </c>
      <c r="C5114" s="42">
        <v>0</v>
      </c>
      <c r="D5114" s="42">
        <v>5.1495242173872201E-4</v>
      </c>
      <c r="E5114" s="42" t="s">
        <v>31</v>
      </c>
      <c r="F5114" s="42" t="s">
        <v>202</v>
      </c>
    </row>
    <row r="5115" spans="1:6" x14ac:dyDescent="0.25">
      <c r="A5115" s="42">
        <v>95764</v>
      </c>
      <c r="B5115" s="42">
        <v>1008</v>
      </c>
      <c r="C5115" s="42">
        <v>0</v>
      </c>
      <c r="D5115" s="42">
        <v>5.1495242173872201E-4</v>
      </c>
      <c r="E5115" s="42" t="s">
        <v>31</v>
      </c>
      <c r="F5115" s="42" t="s">
        <v>202</v>
      </c>
    </row>
    <row r="5116" spans="1:6" x14ac:dyDescent="0.25">
      <c r="A5116" s="42">
        <v>95764</v>
      </c>
      <c r="B5116" s="42">
        <v>989</v>
      </c>
      <c r="C5116" s="42">
        <v>0</v>
      </c>
      <c r="D5116" s="42">
        <v>5.1495242173872201E-4</v>
      </c>
      <c r="E5116" s="42" t="s">
        <v>31</v>
      </c>
      <c r="F5116" s="42" t="s">
        <v>202</v>
      </c>
    </row>
    <row r="5117" spans="1:6" x14ac:dyDescent="0.25">
      <c r="A5117" s="42">
        <v>95764</v>
      </c>
      <c r="B5117" s="42">
        <v>1010</v>
      </c>
      <c r="C5117" s="42">
        <v>1.0095017252124701E-2</v>
      </c>
      <c r="D5117" s="42">
        <v>2.1836828796364502E-3</v>
      </c>
      <c r="E5117" s="42" t="s">
        <v>31</v>
      </c>
      <c r="F5117" s="42" t="s">
        <v>202</v>
      </c>
    </row>
    <row r="5118" spans="1:6" x14ac:dyDescent="0.25">
      <c r="A5118" s="42">
        <v>95764</v>
      </c>
      <c r="B5118" s="42">
        <v>1011</v>
      </c>
      <c r="C5118" s="42">
        <v>4.2233758456326504E-3</v>
      </c>
      <c r="D5118" s="42">
        <v>1.07378388864701E-3</v>
      </c>
      <c r="E5118" s="42" t="s">
        <v>31</v>
      </c>
      <c r="F5118" s="42" t="s">
        <v>202</v>
      </c>
    </row>
    <row r="5119" spans="1:6" x14ac:dyDescent="0.25">
      <c r="A5119" s="42">
        <v>95764</v>
      </c>
      <c r="B5119" s="42">
        <v>1407</v>
      </c>
      <c r="C5119" s="42">
        <v>0</v>
      </c>
      <c r="D5119" s="42">
        <v>5.1495242173872201E-4</v>
      </c>
      <c r="E5119" s="42" t="s">
        <v>31</v>
      </c>
      <c r="F5119" s="42" t="s">
        <v>202</v>
      </c>
    </row>
    <row r="5120" spans="1:6" x14ac:dyDescent="0.25">
      <c r="A5120" s="42">
        <v>95764</v>
      </c>
      <c r="B5120" s="42">
        <v>1408</v>
      </c>
      <c r="C5120" s="42">
        <v>5.3051589249715403E-3</v>
      </c>
      <c r="D5120" s="42">
        <v>1.04989364279324E-3</v>
      </c>
      <c r="E5120" s="42" t="s">
        <v>31</v>
      </c>
      <c r="F5120" s="42" t="s">
        <v>202</v>
      </c>
    </row>
    <row r="5121" spans="1:6" x14ac:dyDescent="0.25">
      <c r="A5121" s="42">
        <v>95764</v>
      </c>
      <c r="B5121" s="42">
        <v>1409</v>
      </c>
      <c r="C5121" s="42">
        <v>2.3178081619436601E-3</v>
      </c>
      <c r="D5121" s="42">
        <v>1.19630023418275E-3</v>
      </c>
      <c r="E5121" s="42" t="s">
        <v>31</v>
      </c>
      <c r="F5121" s="42" t="s">
        <v>202</v>
      </c>
    </row>
    <row r="5122" spans="1:6" x14ac:dyDescent="0.25">
      <c r="A5122" s="42">
        <v>95764</v>
      </c>
      <c r="B5122" s="42">
        <v>1410</v>
      </c>
      <c r="C5122" s="42">
        <v>0</v>
      </c>
      <c r="D5122" s="42">
        <v>5.1495242173872201E-4</v>
      </c>
      <c r="E5122" s="42" t="s">
        <v>31</v>
      </c>
      <c r="F5122" s="42" t="s">
        <v>202</v>
      </c>
    </row>
    <row r="5123" spans="1:6" x14ac:dyDescent="0.25">
      <c r="A5123" s="42">
        <v>95764</v>
      </c>
      <c r="B5123" s="42">
        <v>1411</v>
      </c>
      <c r="C5123" s="42">
        <v>1.4421453217321101E-3</v>
      </c>
      <c r="D5123" s="42">
        <v>5.2537686993670495E-4</v>
      </c>
      <c r="E5123" s="42" t="s">
        <v>31</v>
      </c>
      <c r="F5123" s="42" t="s">
        <v>202</v>
      </c>
    </row>
    <row r="5124" spans="1:6" x14ac:dyDescent="0.25">
      <c r="A5124" s="42">
        <v>95764</v>
      </c>
      <c r="B5124" s="42">
        <v>1017</v>
      </c>
      <c r="C5124" s="42">
        <v>3.5023031847666E-3</v>
      </c>
      <c r="D5124" s="42">
        <v>6.6721992937602897E-4</v>
      </c>
      <c r="E5124" s="42" t="s">
        <v>31</v>
      </c>
      <c r="F5124" s="42" t="s">
        <v>202</v>
      </c>
    </row>
    <row r="5125" spans="1:6" x14ac:dyDescent="0.25">
      <c r="A5125" s="42">
        <v>95764</v>
      </c>
      <c r="B5125" s="42">
        <v>1413</v>
      </c>
      <c r="C5125" s="42">
        <v>0</v>
      </c>
      <c r="D5125" s="42">
        <v>5.1495242173872201E-4</v>
      </c>
      <c r="E5125" s="42" t="s">
        <v>31</v>
      </c>
      <c r="F5125" s="42" t="s">
        <v>202</v>
      </c>
    </row>
    <row r="5126" spans="1:6" x14ac:dyDescent="0.25">
      <c r="A5126" s="42">
        <v>95764</v>
      </c>
      <c r="B5126" s="42">
        <v>1416</v>
      </c>
      <c r="C5126" s="42">
        <v>1.05072577303794E-2</v>
      </c>
      <c r="D5126" s="42">
        <v>9.4279186984113196E-4</v>
      </c>
      <c r="E5126" s="42" t="s">
        <v>31</v>
      </c>
      <c r="F5126" s="42" t="s">
        <v>202</v>
      </c>
    </row>
    <row r="5127" spans="1:6" x14ac:dyDescent="0.25">
      <c r="A5127" s="42">
        <v>95764</v>
      </c>
      <c r="B5127" s="42">
        <v>1022</v>
      </c>
      <c r="C5127" s="42">
        <v>9.7861850695133493E-3</v>
      </c>
      <c r="D5127" s="42">
        <v>1.0061599592206499E-3</v>
      </c>
      <c r="E5127" s="42" t="s">
        <v>31</v>
      </c>
      <c r="F5127" s="42" t="s">
        <v>202</v>
      </c>
    </row>
    <row r="5128" spans="1:6" x14ac:dyDescent="0.25">
      <c r="A5128" s="42">
        <v>95764</v>
      </c>
      <c r="B5128" s="42">
        <v>1418</v>
      </c>
      <c r="C5128" s="42">
        <v>0</v>
      </c>
      <c r="D5128" s="42">
        <v>5.1495242173872201E-4</v>
      </c>
      <c r="E5128" s="42" t="s">
        <v>31</v>
      </c>
      <c r="F5128" s="42" t="s">
        <v>202</v>
      </c>
    </row>
    <row r="5129" spans="1:6" x14ac:dyDescent="0.25">
      <c r="A5129" s="42">
        <v>95764</v>
      </c>
      <c r="B5129" s="42">
        <v>1024</v>
      </c>
      <c r="C5129" s="42">
        <v>0</v>
      </c>
      <c r="D5129" s="42">
        <v>5.1495242173872201E-4</v>
      </c>
      <c r="E5129" s="42" t="s">
        <v>31</v>
      </c>
      <c r="F5129" s="42" t="s">
        <v>202</v>
      </c>
    </row>
    <row r="5130" spans="1:6" x14ac:dyDescent="0.25">
      <c r="A5130" s="42">
        <v>95764</v>
      </c>
      <c r="B5130" s="42">
        <v>1025</v>
      </c>
      <c r="C5130" s="42">
        <v>0</v>
      </c>
      <c r="D5130" s="42">
        <v>5.1495242173872201E-4</v>
      </c>
      <c r="E5130" s="42" t="s">
        <v>31</v>
      </c>
      <c r="F5130" s="42" t="s">
        <v>202</v>
      </c>
    </row>
    <row r="5131" spans="1:6" x14ac:dyDescent="0.25">
      <c r="A5131" s="42">
        <v>95764</v>
      </c>
      <c r="B5131" s="42">
        <v>1026</v>
      </c>
      <c r="C5131" s="42">
        <v>0</v>
      </c>
      <c r="D5131" s="42">
        <v>5.1495242173872201E-4</v>
      </c>
      <c r="E5131" s="42" t="s">
        <v>31</v>
      </c>
      <c r="F5131" s="42" t="s">
        <v>202</v>
      </c>
    </row>
    <row r="5132" spans="1:6" x14ac:dyDescent="0.25">
      <c r="A5132" s="42">
        <v>95764</v>
      </c>
      <c r="B5132" s="42">
        <v>1027</v>
      </c>
      <c r="C5132" s="42">
        <v>0</v>
      </c>
      <c r="D5132" s="42">
        <v>5.1495242173872201E-4</v>
      </c>
      <c r="E5132" s="42" t="s">
        <v>31</v>
      </c>
      <c r="F5132" s="42" t="s">
        <v>202</v>
      </c>
    </row>
    <row r="5133" spans="1:6" x14ac:dyDescent="0.25">
      <c r="A5133" s="42">
        <v>95764</v>
      </c>
      <c r="B5133" s="42">
        <v>1423</v>
      </c>
      <c r="C5133" s="42">
        <v>2.5958615791177898E-2</v>
      </c>
      <c r="D5133" s="42">
        <v>5.7196811388082504E-3</v>
      </c>
      <c r="E5133" s="42" t="s">
        <v>31</v>
      </c>
      <c r="F5133" s="42" t="s">
        <v>202</v>
      </c>
    </row>
    <row r="5134" spans="1:6" x14ac:dyDescent="0.25">
      <c r="A5134" s="42">
        <v>95764</v>
      </c>
      <c r="B5134" s="42">
        <v>933</v>
      </c>
      <c r="C5134" s="42">
        <v>0</v>
      </c>
      <c r="D5134" s="42">
        <v>5.1495242173872201E-4</v>
      </c>
      <c r="E5134" s="42" t="s">
        <v>31</v>
      </c>
      <c r="F5134" s="42" t="s">
        <v>202</v>
      </c>
    </row>
    <row r="5135" spans="1:6" x14ac:dyDescent="0.25">
      <c r="A5135" s="42">
        <v>95764</v>
      </c>
      <c r="B5135" s="42">
        <v>934</v>
      </c>
      <c r="C5135" s="42">
        <v>0.23069241776951399</v>
      </c>
      <c r="D5135" s="42">
        <v>2.0113147976057399E-2</v>
      </c>
      <c r="E5135" s="42" t="s">
        <v>31</v>
      </c>
      <c r="F5135" s="42" t="s">
        <v>202</v>
      </c>
    </row>
    <row r="5136" spans="1:6" x14ac:dyDescent="0.25">
      <c r="A5136" s="42">
        <v>95764</v>
      </c>
      <c r="B5136" s="42">
        <v>935</v>
      </c>
      <c r="C5136" s="42">
        <v>2.8997496613987601E-2</v>
      </c>
      <c r="D5136" s="42">
        <v>3.4730288943767402E-3</v>
      </c>
      <c r="E5136" s="42" t="s">
        <v>31</v>
      </c>
      <c r="F5136" s="42" t="s">
        <v>202</v>
      </c>
    </row>
    <row r="5137" spans="1:6" x14ac:dyDescent="0.25">
      <c r="A5137" s="42">
        <v>95764</v>
      </c>
      <c r="B5137" s="42">
        <v>936</v>
      </c>
      <c r="C5137" s="42">
        <v>1.7923756402087699E-2</v>
      </c>
      <c r="D5137" s="42">
        <v>3.0639445316511301E-3</v>
      </c>
      <c r="E5137" s="42" t="s">
        <v>31</v>
      </c>
      <c r="F5137" s="42" t="s">
        <v>202</v>
      </c>
    </row>
    <row r="5138" spans="1:6" x14ac:dyDescent="0.25">
      <c r="A5138" s="42">
        <v>95764</v>
      </c>
      <c r="B5138" s="42">
        <v>937</v>
      </c>
      <c r="C5138" s="42">
        <v>0</v>
      </c>
      <c r="D5138" s="42">
        <v>5.0372374317139701E-2</v>
      </c>
      <c r="E5138" s="42" t="s">
        <v>31</v>
      </c>
      <c r="F5138" s="42" t="s">
        <v>202</v>
      </c>
    </row>
    <row r="5139" spans="1:6" x14ac:dyDescent="0.25">
      <c r="A5139" s="42">
        <v>95764</v>
      </c>
      <c r="B5139" s="42">
        <v>939</v>
      </c>
      <c r="C5139" s="42">
        <v>5.6398257726897702E-2</v>
      </c>
      <c r="D5139" s="42">
        <v>5.8112507512947404E-3</v>
      </c>
      <c r="E5139" s="42" t="s">
        <v>31</v>
      </c>
      <c r="F5139" s="42" t="s">
        <v>202</v>
      </c>
    </row>
    <row r="5140" spans="1:6" x14ac:dyDescent="0.25">
      <c r="A5140" s="42">
        <v>95764</v>
      </c>
      <c r="B5140" s="42">
        <v>941</v>
      </c>
      <c r="C5140" s="42">
        <v>8.0863894488720795E-3</v>
      </c>
      <c r="D5140" s="42">
        <v>1.8938163849782899E-3</v>
      </c>
      <c r="E5140" s="42" t="s">
        <v>31</v>
      </c>
      <c r="F5140" s="42" t="s">
        <v>202</v>
      </c>
    </row>
    <row r="5141" spans="1:6" x14ac:dyDescent="0.25">
      <c r="A5141" s="42">
        <v>95764</v>
      </c>
      <c r="B5141" s="42">
        <v>942</v>
      </c>
      <c r="C5141" s="42">
        <v>5.3617027202997103E-2</v>
      </c>
      <c r="D5141" s="42">
        <v>1.26019102423239E-2</v>
      </c>
      <c r="E5141" s="42" t="s">
        <v>31</v>
      </c>
      <c r="F5141" s="42" t="s">
        <v>202</v>
      </c>
    </row>
    <row r="5142" spans="1:6" x14ac:dyDescent="0.25">
      <c r="A5142" s="42">
        <v>95764</v>
      </c>
      <c r="B5142" s="42">
        <v>944</v>
      </c>
      <c r="C5142" s="42">
        <v>3.0800352354192598E-2</v>
      </c>
      <c r="D5142" s="42">
        <v>8.3330416999446398E-3</v>
      </c>
      <c r="E5142" s="42" t="s">
        <v>31</v>
      </c>
      <c r="F5142" s="42" t="s">
        <v>202</v>
      </c>
    </row>
    <row r="5143" spans="1:6" x14ac:dyDescent="0.25">
      <c r="A5143" s="42">
        <v>95764</v>
      </c>
      <c r="B5143" s="42">
        <v>945</v>
      </c>
      <c r="C5143" s="42">
        <v>6.8811083140965998E-2</v>
      </c>
      <c r="D5143" s="42">
        <v>1.40307669985761E-2</v>
      </c>
      <c r="E5143" s="42" t="s">
        <v>31</v>
      </c>
      <c r="F5143" s="42" t="s">
        <v>202</v>
      </c>
    </row>
    <row r="5144" spans="1:6" x14ac:dyDescent="0.25">
      <c r="A5144" s="42">
        <v>95764</v>
      </c>
      <c r="B5144" s="42">
        <v>1438</v>
      </c>
      <c r="C5144" s="42">
        <v>2.5082952950966401E-2</v>
      </c>
      <c r="D5144" s="42">
        <v>2.4748967044296499E-3</v>
      </c>
      <c r="E5144" s="42" t="s">
        <v>31</v>
      </c>
      <c r="F5144" s="42" t="s">
        <v>202</v>
      </c>
    </row>
    <row r="5145" spans="1:6" x14ac:dyDescent="0.25">
      <c r="A5145" s="42">
        <v>95764</v>
      </c>
      <c r="B5145" s="42">
        <v>1044</v>
      </c>
      <c r="C5145" s="42">
        <v>0.37840960130357099</v>
      </c>
      <c r="D5145" s="42">
        <v>3.7027371773742802E-2</v>
      </c>
      <c r="E5145" s="42" t="s">
        <v>31</v>
      </c>
      <c r="F5145" s="42" t="s">
        <v>202</v>
      </c>
    </row>
    <row r="5146" spans="1:6" x14ac:dyDescent="0.25">
      <c r="A5146" s="42">
        <v>95764</v>
      </c>
      <c r="B5146" s="42">
        <v>947</v>
      </c>
      <c r="C5146" s="42">
        <v>0.25325179049548902</v>
      </c>
      <c r="D5146" s="42">
        <v>1.9719419947643702E-2</v>
      </c>
      <c r="E5146" s="42" t="s">
        <v>31</v>
      </c>
      <c r="F5146" s="42" t="s">
        <v>202</v>
      </c>
    </row>
    <row r="5147" spans="1:6" x14ac:dyDescent="0.25">
      <c r="A5147" s="42">
        <v>95764</v>
      </c>
      <c r="B5147" s="42">
        <v>948</v>
      </c>
      <c r="C5147" s="42">
        <v>6.7162817580106601E-2</v>
      </c>
      <c r="D5147" s="42">
        <v>6.9774313678080697E-3</v>
      </c>
      <c r="E5147" s="42" t="s">
        <v>31</v>
      </c>
      <c r="F5147" s="42" t="s">
        <v>202</v>
      </c>
    </row>
    <row r="5148" spans="1:6" x14ac:dyDescent="0.25">
      <c r="A5148" s="42">
        <v>95764</v>
      </c>
      <c r="B5148" s="42">
        <v>949</v>
      </c>
      <c r="C5148" s="42">
        <v>0</v>
      </c>
      <c r="D5148" s="42">
        <v>5.1495242173872201E-4</v>
      </c>
      <c r="E5148" s="42" t="s">
        <v>31</v>
      </c>
      <c r="F5148" s="42" t="s">
        <v>202</v>
      </c>
    </row>
    <row r="5149" spans="1:6" x14ac:dyDescent="0.25">
      <c r="A5149" s="42">
        <v>95764</v>
      </c>
      <c r="B5149" s="42">
        <v>950</v>
      </c>
      <c r="C5149" s="42">
        <v>0.16450797497310299</v>
      </c>
      <c r="D5149" s="42">
        <v>1.5134190492608E-2</v>
      </c>
      <c r="E5149" s="42" t="s">
        <v>31</v>
      </c>
      <c r="F5149" s="42" t="s">
        <v>202</v>
      </c>
    </row>
    <row r="5150" spans="1:6" x14ac:dyDescent="0.25">
      <c r="A5150" s="42">
        <v>95764</v>
      </c>
      <c r="B5150" s="42">
        <v>951</v>
      </c>
      <c r="C5150" s="42">
        <v>0</v>
      </c>
      <c r="D5150" s="42">
        <v>5.1495242173872201E-4</v>
      </c>
      <c r="E5150" s="42" t="s">
        <v>31</v>
      </c>
      <c r="F5150" s="42" t="s">
        <v>202</v>
      </c>
    </row>
    <row r="5151" spans="1:6" x14ac:dyDescent="0.25">
      <c r="A5151" s="42">
        <v>95764</v>
      </c>
      <c r="B5151" s="42">
        <v>952</v>
      </c>
      <c r="C5151" s="42">
        <v>0.12690913648850499</v>
      </c>
      <c r="D5151" s="42">
        <v>1.20398250779176E-2</v>
      </c>
      <c r="E5151" s="42" t="s">
        <v>31</v>
      </c>
      <c r="F5151" s="42" t="s">
        <v>202</v>
      </c>
    </row>
    <row r="5152" spans="1:6" x14ac:dyDescent="0.25">
      <c r="A5152" s="42">
        <v>95764</v>
      </c>
      <c r="B5152" s="42">
        <v>953</v>
      </c>
      <c r="C5152" s="42">
        <v>0</v>
      </c>
      <c r="D5152" s="42">
        <v>7.7260272064788604E-4</v>
      </c>
      <c r="E5152" s="42" t="s">
        <v>31</v>
      </c>
      <c r="F5152" s="42" t="s">
        <v>202</v>
      </c>
    </row>
    <row r="5153" spans="1:6" x14ac:dyDescent="0.25">
      <c r="A5153" s="42">
        <v>95764</v>
      </c>
      <c r="B5153" s="42">
        <v>954</v>
      </c>
      <c r="C5153" s="42">
        <v>4.1358791968274203E-2</v>
      </c>
      <c r="D5153" s="42">
        <v>5.6343176863522804E-3</v>
      </c>
      <c r="E5153" s="42" t="s">
        <v>31</v>
      </c>
      <c r="F5153" s="42" t="s">
        <v>202</v>
      </c>
    </row>
    <row r="5154" spans="1:6" x14ac:dyDescent="0.25">
      <c r="A5154" s="42">
        <v>95764</v>
      </c>
      <c r="B5154" s="42">
        <v>955</v>
      </c>
      <c r="C5154" s="42">
        <v>13.6727099588804</v>
      </c>
      <c r="D5154" s="42">
        <v>1.82076737282917</v>
      </c>
      <c r="E5154" s="42" t="s">
        <v>31</v>
      </c>
      <c r="F5154" s="42" t="s">
        <v>202</v>
      </c>
    </row>
    <row r="5155" spans="1:6" x14ac:dyDescent="0.25">
      <c r="A5155" s="42">
        <v>95764</v>
      </c>
      <c r="B5155" s="42">
        <v>956</v>
      </c>
      <c r="C5155" s="42">
        <v>5.7583100925800199E-2</v>
      </c>
      <c r="D5155" s="42">
        <v>4.7615630728506698E-3</v>
      </c>
      <c r="E5155" s="42" t="s">
        <v>31</v>
      </c>
      <c r="F5155" s="42" t="s">
        <v>202</v>
      </c>
    </row>
    <row r="5156" spans="1:6" x14ac:dyDescent="0.25">
      <c r="A5156" s="42">
        <v>95764</v>
      </c>
      <c r="B5156" s="42">
        <v>1056</v>
      </c>
      <c r="C5156" s="42">
        <v>1.37519106162368E-2</v>
      </c>
      <c r="D5156" s="42">
        <v>1.2528540824938599E-3</v>
      </c>
      <c r="E5156" s="42" t="s">
        <v>31</v>
      </c>
      <c r="F5156" s="42" t="s">
        <v>202</v>
      </c>
    </row>
    <row r="5157" spans="1:6" x14ac:dyDescent="0.25">
      <c r="A5157" s="42">
        <v>95764</v>
      </c>
      <c r="B5157" s="42">
        <v>957</v>
      </c>
      <c r="C5157" s="42">
        <v>1.4244830455658</v>
      </c>
      <c r="D5157" s="42">
        <v>0.12523410016974601</v>
      </c>
      <c r="E5157" s="42" t="s">
        <v>31</v>
      </c>
      <c r="F5157" s="42" t="s">
        <v>202</v>
      </c>
    </row>
    <row r="5158" spans="1:6" x14ac:dyDescent="0.25">
      <c r="A5158" s="42">
        <v>95764</v>
      </c>
      <c r="B5158" s="42">
        <v>958</v>
      </c>
      <c r="C5158" s="42">
        <v>3.25513298585361E-2</v>
      </c>
      <c r="D5158" s="42">
        <v>2.4678867090794601E-2</v>
      </c>
      <c r="E5158" s="42" t="s">
        <v>31</v>
      </c>
      <c r="F5158" s="42" t="s">
        <v>202</v>
      </c>
    </row>
    <row r="5159" spans="1:6" x14ac:dyDescent="0.25">
      <c r="A5159" s="42">
        <v>95764</v>
      </c>
      <c r="B5159" s="42">
        <v>959</v>
      </c>
      <c r="C5159" s="42">
        <v>1.06099696738635E-2</v>
      </c>
      <c r="D5159" s="42">
        <v>3.33298142797557E-3</v>
      </c>
      <c r="E5159" s="42" t="s">
        <v>31</v>
      </c>
      <c r="F5159" s="42" t="s">
        <v>202</v>
      </c>
    </row>
    <row r="5160" spans="1:6" x14ac:dyDescent="0.25">
      <c r="A5160" s="42">
        <v>95764</v>
      </c>
      <c r="B5160" s="42">
        <v>960</v>
      </c>
      <c r="C5160" s="42">
        <v>0.37068392227317198</v>
      </c>
      <c r="D5160" s="42">
        <v>9.5160163618125695E-2</v>
      </c>
      <c r="E5160" s="42" t="s">
        <v>31</v>
      </c>
      <c r="F5160" s="42" t="s">
        <v>202</v>
      </c>
    </row>
    <row r="5161" spans="1:6" x14ac:dyDescent="0.25">
      <c r="A5161" s="42">
        <v>95764</v>
      </c>
      <c r="B5161" s="42">
        <v>961</v>
      </c>
      <c r="C5161" s="42">
        <v>0.40766474821646798</v>
      </c>
      <c r="D5161" s="42">
        <v>6.7955590640783797E-2</v>
      </c>
      <c r="E5161" s="42" t="s">
        <v>31</v>
      </c>
      <c r="F5161" s="42" t="s">
        <v>202</v>
      </c>
    </row>
    <row r="5162" spans="1:6" x14ac:dyDescent="0.25">
      <c r="A5162" s="42">
        <v>95764</v>
      </c>
      <c r="B5162" s="42">
        <v>962</v>
      </c>
      <c r="C5162" s="42">
        <v>1.6069718778180499E-2</v>
      </c>
      <c r="D5162" s="42">
        <v>2.5885452855517101E-3</v>
      </c>
      <c r="E5162" s="42" t="s">
        <v>31</v>
      </c>
      <c r="F5162" s="42" t="s">
        <v>202</v>
      </c>
    </row>
    <row r="5163" spans="1:6" x14ac:dyDescent="0.25">
      <c r="A5163" s="42">
        <v>95764</v>
      </c>
      <c r="B5163" s="42">
        <v>963</v>
      </c>
      <c r="C5163" s="42">
        <v>4.3007057529133599E-2</v>
      </c>
      <c r="D5163" s="42">
        <v>4.5146517271314702E-3</v>
      </c>
      <c r="E5163" s="42" t="s">
        <v>31</v>
      </c>
      <c r="F5163" s="42" t="s">
        <v>202</v>
      </c>
    </row>
    <row r="5164" spans="1:6" x14ac:dyDescent="0.25">
      <c r="A5164" s="42">
        <v>95764</v>
      </c>
      <c r="B5164" s="42">
        <v>964</v>
      </c>
      <c r="C5164" s="42">
        <v>2.5392133309657401E-2</v>
      </c>
      <c r="D5164" s="42">
        <v>2.1726458974616102E-3</v>
      </c>
      <c r="E5164" s="42" t="s">
        <v>31</v>
      </c>
      <c r="F5164" s="42" t="s">
        <v>202</v>
      </c>
    </row>
    <row r="5165" spans="1:6" x14ac:dyDescent="0.25">
      <c r="A5165" s="42">
        <v>95764</v>
      </c>
      <c r="B5165" s="42">
        <v>966</v>
      </c>
      <c r="C5165" s="42">
        <v>0.16790756621438599</v>
      </c>
      <c r="D5165" s="42">
        <v>7.5240767508212902E-2</v>
      </c>
      <c r="E5165" s="42" t="s">
        <v>31</v>
      </c>
      <c r="F5165" s="42" t="s">
        <v>202</v>
      </c>
    </row>
    <row r="5166" spans="1:6" x14ac:dyDescent="0.25">
      <c r="A5166" s="42">
        <v>95764</v>
      </c>
      <c r="B5166" s="42">
        <v>967</v>
      </c>
      <c r="C5166" s="42">
        <v>0</v>
      </c>
      <c r="D5166" s="42">
        <v>2.7297004641187099E-3</v>
      </c>
      <c r="E5166" s="42" t="s">
        <v>31</v>
      </c>
      <c r="F5166" s="42" t="s">
        <v>202</v>
      </c>
    </row>
    <row r="5167" spans="1:6" x14ac:dyDescent="0.25">
      <c r="A5167" s="42">
        <v>95764</v>
      </c>
      <c r="B5167" s="42">
        <v>968</v>
      </c>
      <c r="C5167" s="42">
        <v>0.355901758637378</v>
      </c>
      <c r="D5167" s="42">
        <v>5.1884454656626597E-2</v>
      </c>
      <c r="E5167" s="42" t="s">
        <v>31</v>
      </c>
      <c r="F5167" s="42" t="s">
        <v>202</v>
      </c>
    </row>
    <row r="5168" spans="1:6" x14ac:dyDescent="0.25">
      <c r="A5168" s="42">
        <v>95764</v>
      </c>
      <c r="B5168" s="42">
        <v>969</v>
      </c>
      <c r="C5168" s="42">
        <v>2.1413344196427002</v>
      </c>
      <c r="D5168" s="42">
        <v>0.215757279867962</v>
      </c>
      <c r="E5168" s="42" t="s">
        <v>31</v>
      </c>
      <c r="F5168" s="42" t="s">
        <v>202</v>
      </c>
    </row>
    <row r="5169" spans="1:6" x14ac:dyDescent="0.25">
      <c r="A5169" s="42">
        <v>95764</v>
      </c>
      <c r="B5169" s="42">
        <v>970</v>
      </c>
      <c r="C5169" s="42">
        <v>8.4467516912653095E-3</v>
      </c>
      <c r="D5169" s="42">
        <v>2.0981385449485401E-3</v>
      </c>
      <c r="E5169" s="42" t="s">
        <v>31</v>
      </c>
      <c r="F5169" s="42" t="s">
        <v>202</v>
      </c>
    </row>
    <row r="5170" spans="1:6" x14ac:dyDescent="0.25">
      <c r="A5170" s="42">
        <v>95765</v>
      </c>
      <c r="B5170" s="42">
        <v>337</v>
      </c>
      <c r="C5170" s="42">
        <v>1.1050000575520901E-2</v>
      </c>
      <c r="D5170" s="42">
        <v>7.2477121500018504E-2</v>
      </c>
      <c r="E5170" s="42" t="s">
        <v>31</v>
      </c>
      <c r="F5170" s="42" t="s">
        <v>32</v>
      </c>
    </row>
    <row r="5171" spans="1:6" x14ac:dyDescent="0.25">
      <c r="A5171" s="42">
        <v>95765</v>
      </c>
      <c r="B5171" s="42">
        <v>613</v>
      </c>
      <c r="C5171" s="42">
        <v>0.12264688138785799</v>
      </c>
      <c r="D5171" s="42">
        <v>3.04462568619807E-2</v>
      </c>
      <c r="E5171" s="42" t="s">
        <v>31</v>
      </c>
      <c r="F5171" s="42" t="s">
        <v>32</v>
      </c>
    </row>
    <row r="5172" spans="1:6" x14ac:dyDescent="0.25">
      <c r="A5172" s="42">
        <v>95765</v>
      </c>
      <c r="B5172" s="42">
        <v>699</v>
      </c>
      <c r="C5172" s="42">
        <v>5.6604169614800498E-2</v>
      </c>
      <c r="D5172" s="42">
        <v>2.82149829871879E-2</v>
      </c>
      <c r="E5172" s="42" t="s">
        <v>31</v>
      </c>
      <c r="F5172" s="42" t="s">
        <v>32</v>
      </c>
    </row>
    <row r="5173" spans="1:6" x14ac:dyDescent="0.25">
      <c r="A5173" s="42">
        <v>95765</v>
      </c>
      <c r="B5173" s="42">
        <v>784</v>
      </c>
      <c r="C5173" s="42">
        <v>0.12841563168831399</v>
      </c>
      <c r="D5173" s="42">
        <v>3.0241315912936099E-2</v>
      </c>
      <c r="E5173" s="42" t="s">
        <v>31</v>
      </c>
      <c r="F5173" s="42" t="s">
        <v>45</v>
      </c>
    </row>
    <row r="5174" spans="1:6" x14ac:dyDescent="0.25">
      <c r="A5174" s="42">
        <v>95765</v>
      </c>
      <c r="B5174" s="42">
        <v>785</v>
      </c>
      <c r="C5174" s="42">
        <v>1.01562505289714E-3</v>
      </c>
      <c r="D5174" s="42">
        <v>4.6856936337618896E-3</v>
      </c>
      <c r="E5174" s="42" t="s">
        <v>31</v>
      </c>
      <c r="F5174" s="42" t="s">
        <v>49</v>
      </c>
    </row>
    <row r="5175" spans="1:6" x14ac:dyDescent="0.25">
      <c r="A5175" s="42">
        <v>95765</v>
      </c>
      <c r="B5175" s="42">
        <v>2302</v>
      </c>
      <c r="C5175" s="42">
        <v>8.8169796258843594E-2</v>
      </c>
      <c r="D5175" s="42">
        <v>7.9507160817668902E-3</v>
      </c>
      <c r="E5175" s="42" t="s">
        <v>31</v>
      </c>
      <c r="F5175" s="42" t="s">
        <v>53</v>
      </c>
    </row>
    <row r="5176" spans="1:6" x14ac:dyDescent="0.25">
      <c r="A5176" s="42">
        <v>95765</v>
      </c>
      <c r="B5176" s="42">
        <v>1183</v>
      </c>
      <c r="C5176" s="42">
        <v>21.953277185066501</v>
      </c>
      <c r="D5176" s="42">
        <v>4.5240876284071998</v>
      </c>
      <c r="E5176" s="42" t="s">
        <v>31</v>
      </c>
      <c r="F5176" s="42" t="s">
        <v>57</v>
      </c>
    </row>
    <row r="5177" spans="1:6" x14ac:dyDescent="0.25">
      <c r="A5177" s="42">
        <v>95765</v>
      </c>
      <c r="B5177" s="42">
        <v>789</v>
      </c>
      <c r="C5177" s="42">
        <v>5.6531044610991898</v>
      </c>
      <c r="D5177" s="42">
        <v>1.1724937234266799</v>
      </c>
      <c r="E5177" s="42" t="s">
        <v>31</v>
      </c>
      <c r="F5177" s="42" t="s">
        <v>57</v>
      </c>
    </row>
    <row r="5178" spans="1:6" x14ac:dyDescent="0.25">
      <c r="A5178" s="42">
        <v>95765</v>
      </c>
      <c r="B5178" s="42">
        <v>790</v>
      </c>
      <c r="C5178" s="42">
        <v>6.2171826154782597</v>
      </c>
      <c r="D5178" s="42">
        <v>1.3044555546705301</v>
      </c>
      <c r="E5178" s="42" t="s">
        <v>31</v>
      </c>
      <c r="F5178" s="42" t="s">
        <v>57</v>
      </c>
    </row>
    <row r="5179" spans="1:6" x14ac:dyDescent="0.25">
      <c r="A5179" s="42">
        <v>95765</v>
      </c>
      <c r="B5179" s="42">
        <v>791</v>
      </c>
      <c r="C5179" s="42">
        <v>3.18946891611817</v>
      </c>
      <c r="D5179" s="42">
        <v>0.94526549535586801</v>
      </c>
      <c r="E5179" s="42" t="s">
        <v>31</v>
      </c>
      <c r="F5179" s="42" t="s">
        <v>57</v>
      </c>
    </row>
    <row r="5180" spans="1:6" x14ac:dyDescent="0.25">
      <c r="A5180" s="42">
        <v>95765</v>
      </c>
      <c r="B5180" s="42">
        <v>792</v>
      </c>
      <c r="C5180" s="42">
        <v>0.78851774940196595</v>
      </c>
      <c r="D5180" s="42">
        <v>0.135555215212461</v>
      </c>
      <c r="E5180" s="42" t="s">
        <v>31</v>
      </c>
      <c r="F5180" s="42" t="s">
        <v>57</v>
      </c>
    </row>
    <row r="5181" spans="1:6" x14ac:dyDescent="0.25">
      <c r="A5181" s="42">
        <v>95765</v>
      </c>
      <c r="B5181" s="42">
        <v>626</v>
      </c>
      <c r="C5181" s="42">
        <v>37.801550927164101</v>
      </c>
      <c r="D5181" s="42">
        <v>5.1605926775357096</v>
      </c>
      <c r="E5181" s="42" t="s">
        <v>31</v>
      </c>
      <c r="F5181" s="42" t="s">
        <v>57</v>
      </c>
    </row>
    <row r="5182" spans="1:6" x14ac:dyDescent="0.25">
      <c r="A5182" s="42">
        <v>95765</v>
      </c>
      <c r="B5182" s="42">
        <v>794</v>
      </c>
      <c r="C5182" s="42">
        <v>7.3844337179392596</v>
      </c>
      <c r="D5182" s="42">
        <v>0.60578935640507003</v>
      </c>
      <c r="E5182" s="42" t="s">
        <v>31</v>
      </c>
      <c r="F5182" s="42" t="s">
        <v>57</v>
      </c>
    </row>
    <row r="5183" spans="1:6" x14ac:dyDescent="0.25">
      <c r="A5183" s="42">
        <v>95765</v>
      </c>
      <c r="B5183" s="42">
        <v>1190</v>
      </c>
      <c r="C5183" s="42">
        <v>2.2739844934366902</v>
      </c>
      <c r="D5183" s="42">
        <v>0.71424678642876105</v>
      </c>
      <c r="E5183" s="42" t="s">
        <v>31</v>
      </c>
      <c r="F5183" s="42" t="s">
        <v>57</v>
      </c>
    </row>
    <row r="5184" spans="1:6" x14ac:dyDescent="0.25">
      <c r="A5184" s="42">
        <v>95765</v>
      </c>
      <c r="B5184" s="42">
        <v>796</v>
      </c>
      <c r="C5184" s="42">
        <v>0.22955834528949701</v>
      </c>
      <c r="D5184" s="42">
        <v>7.3891552258823406E-2</v>
      </c>
      <c r="E5184" s="42" t="s">
        <v>31</v>
      </c>
      <c r="F5184" s="42" t="s">
        <v>57</v>
      </c>
    </row>
    <row r="5185" spans="1:6" x14ac:dyDescent="0.25">
      <c r="A5185" s="42">
        <v>95765</v>
      </c>
      <c r="B5185" s="42">
        <v>797</v>
      </c>
      <c r="C5185" s="42">
        <v>9.0994588072634794</v>
      </c>
      <c r="D5185" s="42">
        <v>0.97844231079319</v>
      </c>
      <c r="E5185" s="42" t="s">
        <v>31</v>
      </c>
      <c r="F5185" s="42" t="s">
        <v>57</v>
      </c>
    </row>
    <row r="5186" spans="1:6" x14ac:dyDescent="0.25">
      <c r="A5186" s="42">
        <v>95765</v>
      </c>
      <c r="B5186" s="42">
        <v>436</v>
      </c>
      <c r="C5186" s="42">
        <v>46.901009734427603</v>
      </c>
      <c r="D5186" s="42">
        <v>5.4146640895732601</v>
      </c>
      <c r="E5186" s="42" t="s">
        <v>31</v>
      </c>
      <c r="F5186" s="42" t="s">
        <v>57</v>
      </c>
    </row>
    <row r="5187" spans="1:6" x14ac:dyDescent="0.25">
      <c r="A5187" s="42">
        <v>95765</v>
      </c>
      <c r="B5187" s="42">
        <v>696</v>
      </c>
      <c r="C5187" s="42">
        <v>2.8275001472656301E-2</v>
      </c>
      <c r="D5187" s="42">
        <v>0.198038418238032</v>
      </c>
      <c r="E5187" s="42" t="s">
        <v>31</v>
      </c>
      <c r="F5187" s="42" t="s">
        <v>81</v>
      </c>
    </row>
    <row r="5188" spans="1:6" x14ac:dyDescent="0.25">
      <c r="A5188" s="42">
        <v>95765</v>
      </c>
      <c r="B5188" s="42">
        <v>525</v>
      </c>
      <c r="C5188" s="42">
        <v>0</v>
      </c>
      <c r="D5188" s="42">
        <v>4.1803127177246199E-2</v>
      </c>
      <c r="E5188" s="42" t="s">
        <v>31</v>
      </c>
      <c r="F5188" s="42" t="s">
        <v>81</v>
      </c>
    </row>
    <row r="5189" spans="1:6" x14ac:dyDescent="0.25">
      <c r="A5189" s="42">
        <v>95765</v>
      </c>
      <c r="B5189" s="42">
        <v>292</v>
      </c>
      <c r="C5189" s="42">
        <v>2.5214584646593E-2</v>
      </c>
      <c r="D5189" s="42">
        <v>2.53409329862881E-2</v>
      </c>
      <c r="E5189" s="42" t="s">
        <v>31</v>
      </c>
      <c r="F5189" s="42" t="s">
        <v>81</v>
      </c>
    </row>
    <row r="5190" spans="1:6" x14ac:dyDescent="0.25">
      <c r="A5190" s="42">
        <v>95765</v>
      </c>
      <c r="B5190" s="42">
        <v>694</v>
      </c>
      <c r="C5190" s="42">
        <v>2.6975001404948001E-2</v>
      </c>
      <c r="D5190" s="42">
        <v>1.09040009179849E-2</v>
      </c>
      <c r="E5190" s="42" t="s">
        <v>31</v>
      </c>
      <c r="F5190" s="42" t="s">
        <v>81</v>
      </c>
    </row>
    <row r="5191" spans="1:6" x14ac:dyDescent="0.25">
      <c r="A5191" s="42">
        <v>95765</v>
      </c>
      <c r="B5191" s="42">
        <v>666</v>
      </c>
      <c r="C5191" s="42">
        <v>0</v>
      </c>
      <c r="D5191" s="42">
        <v>5.2541669403211996E-3</v>
      </c>
      <c r="E5191" s="42" t="s">
        <v>31</v>
      </c>
      <c r="F5191" s="42" t="s">
        <v>81</v>
      </c>
    </row>
    <row r="5192" spans="1:6" x14ac:dyDescent="0.25">
      <c r="A5192" s="42">
        <v>95765</v>
      </c>
      <c r="B5192" s="42">
        <v>700</v>
      </c>
      <c r="C5192" s="42">
        <v>5.0347919288954102E-2</v>
      </c>
      <c r="D5192" s="42">
        <v>4.8059888049913797E-3</v>
      </c>
      <c r="E5192" s="42" t="s">
        <v>31</v>
      </c>
      <c r="F5192" s="42" t="s">
        <v>81</v>
      </c>
    </row>
    <row r="5193" spans="1:6" x14ac:dyDescent="0.25">
      <c r="A5193" s="42">
        <v>95765</v>
      </c>
      <c r="B5193" s="42">
        <v>795</v>
      </c>
      <c r="C5193" s="42">
        <v>0.161606258416993</v>
      </c>
      <c r="D5193" s="42">
        <v>1.32053709661017E-2</v>
      </c>
      <c r="E5193" s="42" t="s">
        <v>31</v>
      </c>
      <c r="F5193" s="42" t="s">
        <v>81</v>
      </c>
    </row>
    <row r="5194" spans="1:6" x14ac:dyDescent="0.25">
      <c r="A5194" s="42">
        <v>95765</v>
      </c>
      <c r="B5194" s="42">
        <v>669</v>
      </c>
      <c r="C5194" s="42">
        <v>0.13891042390158501</v>
      </c>
      <c r="D5194" s="42">
        <v>1.07841865261761E-2</v>
      </c>
      <c r="E5194" s="42" t="s">
        <v>31</v>
      </c>
      <c r="F5194" s="42" t="s">
        <v>81</v>
      </c>
    </row>
    <row r="5195" spans="1:6" x14ac:dyDescent="0.25">
      <c r="A5195" s="42">
        <v>95765</v>
      </c>
      <c r="B5195" s="42">
        <v>329</v>
      </c>
      <c r="C5195" s="42">
        <v>5.3056252763346502E-2</v>
      </c>
      <c r="D5195" s="42">
        <v>5.47058398343272E-3</v>
      </c>
      <c r="E5195" s="42" t="s">
        <v>31</v>
      </c>
      <c r="F5195" s="42" t="s">
        <v>81</v>
      </c>
    </row>
    <row r="5196" spans="1:6" x14ac:dyDescent="0.25">
      <c r="A5196" s="42">
        <v>95765</v>
      </c>
      <c r="B5196" s="42">
        <v>715</v>
      </c>
      <c r="C5196" s="42">
        <v>9.8854171815321496E-4</v>
      </c>
      <c r="D5196" s="42">
        <v>2.24385975790771E-2</v>
      </c>
      <c r="E5196" s="42" t="s">
        <v>31</v>
      </c>
      <c r="F5196" s="42" t="s">
        <v>81</v>
      </c>
    </row>
    <row r="5197" spans="1:6" x14ac:dyDescent="0.25">
      <c r="A5197" s="42">
        <v>95765</v>
      </c>
      <c r="B5197" s="42">
        <v>767</v>
      </c>
      <c r="C5197" s="42">
        <v>0</v>
      </c>
      <c r="D5197" s="42">
        <v>1.07385422259657E-2</v>
      </c>
      <c r="E5197" s="42" t="s">
        <v>31</v>
      </c>
      <c r="F5197" s="42" t="s">
        <v>81</v>
      </c>
    </row>
    <row r="5198" spans="1:6" x14ac:dyDescent="0.25">
      <c r="A5198" s="42">
        <v>95765</v>
      </c>
      <c r="B5198" s="42">
        <v>347</v>
      </c>
      <c r="C5198" s="42">
        <v>1.89583343207466E-4</v>
      </c>
      <c r="D5198" s="42">
        <v>2.57293436019685E-3</v>
      </c>
      <c r="E5198" s="42" t="s">
        <v>31</v>
      </c>
      <c r="F5198" s="42" t="s">
        <v>81</v>
      </c>
    </row>
    <row r="5199" spans="1:6" x14ac:dyDescent="0.25">
      <c r="A5199" s="42">
        <v>95765</v>
      </c>
      <c r="B5199" s="42">
        <v>526</v>
      </c>
      <c r="C5199" s="42">
        <v>1.1375000592447899E-3</v>
      </c>
      <c r="D5199" s="42">
        <v>9.9018566018602302E-4</v>
      </c>
      <c r="E5199" s="42" t="s">
        <v>31</v>
      </c>
      <c r="F5199" s="42" t="s">
        <v>81</v>
      </c>
    </row>
    <row r="5200" spans="1:6" x14ac:dyDescent="0.25">
      <c r="A5200" s="42">
        <v>95765</v>
      </c>
      <c r="B5200" s="42">
        <v>488</v>
      </c>
      <c r="C5200" s="42">
        <v>2.2140626153157601E-2</v>
      </c>
      <c r="D5200" s="42">
        <v>2.6783951135620101E-3</v>
      </c>
      <c r="E5200" s="42" t="s">
        <v>31</v>
      </c>
      <c r="F5200" s="42" t="s">
        <v>81</v>
      </c>
    </row>
    <row r="5201" spans="1:6" x14ac:dyDescent="0.25">
      <c r="A5201" s="42">
        <v>95765</v>
      </c>
      <c r="B5201" s="42">
        <v>379</v>
      </c>
      <c r="C5201" s="42">
        <v>1.21875006347657E-4</v>
      </c>
      <c r="D5201" s="42">
        <v>8.2606431242476905E-4</v>
      </c>
      <c r="E5201" s="42" t="s">
        <v>31</v>
      </c>
      <c r="F5201" s="42" t="s">
        <v>81</v>
      </c>
    </row>
    <row r="5202" spans="1:6" x14ac:dyDescent="0.25">
      <c r="A5202" s="42">
        <v>95765</v>
      </c>
      <c r="B5202" s="42">
        <v>612</v>
      </c>
      <c r="C5202" s="42">
        <v>6.7708336859809194E-5</v>
      </c>
      <c r="D5202" s="42">
        <v>6.0938448835697902E-4</v>
      </c>
      <c r="E5202" s="42" t="s">
        <v>31</v>
      </c>
      <c r="F5202" s="42" t="s">
        <v>81</v>
      </c>
    </row>
    <row r="5203" spans="1:6" x14ac:dyDescent="0.25">
      <c r="A5203" s="42">
        <v>95765</v>
      </c>
      <c r="B5203" s="42">
        <v>380</v>
      </c>
      <c r="C5203" s="42">
        <v>1.24583339822049E-3</v>
      </c>
      <c r="D5203" s="42">
        <v>5.8563268426121496E-4</v>
      </c>
      <c r="E5203" s="42" t="s">
        <v>31</v>
      </c>
      <c r="F5203" s="42" t="s">
        <v>81</v>
      </c>
    </row>
    <row r="5204" spans="1:6" x14ac:dyDescent="0.25">
      <c r="A5204" s="42">
        <v>95765</v>
      </c>
      <c r="B5204" s="42">
        <v>778</v>
      </c>
      <c r="C5204" s="42">
        <v>7.4885420566948996E-3</v>
      </c>
      <c r="D5204" s="42">
        <v>7.7422480311022698E-4</v>
      </c>
      <c r="E5204" s="42" t="s">
        <v>31</v>
      </c>
      <c r="F5204" s="42" t="s">
        <v>81</v>
      </c>
    </row>
    <row r="5205" spans="1:6" x14ac:dyDescent="0.25">
      <c r="A5205" s="42">
        <v>95765</v>
      </c>
      <c r="B5205" s="42">
        <v>468</v>
      </c>
      <c r="C5205" s="42">
        <v>0</v>
      </c>
      <c r="D5205" s="42">
        <v>3.8187501988932401E-3</v>
      </c>
      <c r="E5205" s="42" t="s">
        <v>31</v>
      </c>
      <c r="F5205" s="42" t="s">
        <v>81</v>
      </c>
    </row>
    <row r="5206" spans="1:6" x14ac:dyDescent="0.25">
      <c r="A5206" s="42">
        <v>95765</v>
      </c>
      <c r="B5206" s="42">
        <v>298</v>
      </c>
      <c r="C5206" s="42">
        <v>0</v>
      </c>
      <c r="D5206" s="42">
        <v>2.04479177316624E-3</v>
      </c>
      <c r="E5206" s="42" t="s">
        <v>31</v>
      </c>
      <c r="F5206" s="42" t="s">
        <v>81</v>
      </c>
    </row>
    <row r="5207" spans="1:6" x14ac:dyDescent="0.25">
      <c r="A5207" s="42">
        <v>95765</v>
      </c>
      <c r="B5207" s="42">
        <v>693</v>
      </c>
      <c r="C5207" s="42">
        <v>0</v>
      </c>
      <c r="D5207" s="42">
        <v>8.3958337706163395E-4</v>
      </c>
      <c r="E5207" s="42" t="s">
        <v>31</v>
      </c>
      <c r="F5207" s="42" t="s">
        <v>81</v>
      </c>
    </row>
    <row r="5208" spans="1:6" x14ac:dyDescent="0.25">
      <c r="A5208" s="42">
        <v>95765</v>
      </c>
      <c r="B5208" s="42">
        <v>810</v>
      </c>
      <c r="C5208" s="42">
        <v>1.3270834024522601E-3</v>
      </c>
      <c r="D5208" s="42">
        <v>5.0544075227682104E-4</v>
      </c>
      <c r="E5208" s="42" t="s">
        <v>31</v>
      </c>
      <c r="F5208" s="42" t="s">
        <v>81</v>
      </c>
    </row>
    <row r="5209" spans="1:6" x14ac:dyDescent="0.25">
      <c r="A5209" s="42">
        <v>95765</v>
      </c>
      <c r="B5209" s="42">
        <v>689</v>
      </c>
      <c r="C5209" s="42">
        <v>4.0625002115885502E-5</v>
      </c>
      <c r="D5209" s="42">
        <v>9.2083563420846705E-4</v>
      </c>
      <c r="E5209" s="42" t="s">
        <v>31</v>
      </c>
      <c r="F5209" s="42" t="s">
        <v>81</v>
      </c>
    </row>
    <row r="5210" spans="1:6" x14ac:dyDescent="0.25">
      <c r="A5210" s="42">
        <v>95765</v>
      </c>
      <c r="B5210" s="42">
        <v>697</v>
      </c>
      <c r="C5210" s="42">
        <v>0</v>
      </c>
      <c r="D5210" s="42">
        <v>1.0833333897569499E-3</v>
      </c>
      <c r="E5210" s="42" t="s">
        <v>31</v>
      </c>
      <c r="F5210" s="42" t="s">
        <v>81</v>
      </c>
    </row>
    <row r="5211" spans="1:6" x14ac:dyDescent="0.25">
      <c r="A5211" s="42">
        <v>95765</v>
      </c>
      <c r="B5211" s="42">
        <v>777</v>
      </c>
      <c r="C5211" s="42">
        <v>0</v>
      </c>
      <c r="D5211" s="42">
        <v>1.30000006770834E-3</v>
      </c>
      <c r="E5211" s="42" t="s">
        <v>31</v>
      </c>
      <c r="F5211" s="42" t="s">
        <v>81</v>
      </c>
    </row>
    <row r="5212" spans="1:6" x14ac:dyDescent="0.25">
      <c r="A5212" s="42">
        <v>95765</v>
      </c>
      <c r="B5212" s="42">
        <v>779</v>
      </c>
      <c r="C5212" s="42">
        <v>0</v>
      </c>
      <c r="D5212" s="42">
        <v>1.5437500804036501E-3</v>
      </c>
      <c r="E5212" s="42" t="s">
        <v>31</v>
      </c>
      <c r="F5212" s="42" t="s">
        <v>81</v>
      </c>
    </row>
    <row r="5213" spans="1:6" x14ac:dyDescent="0.25">
      <c r="A5213" s="42">
        <v>95765</v>
      </c>
      <c r="B5213" s="42">
        <v>586</v>
      </c>
      <c r="C5213" s="42">
        <v>0</v>
      </c>
      <c r="D5213" s="42">
        <v>2.6947918070204099E-3</v>
      </c>
      <c r="E5213" s="42" t="s">
        <v>31</v>
      </c>
      <c r="F5213" s="42" t="s">
        <v>81</v>
      </c>
    </row>
    <row r="5214" spans="1:6" x14ac:dyDescent="0.25">
      <c r="A5214" s="42">
        <v>95765</v>
      </c>
      <c r="B5214" s="42">
        <v>649</v>
      </c>
      <c r="C5214" s="42">
        <v>0</v>
      </c>
      <c r="D5214" s="42">
        <v>2.7354168091362902E-3</v>
      </c>
      <c r="E5214" s="42" t="s">
        <v>31</v>
      </c>
      <c r="F5214" s="42" t="s">
        <v>81</v>
      </c>
    </row>
    <row r="5215" spans="1:6" x14ac:dyDescent="0.25">
      <c r="A5215" s="42">
        <v>95765</v>
      </c>
      <c r="B5215" s="42">
        <v>695</v>
      </c>
      <c r="C5215" s="42">
        <v>0</v>
      </c>
      <c r="D5215" s="42">
        <v>3.6697918578016599E-3</v>
      </c>
      <c r="E5215" s="42" t="s">
        <v>31</v>
      </c>
      <c r="F5215" s="42" t="s">
        <v>81</v>
      </c>
    </row>
    <row r="5216" spans="1:6" x14ac:dyDescent="0.25">
      <c r="A5216" s="42">
        <v>95765</v>
      </c>
      <c r="B5216" s="42">
        <v>328</v>
      </c>
      <c r="C5216" s="42">
        <v>1.1781250613606799E-3</v>
      </c>
      <c r="D5216" s="42">
        <v>3.3859321632266101E-3</v>
      </c>
      <c r="E5216" s="42" t="s">
        <v>31</v>
      </c>
      <c r="F5216" s="42" t="s">
        <v>81</v>
      </c>
    </row>
    <row r="5217" spans="1:6" x14ac:dyDescent="0.25">
      <c r="A5217" s="42">
        <v>95765</v>
      </c>
      <c r="B5217" s="42">
        <v>487</v>
      </c>
      <c r="C5217" s="42">
        <v>0</v>
      </c>
      <c r="D5217" s="42">
        <v>4.3333335590277902E-3</v>
      </c>
      <c r="E5217" s="42" t="s">
        <v>31</v>
      </c>
      <c r="F5217" s="42" t="s">
        <v>81</v>
      </c>
    </row>
    <row r="5218" spans="1:6" x14ac:dyDescent="0.25">
      <c r="A5218" s="42">
        <v>95765</v>
      </c>
      <c r="B5218" s="42">
        <v>714</v>
      </c>
      <c r="C5218" s="42">
        <v>0</v>
      </c>
      <c r="D5218" s="42">
        <v>6.60833367751738E-3</v>
      </c>
      <c r="E5218" s="42" t="s">
        <v>31</v>
      </c>
      <c r="F5218" s="42" t="s">
        <v>81</v>
      </c>
    </row>
    <row r="5219" spans="1:6" x14ac:dyDescent="0.25">
      <c r="A5219" s="42">
        <v>95765</v>
      </c>
      <c r="B5219" s="42">
        <v>296</v>
      </c>
      <c r="C5219" s="42">
        <v>2.8437501481119899E-4</v>
      </c>
      <c r="D5219" s="42">
        <v>7.4073057758913098E-3</v>
      </c>
      <c r="E5219" s="42" t="s">
        <v>31</v>
      </c>
      <c r="F5219" s="42" t="s">
        <v>81</v>
      </c>
    </row>
    <row r="5220" spans="1:6" x14ac:dyDescent="0.25">
      <c r="A5220" s="42">
        <v>95765</v>
      </c>
      <c r="B5220" s="42">
        <v>300</v>
      </c>
      <c r="C5220" s="42">
        <v>0</v>
      </c>
      <c r="D5220" s="42">
        <v>3.57364601946073E-2</v>
      </c>
      <c r="E5220" s="42" t="s">
        <v>31</v>
      </c>
      <c r="F5220" s="42" t="s">
        <v>81</v>
      </c>
    </row>
    <row r="5221" spans="1:6" x14ac:dyDescent="0.25">
      <c r="A5221" s="42">
        <v>95765</v>
      </c>
      <c r="B5221" s="42">
        <v>519</v>
      </c>
      <c r="C5221" s="42">
        <v>8.5718754464518508E-3</v>
      </c>
      <c r="D5221" s="42">
        <v>4.4648945990348902E-2</v>
      </c>
      <c r="E5221" s="42" t="s">
        <v>31</v>
      </c>
      <c r="F5221" s="42" t="s">
        <v>81</v>
      </c>
    </row>
    <row r="5222" spans="1:6" x14ac:dyDescent="0.25">
      <c r="A5222" s="42">
        <v>95765</v>
      </c>
      <c r="B5222" s="42">
        <v>477</v>
      </c>
      <c r="C5222" s="42">
        <v>0</v>
      </c>
      <c r="D5222" s="42">
        <v>3.30416683875869E-3</v>
      </c>
      <c r="E5222" s="42" t="s">
        <v>31</v>
      </c>
      <c r="F5222" s="42" t="s">
        <v>81</v>
      </c>
    </row>
    <row r="5223" spans="1:6" x14ac:dyDescent="0.25">
      <c r="A5223" s="42">
        <v>95765</v>
      </c>
      <c r="B5223" s="42">
        <v>528</v>
      </c>
      <c r="C5223" s="42">
        <v>0</v>
      </c>
      <c r="D5223" s="42">
        <v>1.5031250782877601E-3</v>
      </c>
      <c r="E5223" s="42" t="s">
        <v>31</v>
      </c>
      <c r="F5223" s="42" t="s">
        <v>81</v>
      </c>
    </row>
    <row r="5224" spans="1:6" x14ac:dyDescent="0.25">
      <c r="A5224" s="42">
        <v>95765</v>
      </c>
      <c r="B5224" s="42">
        <v>712</v>
      </c>
      <c r="C5224" s="42">
        <v>1.7604167583550401E-4</v>
      </c>
      <c r="D5224" s="42">
        <v>1.3812782748455999E-3</v>
      </c>
      <c r="E5224" s="42" t="s">
        <v>31</v>
      </c>
      <c r="F5224" s="42" t="s">
        <v>81</v>
      </c>
    </row>
    <row r="5225" spans="1:6" x14ac:dyDescent="0.25">
      <c r="A5225" s="42">
        <v>95765</v>
      </c>
      <c r="B5225" s="42">
        <v>520</v>
      </c>
      <c r="C5225" s="42">
        <v>0</v>
      </c>
      <c r="D5225" s="42">
        <v>2.9114584849718001E-3</v>
      </c>
      <c r="E5225" s="42" t="s">
        <v>31</v>
      </c>
      <c r="F5225" s="42" t="s">
        <v>81</v>
      </c>
    </row>
    <row r="5226" spans="1:6" x14ac:dyDescent="0.25">
      <c r="A5226" s="42">
        <v>95765</v>
      </c>
      <c r="B5226" s="42">
        <v>765</v>
      </c>
      <c r="C5226" s="42">
        <v>0</v>
      </c>
      <c r="D5226" s="42">
        <v>2.2072917816297801E-3</v>
      </c>
      <c r="E5226" s="42" t="s">
        <v>31</v>
      </c>
      <c r="F5226" s="42" t="s">
        <v>81</v>
      </c>
    </row>
    <row r="5227" spans="1:6" x14ac:dyDescent="0.25">
      <c r="A5227" s="42">
        <v>95765</v>
      </c>
      <c r="B5227" s="42">
        <v>294</v>
      </c>
      <c r="C5227" s="42">
        <v>1.23773548113206</v>
      </c>
      <c r="D5227" s="42">
        <v>0.26003911503475502</v>
      </c>
      <c r="E5227" s="42" t="s">
        <v>31</v>
      </c>
      <c r="F5227" s="42" t="s">
        <v>45</v>
      </c>
    </row>
    <row r="5228" spans="1:6" x14ac:dyDescent="0.25">
      <c r="A5228" s="42">
        <v>95765</v>
      </c>
      <c r="B5228" s="42">
        <v>1253</v>
      </c>
      <c r="C5228" s="42">
        <v>0</v>
      </c>
      <c r="D5228" s="42">
        <v>1.61145841726346E-4</v>
      </c>
      <c r="E5228" s="42" t="s">
        <v>31</v>
      </c>
      <c r="F5228" s="42" t="s">
        <v>202</v>
      </c>
    </row>
    <row r="5229" spans="1:6" x14ac:dyDescent="0.25">
      <c r="A5229" s="42">
        <v>95765</v>
      </c>
      <c r="B5229" s="42">
        <v>1255</v>
      </c>
      <c r="C5229" s="42">
        <v>0</v>
      </c>
      <c r="D5229" s="42">
        <v>1.7739584257270001E-4</v>
      </c>
      <c r="E5229" s="42" t="s">
        <v>31</v>
      </c>
      <c r="F5229" s="42" t="s">
        <v>202</v>
      </c>
    </row>
    <row r="5230" spans="1:6" x14ac:dyDescent="0.25">
      <c r="A5230" s="42">
        <v>95765</v>
      </c>
      <c r="B5230" s="42">
        <v>1256</v>
      </c>
      <c r="C5230" s="42">
        <v>9.9951046872450398E-4</v>
      </c>
      <c r="D5230" s="42">
        <v>2.0593073982639001E-4</v>
      </c>
      <c r="E5230" s="42" t="s">
        <v>31</v>
      </c>
      <c r="F5230" s="42" t="s">
        <v>202</v>
      </c>
    </row>
    <row r="5231" spans="1:6" x14ac:dyDescent="0.25">
      <c r="A5231" s="42">
        <v>95765</v>
      </c>
      <c r="B5231" s="42">
        <v>846</v>
      </c>
      <c r="C5231" s="42">
        <v>0</v>
      </c>
      <c r="D5231" s="42">
        <v>4.6745835768012301E-4</v>
      </c>
      <c r="E5231" s="42" t="s">
        <v>31</v>
      </c>
      <c r="F5231" s="42" t="s">
        <v>202</v>
      </c>
    </row>
    <row r="5232" spans="1:6" x14ac:dyDescent="0.25">
      <c r="A5232" s="42">
        <v>95765</v>
      </c>
      <c r="B5232" s="42">
        <v>847</v>
      </c>
      <c r="C5232" s="42">
        <v>8.0600004197916902E-4</v>
      </c>
      <c r="D5232" s="42">
        <v>1.0333426910879399E-3</v>
      </c>
      <c r="E5232" s="42" t="s">
        <v>31</v>
      </c>
      <c r="F5232" s="42" t="s">
        <v>202</v>
      </c>
    </row>
    <row r="5233" spans="1:6" x14ac:dyDescent="0.25">
      <c r="A5233" s="42">
        <v>95765</v>
      </c>
      <c r="B5233" s="42">
        <v>848</v>
      </c>
      <c r="C5233" s="42">
        <v>0</v>
      </c>
      <c r="D5233" s="42">
        <v>1.61145841726346E-4</v>
      </c>
      <c r="E5233" s="42" t="s">
        <v>31</v>
      </c>
      <c r="F5233" s="42" t="s">
        <v>202</v>
      </c>
    </row>
    <row r="5234" spans="1:6" x14ac:dyDescent="0.25">
      <c r="A5234" s="42">
        <v>95765</v>
      </c>
      <c r="B5234" s="42">
        <v>849</v>
      </c>
      <c r="C5234" s="42">
        <v>1.6114584172634601E-5</v>
      </c>
      <c r="D5234" s="42">
        <v>1.6114786733705699E-4</v>
      </c>
      <c r="E5234" s="42" t="s">
        <v>31</v>
      </c>
      <c r="F5234" s="42" t="s">
        <v>202</v>
      </c>
    </row>
    <row r="5235" spans="1:6" x14ac:dyDescent="0.25">
      <c r="A5235" s="42">
        <v>95765</v>
      </c>
      <c r="B5235" s="42">
        <v>850</v>
      </c>
      <c r="C5235" s="42">
        <v>0</v>
      </c>
      <c r="D5235" s="42">
        <v>1.61145841726346E-4</v>
      </c>
      <c r="E5235" s="42" t="s">
        <v>31</v>
      </c>
      <c r="F5235" s="42" t="s">
        <v>202</v>
      </c>
    </row>
    <row r="5236" spans="1:6" x14ac:dyDescent="0.25">
      <c r="A5236" s="42">
        <v>95765</v>
      </c>
      <c r="B5236" s="42">
        <v>852</v>
      </c>
      <c r="C5236" s="42">
        <v>3.1757918320724902E-3</v>
      </c>
      <c r="D5236" s="42">
        <v>7.7487101565253298E-4</v>
      </c>
      <c r="E5236" s="42" t="s">
        <v>31</v>
      </c>
      <c r="F5236" s="42" t="s">
        <v>202</v>
      </c>
    </row>
    <row r="5237" spans="1:6" x14ac:dyDescent="0.25">
      <c r="A5237" s="42">
        <v>95765</v>
      </c>
      <c r="B5237" s="42">
        <v>1265</v>
      </c>
      <c r="C5237" s="42">
        <v>1.0091792192280799E-2</v>
      </c>
      <c r="D5237" s="42">
        <v>6.5199359166130798E-3</v>
      </c>
      <c r="E5237" s="42" t="s">
        <v>31</v>
      </c>
      <c r="F5237" s="42" t="s">
        <v>202</v>
      </c>
    </row>
    <row r="5238" spans="1:6" x14ac:dyDescent="0.25">
      <c r="A5238" s="42">
        <v>95765</v>
      </c>
      <c r="B5238" s="42">
        <v>1266</v>
      </c>
      <c r="C5238" s="42">
        <v>0</v>
      </c>
      <c r="D5238" s="42">
        <v>1.61145841726346E-4</v>
      </c>
      <c r="E5238" s="42" t="s">
        <v>31</v>
      </c>
      <c r="F5238" s="42" t="s">
        <v>202</v>
      </c>
    </row>
    <row r="5239" spans="1:6" x14ac:dyDescent="0.25">
      <c r="A5239" s="42">
        <v>95765</v>
      </c>
      <c r="B5239" s="42">
        <v>1268</v>
      </c>
      <c r="C5239" s="42">
        <v>4.8343752517903799E-5</v>
      </c>
      <c r="D5239" s="42">
        <v>1.77412402431118E-4</v>
      </c>
      <c r="E5239" s="42" t="s">
        <v>31</v>
      </c>
      <c r="F5239" s="42" t="s">
        <v>202</v>
      </c>
    </row>
    <row r="5240" spans="1:6" x14ac:dyDescent="0.25">
      <c r="A5240" s="42">
        <v>95765</v>
      </c>
      <c r="B5240" s="42">
        <v>1269</v>
      </c>
      <c r="C5240" s="42">
        <v>8.5447921117079201E-4</v>
      </c>
      <c r="D5240" s="42">
        <v>2.1807297279022699E-4</v>
      </c>
      <c r="E5240" s="42" t="s">
        <v>31</v>
      </c>
      <c r="F5240" s="42" t="s">
        <v>202</v>
      </c>
    </row>
    <row r="5241" spans="1:6" x14ac:dyDescent="0.25">
      <c r="A5241" s="42">
        <v>95765</v>
      </c>
      <c r="B5241" s="42">
        <v>853</v>
      </c>
      <c r="C5241" s="42">
        <v>0</v>
      </c>
      <c r="D5241" s="42">
        <v>1.61145841726346E-4</v>
      </c>
      <c r="E5241" s="42" t="s">
        <v>31</v>
      </c>
      <c r="F5241" s="42" t="s">
        <v>202</v>
      </c>
    </row>
    <row r="5242" spans="1:6" x14ac:dyDescent="0.25">
      <c r="A5242" s="42">
        <v>95765</v>
      </c>
      <c r="B5242" s="42">
        <v>854</v>
      </c>
      <c r="C5242" s="42">
        <v>4.8201565010498196E-3</v>
      </c>
      <c r="D5242" s="42">
        <v>1.8217485678135501E-3</v>
      </c>
      <c r="E5242" s="42" t="s">
        <v>31</v>
      </c>
      <c r="F5242" s="42" t="s">
        <v>202</v>
      </c>
    </row>
    <row r="5243" spans="1:6" x14ac:dyDescent="0.25">
      <c r="A5243" s="42">
        <v>95765</v>
      </c>
      <c r="B5243" s="42">
        <v>855</v>
      </c>
      <c r="C5243" s="42">
        <v>4.9169794227593502E-3</v>
      </c>
      <c r="D5243" s="42">
        <v>2.17217166875048E-3</v>
      </c>
      <c r="E5243" s="42" t="s">
        <v>31</v>
      </c>
      <c r="F5243" s="42" t="s">
        <v>202</v>
      </c>
    </row>
    <row r="5244" spans="1:6" x14ac:dyDescent="0.25">
      <c r="A5244" s="42">
        <v>95765</v>
      </c>
      <c r="B5244" s="42">
        <v>1275</v>
      </c>
      <c r="C5244" s="42">
        <v>0</v>
      </c>
      <c r="D5244" s="42">
        <v>8.2211462615180302E-4</v>
      </c>
      <c r="E5244" s="42" t="s">
        <v>31</v>
      </c>
      <c r="F5244" s="42" t="s">
        <v>202</v>
      </c>
    </row>
    <row r="5245" spans="1:6" x14ac:dyDescent="0.25">
      <c r="A5245" s="42">
        <v>95765</v>
      </c>
      <c r="B5245" s="42">
        <v>857</v>
      </c>
      <c r="C5245" s="42">
        <v>1.1123125579329499E-3</v>
      </c>
      <c r="D5245" s="42">
        <v>4.5827094733867098E-4</v>
      </c>
      <c r="E5245" s="42" t="s">
        <v>31</v>
      </c>
      <c r="F5245" s="42" t="s">
        <v>202</v>
      </c>
    </row>
    <row r="5246" spans="1:6" x14ac:dyDescent="0.25">
      <c r="A5246" s="42">
        <v>95765</v>
      </c>
      <c r="B5246" s="42">
        <v>858</v>
      </c>
      <c r="C5246" s="42">
        <v>1.30582298467828E-3</v>
      </c>
      <c r="D5246" s="42">
        <v>8.1135447610911798E-4</v>
      </c>
      <c r="E5246" s="42" t="s">
        <v>31</v>
      </c>
      <c r="F5246" s="42" t="s">
        <v>202</v>
      </c>
    </row>
    <row r="5247" spans="1:6" x14ac:dyDescent="0.25">
      <c r="A5247" s="42">
        <v>95765</v>
      </c>
      <c r="B5247" s="42">
        <v>859</v>
      </c>
      <c r="C5247" s="42">
        <v>0</v>
      </c>
      <c r="D5247" s="42">
        <v>1.61145841726346E-4</v>
      </c>
      <c r="E5247" s="42" t="s">
        <v>31</v>
      </c>
      <c r="F5247" s="42" t="s">
        <v>202</v>
      </c>
    </row>
    <row r="5248" spans="1:6" x14ac:dyDescent="0.25">
      <c r="A5248" s="42">
        <v>95765</v>
      </c>
      <c r="B5248" s="42">
        <v>860</v>
      </c>
      <c r="C5248" s="42">
        <v>0</v>
      </c>
      <c r="D5248" s="42">
        <v>2.0962501091796899E-4</v>
      </c>
      <c r="E5248" s="42" t="s">
        <v>31</v>
      </c>
      <c r="F5248" s="42" t="s">
        <v>202</v>
      </c>
    </row>
    <row r="5249" spans="1:6" x14ac:dyDescent="0.25">
      <c r="A5249" s="42">
        <v>95765</v>
      </c>
      <c r="B5249" s="42">
        <v>1280</v>
      </c>
      <c r="C5249" s="42">
        <v>8.38229210324438E-4</v>
      </c>
      <c r="D5249" s="42">
        <v>5.1926620750082598E-4</v>
      </c>
      <c r="E5249" s="42" t="s">
        <v>31</v>
      </c>
      <c r="F5249" s="42" t="s">
        <v>202</v>
      </c>
    </row>
    <row r="5250" spans="1:6" x14ac:dyDescent="0.25">
      <c r="A5250" s="42">
        <v>95765</v>
      </c>
      <c r="B5250" s="42">
        <v>1281</v>
      </c>
      <c r="C5250" s="42">
        <v>0</v>
      </c>
      <c r="D5250" s="42">
        <v>3.2242710012641098E-4</v>
      </c>
      <c r="E5250" s="42" t="s">
        <v>31</v>
      </c>
      <c r="F5250" s="42" t="s">
        <v>202</v>
      </c>
    </row>
    <row r="5251" spans="1:6" x14ac:dyDescent="0.25">
      <c r="A5251" s="42">
        <v>95765</v>
      </c>
      <c r="B5251" s="42">
        <v>1461</v>
      </c>
      <c r="C5251" s="42">
        <v>9.6687505035807504E-5</v>
      </c>
      <c r="D5251" s="42">
        <v>1.7746207273467999E-4</v>
      </c>
      <c r="E5251" s="42" t="s">
        <v>31</v>
      </c>
      <c r="F5251" s="42" t="s">
        <v>202</v>
      </c>
    </row>
    <row r="5252" spans="1:6" x14ac:dyDescent="0.25">
      <c r="A5252" s="42">
        <v>95765</v>
      </c>
      <c r="B5252" s="42">
        <v>864</v>
      </c>
      <c r="C5252" s="42">
        <v>0</v>
      </c>
      <c r="D5252" s="42">
        <v>2.41854179263239E-4</v>
      </c>
      <c r="E5252" s="42" t="s">
        <v>31</v>
      </c>
      <c r="F5252" s="42" t="s">
        <v>202</v>
      </c>
    </row>
    <row r="5253" spans="1:6" x14ac:dyDescent="0.25">
      <c r="A5253" s="42">
        <v>95765</v>
      </c>
      <c r="B5253" s="42">
        <v>1288</v>
      </c>
      <c r="C5253" s="42">
        <v>3.5465626847168099E-4</v>
      </c>
      <c r="D5253" s="42">
        <v>2.43182298113707E-4</v>
      </c>
      <c r="E5253" s="42" t="s">
        <v>31</v>
      </c>
      <c r="F5253" s="42" t="s">
        <v>202</v>
      </c>
    </row>
    <row r="5254" spans="1:6" x14ac:dyDescent="0.25">
      <c r="A5254" s="42">
        <v>95765</v>
      </c>
      <c r="B5254" s="42">
        <v>896</v>
      </c>
      <c r="C5254" s="42">
        <v>1.56379174811415E-3</v>
      </c>
      <c r="D5254" s="42">
        <v>2.3705132938425E-4</v>
      </c>
      <c r="E5254" s="42" t="s">
        <v>31</v>
      </c>
      <c r="F5254" s="42" t="s">
        <v>202</v>
      </c>
    </row>
    <row r="5255" spans="1:6" x14ac:dyDescent="0.25">
      <c r="A5255" s="42">
        <v>95765</v>
      </c>
      <c r="B5255" s="42">
        <v>1293</v>
      </c>
      <c r="C5255" s="42">
        <v>1.1280208920844201E-4</v>
      </c>
      <c r="D5255" s="42">
        <v>2.4192030354016299E-4</v>
      </c>
      <c r="E5255" s="42" t="s">
        <v>31</v>
      </c>
      <c r="F5255" s="42" t="s">
        <v>202</v>
      </c>
    </row>
    <row r="5256" spans="1:6" x14ac:dyDescent="0.25">
      <c r="A5256" s="42">
        <v>95765</v>
      </c>
      <c r="B5256" s="42">
        <v>866</v>
      </c>
      <c r="C5256" s="42">
        <v>0</v>
      </c>
      <c r="D5256" s="42">
        <v>1.61145841726346E-4</v>
      </c>
      <c r="E5256" s="42" t="s">
        <v>31</v>
      </c>
      <c r="F5256" s="42" t="s">
        <v>202</v>
      </c>
    </row>
    <row r="5257" spans="1:6" x14ac:dyDescent="0.25">
      <c r="A5257" s="42">
        <v>95765</v>
      </c>
      <c r="B5257" s="42">
        <v>867</v>
      </c>
      <c r="C5257" s="42">
        <v>2.7405626427376398E-3</v>
      </c>
      <c r="D5257" s="42">
        <v>4.1848456345318098E-4</v>
      </c>
      <c r="E5257" s="42" t="s">
        <v>31</v>
      </c>
      <c r="F5257" s="42" t="s">
        <v>202</v>
      </c>
    </row>
    <row r="5258" spans="1:6" x14ac:dyDescent="0.25">
      <c r="A5258" s="42">
        <v>95765</v>
      </c>
      <c r="B5258" s="42">
        <v>1296</v>
      </c>
      <c r="C5258" s="42">
        <v>1.28916673381077E-4</v>
      </c>
      <c r="D5258" s="42">
        <v>1.6141073747683699E-4</v>
      </c>
      <c r="E5258" s="42" t="s">
        <v>31</v>
      </c>
      <c r="F5258" s="42" t="s">
        <v>202</v>
      </c>
    </row>
    <row r="5259" spans="1:6" x14ac:dyDescent="0.25">
      <c r="A5259" s="42">
        <v>95765</v>
      </c>
      <c r="B5259" s="42">
        <v>868</v>
      </c>
      <c r="C5259" s="42">
        <v>3.7077085264431499E-4</v>
      </c>
      <c r="D5259" s="42">
        <v>1.95210157217884E-4</v>
      </c>
      <c r="E5259" s="42" t="s">
        <v>31</v>
      </c>
      <c r="F5259" s="42" t="s">
        <v>202</v>
      </c>
    </row>
    <row r="5260" spans="1:6" x14ac:dyDescent="0.25">
      <c r="A5260" s="42">
        <v>95765</v>
      </c>
      <c r="B5260" s="42">
        <v>1298</v>
      </c>
      <c r="C5260" s="42">
        <v>1.9351042674533499E-4</v>
      </c>
      <c r="D5260" s="42">
        <v>1.93888765981815E-4</v>
      </c>
      <c r="E5260" s="42" t="s">
        <v>31</v>
      </c>
      <c r="F5260" s="42" t="s">
        <v>202</v>
      </c>
    </row>
    <row r="5261" spans="1:6" x14ac:dyDescent="0.25">
      <c r="A5261" s="42">
        <v>95765</v>
      </c>
      <c r="B5261" s="42">
        <v>1301</v>
      </c>
      <c r="C5261" s="42">
        <v>1.2252500638151101E-3</v>
      </c>
      <c r="D5261" s="42">
        <v>3.4953493445713703E-4</v>
      </c>
      <c r="E5261" s="42" t="s">
        <v>31</v>
      </c>
      <c r="F5261" s="42" t="s">
        <v>202</v>
      </c>
    </row>
    <row r="5262" spans="1:6" x14ac:dyDescent="0.25">
      <c r="A5262" s="42">
        <v>95765</v>
      </c>
      <c r="B5262" s="42">
        <v>871</v>
      </c>
      <c r="C5262" s="42">
        <v>2.0962501091796899E-4</v>
      </c>
      <c r="D5262" s="42">
        <v>1.70885532963212E-3</v>
      </c>
      <c r="E5262" s="42" t="s">
        <v>31</v>
      </c>
      <c r="F5262" s="42" t="s">
        <v>202</v>
      </c>
    </row>
    <row r="5263" spans="1:6" x14ac:dyDescent="0.25">
      <c r="A5263" s="42">
        <v>95765</v>
      </c>
      <c r="B5263" s="42">
        <v>872</v>
      </c>
      <c r="C5263" s="42">
        <v>1.9023334324132001E-3</v>
      </c>
      <c r="D5263" s="42">
        <v>9.1283042410678203E-4</v>
      </c>
      <c r="E5263" s="42" t="s">
        <v>31</v>
      </c>
      <c r="F5263" s="42" t="s">
        <v>202</v>
      </c>
    </row>
    <row r="5264" spans="1:6" x14ac:dyDescent="0.25">
      <c r="A5264" s="42">
        <v>95765</v>
      </c>
      <c r="B5264" s="42">
        <v>873</v>
      </c>
      <c r="C5264" s="42">
        <v>4.5134377350748798E-4</v>
      </c>
      <c r="D5264" s="42">
        <v>1.6433649021275199E-4</v>
      </c>
      <c r="E5264" s="42" t="s">
        <v>31</v>
      </c>
      <c r="F5264" s="42" t="s">
        <v>202</v>
      </c>
    </row>
    <row r="5265" spans="1:6" x14ac:dyDescent="0.25">
      <c r="A5265" s="42">
        <v>95765</v>
      </c>
      <c r="B5265" s="42">
        <v>1106</v>
      </c>
      <c r="C5265" s="42">
        <v>9.0282296368869596E-4</v>
      </c>
      <c r="D5265" s="42">
        <v>1.21079447822466E-3</v>
      </c>
      <c r="E5265" s="42" t="s">
        <v>31</v>
      </c>
      <c r="F5265" s="42" t="s">
        <v>202</v>
      </c>
    </row>
    <row r="5266" spans="1:6" x14ac:dyDescent="0.25">
      <c r="A5266" s="42">
        <v>95765</v>
      </c>
      <c r="B5266" s="42">
        <v>875</v>
      </c>
      <c r="C5266" s="42">
        <v>4.0300002098958402E-4</v>
      </c>
      <c r="D5266" s="42">
        <v>1.63751497987589E-4</v>
      </c>
      <c r="E5266" s="42" t="s">
        <v>31</v>
      </c>
      <c r="F5266" s="42" t="s">
        <v>202</v>
      </c>
    </row>
    <row r="5267" spans="1:6" x14ac:dyDescent="0.25">
      <c r="A5267" s="42">
        <v>95765</v>
      </c>
      <c r="B5267" s="42">
        <v>876</v>
      </c>
      <c r="C5267" s="42">
        <v>3.5465626847168099E-4</v>
      </c>
      <c r="D5267" s="42">
        <v>2.1105257075758899E-4</v>
      </c>
      <c r="E5267" s="42" t="s">
        <v>31</v>
      </c>
      <c r="F5267" s="42" t="s">
        <v>202</v>
      </c>
    </row>
    <row r="5268" spans="1:6" x14ac:dyDescent="0.25">
      <c r="A5268" s="42">
        <v>95765</v>
      </c>
      <c r="B5268" s="42">
        <v>877</v>
      </c>
      <c r="C5268" s="42">
        <v>1.7739584257270001E-4</v>
      </c>
      <c r="D5268" s="42">
        <v>1.04789197131543E-3</v>
      </c>
      <c r="E5268" s="42" t="s">
        <v>31</v>
      </c>
      <c r="F5268" s="42" t="s">
        <v>202</v>
      </c>
    </row>
    <row r="5269" spans="1:6" x14ac:dyDescent="0.25">
      <c r="A5269" s="42">
        <v>95765</v>
      </c>
      <c r="B5269" s="42">
        <v>879</v>
      </c>
      <c r="C5269" s="42">
        <v>2.41854179263239E-4</v>
      </c>
      <c r="D5269" s="42">
        <v>9.02904401223751E-4</v>
      </c>
      <c r="E5269" s="42" t="s">
        <v>31</v>
      </c>
      <c r="F5269" s="42" t="s">
        <v>202</v>
      </c>
    </row>
    <row r="5270" spans="1:6" x14ac:dyDescent="0.25">
      <c r="A5270" s="42">
        <v>95765</v>
      </c>
      <c r="B5270" s="42">
        <v>1312</v>
      </c>
      <c r="C5270" s="42">
        <v>0</v>
      </c>
      <c r="D5270" s="42">
        <v>1.7739584257270001E-4</v>
      </c>
      <c r="E5270" s="42" t="s">
        <v>31</v>
      </c>
      <c r="F5270" s="42" t="s">
        <v>202</v>
      </c>
    </row>
    <row r="5271" spans="1:6" x14ac:dyDescent="0.25">
      <c r="A5271" s="42">
        <v>95765</v>
      </c>
      <c r="B5271" s="42">
        <v>1314</v>
      </c>
      <c r="C5271" s="42">
        <v>0</v>
      </c>
      <c r="D5271" s="42">
        <v>1.61145841726346E-4</v>
      </c>
      <c r="E5271" s="42" t="s">
        <v>31</v>
      </c>
      <c r="F5271" s="42" t="s">
        <v>202</v>
      </c>
    </row>
    <row r="5272" spans="1:6" x14ac:dyDescent="0.25">
      <c r="A5272" s="42">
        <v>95765</v>
      </c>
      <c r="B5272" s="42">
        <v>2806</v>
      </c>
      <c r="C5272" s="42">
        <v>8.38229210324438E-4</v>
      </c>
      <c r="D5272" s="42">
        <v>2.0239115459855001E-4</v>
      </c>
      <c r="E5272" s="42" t="s">
        <v>31</v>
      </c>
      <c r="F5272" s="42" t="s">
        <v>202</v>
      </c>
    </row>
    <row r="5273" spans="1:6" x14ac:dyDescent="0.25">
      <c r="A5273" s="42">
        <v>95765</v>
      </c>
      <c r="B5273" s="42">
        <v>1320</v>
      </c>
      <c r="C5273" s="42">
        <v>9.6687505035807504E-5</v>
      </c>
      <c r="D5273" s="42">
        <v>1.6135410316542699E-4</v>
      </c>
      <c r="E5273" s="42" t="s">
        <v>31</v>
      </c>
      <c r="F5273" s="42" t="s">
        <v>202</v>
      </c>
    </row>
    <row r="5274" spans="1:6" x14ac:dyDescent="0.25">
      <c r="A5274" s="42">
        <v>95765</v>
      </c>
      <c r="B5274" s="42">
        <v>881</v>
      </c>
      <c r="C5274" s="42">
        <v>0</v>
      </c>
      <c r="D5274" s="42">
        <v>1.61145841726346E-4</v>
      </c>
      <c r="E5274" s="42" t="s">
        <v>31</v>
      </c>
      <c r="F5274" s="42" t="s">
        <v>202</v>
      </c>
    </row>
    <row r="5275" spans="1:6" x14ac:dyDescent="0.25">
      <c r="A5275" s="42">
        <v>95765</v>
      </c>
      <c r="B5275" s="42">
        <v>882</v>
      </c>
      <c r="C5275" s="42">
        <v>5.7713232172564204E-3</v>
      </c>
      <c r="D5275" s="42">
        <v>5.1075763646172602E-4</v>
      </c>
      <c r="E5275" s="42" t="s">
        <v>31</v>
      </c>
      <c r="F5275" s="42" t="s">
        <v>202</v>
      </c>
    </row>
    <row r="5276" spans="1:6" x14ac:dyDescent="0.25">
      <c r="A5276" s="42">
        <v>95765</v>
      </c>
      <c r="B5276" s="42">
        <v>883</v>
      </c>
      <c r="C5276" s="42">
        <v>0</v>
      </c>
      <c r="D5276" s="42">
        <v>2.41854179263239E-4</v>
      </c>
      <c r="E5276" s="42" t="s">
        <v>31</v>
      </c>
      <c r="F5276" s="42" t="s">
        <v>202</v>
      </c>
    </row>
    <row r="5277" spans="1:6" x14ac:dyDescent="0.25">
      <c r="A5277" s="42">
        <v>95765</v>
      </c>
      <c r="B5277" s="42">
        <v>1325</v>
      </c>
      <c r="C5277" s="42">
        <v>2.4181355426112299E-3</v>
      </c>
      <c r="D5277" s="42">
        <v>2.4651333764306299E-4</v>
      </c>
      <c r="E5277" s="42" t="s">
        <v>31</v>
      </c>
      <c r="F5277" s="42" t="s">
        <v>202</v>
      </c>
    </row>
    <row r="5278" spans="1:6" x14ac:dyDescent="0.25">
      <c r="A5278" s="42">
        <v>95765</v>
      </c>
      <c r="B5278" s="42">
        <v>884</v>
      </c>
      <c r="C5278" s="42">
        <v>9.4308234078553897E-3</v>
      </c>
      <c r="D5278" s="42">
        <v>3.13501265854026E-3</v>
      </c>
      <c r="E5278" s="42" t="s">
        <v>31</v>
      </c>
      <c r="F5278" s="42" t="s">
        <v>202</v>
      </c>
    </row>
    <row r="5279" spans="1:6" x14ac:dyDescent="0.25">
      <c r="A5279" s="42">
        <v>95765</v>
      </c>
      <c r="B5279" s="42">
        <v>1330</v>
      </c>
      <c r="C5279" s="42">
        <v>0</v>
      </c>
      <c r="D5279" s="42">
        <v>1.61145841726346E-4</v>
      </c>
      <c r="E5279" s="42" t="s">
        <v>31</v>
      </c>
      <c r="F5279" s="42" t="s">
        <v>202</v>
      </c>
    </row>
    <row r="5280" spans="1:6" x14ac:dyDescent="0.25">
      <c r="A5280" s="42">
        <v>95765</v>
      </c>
      <c r="B5280" s="42">
        <v>885</v>
      </c>
      <c r="C5280" s="42">
        <v>0</v>
      </c>
      <c r="D5280" s="42">
        <v>1.61145841726346E-4</v>
      </c>
      <c r="E5280" s="42" t="s">
        <v>31</v>
      </c>
      <c r="F5280" s="42" t="s">
        <v>202</v>
      </c>
    </row>
    <row r="5281" spans="1:6" x14ac:dyDescent="0.25">
      <c r="A5281" s="42">
        <v>95765</v>
      </c>
      <c r="B5281" s="42">
        <v>886</v>
      </c>
      <c r="C5281" s="42">
        <v>1.6604792531499601E-3</v>
      </c>
      <c r="D5281" s="42">
        <v>2.26434551405472E-4</v>
      </c>
      <c r="E5281" s="42" t="s">
        <v>31</v>
      </c>
      <c r="F5281" s="42" t="s">
        <v>202</v>
      </c>
    </row>
    <row r="5282" spans="1:6" x14ac:dyDescent="0.25">
      <c r="A5282" s="42">
        <v>95765</v>
      </c>
      <c r="B5282" s="42">
        <v>887</v>
      </c>
      <c r="C5282" s="42">
        <v>8.0572920863173001E-5</v>
      </c>
      <c r="D5282" s="42">
        <v>1.6133184853226701E-4</v>
      </c>
      <c r="E5282" s="42" t="s">
        <v>31</v>
      </c>
      <c r="F5282" s="42" t="s">
        <v>202</v>
      </c>
    </row>
    <row r="5283" spans="1:6" x14ac:dyDescent="0.25">
      <c r="A5283" s="42">
        <v>95765</v>
      </c>
      <c r="B5283" s="42">
        <v>888</v>
      </c>
      <c r="C5283" s="42">
        <v>0</v>
      </c>
      <c r="D5283" s="42">
        <v>1.61145841726346E-4</v>
      </c>
      <c r="E5283" s="42" t="s">
        <v>31</v>
      </c>
      <c r="F5283" s="42" t="s">
        <v>202</v>
      </c>
    </row>
    <row r="5284" spans="1:6" x14ac:dyDescent="0.25">
      <c r="A5284" s="42">
        <v>95765</v>
      </c>
      <c r="B5284" s="42">
        <v>889</v>
      </c>
      <c r="C5284" s="42">
        <v>1.1930208954698399E-3</v>
      </c>
      <c r="D5284" s="42">
        <v>3.33256274719301E-4</v>
      </c>
      <c r="E5284" s="42" t="s">
        <v>31</v>
      </c>
      <c r="F5284" s="42" t="s">
        <v>202</v>
      </c>
    </row>
    <row r="5285" spans="1:6" x14ac:dyDescent="0.25">
      <c r="A5285" s="42">
        <v>95765</v>
      </c>
      <c r="B5285" s="42">
        <v>890</v>
      </c>
      <c r="C5285" s="42">
        <v>0</v>
      </c>
      <c r="D5285" s="42">
        <v>1.61145841726346E-4</v>
      </c>
      <c r="E5285" s="42" t="s">
        <v>31</v>
      </c>
      <c r="F5285" s="42" t="s">
        <v>202</v>
      </c>
    </row>
    <row r="5286" spans="1:6" x14ac:dyDescent="0.25">
      <c r="A5286" s="42">
        <v>95765</v>
      </c>
      <c r="B5286" s="42">
        <v>891</v>
      </c>
      <c r="C5286" s="42">
        <v>0</v>
      </c>
      <c r="D5286" s="42">
        <v>1.61145841726346E-4</v>
      </c>
      <c r="E5286" s="42" t="s">
        <v>31</v>
      </c>
      <c r="F5286" s="42" t="s">
        <v>202</v>
      </c>
    </row>
    <row r="5287" spans="1:6" x14ac:dyDescent="0.25">
      <c r="A5287" s="42">
        <v>95765</v>
      </c>
      <c r="B5287" s="42">
        <v>892</v>
      </c>
      <c r="C5287" s="42">
        <v>0</v>
      </c>
      <c r="D5287" s="42">
        <v>1.61145841726346E-4</v>
      </c>
      <c r="E5287" s="42" t="s">
        <v>31</v>
      </c>
      <c r="F5287" s="42" t="s">
        <v>202</v>
      </c>
    </row>
    <row r="5288" spans="1:6" x14ac:dyDescent="0.25">
      <c r="A5288" s="42">
        <v>95765</v>
      </c>
      <c r="B5288" s="42">
        <v>893</v>
      </c>
      <c r="C5288" s="42">
        <v>4.19114605162219E-4</v>
      </c>
      <c r="D5288" s="42">
        <v>2.7569790222518902E-4</v>
      </c>
      <c r="E5288" s="42" t="s">
        <v>31</v>
      </c>
      <c r="F5288" s="42" t="s">
        <v>202</v>
      </c>
    </row>
    <row r="5289" spans="1:6" x14ac:dyDescent="0.25">
      <c r="A5289" s="42">
        <v>95765</v>
      </c>
      <c r="B5289" s="42">
        <v>894</v>
      </c>
      <c r="C5289" s="42">
        <v>0</v>
      </c>
      <c r="D5289" s="42">
        <v>1.7739584257270001E-4</v>
      </c>
      <c r="E5289" s="42" t="s">
        <v>31</v>
      </c>
      <c r="F5289" s="42" t="s">
        <v>202</v>
      </c>
    </row>
    <row r="5290" spans="1:6" x14ac:dyDescent="0.25">
      <c r="A5290" s="42">
        <v>95765</v>
      </c>
      <c r="B5290" s="42">
        <v>895</v>
      </c>
      <c r="C5290" s="42">
        <v>0</v>
      </c>
      <c r="D5290" s="42">
        <v>1.61145841726346E-4</v>
      </c>
      <c r="E5290" s="42" t="s">
        <v>31</v>
      </c>
      <c r="F5290" s="42" t="s">
        <v>202</v>
      </c>
    </row>
    <row r="5291" spans="1:6" x14ac:dyDescent="0.25">
      <c r="A5291" s="42">
        <v>95765</v>
      </c>
      <c r="B5291" s="42">
        <v>105</v>
      </c>
      <c r="C5291" s="42">
        <v>3.6111564380810601E-3</v>
      </c>
      <c r="D5291" s="42">
        <v>5.4704212967509301E-4</v>
      </c>
      <c r="E5291" s="42" t="s">
        <v>31</v>
      </c>
      <c r="F5291" s="42" t="s">
        <v>202</v>
      </c>
    </row>
    <row r="5292" spans="1:6" x14ac:dyDescent="0.25">
      <c r="A5292" s="42">
        <v>95765</v>
      </c>
      <c r="B5292" s="42">
        <v>196</v>
      </c>
      <c r="C5292" s="42">
        <v>9.0117088026931708E-3</v>
      </c>
      <c r="D5292" s="42">
        <v>9.7834368679634593E-4</v>
      </c>
      <c r="E5292" s="42" t="s">
        <v>31</v>
      </c>
      <c r="F5292" s="42" t="s">
        <v>202</v>
      </c>
    </row>
    <row r="5293" spans="1:6" x14ac:dyDescent="0.25">
      <c r="A5293" s="42">
        <v>95765</v>
      </c>
      <c r="B5293" s="42">
        <v>611</v>
      </c>
      <c r="C5293" s="42">
        <v>0</v>
      </c>
      <c r="D5293" s="42">
        <v>1.7893959265310401E-3</v>
      </c>
      <c r="E5293" s="42" t="s">
        <v>31</v>
      </c>
      <c r="F5293" s="42" t="s">
        <v>202</v>
      </c>
    </row>
    <row r="5294" spans="1:6" x14ac:dyDescent="0.25">
      <c r="A5294" s="42">
        <v>95765</v>
      </c>
      <c r="B5294" s="42">
        <v>901</v>
      </c>
      <c r="C5294" s="42">
        <v>0</v>
      </c>
      <c r="D5294" s="42">
        <v>1.7739584257270001E-4</v>
      </c>
      <c r="E5294" s="42" t="s">
        <v>31</v>
      </c>
      <c r="F5294" s="42" t="s">
        <v>202</v>
      </c>
    </row>
    <row r="5295" spans="1:6" x14ac:dyDescent="0.25">
      <c r="A5295" s="42">
        <v>95765</v>
      </c>
      <c r="B5295" s="42">
        <v>902</v>
      </c>
      <c r="C5295" s="42">
        <v>1.0865563065914701E-2</v>
      </c>
      <c r="D5295" s="42">
        <v>9.7352629023804004E-4</v>
      </c>
      <c r="E5295" s="42" t="s">
        <v>31</v>
      </c>
      <c r="F5295" s="42" t="s">
        <v>202</v>
      </c>
    </row>
    <row r="5296" spans="1:6" x14ac:dyDescent="0.25">
      <c r="A5296" s="42">
        <v>95765</v>
      </c>
      <c r="B5296" s="42">
        <v>903</v>
      </c>
      <c r="C5296" s="42">
        <v>0</v>
      </c>
      <c r="D5296" s="42">
        <v>1.61145841726346E-4</v>
      </c>
      <c r="E5296" s="42" t="s">
        <v>31</v>
      </c>
      <c r="F5296" s="42" t="s">
        <v>202</v>
      </c>
    </row>
    <row r="5297" spans="1:6" x14ac:dyDescent="0.25">
      <c r="A5297" s="42">
        <v>95765</v>
      </c>
      <c r="B5297" s="42">
        <v>904</v>
      </c>
      <c r="C5297" s="42">
        <v>1.2252500638151101E-3</v>
      </c>
      <c r="D5297" s="42">
        <v>3.0285883650827002E-4</v>
      </c>
      <c r="E5297" s="42" t="s">
        <v>31</v>
      </c>
      <c r="F5297" s="42" t="s">
        <v>202</v>
      </c>
    </row>
    <row r="5298" spans="1:6" x14ac:dyDescent="0.25">
      <c r="A5298" s="42">
        <v>95765</v>
      </c>
      <c r="B5298" s="42">
        <v>905</v>
      </c>
      <c r="C5298" s="42">
        <v>0</v>
      </c>
      <c r="D5298" s="42">
        <v>2.2573959509060399E-4</v>
      </c>
      <c r="E5298" s="42" t="s">
        <v>31</v>
      </c>
      <c r="F5298" s="42" t="s">
        <v>202</v>
      </c>
    </row>
    <row r="5299" spans="1:6" x14ac:dyDescent="0.25">
      <c r="A5299" s="42">
        <v>95765</v>
      </c>
      <c r="B5299" s="42">
        <v>906</v>
      </c>
      <c r="C5299" s="42">
        <v>0</v>
      </c>
      <c r="D5299" s="42">
        <v>1.61145841726346E-4</v>
      </c>
      <c r="E5299" s="42" t="s">
        <v>31</v>
      </c>
      <c r="F5299" s="42" t="s">
        <v>202</v>
      </c>
    </row>
    <row r="5300" spans="1:6" x14ac:dyDescent="0.25">
      <c r="A5300" s="42">
        <v>95765</v>
      </c>
      <c r="B5300" s="42">
        <v>907</v>
      </c>
      <c r="C5300" s="42">
        <v>1.9351042674533499E-4</v>
      </c>
      <c r="D5300" s="42">
        <v>1.7779620049397399E-4</v>
      </c>
      <c r="E5300" s="42" t="s">
        <v>31</v>
      </c>
      <c r="F5300" s="42" t="s">
        <v>202</v>
      </c>
    </row>
    <row r="5301" spans="1:6" x14ac:dyDescent="0.25">
      <c r="A5301" s="42">
        <v>95765</v>
      </c>
      <c r="B5301" s="42">
        <v>908</v>
      </c>
      <c r="C5301" s="42">
        <v>3.2229168345269202E-5</v>
      </c>
      <c r="D5301" s="42">
        <v>1.6128935388755699E-4</v>
      </c>
      <c r="E5301" s="42" t="s">
        <v>31</v>
      </c>
      <c r="F5301" s="42" t="s">
        <v>202</v>
      </c>
    </row>
    <row r="5302" spans="1:6" x14ac:dyDescent="0.25">
      <c r="A5302" s="42">
        <v>95765</v>
      </c>
      <c r="B5302" s="42">
        <v>909</v>
      </c>
      <c r="C5302" s="42">
        <v>1.6114584172634601E-5</v>
      </c>
      <c r="D5302" s="42">
        <v>1.6114786733705699E-4</v>
      </c>
      <c r="E5302" s="42" t="s">
        <v>31</v>
      </c>
      <c r="F5302" s="42" t="s">
        <v>202</v>
      </c>
    </row>
    <row r="5303" spans="1:6" x14ac:dyDescent="0.25">
      <c r="A5303" s="42">
        <v>95765</v>
      </c>
      <c r="B5303" s="42">
        <v>989</v>
      </c>
      <c r="C5303" s="42">
        <v>1.3702813213688199E-3</v>
      </c>
      <c r="D5303" s="42">
        <v>4.6176500959604699E-4</v>
      </c>
      <c r="E5303" s="42" t="s">
        <v>31</v>
      </c>
      <c r="F5303" s="42" t="s">
        <v>202</v>
      </c>
    </row>
    <row r="5304" spans="1:6" x14ac:dyDescent="0.25">
      <c r="A5304" s="42">
        <v>95765</v>
      </c>
      <c r="B5304" s="42">
        <v>990</v>
      </c>
      <c r="C5304" s="42">
        <v>0</v>
      </c>
      <c r="D5304" s="42">
        <v>1.61145841726346E-4</v>
      </c>
      <c r="E5304" s="42" t="s">
        <v>31</v>
      </c>
      <c r="F5304" s="42" t="s">
        <v>202</v>
      </c>
    </row>
    <row r="5305" spans="1:6" x14ac:dyDescent="0.25">
      <c r="A5305" s="42">
        <v>95765</v>
      </c>
      <c r="B5305" s="42">
        <v>990</v>
      </c>
      <c r="C5305" s="42">
        <v>0</v>
      </c>
      <c r="D5305" s="42">
        <v>1.61145841726346E-4</v>
      </c>
      <c r="E5305" s="42" t="s">
        <v>31</v>
      </c>
      <c r="F5305" s="42" t="s">
        <v>202</v>
      </c>
    </row>
    <row r="5306" spans="1:6" x14ac:dyDescent="0.25">
      <c r="A5306" s="42">
        <v>95765</v>
      </c>
      <c r="B5306" s="42">
        <v>1387</v>
      </c>
      <c r="C5306" s="42">
        <v>1.7571667581857699E-3</v>
      </c>
      <c r="D5306" s="42">
        <v>4.8380858255972899E-4</v>
      </c>
      <c r="E5306" s="42" t="s">
        <v>31</v>
      </c>
      <c r="F5306" s="42" t="s">
        <v>202</v>
      </c>
    </row>
    <row r="5307" spans="1:6" x14ac:dyDescent="0.25">
      <c r="A5307" s="42">
        <v>95765</v>
      </c>
      <c r="B5307" s="42">
        <v>993</v>
      </c>
      <c r="C5307" s="42">
        <v>0</v>
      </c>
      <c r="D5307" s="42">
        <v>1.61145841726346E-4</v>
      </c>
      <c r="E5307" s="42" t="s">
        <v>31</v>
      </c>
      <c r="F5307" s="42" t="s">
        <v>202</v>
      </c>
    </row>
    <row r="5308" spans="1:6" x14ac:dyDescent="0.25">
      <c r="A5308" s="42">
        <v>95765</v>
      </c>
      <c r="B5308" s="42">
        <v>994</v>
      </c>
      <c r="C5308" s="42">
        <v>0</v>
      </c>
      <c r="D5308" s="42">
        <v>1.61145841726346E-4</v>
      </c>
      <c r="E5308" s="42" t="s">
        <v>31</v>
      </c>
      <c r="F5308" s="42" t="s">
        <v>202</v>
      </c>
    </row>
    <row r="5309" spans="1:6" x14ac:dyDescent="0.25">
      <c r="A5309" s="42">
        <v>95765</v>
      </c>
      <c r="B5309" s="42">
        <v>1390</v>
      </c>
      <c r="C5309" s="42">
        <v>0</v>
      </c>
      <c r="D5309" s="42">
        <v>1.61145841726346E-4</v>
      </c>
      <c r="E5309" s="42" t="s">
        <v>31</v>
      </c>
      <c r="F5309" s="42" t="s">
        <v>202</v>
      </c>
    </row>
    <row r="5310" spans="1:6" x14ac:dyDescent="0.25">
      <c r="A5310" s="42">
        <v>95765</v>
      </c>
      <c r="B5310" s="42">
        <v>1391</v>
      </c>
      <c r="C5310" s="42">
        <v>3.8851043690158499E-3</v>
      </c>
      <c r="D5310" s="42">
        <v>1.05223051885591E-3</v>
      </c>
      <c r="E5310" s="42" t="s">
        <v>31</v>
      </c>
      <c r="F5310" s="42" t="s">
        <v>202</v>
      </c>
    </row>
    <row r="5311" spans="1:6" x14ac:dyDescent="0.25">
      <c r="A5311" s="42">
        <v>95765</v>
      </c>
      <c r="B5311" s="42">
        <v>1393</v>
      </c>
      <c r="C5311" s="42">
        <v>0</v>
      </c>
      <c r="D5311" s="42">
        <v>1.61145841726346E-4</v>
      </c>
      <c r="E5311" s="42" t="s">
        <v>31</v>
      </c>
      <c r="F5311" s="42" t="s">
        <v>202</v>
      </c>
    </row>
    <row r="5312" spans="1:6" x14ac:dyDescent="0.25">
      <c r="A5312" s="42">
        <v>95765</v>
      </c>
      <c r="B5312" s="42">
        <v>999</v>
      </c>
      <c r="C5312" s="42">
        <v>6.2065524065912699E-3</v>
      </c>
      <c r="D5312" s="42">
        <v>1.65532777927321E-3</v>
      </c>
      <c r="E5312" s="42" t="s">
        <v>31</v>
      </c>
      <c r="F5312" s="42" t="s">
        <v>202</v>
      </c>
    </row>
    <row r="5313" spans="1:6" x14ac:dyDescent="0.25">
      <c r="A5313" s="42">
        <v>95765</v>
      </c>
      <c r="B5313" s="42">
        <v>1396</v>
      </c>
      <c r="C5313" s="42">
        <v>0</v>
      </c>
      <c r="D5313" s="42">
        <v>1.61145841726346E-4</v>
      </c>
      <c r="E5313" s="42" t="s">
        <v>31</v>
      </c>
      <c r="F5313" s="42" t="s">
        <v>202</v>
      </c>
    </row>
    <row r="5314" spans="1:6" x14ac:dyDescent="0.25">
      <c r="A5314" s="42">
        <v>95765</v>
      </c>
      <c r="B5314" s="42">
        <v>1397</v>
      </c>
      <c r="C5314" s="42">
        <v>0</v>
      </c>
      <c r="D5314" s="42">
        <v>1.61145841726346E-4</v>
      </c>
      <c r="E5314" s="42" t="s">
        <v>31</v>
      </c>
      <c r="F5314" s="42" t="s">
        <v>202</v>
      </c>
    </row>
    <row r="5315" spans="1:6" x14ac:dyDescent="0.25">
      <c r="A5315" s="42">
        <v>95765</v>
      </c>
      <c r="B5315" s="42">
        <v>1398</v>
      </c>
      <c r="C5315" s="42">
        <v>0</v>
      </c>
      <c r="D5315" s="42">
        <v>1.61145841726346E-4</v>
      </c>
      <c r="E5315" s="42" t="s">
        <v>31</v>
      </c>
      <c r="F5315" s="42" t="s">
        <v>202</v>
      </c>
    </row>
    <row r="5316" spans="1:6" x14ac:dyDescent="0.25">
      <c r="A5316" s="42">
        <v>95765</v>
      </c>
      <c r="B5316" s="42">
        <v>1004</v>
      </c>
      <c r="C5316" s="42">
        <v>0</v>
      </c>
      <c r="D5316" s="42">
        <v>1.61145841726346E-4</v>
      </c>
      <c r="E5316" s="42" t="s">
        <v>31</v>
      </c>
      <c r="F5316" s="42" t="s">
        <v>202</v>
      </c>
    </row>
    <row r="5317" spans="1:6" x14ac:dyDescent="0.25">
      <c r="A5317" s="42">
        <v>95765</v>
      </c>
      <c r="B5317" s="42">
        <v>1005</v>
      </c>
      <c r="C5317" s="42">
        <v>0</v>
      </c>
      <c r="D5317" s="42">
        <v>1.61145841726346E-4</v>
      </c>
      <c r="E5317" s="42" t="s">
        <v>31</v>
      </c>
      <c r="F5317" s="42" t="s">
        <v>202</v>
      </c>
    </row>
    <row r="5318" spans="1:6" x14ac:dyDescent="0.25">
      <c r="A5318" s="42">
        <v>95765</v>
      </c>
      <c r="B5318" s="42">
        <v>1006</v>
      </c>
      <c r="C5318" s="42">
        <v>0</v>
      </c>
      <c r="D5318" s="42">
        <v>1.61145841726346E-4</v>
      </c>
      <c r="E5318" s="42" t="s">
        <v>31</v>
      </c>
      <c r="F5318" s="42" t="s">
        <v>202</v>
      </c>
    </row>
    <row r="5319" spans="1:6" x14ac:dyDescent="0.25">
      <c r="A5319" s="42">
        <v>95765</v>
      </c>
      <c r="B5319" s="42">
        <v>1402</v>
      </c>
      <c r="C5319" s="42">
        <v>0</v>
      </c>
      <c r="D5319" s="42">
        <v>1.61145841726346E-4</v>
      </c>
      <c r="E5319" s="42" t="s">
        <v>31</v>
      </c>
      <c r="F5319" s="42" t="s">
        <v>202</v>
      </c>
    </row>
    <row r="5320" spans="1:6" x14ac:dyDescent="0.25">
      <c r="A5320" s="42">
        <v>95765</v>
      </c>
      <c r="B5320" s="42">
        <v>1008</v>
      </c>
      <c r="C5320" s="42">
        <v>0</v>
      </c>
      <c r="D5320" s="42">
        <v>1.61145841726346E-4</v>
      </c>
      <c r="E5320" s="42" t="s">
        <v>31</v>
      </c>
      <c r="F5320" s="42" t="s">
        <v>202</v>
      </c>
    </row>
    <row r="5321" spans="1:6" x14ac:dyDescent="0.25">
      <c r="A5321" s="42">
        <v>95765</v>
      </c>
      <c r="B5321" s="42">
        <v>989</v>
      </c>
      <c r="C5321" s="42">
        <v>1.3702813213688199E-3</v>
      </c>
      <c r="D5321" s="42">
        <v>3.8320950738196101E-4</v>
      </c>
      <c r="E5321" s="42" t="s">
        <v>31</v>
      </c>
      <c r="F5321" s="42" t="s">
        <v>202</v>
      </c>
    </row>
    <row r="5322" spans="1:6" x14ac:dyDescent="0.25">
      <c r="A5322" s="42">
        <v>95765</v>
      </c>
      <c r="B5322" s="42">
        <v>1010</v>
      </c>
      <c r="C5322" s="42">
        <v>2.2731042850575199E-3</v>
      </c>
      <c r="D5322" s="42">
        <v>5.0974867632133604E-4</v>
      </c>
      <c r="E5322" s="42" t="s">
        <v>31</v>
      </c>
      <c r="F5322" s="42" t="s">
        <v>202</v>
      </c>
    </row>
    <row r="5323" spans="1:6" x14ac:dyDescent="0.25">
      <c r="A5323" s="42">
        <v>95765</v>
      </c>
      <c r="B5323" s="42">
        <v>1011</v>
      </c>
      <c r="C5323" s="42">
        <v>1.48308341057726E-3</v>
      </c>
      <c r="D5323" s="42">
        <v>3.5442010302279698E-4</v>
      </c>
      <c r="E5323" s="42" t="s">
        <v>31</v>
      </c>
      <c r="F5323" s="42" t="s">
        <v>202</v>
      </c>
    </row>
    <row r="5324" spans="1:6" x14ac:dyDescent="0.25">
      <c r="A5324" s="42">
        <v>95765</v>
      </c>
      <c r="B5324" s="42">
        <v>1407</v>
      </c>
      <c r="C5324" s="42">
        <v>6.6096878442545802E-4</v>
      </c>
      <c r="D5324" s="42">
        <v>2.1477031251633299E-4</v>
      </c>
      <c r="E5324" s="42" t="s">
        <v>31</v>
      </c>
      <c r="F5324" s="42" t="s">
        <v>202</v>
      </c>
    </row>
    <row r="5325" spans="1:6" x14ac:dyDescent="0.25">
      <c r="A5325" s="42">
        <v>95765</v>
      </c>
      <c r="B5325" s="42">
        <v>1408</v>
      </c>
      <c r="C5325" s="42">
        <v>1.0961979737603099E-3</v>
      </c>
      <c r="D5325" s="42">
        <v>2.5396683645826902E-4</v>
      </c>
      <c r="E5325" s="42" t="s">
        <v>31</v>
      </c>
      <c r="F5325" s="42" t="s">
        <v>202</v>
      </c>
    </row>
    <row r="5326" spans="1:6" x14ac:dyDescent="0.25">
      <c r="A5326" s="42">
        <v>95765</v>
      </c>
      <c r="B5326" s="42">
        <v>1409</v>
      </c>
      <c r="C5326" s="42">
        <v>5.9651044773491898E-4</v>
      </c>
      <c r="D5326" s="42">
        <v>3.4120923464801503E-4</v>
      </c>
      <c r="E5326" s="42" t="s">
        <v>31</v>
      </c>
      <c r="F5326" s="42" t="s">
        <v>202</v>
      </c>
    </row>
    <row r="5327" spans="1:6" x14ac:dyDescent="0.25">
      <c r="A5327" s="42">
        <v>95765</v>
      </c>
      <c r="B5327" s="42">
        <v>1410</v>
      </c>
      <c r="C5327" s="42">
        <v>0</v>
      </c>
      <c r="D5327" s="42">
        <v>1.61145841726346E-4</v>
      </c>
      <c r="E5327" s="42" t="s">
        <v>31</v>
      </c>
      <c r="F5327" s="42" t="s">
        <v>202</v>
      </c>
    </row>
    <row r="5328" spans="1:6" x14ac:dyDescent="0.25">
      <c r="A5328" s="42">
        <v>95765</v>
      </c>
      <c r="B5328" s="42">
        <v>1411</v>
      </c>
      <c r="C5328" s="42">
        <v>9.8339588455186901E-4</v>
      </c>
      <c r="D5328" s="42">
        <v>1.7565616233846201E-4</v>
      </c>
      <c r="E5328" s="42" t="s">
        <v>31</v>
      </c>
      <c r="F5328" s="42" t="s">
        <v>202</v>
      </c>
    </row>
    <row r="5329" spans="1:6" x14ac:dyDescent="0.25">
      <c r="A5329" s="42">
        <v>95765</v>
      </c>
      <c r="B5329" s="42">
        <v>1017</v>
      </c>
      <c r="C5329" s="42">
        <v>1.30582298467828E-3</v>
      </c>
      <c r="D5329" s="42">
        <v>2.29066971469021E-4</v>
      </c>
      <c r="E5329" s="42" t="s">
        <v>31</v>
      </c>
      <c r="F5329" s="42" t="s">
        <v>202</v>
      </c>
    </row>
    <row r="5330" spans="1:6" x14ac:dyDescent="0.25">
      <c r="A5330" s="42">
        <v>95765</v>
      </c>
      <c r="B5330" s="42">
        <v>1413</v>
      </c>
      <c r="C5330" s="42">
        <v>9.5116671620660003E-4</v>
      </c>
      <c r="D5330" s="42">
        <v>2.97832785577825E-4</v>
      </c>
      <c r="E5330" s="42" t="s">
        <v>31</v>
      </c>
      <c r="F5330" s="42" t="s">
        <v>202</v>
      </c>
    </row>
    <row r="5331" spans="1:6" x14ac:dyDescent="0.25">
      <c r="A5331" s="42">
        <v>95765</v>
      </c>
      <c r="B5331" s="42">
        <v>1416</v>
      </c>
      <c r="C5331" s="42">
        <v>0</v>
      </c>
      <c r="D5331" s="42">
        <v>1.61145841726346E-4</v>
      </c>
      <c r="E5331" s="42" t="s">
        <v>31</v>
      </c>
      <c r="F5331" s="42" t="s">
        <v>202</v>
      </c>
    </row>
    <row r="5332" spans="1:6" x14ac:dyDescent="0.25">
      <c r="A5332" s="42">
        <v>95765</v>
      </c>
      <c r="B5332" s="42">
        <v>1022</v>
      </c>
      <c r="C5332" s="42">
        <v>3.5143335163715398E-3</v>
      </c>
      <c r="D5332" s="42">
        <v>3.4694324609019201E-4</v>
      </c>
      <c r="E5332" s="42" t="s">
        <v>31</v>
      </c>
      <c r="F5332" s="42" t="s">
        <v>202</v>
      </c>
    </row>
    <row r="5333" spans="1:6" x14ac:dyDescent="0.25">
      <c r="A5333" s="42">
        <v>95765</v>
      </c>
      <c r="B5333" s="42">
        <v>1418</v>
      </c>
      <c r="C5333" s="42">
        <v>5.6428127938965001E-4</v>
      </c>
      <c r="D5333" s="42">
        <v>1.6614551174710899E-4</v>
      </c>
      <c r="E5333" s="42" t="s">
        <v>31</v>
      </c>
      <c r="F5333" s="42" t="s">
        <v>202</v>
      </c>
    </row>
    <row r="5334" spans="1:6" x14ac:dyDescent="0.25">
      <c r="A5334" s="42">
        <v>95765</v>
      </c>
      <c r="B5334" s="42">
        <v>1024</v>
      </c>
      <c r="C5334" s="42">
        <v>1.6765938373226E-3</v>
      </c>
      <c r="D5334" s="42">
        <v>3.13461748682738E-4</v>
      </c>
      <c r="E5334" s="42" t="s">
        <v>31</v>
      </c>
      <c r="F5334" s="42" t="s">
        <v>202</v>
      </c>
    </row>
    <row r="5335" spans="1:6" x14ac:dyDescent="0.25">
      <c r="A5335" s="42">
        <v>95765</v>
      </c>
      <c r="B5335" s="42">
        <v>1025</v>
      </c>
      <c r="C5335" s="42">
        <v>2.5796876343587303E-4</v>
      </c>
      <c r="D5335" s="42">
        <v>1.6220404873626301E-4</v>
      </c>
      <c r="E5335" s="42" t="s">
        <v>31</v>
      </c>
      <c r="F5335" s="42" t="s">
        <v>202</v>
      </c>
    </row>
    <row r="5336" spans="1:6" x14ac:dyDescent="0.25">
      <c r="A5336" s="42">
        <v>95765</v>
      </c>
      <c r="B5336" s="42">
        <v>1026</v>
      </c>
      <c r="C5336" s="42">
        <v>0</v>
      </c>
      <c r="D5336" s="42">
        <v>1.61145841726346E-4</v>
      </c>
      <c r="E5336" s="42" t="s">
        <v>31</v>
      </c>
      <c r="F5336" s="42" t="s">
        <v>202</v>
      </c>
    </row>
    <row r="5337" spans="1:6" x14ac:dyDescent="0.25">
      <c r="A5337" s="42">
        <v>95765</v>
      </c>
      <c r="B5337" s="42">
        <v>1027</v>
      </c>
      <c r="C5337" s="42">
        <v>0</v>
      </c>
      <c r="D5337" s="42">
        <v>1.61145841726346E-4</v>
      </c>
      <c r="E5337" s="42" t="s">
        <v>31</v>
      </c>
      <c r="F5337" s="42" t="s">
        <v>202</v>
      </c>
    </row>
    <row r="5338" spans="1:6" x14ac:dyDescent="0.25">
      <c r="A5338" s="42">
        <v>95765</v>
      </c>
      <c r="B5338" s="42">
        <v>1423</v>
      </c>
      <c r="C5338" s="42">
        <v>1.8055105107036701E-3</v>
      </c>
      <c r="D5338" s="42">
        <v>4.38182733498344E-4</v>
      </c>
      <c r="E5338" s="42" t="s">
        <v>31</v>
      </c>
      <c r="F5338" s="42" t="s">
        <v>202</v>
      </c>
    </row>
    <row r="5339" spans="1:6" x14ac:dyDescent="0.25">
      <c r="A5339" s="42">
        <v>95765</v>
      </c>
      <c r="B5339" s="42">
        <v>933</v>
      </c>
      <c r="C5339" s="42">
        <v>1.2558271487410001E-2</v>
      </c>
      <c r="D5339" s="42">
        <v>1.4621645495244201E-3</v>
      </c>
      <c r="E5339" s="42" t="s">
        <v>31</v>
      </c>
      <c r="F5339" s="42" t="s">
        <v>202</v>
      </c>
    </row>
    <row r="5340" spans="1:6" x14ac:dyDescent="0.25">
      <c r="A5340" s="42">
        <v>95765</v>
      </c>
      <c r="B5340" s="42">
        <v>934</v>
      </c>
      <c r="C5340" s="42">
        <v>0.33541423621949101</v>
      </c>
      <c r="D5340" s="42">
        <v>2.84984899344299E-2</v>
      </c>
      <c r="E5340" s="42" t="s">
        <v>31</v>
      </c>
      <c r="F5340" s="42" t="s">
        <v>202</v>
      </c>
    </row>
    <row r="5341" spans="1:6" x14ac:dyDescent="0.25">
      <c r="A5341" s="42">
        <v>95765</v>
      </c>
      <c r="B5341" s="42">
        <v>935</v>
      </c>
      <c r="C5341" s="42">
        <v>2.5874199264281202E-2</v>
      </c>
      <c r="D5341" s="42">
        <v>2.96996825643993E-3</v>
      </c>
      <c r="E5341" s="42" t="s">
        <v>31</v>
      </c>
      <c r="F5341" s="42" t="s">
        <v>202</v>
      </c>
    </row>
    <row r="5342" spans="1:6" x14ac:dyDescent="0.25">
      <c r="A5342" s="42">
        <v>95765</v>
      </c>
      <c r="B5342" s="42">
        <v>936</v>
      </c>
      <c r="C5342" s="42">
        <v>7.8509170755686006E-3</v>
      </c>
      <c r="D5342" s="42">
        <v>1.1720020665246301E-3</v>
      </c>
      <c r="E5342" s="42" t="s">
        <v>31</v>
      </c>
      <c r="F5342" s="42" t="s">
        <v>202</v>
      </c>
    </row>
    <row r="5343" spans="1:6" x14ac:dyDescent="0.25">
      <c r="A5343" s="42">
        <v>95765</v>
      </c>
      <c r="B5343" s="42">
        <v>937</v>
      </c>
      <c r="C5343" s="42">
        <v>0</v>
      </c>
      <c r="D5343" s="42">
        <v>1.5089344535903401E-2</v>
      </c>
      <c r="E5343" s="42" t="s">
        <v>31</v>
      </c>
      <c r="F5343" s="42" t="s">
        <v>202</v>
      </c>
    </row>
    <row r="5344" spans="1:6" x14ac:dyDescent="0.25">
      <c r="A5344" s="42">
        <v>95765</v>
      </c>
      <c r="B5344" s="42">
        <v>939</v>
      </c>
      <c r="C5344" s="42">
        <v>0</v>
      </c>
      <c r="D5344" s="42">
        <v>1.61145841726346E-4</v>
      </c>
      <c r="E5344" s="42" t="s">
        <v>31</v>
      </c>
      <c r="F5344" s="42" t="s">
        <v>202</v>
      </c>
    </row>
    <row r="5345" spans="1:6" x14ac:dyDescent="0.25">
      <c r="A5345" s="42">
        <v>95765</v>
      </c>
      <c r="B5345" s="42">
        <v>941</v>
      </c>
      <c r="C5345" s="42">
        <v>2.2731042850575199E-3</v>
      </c>
      <c r="D5345" s="42">
        <v>5.5578053868685496E-4</v>
      </c>
      <c r="E5345" s="42" t="s">
        <v>31</v>
      </c>
      <c r="F5345" s="42" t="s">
        <v>202</v>
      </c>
    </row>
    <row r="5346" spans="1:6" x14ac:dyDescent="0.25">
      <c r="A5346" s="42">
        <v>95765</v>
      </c>
      <c r="B5346" s="42">
        <v>942</v>
      </c>
      <c r="C5346" s="42">
        <v>3.8706554099299698E-2</v>
      </c>
      <c r="D5346" s="42">
        <v>8.1483798746897502E-3</v>
      </c>
      <c r="E5346" s="42" t="s">
        <v>31</v>
      </c>
      <c r="F5346" s="42" t="s">
        <v>202</v>
      </c>
    </row>
    <row r="5347" spans="1:6" x14ac:dyDescent="0.25">
      <c r="A5347" s="42">
        <v>95765</v>
      </c>
      <c r="B5347" s="42">
        <v>944</v>
      </c>
      <c r="C5347" s="42">
        <v>1.71850529783882E-2</v>
      </c>
      <c r="D5347" s="42">
        <v>4.2253632228285197E-3</v>
      </c>
      <c r="E5347" s="42" t="s">
        <v>31</v>
      </c>
      <c r="F5347" s="42" t="s">
        <v>202</v>
      </c>
    </row>
    <row r="5348" spans="1:6" x14ac:dyDescent="0.25">
      <c r="A5348" s="42">
        <v>95765</v>
      </c>
      <c r="B5348" s="42">
        <v>945</v>
      </c>
      <c r="C5348" s="42">
        <v>2.4536147111257699E-2</v>
      </c>
      <c r="D5348" s="42">
        <v>4.9119842024400997E-3</v>
      </c>
      <c r="E5348" s="42" t="s">
        <v>31</v>
      </c>
      <c r="F5348" s="42" t="s">
        <v>202</v>
      </c>
    </row>
    <row r="5349" spans="1:6" x14ac:dyDescent="0.25">
      <c r="A5349" s="42">
        <v>95765</v>
      </c>
      <c r="B5349" s="42">
        <v>1438</v>
      </c>
      <c r="C5349" s="42">
        <v>5.5278982045780301E-2</v>
      </c>
      <c r="D5349" s="42">
        <v>5.2820130880089399E-3</v>
      </c>
      <c r="E5349" s="42" t="s">
        <v>31</v>
      </c>
      <c r="F5349" s="42" t="s">
        <v>202</v>
      </c>
    </row>
    <row r="5350" spans="1:6" x14ac:dyDescent="0.25">
      <c r="A5350" s="42">
        <v>95765</v>
      </c>
      <c r="B5350" s="42">
        <v>1044</v>
      </c>
      <c r="C5350" s="42">
        <v>0</v>
      </c>
      <c r="D5350" s="42">
        <v>1.61145841726346E-4</v>
      </c>
      <c r="E5350" s="42" t="s">
        <v>31</v>
      </c>
      <c r="F5350" s="42" t="s">
        <v>202</v>
      </c>
    </row>
    <row r="5351" spans="1:6" x14ac:dyDescent="0.25">
      <c r="A5351" s="42">
        <v>95765</v>
      </c>
      <c r="B5351" s="42">
        <v>947</v>
      </c>
      <c r="C5351" s="42">
        <v>0.39365952050309999</v>
      </c>
      <c r="D5351" s="42">
        <v>3.0320411857008799E-2</v>
      </c>
      <c r="E5351" s="42" t="s">
        <v>31</v>
      </c>
      <c r="F5351" s="42" t="s">
        <v>202</v>
      </c>
    </row>
    <row r="5352" spans="1:6" x14ac:dyDescent="0.25">
      <c r="A5352" s="42">
        <v>95765</v>
      </c>
      <c r="B5352" s="42">
        <v>948</v>
      </c>
      <c r="C5352" s="42">
        <v>1.19295318713298E-2</v>
      </c>
      <c r="D5352" s="42">
        <v>1.3459619247044299E-3</v>
      </c>
      <c r="E5352" s="42" t="s">
        <v>31</v>
      </c>
      <c r="F5352" s="42" t="s">
        <v>202</v>
      </c>
    </row>
    <row r="5353" spans="1:6" x14ac:dyDescent="0.25">
      <c r="A5353" s="42">
        <v>95765</v>
      </c>
      <c r="B5353" s="42">
        <v>949</v>
      </c>
      <c r="C5353" s="42">
        <v>7.0835784939363794E-2</v>
      </c>
      <c r="D5353" s="42">
        <v>7.1721057729344298E-3</v>
      </c>
      <c r="E5353" s="42" t="s">
        <v>31</v>
      </c>
      <c r="F5353" s="42" t="s">
        <v>202</v>
      </c>
    </row>
    <row r="5354" spans="1:6" x14ac:dyDescent="0.25">
      <c r="A5354" s="42">
        <v>95765</v>
      </c>
      <c r="B5354" s="42">
        <v>950</v>
      </c>
      <c r="C5354" s="42">
        <v>8.1878743847851307E-2</v>
      </c>
      <c r="D5354" s="42">
        <v>7.2209270692017002E-3</v>
      </c>
      <c r="E5354" s="42" t="s">
        <v>31</v>
      </c>
      <c r="F5354" s="42" t="s">
        <v>202</v>
      </c>
    </row>
    <row r="5355" spans="1:6" x14ac:dyDescent="0.25">
      <c r="A5355" s="42">
        <v>95765</v>
      </c>
      <c r="B5355" s="42">
        <v>951</v>
      </c>
      <c r="C5355" s="42">
        <v>0</v>
      </c>
      <c r="D5355" s="42">
        <v>1.61145841726346E-4</v>
      </c>
      <c r="E5355" s="42" t="s">
        <v>31</v>
      </c>
      <c r="F5355" s="42" t="s">
        <v>202</v>
      </c>
    </row>
    <row r="5356" spans="1:6" x14ac:dyDescent="0.25">
      <c r="A5356" s="42">
        <v>95765</v>
      </c>
      <c r="B5356" s="42">
        <v>952</v>
      </c>
      <c r="C5356" s="42">
        <v>0.285616379459186</v>
      </c>
      <c r="D5356" s="42">
        <v>2.6686324071278099E-2</v>
      </c>
      <c r="E5356" s="42" t="s">
        <v>31</v>
      </c>
      <c r="F5356" s="42" t="s">
        <v>202</v>
      </c>
    </row>
    <row r="5357" spans="1:6" x14ac:dyDescent="0.25">
      <c r="A5357" s="42">
        <v>95765</v>
      </c>
      <c r="B5357" s="42">
        <v>953</v>
      </c>
      <c r="C5357" s="42">
        <v>0</v>
      </c>
      <c r="D5357" s="42">
        <v>5.6428127938965001E-4</v>
      </c>
      <c r="E5357" s="42" t="s">
        <v>31</v>
      </c>
      <c r="F5357" s="42" t="s">
        <v>202</v>
      </c>
    </row>
    <row r="5358" spans="1:6" x14ac:dyDescent="0.25">
      <c r="A5358" s="42">
        <v>95765</v>
      </c>
      <c r="B5358" s="42">
        <v>954</v>
      </c>
      <c r="C5358" s="42">
        <v>1.7846021762813601E-2</v>
      </c>
      <c r="D5358" s="42">
        <v>2.0610665832682599E-3</v>
      </c>
      <c r="E5358" s="42" t="s">
        <v>31</v>
      </c>
      <c r="F5358" s="42" t="s">
        <v>202</v>
      </c>
    </row>
    <row r="5359" spans="1:6" x14ac:dyDescent="0.25">
      <c r="A5359" s="42">
        <v>95765</v>
      </c>
      <c r="B5359" s="42">
        <v>955</v>
      </c>
      <c r="C5359" s="42">
        <v>25.265333670069499</v>
      </c>
      <c r="D5359" s="42">
        <v>3.34678307638324</v>
      </c>
      <c r="E5359" s="42" t="s">
        <v>31</v>
      </c>
      <c r="F5359" s="42" t="s">
        <v>202</v>
      </c>
    </row>
    <row r="5360" spans="1:6" x14ac:dyDescent="0.25">
      <c r="A5360" s="42">
        <v>95765</v>
      </c>
      <c r="B5360" s="42">
        <v>956</v>
      </c>
      <c r="C5360" s="42">
        <v>0.14302573661592399</v>
      </c>
      <c r="D5360" s="42">
        <v>1.16407461725676E-2</v>
      </c>
      <c r="E5360" s="42" t="s">
        <v>31</v>
      </c>
      <c r="F5360" s="42" t="s">
        <v>202</v>
      </c>
    </row>
    <row r="5361" spans="1:6" x14ac:dyDescent="0.25">
      <c r="A5361" s="42">
        <v>95765</v>
      </c>
      <c r="B5361" s="42">
        <v>1056</v>
      </c>
      <c r="C5361" s="42">
        <v>4.9040200470843801E-2</v>
      </c>
      <c r="D5361" s="42">
        <v>3.80838013488191E-3</v>
      </c>
      <c r="E5361" s="42" t="s">
        <v>31</v>
      </c>
      <c r="F5361" s="42" t="s">
        <v>202</v>
      </c>
    </row>
    <row r="5362" spans="1:6" x14ac:dyDescent="0.25">
      <c r="A5362" s="42">
        <v>95765</v>
      </c>
      <c r="B5362" s="42">
        <v>957</v>
      </c>
      <c r="C5362" s="42">
        <v>8.6392587832947301E-2</v>
      </c>
      <c r="D5362" s="42">
        <v>7.5360837220195299E-3</v>
      </c>
      <c r="E5362" s="42" t="s">
        <v>31</v>
      </c>
      <c r="F5362" s="42" t="s">
        <v>202</v>
      </c>
    </row>
    <row r="5363" spans="1:6" x14ac:dyDescent="0.25">
      <c r="A5363" s="42">
        <v>95765</v>
      </c>
      <c r="B5363" s="42">
        <v>958</v>
      </c>
      <c r="C5363" s="42">
        <v>1.6088855004627901E-2</v>
      </c>
      <c r="D5363" s="42">
        <v>8.8755180509354301E-3</v>
      </c>
      <c r="E5363" s="42" t="s">
        <v>31</v>
      </c>
      <c r="F5363" s="42" t="s">
        <v>202</v>
      </c>
    </row>
    <row r="5364" spans="1:6" x14ac:dyDescent="0.25">
      <c r="A5364" s="42">
        <v>95765</v>
      </c>
      <c r="B5364" s="42">
        <v>959</v>
      </c>
      <c r="C5364" s="42">
        <v>0</v>
      </c>
      <c r="D5364" s="42">
        <v>6.4485420025282305E-4</v>
      </c>
      <c r="E5364" s="42" t="s">
        <v>31</v>
      </c>
      <c r="F5364" s="42" t="s">
        <v>202</v>
      </c>
    </row>
    <row r="5365" spans="1:6" x14ac:dyDescent="0.25">
      <c r="A5365" s="42">
        <v>95765</v>
      </c>
      <c r="B5365" s="42">
        <v>960</v>
      </c>
      <c r="C5365" s="42">
        <v>0.14853922648641801</v>
      </c>
      <c r="D5365" s="42">
        <v>3.66685663333991E-2</v>
      </c>
      <c r="E5365" s="42" t="s">
        <v>31</v>
      </c>
      <c r="F5365" s="42" t="s">
        <v>202</v>
      </c>
    </row>
    <row r="5366" spans="1:6" x14ac:dyDescent="0.25">
      <c r="A5366" s="42">
        <v>95765</v>
      </c>
      <c r="B5366" s="42">
        <v>961</v>
      </c>
      <c r="C5366" s="42">
        <v>0.12819449626012999</v>
      </c>
      <c r="D5366" s="42">
        <v>2.1296191112955401E-2</v>
      </c>
      <c r="E5366" s="42" t="s">
        <v>31</v>
      </c>
      <c r="F5366" s="42" t="s">
        <v>202</v>
      </c>
    </row>
    <row r="5367" spans="1:6" x14ac:dyDescent="0.25">
      <c r="A5367" s="42">
        <v>95765</v>
      </c>
      <c r="B5367" s="42">
        <v>962</v>
      </c>
      <c r="C5367" s="42">
        <v>7.6736566496696202E-3</v>
      </c>
      <c r="D5367" s="42">
        <v>1.0674709904856801E-3</v>
      </c>
      <c r="E5367" s="42" t="s">
        <v>31</v>
      </c>
      <c r="F5367" s="42" t="s">
        <v>202</v>
      </c>
    </row>
    <row r="5368" spans="1:6" x14ac:dyDescent="0.25">
      <c r="A5368" s="42">
        <v>95765</v>
      </c>
      <c r="B5368" s="42">
        <v>963</v>
      </c>
      <c r="C5368" s="42">
        <v>4.55257315377985E-2</v>
      </c>
      <c r="D5368" s="42">
        <v>4.32651152196509E-3</v>
      </c>
      <c r="E5368" s="42" t="s">
        <v>31</v>
      </c>
      <c r="F5368" s="42" t="s">
        <v>202</v>
      </c>
    </row>
    <row r="5369" spans="1:6" x14ac:dyDescent="0.25">
      <c r="A5369" s="42">
        <v>95765</v>
      </c>
      <c r="B5369" s="42">
        <v>964</v>
      </c>
      <c r="C5369" s="42">
        <v>7.3076660056076007E-2</v>
      </c>
      <c r="D5369" s="42">
        <v>5.8404320055250201E-3</v>
      </c>
      <c r="E5369" s="42" t="s">
        <v>31</v>
      </c>
      <c r="F5369" s="42" t="s">
        <v>202</v>
      </c>
    </row>
    <row r="5370" spans="1:6" x14ac:dyDescent="0.25">
      <c r="A5370" s="42">
        <v>95765</v>
      </c>
      <c r="B5370" s="42">
        <v>966</v>
      </c>
      <c r="C5370" s="42">
        <v>4.9120773391707E-2</v>
      </c>
      <c r="D5370" s="42">
        <v>2.2405861503486599E-2</v>
      </c>
      <c r="E5370" s="42" t="s">
        <v>31</v>
      </c>
      <c r="F5370" s="42" t="s">
        <v>202</v>
      </c>
    </row>
    <row r="5371" spans="1:6" x14ac:dyDescent="0.25">
      <c r="A5371" s="42">
        <v>95765</v>
      </c>
      <c r="B5371" s="42">
        <v>967</v>
      </c>
      <c r="C5371" s="42">
        <v>7.5156253914388196E-2</v>
      </c>
      <c r="D5371" s="42">
        <v>7.9697498033952392E-3</v>
      </c>
      <c r="E5371" s="42" t="s">
        <v>31</v>
      </c>
      <c r="F5371" s="42" t="s">
        <v>202</v>
      </c>
    </row>
    <row r="5372" spans="1:6" x14ac:dyDescent="0.25">
      <c r="A5372" s="42">
        <v>95765</v>
      </c>
      <c r="B5372" s="42">
        <v>968</v>
      </c>
      <c r="C5372" s="42">
        <v>0</v>
      </c>
      <c r="D5372" s="42">
        <v>1.61145841726346E-4</v>
      </c>
      <c r="E5372" s="42" t="s">
        <v>31</v>
      </c>
      <c r="F5372" s="42" t="s">
        <v>202</v>
      </c>
    </row>
    <row r="5373" spans="1:6" x14ac:dyDescent="0.25">
      <c r="A5373" s="42">
        <v>95765</v>
      </c>
      <c r="B5373" s="42">
        <v>969</v>
      </c>
      <c r="C5373" s="42">
        <v>0.113492037161044</v>
      </c>
      <c r="D5373" s="42">
        <v>1.13708555561525E-2</v>
      </c>
      <c r="E5373" s="42" t="s">
        <v>31</v>
      </c>
      <c r="F5373" s="42" t="s">
        <v>202</v>
      </c>
    </row>
    <row r="5374" spans="1:6" x14ac:dyDescent="0.25">
      <c r="A5374" s="42">
        <v>95765</v>
      </c>
      <c r="B5374" s="42">
        <v>970</v>
      </c>
      <c r="C5374" s="42">
        <v>5.9648336440017496E-3</v>
      </c>
      <c r="D5374" s="42">
        <v>1.0999907875599E-3</v>
      </c>
      <c r="E5374" s="42" t="s">
        <v>31</v>
      </c>
      <c r="F5374" s="42" t="s">
        <v>202</v>
      </c>
    </row>
    <row r="5375" spans="1:6" x14ac:dyDescent="0.25">
      <c r="A5375" s="42">
        <v>95766</v>
      </c>
      <c r="B5375" s="42">
        <v>337</v>
      </c>
      <c r="C5375" s="42">
        <v>7.7909814206573502E-2</v>
      </c>
      <c r="D5375" s="42">
        <v>6.6231515085641596E-2</v>
      </c>
      <c r="E5375" s="42" t="s">
        <v>31</v>
      </c>
      <c r="F5375" s="42" t="s">
        <v>32</v>
      </c>
    </row>
    <row r="5376" spans="1:6" x14ac:dyDescent="0.25">
      <c r="A5376" s="42">
        <v>95766</v>
      </c>
      <c r="B5376" s="42">
        <v>613</v>
      </c>
      <c r="C5376" s="42">
        <v>0.105369830689218</v>
      </c>
      <c r="D5376" s="42">
        <v>2.5743160066304799E-2</v>
      </c>
      <c r="E5376" s="42" t="s">
        <v>31</v>
      </c>
      <c r="F5376" s="42" t="s">
        <v>32</v>
      </c>
    </row>
    <row r="5377" spans="1:6" x14ac:dyDescent="0.25">
      <c r="A5377" s="42">
        <v>95766</v>
      </c>
      <c r="B5377" s="42">
        <v>699</v>
      </c>
      <c r="C5377" s="42">
        <v>6.4615218488760298E-2</v>
      </c>
      <c r="D5377" s="42">
        <v>2.40710671175287E-2</v>
      </c>
      <c r="E5377" s="42" t="s">
        <v>31</v>
      </c>
      <c r="F5377" s="42" t="s">
        <v>32</v>
      </c>
    </row>
    <row r="5378" spans="1:6" x14ac:dyDescent="0.25">
      <c r="A5378" s="42">
        <v>95766</v>
      </c>
      <c r="B5378" s="42">
        <v>784</v>
      </c>
      <c r="C5378" s="42">
        <v>0.228131281603174</v>
      </c>
      <c r="D5378" s="42">
        <v>3.1544895422740998E-2</v>
      </c>
      <c r="E5378" s="42" t="s">
        <v>31</v>
      </c>
      <c r="F5378" s="42" t="s">
        <v>45</v>
      </c>
    </row>
    <row r="5379" spans="1:6" x14ac:dyDescent="0.25">
      <c r="A5379" s="42">
        <v>95766</v>
      </c>
      <c r="B5379" s="42">
        <v>785</v>
      </c>
      <c r="C5379" s="42">
        <v>8.0115904325686604E-3</v>
      </c>
      <c r="D5379" s="42">
        <v>4.0341138184671402E-3</v>
      </c>
      <c r="E5379" s="42" t="s">
        <v>31</v>
      </c>
      <c r="F5379" s="42" t="s">
        <v>49</v>
      </c>
    </row>
    <row r="5380" spans="1:6" x14ac:dyDescent="0.25">
      <c r="A5380" s="42">
        <v>95766</v>
      </c>
      <c r="B5380" s="42">
        <v>2302</v>
      </c>
      <c r="C5380" s="42">
        <v>0.112386192496623</v>
      </c>
      <c r="D5380" s="42">
        <v>9.60381683383894E-3</v>
      </c>
      <c r="E5380" s="42" t="s">
        <v>31</v>
      </c>
      <c r="F5380" s="42" t="s">
        <v>53</v>
      </c>
    </row>
    <row r="5381" spans="1:6" x14ac:dyDescent="0.25">
      <c r="A5381" s="42">
        <v>95766</v>
      </c>
      <c r="B5381" s="42">
        <v>1183</v>
      </c>
      <c r="C5381" s="42">
        <v>25.685590192552699</v>
      </c>
      <c r="D5381" s="42">
        <v>5.2880768116439203</v>
      </c>
      <c r="E5381" s="42" t="s">
        <v>31</v>
      </c>
      <c r="F5381" s="42" t="s">
        <v>57</v>
      </c>
    </row>
    <row r="5382" spans="1:6" x14ac:dyDescent="0.25">
      <c r="A5382" s="42">
        <v>95766</v>
      </c>
      <c r="B5382" s="42">
        <v>789</v>
      </c>
      <c r="C5382" s="42">
        <v>6.8331650982278198</v>
      </c>
      <c r="D5382" s="42">
        <v>1.4105459973902299</v>
      </c>
      <c r="E5382" s="42" t="s">
        <v>31</v>
      </c>
      <c r="F5382" s="42" t="s">
        <v>57</v>
      </c>
    </row>
    <row r="5383" spans="1:6" x14ac:dyDescent="0.25">
      <c r="A5383" s="42">
        <v>95766</v>
      </c>
      <c r="B5383" s="42">
        <v>790</v>
      </c>
      <c r="C5383" s="42">
        <v>8.3255435959484601</v>
      </c>
      <c r="D5383" s="42">
        <v>1.72402606952286</v>
      </c>
      <c r="E5383" s="42" t="s">
        <v>31</v>
      </c>
      <c r="F5383" s="42" t="s">
        <v>57</v>
      </c>
    </row>
    <row r="5384" spans="1:6" x14ac:dyDescent="0.25">
      <c r="A5384" s="42">
        <v>95766</v>
      </c>
      <c r="B5384" s="42">
        <v>791</v>
      </c>
      <c r="C5384" s="42">
        <v>4.2296221340836704</v>
      </c>
      <c r="D5384" s="42">
        <v>1.25215089584314</v>
      </c>
      <c r="E5384" s="42" t="s">
        <v>31</v>
      </c>
      <c r="F5384" s="42" t="s">
        <v>57</v>
      </c>
    </row>
    <row r="5385" spans="1:6" x14ac:dyDescent="0.25">
      <c r="A5385" s="42">
        <v>95766</v>
      </c>
      <c r="B5385" s="42">
        <v>792</v>
      </c>
      <c r="C5385" s="42">
        <v>1.2905876003968</v>
      </c>
      <c r="D5385" s="42">
        <v>0.21559994551926501</v>
      </c>
      <c r="E5385" s="42" t="s">
        <v>31</v>
      </c>
      <c r="F5385" s="42" t="s">
        <v>57</v>
      </c>
    </row>
    <row r="5386" spans="1:6" x14ac:dyDescent="0.25">
      <c r="A5386" s="42">
        <v>95766</v>
      </c>
      <c r="B5386" s="42">
        <v>626</v>
      </c>
      <c r="C5386" s="42">
        <v>46.364508621209403</v>
      </c>
      <c r="D5386" s="42">
        <v>6.1596024299077898</v>
      </c>
      <c r="E5386" s="42" t="s">
        <v>31</v>
      </c>
      <c r="F5386" s="42" t="s">
        <v>57</v>
      </c>
    </row>
    <row r="5387" spans="1:6" x14ac:dyDescent="0.25">
      <c r="A5387" s="42">
        <v>95766</v>
      </c>
      <c r="B5387" s="42">
        <v>794</v>
      </c>
      <c r="C5387" s="42">
        <v>3.8303529968116998</v>
      </c>
      <c r="D5387" s="42">
        <v>0.31472233224923901</v>
      </c>
      <c r="E5387" s="42" t="s">
        <v>31</v>
      </c>
      <c r="F5387" s="42" t="s">
        <v>57</v>
      </c>
    </row>
    <row r="5388" spans="1:6" x14ac:dyDescent="0.25">
      <c r="A5388" s="42">
        <v>95766</v>
      </c>
      <c r="B5388" s="42">
        <v>1190</v>
      </c>
      <c r="C5388" s="42">
        <v>1.0941045890738299</v>
      </c>
      <c r="D5388" s="42">
        <v>0.34454246186954302</v>
      </c>
      <c r="E5388" s="42" t="s">
        <v>31</v>
      </c>
      <c r="F5388" s="42" t="s">
        <v>57</v>
      </c>
    </row>
    <row r="5389" spans="1:6" x14ac:dyDescent="0.25">
      <c r="A5389" s="42">
        <v>95766</v>
      </c>
      <c r="B5389" s="42">
        <v>796</v>
      </c>
      <c r="C5389" s="42">
        <v>0.12889040053059</v>
      </c>
      <c r="D5389" s="42">
        <v>4.2090732395467997E-2</v>
      </c>
      <c r="E5389" s="42" t="s">
        <v>31</v>
      </c>
      <c r="F5389" s="42" t="s">
        <v>57</v>
      </c>
    </row>
    <row r="5390" spans="1:6" x14ac:dyDescent="0.25">
      <c r="A5390" s="42">
        <v>95766</v>
      </c>
      <c r="B5390" s="42">
        <v>797</v>
      </c>
      <c r="C5390" s="42">
        <v>3.7627603860193299</v>
      </c>
      <c r="D5390" s="42">
        <v>0.50743814045624802</v>
      </c>
      <c r="E5390" s="42" t="s">
        <v>31</v>
      </c>
      <c r="F5390" s="42" t="s">
        <v>57</v>
      </c>
    </row>
    <row r="5391" spans="1:6" x14ac:dyDescent="0.25">
      <c r="A5391" s="42">
        <v>95766</v>
      </c>
      <c r="B5391" s="42">
        <v>436</v>
      </c>
      <c r="C5391" s="42">
        <v>50.127269007228797</v>
      </c>
      <c r="D5391" s="42">
        <v>6.2509475642647603</v>
      </c>
      <c r="E5391" s="42" t="s">
        <v>31</v>
      </c>
      <c r="F5391" s="42" t="s">
        <v>57</v>
      </c>
    </row>
    <row r="5392" spans="1:6" x14ac:dyDescent="0.25">
      <c r="A5392" s="42">
        <v>95766</v>
      </c>
      <c r="B5392" s="42">
        <v>696</v>
      </c>
      <c r="C5392" s="42">
        <v>0</v>
      </c>
      <c r="D5392" s="42">
        <v>0.15516443623491399</v>
      </c>
      <c r="E5392" s="42" t="s">
        <v>31</v>
      </c>
      <c r="F5392" s="42" t="s">
        <v>81</v>
      </c>
    </row>
    <row r="5393" spans="1:6" x14ac:dyDescent="0.25">
      <c r="A5393" s="42">
        <v>95766</v>
      </c>
      <c r="B5393" s="42">
        <v>525</v>
      </c>
      <c r="C5393" s="42">
        <v>0</v>
      </c>
      <c r="D5393" s="42">
        <v>3.4468084718173198E-2</v>
      </c>
      <c r="E5393" s="42" t="s">
        <v>31</v>
      </c>
      <c r="F5393" s="42" t="s">
        <v>81</v>
      </c>
    </row>
    <row r="5394" spans="1:6" x14ac:dyDescent="0.25">
      <c r="A5394" s="42">
        <v>95766</v>
      </c>
      <c r="B5394" s="42">
        <v>292</v>
      </c>
      <c r="C5394" s="42">
        <v>3.0586693080034401E-2</v>
      </c>
      <c r="D5394" s="42">
        <v>2.1369514169105101E-2</v>
      </c>
      <c r="E5394" s="42" t="s">
        <v>31</v>
      </c>
      <c r="F5394" s="42" t="s">
        <v>81</v>
      </c>
    </row>
    <row r="5395" spans="1:6" x14ac:dyDescent="0.25">
      <c r="A5395" s="42">
        <v>95766</v>
      </c>
      <c r="B5395" s="42">
        <v>694</v>
      </c>
      <c r="C5395" s="42">
        <v>2.3926954863313199E-2</v>
      </c>
      <c r="D5395" s="42">
        <v>9.1191548411301109E-3</v>
      </c>
      <c r="E5395" s="42" t="s">
        <v>31</v>
      </c>
      <c r="F5395" s="42" t="s">
        <v>81</v>
      </c>
    </row>
    <row r="5396" spans="1:6" x14ac:dyDescent="0.25">
      <c r="A5396" s="42">
        <v>95766</v>
      </c>
      <c r="B5396" s="42">
        <v>666</v>
      </c>
      <c r="C5396" s="42">
        <v>3.3091351786696602E-3</v>
      </c>
      <c r="D5396" s="42">
        <v>3.27187183981111E-3</v>
      </c>
      <c r="E5396" s="42" t="s">
        <v>31</v>
      </c>
      <c r="F5396" s="42" t="s">
        <v>81</v>
      </c>
    </row>
    <row r="5397" spans="1:6" x14ac:dyDescent="0.25">
      <c r="A5397" s="42">
        <v>95766</v>
      </c>
      <c r="B5397" s="42">
        <v>700</v>
      </c>
      <c r="C5397" s="42">
        <v>3.3514323952391303E-2</v>
      </c>
      <c r="D5397" s="42">
        <v>3.5053827738396001E-3</v>
      </c>
      <c r="E5397" s="42" t="s">
        <v>31</v>
      </c>
      <c r="F5397" s="42" t="s">
        <v>81</v>
      </c>
    </row>
    <row r="5398" spans="1:6" x14ac:dyDescent="0.25">
      <c r="A5398" s="42">
        <v>95766</v>
      </c>
      <c r="B5398" s="42">
        <v>795</v>
      </c>
      <c r="C5398" s="42">
        <v>0.13137847209349901</v>
      </c>
      <c r="D5398" s="42">
        <v>1.08242454733848E-2</v>
      </c>
      <c r="E5398" s="42" t="s">
        <v>31</v>
      </c>
      <c r="F5398" s="42" t="s">
        <v>81</v>
      </c>
    </row>
    <row r="5399" spans="1:6" x14ac:dyDescent="0.25">
      <c r="A5399" s="42">
        <v>95766</v>
      </c>
      <c r="B5399" s="42">
        <v>669</v>
      </c>
      <c r="C5399" s="42">
        <v>0.11039573524629499</v>
      </c>
      <c r="D5399" s="42">
        <v>8.67032712377451E-3</v>
      </c>
      <c r="E5399" s="42" t="s">
        <v>31</v>
      </c>
      <c r="F5399" s="42" t="s">
        <v>81</v>
      </c>
    </row>
    <row r="5400" spans="1:6" x14ac:dyDescent="0.25">
      <c r="A5400" s="42">
        <v>95766</v>
      </c>
      <c r="B5400" s="42">
        <v>329</v>
      </c>
      <c r="C5400" s="42">
        <v>2.3105891247553099E-2</v>
      </c>
      <c r="D5400" s="42">
        <v>3.64708186117764E-3</v>
      </c>
      <c r="E5400" s="42" t="s">
        <v>31</v>
      </c>
      <c r="F5400" s="42" t="s">
        <v>81</v>
      </c>
    </row>
    <row r="5401" spans="1:6" x14ac:dyDescent="0.25">
      <c r="A5401" s="42">
        <v>95766</v>
      </c>
      <c r="B5401" s="42">
        <v>715</v>
      </c>
      <c r="C5401" s="42">
        <v>1.6172465158911899E-3</v>
      </c>
      <c r="D5401" s="42">
        <v>1.9514942889255898E-2</v>
      </c>
      <c r="E5401" s="42" t="s">
        <v>31</v>
      </c>
      <c r="F5401" s="42" t="s">
        <v>81</v>
      </c>
    </row>
    <row r="5402" spans="1:6" x14ac:dyDescent="0.25">
      <c r="A5402" s="42">
        <v>95766</v>
      </c>
      <c r="B5402" s="42">
        <v>767</v>
      </c>
      <c r="C5402" s="42">
        <v>4.5614645320007902E-4</v>
      </c>
      <c r="D5402" s="42">
        <v>9.2639479838647395E-3</v>
      </c>
      <c r="E5402" s="42" t="s">
        <v>31</v>
      </c>
      <c r="F5402" s="42" t="s">
        <v>81</v>
      </c>
    </row>
    <row r="5403" spans="1:6" x14ac:dyDescent="0.25">
      <c r="A5403" s="42">
        <v>95766</v>
      </c>
      <c r="B5403" s="42">
        <v>347</v>
      </c>
      <c r="C5403" s="42">
        <v>0</v>
      </c>
      <c r="D5403" s="42">
        <v>2.18120940348401E-3</v>
      </c>
      <c r="E5403" s="42" t="s">
        <v>31</v>
      </c>
      <c r="F5403" s="42" t="s">
        <v>81</v>
      </c>
    </row>
    <row r="5404" spans="1:6" x14ac:dyDescent="0.25">
      <c r="A5404" s="42">
        <v>95766</v>
      </c>
      <c r="B5404" s="42">
        <v>526</v>
      </c>
      <c r="C5404" s="42">
        <v>4.6444002507644401E-4</v>
      </c>
      <c r="D5404" s="42">
        <v>1.03695767515392E-3</v>
      </c>
      <c r="E5404" s="42" t="s">
        <v>31</v>
      </c>
      <c r="F5404" s="42" t="s">
        <v>81</v>
      </c>
    </row>
    <row r="5405" spans="1:6" x14ac:dyDescent="0.25">
      <c r="A5405" s="42">
        <v>95766</v>
      </c>
      <c r="B5405" s="42">
        <v>488</v>
      </c>
      <c r="C5405" s="42">
        <v>1.20422663644821E-2</v>
      </c>
      <c r="D5405" s="42">
        <v>2.008599757143E-3</v>
      </c>
      <c r="E5405" s="42" t="s">
        <v>31</v>
      </c>
      <c r="F5405" s="42" t="s">
        <v>81</v>
      </c>
    </row>
    <row r="5406" spans="1:6" x14ac:dyDescent="0.25">
      <c r="A5406" s="42">
        <v>95766</v>
      </c>
      <c r="B5406" s="42">
        <v>379</v>
      </c>
      <c r="C5406" s="42">
        <v>9.95228625163808E-5</v>
      </c>
      <c r="D5406" s="42">
        <v>6.5521115732052396E-4</v>
      </c>
      <c r="E5406" s="42" t="s">
        <v>31</v>
      </c>
      <c r="F5406" s="42" t="s">
        <v>81</v>
      </c>
    </row>
    <row r="5407" spans="1:6" x14ac:dyDescent="0.25">
      <c r="A5407" s="42">
        <v>95766</v>
      </c>
      <c r="B5407" s="42">
        <v>612</v>
      </c>
      <c r="C5407" s="42">
        <v>0</v>
      </c>
      <c r="D5407" s="42">
        <v>5.2249502821100004E-4</v>
      </c>
      <c r="E5407" s="42" t="s">
        <v>31</v>
      </c>
      <c r="F5407" s="42" t="s">
        <v>81</v>
      </c>
    </row>
    <row r="5408" spans="1:6" x14ac:dyDescent="0.25">
      <c r="A5408" s="42">
        <v>95766</v>
      </c>
      <c r="B5408" s="42">
        <v>380</v>
      </c>
      <c r="C5408" s="42">
        <v>0</v>
      </c>
      <c r="D5408" s="42">
        <v>7.0495360949103102E-4</v>
      </c>
      <c r="E5408" s="42" t="s">
        <v>31</v>
      </c>
      <c r="F5408" s="42" t="s">
        <v>81</v>
      </c>
    </row>
    <row r="5409" spans="1:6" x14ac:dyDescent="0.25">
      <c r="A5409" s="42">
        <v>95766</v>
      </c>
      <c r="B5409" s="42">
        <v>778</v>
      </c>
      <c r="C5409" s="42">
        <v>3.8316302068806601E-3</v>
      </c>
      <c r="D5409" s="42">
        <v>5.4111618914518802E-4</v>
      </c>
      <c r="E5409" s="42" t="s">
        <v>31</v>
      </c>
      <c r="F5409" s="42" t="s">
        <v>81</v>
      </c>
    </row>
    <row r="5410" spans="1:6" x14ac:dyDescent="0.25">
      <c r="A5410" s="42">
        <v>95766</v>
      </c>
      <c r="B5410" s="42">
        <v>468</v>
      </c>
      <c r="C5410" s="42">
        <v>0</v>
      </c>
      <c r="D5410" s="42">
        <v>3.2344930317823799E-3</v>
      </c>
      <c r="E5410" s="42" t="s">
        <v>31</v>
      </c>
      <c r="F5410" s="42" t="s">
        <v>81</v>
      </c>
    </row>
    <row r="5411" spans="1:6" x14ac:dyDescent="0.25">
      <c r="A5411" s="42">
        <v>95766</v>
      </c>
      <c r="B5411" s="42">
        <v>298</v>
      </c>
      <c r="C5411" s="42">
        <v>0</v>
      </c>
      <c r="D5411" s="42">
        <v>1.79141152529486E-3</v>
      </c>
      <c r="E5411" s="42" t="s">
        <v>31</v>
      </c>
      <c r="F5411" s="42" t="s">
        <v>81</v>
      </c>
    </row>
    <row r="5412" spans="1:6" x14ac:dyDescent="0.25">
      <c r="A5412" s="42">
        <v>95766</v>
      </c>
      <c r="B5412" s="42">
        <v>693</v>
      </c>
      <c r="C5412" s="42">
        <v>0</v>
      </c>
      <c r="D5412" s="42">
        <v>7.4642146887285595E-4</v>
      </c>
      <c r="E5412" s="42" t="s">
        <v>31</v>
      </c>
      <c r="F5412" s="42" t="s">
        <v>81</v>
      </c>
    </row>
    <row r="5413" spans="1:6" x14ac:dyDescent="0.25">
      <c r="A5413" s="42">
        <v>95766</v>
      </c>
      <c r="B5413" s="42">
        <v>810</v>
      </c>
      <c r="C5413" s="42">
        <v>6.4689860635647504E-4</v>
      </c>
      <c r="D5413" s="42">
        <v>4.2421247203401998E-4</v>
      </c>
      <c r="E5413" s="42" t="s">
        <v>31</v>
      </c>
      <c r="F5413" s="42" t="s">
        <v>81</v>
      </c>
    </row>
    <row r="5414" spans="1:6" x14ac:dyDescent="0.25">
      <c r="A5414" s="42">
        <v>95766</v>
      </c>
      <c r="B5414" s="42">
        <v>689</v>
      </c>
      <c r="C5414" s="42">
        <v>1.16110006269111E-4</v>
      </c>
      <c r="D5414" s="42">
        <v>7.9620415827100699E-4</v>
      </c>
      <c r="E5414" s="42" t="s">
        <v>31</v>
      </c>
      <c r="F5414" s="42" t="s">
        <v>81</v>
      </c>
    </row>
    <row r="5415" spans="1:6" x14ac:dyDescent="0.25">
      <c r="A5415" s="42">
        <v>95766</v>
      </c>
      <c r="B5415" s="42">
        <v>697</v>
      </c>
      <c r="C5415" s="42">
        <v>0</v>
      </c>
      <c r="D5415" s="42">
        <v>9.4546719390561798E-4</v>
      </c>
      <c r="E5415" s="42" t="s">
        <v>31</v>
      </c>
      <c r="F5415" s="42" t="s">
        <v>81</v>
      </c>
    </row>
    <row r="5416" spans="1:6" x14ac:dyDescent="0.25">
      <c r="A5416" s="42">
        <v>95766</v>
      </c>
      <c r="B5416" s="42">
        <v>777</v>
      </c>
      <c r="C5416" s="42">
        <v>0</v>
      </c>
      <c r="D5416" s="42">
        <v>1.1362193470620099E-3</v>
      </c>
      <c r="E5416" s="42" t="s">
        <v>31</v>
      </c>
      <c r="F5416" s="42" t="s">
        <v>81</v>
      </c>
    </row>
    <row r="5417" spans="1:6" x14ac:dyDescent="0.25">
      <c r="A5417" s="42">
        <v>95766</v>
      </c>
      <c r="B5417" s="42">
        <v>779</v>
      </c>
      <c r="C5417" s="42">
        <v>0</v>
      </c>
      <c r="D5417" s="42">
        <v>1.33526507209478E-3</v>
      </c>
      <c r="E5417" s="42" t="s">
        <v>31</v>
      </c>
      <c r="F5417" s="42" t="s">
        <v>81</v>
      </c>
    </row>
    <row r="5418" spans="1:6" x14ac:dyDescent="0.25">
      <c r="A5418" s="42">
        <v>95766</v>
      </c>
      <c r="B5418" s="42">
        <v>586</v>
      </c>
      <c r="C5418" s="42">
        <v>0</v>
      </c>
      <c r="D5418" s="42">
        <v>2.3387872691349502E-3</v>
      </c>
      <c r="E5418" s="42" t="s">
        <v>31</v>
      </c>
      <c r="F5418" s="42" t="s">
        <v>81</v>
      </c>
    </row>
    <row r="5419" spans="1:6" x14ac:dyDescent="0.25">
      <c r="A5419" s="42">
        <v>95766</v>
      </c>
      <c r="B5419" s="42">
        <v>649</v>
      </c>
      <c r="C5419" s="42">
        <v>0</v>
      </c>
      <c r="D5419" s="42">
        <v>2.3636679847640501E-3</v>
      </c>
      <c r="E5419" s="42" t="s">
        <v>31</v>
      </c>
      <c r="F5419" s="42" t="s">
        <v>81</v>
      </c>
    </row>
    <row r="5420" spans="1:6" x14ac:dyDescent="0.25">
      <c r="A5420" s="42">
        <v>95766</v>
      </c>
      <c r="B5420" s="42">
        <v>695</v>
      </c>
      <c r="C5420" s="42">
        <v>0</v>
      </c>
      <c r="D5420" s="42">
        <v>3.15985088489509E-3</v>
      </c>
      <c r="E5420" s="42" t="s">
        <v>31</v>
      </c>
      <c r="F5420" s="42" t="s">
        <v>81</v>
      </c>
    </row>
    <row r="5421" spans="1:6" x14ac:dyDescent="0.25">
      <c r="A5421" s="42">
        <v>95766</v>
      </c>
      <c r="B5421" s="42">
        <v>328</v>
      </c>
      <c r="C5421" s="42">
        <v>9.9522862516380909E-4</v>
      </c>
      <c r="D5421" s="42">
        <v>2.72074866193712E-3</v>
      </c>
      <c r="E5421" s="42" t="s">
        <v>31</v>
      </c>
      <c r="F5421" s="42" t="s">
        <v>81</v>
      </c>
    </row>
    <row r="5422" spans="1:6" x14ac:dyDescent="0.25">
      <c r="A5422" s="42">
        <v>95766</v>
      </c>
      <c r="B5422" s="42">
        <v>487</v>
      </c>
      <c r="C5422" s="42">
        <v>1.1611000626911101E-3</v>
      </c>
      <c r="D5422" s="42">
        <v>3.7408533963401601E-3</v>
      </c>
      <c r="E5422" s="42" t="s">
        <v>31</v>
      </c>
      <c r="F5422" s="42" t="s">
        <v>81</v>
      </c>
    </row>
    <row r="5423" spans="1:6" x14ac:dyDescent="0.25">
      <c r="A5423" s="42">
        <v>95766</v>
      </c>
      <c r="B5423" s="42">
        <v>714</v>
      </c>
      <c r="C5423" s="42">
        <v>0</v>
      </c>
      <c r="D5423" s="42">
        <v>5.7557388821973601E-3</v>
      </c>
      <c r="E5423" s="42" t="s">
        <v>31</v>
      </c>
      <c r="F5423" s="42" t="s">
        <v>81</v>
      </c>
    </row>
    <row r="5424" spans="1:6" x14ac:dyDescent="0.25">
      <c r="A5424" s="42">
        <v>95766</v>
      </c>
      <c r="B5424" s="42">
        <v>296</v>
      </c>
      <c r="C5424" s="42">
        <v>0</v>
      </c>
      <c r="D5424" s="42">
        <v>6.4275182041829302E-3</v>
      </c>
      <c r="E5424" s="42" t="s">
        <v>31</v>
      </c>
      <c r="F5424" s="42" t="s">
        <v>81</v>
      </c>
    </row>
    <row r="5425" spans="1:6" x14ac:dyDescent="0.25">
      <c r="A5425" s="42">
        <v>95766</v>
      </c>
      <c r="B5425" s="42">
        <v>300</v>
      </c>
      <c r="C5425" s="42">
        <v>0</v>
      </c>
      <c r="D5425" s="42">
        <v>3.0901848811336299E-2</v>
      </c>
      <c r="E5425" s="42" t="s">
        <v>31</v>
      </c>
      <c r="F5425" s="42" t="s">
        <v>81</v>
      </c>
    </row>
    <row r="5426" spans="1:6" x14ac:dyDescent="0.25">
      <c r="A5426" s="42">
        <v>95766</v>
      </c>
      <c r="B5426" s="42">
        <v>519</v>
      </c>
      <c r="C5426" s="42">
        <v>0</v>
      </c>
      <c r="D5426" s="42">
        <v>3.8457292790704797E-2</v>
      </c>
      <c r="E5426" s="42" t="s">
        <v>31</v>
      </c>
      <c r="F5426" s="42" t="s">
        <v>81</v>
      </c>
    </row>
    <row r="5427" spans="1:6" x14ac:dyDescent="0.25">
      <c r="A5427" s="42">
        <v>95766</v>
      </c>
      <c r="B5427" s="42">
        <v>477</v>
      </c>
      <c r="C5427" s="42">
        <v>0</v>
      </c>
      <c r="D5427" s="42">
        <v>2.8446951535932201E-3</v>
      </c>
      <c r="E5427" s="42" t="s">
        <v>31</v>
      </c>
      <c r="F5427" s="42" t="s">
        <v>81</v>
      </c>
    </row>
    <row r="5428" spans="1:6" x14ac:dyDescent="0.25">
      <c r="A5428" s="42">
        <v>95766</v>
      </c>
      <c r="B5428" s="42">
        <v>528</v>
      </c>
      <c r="C5428" s="42">
        <v>0</v>
      </c>
      <c r="D5428" s="42">
        <v>1.32697150021841E-3</v>
      </c>
      <c r="E5428" s="42" t="s">
        <v>31</v>
      </c>
      <c r="F5428" s="42" t="s">
        <v>81</v>
      </c>
    </row>
    <row r="5429" spans="1:6" x14ac:dyDescent="0.25">
      <c r="A5429" s="42">
        <v>95766</v>
      </c>
      <c r="B5429" s="42">
        <v>712</v>
      </c>
      <c r="C5429" s="42">
        <v>1.8245858128003201E-4</v>
      </c>
      <c r="D5429" s="42">
        <v>1.19430934654469E-3</v>
      </c>
      <c r="E5429" s="42" t="s">
        <v>31</v>
      </c>
      <c r="F5429" s="42" t="s">
        <v>81</v>
      </c>
    </row>
    <row r="5430" spans="1:6" x14ac:dyDescent="0.25">
      <c r="A5430" s="42">
        <v>95766</v>
      </c>
      <c r="B5430" s="42">
        <v>520</v>
      </c>
      <c r="C5430" s="42">
        <v>0</v>
      </c>
      <c r="D5430" s="42">
        <v>2.4963651347858899E-3</v>
      </c>
      <c r="E5430" s="42" t="s">
        <v>31</v>
      </c>
      <c r="F5430" s="42" t="s">
        <v>81</v>
      </c>
    </row>
    <row r="5431" spans="1:6" x14ac:dyDescent="0.25">
      <c r="A5431" s="42">
        <v>95766</v>
      </c>
      <c r="B5431" s="42">
        <v>765</v>
      </c>
      <c r="C5431" s="42">
        <v>4.6444002507644401E-4</v>
      </c>
      <c r="D5431" s="42">
        <v>1.93254238348041E-3</v>
      </c>
      <c r="E5431" s="42" t="s">
        <v>31</v>
      </c>
      <c r="F5431" s="42" t="s">
        <v>81</v>
      </c>
    </row>
    <row r="5432" spans="1:6" x14ac:dyDescent="0.25">
      <c r="A5432" s="42">
        <v>95766</v>
      </c>
      <c r="B5432" s="42">
        <v>294</v>
      </c>
      <c r="C5432" s="42">
        <v>0.75084194268295901</v>
      </c>
      <c r="D5432" s="42">
        <v>0.213043249530703</v>
      </c>
      <c r="E5432" s="42" t="s">
        <v>31</v>
      </c>
      <c r="F5432" s="42" t="s">
        <v>45</v>
      </c>
    </row>
    <row r="5433" spans="1:6" x14ac:dyDescent="0.25">
      <c r="A5433" s="42">
        <v>95766</v>
      </c>
      <c r="B5433" s="42">
        <v>1253</v>
      </c>
      <c r="C5433" s="42">
        <v>0</v>
      </c>
      <c r="D5433" s="42">
        <v>1.4347879346111601E-4</v>
      </c>
      <c r="E5433" s="42" t="s">
        <v>31</v>
      </c>
      <c r="F5433" s="42" t="s">
        <v>202</v>
      </c>
    </row>
    <row r="5434" spans="1:6" x14ac:dyDescent="0.25">
      <c r="A5434" s="42">
        <v>95766</v>
      </c>
      <c r="B5434" s="42">
        <v>1255</v>
      </c>
      <c r="C5434" s="42">
        <v>1.0043515542278101E-4</v>
      </c>
      <c r="D5434" s="42">
        <v>2.2970414432413799E-4</v>
      </c>
      <c r="E5434" s="42" t="s">
        <v>31</v>
      </c>
      <c r="F5434" s="42" t="s">
        <v>202</v>
      </c>
    </row>
    <row r="5435" spans="1:6" x14ac:dyDescent="0.25">
      <c r="A5435" s="42">
        <v>95766</v>
      </c>
      <c r="B5435" s="42">
        <v>1256</v>
      </c>
      <c r="C5435" s="42">
        <v>2.79800234392928E-3</v>
      </c>
      <c r="D5435" s="42">
        <v>3.0345779749821003E-4</v>
      </c>
      <c r="E5435" s="42" t="s">
        <v>31</v>
      </c>
      <c r="F5435" s="42" t="s">
        <v>202</v>
      </c>
    </row>
    <row r="5436" spans="1:6" x14ac:dyDescent="0.25">
      <c r="A5436" s="42">
        <v>95766</v>
      </c>
      <c r="B5436" s="42">
        <v>846</v>
      </c>
      <c r="C5436" s="42">
        <v>1.2913091411500399E-4</v>
      </c>
      <c r="D5436" s="42">
        <v>4.1622173658925599E-4</v>
      </c>
      <c r="E5436" s="42" t="s">
        <v>31</v>
      </c>
      <c r="F5436" s="42" t="s">
        <v>202</v>
      </c>
    </row>
    <row r="5437" spans="1:6" x14ac:dyDescent="0.25">
      <c r="A5437" s="42">
        <v>95766</v>
      </c>
      <c r="B5437" s="42">
        <v>847</v>
      </c>
      <c r="C5437" s="42">
        <v>2.0518296822127201E-3</v>
      </c>
      <c r="D5437" s="42">
        <v>9.2977200614442995E-4</v>
      </c>
      <c r="E5437" s="42" t="s">
        <v>31</v>
      </c>
      <c r="F5437" s="42" t="s">
        <v>202</v>
      </c>
    </row>
    <row r="5438" spans="1:6" x14ac:dyDescent="0.25">
      <c r="A5438" s="42">
        <v>95766</v>
      </c>
      <c r="B5438" s="42">
        <v>848</v>
      </c>
      <c r="C5438" s="42">
        <v>0</v>
      </c>
      <c r="D5438" s="42">
        <v>1.5782667280722699E-4</v>
      </c>
      <c r="E5438" s="42" t="s">
        <v>31</v>
      </c>
      <c r="F5438" s="42" t="s">
        <v>202</v>
      </c>
    </row>
    <row r="5439" spans="1:6" x14ac:dyDescent="0.25">
      <c r="A5439" s="42">
        <v>95766</v>
      </c>
      <c r="B5439" s="42">
        <v>849</v>
      </c>
      <c r="C5439" s="42">
        <v>1.4061751116376999E-3</v>
      </c>
      <c r="D5439" s="42">
        <v>2.11540506552911E-4</v>
      </c>
      <c r="E5439" s="42" t="s">
        <v>31</v>
      </c>
      <c r="F5439" s="42" t="s">
        <v>202</v>
      </c>
    </row>
    <row r="5440" spans="1:6" x14ac:dyDescent="0.25">
      <c r="A5440" s="42">
        <v>95766</v>
      </c>
      <c r="B5440" s="42">
        <v>850</v>
      </c>
      <c r="C5440" s="42">
        <v>1.4347879346111601E-5</v>
      </c>
      <c r="D5440" s="42">
        <v>2.2956719536379301E-4</v>
      </c>
      <c r="E5440" s="42" t="s">
        <v>31</v>
      </c>
      <c r="F5440" s="42" t="s">
        <v>202</v>
      </c>
    </row>
    <row r="5441" spans="1:6" x14ac:dyDescent="0.25">
      <c r="A5441" s="42">
        <v>95766</v>
      </c>
      <c r="B5441" s="42">
        <v>852</v>
      </c>
      <c r="C5441" s="42">
        <v>6.5000040223823601E-3</v>
      </c>
      <c r="D5441" s="42">
        <v>1.38473180436308E-3</v>
      </c>
      <c r="E5441" s="42" t="s">
        <v>31</v>
      </c>
      <c r="F5441" s="42" t="s">
        <v>202</v>
      </c>
    </row>
    <row r="5442" spans="1:6" x14ac:dyDescent="0.25">
      <c r="A5442" s="42">
        <v>95766</v>
      </c>
      <c r="B5442" s="42">
        <v>1265</v>
      </c>
      <c r="C5442" s="42">
        <v>2.0590450897451599E-2</v>
      </c>
      <c r="D5442" s="42">
        <v>1.2867855012203101E-2</v>
      </c>
      <c r="E5442" s="42" t="s">
        <v>31</v>
      </c>
      <c r="F5442" s="42" t="s">
        <v>202</v>
      </c>
    </row>
    <row r="5443" spans="1:6" x14ac:dyDescent="0.25">
      <c r="A5443" s="42">
        <v>95766</v>
      </c>
      <c r="B5443" s="42">
        <v>1266</v>
      </c>
      <c r="C5443" s="42">
        <v>1.4347879346111601E-4</v>
      </c>
      <c r="D5443" s="42">
        <v>1.5815604463312899E-4</v>
      </c>
      <c r="E5443" s="42" t="s">
        <v>31</v>
      </c>
      <c r="F5443" s="42" t="s">
        <v>202</v>
      </c>
    </row>
    <row r="5444" spans="1:6" x14ac:dyDescent="0.25">
      <c r="A5444" s="42">
        <v>95766</v>
      </c>
      <c r="B5444" s="42">
        <v>1268</v>
      </c>
      <c r="C5444" s="42">
        <v>7.7486842040878901E-4</v>
      </c>
      <c r="D5444" s="42">
        <v>3.0626480192564302E-4</v>
      </c>
      <c r="E5444" s="42" t="s">
        <v>31</v>
      </c>
      <c r="F5444" s="42" t="s">
        <v>202</v>
      </c>
    </row>
    <row r="5445" spans="1:6" x14ac:dyDescent="0.25">
      <c r="A5445" s="42">
        <v>95766</v>
      </c>
      <c r="B5445" s="42">
        <v>1269</v>
      </c>
      <c r="C5445" s="42">
        <v>2.0374818028666098E-3</v>
      </c>
      <c r="D5445" s="42">
        <v>3.4717729327999702E-4</v>
      </c>
      <c r="E5445" s="42" t="s">
        <v>31</v>
      </c>
      <c r="F5445" s="42" t="s">
        <v>202</v>
      </c>
    </row>
    <row r="5446" spans="1:6" x14ac:dyDescent="0.25">
      <c r="A5446" s="42">
        <v>95766</v>
      </c>
      <c r="B5446" s="42">
        <v>853</v>
      </c>
      <c r="C5446" s="42">
        <v>1.67878481921382E-3</v>
      </c>
      <c r="D5446" s="42">
        <v>5.1612694173737298E-4</v>
      </c>
      <c r="E5446" s="42" t="s">
        <v>31</v>
      </c>
      <c r="F5446" s="42" t="s">
        <v>202</v>
      </c>
    </row>
    <row r="5447" spans="1:6" x14ac:dyDescent="0.25">
      <c r="A5447" s="42">
        <v>95766</v>
      </c>
      <c r="B5447" s="42">
        <v>854</v>
      </c>
      <c r="C5447" s="42">
        <v>5.92600591281913E-3</v>
      </c>
      <c r="D5447" s="42">
        <v>2.1366739388726901E-3</v>
      </c>
      <c r="E5447" s="42" t="s">
        <v>31</v>
      </c>
      <c r="F5447" s="42" t="s">
        <v>202</v>
      </c>
    </row>
    <row r="5448" spans="1:6" x14ac:dyDescent="0.25">
      <c r="A5448" s="42">
        <v>95766</v>
      </c>
      <c r="B5448" s="42">
        <v>855</v>
      </c>
      <c r="C5448" s="42">
        <v>0</v>
      </c>
      <c r="D5448" s="42">
        <v>4.7348001842168201E-4</v>
      </c>
      <c r="E5448" s="42" t="s">
        <v>31</v>
      </c>
      <c r="F5448" s="42" t="s">
        <v>202</v>
      </c>
    </row>
    <row r="5449" spans="1:6" x14ac:dyDescent="0.25">
      <c r="A5449" s="42">
        <v>95766</v>
      </c>
      <c r="B5449" s="42">
        <v>1275</v>
      </c>
      <c r="C5449" s="42">
        <v>6.1695881188279799E-4</v>
      </c>
      <c r="D5449" s="42">
        <v>9.0502513018471203E-4</v>
      </c>
      <c r="E5449" s="42" t="s">
        <v>31</v>
      </c>
      <c r="F5449" s="42" t="s">
        <v>202</v>
      </c>
    </row>
    <row r="5450" spans="1:6" x14ac:dyDescent="0.25">
      <c r="A5450" s="42">
        <v>95766</v>
      </c>
      <c r="B5450" s="42">
        <v>857</v>
      </c>
      <c r="C5450" s="42">
        <v>8.6087276076669397E-5</v>
      </c>
      <c r="D5450" s="42">
        <v>2.153443367457E-4</v>
      </c>
      <c r="E5450" s="42" t="s">
        <v>31</v>
      </c>
      <c r="F5450" s="42" t="s">
        <v>202</v>
      </c>
    </row>
    <row r="5451" spans="1:6" x14ac:dyDescent="0.25">
      <c r="A5451" s="42">
        <v>95766</v>
      </c>
      <c r="B5451" s="42">
        <v>858</v>
      </c>
      <c r="C5451" s="42">
        <v>5.1652365646001695E-4</v>
      </c>
      <c r="D5451" s="42">
        <v>5.8941216212472596E-4</v>
      </c>
      <c r="E5451" s="42" t="s">
        <v>31</v>
      </c>
      <c r="F5451" s="42" t="s">
        <v>202</v>
      </c>
    </row>
    <row r="5452" spans="1:6" x14ac:dyDescent="0.25">
      <c r="A5452" s="42">
        <v>95766</v>
      </c>
      <c r="B5452" s="42">
        <v>859</v>
      </c>
      <c r="C5452" s="42">
        <v>0</v>
      </c>
      <c r="D5452" s="42">
        <v>2.15218190191674E-4</v>
      </c>
      <c r="E5452" s="42" t="s">
        <v>31</v>
      </c>
      <c r="F5452" s="42" t="s">
        <v>202</v>
      </c>
    </row>
    <row r="5453" spans="1:6" x14ac:dyDescent="0.25">
      <c r="A5453" s="42">
        <v>95766</v>
      </c>
      <c r="B5453" s="42">
        <v>860</v>
      </c>
      <c r="C5453" s="42">
        <v>7.4617266171656503E-4</v>
      </c>
      <c r="D5453" s="42">
        <v>3.2008394389724398E-4</v>
      </c>
      <c r="E5453" s="42" t="s">
        <v>31</v>
      </c>
      <c r="F5453" s="42" t="s">
        <v>202</v>
      </c>
    </row>
    <row r="5454" spans="1:6" x14ac:dyDescent="0.25">
      <c r="A5454" s="42">
        <v>95766</v>
      </c>
      <c r="B5454" s="42">
        <v>1280</v>
      </c>
      <c r="C5454" s="42">
        <v>1.5782667280722699E-4</v>
      </c>
      <c r="D5454" s="42">
        <v>1.86855740768482E-4</v>
      </c>
      <c r="E5454" s="42" t="s">
        <v>31</v>
      </c>
      <c r="F5454" s="42" t="s">
        <v>202</v>
      </c>
    </row>
    <row r="5455" spans="1:6" x14ac:dyDescent="0.25">
      <c r="A5455" s="42">
        <v>95766</v>
      </c>
      <c r="B5455" s="42">
        <v>1281</v>
      </c>
      <c r="C5455" s="42">
        <v>2.8695758692223099E-5</v>
      </c>
      <c r="D5455" s="42">
        <v>2.8696118955167499E-4</v>
      </c>
      <c r="E5455" s="42" t="s">
        <v>31</v>
      </c>
      <c r="F5455" s="42" t="s">
        <v>202</v>
      </c>
    </row>
    <row r="5456" spans="1:6" x14ac:dyDescent="0.25">
      <c r="A5456" s="42">
        <v>95766</v>
      </c>
      <c r="B5456" s="42">
        <v>1461</v>
      </c>
      <c r="C5456" s="42">
        <v>2.7260970757611997E-4</v>
      </c>
      <c r="D5456" s="42">
        <v>1.7329433844314601E-4</v>
      </c>
      <c r="E5456" s="42" t="s">
        <v>31</v>
      </c>
      <c r="F5456" s="42" t="s">
        <v>202</v>
      </c>
    </row>
    <row r="5457" spans="1:6" x14ac:dyDescent="0.25">
      <c r="A5457" s="42">
        <v>95766</v>
      </c>
      <c r="B5457" s="42">
        <v>864</v>
      </c>
      <c r="C5457" s="42">
        <v>0</v>
      </c>
      <c r="D5457" s="42">
        <v>4.0174062169112402E-4</v>
      </c>
      <c r="E5457" s="42" t="s">
        <v>31</v>
      </c>
      <c r="F5457" s="42" t="s">
        <v>202</v>
      </c>
    </row>
    <row r="5458" spans="1:6" x14ac:dyDescent="0.25">
      <c r="A5458" s="42">
        <v>95766</v>
      </c>
      <c r="B5458" s="42">
        <v>1288</v>
      </c>
      <c r="C5458" s="42">
        <v>8.1791205844712297E-4</v>
      </c>
      <c r="D5458" s="42">
        <v>3.6333815288587897E-4</v>
      </c>
      <c r="E5458" s="42" t="s">
        <v>31</v>
      </c>
      <c r="F5458" s="42" t="s">
        <v>202</v>
      </c>
    </row>
    <row r="5459" spans="1:6" x14ac:dyDescent="0.25">
      <c r="A5459" s="42">
        <v>95766</v>
      </c>
      <c r="B5459" s="42">
        <v>896</v>
      </c>
      <c r="C5459" s="42">
        <v>3.71634955779919E-3</v>
      </c>
      <c r="D5459" s="42">
        <v>4.00334038912434E-4</v>
      </c>
      <c r="E5459" s="42" t="s">
        <v>31</v>
      </c>
      <c r="F5459" s="42" t="s">
        <v>202</v>
      </c>
    </row>
    <row r="5460" spans="1:6" x14ac:dyDescent="0.25">
      <c r="A5460" s="42">
        <v>95766</v>
      </c>
      <c r="B5460" s="42">
        <v>1293</v>
      </c>
      <c r="C5460" s="42">
        <v>1.6328881924500101E-2</v>
      </c>
      <c r="D5460" s="42">
        <v>1.06953021512318E-2</v>
      </c>
      <c r="E5460" s="42" t="s">
        <v>31</v>
      </c>
      <c r="F5460" s="42" t="s">
        <v>202</v>
      </c>
    </row>
    <row r="5461" spans="1:6" x14ac:dyDescent="0.25">
      <c r="A5461" s="42">
        <v>95766</v>
      </c>
      <c r="B5461" s="42">
        <v>866</v>
      </c>
      <c r="C5461" s="42">
        <v>1.1192175247154699E-3</v>
      </c>
      <c r="D5461" s="42">
        <v>2.9776064593264699E-4</v>
      </c>
      <c r="E5461" s="42" t="s">
        <v>31</v>
      </c>
      <c r="F5461" s="42" t="s">
        <v>202</v>
      </c>
    </row>
    <row r="5462" spans="1:6" x14ac:dyDescent="0.25">
      <c r="A5462" s="42">
        <v>95766</v>
      </c>
      <c r="B5462" s="42">
        <v>867</v>
      </c>
      <c r="C5462" s="42">
        <v>3.80243683387586E-3</v>
      </c>
      <c r="D5462" s="42">
        <v>5.0791883167891096E-4</v>
      </c>
      <c r="E5462" s="42" t="s">
        <v>31</v>
      </c>
      <c r="F5462" s="42" t="s">
        <v>202</v>
      </c>
    </row>
    <row r="5463" spans="1:6" x14ac:dyDescent="0.25">
      <c r="A5463" s="42">
        <v>95766</v>
      </c>
      <c r="B5463" s="42">
        <v>1296</v>
      </c>
      <c r="C5463" s="42">
        <v>2.5826182823000799E-4</v>
      </c>
      <c r="D5463" s="42">
        <v>1.44639453119719E-4</v>
      </c>
      <c r="E5463" s="42" t="s">
        <v>31</v>
      </c>
      <c r="F5463" s="42" t="s">
        <v>202</v>
      </c>
    </row>
    <row r="5464" spans="1:6" x14ac:dyDescent="0.25">
      <c r="A5464" s="42">
        <v>95766</v>
      </c>
      <c r="B5464" s="42">
        <v>868</v>
      </c>
      <c r="C5464" s="42">
        <v>1.1622611627538E-3</v>
      </c>
      <c r="D5464" s="42">
        <v>3.1242148413881699E-4</v>
      </c>
      <c r="E5464" s="42" t="s">
        <v>31</v>
      </c>
      <c r="F5464" s="42" t="s">
        <v>202</v>
      </c>
    </row>
    <row r="5465" spans="1:6" x14ac:dyDescent="0.25">
      <c r="A5465" s="42">
        <v>95766</v>
      </c>
      <c r="B5465" s="42">
        <v>1298</v>
      </c>
      <c r="C5465" s="42">
        <v>6.1695881188279799E-4</v>
      </c>
      <c r="D5465" s="42">
        <v>2.61917350668469E-4</v>
      </c>
      <c r="E5465" s="42" t="s">
        <v>31</v>
      </c>
      <c r="F5465" s="42" t="s">
        <v>202</v>
      </c>
    </row>
    <row r="5466" spans="1:6" x14ac:dyDescent="0.25">
      <c r="A5466" s="42">
        <v>95766</v>
      </c>
      <c r="B5466" s="42">
        <v>1301</v>
      </c>
      <c r="C5466" s="42">
        <v>2.9414811373904E-3</v>
      </c>
      <c r="D5466" s="42">
        <v>7.05916446206797E-4</v>
      </c>
      <c r="E5466" s="42" t="s">
        <v>31</v>
      </c>
      <c r="F5466" s="42" t="s">
        <v>202</v>
      </c>
    </row>
    <row r="5467" spans="1:6" x14ac:dyDescent="0.25">
      <c r="A5467" s="42">
        <v>95766</v>
      </c>
      <c r="B5467" s="42">
        <v>871</v>
      </c>
      <c r="C5467" s="42">
        <v>6.45654570575021E-4</v>
      </c>
      <c r="D5467" s="42">
        <v>1.5216338778353199E-3</v>
      </c>
      <c r="E5467" s="42" t="s">
        <v>31</v>
      </c>
      <c r="F5467" s="42" t="s">
        <v>202</v>
      </c>
    </row>
    <row r="5468" spans="1:6" x14ac:dyDescent="0.25">
      <c r="A5468" s="42">
        <v>95766</v>
      </c>
      <c r="B5468" s="42">
        <v>872</v>
      </c>
      <c r="C5468" s="42">
        <v>1.17660904209991E-3</v>
      </c>
      <c r="D5468" s="42">
        <v>6.9377898679485203E-4</v>
      </c>
      <c r="E5468" s="42" t="s">
        <v>31</v>
      </c>
      <c r="F5468" s="42" t="s">
        <v>202</v>
      </c>
    </row>
    <row r="5469" spans="1:6" x14ac:dyDescent="0.25">
      <c r="A5469" s="42">
        <v>95766</v>
      </c>
      <c r="B5469" s="42">
        <v>873</v>
      </c>
      <c r="C5469" s="42">
        <v>1.1048696453693501E-3</v>
      </c>
      <c r="D5469" s="42">
        <v>1.6350444131081599E-4</v>
      </c>
      <c r="E5469" s="42" t="s">
        <v>31</v>
      </c>
      <c r="F5469" s="42" t="s">
        <v>202</v>
      </c>
    </row>
    <row r="5470" spans="1:6" x14ac:dyDescent="0.25">
      <c r="A5470" s="42">
        <v>95766</v>
      </c>
      <c r="B5470" s="42">
        <v>1106</v>
      </c>
      <c r="C5470" s="42">
        <v>1.7648720952904899E-3</v>
      </c>
      <c r="D5470" s="42">
        <v>1.09765638257256E-3</v>
      </c>
      <c r="E5470" s="42" t="s">
        <v>31</v>
      </c>
      <c r="F5470" s="42" t="s">
        <v>202</v>
      </c>
    </row>
    <row r="5471" spans="1:6" x14ac:dyDescent="0.25">
      <c r="A5471" s="42">
        <v>95766</v>
      </c>
      <c r="B5471" s="42">
        <v>875</v>
      </c>
      <c r="C5471" s="42">
        <v>8.8965145517768101E-4</v>
      </c>
      <c r="D5471" s="42">
        <v>1.6999623438328999E-4</v>
      </c>
      <c r="E5471" s="42" t="s">
        <v>31</v>
      </c>
      <c r="F5471" s="42" t="s">
        <v>202</v>
      </c>
    </row>
    <row r="5472" spans="1:6" x14ac:dyDescent="0.25">
      <c r="A5472" s="42">
        <v>95766</v>
      </c>
      <c r="B5472" s="42">
        <v>876</v>
      </c>
      <c r="C5472" s="42">
        <v>6.8869820861335604E-4</v>
      </c>
      <c r="D5472" s="42">
        <v>2.7692475854175101E-4</v>
      </c>
      <c r="E5472" s="42" t="s">
        <v>31</v>
      </c>
      <c r="F5472" s="42" t="s">
        <v>202</v>
      </c>
    </row>
    <row r="5473" spans="1:6" x14ac:dyDescent="0.25">
      <c r="A5473" s="42">
        <v>95766</v>
      </c>
      <c r="B5473" s="42">
        <v>877</v>
      </c>
      <c r="C5473" s="42">
        <v>1.4347879346111601E-4</v>
      </c>
      <c r="D5473" s="42">
        <v>9.3272280304831099E-4</v>
      </c>
      <c r="E5473" s="42" t="s">
        <v>31</v>
      </c>
      <c r="F5473" s="42" t="s">
        <v>202</v>
      </c>
    </row>
    <row r="5474" spans="1:6" x14ac:dyDescent="0.25">
      <c r="A5474" s="42">
        <v>95766</v>
      </c>
      <c r="B5474" s="42">
        <v>879</v>
      </c>
      <c r="C5474" s="42">
        <v>7.4617266171656503E-4</v>
      </c>
      <c r="D5474" s="42">
        <v>8.1959473235887405E-4</v>
      </c>
      <c r="E5474" s="42" t="s">
        <v>31</v>
      </c>
      <c r="F5474" s="42" t="s">
        <v>202</v>
      </c>
    </row>
    <row r="5475" spans="1:6" x14ac:dyDescent="0.25">
      <c r="A5475" s="42">
        <v>95766</v>
      </c>
      <c r="B5475" s="42">
        <v>1312</v>
      </c>
      <c r="C5475" s="42">
        <v>0</v>
      </c>
      <c r="D5475" s="42">
        <v>1.7217455215333901E-4</v>
      </c>
      <c r="E5475" s="42" t="s">
        <v>31</v>
      </c>
      <c r="F5475" s="42" t="s">
        <v>202</v>
      </c>
    </row>
    <row r="5476" spans="1:6" x14ac:dyDescent="0.25">
      <c r="A5476" s="42">
        <v>95766</v>
      </c>
      <c r="B5476" s="42">
        <v>1314</v>
      </c>
      <c r="C5476" s="42">
        <v>0</v>
      </c>
      <c r="D5476" s="42">
        <v>1.4347879346111601E-4</v>
      </c>
      <c r="E5476" s="42" t="s">
        <v>31</v>
      </c>
      <c r="F5476" s="42" t="s">
        <v>202</v>
      </c>
    </row>
    <row r="5477" spans="1:6" x14ac:dyDescent="0.25">
      <c r="A5477" s="42">
        <v>95766</v>
      </c>
      <c r="B5477" s="42">
        <v>2806</v>
      </c>
      <c r="C5477" s="42">
        <v>2.0087860441743801E-3</v>
      </c>
      <c r="D5477" s="42">
        <v>2.7016663014828399E-4</v>
      </c>
      <c r="E5477" s="42" t="s">
        <v>31</v>
      </c>
      <c r="F5477" s="42" t="s">
        <v>202</v>
      </c>
    </row>
    <row r="5478" spans="1:6" x14ac:dyDescent="0.25">
      <c r="A5478" s="42">
        <v>95766</v>
      </c>
      <c r="B5478" s="42">
        <v>1320</v>
      </c>
      <c r="C5478" s="42">
        <v>2.7260970757611997E-4</v>
      </c>
      <c r="D5478" s="42">
        <v>1.5899512776508599E-4</v>
      </c>
      <c r="E5478" s="42" t="s">
        <v>31</v>
      </c>
      <c r="F5478" s="42" t="s">
        <v>202</v>
      </c>
    </row>
    <row r="5479" spans="1:6" x14ac:dyDescent="0.25">
      <c r="A5479" s="42">
        <v>95766</v>
      </c>
      <c r="B5479" s="42">
        <v>881</v>
      </c>
      <c r="C5479" s="42">
        <v>1.00297482129633E-2</v>
      </c>
      <c r="D5479" s="42">
        <v>7.5664848614939305E-4</v>
      </c>
      <c r="E5479" s="42" t="s">
        <v>31</v>
      </c>
      <c r="F5479" s="42" t="s">
        <v>202</v>
      </c>
    </row>
    <row r="5480" spans="1:6" x14ac:dyDescent="0.25">
      <c r="A5480" s="42">
        <v>95766</v>
      </c>
      <c r="B5480" s="42">
        <v>882</v>
      </c>
      <c r="C5480" s="42">
        <v>7.3608767831490497E-3</v>
      </c>
      <c r="D5480" s="42">
        <v>5.8887575351139595E-4</v>
      </c>
      <c r="E5480" s="42" t="s">
        <v>31</v>
      </c>
      <c r="F5480" s="42" t="s">
        <v>202</v>
      </c>
    </row>
    <row r="5481" spans="1:6" x14ac:dyDescent="0.25">
      <c r="A5481" s="42">
        <v>95766</v>
      </c>
      <c r="B5481" s="42">
        <v>883</v>
      </c>
      <c r="C5481" s="42">
        <v>0</v>
      </c>
      <c r="D5481" s="42">
        <v>2.43913948883897E-4</v>
      </c>
      <c r="E5481" s="42" t="s">
        <v>31</v>
      </c>
      <c r="F5481" s="42" t="s">
        <v>202</v>
      </c>
    </row>
    <row r="5482" spans="1:6" x14ac:dyDescent="0.25">
      <c r="A5482" s="42">
        <v>95766</v>
      </c>
      <c r="B5482" s="42">
        <v>1325</v>
      </c>
      <c r="C5482" s="42">
        <v>4.1898295762208696E-3</v>
      </c>
      <c r="D5482" s="42">
        <v>3.6689755824319498E-4</v>
      </c>
      <c r="E5482" s="42" t="s">
        <v>31</v>
      </c>
      <c r="F5482" s="42" t="s">
        <v>202</v>
      </c>
    </row>
    <row r="5483" spans="1:6" x14ac:dyDescent="0.25">
      <c r="A5483" s="42">
        <v>95766</v>
      </c>
      <c r="B5483" s="42">
        <v>884</v>
      </c>
      <c r="C5483" s="42">
        <v>5.3807864976668897E-3</v>
      </c>
      <c r="D5483" s="42">
        <v>1.84776407509719E-3</v>
      </c>
      <c r="E5483" s="42" t="s">
        <v>31</v>
      </c>
      <c r="F5483" s="42" t="s">
        <v>202</v>
      </c>
    </row>
    <row r="5484" spans="1:6" x14ac:dyDescent="0.25">
      <c r="A5484" s="42">
        <v>95766</v>
      </c>
      <c r="B5484" s="42">
        <v>1330</v>
      </c>
      <c r="C5484" s="42">
        <v>0</v>
      </c>
      <c r="D5484" s="42">
        <v>1.4347879346111601E-4</v>
      </c>
      <c r="E5484" s="42" t="s">
        <v>31</v>
      </c>
      <c r="F5484" s="42" t="s">
        <v>202</v>
      </c>
    </row>
    <row r="5485" spans="1:6" x14ac:dyDescent="0.25">
      <c r="A5485" s="42">
        <v>95766</v>
      </c>
      <c r="B5485" s="42">
        <v>885</v>
      </c>
      <c r="C5485" s="42">
        <v>0</v>
      </c>
      <c r="D5485" s="42">
        <v>1.4347879346111601E-4</v>
      </c>
      <c r="E5485" s="42" t="s">
        <v>31</v>
      </c>
      <c r="F5485" s="42" t="s">
        <v>202</v>
      </c>
    </row>
    <row r="5486" spans="1:6" x14ac:dyDescent="0.25">
      <c r="A5486" s="42">
        <v>95766</v>
      </c>
      <c r="B5486" s="42">
        <v>886</v>
      </c>
      <c r="C5486" s="42">
        <v>4.0893944207980896E-3</v>
      </c>
      <c r="D5486" s="42">
        <v>4.08000639674858E-4</v>
      </c>
      <c r="E5486" s="42" t="s">
        <v>31</v>
      </c>
      <c r="F5486" s="42" t="s">
        <v>202</v>
      </c>
    </row>
    <row r="5487" spans="1:6" x14ac:dyDescent="0.25">
      <c r="A5487" s="42">
        <v>95766</v>
      </c>
      <c r="B5487" s="42">
        <v>887</v>
      </c>
      <c r="C5487" s="42">
        <v>0</v>
      </c>
      <c r="D5487" s="42">
        <v>1.4347879346111601E-4</v>
      </c>
      <c r="E5487" s="42" t="s">
        <v>31</v>
      </c>
      <c r="F5487" s="42" t="s">
        <v>202</v>
      </c>
    </row>
    <row r="5488" spans="1:6" x14ac:dyDescent="0.25">
      <c r="A5488" s="42">
        <v>95766</v>
      </c>
      <c r="B5488" s="42">
        <v>888</v>
      </c>
      <c r="C5488" s="42">
        <v>0</v>
      </c>
      <c r="D5488" s="42">
        <v>1.5782667280722699E-4</v>
      </c>
      <c r="E5488" s="42" t="s">
        <v>31</v>
      </c>
      <c r="F5488" s="42" t="s">
        <v>202</v>
      </c>
    </row>
    <row r="5489" spans="1:6" x14ac:dyDescent="0.25">
      <c r="A5489" s="42">
        <v>95766</v>
      </c>
      <c r="B5489" s="42">
        <v>889</v>
      </c>
      <c r="C5489" s="42">
        <v>3.5298271262997399E-3</v>
      </c>
      <c r="D5489" s="42">
        <v>5.8693591068168297E-4</v>
      </c>
      <c r="E5489" s="42" t="s">
        <v>31</v>
      </c>
      <c r="F5489" s="42" t="s">
        <v>202</v>
      </c>
    </row>
    <row r="5490" spans="1:6" x14ac:dyDescent="0.25">
      <c r="A5490" s="42">
        <v>95766</v>
      </c>
      <c r="B5490" s="42">
        <v>890</v>
      </c>
      <c r="C5490" s="42">
        <v>0</v>
      </c>
      <c r="D5490" s="42">
        <v>1.5782667280722699E-4</v>
      </c>
      <c r="E5490" s="42" t="s">
        <v>31</v>
      </c>
      <c r="F5490" s="42" t="s">
        <v>202</v>
      </c>
    </row>
    <row r="5491" spans="1:6" x14ac:dyDescent="0.25">
      <c r="A5491" s="42">
        <v>95766</v>
      </c>
      <c r="B5491" s="42">
        <v>891</v>
      </c>
      <c r="C5491" s="42">
        <v>0</v>
      </c>
      <c r="D5491" s="42">
        <v>1.5782667280722699E-4</v>
      </c>
      <c r="E5491" s="42" t="s">
        <v>31</v>
      </c>
      <c r="F5491" s="42" t="s">
        <v>202</v>
      </c>
    </row>
    <row r="5492" spans="1:6" x14ac:dyDescent="0.25">
      <c r="A5492" s="42">
        <v>95766</v>
      </c>
      <c r="B5492" s="42">
        <v>892</v>
      </c>
      <c r="C5492" s="42">
        <v>4.5913213907557002E-4</v>
      </c>
      <c r="D5492" s="42">
        <v>1.6113627336979E-4</v>
      </c>
      <c r="E5492" s="42" t="s">
        <v>31</v>
      </c>
      <c r="F5492" s="42" t="s">
        <v>202</v>
      </c>
    </row>
    <row r="5493" spans="1:6" x14ac:dyDescent="0.25">
      <c r="A5493" s="42">
        <v>95766</v>
      </c>
      <c r="B5493" s="42">
        <v>893</v>
      </c>
      <c r="C5493" s="42">
        <v>7.1747690302434203E-4</v>
      </c>
      <c r="D5493" s="42">
        <v>3.4811809802038799E-4</v>
      </c>
      <c r="E5493" s="42" t="s">
        <v>31</v>
      </c>
      <c r="F5493" s="42" t="s">
        <v>202</v>
      </c>
    </row>
    <row r="5494" spans="1:6" x14ac:dyDescent="0.25">
      <c r="A5494" s="42">
        <v>95766</v>
      </c>
      <c r="B5494" s="42">
        <v>894</v>
      </c>
      <c r="C5494" s="42">
        <v>0</v>
      </c>
      <c r="D5494" s="42">
        <v>1.7217455215333901E-4</v>
      </c>
      <c r="E5494" s="42" t="s">
        <v>31</v>
      </c>
      <c r="F5494" s="42" t="s">
        <v>202</v>
      </c>
    </row>
    <row r="5495" spans="1:6" x14ac:dyDescent="0.25">
      <c r="A5495" s="42">
        <v>95766</v>
      </c>
      <c r="B5495" s="42">
        <v>895</v>
      </c>
      <c r="C5495" s="42">
        <v>1.4347879346111601E-4</v>
      </c>
      <c r="D5495" s="42">
        <v>1.5815604463312899E-4</v>
      </c>
      <c r="E5495" s="42" t="s">
        <v>31</v>
      </c>
      <c r="F5495" s="42" t="s">
        <v>202</v>
      </c>
    </row>
    <row r="5496" spans="1:6" x14ac:dyDescent="0.25">
      <c r="A5496" s="42">
        <v>95766</v>
      </c>
      <c r="B5496" s="42">
        <v>105</v>
      </c>
      <c r="C5496" s="42">
        <v>9.0971360554660801E-3</v>
      </c>
      <c r="D5496" s="42">
        <v>9.3325150566492905E-4</v>
      </c>
      <c r="E5496" s="42" t="s">
        <v>31</v>
      </c>
      <c r="F5496" s="42" t="s">
        <v>202</v>
      </c>
    </row>
    <row r="5497" spans="1:6" x14ac:dyDescent="0.25">
      <c r="A5497" s="42">
        <v>95766</v>
      </c>
      <c r="B5497" s="42">
        <v>196</v>
      </c>
      <c r="C5497" s="42">
        <v>1.79789709850217E-2</v>
      </c>
      <c r="D5497" s="42">
        <v>1.5224534576418799E-3</v>
      </c>
      <c r="E5497" s="42" t="s">
        <v>31</v>
      </c>
      <c r="F5497" s="42" t="s">
        <v>202</v>
      </c>
    </row>
    <row r="5498" spans="1:6" x14ac:dyDescent="0.25">
      <c r="A5498" s="42">
        <v>95766</v>
      </c>
      <c r="B5498" s="42">
        <v>611</v>
      </c>
      <c r="C5498" s="42">
        <v>0.14443437881271101</v>
      </c>
      <c r="D5498" s="42">
        <v>1.17756585586369E-2</v>
      </c>
      <c r="E5498" s="42" t="s">
        <v>31</v>
      </c>
      <c r="F5498" s="42" t="s">
        <v>202</v>
      </c>
    </row>
    <row r="5499" spans="1:6" x14ac:dyDescent="0.25">
      <c r="A5499" s="42">
        <v>95766</v>
      </c>
      <c r="B5499" s="42">
        <v>901</v>
      </c>
      <c r="C5499" s="42">
        <v>0</v>
      </c>
      <c r="D5499" s="42">
        <v>1.8652243149945E-4</v>
      </c>
      <c r="E5499" s="42" t="s">
        <v>31</v>
      </c>
      <c r="F5499" s="42" t="s">
        <v>202</v>
      </c>
    </row>
    <row r="5500" spans="1:6" x14ac:dyDescent="0.25">
      <c r="A5500" s="42">
        <v>95766</v>
      </c>
      <c r="B5500" s="42">
        <v>902</v>
      </c>
      <c r="C5500" s="42">
        <v>2.6616891965693501E-2</v>
      </c>
      <c r="D5500" s="42">
        <v>2.21653225430639E-3</v>
      </c>
      <c r="E5500" s="42" t="s">
        <v>31</v>
      </c>
      <c r="F5500" s="42" t="s">
        <v>202</v>
      </c>
    </row>
    <row r="5501" spans="1:6" x14ac:dyDescent="0.25">
      <c r="A5501" s="42">
        <v>95766</v>
      </c>
      <c r="B5501" s="42">
        <v>903</v>
      </c>
      <c r="C5501" s="42">
        <v>0</v>
      </c>
      <c r="D5501" s="42">
        <v>1.4347879346111601E-4</v>
      </c>
      <c r="E5501" s="42" t="s">
        <v>31</v>
      </c>
      <c r="F5501" s="42" t="s">
        <v>202</v>
      </c>
    </row>
    <row r="5502" spans="1:6" x14ac:dyDescent="0.25">
      <c r="A5502" s="42">
        <v>95766</v>
      </c>
      <c r="B5502" s="42">
        <v>904</v>
      </c>
      <c r="C5502" s="42">
        <v>2.7693065852370598E-3</v>
      </c>
      <c r="D5502" s="42">
        <v>3.7179690236889302E-4</v>
      </c>
      <c r="E5502" s="42" t="s">
        <v>31</v>
      </c>
      <c r="F5502" s="42" t="s">
        <v>202</v>
      </c>
    </row>
    <row r="5503" spans="1:6" x14ac:dyDescent="0.25">
      <c r="A5503" s="42">
        <v>95766</v>
      </c>
      <c r="B5503" s="42">
        <v>905</v>
      </c>
      <c r="C5503" s="42">
        <v>0</v>
      </c>
      <c r="D5503" s="42">
        <v>2.0087031084556201E-4</v>
      </c>
      <c r="E5503" s="42" t="s">
        <v>31</v>
      </c>
      <c r="F5503" s="42" t="s">
        <v>202</v>
      </c>
    </row>
    <row r="5504" spans="1:6" x14ac:dyDescent="0.25">
      <c r="A5504" s="42">
        <v>95766</v>
      </c>
      <c r="B5504" s="42">
        <v>906</v>
      </c>
      <c r="C5504" s="42">
        <v>4.3043638038334702E-4</v>
      </c>
      <c r="D5504" s="42">
        <v>1.4673142108814999E-4</v>
      </c>
      <c r="E5504" s="42" t="s">
        <v>31</v>
      </c>
      <c r="F5504" s="42" t="s">
        <v>202</v>
      </c>
    </row>
    <row r="5505" spans="1:6" x14ac:dyDescent="0.25">
      <c r="A5505" s="42">
        <v>95766</v>
      </c>
      <c r="B5505" s="42">
        <v>907</v>
      </c>
      <c r="C5505" s="42">
        <v>7.4617266171656503E-4</v>
      </c>
      <c r="D5505" s="42">
        <v>2.4963273535358701E-4</v>
      </c>
      <c r="E5505" s="42" t="s">
        <v>31</v>
      </c>
      <c r="F5505" s="42" t="s">
        <v>202</v>
      </c>
    </row>
    <row r="5506" spans="1:6" x14ac:dyDescent="0.25">
      <c r="A5506" s="42">
        <v>95766</v>
      </c>
      <c r="B5506" s="42">
        <v>908</v>
      </c>
      <c r="C5506" s="42">
        <v>3.5869698365278898E-4</v>
      </c>
      <c r="D5506" s="42">
        <v>1.5983573280483999E-4</v>
      </c>
      <c r="E5506" s="42" t="s">
        <v>31</v>
      </c>
      <c r="F5506" s="42" t="s">
        <v>202</v>
      </c>
    </row>
    <row r="5507" spans="1:6" x14ac:dyDescent="0.25">
      <c r="A5507" s="42">
        <v>95766</v>
      </c>
      <c r="B5507" s="42">
        <v>909</v>
      </c>
      <c r="C5507" s="42">
        <v>9.0399933452379295E-4</v>
      </c>
      <c r="D5507" s="42">
        <v>2.2456180356972901E-4</v>
      </c>
      <c r="E5507" s="42" t="s">
        <v>31</v>
      </c>
      <c r="F5507" s="42" t="s">
        <v>202</v>
      </c>
    </row>
    <row r="5508" spans="1:6" x14ac:dyDescent="0.25">
      <c r="A5508" s="42">
        <v>95766</v>
      </c>
      <c r="B5508" s="42">
        <v>989</v>
      </c>
      <c r="C5508" s="42">
        <v>9.1834721386990401E-4</v>
      </c>
      <c r="D5508" s="42">
        <v>3.36398076236298E-4</v>
      </c>
      <c r="E5508" s="42" t="s">
        <v>31</v>
      </c>
      <c r="F5508" s="42" t="s">
        <v>202</v>
      </c>
    </row>
    <row r="5509" spans="1:6" x14ac:dyDescent="0.25">
      <c r="A5509" s="42">
        <v>95766</v>
      </c>
      <c r="B5509" s="42">
        <v>990</v>
      </c>
      <c r="C5509" s="42">
        <v>0</v>
      </c>
      <c r="D5509" s="42">
        <v>1.4347879346111601E-4</v>
      </c>
      <c r="E5509" s="42" t="s">
        <v>31</v>
      </c>
      <c r="F5509" s="42" t="s">
        <v>202</v>
      </c>
    </row>
    <row r="5510" spans="1:6" x14ac:dyDescent="0.25">
      <c r="A5510" s="42">
        <v>95766</v>
      </c>
      <c r="B5510" s="42">
        <v>990</v>
      </c>
      <c r="C5510" s="42">
        <v>0</v>
      </c>
      <c r="D5510" s="42">
        <v>1.4347879346111601E-4</v>
      </c>
      <c r="E5510" s="42" t="s">
        <v>31</v>
      </c>
      <c r="F5510" s="42" t="s">
        <v>202</v>
      </c>
    </row>
    <row r="5511" spans="1:6" x14ac:dyDescent="0.25">
      <c r="A5511" s="42">
        <v>95766</v>
      </c>
      <c r="B5511" s="42">
        <v>1387</v>
      </c>
      <c r="C5511" s="42">
        <v>1.2626963181765799E-3</v>
      </c>
      <c r="D5511" s="42">
        <v>3.5582534889934202E-4</v>
      </c>
      <c r="E5511" s="42" t="s">
        <v>31</v>
      </c>
      <c r="F5511" s="42" t="s">
        <v>202</v>
      </c>
    </row>
    <row r="5512" spans="1:6" x14ac:dyDescent="0.25">
      <c r="A5512" s="42">
        <v>95766</v>
      </c>
      <c r="B5512" s="42">
        <v>993</v>
      </c>
      <c r="C5512" s="42">
        <v>0</v>
      </c>
      <c r="D5512" s="42">
        <v>1.4347879346111601E-4</v>
      </c>
      <c r="E5512" s="42" t="s">
        <v>31</v>
      </c>
      <c r="F5512" s="42" t="s">
        <v>202</v>
      </c>
    </row>
    <row r="5513" spans="1:6" x14ac:dyDescent="0.25">
      <c r="A5513" s="42">
        <v>95766</v>
      </c>
      <c r="B5513" s="42">
        <v>994</v>
      </c>
      <c r="C5513" s="42">
        <v>0</v>
      </c>
      <c r="D5513" s="42">
        <v>1.4347879346111601E-4</v>
      </c>
      <c r="E5513" s="42" t="s">
        <v>31</v>
      </c>
      <c r="F5513" s="42" t="s">
        <v>202</v>
      </c>
    </row>
    <row r="5514" spans="1:6" x14ac:dyDescent="0.25">
      <c r="A5514" s="42">
        <v>95766</v>
      </c>
      <c r="B5514" s="42">
        <v>1390</v>
      </c>
      <c r="C5514" s="42">
        <v>0</v>
      </c>
      <c r="D5514" s="42">
        <v>1.4347879346111601E-4</v>
      </c>
      <c r="E5514" s="42" t="s">
        <v>31</v>
      </c>
      <c r="F5514" s="42" t="s">
        <v>202</v>
      </c>
    </row>
    <row r="5515" spans="1:6" x14ac:dyDescent="0.25">
      <c r="A5515" s="42">
        <v>95766</v>
      </c>
      <c r="B5515" s="42">
        <v>1391</v>
      </c>
      <c r="C5515" s="42">
        <v>2.4823489983148302E-3</v>
      </c>
      <c r="D5515" s="42">
        <v>6.9698486601149504E-4</v>
      </c>
      <c r="E5515" s="42" t="s">
        <v>31</v>
      </c>
      <c r="F5515" s="42" t="s">
        <v>202</v>
      </c>
    </row>
    <row r="5516" spans="1:6" x14ac:dyDescent="0.25">
      <c r="A5516" s="42">
        <v>95766</v>
      </c>
      <c r="B5516" s="42">
        <v>1393</v>
      </c>
      <c r="C5516" s="42">
        <v>1.0044344899465701E-3</v>
      </c>
      <c r="D5516" s="42">
        <v>1.7318078239391999E-4</v>
      </c>
      <c r="E5516" s="42" t="s">
        <v>31</v>
      </c>
      <c r="F5516" s="42" t="s">
        <v>202</v>
      </c>
    </row>
    <row r="5517" spans="1:6" x14ac:dyDescent="0.25">
      <c r="A5517" s="42">
        <v>95766</v>
      </c>
      <c r="B5517" s="42">
        <v>999</v>
      </c>
      <c r="C5517" s="42">
        <v>6.0694847062802504E-3</v>
      </c>
      <c r="D5517" s="42">
        <v>1.62212780816075E-3</v>
      </c>
      <c r="E5517" s="42" t="s">
        <v>31</v>
      </c>
      <c r="F5517" s="42" t="s">
        <v>202</v>
      </c>
    </row>
    <row r="5518" spans="1:6" x14ac:dyDescent="0.25">
      <c r="A5518" s="42">
        <v>95766</v>
      </c>
      <c r="B5518" s="42">
        <v>1396</v>
      </c>
      <c r="C5518" s="42">
        <v>0</v>
      </c>
      <c r="D5518" s="42">
        <v>1.4347879346111601E-4</v>
      </c>
      <c r="E5518" s="42" t="s">
        <v>31</v>
      </c>
      <c r="F5518" s="42" t="s">
        <v>202</v>
      </c>
    </row>
    <row r="5519" spans="1:6" x14ac:dyDescent="0.25">
      <c r="A5519" s="42">
        <v>95766</v>
      </c>
      <c r="B5519" s="42">
        <v>1397</v>
      </c>
      <c r="C5519" s="42">
        <v>0</v>
      </c>
      <c r="D5519" s="42">
        <v>1.4347879346111601E-4</v>
      </c>
      <c r="E5519" s="42" t="s">
        <v>31</v>
      </c>
      <c r="F5519" s="42" t="s">
        <v>202</v>
      </c>
    </row>
    <row r="5520" spans="1:6" x14ac:dyDescent="0.25">
      <c r="A5520" s="42">
        <v>95766</v>
      </c>
      <c r="B5520" s="42">
        <v>1398</v>
      </c>
      <c r="C5520" s="42">
        <v>0</v>
      </c>
      <c r="D5520" s="42">
        <v>1.4347879346111601E-4</v>
      </c>
      <c r="E5520" s="42" t="s">
        <v>31</v>
      </c>
      <c r="F5520" s="42" t="s">
        <v>202</v>
      </c>
    </row>
    <row r="5521" spans="1:6" x14ac:dyDescent="0.25">
      <c r="A5521" s="42">
        <v>95766</v>
      </c>
      <c r="B5521" s="42">
        <v>1004</v>
      </c>
      <c r="C5521" s="42">
        <v>0</v>
      </c>
      <c r="D5521" s="42">
        <v>1.4347879346111601E-4</v>
      </c>
      <c r="E5521" s="42" t="s">
        <v>31</v>
      </c>
      <c r="F5521" s="42" t="s">
        <v>202</v>
      </c>
    </row>
    <row r="5522" spans="1:6" x14ac:dyDescent="0.25">
      <c r="A5522" s="42">
        <v>95766</v>
      </c>
      <c r="B5522" s="42">
        <v>1005</v>
      </c>
      <c r="C5522" s="42">
        <v>0</v>
      </c>
      <c r="D5522" s="42">
        <v>1.4347879346111601E-4</v>
      </c>
      <c r="E5522" s="42" t="s">
        <v>31</v>
      </c>
      <c r="F5522" s="42" t="s">
        <v>202</v>
      </c>
    </row>
    <row r="5523" spans="1:6" x14ac:dyDescent="0.25">
      <c r="A5523" s="42">
        <v>95766</v>
      </c>
      <c r="B5523" s="42">
        <v>1006</v>
      </c>
      <c r="C5523" s="42">
        <v>0</v>
      </c>
      <c r="D5523" s="42">
        <v>1.4347879346111601E-4</v>
      </c>
      <c r="E5523" s="42" t="s">
        <v>31</v>
      </c>
      <c r="F5523" s="42" t="s">
        <v>202</v>
      </c>
    </row>
    <row r="5524" spans="1:6" x14ac:dyDescent="0.25">
      <c r="A5524" s="42">
        <v>95766</v>
      </c>
      <c r="B5524" s="42">
        <v>1402</v>
      </c>
      <c r="C5524" s="42">
        <v>0</v>
      </c>
      <c r="D5524" s="42">
        <v>1.4347879346111601E-4</v>
      </c>
      <c r="E5524" s="42" t="s">
        <v>31</v>
      </c>
      <c r="F5524" s="42" t="s">
        <v>202</v>
      </c>
    </row>
    <row r="5525" spans="1:6" x14ac:dyDescent="0.25">
      <c r="A5525" s="42">
        <v>95766</v>
      </c>
      <c r="B5525" s="42">
        <v>1008</v>
      </c>
      <c r="C5525" s="42">
        <v>0</v>
      </c>
      <c r="D5525" s="42">
        <v>1.4347879346111601E-4</v>
      </c>
      <c r="E5525" s="42" t="s">
        <v>31</v>
      </c>
      <c r="F5525" s="42" t="s">
        <v>202</v>
      </c>
    </row>
    <row r="5526" spans="1:6" x14ac:dyDescent="0.25">
      <c r="A5526" s="42">
        <v>95766</v>
      </c>
      <c r="B5526" s="42">
        <v>989</v>
      </c>
      <c r="C5526" s="42">
        <v>1.3344357149071399E-3</v>
      </c>
      <c r="D5526" s="42">
        <v>3.70992985738061E-4</v>
      </c>
      <c r="E5526" s="42" t="s">
        <v>31</v>
      </c>
      <c r="F5526" s="42" t="s">
        <v>202</v>
      </c>
    </row>
    <row r="5527" spans="1:6" x14ac:dyDescent="0.25">
      <c r="A5527" s="42">
        <v>95766</v>
      </c>
      <c r="B5527" s="42">
        <v>1010</v>
      </c>
      <c r="C5527" s="42">
        <v>1.67878481921382E-3</v>
      </c>
      <c r="D5527" s="42">
        <v>3.7796377514290102E-4</v>
      </c>
      <c r="E5527" s="42" t="s">
        <v>31</v>
      </c>
      <c r="F5527" s="42" t="s">
        <v>202</v>
      </c>
    </row>
    <row r="5528" spans="1:6" x14ac:dyDescent="0.25">
      <c r="A5528" s="42">
        <v>95766</v>
      </c>
      <c r="B5528" s="42">
        <v>1011</v>
      </c>
      <c r="C5528" s="42">
        <v>1.5496539050988099E-3</v>
      </c>
      <c r="D5528" s="42">
        <v>3.6149593553604E-4</v>
      </c>
      <c r="E5528" s="42" t="s">
        <v>31</v>
      </c>
      <c r="F5528" s="42" t="s">
        <v>202</v>
      </c>
    </row>
    <row r="5529" spans="1:6" x14ac:dyDescent="0.25">
      <c r="A5529" s="42">
        <v>95766</v>
      </c>
      <c r="B5529" s="42">
        <v>1407</v>
      </c>
      <c r="C5529" s="42">
        <v>5.3087153580612802E-4</v>
      </c>
      <c r="D5529" s="42">
        <v>1.7626680966369501E-4</v>
      </c>
      <c r="E5529" s="42" t="s">
        <v>31</v>
      </c>
      <c r="F5529" s="42" t="s">
        <v>202</v>
      </c>
    </row>
    <row r="5530" spans="1:6" x14ac:dyDescent="0.25">
      <c r="A5530" s="42">
        <v>95766</v>
      </c>
      <c r="B5530" s="42">
        <v>1408</v>
      </c>
      <c r="C5530" s="42">
        <v>9.9008661060046195E-4</v>
      </c>
      <c r="D5530" s="42">
        <v>2.2636158981868701E-4</v>
      </c>
      <c r="E5530" s="42" t="s">
        <v>31</v>
      </c>
      <c r="F5530" s="42" t="s">
        <v>202</v>
      </c>
    </row>
    <row r="5531" spans="1:6" x14ac:dyDescent="0.25">
      <c r="A5531" s="42">
        <v>95766</v>
      </c>
      <c r="B5531" s="42">
        <v>1409</v>
      </c>
      <c r="C5531" s="42">
        <v>1.0043515542278101E-4</v>
      </c>
      <c r="D5531" s="42">
        <v>2.0101625707664701E-4</v>
      </c>
      <c r="E5531" s="42" t="s">
        <v>31</v>
      </c>
      <c r="F5531" s="42" t="s">
        <v>202</v>
      </c>
    </row>
    <row r="5532" spans="1:6" x14ac:dyDescent="0.25">
      <c r="A5532" s="42">
        <v>95766</v>
      </c>
      <c r="B5532" s="42">
        <v>1410</v>
      </c>
      <c r="C5532" s="42">
        <v>0</v>
      </c>
      <c r="D5532" s="42">
        <v>1.4347879346111601E-4</v>
      </c>
      <c r="E5532" s="42" t="s">
        <v>31</v>
      </c>
      <c r="F5532" s="42" t="s">
        <v>202</v>
      </c>
    </row>
    <row r="5533" spans="1:6" x14ac:dyDescent="0.25">
      <c r="A5533" s="42">
        <v>95766</v>
      </c>
      <c r="B5533" s="42">
        <v>1411</v>
      </c>
      <c r="C5533" s="42">
        <v>7.4617266171656503E-4</v>
      </c>
      <c r="D5533" s="42">
        <v>1.5293026671554899E-4</v>
      </c>
      <c r="E5533" s="42" t="s">
        <v>31</v>
      </c>
      <c r="F5533" s="42" t="s">
        <v>202</v>
      </c>
    </row>
    <row r="5534" spans="1:6" x14ac:dyDescent="0.25">
      <c r="A5534" s="42">
        <v>95766</v>
      </c>
      <c r="B5534" s="42">
        <v>1017</v>
      </c>
      <c r="C5534" s="42">
        <v>1.52095814640659E-3</v>
      </c>
      <c r="D5534" s="42">
        <v>2.4070629366322599E-4</v>
      </c>
      <c r="E5534" s="42" t="s">
        <v>31</v>
      </c>
      <c r="F5534" s="42" t="s">
        <v>202</v>
      </c>
    </row>
    <row r="5535" spans="1:6" x14ac:dyDescent="0.25">
      <c r="A5535" s="42">
        <v>95766</v>
      </c>
      <c r="B5535" s="42">
        <v>1413</v>
      </c>
      <c r="C5535" s="42">
        <v>0</v>
      </c>
      <c r="D5535" s="42">
        <v>1.4347879346111601E-4</v>
      </c>
      <c r="E5535" s="42" t="s">
        <v>31</v>
      </c>
      <c r="F5535" s="42" t="s">
        <v>202</v>
      </c>
    </row>
    <row r="5536" spans="1:6" x14ac:dyDescent="0.25">
      <c r="A5536" s="42">
        <v>95766</v>
      </c>
      <c r="B5536" s="42">
        <v>1416</v>
      </c>
      <c r="C5536" s="42">
        <v>0</v>
      </c>
      <c r="D5536" s="42">
        <v>1.4347879346111601E-4</v>
      </c>
      <c r="E5536" s="42" t="s">
        <v>31</v>
      </c>
      <c r="F5536" s="42" t="s">
        <v>202</v>
      </c>
    </row>
    <row r="5537" spans="1:6" x14ac:dyDescent="0.25">
      <c r="A5537" s="42">
        <v>95766</v>
      </c>
      <c r="B5537" s="42">
        <v>1022</v>
      </c>
      <c r="C5537" s="42">
        <v>1.32008783556103E-3</v>
      </c>
      <c r="D5537" s="42">
        <v>1.83515632827766E-4</v>
      </c>
      <c r="E5537" s="42" t="s">
        <v>31</v>
      </c>
      <c r="F5537" s="42" t="s">
        <v>202</v>
      </c>
    </row>
    <row r="5538" spans="1:6" x14ac:dyDescent="0.25">
      <c r="A5538" s="42">
        <v>95766</v>
      </c>
      <c r="B5538" s="42">
        <v>1418</v>
      </c>
      <c r="C5538" s="42">
        <v>0</v>
      </c>
      <c r="D5538" s="42">
        <v>1.4347879346111601E-4</v>
      </c>
      <c r="E5538" s="42" t="s">
        <v>31</v>
      </c>
      <c r="F5538" s="42" t="s">
        <v>202</v>
      </c>
    </row>
    <row r="5539" spans="1:6" x14ac:dyDescent="0.25">
      <c r="A5539" s="42">
        <v>95766</v>
      </c>
      <c r="B5539" s="42">
        <v>1024</v>
      </c>
      <c r="C5539" s="42">
        <v>1.1192175247154699E-3</v>
      </c>
      <c r="D5539" s="42">
        <v>2.29394892048956E-4</v>
      </c>
      <c r="E5539" s="42" t="s">
        <v>31</v>
      </c>
      <c r="F5539" s="42" t="s">
        <v>202</v>
      </c>
    </row>
    <row r="5540" spans="1:6" x14ac:dyDescent="0.25">
      <c r="A5540" s="42">
        <v>95766</v>
      </c>
      <c r="B5540" s="42">
        <v>1025</v>
      </c>
      <c r="C5540" s="42">
        <v>1.32008783556103E-3</v>
      </c>
      <c r="D5540" s="42">
        <v>1.83515632827766E-4</v>
      </c>
      <c r="E5540" s="42" t="s">
        <v>31</v>
      </c>
      <c r="F5540" s="42" t="s">
        <v>202</v>
      </c>
    </row>
    <row r="5541" spans="1:6" x14ac:dyDescent="0.25">
      <c r="A5541" s="42">
        <v>95766</v>
      </c>
      <c r="B5541" s="42">
        <v>1026</v>
      </c>
      <c r="C5541" s="42">
        <v>0</v>
      </c>
      <c r="D5541" s="42">
        <v>1.4347879346111601E-4</v>
      </c>
      <c r="E5541" s="42" t="s">
        <v>31</v>
      </c>
      <c r="F5541" s="42" t="s">
        <v>202</v>
      </c>
    </row>
    <row r="5542" spans="1:6" x14ac:dyDescent="0.25">
      <c r="A5542" s="42">
        <v>95766</v>
      </c>
      <c r="B5542" s="42">
        <v>1027</v>
      </c>
      <c r="C5542" s="42">
        <v>0</v>
      </c>
      <c r="D5542" s="42">
        <v>1.4347879346111601E-4</v>
      </c>
      <c r="E5542" s="42" t="s">
        <v>31</v>
      </c>
      <c r="F5542" s="42" t="s">
        <v>202</v>
      </c>
    </row>
    <row r="5543" spans="1:6" x14ac:dyDescent="0.25">
      <c r="A5543" s="42">
        <v>95766</v>
      </c>
      <c r="B5543" s="42">
        <v>1423</v>
      </c>
      <c r="C5543" s="42">
        <v>0</v>
      </c>
      <c r="D5543" s="42">
        <v>1.4347879346111601E-4</v>
      </c>
      <c r="E5543" s="42" t="s">
        <v>31</v>
      </c>
      <c r="F5543" s="42" t="s">
        <v>202</v>
      </c>
    </row>
    <row r="5544" spans="1:6" x14ac:dyDescent="0.25">
      <c r="A5544" s="42">
        <v>95766</v>
      </c>
      <c r="B5544" s="42">
        <v>933</v>
      </c>
      <c r="C5544" s="42">
        <v>0</v>
      </c>
      <c r="D5544" s="42">
        <v>1.4347879346111601E-4</v>
      </c>
      <c r="E5544" s="42" t="s">
        <v>31</v>
      </c>
      <c r="F5544" s="42" t="s">
        <v>202</v>
      </c>
    </row>
    <row r="5545" spans="1:6" x14ac:dyDescent="0.25">
      <c r="A5545" s="42">
        <v>95766</v>
      </c>
      <c r="B5545" s="42">
        <v>934</v>
      </c>
      <c r="C5545" s="42">
        <v>5.5457871101471802E-2</v>
      </c>
      <c r="D5545" s="42">
        <v>4.8097987392173996E-3</v>
      </c>
      <c r="E5545" s="42" t="s">
        <v>31</v>
      </c>
      <c r="F5545" s="42" t="s">
        <v>202</v>
      </c>
    </row>
    <row r="5546" spans="1:6" x14ac:dyDescent="0.25">
      <c r="A5546" s="42">
        <v>95766</v>
      </c>
      <c r="B5546" s="42">
        <v>935</v>
      </c>
      <c r="C5546" s="42">
        <v>3.64314219884651E-2</v>
      </c>
      <c r="D5546" s="42">
        <v>4.1460265400566501E-3</v>
      </c>
      <c r="E5546" s="42" t="s">
        <v>31</v>
      </c>
      <c r="F5546" s="42" t="s">
        <v>202</v>
      </c>
    </row>
    <row r="5547" spans="1:6" x14ac:dyDescent="0.25">
      <c r="A5547" s="42">
        <v>95766</v>
      </c>
      <c r="B5547" s="42">
        <v>936</v>
      </c>
      <c r="C5547" s="42">
        <v>5.5960046878585704E-3</v>
      </c>
      <c r="D5547" s="42">
        <v>9.0901894640734099E-4</v>
      </c>
      <c r="E5547" s="42" t="s">
        <v>31</v>
      </c>
      <c r="F5547" s="42" t="s">
        <v>202</v>
      </c>
    </row>
    <row r="5548" spans="1:6" x14ac:dyDescent="0.25">
      <c r="A5548" s="42">
        <v>95766</v>
      </c>
      <c r="B5548" s="42">
        <v>937</v>
      </c>
      <c r="C5548" s="42">
        <v>0</v>
      </c>
      <c r="D5548" s="42">
        <v>1.19525299167798E-2</v>
      </c>
      <c r="E5548" s="42" t="s">
        <v>31</v>
      </c>
      <c r="F5548" s="42" t="s">
        <v>202</v>
      </c>
    </row>
    <row r="5549" spans="1:6" x14ac:dyDescent="0.25">
      <c r="A5549" s="42">
        <v>95766</v>
      </c>
      <c r="B5549" s="42">
        <v>939</v>
      </c>
      <c r="C5549" s="42">
        <v>0</v>
      </c>
      <c r="D5549" s="42">
        <v>1.4347879346111601E-4</v>
      </c>
      <c r="E5549" s="42" t="s">
        <v>31</v>
      </c>
      <c r="F5549" s="42" t="s">
        <v>202</v>
      </c>
    </row>
    <row r="5550" spans="1:6" x14ac:dyDescent="0.25">
      <c r="A5550" s="42">
        <v>95766</v>
      </c>
      <c r="B5550" s="42">
        <v>941</v>
      </c>
      <c r="C5550" s="42">
        <v>0</v>
      </c>
      <c r="D5550" s="42">
        <v>2.2956606953778501E-4</v>
      </c>
      <c r="E5550" s="42" t="s">
        <v>31</v>
      </c>
      <c r="F5550" s="42" t="s">
        <v>202</v>
      </c>
    </row>
    <row r="5551" spans="1:6" x14ac:dyDescent="0.25">
      <c r="A5551" s="42">
        <v>95766</v>
      </c>
      <c r="B5551" s="42">
        <v>942</v>
      </c>
      <c r="C5551" s="42">
        <v>2.6688714298142798E-3</v>
      </c>
      <c r="D5551" s="42">
        <v>1.1634212003443401E-3</v>
      </c>
      <c r="E5551" s="42" t="s">
        <v>31</v>
      </c>
      <c r="F5551" s="42" t="s">
        <v>202</v>
      </c>
    </row>
    <row r="5552" spans="1:6" x14ac:dyDescent="0.25">
      <c r="A5552" s="42">
        <v>95766</v>
      </c>
      <c r="B5552" s="42">
        <v>944</v>
      </c>
      <c r="C5552" s="42">
        <v>2.3747150225033601E-2</v>
      </c>
      <c r="D5552" s="42">
        <v>5.5696805539321003E-3</v>
      </c>
      <c r="E5552" s="42" t="s">
        <v>31</v>
      </c>
      <c r="F5552" s="42" t="s">
        <v>202</v>
      </c>
    </row>
    <row r="5553" spans="1:6" x14ac:dyDescent="0.25">
      <c r="A5553" s="42">
        <v>95766</v>
      </c>
      <c r="B5553" s="42">
        <v>945</v>
      </c>
      <c r="C5553" s="42">
        <v>1.44921874967603E-3</v>
      </c>
      <c r="D5553" s="42">
        <v>7.9585378923123897E-4</v>
      </c>
      <c r="E5553" s="42" t="s">
        <v>31</v>
      </c>
      <c r="F5553" s="42" t="s">
        <v>202</v>
      </c>
    </row>
    <row r="5554" spans="1:6" x14ac:dyDescent="0.25">
      <c r="A5554" s="42">
        <v>95766</v>
      </c>
      <c r="B5554" s="42">
        <v>1438</v>
      </c>
      <c r="C5554" s="42">
        <v>6.9247012510272599E-2</v>
      </c>
      <c r="D5554" s="42">
        <v>6.6158170871257896E-3</v>
      </c>
      <c r="E5554" s="42" t="s">
        <v>31</v>
      </c>
      <c r="F5554" s="42" t="s">
        <v>202</v>
      </c>
    </row>
    <row r="5555" spans="1:6" x14ac:dyDescent="0.25">
      <c r="A5555" s="42">
        <v>95766</v>
      </c>
      <c r="B5555" s="42">
        <v>1044</v>
      </c>
      <c r="C5555" s="42">
        <v>6.4612398674322294E-2</v>
      </c>
      <c r="D5555" s="42">
        <v>6.5374728688091998E-3</v>
      </c>
      <c r="E5555" s="42" t="s">
        <v>31</v>
      </c>
      <c r="F5555" s="42" t="s">
        <v>202</v>
      </c>
    </row>
    <row r="5556" spans="1:6" x14ac:dyDescent="0.25">
      <c r="A5556" s="42">
        <v>95766</v>
      </c>
      <c r="B5556" s="42">
        <v>947</v>
      </c>
      <c r="C5556" s="42">
        <v>0.37559264827931998</v>
      </c>
      <c r="D5556" s="42">
        <v>2.89621993885435E-2</v>
      </c>
      <c r="E5556" s="42" t="s">
        <v>31</v>
      </c>
      <c r="F5556" s="42" t="s">
        <v>202</v>
      </c>
    </row>
    <row r="5557" spans="1:6" x14ac:dyDescent="0.25">
      <c r="A5557" s="42">
        <v>95766</v>
      </c>
      <c r="B5557" s="42">
        <v>948</v>
      </c>
      <c r="C5557" s="42">
        <v>1.9442537614043898E-2</v>
      </c>
      <c r="D5557" s="42">
        <v>2.0002561155266101E-3</v>
      </c>
      <c r="E5557" s="42" t="s">
        <v>31</v>
      </c>
      <c r="F5557" s="42" t="s">
        <v>202</v>
      </c>
    </row>
    <row r="5558" spans="1:6" x14ac:dyDescent="0.25">
      <c r="A5558" s="42">
        <v>95766</v>
      </c>
      <c r="B5558" s="42">
        <v>949</v>
      </c>
      <c r="C5558" s="42">
        <v>2.08487127256816E-2</v>
      </c>
      <c r="D5558" s="42">
        <v>2.1625877240661799E-3</v>
      </c>
      <c r="E5558" s="42" t="s">
        <v>31</v>
      </c>
      <c r="F5558" s="42" t="s">
        <v>202</v>
      </c>
    </row>
    <row r="5559" spans="1:6" x14ac:dyDescent="0.25">
      <c r="A5559" s="42">
        <v>95766</v>
      </c>
      <c r="B5559" s="42">
        <v>950</v>
      </c>
      <c r="C5559" s="42">
        <v>6.4267966634296902E-2</v>
      </c>
      <c r="D5559" s="42">
        <v>5.7207185848913E-3</v>
      </c>
      <c r="E5559" s="42" t="s">
        <v>31</v>
      </c>
      <c r="F5559" s="42" t="s">
        <v>202</v>
      </c>
    </row>
    <row r="5560" spans="1:6" x14ac:dyDescent="0.25">
      <c r="A5560" s="42">
        <v>95766</v>
      </c>
      <c r="B5560" s="42">
        <v>951</v>
      </c>
      <c r="C5560" s="42">
        <v>0</v>
      </c>
      <c r="D5560" s="42">
        <v>3.8739274234501198E-4</v>
      </c>
      <c r="E5560" s="42" t="s">
        <v>31</v>
      </c>
      <c r="F5560" s="42" t="s">
        <v>202</v>
      </c>
    </row>
    <row r="5561" spans="1:6" x14ac:dyDescent="0.25">
      <c r="A5561" s="42">
        <v>95766</v>
      </c>
      <c r="B5561" s="42">
        <v>952</v>
      </c>
      <c r="C5561" s="42">
        <v>0.32198573654921597</v>
      </c>
      <c r="D5561" s="42">
        <v>3.0109871914671599E-2</v>
      </c>
      <c r="E5561" s="42" t="s">
        <v>31</v>
      </c>
      <c r="F5561" s="42" t="s">
        <v>202</v>
      </c>
    </row>
    <row r="5562" spans="1:6" x14ac:dyDescent="0.25">
      <c r="A5562" s="42">
        <v>95766</v>
      </c>
      <c r="B5562" s="42">
        <v>953</v>
      </c>
      <c r="C5562" s="42">
        <v>0</v>
      </c>
      <c r="D5562" s="42">
        <v>2.8695758692223099E-4</v>
      </c>
      <c r="E5562" s="42" t="s">
        <v>31</v>
      </c>
      <c r="F5562" s="42" t="s">
        <v>202</v>
      </c>
    </row>
    <row r="5563" spans="1:6" x14ac:dyDescent="0.25">
      <c r="A5563" s="42">
        <v>95766</v>
      </c>
      <c r="B5563" s="42">
        <v>954</v>
      </c>
      <c r="C5563" s="42">
        <v>0</v>
      </c>
      <c r="D5563" s="42">
        <v>3.1565334561445502E-4</v>
      </c>
      <c r="E5563" s="42" t="s">
        <v>31</v>
      </c>
      <c r="F5563" s="42" t="s">
        <v>202</v>
      </c>
    </row>
    <row r="5564" spans="1:6" x14ac:dyDescent="0.25">
      <c r="A5564" s="42">
        <v>95766</v>
      </c>
      <c r="B5564" s="42">
        <v>955</v>
      </c>
      <c r="C5564" s="42">
        <v>74.014862993095306</v>
      </c>
      <c r="D5564" s="42">
        <v>9.8061587740904805</v>
      </c>
      <c r="E5564" s="42" t="s">
        <v>31</v>
      </c>
      <c r="F5564" s="42" t="s">
        <v>202</v>
      </c>
    </row>
    <row r="5565" spans="1:6" x14ac:dyDescent="0.25">
      <c r="A5565" s="42">
        <v>95766</v>
      </c>
      <c r="B5565" s="42">
        <v>956</v>
      </c>
      <c r="C5565" s="42">
        <v>0.10616634533222399</v>
      </c>
      <c r="D5565" s="42">
        <v>8.6507829714823296E-3</v>
      </c>
      <c r="E5565" s="42" t="s">
        <v>31</v>
      </c>
      <c r="F5565" s="42" t="s">
        <v>202</v>
      </c>
    </row>
    <row r="5566" spans="1:6" x14ac:dyDescent="0.25">
      <c r="A5566" s="42">
        <v>95766</v>
      </c>
      <c r="B5566" s="42">
        <v>1056</v>
      </c>
      <c r="C5566" s="42">
        <v>5.5429175342779601E-2</v>
      </c>
      <c r="D5566" s="42">
        <v>4.3027230362192503E-3</v>
      </c>
      <c r="E5566" s="42" t="s">
        <v>31</v>
      </c>
      <c r="F5566" s="42" t="s">
        <v>202</v>
      </c>
    </row>
    <row r="5567" spans="1:6" x14ac:dyDescent="0.25">
      <c r="A5567" s="42">
        <v>95766</v>
      </c>
      <c r="B5567" s="42">
        <v>957</v>
      </c>
      <c r="C5567" s="42">
        <v>4.6518644654531698E-2</v>
      </c>
      <c r="D5567" s="42">
        <v>4.0603350115461304E-3</v>
      </c>
      <c r="E5567" s="42" t="s">
        <v>31</v>
      </c>
      <c r="F5567" s="42" t="s">
        <v>202</v>
      </c>
    </row>
    <row r="5568" spans="1:6" x14ac:dyDescent="0.25">
      <c r="A5568" s="42">
        <v>95766</v>
      </c>
      <c r="B5568" s="42">
        <v>958</v>
      </c>
      <c r="C5568" s="42">
        <v>0</v>
      </c>
      <c r="D5568" s="42">
        <v>1.34878359425325E-3</v>
      </c>
      <c r="E5568" s="42" t="s">
        <v>31</v>
      </c>
      <c r="F5568" s="42" t="s">
        <v>202</v>
      </c>
    </row>
    <row r="5569" spans="1:6" x14ac:dyDescent="0.25">
      <c r="A5569" s="42">
        <v>95766</v>
      </c>
      <c r="B5569" s="42">
        <v>959</v>
      </c>
      <c r="C5569" s="42">
        <v>3.5872186436841798E-3</v>
      </c>
      <c r="D5569" s="42">
        <v>9.9444164139525395E-4</v>
      </c>
      <c r="E5569" s="42" t="s">
        <v>31</v>
      </c>
      <c r="F5569" s="42" t="s">
        <v>202</v>
      </c>
    </row>
    <row r="5570" spans="1:6" x14ac:dyDescent="0.25">
      <c r="A5570" s="42">
        <v>95766</v>
      </c>
      <c r="B5570" s="42">
        <v>960</v>
      </c>
      <c r="C5570" s="42">
        <v>1.73189685351006E-2</v>
      </c>
      <c r="D5570" s="42">
        <v>8.3130361331443907E-3</v>
      </c>
      <c r="E5570" s="42" t="s">
        <v>31</v>
      </c>
      <c r="F5570" s="42" t="s">
        <v>202</v>
      </c>
    </row>
    <row r="5571" spans="1:6" x14ac:dyDescent="0.25">
      <c r="A5571" s="42">
        <v>95766</v>
      </c>
      <c r="B5571" s="42">
        <v>961</v>
      </c>
      <c r="C5571" s="42">
        <v>7.6378323223883895E-2</v>
      </c>
      <c r="D5571" s="42">
        <v>1.42819789563639E-2</v>
      </c>
      <c r="E5571" s="42" t="s">
        <v>31</v>
      </c>
      <c r="F5571" s="42" t="s">
        <v>202</v>
      </c>
    </row>
    <row r="5572" spans="1:6" x14ac:dyDescent="0.25">
      <c r="A5572" s="42">
        <v>95766</v>
      </c>
      <c r="B5572" s="42">
        <v>962</v>
      </c>
      <c r="C5572" s="42">
        <v>0</v>
      </c>
      <c r="D5572" s="42">
        <v>2.0087031084556201E-4</v>
      </c>
      <c r="E5572" s="42" t="s">
        <v>31</v>
      </c>
      <c r="F5572" s="42" t="s">
        <v>202</v>
      </c>
    </row>
    <row r="5573" spans="1:6" x14ac:dyDescent="0.25">
      <c r="A5573" s="42">
        <v>95766</v>
      </c>
      <c r="B5573" s="42">
        <v>963</v>
      </c>
      <c r="C5573" s="42">
        <v>8.2505282383267403E-3</v>
      </c>
      <c r="D5573" s="42">
        <v>9.1468580275059499E-4</v>
      </c>
      <c r="E5573" s="42" t="s">
        <v>31</v>
      </c>
      <c r="F5573" s="42" t="s">
        <v>202</v>
      </c>
    </row>
    <row r="5574" spans="1:6" x14ac:dyDescent="0.25">
      <c r="A5574" s="42">
        <v>95766</v>
      </c>
      <c r="B5574" s="42">
        <v>964</v>
      </c>
      <c r="C5574" s="42">
        <v>8.0926932719476305E-2</v>
      </c>
      <c r="D5574" s="42">
        <v>6.4682777206021098E-3</v>
      </c>
      <c r="E5574" s="42" t="s">
        <v>31</v>
      </c>
      <c r="F5574" s="42" t="s">
        <v>202</v>
      </c>
    </row>
    <row r="5575" spans="1:6" x14ac:dyDescent="0.25">
      <c r="A5575" s="42">
        <v>95766</v>
      </c>
      <c r="B5575" s="42">
        <v>966</v>
      </c>
      <c r="C5575" s="42">
        <v>0</v>
      </c>
      <c r="D5575" s="42">
        <v>1.4347879346111601E-4</v>
      </c>
      <c r="E5575" s="42" t="s">
        <v>31</v>
      </c>
      <c r="F5575" s="42" t="s">
        <v>202</v>
      </c>
    </row>
    <row r="5576" spans="1:6" x14ac:dyDescent="0.25">
      <c r="A5576" s="42">
        <v>95766</v>
      </c>
      <c r="B5576" s="42">
        <v>967</v>
      </c>
      <c r="C5576" s="42">
        <v>7.8401540083123195E-2</v>
      </c>
      <c r="D5576" s="42">
        <v>8.1675811881303292E-3</v>
      </c>
      <c r="E5576" s="42" t="s">
        <v>31</v>
      </c>
      <c r="F5576" s="42" t="s">
        <v>202</v>
      </c>
    </row>
    <row r="5577" spans="1:6" x14ac:dyDescent="0.25">
      <c r="A5577" s="42">
        <v>95766</v>
      </c>
      <c r="B5577" s="42">
        <v>968</v>
      </c>
      <c r="C5577" s="42">
        <v>0.237428624483736</v>
      </c>
      <c r="D5577" s="42">
        <v>3.4516872577372203E-2</v>
      </c>
      <c r="E5577" s="42" t="s">
        <v>31</v>
      </c>
      <c r="F5577" s="42" t="s">
        <v>202</v>
      </c>
    </row>
    <row r="5578" spans="1:6" x14ac:dyDescent="0.25">
      <c r="A5578" s="42">
        <v>95766</v>
      </c>
      <c r="B5578" s="42">
        <v>969</v>
      </c>
      <c r="C5578" s="42">
        <v>6.7726054363866001E-2</v>
      </c>
      <c r="D5578" s="42">
        <v>6.7948049504184104E-3</v>
      </c>
      <c r="E5578" s="42" t="s">
        <v>31</v>
      </c>
      <c r="F5578" s="42" t="s">
        <v>202</v>
      </c>
    </row>
    <row r="5579" spans="1:6" x14ac:dyDescent="0.25">
      <c r="A5579" s="42">
        <v>95766</v>
      </c>
      <c r="B5579" s="42">
        <v>970</v>
      </c>
      <c r="C5579" s="42">
        <v>7.1739396730557896E-5</v>
      </c>
      <c r="D5579" s="42">
        <v>3.0132690986277701E-4</v>
      </c>
      <c r="E5579" s="42" t="s">
        <v>31</v>
      </c>
      <c r="F5579" s="42" t="s">
        <v>202</v>
      </c>
    </row>
    <row r="5580" spans="1:6" x14ac:dyDescent="0.25">
      <c r="A5580" s="42">
        <v>95767</v>
      </c>
      <c r="B5580" s="42">
        <v>337</v>
      </c>
      <c r="C5580" s="42">
        <v>3.86542966147497E-2</v>
      </c>
      <c r="D5580" s="42">
        <v>4.8427254538307998E-2</v>
      </c>
      <c r="E5580" s="42" t="s">
        <v>31</v>
      </c>
      <c r="F5580" s="42" t="s">
        <v>32</v>
      </c>
    </row>
    <row r="5581" spans="1:6" x14ac:dyDescent="0.25">
      <c r="A5581" s="42">
        <v>95767</v>
      </c>
      <c r="B5581" s="42">
        <v>613</v>
      </c>
      <c r="C5581" s="42">
        <v>7.1483973191660402E-2</v>
      </c>
      <c r="D5581" s="42">
        <v>1.9152919240672101E-2</v>
      </c>
      <c r="E5581" s="42" t="s">
        <v>31</v>
      </c>
      <c r="F5581" s="42" t="s">
        <v>32</v>
      </c>
    </row>
    <row r="5582" spans="1:6" x14ac:dyDescent="0.25">
      <c r="A5582" s="42">
        <v>95767</v>
      </c>
      <c r="B5582" s="42">
        <v>699</v>
      </c>
      <c r="C5582" s="42">
        <v>5.2668201861455703E-2</v>
      </c>
      <c r="D5582" s="42">
        <v>1.8295825236603998E-2</v>
      </c>
      <c r="E5582" s="42" t="s">
        <v>31</v>
      </c>
      <c r="F5582" s="42" t="s">
        <v>32</v>
      </c>
    </row>
    <row r="5583" spans="1:6" x14ac:dyDescent="0.25">
      <c r="A5583" s="42">
        <v>95767</v>
      </c>
      <c r="B5583" s="42">
        <v>784</v>
      </c>
      <c r="C5583" s="42">
        <v>9.6385493228897307E-2</v>
      </c>
      <c r="D5583" s="42">
        <v>1.9853281016925201E-2</v>
      </c>
      <c r="E5583" s="42" t="s">
        <v>31</v>
      </c>
      <c r="F5583" s="42" t="s">
        <v>45</v>
      </c>
    </row>
    <row r="5584" spans="1:6" x14ac:dyDescent="0.25">
      <c r="A5584" s="42">
        <v>95767</v>
      </c>
      <c r="B5584" s="42">
        <v>785</v>
      </c>
      <c r="C5584" s="42">
        <v>0</v>
      </c>
      <c r="D5584" s="42">
        <v>2.9884725474341998E-3</v>
      </c>
      <c r="E5584" s="42" t="s">
        <v>31</v>
      </c>
      <c r="F5584" s="42" t="s">
        <v>49</v>
      </c>
    </row>
    <row r="5585" spans="1:6" x14ac:dyDescent="0.25">
      <c r="A5585" s="42">
        <v>95767</v>
      </c>
      <c r="B5585" s="42">
        <v>2302</v>
      </c>
      <c r="C5585" s="42">
        <v>7.2586516461587605E-2</v>
      </c>
      <c r="D5585" s="42">
        <v>6.3025293125771502E-3</v>
      </c>
      <c r="E5585" s="42" t="s">
        <v>31</v>
      </c>
      <c r="F5585" s="42" t="s">
        <v>53</v>
      </c>
    </row>
    <row r="5586" spans="1:6" x14ac:dyDescent="0.25">
      <c r="A5586" s="42">
        <v>95767</v>
      </c>
      <c r="B5586" s="42">
        <v>1183</v>
      </c>
      <c r="C5586" s="42">
        <v>33.0933367434803</v>
      </c>
      <c r="D5586" s="42">
        <v>6.8057936070635598</v>
      </c>
      <c r="E5586" s="42" t="s">
        <v>31</v>
      </c>
      <c r="F5586" s="42" t="s">
        <v>57</v>
      </c>
    </row>
    <row r="5587" spans="1:6" x14ac:dyDescent="0.25">
      <c r="A5587" s="42">
        <v>95767</v>
      </c>
      <c r="B5587" s="42">
        <v>789</v>
      </c>
      <c r="C5587" s="42">
        <v>8.4774261881735296</v>
      </c>
      <c r="D5587" s="42">
        <v>1.74232006572559</v>
      </c>
      <c r="E5587" s="42" t="s">
        <v>31</v>
      </c>
      <c r="F5587" s="42" t="s">
        <v>57</v>
      </c>
    </row>
    <row r="5588" spans="1:6" x14ac:dyDescent="0.25">
      <c r="A5588" s="42">
        <v>95767</v>
      </c>
      <c r="B5588" s="42">
        <v>790</v>
      </c>
      <c r="C5588" s="42">
        <v>8.3540283848314107</v>
      </c>
      <c r="D5588" s="42">
        <v>1.7213288393638699</v>
      </c>
      <c r="E5588" s="42" t="s">
        <v>31</v>
      </c>
      <c r="F5588" s="42" t="s">
        <v>57</v>
      </c>
    </row>
    <row r="5589" spans="1:6" x14ac:dyDescent="0.25">
      <c r="A5589" s="42">
        <v>95767</v>
      </c>
      <c r="B5589" s="42">
        <v>791</v>
      </c>
      <c r="C5589" s="42">
        <v>4.8111361512550097</v>
      </c>
      <c r="D5589" s="42">
        <v>1.42399485080944</v>
      </c>
      <c r="E5589" s="42" t="s">
        <v>31</v>
      </c>
      <c r="F5589" s="42" t="s">
        <v>57</v>
      </c>
    </row>
    <row r="5590" spans="1:6" x14ac:dyDescent="0.25">
      <c r="A5590" s="42">
        <v>95767</v>
      </c>
      <c r="B5590" s="42">
        <v>792</v>
      </c>
      <c r="C5590" s="42">
        <v>1.8635592548461299</v>
      </c>
      <c r="D5590" s="42">
        <v>0.30878860646143003</v>
      </c>
      <c r="E5590" s="42" t="s">
        <v>31</v>
      </c>
      <c r="F5590" s="42" t="s">
        <v>57</v>
      </c>
    </row>
    <row r="5591" spans="1:6" x14ac:dyDescent="0.25">
      <c r="A5591" s="42">
        <v>95767</v>
      </c>
      <c r="B5591" s="42">
        <v>626</v>
      </c>
      <c r="C5591" s="42">
        <v>56.599486722586398</v>
      </c>
      <c r="D5591" s="42">
        <v>7.7006929528215897</v>
      </c>
      <c r="E5591" s="42" t="s">
        <v>31</v>
      </c>
      <c r="F5591" s="42" t="s">
        <v>57</v>
      </c>
    </row>
    <row r="5592" spans="1:6" x14ac:dyDescent="0.25">
      <c r="A5592" s="42">
        <v>95767</v>
      </c>
      <c r="B5592" s="42">
        <v>794</v>
      </c>
      <c r="C5592" s="42">
        <v>5.5046431216133502</v>
      </c>
      <c r="D5592" s="42">
        <v>0.45120890664233798</v>
      </c>
      <c r="E5592" s="42" t="s">
        <v>31</v>
      </c>
      <c r="F5592" s="42" t="s">
        <v>57</v>
      </c>
    </row>
    <row r="5593" spans="1:6" x14ac:dyDescent="0.25">
      <c r="A5593" s="42">
        <v>95767</v>
      </c>
      <c r="B5593" s="42">
        <v>1190</v>
      </c>
      <c r="C5593" s="42">
        <v>0.80336235077312601</v>
      </c>
      <c r="D5593" s="42">
        <v>0.25284219205213099</v>
      </c>
      <c r="E5593" s="42" t="s">
        <v>31</v>
      </c>
      <c r="F5593" s="42" t="s">
        <v>57</v>
      </c>
    </row>
    <row r="5594" spans="1:6" x14ac:dyDescent="0.25">
      <c r="A5594" s="42">
        <v>95767</v>
      </c>
      <c r="B5594" s="42">
        <v>796</v>
      </c>
      <c r="C5594" s="42">
        <v>0.113866606916559</v>
      </c>
      <c r="D5594" s="42">
        <v>3.6942243035523299E-2</v>
      </c>
      <c r="E5594" s="42" t="s">
        <v>31</v>
      </c>
      <c r="F5594" s="42" t="s">
        <v>57</v>
      </c>
    </row>
    <row r="5595" spans="1:6" x14ac:dyDescent="0.25">
      <c r="A5595" s="42">
        <v>95767</v>
      </c>
      <c r="B5595" s="42">
        <v>797</v>
      </c>
      <c r="C5595" s="42">
        <v>4.5583128244569098</v>
      </c>
      <c r="D5595" s="42">
        <v>0.57447966828729002</v>
      </c>
      <c r="E5595" s="42" t="s">
        <v>31</v>
      </c>
      <c r="F5595" s="42" t="s">
        <v>57</v>
      </c>
    </row>
    <row r="5596" spans="1:6" x14ac:dyDescent="0.25">
      <c r="A5596" s="42">
        <v>95767</v>
      </c>
      <c r="B5596" s="42">
        <v>436</v>
      </c>
      <c r="C5596" s="42">
        <v>61.157799547043297</v>
      </c>
      <c r="D5596" s="42">
        <v>7.8053381396152499</v>
      </c>
      <c r="E5596" s="42" t="s">
        <v>31</v>
      </c>
      <c r="F5596" s="42" t="s">
        <v>57</v>
      </c>
    </row>
    <row r="5597" spans="1:6" x14ac:dyDescent="0.25">
      <c r="A5597" s="42">
        <v>95767</v>
      </c>
      <c r="B5597" s="42">
        <v>696</v>
      </c>
      <c r="C5597" s="42">
        <v>2.69470279459176E-2</v>
      </c>
      <c r="D5597" s="42">
        <v>8.4572922530711803E-2</v>
      </c>
      <c r="E5597" s="42" t="s">
        <v>31</v>
      </c>
      <c r="F5597" s="42" t="s">
        <v>81</v>
      </c>
    </row>
    <row r="5598" spans="1:6" x14ac:dyDescent="0.25">
      <c r="A5598" s="42">
        <v>95767</v>
      </c>
      <c r="B5598" s="42">
        <v>525</v>
      </c>
      <c r="C5598" s="42">
        <v>8.9799247905911293E-3</v>
      </c>
      <c r="D5598" s="42">
        <v>1.69720622352631E-2</v>
      </c>
      <c r="E5598" s="42" t="s">
        <v>31</v>
      </c>
      <c r="F5598" s="42" t="s">
        <v>81</v>
      </c>
    </row>
    <row r="5599" spans="1:6" x14ac:dyDescent="0.25">
      <c r="A5599" s="42">
        <v>95767</v>
      </c>
      <c r="B5599" s="42">
        <v>292</v>
      </c>
      <c r="C5599" s="42">
        <v>3.4744620150994701E-3</v>
      </c>
      <c r="D5599" s="42">
        <v>1.7757601035205298E-2</v>
      </c>
      <c r="E5599" s="42" t="s">
        <v>31</v>
      </c>
      <c r="F5599" s="42" t="s">
        <v>81</v>
      </c>
    </row>
    <row r="5600" spans="1:6" x14ac:dyDescent="0.25">
      <c r="A5600" s="42">
        <v>95767</v>
      </c>
      <c r="B5600" s="42">
        <v>694</v>
      </c>
      <c r="C5600" s="42">
        <v>1.26792476041626E-2</v>
      </c>
      <c r="D5600" s="42">
        <v>6.8117179262205899E-3</v>
      </c>
      <c r="E5600" s="42" t="s">
        <v>31</v>
      </c>
      <c r="F5600" s="42" t="s">
        <v>81</v>
      </c>
    </row>
    <row r="5601" spans="1:6" x14ac:dyDescent="0.25">
      <c r="A5601" s="42">
        <v>95767</v>
      </c>
      <c r="B5601" s="42">
        <v>666</v>
      </c>
      <c r="C5601" s="42">
        <v>0</v>
      </c>
      <c r="D5601" s="42">
        <v>3.4599548668109601E-3</v>
      </c>
      <c r="E5601" s="42" t="s">
        <v>31</v>
      </c>
      <c r="F5601" s="42" t="s">
        <v>81</v>
      </c>
    </row>
    <row r="5602" spans="1:6" x14ac:dyDescent="0.25">
      <c r="A5602" s="42">
        <v>95767</v>
      </c>
      <c r="B5602" s="42">
        <v>700</v>
      </c>
      <c r="C5602" s="42">
        <v>2.9340707413522699E-2</v>
      </c>
      <c r="D5602" s="42">
        <v>2.92661585912754E-3</v>
      </c>
      <c r="E5602" s="42" t="s">
        <v>31</v>
      </c>
      <c r="F5602" s="42" t="s">
        <v>81</v>
      </c>
    </row>
    <row r="5603" spans="1:6" x14ac:dyDescent="0.25">
      <c r="A5603" s="42">
        <v>95767</v>
      </c>
      <c r="B5603" s="42">
        <v>795</v>
      </c>
      <c r="C5603" s="42">
        <v>0.11942284471106</v>
      </c>
      <c r="D5603" s="42">
        <v>9.5114422125290397E-3</v>
      </c>
      <c r="E5603" s="42" t="s">
        <v>31</v>
      </c>
      <c r="F5603" s="42" t="s">
        <v>81</v>
      </c>
    </row>
    <row r="5604" spans="1:6" x14ac:dyDescent="0.25">
      <c r="A5604" s="42">
        <v>95767</v>
      </c>
      <c r="B5604" s="42">
        <v>669</v>
      </c>
      <c r="C5604" s="42">
        <v>9.4448788932380498E-2</v>
      </c>
      <c r="D5604" s="42">
        <v>7.2675432903112399E-3</v>
      </c>
      <c r="E5604" s="42" t="s">
        <v>31</v>
      </c>
      <c r="F5604" s="42" t="s">
        <v>81</v>
      </c>
    </row>
    <row r="5605" spans="1:6" x14ac:dyDescent="0.25">
      <c r="A5605" s="42">
        <v>95767</v>
      </c>
      <c r="B5605" s="42">
        <v>329</v>
      </c>
      <c r="C5605" s="42">
        <v>9.2410534597844093E-3</v>
      </c>
      <c r="D5605" s="42">
        <v>2.52347249125429E-3</v>
      </c>
      <c r="E5605" s="42" t="s">
        <v>31</v>
      </c>
      <c r="F5605" s="42" t="s">
        <v>81</v>
      </c>
    </row>
    <row r="5606" spans="1:6" x14ac:dyDescent="0.25">
      <c r="A5606" s="42">
        <v>95767</v>
      </c>
      <c r="B5606" s="42">
        <v>715</v>
      </c>
      <c r="C5606" s="42">
        <v>0</v>
      </c>
      <c r="D5606" s="42">
        <v>1.54428593531248E-2</v>
      </c>
      <c r="E5606" s="42" t="s">
        <v>31</v>
      </c>
      <c r="F5606" s="42" t="s">
        <v>81</v>
      </c>
    </row>
    <row r="5607" spans="1:6" x14ac:dyDescent="0.25">
      <c r="A5607" s="42">
        <v>95767</v>
      </c>
      <c r="B5607" s="42">
        <v>767</v>
      </c>
      <c r="C5607" s="42">
        <v>0</v>
      </c>
      <c r="D5607" s="42">
        <v>8.6172460833782404E-3</v>
      </c>
      <c r="E5607" s="42" t="s">
        <v>31</v>
      </c>
      <c r="F5607" s="42" t="s">
        <v>81</v>
      </c>
    </row>
    <row r="5608" spans="1:6" x14ac:dyDescent="0.25">
      <c r="A5608" s="42">
        <v>95767</v>
      </c>
      <c r="B5608" s="42">
        <v>347</v>
      </c>
      <c r="C5608" s="42">
        <v>0</v>
      </c>
      <c r="D5608" s="42">
        <v>2.36466517102804E-3</v>
      </c>
      <c r="E5608" s="42" t="s">
        <v>31</v>
      </c>
      <c r="F5608" s="42" t="s">
        <v>81</v>
      </c>
    </row>
    <row r="5609" spans="1:6" x14ac:dyDescent="0.25">
      <c r="A5609" s="42">
        <v>95767</v>
      </c>
      <c r="B5609" s="42">
        <v>526</v>
      </c>
      <c r="C5609" s="42">
        <v>0</v>
      </c>
      <c r="D5609" s="42">
        <v>9.7197893533054205E-4</v>
      </c>
      <c r="E5609" s="42" t="s">
        <v>31</v>
      </c>
      <c r="F5609" s="42" t="s">
        <v>81</v>
      </c>
    </row>
    <row r="5610" spans="1:6" x14ac:dyDescent="0.25">
      <c r="A5610" s="42">
        <v>95767</v>
      </c>
      <c r="B5610" s="42">
        <v>488</v>
      </c>
      <c r="C5610" s="42">
        <v>9.5021821289776904E-4</v>
      </c>
      <c r="D5610" s="42">
        <v>1.3645010326471499E-3</v>
      </c>
      <c r="E5610" s="42" t="s">
        <v>31</v>
      </c>
      <c r="F5610" s="42" t="s">
        <v>81</v>
      </c>
    </row>
    <row r="5611" spans="1:6" x14ac:dyDescent="0.25">
      <c r="A5611" s="42">
        <v>95767</v>
      </c>
      <c r="B5611" s="42">
        <v>379</v>
      </c>
      <c r="C5611" s="42">
        <v>0</v>
      </c>
      <c r="D5611" s="42">
        <v>4.5697517108824002E-4</v>
      </c>
      <c r="E5611" s="42" t="s">
        <v>31</v>
      </c>
      <c r="F5611" s="42" t="s">
        <v>81</v>
      </c>
    </row>
    <row r="5612" spans="1:6" x14ac:dyDescent="0.25">
      <c r="A5612" s="42">
        <v>95767</v>
      </c>
      <c r="B5612" s="42">
        <v>612</v>
      </c>
      <c r="C5612" s="42">
        <v>0</v>
      </c>
      <c r="D5612" s="42">
        <v>4.0620015207843498E-4</v>
      </c>
      <c r="E5612" s="42" t="s">
        <v>31</v>
      </c>
      <c r="F5612" s="42" t="s">
        <v>81</v>
      </c>
    </row>
    <row r="5613" spans="1:6" x14ac:dyDescent="0.25">
      <c r="A5613" s="42">
        <v>95767</v>
      </c>
      <c r="B5613" s="42">
        <v>380</v>
      </c>
      <c r="C5613" s="42">
        <v>0</v>
      </c>
      <c r="D5613" s="42">
        <v>5.3676448667507601E-4</v>
      </c>
      <c r="E5613" s="42" t="s">
        <v>31</v>
      </c>
      <c r="F5613" s="42" t="s">
        <v>81</v>
      </c>
    </row>
    <row r="5614" spans="1:6" x14ac:dyDescent="0.25">
      <c r="A5614" s="42">
        <v>95767</v>
      </c>
      <c r="B5614" s="42">
        <v>778</v>
      </c>
      <c r="C5614" s="42">
        <v>2.9014296577031099E-3</v>
      </c>
      <c r="D5614" s="42">
        <v>4.1095318611275599E-4</v>
      </c>
      <c r="E5614" s="42" t="s">
        <v>31</v>
      </c>
      <c r="F5614" s="42" t="s">
        <v>81</v>
      </c>
    </row>
    <row r="5615" spans="1:6" x14ac:dyDescent="0.25">
      <c r="A5615" s="42">
        <v>95767</v>
      </c>
      <c r="B5615" s="42">
        <v>468</v>
      </c>
      <c r="C5615" s="42">
        <v>0</v>
      </c>
      <c r="D5615" s="42">
        <v>2.4807223573361601E-3</v>
      </c>
      <c r="E5615" s="42" t="s">
        <v>31</v>
      </c>
      <c r="F5615" s="42" t="s">
        <v>81</v>
      </c>
    </row>
    <row r="5616" spans="1:6" x14ac:dyDescent="0.25">
      <c r="A5616" s="42">
        <v>95767</v>
      </c>
      <c r="B5616" s="42">
        <v>298</v>
      </c>
      <c r="C5616" s="42">
        <v>0</v>
      </c>
      <c r="D5616" s="42">
        <v>1.3999398098417501E-3</v>
      </c>
      <c r="E5616" s="42" t="s">
        <v>31</v>
      </c>
      <c r="F5616" s="42" t="s">
        <v>81</v>
      </c>
    </row>
    <row r="5617" spans="1:6" x14ac:dyDescent="0.25">
      <c r="A5617" s="42">
        <v>95767</v>
      </c>
      <c r="B5617" s="42">
        <v>693</v>
      </c>
      <c r="C5617" s="42">
        <v>0</v>
      </c>
      <c r="D5617" s="42">
        <v>5.7303235739636403E-4</v>
      </c>
      <c r="E5617" s="42" t="s">
        <v>31</v>
      </c>
      <c r="F5617" s="42" t="s">
        <v>81</v>
      </c>
    </row>
    <row r="5618" spans="1:6" x14ac:dyDescent="0.25">
      <c r="A5618" s="42">
        <v>95767</v>
      </c>
      <c r="B5618" s="42">
        <v>810</v>
      </c>
      <c r="C5618" s="42">
        <v>3.6267870721288901E-4</v>
      </c>
      <c r="D5618" s="42">
        <v>3.1967306944676803E-4</v>
      </c>
      <c r="E5618" s="42" t="s">
        <v>31</v>
      </c>
      <c r="F5618" s="42" t="s">
        <v>81</v>
      </c>
    </row>
    <row r="5619" spans="1:6" x14ac:dyDescent="0.25">
      <c r="A5619" s="42">
        <v>95767</v>
      </c>
      <c r="B5619" s="42">
        <v>689</v>
      </c>
      <c r="C5619" s="42">
        <v>1.45071482885156E-5</v>
      </c>
      <c r="D5619" s="42">
        <v>6.1655422981662597E-4</v>
      </c>
      <c r="E5619" s="42" t="s">
        <v>31</v>
      </c>
      <c r="F5619" s="42" t="s">
        <v>81</v>
      </c>
    </row>
    <row r="5620" spans="1:6" x14ac:dyDescent="0.25">
      <c r="A5620" s="42">
        <v>95767</v>
      </c>
      <c r="B5620" s="42">
        <v>697</v>
      </c>
      <c r="C5620" s="42">
        <v>0</v>
      </c>
      <c r="D5620" s="42">
        <v>7.3261098857003504E-4</v>
      </c>
      <c r="E5620" s="42" t="s">
        <v>31</v>
      </c>
      <c r="F5620" s="42" t="s">
        <v>81</v>
      </c>
    </row>
    <row r="5621" spans="1:6" x14ac:dyDescent="0.25">
      <c r="A5621" s="42">
        <v>95767</v>
      </c>
      <c r="B5621" s="42">
        <v>777</v>
      </c>
      <c r="C5621" s="42">
        <v>0</v>
      </c>
      <c r="D5621" s="42">
        <v>8.7768247145519104E-4</v>
      </c>
      <c r="E5621" s="42" t="s">
        <v>31</v>
      </c>
      <c r="F5621" s="42" t="s">
        <v>81</v>
      </c>
    </row>
    <row r="5622" spans="1:6" x14ac:dyDescent="0.25">
      <c r="A5622" s="42">
        <v>95767</v>
      </c>
      <c r="B5622" s="42">
        <v>779</v>
      </c>
      <c r="C5622" s="42">
        <v>0</v>
      </c>
      <c r="D5622" s="42">
        <v>1.0372611026288601E-3</v>
      </c>
      <c r="E5622" s="42" t="s">
        <v>31</v>
      </c>
      <c r="F5622" s="42" t="s">
        <v>81</v>
      </c>
    </row>
    <row r="5623" spans="1:6" x14ac:dyDescent="0.25">
      <c r="A5623" s="42">
        <v>95767</v>
      </c>
      <c r="B5623" s="42">
        <v>586</v>
      </c>
      <c r="C5623" s="42">
        <v>0</v>
      </c>
      <c r="D5623" s="42">
        <v>1.81339353606444E-3</v>
      </c>
      <c r="E5623" s="42" t="s">
        <v>31</v>
      </c>
      <c r="F5623" s="42" t="s">
        <v>81</v>
      </c>
    </row>
    <row r="5624" spans="1:6" x14ac:dyDescent="0.25">
      <c r="A5624" s="42">
        <v>95767</v>
      </c>
      <c r="B5624" s="42">
        <v>649</v>
      </c>
      <c r="C5624" s="42">
        <v>0</v>
      </c>
      <c r="D5624" s="42">
        <v>1.79888638777593E-3</v>
      </c>
      <c r="E5624" s="42" t="s">
        <v>31</v>
      </c>
      <c r="F5624" s="42" t="s">
        <v>81</v>
      </c>
    </row>
    <row r="5625" spans="1:6" x14ac:dyDescent="0.25">
      <c r="A5625" s="42">
        <v>95767</v>
      </c>
      <c r="B5625" s="42">
        <v>695</v>
      </c>
      <c r="C5625" s="42">
        <v>0</v>
      </c>
      <c r="D5625" s="42">
        <v>2.42994733832636E-3</v>
      </c>
      <c r="E5625" s="42" t="s">
        <v>31</v>
      </c>
      <c r="F5625" s="42" t="s">
        <v>81</v>
      </c>
    </row>
    <row r="5626" spans="1:6" x14ac:dyDescent="0.25">
      <c r="A5626" s="42">
        <v>95767</v>
      </c>
      <c r="B5626" s="42">
        <v>328</v>
      </c>
      <c r="C5626" s="42">
        <v>1.51599699614988E-3</v>
      </c>
      <c r="D5626" s="42">
        <v>2.1701455726226E-3</v>
      </c>
      <c r="E5626" s="42" t="s">
        <v>31</v>
      </c>
      <c r="F5626" s="42" t="s">
        <v>81</v>
      </c>
    </row>
    <row r="5627" spans="1:6" x14ac:dyDescent="0.25">
      <c r="A5627" s="42">
        <v>95767</v>
      </c>
      <c r="B5627" s="42">
        <v>487</v>
      </c>
      <c r="C5627" s="42">
        <v>3.3366441063585801E-4</v>
      </c>
      <c r="D5627" s="42">
        <v>2.77816909263123E-3</v>
      </c>
      <c r="E5627" s="42" t="s">
        <v>31</v>
      </c>
      <c r="F5627" s="42" t="s">
        <v>81</v>
      </c>
    </row>
    <row r="5628" spans="1:6" x14ac:dyDescent="0.25">
      <c r="A5628" s="42">
        <v>95767</v>
      </c>
      <c r="B5628" s="42">
        <v>714</v>
      </c>
      <c r="C5628" s="42">
        <v>0</v>
      </c>
      <c r="D5628" s="42">
        <v>4.3231301899776297E-3</v>
      </c>
      <c r="E5628" s="42" t="s">
        <v>31</v>
      </c>
      <c r="F5628" s="42" t="s">
        <v>81</v>
      </c>
    </row>
    <row r="5629" spans="1:6" x14ac:dyDescent="0.25">
      <c r="A5629" s="42">
        <v>95767</v>
      </c>
      <c r="B5629" s="42">
        <v>296</v>
      </c>
      <c r="C5629" s="42">
        <v>0</v>
      </c>
      <c r="D5629" s="42">
        <v>4.7946125093543896E-3</v>
      </c>
      <c r="E5629" s="42" t="s">
        <v>31</v>
      </c>
      <c r="F5629" s="42" t="s">
        <v>81</v>
      </c>
    </row>
    <row r="5630" spans="1:6" x14ac:dyDescent="0.25">
      <c r="A5630" s="42">
        <v>95767</v>
      </c>
      <c r="B5630" s="42">
        <v>300</v>
      </c>
      <c r="C5630" s="42">
        <v>4.5262302660168501E-3</v>
      </c>
      <c r="D5630" s="42">
        <v>2.34591526628843E-2</v>
      </c>
      <c r="E5630" s="42" t="s">
        <v>31</v>
      </c>
      <c r="F5630" s="42" t="s">
        <v>81</v>
      </c>
    </row>
    <row r="5631" spans="1:6" x14ac:dyDescent="0.25">
      <c r="A5631" s="42">
        <v>95767</v>
      </c>
      <c r="B5631" s="42">
        <v>519</v>
      </c>
      <c r="C5631" s="42">
        <v>1.28170655129035E-2</v>
      </c>
      <c r="D5631" s="42">
        <v>2.9434741753786499E-2</v>
      </c>
      <c r="E5631" s="42" t="s">
        <v>31</v>
      </c>
      <c r="F5631" s="42" t="s">
        <v>81</v>
      </c>
    </row>
    <row r="5632" spans="1:6" x14ac:dyDescent="0.25">
      <c r="A5632" s="42">
        <v>95767</v>
      </c>
      <c r="B5632" s="42">
        <v>477</v>
      </c>
      <c r="C5632" s="42">
        <v>0</v>
      </c>
      <c r="D5632" s="42">
        <v>2.17607224327733E-3</v>
      </c>
      <c r="E5632" s="42" t="s">
        <v>31</v>
      </c>
      <c r="F5632" s="42" t="s">
        <v>81</v>
      </c>
    </row>
    <row r="5633" spans="1:6" x14ac:dyDescent="0.25">
      <c r="A5633" s="42">
        <v>95767</v>
      </c>
      <c r="B5633" s="42">
        <v>528</v>
      </c>
      <c r="C5633" s="42">
        <v>0</v>
      </c>
      <c r="D5633" s="42">
        <v>1.02275395434035E-3</v>
      </c>
      <c r="E5633" s="42" t="s">
        <v>31</v>
      </c>
      <c r="F5633" s="42" t="s">
        <v>81</v>
      </c>
    </row>
    <row r="5634" spans="1:6" x14ac:dyDescent="0.25">
      <c r="A5634" s="42">
        <v>95767</v>
      </c>
      <c r="B5634" s="42">
        <v>712</v>
      </c>
      <c r="C5634" s="42">
        <v>2.5387509504902202E-4</v>
      </c>
      <c r="D5634" s="42">
        <v>9.3579733805467305E-4</v>
      </c>
      <c r="E5634" s="42" t="s">
        <v>31</v>
      </c>
      <c r="F5634" s="42" t="s">
        <v>81</v>
      </c>
    </row>
    <row r="5635" spans="1:6" x14ac:dyDescent="0.25">
      <c r="A5635" s="42">
        <v>95767</v>
      </c>
      <c r="B5635" s="42">
        <v>520</v>
      </c>
      <c r="C5635" s="42">
        <v>0</v>
      </c>
      <c r="D5635" s="42">
        <v>1.94395787066108E-3</v>
      </c>
      <c r="E5635" s="42" t="s">
        <v>31</v>
      </c>
      <c r="F5635" s="42" t="s">
        <v>81</v>
      </c>
    </row>
    <row r="5636" spans="1:6" x14ac:dyDescent="0.25">
      <c r="A5636" s="42">
        <v>95767</v>
      </c>
      <c r="B5636" s="42">
        <v>765</v>
      </c>
      <c r="C5636" s="42">
        <v>1.3056433459664001E-4</v>
      </c>
      <c r="D5636" s="42">
        <v>1.49425056352853E-3</v>
      </c>
      <c r="E5636" s="42" t="s">
        <v>31</v>
      </c>
      <c r="F5636" s="42" t="s">
        <v>81</v>
      </c>
    </row>
    <row r="5637" spans="1:6" x14ac:dyDescent="0.25">
      <c r="A5637" s="42">
        <v>95767</v>
      </c>
      <c r="B5637" s="42">
        <v>294</v>
      </c>
      <c r="C5637" s="42">
        <v>0.61104108591227502</v>
      </c>
      <c r="D5637" s="42">
        <v>0.162041198334655</v>
      </c>
      <c r="E5637" s="42" t="s">
        <v>31</v>
      </c>
      <c r="F5637" s="42" t="s">
        <v>45</v>
      </c>
    </row>
    <row r="5638" spans="1:6" x14ac:dyDescent="0.25">
      <c r="A5638" s="42">
        <v>95767</v>
      </c>
      <c r="B5638" s="42">
        <v>1253</v>
      </c>
      <c r="C5638" s="42">
        <v>0</v>
      </c>
      <c r="D5638" s="42">
        <v>1.20554402277564E-4</v>
      </c>
      <c r="E5638" s="42" t="s">
        <v>31</v>
      </c>
      <c r="F5638" s="42" t="s">
        <v>202</v>
      </c>
    </row>
    <row r="5639" spans="1:6" x14ac:dyDescent="0.25">
      <c r="A5639" s="42">
        <v>95767</v>
      </c>
      <c r="B5639" s="42">
        <v>1255</v>
      </c>
      <c r="C5639" s="42">
        <v>2.0489896242699402E-3</v>
      </c>
      <c r="D5639" s="42">
        <v>4.9286035341447902E-4</v>
      </c>
      <c r="E5639" s="42" t="s">
        <v>31</v>
      </c>
      <c r="F5639" s="42" t="s">
        <v>202</v>
      </c>
    </row>
    <row r="5640" spans="1:6" x14ac:dyDescent="0.25">
      <c r="A5640" s="42">
        <v>95767</v>
      </c>
      <c r="B5640" s="42">
        <v>1256</v>
      </c>
      <c r="C5640" s="42">
        <v>5.3032331283497502E-3</v>
      </c>
      <c r="D5640" s="42">
        <v>4.9126239430921702E-4</v>
      </c>
      <c r="E5640" s="42" t="s">
        <v>31</v>
      </c>
      <c r="F5640" s="42" t="s">
        <v>202</v>
      </c>
    </row>
    <row r="5641" spans="1:6" x14ac:dyDescent="0.25">
      <c r="A5641" s="42">
        <v>95767</v>
      </c>
      <c r="B5641" s="42">
        <v>846</v>
      </c>
      <c r="C5641" s="42">
        <v>4.9309797032664397E-4</v>
      </c>
      <c r="D5641" s="42">
        <v>3.3052512353734298E-4</v>
      </c>
      <c r="E5641" s="42" t="s">
        <v>31</v>
      </c>
      <c r="F5641" s="42" t="s">
        <v>202</v>
      </c>
    </row>
    <row r="5642" spans="1:6" x14ac:dyDescent="0.25">
      <c r="A5642" s="42">
        <v>95767</v>
      </c>
      <c r="B5642" s="42">
        <v>847</v>
      </c>
      <c r="C5642" s="42">
        <v>6.6290414104371803E-3</v>
      </c>
      <c r="D5642" s="42">
        <v>8.8930631611904302E-4</v>
      </c>
      <c r="E5642" s="42" t="s">
        <v>31</v>
      </c>
      <c r="F5642" s="42" t="s">
        <v>202</v>
      </c>
    </row>
    <row r="5643" spans="1:6" x14ac:dyDescent="0.25">
      <c r="A5643" s="42">
        <v>95767</v>
      </c>
      <c r="B5643" s="42">
        <v>848</v>
      </c>
      <c r="C5643" s="42">
        <v>1.4682684782806601E-3</v>
      </c>
      <c r="D5643" s="42">
        <v>1.8874330214678999E-3</v>
      </c>
      <c r="E5643" s="42" t="s">
        <v>31</v>
      </c>
      <c r="F5643" s="42" t="s">
        <v>202</v>
      </c>
    </row>
    <row r="5644" spans="1:6" x14ac:dyDescent="0.25">
      <c r="A5644" s="42">
        <v>95767</v>
      </c>
      <c r="B5644" s="42">
        <v>849</v>
      </c>
      <c r="C5644" s="42">
        <v>2.4215331923190201E-3</v>
      </c>
      <c r="D5644" s="42">
        <v>2.77988315883282E-4</v>
      </c>
      <c r="E5644" s="42" t="s">
        <v>31</v>
      </c>
      <c r="F5644" s="42" t="s">
        <v>202</v>
      </c>
    </row>
    <row r="5645" spans="1:6" x14ac:dyDescent="0.25">
      <c r="A5645" s="42">
        <v>95767</v>
      </c>
      <c r="B5645" s="42">
        <v>850</v>
      </c>
      <c r="C5645" s="42">
        <v>4.7111964066954301E-4</v>
      </c>
      <c r="D5645" s="42">
        <v>4.39546720750941E-4</v>
      </c>
      <c r="E5645" s="42" t="s">
        <v>31</v>
      </c>
      <c r="F5645" s="42" t="s">
        <v>202</v>
      </c>
    </row>
    <row r="5646" spans="1:6" x14ac:dyDescent="0.25">
      <c r="A5646" s="42">
        <v>95767</v>
      </c>
      <c r="B5646" s="42">
        <v>852</v>
      </c>
      <c r="C5646" s="42">
        <v>2.0982776605801699E-2</v>
      </c>
      <c r="D5646" s="42">
        <v>4.0910214107229203E-3</v>
      </c>
      <c r="E5646" s="42" t="s">
        <v>31</v>
      </c>
      <c r="F5646" s="42" t="s">
        <v>202</v>
      </c>
    </row>
    <row r="5647" spans="1:6" x14ac:dyDescent="0.25">
      <c r="A5647" s="42">
        <v>95767</v>
      </c>
      <c r="B5647" s="42">
        <v>1265</v>
      </c>
      <c r="C5647" s="42">
        <v>1.3488166192730199E-2</v>
      </c>
      <c r="D5647" s="42">
        <v>8.4688056043368092E-3</v>
      </c>
      <c r="E5647" s="42" t="s">
        <v>31</v>
      </c>
      <c r="F5647" s="42" t="s">
        <v>202</v>
      </c>
    </row>
    <row r="5648" spans="1:6" x14ac:dyDescent="0.25">
      <c r="A5648" s="42">
        <v>95767</v>
      </c>
      <c r="B5648" s="42">
        <v>1266</v>
      </c>
      <c r="C5648" s="42">
        <v>3.3968487717559202E-4</v>
      </c>
      <c r="D5648" s="42">
        <v>1.5528956184715999E-4</v>
      </c>
      <c r="E5648" s="42" t="s">
        <v>31</v>
      </c>
      <c r="F5648" s="42" t="s">
        <v>202</v>
      </c>
    </row>
    <row r="5649" spans="1:6" x14ac:dyDescent="0.25">
      <c r="A5649" s="42">
        <v>95767</v>
      </c>
      <c r="B5649" s="42">
        <v>1268</v>
      </c>
      <c r="C5649" s="42">
        <v>2.4543918831924998E-3</v>
      </c>
      <c r="D5649" s="42">
        <v>7.4362593844009997E-4</v>
      </c>
      <c r="E5649" s="42" t="s">
        <v>31</v>
      </c>
      <c r="F5649" s="42" t="s">
        <v>202</v>
      </c>
    </row>
    <row r="5650" spans="1:6" x14ac:dyDescent="0.25">
      <c r="A5650" s="42">
        <v>95767</v>
      </c>
      <c r="B5650" s="42">
        <v>1269</v>
      </c>
      <c r="C5650" s="42">
        <v>3.0570188230974399E-3</v>
      </c>
      <c r="D5650" s="42">
        <v>4.5934336941376902E-4</v>
      </c>
      <c r="E5650" s="42" t="s">
        <v>31</v>
      </c>
      <c r="F5650" s="42" t="s">
        <v>202</v>
      </c>
    </row>
    <row r="5651" spans="1:6" x14ac:dyDescent="0.25">
      <c r="A5651" s="42">
        <v>95767</v>
      </c>
      <c r="B5651" s="42">
        <v>853</v>
      </c>
      <c r="C5651" s="42">
        <v>2.47629767710816E-3</v>
      </c>
      <c r="D5651" s="42">
        <v>7.0150353138901203E-4</v>
      </c>
      <c r="E5651" s="42" t="s">
        <v>31</v>
      </c>
      <c r="F5651" s="42" t="s">
        <v>202</v>
      </c>
    </row>
    <row r="5652" spans="1:6" x14ac:dyDescent="0.25">
      <c r="A5652" s="42">
        <v>95767</v>
      </c>
      <c r="B5652" s="42">
        <v>854</v>
      </c>
      <c r="C5652" s="42">
        <v>3.9883777432201404E-3</v>
      </c>
      <c r="D5652" s="42">
        <v>1.46273207855515E-3</v>
      </c>
      <c r="E5652" s="42" t="s">
        <v>31</v>
      </c>
      <c r="F5652" s="42" t="s">
        <v>202</v>
      </c>
    </row>
    <row r="5653" spans="1:6" x14ac:dyDescent="0.25">
      <c r="A5653" s="42">
        <v>95767</v>
      </c>
      <c r="B5653" s="42">
        <v>855</v>
      </c>
      <c r="C5653" s="42">
        <v>5.4895049123742899E-3</v>
      </c>
      <c r="D5653" s="42">
        <v>2.1930614973724501E-3</v>
      </c>
      <c r="E5653" s="42" t="s">
        <v>31</v>
      </c>
      <c r="F5653" s="42" t="s">
        <v>202</v>
      </c>
    </row>
    <row r="5654" spans="1:6" x14ac:dyDescent="0.25">
      <c r="A5654" s="42">
        <v>95767</v>
      </c>
      <c r="B5654" s="42">
        <v>1275</v>
      </c>
      <c r="C5654" s="42">
        <v>1.9295377652623E-2</v>
      </c>
      <c r="D5654" s="42">
        <v>3.24732751933769E-3</v>
      </c>
      <c r="E5654" s="42" t="s">
        <v>31</v>
      </c>
      <c r="F5654" s="42" t="s">
        <v>202</v>
      </c>
    </row>
    <row r="5655" spans="1:6" x14ac:dyDescent="0.25">
      <c r="A5655" s="42">
        <v>95767</v>
      </c>
      <c r="B5655" s="42">
        <v>857</v>
      </c>
      <c r="C5655" s="42">
        <v>1.4901742721963201E-3</v>
      </c>
      <c r="D5655" s="42">
        <v>4.7211591312895299E-4</v>
      </c>
      <c r="E5655" s="42" t="s">
        <v>31</v>
      </c>
      <c r="F5655" s="42" t="s">
        <v>202</v>
      </c>
    </row>
    <row r="5656" spans="1:6" x14ac:dyDescent="0.25">
      <c r="A5656" s="42">
        <v>95767</v>
      </c>
      <c r="B5656" s="42">
        <v>858</v>
      </c>
      <c r="C5656" s="42">
        <v>3.00225433830829E-3</v>
      </c>
      <c r="D5656" s="42">
        <v>1.1268245202295699E-3</v>
      </c>
      <c r="E5656" s="42" t="s">
        <v>31</v>
      </c>
      <c r="F5656" s="42" t="s">
        <v>202</v>
      </c>
    </row>
    <row r="5657" spans="1:6" x14ac:dyDescent="0.25">
      <c r="A5657" s="42">
        <v>95767</v>
      </c>
      <c r="B5657" s="42">
        <v>859</v>
      </c>
      <c r="C5657" s="42">
        <v>0</v>
      </c>
      <c r="D5657" s="42">
        <v>1.8627178402454001E-4</v>
      </c>
      <c r="E5657" s="42" t="s">
        <v>31</v>
      </c>
      <c r="F5657" s="42" t="s">
        <v>202</v>
      </c>
    </row>
    <row r="5658" spans="1:6" x14ac:dyDescent="0.25">
      <c r="A5658" s="42">
        <v>95767</v>
      </c>
      <c r="B5658" s="42">
        <v>860</v>
      </c>
      <c r="C5658" s="42">
        <v>1.1351480857056199E-2</v>
      </c>
      <c r="D5658" s="42">
        <v>1.0945701929326399E-3</v>
      </c>
      <c r="E5658" s="42" t="s">
        <v>31</v>
      </c>
      <c r="F5658" s="42" t="s">
        <v>202</v>
      </c>
    </row>
    <row r="5659" spans="1:6" x14ac:dyDescent="0.25">
      <c r="A5659" s="42">
        <v>95767</v>
      </c>
      <c r="B5659" s="42">
        <v>1280</v>
      </c>
      <c r="C5659" s="42">
        <v>2.6625694611327002E-3</v>
      </c>
      <c r="D5659" s="42">
        <v>1.4584842516442E-3</v>
      </c>
      <c r="E5659" s="42" t="s">
        <v>31</v>
      </c>
      <c r="F5659" s="42" t="s">
        <v>202</v>
      </c>
    </row>
    <row r="5660" spans="1:6" x14ac:dyDescent="0.25">
      <c r="A5660" s="42">
        <v>95767</v>
      </c>
      <c r="B5660" s="42">
        <v>1281</v>
      </c>
      <c r="C5660" s="42">
        <v>2.7389495968717403E-4</v>
      </c>
      <c r="D5660" s="42">
        <v>2.5272392785703198E-4</v>
      </c>
      <c r="E5660" s="42" t="s">
        <v>31</v>
      </c>
      <c r="F5660" s="42" t="s">
        <v>202</v>
      </c>
    </row>
    <row r="5661" spans="1:6" x14ac:dyDescent="0.25">
      <c r="A5661" s="42">
        <v>95767</v>
      </c>
      <c r="B5661" s="42">
        <v>1461</v>
      </c>
      <c r="C5661" s="42">
        <v>2.6294206272934402E-4</v>
      </c>
      <c r="D5661" s="42">
        <v>1.3281377166930101E-4</v>
      </c>
      <c r="E5661" s="42" t="s">
        <v>31</v>
      </c>
      <c r="F5661" s="42" t="s">
        <v>202</v>
      </c>
    </row>
    <row r="5662" spans="1:6" x14ac:dyDescent="0.25">
      <c r="A5662" s="42">
        <v>95767</v>
      </c>
      <c r="B5662" s="42">
        <v>864</v>
      </c>
      <c r="C5662" s="42">
        <v>3.9664719493044797E-3</v>
      </c>
      <c r="D5662" s="42">
        <v>2.2309830559656698E-3</v>
      </c>
      <c r="E5662" s="42" t="s">
        <v>31</v>
      </c>
      <c r="F5662" s="42" t="s">
        <v>202</v>
      </c>
    </row>
    <row r="5663" spans="1:6" x14ac:dyDescent="0.25">
      <c r="A5663" s="42">
        <v>95767</v>
      </c>
      <c r="B5663" s="42">
        <v>1288</v>
      </c>
      <c r="C5663" s="42">
        <v>6.4643852773625297E-4</v>
      </c>
      <c r="D5663" s="42">
        <v>2.7767237108655902E-4</v>
      </c>
      <c r="E5663" s="42" t="s">
        <v>31</v>
      </c>
      <c r="F5663" s="42" t="s">
        <v>202</v>
      </c>
    </row>
    <row r="5664" spans="1:6" x14ac:dyDescent="0.25">
      <c r="A5664" s="42">
        <v>95767</v>
      </c>
      <c r="B5664" s="42">
        <v>896</v>
      </c>
      <c r="C5664" s="42">
        <v>6.6509472043528401E-3</v>
      </c>
      <c r="D5664" s="42">
        <v>6.50016659533432E-4</v>
      </c>
      <c r="E5664" s="42" t="s">
        <v>31</v>
      </c>
      <c r="F5664" s="42" t="s">
        <v>202</v>
      </c>
    </row>
    <row r="5665" spans="1:6" x14ac:dyDescent="0.25">
      <c r="A5665" s="42">
        <v>95767</v>
      </c>
      <c r="B5665" s="42">
        <v>1293</v>
      </c>
      <c r="C5665" s="42">
        <v>2.0139113397083099E-2</v>
      </c>
      <c r="D5665" s="42">
        <v>1.31489475774401E-2</v>
      </c>
      <c r="E5665" s="42" t="s">
        <v>31</v>
      </c>
      <c r="F5665" s="42" t="s">
        <v>202</v>
      </c>
    </row>
    <row r="5666" spans="1:6" x14ac:dyDescent="0.25">
      <c r="A5666" s="42">
        <v>95767</v>
      </c>
      <c r="B5666" s="42">
        <v>866</v>
      </c>
      <c r="C5666" s="42">
        <v>1.81890625241408E-3</v>
      </c>
      <c r="D5666" s="42">
        <v>4.2527083286316E-4</v>
      </c>
      <c r="E5666" s="42" t="s">
        <v>31</v>
      </c>
      <c r="F5666" s="42" t="s">
        <v>202</v>
      </c>
    </row>
    <row r="5667" spans="1:6" x14ac:dyDescent="0.25">
      <c r="A5667" s="42">
        <v>95767</v>
      </c>
      <c r="B5667" s="42">
        <v>867</v>
      </c>
      <c r="C5667" s="42">
        <v>5.4237149948858704E-3</v>
      </c>
      <c r="D5667" s="42">
        <v>6.4189212050870504E-4</v>
      </c>
      <c r="E5667" s="42" t="s">
        <v>31</v>
      </c>
      <c r="F5667" s="42" t="s">
        <v>202</v>
      </c>
    </row>
    <row r="5668" spans="1:6" x14ac:dyDescent="0.25">
      <c r="A5668" s="42">
        <v>95767</v>
      </c>
      <c r="B5668" s="42">
        <v>1296</v>
      </c>
      <c r="C5668" s="42">
        <v>6.3548563077842405E-4</v>
      </c>
      <c r="D5668" s="42">
        <v>1.2861151262603799E-4</v>
      </c>
      <c r="E5668" s="42" t="s">
        <v>31</v>
      </c>
      <c r="F5668" s="42" t="s">
        <v>202</v>
      </c>
    </row>
    <row r="5669" spans="1:6" x14ac:dyDescent="0.25">
      <c r="A5669" s="42">
        <v>95767</v>
      </c>
      <c r="B5669" s="42">
        <v>868</v>
      </c>
      <c r="C5669" s="42">
        <v>6.6841685739335403E-4</v>
      </c>
      <c r="D5669" s="42">
        <v>1.9218010933944599E-4</v>
      </c>
      <c r="E5669" s="42" t="s">
        <v>31</v>
      </c>
      <c r="F5669" s="42" t="s">
        <v>202</v>
      </c>
    </row>
    <row r="5670" spans="1:6" x14ac:dyDescent="0.25">
      <c r="A5670" s="42">
        <v>95767</v>
      </c>
      <c r="B5670" s="42">
        <v>1298</v>
      </c>
      <c r="C5670" s="42">
        <v>8.10804517845134E-4</v>
      </c>
      <c r="D5670" s="42">
        <v>2.9059684843010699E-4</v>
      </c>
      <c r="E5670" s="42" t="s">
        <v>31</v>
      </c>
      <c r="F5670" s="42" t="s">
        <v>202</v>
      </c>
    </row>
    <row r="5671" spans="1:6" x14ac:dyDescent="0.25">
      <c r="A5671" s="42">
        <v>95767</v>
      </c>
      <c r="B5671" s="42">
        <v>1301</v>
      </c>
      <c r="C5671" s="42">
        <v>3.50623266985132E-3</v>
      </c>
      <c r="D5671" s="42">
        <v>8.1639753708634096E-4</v>
      </c>
      <c r="E5671" s="42" t="s">
        <v>31</v>
      </c>
      <c r="F5671" s="42" t="s">
        <v>202</v>
      </c>
    </row>
    <row r="5672" spans="1:6" x14ac:dyDescent="0.25">
      <c r="A5672" s="42">
        <v>95767</v>
      </c>
      <c r="B5672" s="42">
        <v>871</v>
      </c>
      <c r="C5672" s="42">
        <v>7.1222844522467101E-4</v>
      </c>
      <c r="D5672" s="42">
        <v>1.1625692421304099E-3</v>
      </c>
      <c r="E5672" s="42" t="s">
        <v>31</v>
      </c>
      <c r="F5672" s="42" t="s">
        <v>202</v>
      </c>
    </row>
    <row r="5673" spans="1:6" x14ac:dyDescent="0.25">
      <c r="A5673" s="42">
        <v>95767</v>
      </c>
      <c r="B5673" s="42">
        <v>872</v>
      </c>
      <c r="C5673" s="42">
        <v>2.27907299612579E-3</v>
      </c>
      <c r="D5673" s="42">
        <v>8.9125056211550801E-4</v>
      </c>
      <c r="E5673" s="42" t="s">
        <v>31</v>
      </c>
      <c r="F5673" s="42" t="s">
        <v>202</v>
      </c>
    </row>
    <row r="5674" spans="1:6" x14ac:dyDescent="0.25">
      <c r="A5674" s="42">
        <v>95767</v>
      </c>
      <c r="B5674" s="42">
        <v>873</v>
      </c>
      <c r="C5674" s="42">
        <v>2.32288458395711E-3</v>
      </c>
      <c r="D5674" s="42">
        <v>1.97322513541384E-4</v>
      </c>
      <c r="E5674" s="42" t="s">
        <v>31</v>
      </c>
      <c r="F5674" s="42" t="s">
        <v>202</v>
      </c>
    </row>
    <row r="5675" spans="1:6" x14ac:dyDescent="0.25">
      <c r="A5675" s="42">
        <v>95767</v>
      </c>
      <c r="B5675" s="42">
        <v>1106</v>
      </c>
      <c r="C5675" s="42">
        <v>1.5120800661119801E-3</v>
      </c>
      <c r="D5675" s="42">
        <v>8.3953765751506898E-4</v>
      </c>
      <c r="E5675" s="42" t="s">
        <v>31</v>
      </c>
      <c r="F5675" s="42" t="s">
        <v>202</v>
      </c>
    </row>
    <row r="5676" spans="1:6" x14ac:dyDescent="0.25">
      <c r="A5676" s="42">
        <v>95767</v>
      </c>
      <c r="B5676" s="42">
        <v>875</v>
      </c>
      <c r="C5676" s="42">
        <v>1.0738191163159199E-3</v>
      </c>
      <c r="D5676" s="42">
        <v>1.42401948373382E-4</v>
      </c>
      <c r="E5676" s="42" t="s">
        <v>31</v>
      </c>
      <c r="F5676" s="42" t="s">
        <v>202</v>
      </c>
    </row>
    <row r="5677" spans="1:6" x14ac:dyDescent="0.25">
      <c r="A5677" s="42">
        <v>95767</v>
      </c>
      <c r="B5677" s="42">
        <v>876</v>
      </c>
      <c r="C5677" s="42">
        <v>1.0738191163159199E-3</v>
      </c>
      <c r="D5677" s="42">
        <v>3.5874859535208701E-4</v>
      </c>
      <c r="E5677" s="42" t="s">
        <v>31</v>
      </c>
      <c r="F5677" s="42" t="s">
        <v>202</v>
      </c>
    </row>
    <row r="5678" spans="1:6" x14ac:dyDescent="0.25">
      <c r="A5678" s="42">
        <v>95767</v>
      </c>
      <c r="B5678" s="42">
        <v>877</v>
      </c>
      <c r="C5678" s="42">
        <v>6.2453273382059502E-4</v>
      </c>
      <c r="D5678" s="42">
        <v>7.2450879707896502E-4</v>
      </c>
      <c r="E5678" s="42" t="s">
        <v>31</v>
      </c>
      <c r="F5678" s="42" t="s">
        <v>202</v>
      </c>
    </row>
    <row r="5679" spans="1:6" x14ac:dyDescent="0.25">
      <c r="A5679" s="42">
        <v>95767</v>
      </c>
      <c r="B5679" s="42">
        <v>879</v>
      </c>
      <c r="C5679" s="42">
        <v>1.2600909003404599E-3</v>
      </c>
      <c r="D5679" s="42">
        <v>6.7427438529175498E-4</v>
      </c>
      <c r="E5679" s="42" t="s">
        <v>31</v>
      </c>
      <c r="F5679" s="42" t="s">
        <v>202</v>
      </c>
    </row>
    <row r="5680" spans="1:6" x14ac:dyDescent="0.25">
      <c r="A5680" s="42">
        <v>95767</v>
      </c>
      <c r="B5680" s="42">
        <v>1312</v>
      </c>
      <c r="C5680" s="42">
        <v>3.5063777413342099E-4</v>
      </c>
      <c r="D5680" s="42">
        <v>2.3140265285743599E-4</v>
      </c>
      <c r="E5680" s="42" t="s">
        <v>31</v>
      </c>
      <c r="F5680" s="42" t="s">
        <v>202</v>
      </c>
    </row>
    <row r="5681" spans="1:6" x14ac:dyDescent="0.25">
      <c r="A5681" s="42">
        <v>95767</v>
      </c>
      <c r="B5681" s="42">
        <v>1314</v>
      </c>
      <c r="C5681" s="42">
        <v>0</v>
      </c>
      <c r="D5681" s="42">
        <v>1.09601505319735E-4</v>
      </c>
      <c r="E5681" s="42" t="s">
        <v>31</v>
      </c>
      <c r="F5681" s="42" t="s">
        <v>202</v>
      </c>
    </row>
    <row r="5682" spans="1:6" x14ac:dyDescent="0.25">
      <c r="A5682" s="42">
        <v>95767</v>
      </c>
      <c r="B5682" s="42">
        <v>2806</v>
      </c>
      <c r="C5682" s="42">
        <v>2.3338374809149399E-3</v>
      </c>
      <c r="D5682" s="42">
        <v>2.7426395077960502E-4</v>
      </c>
      <c r="E5682" s="42" t="s">
        <v>31</v>
      </c>
      <c r="F5682" s="42" t="s">
        <v>202</v>
      </c>
    </row>
    <row r="5683" spans="1:6" x14ac:dyDescent="0.25">
      <c r="A5683" s="42">
        <v>95767</v>
      </c>
      <c r="B5683" s="42">
        <v>1320</v>
      </c>
      <c r="C5683" s="42">
        <v>4.3826094979605501E-4</v>
      </c>
      <c r="D5683" s="42">
        <v>1.5648142343482901E-4</v>
      </c>
      <c r="E5683" s="42" t="s">
        <v>31</v>
      </c>
      <c r="F5683" s="42" t="s">
        <v>202</v>
      </c>
    </row>
    <row r="5684" spans="1:6" x14ac:dyDescent="0.25">
      <c r="A5684" s="42">
        <v>95767</v>
      </c>
      <c r="B5684" s="42">
        <v>881</v>
      </c>
      <c r="C5684" s="42">
        <v>1.48687389596068E-2</v>
      </c>
      <c r="D5684" s="42">
        <v>1.1005610534986E-3</v>
      </c>
      <c r="E5684" s="42" t="s">
        <v>31</v>
      </c>
      <c r="F5684" s="42" t="s">
        <v>202</v>
      </c>
    </row>
    <row r="5685" spans="1:6" x14ac:dyDescent="0.25">
      <c r="A5685" s="42">
        <v>95767</v>
      </c>
      <c r="B5685" s="42">
        <v>882</v>
      </c>
      <c r="C5685" s="42">
        <v>1.2425299973372101E-2</v>
      </c>
      <c r="D5685" s="42">
        <v>9.0737115722134296E-4</v>
      </c>
      <c r="E5685" s="42" t="s">
        <v>31</v>
      </c>
      <c r="F5685" s="42" t="s">
        <v>202</v>
      </c>
    </row>
    <row r="5686" spans="1:6" x14ac:dyDescent="0.25">
      <c r="A5686" s="42">
        <v>95767</v>
      </c>
      <c r="B5686" s="42">
        <v>883</v>
      </c>
      <c r="C5686" s="42">
        <v>4.1089321454976999E-3</v>
      </c>
      <c r="D5686" s="42">
        <v>4.5516535257119001E-4</v>
      </c>
      <c r="E5686" s="42" t="s">
        <v>31</v>
      </c>
      <c r="F5686" s="42" t="s">
        <v>202</v>
      </c>
    </row>
    <row r="5687" spans="1:6" x14ac:dyDescent="0.25">
      <c r="A5687" s="42">
        <v>95767</v>
      </c>
      <c r="B5687" s="42">
        <v>1325</v>
      </c>
      <c r="C5687" s="42">
        <v>2.8378883481994101E-3</v>
      </c>
      <c r="D5687" s="42">
        <v>2.52437784906817E-4</v>
      </c>
      <c r="E5687" s="42" t="s">
        <v>31</v>
      </c>
      <c r="F5687" s="42" t="s">
        <v>202</v>
      </c>
    </row>
    <row r="5688" spans="1:6" x14ac:dyDescent="0.25">
      <c r="A5688" s="42">
        <v>95767</v>
      </c>
      <c r="B5688" s="42">
        <v>884</v>
      </c>
      <c r="C5688" s="42">
        <v>4.9635482511741604E-3</v>
      </c>
      <c r="D5688" s="42">
        <v>1.68054793160374E-3</v>
      </c>
      <c r="E5688" s="42" t="s">
        <v>31</v>
      </c>
      <c r="F5688" s="42" t="s">
        <v>202</v>
      </c>
    </row>
    <row r="5689" spans="1:6" x14ac:dyDescent="0.25">
      <c r="A5689" s="42">
        <v>95767</v>
      </c>
      <c r="B5689" s="42">
        <v>1330</v>
      </c>
      <c r="C5689" s="42">
        <v>7.6670278704804701E-5</v>
      </c>
      <c r="D5689" s="42">
        <v>1.09668664170738E-4</v>
      </c>
      <c r="E5689" s="42" t="s">
        <v>31</v>
      </c>
      <c r="F5689" s="42" t="s">
        <v>202</v>
      </c>
    </row>
    <row r="5690" spans="1:6" x14ac:dyDescent="0.25">
      <c r="A5690" s="42">
        <v>95767</v>
      </c>
      <c r="B5690" s="42">
        <v>885</v>
      </c>
      <c r="C5690" s="42">
        <v>5.9167404294710696E-4</v>
      </c>
      <c r="D5690" s="42">
        <v>1.4841860927026799E-4</v>
      </c>
      <c r="E5690" s="42" t="s">
        <v>31</v>
      </c>
      <c r="F5690" s="42" t="s">
        <v>202</v>
      </c>
    </row>
    <row r="5691" spans="1:6" x14ac:dyDescent="0.25">
      <c r="A5691" s="42">
        <v>95767</v>
      </c>
      <c r="B5691" s="42">
        <v>886</v>
      </c>
      <c r="C5691" s="42">
        <v>5.8401426865077096E-3</v>
      </c>
      <c r="D5691" s="42">
        <v>5.4142742985668305E-4</v>
      </c>
      <c r="E5691" s="42" t="s">
        <v>31</v>
      </c>
      <c r="F5691" s="42" t="s">
        <v>202</v>
      </c>
    </row>
    <row r="5692" spans="1:6" x14ac:dyDescent="0.25">
      <c r="A5692" s="42">
        <v>95767</v>
      </c>
      <c r="B5692" s="42">
        <v>887</v>
      </c>
      <c r="C5692" s="42">
        <v>1.4024785607922401E-3</v>
      </c>
      <c r="D5692" s="42">
        <v>2.1098512706132399E-4</v>
      </c>
      <c r="E5692" s="42" t="s">
        <v>31</v>
      </c>
      <c r="F5692" s="42" t="s">
        <v>202</v>
      </c>
    </row>
    <row r="5693" spans="1:6" x14ac:dyDescent="0.25">
      <c r="A5693" s="42">
        <v>95767</v>
      </c>
      <c r="B5693" s="42">
        <v>888</v>
      </c>
      <c r="C5693" s="42">
        <v>0</v>
      </c>
      <c r="D5693" s="42">
        <v>1.20554402277564E-4</v>
      </c>
      <c r="E5693" s="42" t="s">
        <v>31</v>
      </c>
      <c r="F5693" s="42" t="s">
        <v>202</v>
      </c>
    </row>
    <row r="5694" spans="1:6" x14ac:dyDescent="0.25">
      <c r="A5694" s="42">
        <v>95767</v>
      </c>
      <c r="B5694" s="42">
        <v>889</v>
      </c>
      <c r="C5694" s="42">
        <v>7.1659509685951398E-3</v>
      </c>
      <c r="D5694" s="42">
        <v>1.0122625320253501E-3</v>
      </c>
      <c r="E5694" s="42" t="s">
        <v>31</v>
      </c>
      <c r="F5694" s="42" t="s">
        <v>202</v>
      </c>
    </row>
    <row r="5695" spans="1:6" x14ac:dyDescent="0.25">
      <c r="A5695" s="42">
        <v>95767</v>
      </c>
      <c r="B5695" s="42">
        <v>890</v>
      </c>
      <c r="C5695" s="42">
        <v>0</v>
      </c>
      <c r="D5695" s="42">
        <v>1.20554402277564E-4</v>
      </c>
      <c r="E5695" s="42" t="s">
        <v>31</v>
      </c>
      <c r="F5695" s="42" t="s">
        <v>202</v>
      </c>
    </row>
    <row r="5696" spans="1:6" x14ac:dyDescent="0.25">
      <c r="A5696" s="42">
        <v>95767</v>
      </c>
      <c r="B5696" s="42">
        <v>891</v>
      </c>
      <c r="C5696" s="42">
        <v>0</v>
      </c>
      <c r="D5696" s="42">
        <v>1.20554402277564E-4</v>
      </c>
      <c r="E5696" s="42" t="s">
        <v>31</v>
      </c>
      <c r="F5696" s="42" t="s">
        <v>202</v>
      </c>
    </row>
    <row r="5697" spans="1:6" x14ac:dyDescent="0.25">
      <c r="A5697" s="42">
        <v>95767</v>
      </c>
      <c r="B5697" s="42">
        <v>892</v>
      </c>
      <c r="C5697" s="42">
        <v>8.5355708385138999E-3</v>
      </c>
      <c r="D5697" s="42">
        <v>9.5000235993181496E-4</v>
      </c>
      <c r="E5697" s="42" t="s">
        <v>31</v>
      </c>
      <c r="F5697" s="42" t="s">
        <v>202</v>
      </c>
    </row>
    <row r="5698" spans="1:6" x14ac:dyDescent="0.25">
      <c r="A5698" s="42">
        <v>95767</v>
      </c>
      <c r="B5698" s="42">
        <v>893</v>
      </c>
      <c r="C5698" s="42">
        <v>1.4682684782806601E-3</v>
      </c>
      <c r="D5698" s="42">
        <v>5.8988643473265295E-4</v>
      </c>
      <c r="E5698" s="42" t="s">
        <v>31</v>
      </c>
      <c r="F5698" s="42" t="s">
        <v>202</v>
      </c>
    </row>
    <row r="5699" spans="1:6" x14ac:dyDescent="0.25">
      <c r="A5699" s="42">
        <v>95767</v>
      </c>
      <c r="B5699" s="42">
        <v>894</v>
      </c>
      <c r="C5699" s="42">
        <v>7.1222844522467101E-4</v>
      </c>
      <c r="D5699" s="42">
        <v>2.8930114271764998E-4</v>
      </c>
      <c r="E5699" s="42" t="s">
        <v>31</v>
      </c>
      <c r="F5699" s="42" t="s">
        <v>202</v>
      </c>
    </row>
    <row r="5700" spans="1:6" x14ac:dyDescent="0.25">
      <c r="A5700" s="42">
        <v>95767</v>
      </c>
      <c r="B5700" s="42">
        <v>895</v>
      </c>
      <c r="C5700" s="42">
        <v>5.5881535207361901E-4</v>
      </c>
      <c r="D5700" s="42">
        <v>1.69017414106556E-4</v>
      </c>
      <c r="E5700" s="42" t="s">
        <v>31</v>
      </c>
      <c r="F5700" s="42" t="s">
        <v>202</v>
      </c>
    </row>
    <row r="5701" spans="1:6" x14ac:dyDescent="0.25">
      <c r="A5701" s="42">
        <v>95767</v>
      </c>
      <c r="B5701" s="42">
        <v>105</v>
      </c>
      <c r="C5701" s="42">
        <v>8.4916867149411393E-3</v>
      </c>
      <c r="D5701" s="42">
        <v>8.3489146152679002E-4</v>
      </c>
      <c r="E5701" s="42" t="s">
        <v>31</v>
      </c>
      <c r="F5701" s="42" t="s">
        <v>202</v>
      </c>
    </row>
    <row r="5702" spans="1:6" x14ac:dyDescent="0.25">
      <c r="A5702" s="42">
        <v>95767</v>
      </c>
      <c r="B5702" s="42">
        <v>196</v>
      </c>
      <c r="C5702" s="42">
        <v>1.5361764394192E-2</v>
      </c>
      <c r="D5702" s="42">
        <v>1.28028254417035E-3</v>
      </c>
      <c r="E5702" s="42" t="s">
        <v>31</v>
      </c>
      <c r="F5702" s="42" t="s">
        <v>202</v>
      </c>
    </row>
    <row r="5703" spans="1:6" x14ac:dyDescent="0.25">
      <c r="A5703" s="42">
        <v>95767</v>
      </c>
      <c r="B5703" s="42">
        <v>611</v>
      </c>
      <c r="C5703" s="42">
        <v>0.14420584134677999</v>
      </c>
      <c r="D5703" s="42">
        <v>1.14946347507296E-2</v>
      </c>
      <c r="E5703" s="42" t="s">
        <v>31</v>
      </c>
      <c r="F5703" s="42" t="s">
        <v>202</v>
      </c>
    </row>
    <row r="5704" spans="1:6" x14ac:dyDescent="0.25">
      <c r="A5704" s="42">
        <v>95767</v>
      </c>
      <c r="B5704" s="42">
        <v>901</v>
      </c>
      <c r="C5704" s="42">
        <v>4.7111964066954301E-4</v>
      </c>
      <c r="D5704" s="42">
        <v>3.95877607063258E-4</v>
      </c>
      <c r="E5704" s="42" t="s">
        <v>31</v>
      </c>
      <c r="F5704" s="42" t="s">
        <v>202</v>
      </c>
    </row>
    <row r="5705" spans="1:6" x14ac:dyDescent="0.25">
      <c r="A5705" s="42">
        <v>95767</v>
      </c>
      <c r="B5705" s="42">
        <v>902</v>
      </c>
      <c r="C5705" s="42">
        <v>3.8251070428070397E-2</v>
      </c>
      <c r="D5705" s="42">
        <v>3.1179863117586199E-3</v>
      </c>
      <c r="E5705" s="42" t="s">
        <v>31</v>
      </c>
      <c r="F5705" s="42" t="s">
        <v>202</v>
      </c>
    </row>
    <row r="5706" spans="1:6" x14ac:dyDescent="0.25">
      <c r="A5706" s="42">
        <v>95767</v>
      </c>
      <c r="B5706" s="42">
        <v>903</v>
      </c>
      <c r="C5706" s="42">
        <v>4.2403669089916499E-3</v>
      </c>
      <c r="D5706" s="42">
        <v>2.8209312467662598E-3</v>
      </c>
      <c r="E5706" s="42" t="s">
        <v>31</v>
      </c>
      <c r="F5706" s="42" t="s">
        <v>202</v>
      </c>
    </row>
    <row r="5707" spans="1:6" x14ac:dyDescent="0.25">
      <c r="A5707" s="42">
        <v>95767</v>
      </c>
      <c r="B5707" s="42">
        <v>904</v>
      </c>
      <c r="C5707" s="42">
        <v>7.3522227526196804E-3</v>
      </c>
      <c r="D5707" s="42">
        <v>6.86700451654186E-4</v>
      </c>
      <c r="E5707" s="42" t="s">
        <v>31</v>
      </c>
      <c r="F5707" s="42" t="s">
        <v>202</v>
      </c>
    </row>
    <row r="5708" spans="1:6" x14ac:dyDescent="0.25">
      <c r="A5708" s="42">
        <v>95767</v>
      </c>
      <c r="B5708" s="42">
        <v>905</v>
      </c>
      <c r="C5708" s="42">
        <v>0</v>
      </c>
      <c r="D5708" s="42">
        <v>1.5341309315105201E-4</v>
      </c>
      <c r="E5708" s="42" t="s">
        <v>31</v>
      </c>
      <c r="F5708" s="42" t="s">
        <v>202</v>
      </c>
    </row>
    <row r="5709" spans="1:6" x14ac:dyDescent="0.25">
      <c r="A5709" s="42">
        <v>95767</v>
      </c>
      <c r="B5709" s="42">
        <v>906</v>
      </c>
      <c r="C5709" s="42">
        <v>5.9167404294710696E-4</v>
      </c>
      <c r="D5709" s="42">
        <v>1.17247432208011E-4</v>
      </c>
      <c r="E5709" s="42" t="s">
        <v>31</v>
      </c>
      <c r="F5709" s="42" t="s">
        <v>202</v>
      </c>
    </row>
    <row r="5710" spans="1:6" x14ac:dyDescent="0.25">
      <c r="A5710" s="42">
        <v>95767</v>
      </c>
      <c r="B5710" s="42">
        <v>907</v>
      </c>
      <c r="C5710" s="42">
        <v>2.7721709664524398E-3</v>
      </c>
      <c r="D5710" s="42">
        <v>6.7549438298728501E-4</v>
      </c>
      <c r="E5710" s="42" t="s">
        <v>31</v>
      </c>
      <c r="F5710" s="42" t="s">
        <v>202</v>
      </c>
    </row>
    <row r="5711" spans="1:6" x14ac:dyDescent="0.25">
      <c r="A5711" s="42">
        <v>95767</v>
      </c>
      <c r="B5711" s="42">
        <v>908</v>
      </c>
      <c r="C5711" s="42">
        <v>6.9032265130901296E-4</v>
      </c>
      <c r="D5711" s="42">
        <v>1.71438068499948E-4</v>
      </c>
      <c r="E5711" s="42" t="s">
        <v>31</v>
      </c>
      <c r="F5711" s="42" t="s">
        <v>202</v>
      </c>
    </row>
    <row r="5712" spans="1:6" x14ac:dyDescent="0.25">
      <c r="A5712" s="42">
        <v>95767</v>
      </c>
      <c r="B5712" s="42">
        <v>909</v>
      </c>
      <c r="C5712" s="42">
        <v>1.1066778071894101E-3</v>
      </c>
      <c r="D5712" s="42">
        <v>2.22367814791908E-4</v>
      </c>
      <c r="E5712" s="42" t="s">
        <v>31</v>
      </c>
      <c r="F5712" s="42" t="s">
        <v>202</v>
      </c>
    </row>
    <row r="5713" spans="1:6" x14ac:dyDescent="0.25">
      <c r="A5713" s="42">
        <v>95767</v>
      </c>
      <c r="B5713" s="42">
        <v>989</v>
      </c>
      <c r="C5713" s="42">
        <v>9.4231181708052795E-4</v>
      </c>
      <c r="D5713" s="42">
        <v>3.2463260241757198E-4</v>
      </c>
      <c r="E5713" s="42" t="s">
        <v>31</v>
      </c>
      <c r="F5713" s="42" t="s">
        <v>202</v>
      </c>
    </row>
    <row r="5714" spans="1:6" x14ac:dyDescent="0.25">
      <c r="A5714" s="42">
        <v>95767</v>
      </c>
      <c r="B5714" s="42">
        <v>990</v>
      </c>
      <c r="C5714" s="42">
        <v>0</v>
      </c>
      <c r="D5714" s="42">
        <v>1.09601505319735E-4</v>
      </c>
      <c r="E5714" s="42" t="s">
        <v>31</v>
      </c>
      <c r="F5714" s="42" t="s">
        <v>202</v>
      </c>
    </row>
    <row r="5715" spans="1:6" x14ac:dyDescent="0.25">
      <c r="A5715" s="42">
        <v>95767</v>
      </c>
      <c r="B5715" s="42">
        <v>990</v>
      </c>
      <c r="C5715" s="42">
        <v>0</v>
      </c>
      <c r="D5715" s="42">
        <v>1.09601505319735E-4</v>
      </c>
      <c r="E5715" s="42" t="s">
        <v>31</v>
      </c>
      <c r="F5715" s="42" t="s">
        <v>202</v>
      </c>
    </row>
    <row r="5716" spans="1:6" x14ac:dyDescent="0.25">
      <c r="A5716" s="42">
        <v>95767</v>
      </c>
      <c r="B5716" s="42">
        <v>1387</v>
      </c>
      <c r="C5716" s="42">
        <v>1.3039024881717799E-3</v>
      </c>
      <c r="D5716" s="42">
        <v>3.5195400359297501E-4</v>
      </c>
      <c r="E5716" s="42" t="s">
        <v>31</v>
      </c>
      <c r="F5716" s="42" t="s">
        <v>202</v>
      </c>
    </row>
    <row r="5717" spans="1:6" x14ac:dyDescent="0.25">
      <c r="A5717" s="42">
        <v>95767</v>
      </c>
      <c r="B5717" s="42">
        <v>993</v>
      </c>
      <c r="C5717" s="42">
        <v>0</v>
      </c>
      <c r="D5717" s="42">
        <v>1.09601505319735E-4</v>
      </c>
      <c r="E5717" s="42" t="s">
        <v>31</v>
      </c>
      <c r="F5717" s="42" t="s">
        <v>202</v>
      </c>
    </row>
    <row r="5718" spans="1:6" x14ac:dyDescent="0.25">
      <c r="A5718" s="42">
        <v>95767</v>
      </c>
      <c r="B5718" s="42">
        <v>994</v>
      </c>
      <c r="C5718" s="42">
        <v>0</v>
      </c>
      <c r="D5718" s="42">
        <v>1.09601505319735E-4</v>
      </c>
      <c r="E5718" s="42" t="s">
        <v>31</v>
      </c>
      <c r="F5718" s="42" t="s">
        <v>202</v>
      </c>
    </row>
    <row r="5719" spans="1:6" x14ac:dyDescent="0.25">
      <c r="A5719" s="42">
        <v>95767</v>
      </c>
      <c r="B5719" s="42">
        <v>1390</v>
      </c>
      <c r="C5719" s="42">
        <v>0</v>
      </c>
      <c r="D5719" s="42">
        <v>1.09601505319735E-4</v>
      </c>
      <c r="E5719" s="42" t="s">
        <v>31</v>
      </c>
      <c r="F5719" s="42" t="s">
        <v>202</v>
      </c>
    </row>
    <row r="5720" spans="1:6" x14ac:dyDescent="0.25">
      <c r="A5720" s="42">
        <v>95767</v>
      </c>
      <c r="B5720" s="42">
        <v>1391</v>
      </c>
      <c r="C5720" s="42">
        <v>3.3747979063573699E-3</v>
      </c>
      <c r="D5720" s="42">
        <v>8.87307634935574E-4</v>
      </c>
      <c r="E5720" s="42" t="s">
        <v>31</v>
      </c>
      <c r="F5720" s="42" t="s">
        <v>202</v>
      </c>
    </row>
    <row r="5721" spans="1:6" x14ac:dyDescent="0.25">
      <c r="A5721" s="42">
        <v>95767</v>
      </c>
      <c r="B5721" s="42">
        <v>1393</v>
      </c>
      <c r="C5721" s="42">
        <v>0</v>
      </c>
      <c r="D5721" s="42">
        <v>1.09601505319735E-4</v>
      </c>
      <c r="E5721" s="42" t="s">
        <v>31</v>
      </c>
      <c r="F5721" s="42" t="s">
        <v>202</v>
      </c>
    </row>
    <row r="5722" spans="1:6" x14ac:dyDescent="0.25">
      <c r="A5722" s="42">
        <v>95767</v>
      </c>
      <c r="B5722" s="42">
        <v>999</v>
      </c>
      <c r="C5722" s="42">
        <v>3.7363885774486199E-3</v>
      </c>
      <c r="D5722" s="42">
        <v>9.9970875394979493E-4</v>
      </c>
      <c r="E5722" s="42" t="s">
        <v>31</v>
      </c>
      <c r="F5722" s="42" t="s">
        <v>202</v>
      </c>
    </row>
    <row r="5723" spans="1:6" x14ac:dyDescent="0.25">
      <c r="A5723" s="42">
        <v>95767</v>
      </c>
      <c r="B5723" s="42">
        <v>1396</v>
      </c>
      <c r="C5723" s="42">
        <v>0</v>
      </c>
      <c r="D5723" s="42">
        <v>1.09601505319735E-4</v>
      </c>
      <c r="E5723" s="42" t="s">
        <v>31</v>
      </c>
      <c r="F5723" s="42" t="s">
        <v>202</v>
      </c>
    </row>
    <row r="5724" spans="1:6" x14ac:dyDescent="0.25">
      <c r="A5724" s="42">
        <v>95767</v>
      </c>
      <c r="B5724" s="42">
        <v>1397</v>
      </c>
      <c r="C5724" s="42">
        <v>0</v>
      </c>
      <c r="D5724" s="42">
        <v>1.09601505319735E-4</v>
      </c>
      <c r="E5724" s="42" t="s">
        <v>31</v>
      </c>
      <c r="F5724" s="42" t="s">
        <v>202</v>
      </c>
    </row>
    <row r="5725" spans="1:6" x14ac:dyDescent="0.25">
      <c r="A5725" s="42">
        <v>95767</v>
      </c>
      <c r="B5725" s="42">
        <v>1398</v>
      </c>
      <c r="C5725" s="42">
        <v>0</v>
      </c>
      <c r="D5725" s="42">
        <v>1.09601505319735E-4</v>
      </c>
      <c r="E5725" s="42" t="s">
        <v>31</v>
      </c>
      <c r="F5725" s="42" t="s">
        <v>202</v>
      </c>
    </row>
    <row r="5726" spans="1:6" x14ac:dyDescent="0.25">
      <c r="A5726" s="42">
        <v>95767</v>
      </c>
      <c r="B5726" s="42">
        <v>1004</v>
      </c>
      <c r="C5726" s="42">
        <v>0</v>
      </c>
      <c r="D5726" s="42">
        <v>1.09601505319735E-4</v>
      </c>
      <c r="E5726" s="42" t="s">
        <v>31</v>
      </c>
      <c r="F5726" s="42" t="s">
        <v>202</v>
      </c>
    </row>
    <row r="5727" spans="1:6" x14ac:dyDescent="0.25">
      <c r="A5727" s="42">
        <v>95767</v>
      </c>
      <c r="B5727" s="42">
        <v>1005</v>
      </c>
      <c r="C5727" s="42">
        <v>0</v>
      </c>
      <c r="D5727" s="42">
        <v>1.09601505319735E-4</v>
      </c>
      <c r="E5727" s="42" t="s">
        <v>31</v>
      </c>
      <c r="F5727" s="42" t="s">
        <v>202</v>
      </c>
    </row>
    <row r="5728" spans="1:6" x14ac:dyDescent="0.25">
      <c r="A5728" s="42">
        <v>95767</v>
      </c>
      <c r="B5728" s="42">
        <v>1006</v>
      </c>
      <c r="C5728" s="42">
        <v>0</v>
      </c>
      <c r="D5728" s="42">
        <v>1.09601505319735E-4</v>
      </c>
      <c r="E5728" s="42" t="s">
        <v>31</v>
      </c>
      <c r="F5728" s="42" t="s">
        <v>202</v>
      </c>
    </row>
    <row r="5729" spans="1:6" x14ac:dyDescent="0.25">
      <c r="A5729" s="42">
        <v>95767</v>
      </c>
      <c r="B5729" s="42">
        <v>1402</v>
      </c>
      <c r="C5729" s="42">
        <v>0</v>
      </c>
      <c r="D5729" s="42">
        <v>1.09601505319735E-4</v>
      </c>
      <c r="E5729" s="42" t="s">
        <v>31</v>
      </c>
      <c r="F5729" s="42" t="s">
        <v>202</v>
      </c>
    </row>
    <row r="5730" spans="1:6" x14ac:dyDescent="0.25">
      <c r="A5730" s="42">
        <v>95767</v>
      </c>
      <c r="B5730" s="42">
        <v>1008</v>
      </c>
      <c r="C5730" s="42">
        <v>0</v>
      </c>
      <c r="D5730" s="42">
        <v>1.09601505319735E-4</v>
      </c>
      <c r="E5730" s="42" t="s">
        <v>31</v>
      </c>
      <c r="F5730" s="42" t="s">
        <v>202</v>
      </c>
    </row>
    <row r="5731" spans="1:6" x14ac:dyDescent="0.25">
      <c r="A5731" s="42">
        <v>95767</v>
      </c>
      <c r="B5731" s="42">
        <v>989</v>
      </c>
      <c r="C5731" s="42">
        <v>1.22715967372553E-3</v>
      </c>
      <c r="D5731" s="42">
        <v>3.2935966313586099E-4</v>
      </c>
      <c r="E5731" s="42" t="s">
        <v>31</v>
      </c>
      <c r="F5731" s="42" t="s">
        <v>202</v>
      </c>
    </row>
    <row r="5732" spans="1:6" x14ac:dyDescent="0.25">
      <c r="A5732" s="42">
        <v>95767</v>
      </c>
      <c r="B5732" s="42">
        <v>1010</v>
      </c>
      <c r="C5732" s="42">
        <v>1.02993499274316E-3</v>
      </c>
      <c r="D5732" s="42">
        <v>2.4131150384594001E-4</v>
      </c>
      <c r="E5732" s="42" t="s">
        <v>31</v>
      </c>
      <c r="F5732" s="42" t="s">
        <v>202</v>
      </c>
    </row>
    <row r="5733" spans="1:6" x14ac:dyDescent="0.25">
      <c r="A5733" s="42">
        <v>95767</v>
      </c>
      <c r="B5733" s="42">
        <v>1011</v>
      </c>
      <c r="C5733" s="42">
        <v>0</v>
      </c>
      <c r="D5733" s="42">
        <v>1.09601505319735E-4</v>
      </c>
      <c r="E5733" s="42" t="s">
        <v>31</v>
      </c>
      <c r="F5733" s="42" t="s">
        <v>202</v>
      </c>
    </row>
    <row r="5734" spans="1:6" x14ac:dyDescent="0.25">
      <c r="A5734" s="42">
        <v>95767</v>
      </c>
      <c r="B5734" s="42">
        <v>1407</v>
      </c>
      <c r="C5734" s="42">
        <v>0</v>
      </c>
      <c r="D5734" s="42">
        <v>1.09601505319735E-4</v>
      </c>
      <c r="E5734" s="42" t="s">
        <v>31</v>
      </c>
      <c r="F5734" s="42" t="s">
        <v>202</v>
      </c>
    </row>
    <row r="5735" spans="1:6" x14ac:dyDescent="0.25">
      <c r="A5735" s="42">
        <v>95767</v>
      </c>
      <c r="B5735" s="42">
        <v>1408</v>
      </c>
      <c r="C5735" s="42">
        <v>0</v>
      </c>
      <c r="D5735" s="42">
        <v>1.09601505319735E-4</v>
      </c>
      <c r="E5735" s="42" t="s">
        <v>31</v>
      </c>
      <c r="F5735" s="42" t="s">
        <v>202</v>
      </c>
    </row>
    <row r="5736" spans="1:6" x14ac:dyDescent="0.25">
      <c r="A5736" s="42">
        <v>95767</v>
      </c>
      <c r="B5736" s="42">
        <v>1409</v>
      </c>
      <c r="C5736" s="42">
        <v>0</v>
      </c>
      <c r="D5736" s="42">
        <v>1.09601505319735E-4</v>
      </c>
      <c r="E5736" s="42" t="s">
        <v>31</v>
      </c>
      <c r="F5736" s="42" t="s">
        <v>202</v>
      </c>
    </row>
    <row r="5737" spans="1:6" x14ac:dyDescent="0.25">
      <c r="A5737" s="42">
        <v>95767</v>
      </c>
      <c r="B5737" s="42">
        <v>1410</v>
      </c>
      <c r="C5737" s="42">
        <v>0</v>
      </c>
      <c r="D5737" s="42">
        <v>1.09601505319735E-4</v>
      </c>
      <c r="E5737" s="42" t="s">
        <v>31</v>
      </c>
      <c r="F5737" s="42" t="s">
        <v>202</v>
      </c>
    </row>
    <row r="5738" spans="1:6" x14ac:dyDescent="0.25">
      <c r="A5738" s="42">
        <v>95767</v>
      </c>
      <c r="B5738" s="42">
        <v>1411</v>
      </c>
      <c r="C5738" s="42">
        <v>4.9309797032664397E-4</v>
      </c>
      <c r="D5738" s="42">
        <v>1.14965664541806E-4</v>
      </c>
      <c r="E5738" s="42" t="s">
        <v>31</v>
      </c>
      <c r="F5738" s="42" t="s">
        <v>202</v>
      </c>
    </row>
    <row r="5739" spans="1:6" x14ac:dyDescent="0.25">
      <c r="A5739" s="42">
        <v>95767</v>
      </c>
      <c r="B5739" s="42">
        <v>1017</v>
      </c>
      <c r="C5739" s="42">
        <v>1.27104379729829E-3</v>
      </c>
      <c r="D5739" s="42">
        <v>1.96973090208298E-4</v>
      </c>
      <c r="E5739" s="42" t="s">
        <v>31</v>
      </c>
      <c r="F5739" s="42" t="s">
        <v>202</v>
      </c>
    </row>
    <row r="5740" spans="1:6" x14ac:dyDescent="0.25">
      <c r="A5740" s="42">
        <v>95767</v>
      </c>
      <c r="B5740" s="42">
        <v>1413</v>
      </c>
      <c r="C5740" s="42">
        <v>4.05402258922567E-4</v>
      </c>
      <c r="D5740" s="42">
        <v>1.5604360467729001E-4</v>
      </c>
      <c r="E5740" s="42" t="s">
        <v>31</v>
      </c>
      <c r="F5740" s="42" t="s">
        <v>202</v>
      </c>
    </row>
    <row r="5741" spans="1:6" x14ac:dyDescent="0.25">
      <c r="A5741" s="42">
        <v>95767</v>
      </c>
      <c r="B5741" s="42">
        <v>1416</v>
      </c>
      <c r="C5741" s="42">
        <v>7.0127554826684198E-4</v>
      </c>
      <c r="D5741" s="42">
        <v>1.20277082115688E-4</v>
      </c>
      <c r="E5741" s="42" t="s">
        <v>31</v>
      </c>
      <c r="F5741" s="42" t="s">
        <v>202</v>
      </c>
    </row>
    <row r="5742" spans="1:6" x14ac:dyDescent="0.25">
      <c r="A5742" s="42">
        <v>95767</v>
      </c>
      <c r="B5742" s="42">
        <v>1022</v>
      </c>
      <c r="C5742" s="42">
        <v>0</v>
      </c>
      <c r="D5742" s="42">
        <v>1.09601505319735E-4</v>
      </c>
      <c r="E5742" s="42" t="s">
        <v>31</v>
      </c>
      <c r="F5742" s="42" t="s">
        <v>202</v>
      </c>
    </row>
    <row r="5743" spans="1:6" x14ac:dyDescent="0.25">
      <c r="A5743" s="42">
        <v>95767</v>
      </c>
      <c r="B5743" s="42">
        <v>1418</v>
      </c>
      <c r="C5743" s="42">
        <v>0</v>
      </c>
      <c r="D5743" s="42">
        <v>1.09601505319735E-4</v>
      </c>
      <c r="E5743" s="42" t="s">
        <v>31</v>
      </c>
      <c r="F5743" s="42" t="s">
        <v>202</v>
      </c>
    </row>
    <row r="5744" spans="1:6" x14ac:dyDescent="0.25">
      <c r="A5744" s="42">
        <v>95767</v>
      </c>
      <c r="B5744" s="42">
        <v>1024</v>
      </c>
      <c r="C5744" s="42">
        <v>0</v>
      </c>
      <c r="D5744" s="42">
        <v>1.09601505319735E-4</v>
      </c>
      <c r="E5744" s="42" t="s">
        <v>31</v>
      </c>
      <c r="F5744" s="42" t="s">
        <v>202</v>
      </c>
    </row>
    <row r="5745" spans="1:6" x14ac:dyDescent="0.25">
      <c r="A5745" s="42">
        <v>95767</v>
      </c>
      <c r="B5745" s="42">
        <v>1025</v>
      </c>
      <c r="C5745" s="42">
        <v>0</v>
      </c>
      <c r="D5745" s="42">
        <v>1.09601505319735E-4</v>
      </c>
      <c r="E5745" s="42" t="s">
        <v>31</v>
      </c>
      <c r="F5745" s="42" t="s">
        <v>202</v>
      </c>
    </row>
    <row r="5746" spans="1:6" x14ac:dyDescent="0.25">
      <c r="A5746" s="42">
        <v>95767</v>
      </c>
      <c r="B5746" s="42">
        <v>1026</v>
      </c>
      <c r="C5746" s="42">
        <v>4.1635515588039597E-4</v>
      </c>
      <c r="D5746" s="42">
        <v>1.1341831802835801E-4</v>
      </c>
      <c r="E5746" s="42" t="s">
        <v>31</v>
      </c>
      <c r="F5746" s="42" t="s">
        <v>202</v>
      </c>
    </row>
    <row r="5747" spans="1:6" x14ac:dyDescent="0.25">
      <c r="A5747" s="42">
        <v>95767</v>
      </c>
      <c r="B5747" s="42">
        <v>1027</v>
      </c>
      <c r="C5747" s="42">
        <v>1.5341309315105201E-4</v>
      </c>
      <c r="D5747" s="42">
        <v>1.10087224285975E-4</v>
      </c>
      <c r="E5747" s="42" t="s">
        <v>31</v>
      </c>
      <c r="F5747" s="42" t="s">
        <v>202</v>
      </c>
    </row>
    <row r="5748" spans="1:6" x14ac:dyDescent="0.25">
      <c r="A5748" s="42">
        <v>95767</v>
      </c>
      <c r="B5748" s="42">
        <v>1423</v>
      </c>
      <c r="C5748" s="42">
        <v>2.36669617178843E-3</v>
      </c>
      <c r="D5748" s="42">
        <v>5.3099637707612905E-4</v>
      </c>
      <c r="E5748" s="42" t="s">
        <v>31</v>
      </c>
      <c r="F5748" s="42" t="s">
        <v>202</v>
      </c>
    </row>
    <row r="5749" spans="1:6" x14ac:dyDescent="0.25">
      <c r="A5749" s="42">
        <v>95767</v>
      </c>
      <c r="B5749" s="42">
        <v>933</v>
      </c>
      <c r="C5749" s="42">
        <v>3.9993306401779703E-3</v>
      </c>
      <c r="D5749" s="42">
        <v>5.1228166623484199E-4</v>
      </c>
      <c r="E5749" s="42" t="s">
        <v>31</v>
      </c>
      <c r="F5749" s="42" t="s">
        <v>202</v>
      </c>
    </row>
    <row r="5750" spans="1:6" x14ac:dyDescent="0.25">
      <c r="A5750" s="42">
        <v>95767</v>
      </c>
      <c r="B5750" s="42">
        <v>934</v>
      </c>
      <c r="C5750" s="42">
        <v>3.9324889544386302E-2</v>
      </c>
      <c r="D5750" s="42">
        <v>3.4132281330338699E-3</v>
      </c>
      <c r="E5750" s="42" t="s">
        <v>31</v>
      </c>
      <c r="F5750" s="42" t="s">
        <v>202</v>
      </c>
    </row>
    <row r="5751" spans="1:6" x14ac:dyDescent="0.25">
      <c r="A5751" s="42">
        <v>95767</v>
      </c>
      <c r="B5751" s="42">
        <v>935</v>
      </c>
      <c r="C5751" s="42">
        <v>4.04534731454914E-2</v>
      </c>
      <c r="D5751" s="42">
        <v>4.5829883546773496E-3</v>
      </c>
      <c r="E5751" s="42" t="s">
        <v>31</v>
      </c>
      <c r="F5751" s="42" t="s">
        <v>202</v>
      </c>
    </row>
    <row r="5752" spans="1:6" x14ac:dyDescent="0.25">
      <c r="A5752" s="42">
        <v>95767</v>
      </c>
      <c r="B5752" s="42">
        <v>936</v>
      </c>
      <c r="C5752" s="42">
        <v>1.6468442201381401E-2</v>
      </c>
      <c r="D5752" s="42">
        <v>1.96029253023526E-3</v>
      </c>
      <c r="E5752" s="42" t="s">
        <v>31</v>
      </c>
      <c r="F5752" s="42" t="s">
        <v>202</v>
      </c>
    </row>
    <row r="5753" spans="1:6" x14ac:dyDescent="0.25">
      <c r="A5753" s="42">
        <v>95767</v>
      </c>
      <c r="B5753" s="42">
        <v>937</v>
      </c>
      <c r="C5753" s="42">
        <v>0</v>
      </c>
      <c r="D5753" s="42">
        <v>1.17460027547624E-2</v>
      </c>
      <c r="E5753" s="42" t="s">
        <v>31</v>
      </c>
      <c r="F5753" s="42" t="s">
        <v>202</v>
      </c>
    </row>
    <row r="5754" spans="1:6" x14ac:dyDescent="0.25">
      <c r="A5754" s="42">
        <v>95767</v>
      </c>
      <c r="B5754" s="42">
        <v>939</v>
      </c>
      <c r="C5754" s="42">
        <v>0</v>
      </c>
      <c r="D5754" s="42">
        <v>1.09601505319735E-4</v>
      </c>
      <c r="E5754" s="42" t="s">
        <v>31</v>
      </c>
      <c r="F5754" s="42" t="s">
        <v>202</v>
      </c>
    </row>
    <row r="5755" spans="1:6" x14ac:dyDescent="0.25">
      <c r="A5755" s="42">
        <v>95767</v>
      </c>
      <c r="B5755" s="42">
        <v>941</v>
      </c>
      <c r="C5755" s="42">
        <v>0</v>
      </c>
      <c r="D5755" s="42">
        <v>1.7531888706671001E-4</v>
      </c>
      <c r="E5755" s="42" t="s">
        <v>31</v>
      </c>
      <c r="F5755" s="42" t="s">
        <v>202</v>
      </c>
    </row>
    <row r="5756" spans="1:6" x14ac:dyDescent="0.25">
      <c r="A5756" s="42">
        <v>95767</v>
      </c>
      <c r="B5756" s="42">
        <v>942</v>
      </c>
      <c r="C5756" s="42">
        <v>9.7627305122394304E-3</v>
      </c>
      <c r="D5756" s="42">
        <v>2.3601665394774301E-3</v>
      </c>
      <c r="E5756" s="42" t="s">
        <v>31</v>
      </c>
      <c r="F5756" s="42" t="s">
        <v>202</v>
      </c>
    </row>
    <row r="5757" spans="1:6" x14ac:dyDescent="0.25">
      <c r="A5757" s="42">
        <v>95767</v>
      </c>
      <c r="B5757" s="42">
        <v>944</v>
      </c>
      <c r="C5757" s="42">
        <v>6.3068811683941198E-2</v>
      </c>
      <c r="D5757" s="42">
        <v>1.3872400183903601E-2</v>
      </c>
      <c r="E5757" s="42" t="s">
        <v>31</v>
      </c>
      <c r="F5757" s="42" t="s">
        <v>202</v>
      </c>
    </row>
    <row r="5758" spans="1:6" x14ac:dyDescent="0.25">
      <c r="A5758" s="42">
        <v>95767</v>
      </c>
      <c r="B5758" s="42">
        <v>945</v>
      </c>
      <c r="C5758" s="42">
        <v>4.3826094979605501E-4</v>
      </c>
      <c r="D5758" s="42">
        <v>5.0496274311764399E-4</v>
      </c>
      <c r="E5758" s="42" t="s">
        <v>31</v>
      </c>
      <c r="F5758" s="42" t="s">
        <v>202</v>
      </c>
    </row>
    <row r="5759" spans="1:6" x14ac:dyDescent="0.25">
      <c r="A5759" s="42">
        <v>95767</v>
      </c>
      <c r="B5759" s="42">
        <v>1438</v>
      </c>
      <c r="C5759" s="42">
        <v>6.2334749980542302E-2</v>
      </c>
      <c r="D5759" s="42">
        <v>5.9411001129986802E-3</v>
      </c>
      <c r="E5759" s="42" t="s">
        <v>31</v>
      </c>
      <c r="F5759" s="42" t="s">
        <v>202</v>
      </c>
    </row>
    <row r="5760" spans="1:6" x14ac:dyDescent="0.25">
      <c r="A5760" s="42">
        <v>95767</v>
      </c>
      <c r="B5760" s="42">
        <v>1044</v>
      </c>
      <c r="C5760" s="42">
        <v>4.09026869922453E-2</v>
      </c>
      <c r="D5760" s="42">
        <v>4.2223701788571596E-3</v>
      </c>
      <c r="E5760" s="42" t="s">
        <v>31</v>
      </c>
      <c r="F5760" s="42" t="s">
        <v>202</v>
      </c>
    </row>
    <row r="5761" spans="1:6" x14ac:dyDescent="0.25">
      <c r="A5761" s="42">
        <v>95767</v>
      </c>
      <c r="B5761" s="42">
        <v>947</v>
      </c>
      <c r="C5761" s="42">
        <v>0.35089984576725303</v>
      </c>
      <c r="D5761" s="42">
        <v>2.6970168964554501E-2</v>
      </c>
      <c r="E5761" s="42" t="s">
        <v>31</v>
      </c>
      <c r="F5761" s="42" t="s">
        <v>202</v>
      </c>
    </row>
    <row r="5762" spans="1:6" x14ac:dyDescent="0.25">
      <c r="A5762" s="42">
        <v>95767</v>
      </c>
      <c r="B5762" s="42">
        <v>948</v>
      </c>
      <c r="C5762" s="42">
        <v>1.53179528063607E-2</v>
      </c>
      <c r="D5762" s="42">
        <v>1.5714407126820699E-3</v>
      </c>
      <c r="E5762" s="42" t="s">
        <v>31</v>
      </c>
      <c r="F5762" s="42" t="s">
        <v>202</v>
      </c>
    </row>
    <row r="5763" spans="1:6" x14ac:dyDescent="0.25">
      <c r="A5763" s="42">
        <v>95767</v>
      </c>
      <c r="B5763" s="42">
        <v>949</v>
      </c>
      <c r="C5763" s="42">
        <v>1.4496195391557699E-2</v>
      </c>
      <c r="D5763" s="42">
        <v>1.4997238026362399E-3</v>
      </c>
      <c r="E5763" s="42" t="s">
        <v>31</v>
      </c>
      <c r="F5763" s="42" t="s">
        <v>202</v>
      </c>
    </row>
    <row r="5764" spans="1:6" x14ac:dyDescent="0.25">
      <c r="A5764" s="42">
        <v>95767</v>
      </c>
      <c r="B5764" s="42">
        <v>950</v>
      </c>
      <c r="C5764" s="42">
        <v>4.4858206044591897E-2</v>
      </c>
      <c r="D5764" s="42">
        <v>4.0081190731860103E-3</v>
      </c>
      <c r="E5764" s="42" t="s">
        <v>31</v>
      </c>
      <c r="F5764" s="42" t="s">
        <v>202</v>
      </c>
    </row>
    <row r="5765" spans="1:6" x14ac:dyDescent="0.25">
      <c r="A5765" s="42">
        <v>95767</v>
      </c>
      <c r="B5765" s="42">
        <v>951</v>
      </c>
      <c r="C5765" s="42">
        <v>0</v>
      </c>
      <c r="D5765" s="42">
        <v>4.6016674371171301E-4</v>
      </c>
      <c r="E5765" s="42" t="s">
        <v>31</v>
      </c>
      <c r="F5765" s="42" t="s">
        <v>202</v>
      </c>
    </row>
    <row r="5766" spans="1:6" x14ac:dyDescent="0.25">
      <c r="A5766" s="42">
        <v>95767</v>
      </c>
      <c r="B5766" s="42">
        <v>952</v>
      </c>
      <c r="C5766" s="42">
        <v>0.31774383088959202</v>
      </c>
      <c r="D5766" s="42">
        <v>2.9642096633024601E-2</v>
      </c>
      <c r="E5766" s="42" t="s">
        <v>31</v>
      </c>
      <c r="F5766" s="42" t="s">
        <v>202</v>
      </c>
    </row>
    <row r="5767" spans="1:6" x14ac:dyDescent="0.25">
      <c r="A5767" s="42">
        <v>95767</v>
      </c>
      <c r="B5767" s="42">
        <v>953</v>
      </c>
      <c r="C5767" s="42">
        <v>0</v>
      </c>
      <c r="D5767" s="42">
        <v>4.9309797032664397E-4</v>
      </c>
      <c r="E5767" s="42" t="s">
        <v>31</v>
      </c>
      <c r="F5767" s="42" t="s">
        <v>202</v>
      </c>
    </row>
    <row r="5768" spans="1:6" x14ac:dyDescent="0.25">
      <c r="A5768" s="42">
        <v>95767</v>
      </c>
      <c r="B5768" s="42">
        <v>954</v>
      </c>
      <c r="C5768" s="42">
        <v>0</v>
      </c>
      <c r="D5768" s="42">
        <v>2.7389495968717403E-4</v>
      </c>
      <c r="E5768" s="42" t="s">
        <v>31</v>
      </c>
      <c r="F5768" s="42" t="s">
        <v>202</v>
      </c>
    </row>
    <row r="5769" spans="1:6" x14ac:dyDescent="0.25">
      <c r="A5769" s="42">
        <v>95767</v>
      </c>
      <c r="B5769" s="42">
        <v>955</v>
      </c>
      <c r="C5769" s="42">
        <v>67.403355590442004</v>
      </c>
      <c r="D5769" s="42">
        <v>8.9203337593745307</v>
      </c>
      <c r="E5769" s="42" t="s">
        <v>31</v>
      </c>
      <c r="F5769" s="42" t="s">
        <v>202</v>
      </c>
    </row>
    <row r="5770" spans="1:6" x14ac:dyDescent="0.25">
      <c r="A5770" s="42">
        <v>95767</v>
      </c>
      <c r="B5770" s="42">
        <v>956</v>
      </c>
      <c r="C5770" s="42">
        <v>7.8463507304748104E-2</v>
      </c>
      <c r="D5770" s="42">
        <v>6.37259256947517E-3</v>
      </c>
      <c r="E5770" s="42" t="s">
        <v>31</v>
      </c>
      <c r="F5770" s="42" t="s">
        <v>202</v>
      </c>
    </row>
    <row r="5771" spans="1:6" x14ac:dyDescent="0.25">
      <c r="A5771" s="42">
        <v>95767</v>
      </c>
      <c r="B5771" s="42">
        <v>1056</v>
      </c>
      <c r="C5771" s="42">
        <v>7.6863804062973495E-2</v>
      </c>
      <c r="D5771" s="42">
        <v>5.93184510205129E-3</v>
      </c>
      <c r="E5771" s="42" t="s">
        <v>31</v>
      </c>
      <c r="F5771" s="42" t="s">
        <v>202</v>
      </c>
    </row>
    <row r="5772" spans="1:6" x14ac:dyDescent="0.25">
      <c r="A5772" s="42">
        <v>95767</v>
      </c>
      <c r="B5772" s="42">
        <v>957</v>
      </c>
      <c r="C5772" s="42">
        <v>4.1472455241276698E-2</v>
      </c>
      <c r="D5772" s="42">
        <v>3.6131241860756901E-3</v>
      </c>
      <c r="E5772" s="42" t="s">
        <v>31</v>
      </c>
      <c r="F5772" s="42" t="s">
        <v>202</v>
      </c>
    </row>
    <row r="5773" spans="1:6" x14ac:dyDescent="0.25">
      <c r="A5773" s="42">
        <v>95767</v>
      </c>
      <c r="B5773" s="42">
        <v>958</v>
      </c>
      <c r="C5773" s="42">
        <v>0</v>
      </c>
      <c r="D5773" s="42">
        <v>8.10804517845134E-4</v>
      </c>
      <c r="E5773" s="42" t="s">
        <v>31</v>
      </c>
      <c r="F5773" s="42" t="s">
        <v>202</v>
      </c>
    </row>
    <row r="5774" spans="1:6" x14ac:dyDescent="0.25">
      <c r="A5774" s="42">
        <v>95767</v>
      </c>
      <c r="B5774" s="42">
        <v>959</v>
      </c>
      <c r="C5774" s="42">
        <v>3.9149570657319603E-2</v>
      </c>
      <c r="D5774" s="42">
        <v>4.9984214856783303E-3</v>
      </c>
      <c r="E5774" s="42" t="s">
        <v>31</v>
      </c>
      <c r="F5774" s="42" t="s">
        <v>202</v>
      </c>
    </row>
    <row r="5775" spans="1:6" x14ac:dyDescent="0.25">
      <c r="A5775" s="42">
        <v>95767</v>
      </c>
      <c r="B5775" s="42">
        <v>960</v>
      </c>
      <c r="C5775" s="42">
        <v>3.9445661553888199E-3</v>
      </c>
      <c r="D5775" s="42">
        <v>4.4244450593933799E-3</v>
      </c>
      <c r="E5775" s="42" t="s">
        <v>31</v>
      </c>
      <c r="F5775" s="42" t="s">
        <v>202</v>
      </c>
    </row>
    <row r="5776" spans="1:6" x14ac:dyDescent="0.25">
      <c r="A5776" s="42">
        <v>95767</v>
      </c>
      <c r="B5776" s="42">
        <v>961</v>
      </c>
      <c r="C5776" s="42">
        <v>9.9117551930332004E-2</v>
      </c>
      <c r="D5776" s="42">
        <v>1.5960555251664999E-2</v>
      </c>
      <c r="E5776" s="42" t="s">
        <v>31</v>
      </c>
      <c r="F5776" s="42" t="s">
        <v>202</v>
      </c>
    </row>
    <row r="5777" spans="1:6" x14ac:dyDescent="0.25">
      <c r="A5777" s="42">
        <v>95767</v>
      </c>
      <c r="B5777" s="42">
        <v>962</v>
      </c>
      <c r="C5777" s="42">
        <v>0</v>
      </c>
      <c r="D5777" s="42">
        <v>1.5341309315105201E-4</v>
      </c>
      <c r="E5777" s="42" t="s">
        <v>31</v>
      </c>
      <c r="F5777" s="42" t="s">
        <v>202</v>
      </c>
    </row>
    <row r="5778" spans="1:6" x14ac:dyDescent="0.25">
      <c r="A5778" s="42">
        <v>95767</v>
      </c>
      <c r="B5778" s="42">
        <v>963</v>
      </c>
      <c r="C5778" s="42">
        <v>0</v>
      </c>
      <c r="D5778" s="42">
        <v>1.09601505319735E-4</v>
      </c>
      <c r="E5778" s="42" t="s">
        <v>31</v>
      </c>
      <c r="F5778" s="42" t="s">
        <v>202</v>
      </c>
    </row>
    <row r="5779" spans="1:6" x14ac:dyDescent="0.25">
      <c r="A5779" s="42">
        <v>95767</v>
      </c>
      <c r="B5779" s="42">
        <v>964</v>
      </c>
      <c r="C5779" s="42">
        <v>7.1494853552876797E-2</v>
      </c>
      <c r="D5779" s="42">
        <v>5.6991054586015503E-3</v>
      </c>
      <c r="E5779" s="42" t="s">
        <v>31</v>
      </c>
      <c r="F5779" s="42" t="s">
        <v>202</v>
      </c>
    </row>
    <row r="5780" spans="1:6" x14ac:dyDescent="0.25">
      <c r="A5780" s="42">
        <v>95767</v>
      </c>
      <c r="B5780" s="42">
        <v>966</v>
      </c>
      <c r="C5780" s="42">
        <v>0</v>
      </c>
      <c r="D5780" s="42">
        <v>1.09601505319735E-4</v>
      </c>
      <c r="E5780" s="42" t="s">
        <v>31</v>
      </c>
      <c r="F5780" s="42" t="s">
        <v>202</v>
      </c>
    </row>
    <row r="5781" spans="1:6" x14ac:dyDescent="0.25">
      <c r="A5781" s="42">
        <v>95767</v>
      </c>
      <c r="B5781" s="42">
        <v>967</v>
      </c>
      <c r="C5781" s="42">
        <v>0.13244895823080099</v>
      </c>
      <c r="D5781" s="42">
        <v>1.2971715262922401E-2</v>
      </c>
      <c r="E5781" s="42" t="s">
        <v>31</v>
      </c>
      <c r="F5781" s="42" t="s">
        <v>202</v>
      </c>
    </row>
    <row r="5782" spans="1:6" x14ac:dyDescent="0.25">
      <c r="A5782" s="42">
        <v>95767</v>
      </c>
      <c r="B5782" s="42">
        <v>968</v>
      </c>
      <c r="C5782" s="42">
        <v>0</v>
      </c>
      <c r="D5782" s="42">
        <v>1.09601505319735E-4</v>
      </c>
      <c r="E5782" s="42" t="s">
        <v>31</v>
      </c>
      <c r="F5782" s="42" t="s">
        <v>202</v>
      </c>
    </row>
    <row r="5783" spans="1:6" x14ac:dyDescent="0.25">
      <c r="A5783" s="42">
        <v>95767</v>
      </c>
      <c r="B5783" s="42">
        <v>969</v>
      </c>
      <c r="C5783" s="42">
        <v>4.0409661557660098E-2</v>
      </c>
      <c r="D5783" s="42">
        <v>4.0483909066685803E-3</v>
      </c>
      <c r="E5783" s="42" t="s">
        <v>31</v>
      </c>
      <c r="F5783" s="42" t="s">
        <v>202</v>
      </c>
    </row>
    <row r="5784" spans="1:6" x14ac:dyDescent="0.25">
      <c r="A5784" s="42">
        <v>95767</v>
      </c>
      <c r="B5784" s="42">
        <v>970</v>
      </c>
      <c r="C5784" s="42">
        <v>3.5063777413342099E-4</v>
      </c>
      <c r="D5784" s="42">
        <v>2.5325080565555399E-4</v>
      </c>
      <c r="E5784" s="42" t="s">
        <v>31</v>
      </c>
      <c r="F5784" s="42" t="s">
        <v>202</v>
      </c>
    </row>
    <row r="5785" spans="1:6" x14ac:dyDescent="0.25">
      <c r="A5785" s="42">
        <v>95768</v>
      </c>
      <c r="B5785" s="42">
        <v>337</v>
      </c>
      <c r="C5785" s="42">
        <v>0.157305952766433</v>
      </c>
      <c r="D5785" s="42">
        <v>0.22246421184431101</v>
      </c>
      <c r="E5785" s="42" t="s">
        <v>31</v>
      </c>
      <c r="F5785" s="42" t="s">
        <v>32</v>
      </c>
    </row>
    <row r="5786" spans="1:6" x14ac:dyDescent="0.25">
      <c r="A5786" s="42">
        <v>95768</v>
      </c>
      <c r="B5786" s="42">
        <v>613</v>
      </c>
      <c r="C5786" s="42">
        <v>0.237638848222858</v>
      </c>
      <c r="D5786" s="42">
        <v>0.117251595729845</v>
      </c>
      <c r="E5786" s="42" t="s">
        <v>31</v>
      </c>
      <c r="F5786" s="42" t="s">
        <v>32</v>
      </c>
    </row>
    <row r="5787" spans="1:6" x14ac:dyDescent="0.25">
      <c r="A5787" s="42">
        <v>95768</v>
      </c>
      <c r="B5787" s="42">
        <v>665</v>
      </c>
      <c r="C5787" s="42">
        <v>0</v>
      </c>
      <c r="D5787" s="42"/>
      <c r="E5787" s="42" t="s">
        <v>31</v>
      </c>
      <c r="F5787" s="42" t="s">
        <v>32</v>
      </c>
    </row>
    <row r="5788" spans="1:6" x14ac:dyDescent="0.25">
      <c r="A5788" s="42">
        <v>95768</v>
      </c>
      <c r="B5788" s="42">
        <v>699</v>
      </c>
      <c r="C5788" s="42">
        <v>0.55147537325295504</v>
      </c>
      <c r="D5788" s="42">
        <v>0.12733445049390499</v>
      </c>
      <c r="E5788" s="42" t="s">
        <v>31</v>
      </c>
      <c r="F5788" s="42" t="s">
        <v>32</v>
      </c>
    </row>
    <row r="5789" spans="1:6" x14ac:dyDescent="0.25">
      <c r="A5789" s="42">
        <v>95768</v>
      </c>
      <c r="B5789" s="42">
        <v>784</v>
      </c>
      <c r="C5789" s="42">
        <v>0.243876676619738</v>
      </c>
      <c r="D5789" s="42">
        <v>7.0211618222630404E-2</v>
      </c>
      <c r="E5789" s="42" t="s">
        <v>31</v>
      </c>
      <c r="F5789" s="42" t="s">
        <v>45</v>
      </c>
    </row>
    <row r="5790" spans="1:6" x14ac:dyDescent="0.25">
      <c r="A5790" s="42">
        <v>95768</v>
      </c>
      <c r="B5790" s="42">
        <v>785</v>
      </c>
      <c r="C5790" s="42">
        <v>0.15050843222198501</v>
      </c>
      <c r="D5790" s="42">
        <v>0.182394668400885</v>
      </c>
      <c r="E5790" s="42" t="s">
        <v>31</v>
      </c>
      <c r="F5790" s="42" t="s">
        <v>49</v>
      </c>
    </row>
    <row r="5791" spans="1:6" x14ac:dyDescent="0.25">
      <c r="A5791" s="42">
        <v>95768</v>
      </c>
      <c r="B5791" s="42">
        <v>2302</v>
      </c>
      <c r="C5791" s="42">
        <v>0.51801439083971001</v>
      </c>
      <c r="D5791" s="42">
        <v>0.26047433091148398</v>
      </c>
      <c r="E5791" s="42" t="s">
        <v>31</v>
      </c>
      <c r="F5791" s="42" t="s">
        <v>53</v>
      </c>
    </row>
    <row r="5792" spans="1:6" x14ac:dyDescent="0.25">
      <c r="A5792" s="42">
        <v>95768</v>
      </c>
      <c r="B5792" s="42">
        <v>1183</v>
      </c>
      <c r="C5792" s="42">
        <v>19.808853933237401</v>
      </c>
      <c r="D5792" s="42">
        <v>16.660889153384002</v>
      </c>
      <c r="E5792" s="42" t="s">
        <v>31</v>
      </c>
      <c r="F5792" s="42" t="s">
        <v>57</v>
      </c>
    </row>
    <row r="5793" spans="1:6" x14ac:dyDescent="0.25">
      <c r="A5793" s="42">
        <v>95768</v>
      </c>
      <c r="B5793" s="42">
        <v>789</v>
      </c>
      <c r="C5793" s="42">
        <v>12.1419603732386</v>
      </c>
      <c r="D5793" s="42">
        <v>2.1417839007409998</v>
      </c>
      <c r="E5793" s="42" t="s">
        <v>31</v>
      </c>
      <c r="F5793" s="42" t="s">
        <v>57</v>
      </c>
    </row>
    <row r="5794" spans="1:6" x14ac:dyDescent="0.25">
      <c r="A5794" s="42">
        <v>95768</v>
      </c>
      <c r="B5794" s="42">
        <v>790</v>
      </c>
      <c r="C5794" s="42">
        <v>23.2034454930115</v>
      </c>
      <c r="D5794" s="42">
        <v>10.905892977679001</v>
      </c>
      <c r="E5794" s="42" t="s">
        <v>31</v>
      </c>
      <c r="F5794" s="42" t="s">
        <v>57</v>
      </c>
    </row>
    <row r="5795" spans="1:6" x14ac:dyDescent="0.25">
      <c r="A5795" s="42">
        <v>95768</v>
      </c>
      <c r="B5795" s="42">
        <v>791</v>
      </c>
      <c r="C5795" s="42">
        <v>10.0954835626882</v>
      </c>
      <c r="D5795" s="42">
        <v>2.3511381817983201</v>
      </c>
      <c r="E5795" s="42" t="s">
        <v>31</v>
      </c>
      <c r="F5795" s="42" t="s">
        <v>57</v>
      </c>
    </row>
    <row r="5796" spans="1:6" x14ac:dyDescent="0.25">
      <c r="A5796" s="42">
        <v>95768</v>
      </c>
      <c r="B5796" s="42">
        <v>792</v>
      </c>
      <c r="C5796" s="42">
        <v>3.22555683622421</v>
      </c>
      <c r="D5796" s="42">
        <v>2.9292824692996899</v>
      </c>
      <c r="E5796" s="42" t="s">
        <v>31</v>
      </c>
      <c r="F5796" s="42" t="s">
        <v>57</v>
      </c>
    </row>
    <row r="5797" spans="1:6" x14ac:dyDescent="0.25">
      <c r="A5797" s="42">
        <v>95768</v>
      </c>
      <c r="B5797" s="42">
        <v>626</v>
      </c>
      <c r="C5797" s="42">
        <v>68.475300198399907</v>
      </c>
      <c r="D5797" s="42">
        <v>7.4381122257071999</v>
      </c>
      <c r="E5797" s="42" t="s">
        <v>31</v>
      </c>
      <c r="F5797" s="42" t="s">
        <v>57</v>
      </c>
    </row>
    <row r="5798" spans="1:6" x14ac:dyDescent="0.25">
      <c r="A5798" s="42">
        <v>95768</v>
      </c>
      <c r="B5798" s="42">
        <v>794</v>
      </c>
      <c r="C5798" s="42">
        <v>5.7014126370200602</v>
      </c>
      <c r="D5798" s="42">
        <v>1.0226643610280499</v>
      </c>
      <c r="E5798" s="42" t="s">
        <v>31</v>
      </c>
      <c r="F5798" s="42" t="s">
        <v>57</v>
      </c>
    </row>
    <row r="5799" spans="1:6" x14ac:dyDescent="0.25">
      <c r="A5799" s="42">
        <v>95768</v>
      </c>
      <c r="B5799" s="42">
        <v>1190</v>
      </c>
      <c r="C5799" s="42">
        <v>2.7801821621610499</v>
      </c>
      <c r="D5799" s="42">
        <v>2.2872309867671601</v>
      </c>
      <c r="E5799" s="42" t="s">
        <v>31</v>
      </c>
      <c r="F5799" s="42" t="s">
        <v>57</v>
      </c>
    </row>
    <row r="5800" spans="1:6" x14ac:dyDescent="0.25">
      <c r="A5800" s="42">
        <v>95768</v>
      </c>
      <c r="B5800" s="42">
        <v>796</v>
      </c>
      <c r="C5800" s="42">
        <v>0.24800167453326299</v>
      </c>
      <c r="D5800" s="42">
        <v>0.108170485159888</v>
      </c>
      <c r="E5800" s="42" t="s">
        <v>31</v>
      </c>
      <c r="F5800" s="42" t="s">
        <v>57</v>
      </c>
    </row>
    <row r="5801" spans="1:6" x14ac:dyDescent="0.25">
      <c r="A5801" s="42">
        <v>95768</v>
      </c>
      <c r="B5801" s="42">
        <v>797</v>
      </c>
      <c r="C5801" s="42">
        <v>5.5040396374901599</v>
      </c>
      <c r="D5801" s="42">
        <v>1.7455186709195201</v>
      </c>
      <c r="E5801" s="42" t="s">
        <v>31</v>
      </c>
      <c r="F5801" s="42" t="s">
        <v>57</v>
      </c>
    </row>
    <row r="5802" spans="1:6" x14ac:dyDescent="0.25">
      <c r="A5802" s="42">
        <v>95768</v>
      </c>
      <c r="B5802" s="42">
        <v>436</v>
      </c>
      <c r="C5802" s="42">
        <v>73.979339835890102</v>
      </c>
      <c r="D5802" s="42">
        <v>7.7657523188246902</v>
      </c>
      <c r="E5802" s="42" t="s">
        <v>31</v>
      </c>
      <c r="F5802" s="42" t="s">
        <v>57</v>
      </c>
    </row>
    <row r="5803" spans="1:6" x14ac:dyDescent="0.25">
      <c r="A5803" s="42">
        <v>95768</v>
      </c>
      <c r="B5803" s="42">
        <v>696</v>
      </c>
      <c r="C5803" s="42">
        <v>4.7299720414608101E-2</v>
      </c>
      <c r="D5803" s="42">
        <v>0.33612843945599302</v>
      </c>
      <c r="E5803" s="42" t="s">
        <v>31</v>
      </c>
      <c r="F5803" s="42" t="s">
        <v>81</v>
      </c>
    </row>
    <row r="5804" spans="1:6" x14ac:dyDescent="0.25">
      <c r="A5804" s="42">
        <v>95768</v>
      </c>
      <c r="B5804" s="42">
        <v>525</v>
      </c>
      <c r="C5804" s="42">
        <v>0</v>
      </c>
      <c r="D5804" s="42">
        <v>6.4027395262500994E-2</v>
      </c>
      <c r="E5804" s="42" t="s">
        <v>31</v>
      </c>
      <c r="F5804" s="42" t="s">
        <v>81</v>
      </c>
    </row>
    <row r="5805" spans="1:6" x14ac:dyDescent="0.25">
      <c r="A5805" s="42">
        <v>95768</v>
      </c>
      <c r="B5805" s="42">
        <v>292</v>
      </c>
      <c r="C5805" s="42">
        <v>1.5935097808787699E-2</v>
      </c>
      <c r="D5805" s="42">
        <v>6.99670330951528E-2</v>
      </c>
      <c r="E5805" s="42" t="s">
        <v>31</v>
      </c>
      <c r="F5805" s="42" t="s">
        <v>81</v>
      </c>
    </row>
    <row r="5806" spans="1:6" x14ac:dyDescent="0.25">
      <c r="A5806" s="42">
        <v>95768</v>
      </c>
      <c r="B5806" s="42">
        <v>694</v>
      </c>
      <c r="C5806" s="42">
        <v>0.124410981905947</v>
      </c>
      <c r="D5806" s="42">
        <v>0.15514292457739001</v>
      </c>
      <c r="E5806" s="42" t="s">
        <v>31</v>
      </c>
      <c r="F5806" s="42" t="s">
        <v>81</v>
      </c>
    </row>
    <row r="5807" spans="1:6" x14ac:dyDescent="0.25">
      <c r="A5807" s="42">
        <v>95768</v>
      </c>
      <c r="B5807" s="42">
        <v>666</v>
      </c>
      <c r="C5807" s="42">
        <v>1.9268333664591701E-3</v>
      </c>
      <c r="D5807" s="42">
        <v>1.2168603138227201E-2</v>
      </c>
      <c r="E5807" s="42" t="s">
        <v>31</v>
      </c>
      <c r="F5807" s="42" t="s">
        <v>81</v>
      </c>
    </row>
    <row r="5808" spans="1:6" x14ac:dyDescent="0.25">
      <c r="A5808" s="42">
        <v>95768</v>
      </c>
      <c r="B5808" s="42">
        <v>700</v>
      </c>
      <c r="C5808" s="42">
        <v>0.12524146228083799</v>
      </c>
      <c r="D5808" s="42">
        <v>1.17076278012616E-2</v>
      </c>
      <c r="E5808" s="42" t="s">
        <v>31</v>
      </c>
      <c r="F5808" s="42" t="s">
        <v>81</v>
      </c>
    </row>
    <row r="5809" spans="1:6" x14ac:dyDescent="0.25">
      <c r="A5809" s="42">
        <v>95768</v>
      </c>
      <c r="B5809" s="42">
        <v>795</v>
      </c>
      <c r="C5809" s="42">
        <v>7.1974384011468703E-2</v>
      </c>
      <c r="D5809" s="42">
        <v>5.1003122088659897E-2</v>
      </c>
      <c r="E5809" s="42" t="s">
        <v>31</v>
      </c>
      <c r="F5809" s="42" t="s">
        <v>81</v>
      </c>
    </row>
    <row r="5810" spans="1:6" x14ac:dyDescent="0.25">
      <c r="A5810" s="42">
        <v>95768</v>
      </c>
      <c r="B5810" s="42">
        <v>669</v>
      </c>
      <c r="C5810" s="42">
        <v>0.51430033640562001</v>
      </c>
      <c r="D5810" s="42">
        <v>9.4799464983226001E-2</v>
      </c>
      <c r="E5810" s="42" t="s">
        <v>31</v>
      </c>
      <c r="F5810" s="42" t="s">
        <v>81</v>
      </c>
    </row>
    <row r="5811" spans="1:6" x14ac:dyDescent="0.25">
      <c r="A5811" s="42">
        <v>95768</v>
      </c>
      <c r="B5811" s="42">
        <v>329</v>
      </c>
      <c r="C5811" s="42">
        <v>0.22371568660513499</v>
      </c>
      <c r="D5811" s="42">
        <v>5.2950254489956501E-2</v>
      </c>
      <c r="E5811" s="42" t="s">
        <v>31</v>
      </c>
      <c r="F5811" s="42" t="s">
        <v>81</v>
      </c>
    </row>
    <row r="5812" spans="1:6" x14ac:dyDescent="0.25">
      <c r="A5812" s="42">
        <v>95768</v>
      </c>
      <c r="B5812" s="42">
        <v>715</v>
      </c>
      <c r="C5812" s="42">
        <v>1.2414656670222599E-2</v>
      </c>
      <c r="D5812" s="42">
        <v>5.4720606481789801E-2</v>
      </c>
      <c r="E5812" s="42" t="s">
        <v>31</v>
      </c>
      <c r="F5812" s="42" t="s">
        <v>81</v>
      </c>
    </row>
    <row r="5813" spans="1:6" x14ac:dyDescent="0.25">
      <c r="A5813" s="42">
        <v>95768</v>
      </c>
      <c r="B5813" s="42">
        <v>767</v>
      </c>
      <c r="C5813" s="42">
        <v>7.9194781091453603E-4</v>
      </c>
      <c r="D5813" s="42">
        <v>2.6060845981127401E-2</v>
      </c>
      <c r="E5813" s="42" t="s">
        <v>31</v>
      </c>
      <c r="F5813" s="42" t="s">
        <v>81</v>
      </c>
    </row>
    <row r="5814" spans="1:6" x14ac:dyDescent="0.25">
      <c r="A5814" s="42">
        <v>95768</v>
      </c>
      <c r="B5814" s="42">
        <v>347</v>
      </c>
      <c r="C5814" s="42">
        <v>1.4675621755434199E-2</v>
      </c>
      <c r="D5814" s="42">
        <v>2.0754463322792599E-2</v>
      </c>
      <c r="E5814" s="42" t="s">
        <v>31</v>
      </c>
      <c r="F5814" s="42" t="s">
        <v>81</v>
      </c>
    </row>
    <row r="5815" spans="1:6" x14ac:dyDescent="0.25">
      <c r="A5815" s="42">
        <v>95768</v>
      </c>
      <c r="B5815" s="42">
        <v>526</v>
      </c>
      <c r="C5815" s="42">
        <v>1.14066433373283E-2</v>
      </c>
      <c r="D5815" s="42">
        <v>3.2689464458364802E-3</v>
      </c>
      <c r="E5815" s="42" t="s">
        <v>31</v>
      </c>
      <c r="F5815" s="42" t="s">
        <v>81</v>
      </c>
    </row>
    <row r="5816" spans="1:6" x14ac:dyDescent="0.25">
      <c r="A5816" s="42">
        <v>95768</v>
      </c>
      <c r="B5816" s="42">
        <v>488</v>
      </c>
      <c r="C5816" s="42">
        <v>0.14183073419376799</v>
      </c>
      <c r="D5816" s="42">
        <v>0.17359226635275499</v>
      </c>
      <c r="E5816" s="42" t="s">
        <v>31</v>
      </c>
      <c r="F5816" s="42" t="s">
        <v>81</v>
      </c>
    </row>
    <row r="5817" spans="1:6" x14ac:dyDescent="0.25">
      <c r="A5817" s="42">
        <v>95768</v>
      </c>
      <c r="B5817" s="42">
        <v>379</v>
      </c>
      <c r="C5817" s="42">
        <v>1.9671948497794298E-3</v>
      </c>
      <c r="D5817" s="42">
        <v>3.57351942949471E-3</v>
      </c>
      <c r="E5817" s="42" t="s">
        <v>31</v>
      </c>
      <c r="F5817" s="42" t="s">
        <v>81</v>
      </c>
    </row>
    <row r="5818" spans="1:6" x14ac:dyDescent="0.25">
      <c r="A5818" s="42">
        <v>95768</v>
      </c>
      <c r="B5818" s="42">
        <v>612</v>
      </c>
      <c r="C5818" s="42">
        <v>3.2554463443252501E-3</v>
      </c>
      <c r="D5818" s="42">
        <v>4.6038963717226801E-3</v>
      </c>
      <c r="E5818" s="42" t="s">
        <v>31</v>
      </c>
      <c r="F5818" s="42" t="s">
        <v>81</v>
      </c>
    </row>
    <row r="5819" spans="1:6" x14ac:dyDescent="0.25">
      <c r="A5819" s="42">
        <v>95768</v>
      </c>
      <c r="B5819" s="42">
        <v>380</v>
      </c>
      <c r="C5819" s="42">
        <v>5.72269616035444E-3</v>
      </c>
      <c r="D5819" s="42">
        <v>6.2355896924221497E-3</v>
      </c>
      <c r="E5819" s="42" t="s">
        <v>31</v>
      </c>
      <c r="F5819" s="42" t="s">
        <v>81</v>
      </c>
    </row>
    <row r="5820" spans="1:6" x14ac:dyDescent="0.25">
      <c r="A5820" s="42">
        <v>95768</v>
      </c>
      <c r="B5820" s="42">
        <v>778</v>
      </c>
      <c r="C5820" s="42">
        <v>5.5708121590812801E-2</v>
      </c>
      <c r="D5820" s="42">
        <v>6.3765268068490394E-2</v>
      </c>
      <c r="E5820" s="42" t="s">
        <v>31</v>
      </c>
      <c r="F5820" s="42" t="s">
        <v>81</v>
      </c>
    </row>
    <row r="5821" spans="1:6" x14ac:dyDescent="0.25">
      <c r="A5821" s="42">
        <v>95768</v>
      </c>
      <c r="B5821" s="42">
        <v>468</v>
      </c>
      <c r="C5821" s="42">
        <v>0</v>
      </c>
      <c r="D5821" s="42">
        <v>9.0593744658517203E-3</v>
      </c>
      <c r="E5821" s="42" t="s">
        <v>31</v>
      </c>
      <c r="F5821" s="42" t="s">
        <v>81</v>
      </c>
    </row>
    <row r="5822" spans="1:6" x14ac:dyDescent="0.25">
      <c r="A5822" s="42">
        <v>95768</v>
      </c>
      <c r="B5822" s="42">
        <v>298</v>
      </c>
      <c r="C5822" s="42">
        <v>5.04855315430119E-4</v>
      </c>
      <c r="D5822" s="42">
        <v>4.8258881604202504E-3</v>
      </c>
      <c r="E5822" s="42" t="s">
        <v>31</v>
      </c>
      <c r="F5822" s="42" t="s">
        <v>81</v>
      </c>
    </row>
    <row r="5823" spans="1:6" x14ac:dyDescent="0.25">
      <c r="A5823" s="42">
        <v>95768</v>
      </c>
      <c r="B5823" s="42">
        <v>693</v>
      </c>
      <c r="C5823" s="42">
        <v>2.61132059705234E-4</v>
      </c>
      <c r="D5823" s="42">
        <v>2.0354962270524102E-3</v>
      </c>
      <c r="E5823" s="42" t="s">
        <v>31</v>
      </c>
      <c r="F5823" s="42" t="s">
        <v>81</v>
      </c>
    </row>
    <row r="5824" spans="1:6" x14ac:dyDescent="0.25">
      <c r="A5824" s="42">
        <v>95768</v>
      </c>
      <c r="B5824" s="42">
        <v>810</v>
      </c>
      <c r="C5824" s="42">
        <v>8.1315204598463801E-4</v>
      </c>
      <c r="D5824" s="42">
        <v>1.5987743582064301E-3</v>
      </c>
      <c r="E5824" s="42" t="s">
        <v>31</v>
      </c>
      <c r="F5824" s="42" t="s">
        <v>81</v>
      </c>
    </row>
    <row r="5825" spans="1:6" x14ac:dyDescent="0.25">
      <c r="A5825" s="42">
        <v>95768</v>
      </c>
      <c r="B5825" s="42">
        <v>689</v>
      </c>
      <c r="C5825" s="42">
        <v>1.5292690352978499E-3</v>
      </c>
      <c r="D5825" s="42">
        <v>2.2290115663098102E-3</v>
      </c>
      <c r="E5825" s="42" t="s">
        <v>31</v>
      </c>
      <c r="F5825" s="42" t="s">
        <v>81</v>
      </c>
    </row>
    <row r="5826" spans="1:6" x14ac:dyDescent="0.25">
      <c r="A5826" s="42">
        <v>95768</v>
      </c>
      <c r="B5826" s="42">
        <v>697</v>
      </c>
      <c r="C5826" s="42">
        <v>2.5285947920631602E-3</v>
      </c>
      <c r="D5826" s="42">
        <v>1.8805267303234701E-3</v>
      </c>
      <c r="E5826" s="42" t="s">
        <v>31</v>
      </c>
      <c r="F5826" s="42" t="s">
        <v>81</v>
      </c>
    </row>
    <row r="5827" spans="1:6" x14ac:dyDescent="0.25">
      <c r="A5827" s="42">
        <v>95768</v>
      </c>
      <c r="B5827" s="42">
        <v>777</v>
      </c>
      <c r="C5827" s="42">
        <v>1.00971063086024E-3</v>
      </c>
      <c r="D5827" s="42">
        <v>3.1484528791345398E-3</v>
      </c>
      <c r="E5827" s="42" t="s">
        <v>31</v>
      </c>
      <c r="F5827" s="42" t="s">
        <v>81</v>
      </c>
    </row>
    <row r="5828" spans="1:6" x14ac:dyDescent="0.25">
      <c r="A5828" s="42">
        <v>95768</v>
      </c>
      <c r="B5828" s="42">
        <v>779</v>
      </c>
      <c r="C5828" s="42">
        <v>1.1489810627030299E-3</v>
      </c>
      <c r="D5828" s="42">
        <v>3.7234049685135502E-3</v>
      </c>
      <c r="E5828" s="42" t="s">
        <v>31</v>
      </c>
      <c r="F5828" s="42" t="s">
        <v>81</v>
      </c>
    </row>
    <row r="5829" spans="1:6" x14ac:dyDescent="0.25">
      <c r="A5829" s="42">
        <v>95768</v>
      </c>
      <c r="B5829" s="42">
        <v>586</v>
      </c>
      <c r="C5829" s="42">
        <v>0</v>
      </c>
      <c r="D5829" s="42">
        <v>6.4781236765639703E-3</v>
      </c>
      <c r="E5829" s="42" t="s">
        <v>31</v>
      </c>
      <c r="F5829" s="42" t="s">
        <v>81</v>
      </c>
    </row>
    <row r="5830" spans="1:6" x14ac:dyDescent="0.25">
      <c r="A5830" s="42">
        <v>95768</v>
      </c>
      <c r="B5830" s="42">
        <v>649</v>
      </c>
      <c r="C5830" s="42">
        <v>0</v>
      </c>
      <c r="D5830" s="42">
        <v>6.79820347300373E-3</v>
      </c>
      <c r="E5830" s="42" t="s">
        <v>31</v>
      </c>
      <c r="F5830" s="42" t="s">
        <v>81</v>
      </c>
    </row>
    <row r="5831" spans="1:6" x14ac:dyDescent="0.25">
      <c r="A5831" s="42">
        <v>95768</v>
      </c>
      <c r="B5831" s="42">
        <v>695</v>
      </c>
      <c r="C5831" s="42">
        <v>8.5303139503709795E-4</v>
      </c>
      <c r="D5831" s="42">
        <v>8.7111666141574794E-3</v>
      </c>
      <c r="E5831" s="42" t="s">
        <v>31</v>
      </c>
      <c r="F5831" s="42" t="s">
        <v>81</v>
      </c>
    </row>
    <row r="5832" spans="1:6" x14ac:dyDescent="0.25">
      <c r="A5832" s="42">
        <v>95768</v>
      </c>
      <c r="B5832" s="42">
        <v>328</v>
      </c>
      <c r="C5832" s="42">
        <v>4.21340919859597E-3</v>
      </c>
      <c r="D5832" s="42">
        <v>7.8584029591182401E-3</v>
      </c>
      <c r="E5832" s="42" t="s">
        <v>31</v>
      </c>
      <c r="F5832" s="42" t="s">
        <v>81</v>
      </c>
    </row>
    <row r="5833" spans="1:6" x14ac:dyDescent="0.25">
      <c r="A5833" s="42">
        <v>95768</v>
      </c>
      <c r="B5833" s="42">
        <v>487</v>
      </c>
      <c r="C5833" s="42">
        <v>1.2882514945458199E-3</v>
      </c>
      <c r="D5833" s="42">
        <v>1.0282253217854399E-2</v>
      </c>
      <c r="E5833" s="42" t="s">
        <v>31</v>
      </c>
      <c r="F5833" s="42" t="s">
        <v>81</v>
      </c>
    </row>
    <row r="5834" spans="1:6" x14ac:dyDescent="0.25">
      <c r="A5834" s="42">
        <v>95768</v>
      </c>
      <c r="B5834" s="42">
        <v>714</v>
      </c>
      <c r="C5834" s="42">
        <v>2.8514656651276002E-3</v>
      </c>
      <c r="D5834" s="42">
        <v>1.6070313695547601E-2</v>
      </c>
      <c r="E5834" s="42" t="s">
        <v>31</v>
      </c>
      <c r="F5834" s="42" t="s">
        <v>81</v>
      </c>
    </row>
    <row r="5835" spans="1:6" x14ac:dyDescent="0.25">
      <c r="A5835" s="42">
        <v>95768</v>
      </c>
      <c r="B5835" s="42">
        <v>296</v>
      </c>
      <c r="C5835" s="42">
        <v>3.2890417907552199E-3</v>
      </c>
      <c r="D5835" s="42">
        <v>1.7958289909277201E-2</v>
      </c>
      <c r="E5835" s="42" t="s">
        <v>31</v>
      </c>
      <c r="F5835" s="42" t="s">
        <v>81</v>
      </c>
    </row>
    <row r="5836" spans="1:6" x14ac:dyDescent="0.25">
      <c r="A5836" s="42">
        <v>95768</v>
      </c>
      <c r="B5836" s="42">
        <v>300</v>
      </c>
      <c r="C5836" s="42">
        <v>4.0581217203561303E-3</v>
      </c>
      <c r="D5836" s="42">
        <v>8.7042330377533894E-2</v>
      </c>
      <c r="E5836" s="42" t="s">
        <v>31</v>
      </c>
      <c r="F5836" s="42" t="s">
        <v>81</v>
      </c>
    </row>
    <row r="5837" spans="1:6" x14ac:dyDescent="0.25">
      <c r="A5837" s="42">
        <v>95768</v>
      </c>
      <c r="B5837" s="42">
        <v>519</v>
      </c>
      <c r="C5837" s="42">
        <v>1.15594458429517E-2</v>
      </c>
      <c r="D5837" s="42">
        <v>0.108596481210592</v>
      </c>
      <c r="E5837" s="42" t="s">
        <v>31</v>
      </c>
      <c r="F5837" s="42" t="s">
        <v>81</v>
      </c>
    </row>
    <row r="5838" spans="1:6" x14ac:dyDescent="0.25">
      <c r="A5838" s="42">
        <v>95768</v>
      </c>
      <c r="B5838" s="42">
        <v>477</v>
      </c>
      <c r="C5838" s="42">
        <v>3.32508156024665E-3</v>
      </c>
      <c r="D5838" s="42">
        <v>7.99163608904278E-3</v>
      </c>
      <c r="E5838" s="42" t="s">
        <v>31</v>
      </c>
      <c r="F5838" s="42" t="s">
        <v>81</v>
      </c>
    </row>
    <row r="5839" spans="1:6" x14ac:dyDescent="0.25">
      <c r="A5839" s="42">
        <v>95768</v>
      </c>
      <c r="B5839" s="42">
        <v>528</v>
      </c>
      <c r="C5839" s="42">
        <v>0</v>
      </c>
      <c r="D5839" s="42">
        <v>3.6151206432081598E-3</v>
      </c>
      <c r="E5839" s="42" t="s">
        <v>31</v>
      </c>
      <c r="F5839" s="42" t="s">
        <v>81</v>
      </c>
    </row>
    <row r="5840" spans="1:6" x14ac:dyDescent="0.25">
      <c r="A5840" s="42">
        <v>95768</v>
      </c>
      <c r="B5840" s="42">
        <v>712</v>
      </c>
      <c r="C5840" s="42">
        <v>0</v>
      </c>
      <c r="D5840" s="42">
        <v>3.3922485404638001E-3</v>
      </c>
      <c r="E5840" s="42" t="s">
        <v>31</v>
      </c>
      <c r="F5840" s="42" t="s">
        <v>81</v>
      </c>
    </row>
    <row r="5841" spans="1:6" x14ac:dyDescent="0.25">
      <c r="A5841" s="42">
        <v>95768</v>
      </c>
      <c r="B5841" s="42">
        <v>520</v>
      </c>
      <c r="C5841" s="42">
        <v>9.57484218919192E-4</v>
      </c>
      <c r="D5841" s="42">
        <v>6.9488168579410099E-3</v>
      </c>
      <c r="E5841" s="42" t="s">
        <v>31</v>
      </c>
      <c r="F5841" s="42" t="s">
        <v>81</v>
      </c>
    </row>
    <row r="5842" spans="1:6" x14ac:dyDescent="0.25">
      <c r="A5842" s="42">
        <v>95768</v>
      </c>
      <c r="B5842" s="42">
        <v>765</v>
      </c>
      <c r="C5842" s="42">
        <v>0</v>
      </c>
      <c r="D5842" s="42">
        <v>5.3545395018557897E-3</v>
      </c>
      <c r="E5842" s="42" t="s">
        <v>31</v>
      </c>
      <c r="F5842" s="42" t="s">
        <v>81</v>
      </c>
    </row>
    <row r="5843" spans="1:6" x14ac:dyDescent="0.25">
      <c r="A5843" s="42">
        <v>95768</v>
      </c>
      <c r="B5843" s="42">
        <v>294</v>
      </c>
      <c r="C5843" s="42">
        <v>1.1078815570118099</v>
      </c>
      <c r="D5843" s="42">
        <v>0.59121854206257796</v>
      </c>
      <c r="E5843" s="42" t="s">
        <v>31</v>
      </c>
      <c r="F5843" s="42" t="s">
        <v>45</v>
      </c>
    </row>
    <row r="5844" spans="1:6" x14ac:dyDescent="0.25">
      <c r="A5844" s="42">
        <v>95768</v>
      </c>
      <c r="B5844" s="42">
        <v>1253</v>
      </c>
      <c r="C5844" s="42">
        <v>0</v>
      </c>
      <c r="D5844" s="42">
        <v>4.1978095901481198E-4</v>
      </c>
      <c r="E5844" s="42" t="s">
        <v>31</v>
      </c>
      <c r="F5844" s="42" t="s">
        <v>202</v>
      </c>
    </row>
    <row r="5845" spans="1:6" x14ac:dyDescent="0.25">
      <c r="A5845" s="42">
        <v>95768</v>
      </c>
      <c r="B5845" s="42">
        <v>1255</v>
      </c>
      <c r="C5845" s="42">
        <v>0</v>
      </c>
      <c r="D5845" s="42">
        <v>4.5829898767859201E-4</v>
      </c>
      <c r="E5845" s="42" t="s">
        <v>31</v>
      </c>
      <c r="F5845" s="42" t="s">
        <v>202</v>
      </c>
    </row>
    <row r="5846" spans="1:6" x14ac:dyDescent="0.25">
      <c r="A5846" s="42">
        <v>95768</v>
      </c>
      <c r="B5846" s="42">
        <v>1256</v>
      </c>
      <c r="C5846" s="42">
        <v>5.8020582806327598E-3</v>
      </c>
      <c r="D5846" s="42">
        <v>6.7994134989949901E-3</v>
      </c>
      <c r="E5846" s="42" t="s">
        <v>31</v>
      </c>
      <c r="F5846" s="42" t="s">
        <v>202</v>
      </c>
    </row>
    <row r="5847" spans="1:6" x14ac:dyDescent="0.25">
      <c r="A5847" s="42">
        <v>95768</v>
      </c>
      <c r="B5847" s="42">
        <v>846</v>
      </c>
      <c r="C5847" s="42">
        <v>1.5092495436316901E-4</v>
      </c>
      <c r="D5847" s="42">
        <v>1.1172792962173099E-3</v>
      </c>
      <c r="E5847" s="42" t="s">
        <v>31</v>
      </c>
      <c r="F5847" s="42" t="s">
        <v>202</v>
      </c>
    </row>
    <row r="5848" spans="1:6" x14ac:dyDescent="0.25">
      <c r="A5848" s="42">
        <v>95768</v>
      </c>
      <c r="B5848" s="42">
        <v>847</v>
      </c>
      <c r="C5848" s="42">
        <v>3.2309327786338299E-3</v>
      </c>
      <c r="D5848" s="42">
        <v>2.4772549603325599E-3</v>
      </c>
      <c r="E5848" s="42" t="s">
        <v>31</v>
      </c>
      <c r="F5848" s="42" t="s">
        <v>202</v>
      </c>
    </row>
    <row r="5849" spans="1:6" x14ac:dyDescent="0.25">
      <c r="A5849" s="42">
        <v>95768</v>
      </c>
      <c r="B5849" s="42">
        <v>848</v>
      </c>
      <c r="C5849" s="42">
        <v>0</v>
      </c>
      <c r="D5849" s="42">
        <v>4.1978095901481198E-4</v>
      </c>
      <c r="E5849" s="42" t="s">
        <v>31</v>
      </c>
      <c r="F5849" s="42" t="s">
        <v>202</v>
      </c>
    </row>
    <row r="5850" spans="1:6" x14ac:dyDescent="0.25">
      <c r="A5850" s="42">
        <v>95768</v>
      </c>
      <c r="B5850" s="42">
        <v>849</v>
      </c>
      <c r="C5850" s="42">
        <v>1.44920409392068E-3</v>
      </c>
      <c r="D5850" s="42">
        <v>1.4470151815706401E-3</v>
      </c>
      <c r="E5850" s="42" t="s">
        <v>31</v>
      </c>
      <c r="F5850" s="42" t="s">
        <v>202</v>
      </c>
    </row>
    <row r="5851" spans="1:6" x14ac:dyDescent="0.25">
      <c r="A5851" s="42">
        <v>95768</v>
      </c>
      <c r="B5851" s="42">
        <v>850</v>
      </c>
      <c r="C5851" s="42">
        <v>0</v>
      </c>
      <c r="D5851" s="42">
        <v>3.8516600439789599E-4</v>
      </c>
      <c r="E5851" s="42" t="s">
        <v>31</v>
      </c>
      <c r="F5851" s="42" t="s">
        <v>202</v>
      </c>
    </row>
    <row r="5852" spans="1:6" x14ac:dyDescent="0.25">
      <c r="A5852" s="42">
        <v>95768</v>
      </c>
      <c r="B5852" s="42">
        <v>852</v>
      </c>
      <c r="C5852" s="42">
        <v>5.0475086260623704E-3</v>
      </c>
      <c r="D5852" s="42">
        <v>7.1382551551725897E-3</v>
      </c>
      <c r="E5852" s="42" t="s">
        <v>31</v>
      </c>
      <c r="F5852" s="42" t="s">
        <v>202</v>
      </c>
    </row>
    <row r="5853" spans="1:6" x14ac:dyDescent="0.25">
      <c r="A5853" s="42">
        <v>95768</v>
      </c>
      <c r="B5853" s="42">
        <v>1265</v>
      </c>
      <c r="C5853" s="42">
        <v>3.8298951197739302E-2</v>
      </c>
      <c r="D5853" s="42">
        <v>2.6191788641089401E-2</v>
      </c>
      <c r="E5853" s="42" t="s">
        <v>31</v>
      </c>
      <c r="F5853" s="42" t="s">
        <v>202</v>
      </c>
    </row>
    <row r="5854" spans="1:6" x14ac:dyDescent="0.25">
      <c r="A5854" s="42">
        <v>95768</v>
      </c>
      <c r="B5854" s="42">
        <v>1266</v>
      </c>
      <c r="C5854" s="42">
        <v>2.8499338982586802E-4</v>
      </c>
      <c r="D5854" s="42">
        <v>4.2453906586621698E-4</v>
      </c>
      <c r="E5854" s="42" t="s">
        <v>31</v>
      </c>
      <c r="F5854" s="42" t="s">
        <v>202</v>
      </c>
    </row>
    <row r="5855" spans="1:6" x14ac:dyDescent="0.25">
      <c r="A5855" s="42">
        <v>95768</v>
      </c>
      <c r="B5855" s="42">
        <v>1268</v>
      </c>
      <c r="C5855" s="42">
        <v>3.0900627065119402E-4</v>
      </c>
      <c r="D5855" s="42">
        <v>4.9414343690679595E-4</v>
      </c>
      <c r="E5855" s="42" t="s">
        <v>31</v>
      </c>
      <c r="F5855" s="42" t="s">
        <v>202</v>
      </c>
    </row>
    <row r="5856" spans="1:6" x14ac:dyDescent="0.25">
      <c r="A5856" s="42">
        <v>95768</v>
      </c>
      <c r="B5856" s="42">
        <v>1269</v>
      </c>
      <c r="C5856" s="42">
        <v>1.8567779794885499E-3</v>
      </c>
      <c r="D5856" s="42">
        <v>2.3999985719443499E-3</v>
      </c>
      <c r="E5856" s="42" t="s">
        <v>31</v>
      </c>
      <c r="F5856" s="42" t="s">
        <v>202</v>
      </c>
    </row>
    <row r="5857" spans="1:6" x14ac:dyDescent="0.25">
      <c r="A5857" s="42">
        <v>95768</v>
      </c>
      <c r="B5857" s="42">
        <v>853</v>
      </c>
      <c r="C5857" s="42">
        <v>0</v>
      </c>
      <c r="D5857" s="42">
        <v>3.8516600439789599E-4</v>
      </c>
      <c r="E5857" s="42" t="s">
        <v>31</v>
      </c>
      <c r="F5857" s="42" t="s">
        <v>202</v>
      </c>
    </row>
    <row r="5858" spans="1:6" x14ac:dyDescent="0.25">
      <c r="A5858" s="42">
        <v>95768</v>
      </c>
      <c r="B5858" s="42">
        <v>854</v>
      </c>
      <c r="C5858" s="42">
        <v>0</v>
      </c>
      <c r="D5858" s="42">
        <v>1.1516803709897801E-3</v>
      </c>
      <c r="E5858" s="42" t="s">
        <v>31</v>
      </c>
      <c r="F5858" s="42" t="s">
        <v>202</v>
      </c>
    </row>
    <row r="5859" spans="1:6" x14ac:dyDescent="0.25">
      <c r="A5859" s="42">
        <v>95768</v>
      </c>
      <c r="B5859" s="42">
        <v>855</v>
      </c>
      <c r="C5859" s="42">
        <v>0</v>
      </c>
      <c r="D5859" s="42">
        <v>1.5815011440751001E-3</v>
      </c>
      <c r="E5859" s="42" t="s">
        <v>31</v>
      </c>
      <c r="F5859" s="42" t="s">
        <v>202</v>
      </c>
    </row>
    <row r="5860" spans="1:6" x14ac:dyDescent="0.25">
      <c r="A5860" s="42">
        <v>95768</v>
      </c>
      <c r="B5860" s="42">
        <v>1275</v>
      </c>
      <c r="C5860" s="42">
        <v>0</v>
      </c>
      <c r="D5860" s="42">
        <v>6.8569176836328304E-4</v>
      </c>
      <c r="E5860" s="42" t="s">
        <v>31</v>
      </c>
      <c r="F5860" s="42" t="s">
        <v>202</v>
      </c>
    </row>
    <row r="5861" spans="1:6" x14ac:dyDescent="0.25">
      <c r="A5861" s="42">
        <v>95768</v>
      </c>
      <c r="B5861" s="42">
        <v>857</v>
      </c>
      <c r="C5861" s="42">
        <v>0</v>
      </c>
      <c r="D5861" s="42">
        <v>5.2510736401309205E-4</v>
      </c>
      <c r="E5861" s="42" t="s">
        <v>31</v>
      </c>
      <c r="F5861" s="42" t="s">
        <v>202</v>
      </c>
    </row>
    <row r="5862" spans="1:6" x14ac:dyDescent="0.25">
      <c r="A5862" s="42">
        <v>95768</v>
      </c>
      <c r="B5862" s="42">
        <v>858</v>
      </c>
      <c r="C5862" s="42">
        <v>0</v>
      </c>
      <c r="D5862" s="42">
        <v>1.38265386257128E-3</v>
      </c>
      <c r="E5862" s="42" t="s">
        <v>31</v>
      </c>
      <c r="F5862" s="42" t="s">
        <v>202</v>
      </c>
    </row>
    <row r="5863" spans="1:6" x14ac:dyDescent="0.25">
      <c r="A5863" s="42">
        <v>95768</v>
      </c>
      <c r="B5863" s="42">
        <v>859</v>
      </c>
      <c r="C5863" s="42">
        <v>0</v>
      </c>
      <c r="D5863" s="42">
        <v>4.7584048689744998E-4</v>
      </c>
      <c r="E5863" s="42" t="s">
        <v>31</v>
      </c>
      <c r="F5863" s="42" t="s">
        <v>202</v>
      </c>
    </row>
    <row r="5864" spans="1:6" x14ac:dyDescent="0.25">
      <c r="A5864" s="42">
        <v>95768</v>
      </c>
      <c r="B5864" s="42">
        <v>860</v>
      </c>
      <c r="C5864" s="42">
        <v>4.9085305559837403E-3</v>
      </c>
      <c r="D5864" s="42">
        <v>6.9417104835949603E-3</v>
      </c>
      <c r="E5864" s="42" t="s">
        <v>31</v>
      </c>
      <c r="F5864" s="42" t="s">
        <v>202</v>
      </c>
    </row>
    <row r="5865" spans="1:6" x14ac:dyDescent="0.25">
      <c r="A5865" s="42">
        <v>95768</v>
      </c>
      <c r="B5865" s="42">
        <v>1280</v>
      </c>
      <c r="C5865" s="42">
        <v>1.33908520216844E-3</v>
      </c>
      <c r="D5865" s="42">
        <v>1.89375245407973E-3</v>
      </c>
      <c r="E5865" s="42" t="s">
        <v>31</v>
      </c>
      <c r="F5865" s="42" t="s">
        <v>202</v>
      </c>
    </row>
    <row r="5866" spans="1:6" x14ac:dyDescent="0.25">
      <c r="A5866" s="42">
        <v>95768</v>
      </c>
      <c r="B5866" s="42">
        <v>1281</v>
      </c>
      <c r="C5866" s="42">
        <v>0</v>
      </c>
      <c r="D5866" s="42">
        <v>7.7053621272801505E-4</v>
      </c>
      <c r="E5866" s="42" t="s">
        <v>31</v>
      </c>
      <c r="F5866" s="42" t="s">
        <v>202</v>
      </c>
    </row>
    <row r="5867" spans="1:6" x14ac:dyDescent="0.25">
      <c r="A5867" s="42">
        <v>95768</v>
      </c>
      <c r="B5867" s="42">
        <v>1461</v>
      </c>
      <c r="C5867" s="42">
        <v>7.2441741320414905E-4</v>
      </c>
      <c r="D5867" s="42">
        <v>7.32982892919085E-4</v>
      </c>
      <c r="E5867" s="42" t="s">
        <v>31</v>
      </c>
      <c r="F5867" s="42" t="s">
        <v>202</v>
      </c>
    </row>
    <row r="5868" spans="1:6" x14ac:dyDescent="0.25">
      <c r="A5868" s="42">
        <v>95768</v>
      </c>
      <c r="B5868" s="42">
        <v>864</v>
      </c>
      <c r="C5868" s="42">
        <v>0</v>
      </c>
      <c r="D5868" s="42">
        <v>6.4031989581685102E-4</v>
      </c>
      <c r="E5868" s="42" t="s">
        <v>31</v>
      </c>
      <c r="F5868" s="42" t="s">
        <v>202</v>
      </c>
    </row>
    <row r="5869" spans="1:6" x14ac:dyDescent="0.25">
      <c r="A5869" s="42">
        <v>95768</v>
      </c>
      <c r="B5869" s="42">
        <v>1288</v>
      </c>
      <c r="C5869" s="42">
        <v>1.7448093489344401E-3</v>
      </c>
      <c r="D5869" s="42">
        <v>1.5385953913810901E-3</v>
      </c>
      <c r="E5869" s="42" t="s">
        <v>31</v>
      </c>
      <c r="F5869" s="42" t="s">
        <v>202</v>
      </c>
    </row>
    <row r="5870" spans="1:6" x14ac:dyDescent="0.25">
      <c r="A5870" s="42">
        <v>95768</v>
      </c>
      <c r="B5870" s="42">
        <v>896</v>
      </c>
      <c r="C5870" s="42">
        <v>4.69922555895789E-3</v>
      </c>
      <c r="D5870" s="42">
        <v>5.5913003193102002E-3</v>
      </c>
      <c r="E5870" s="42" t="s">
        <v>31</v>
      </c>
      <c r="F5870" s="42" t="s">
        <v>202</v>
      </c>
    </row>
    <row r="5871" spans="1:6" x14ac:dyDescent="0.25">
      <c r="A5871" s="42">
        <v>95768</v>
      </c>
      <c r="B5871" s="42">
        <v>1293</v>
      </c>
      <c r="C5871" s="42">
        <v>2.5747621086936101E-4</v>
      </c>
      <c r="D5871" s="42">
        <v>6.3230469603462803E-4</v>
      </c>
      <c r="E5871" s="42" t="s">
        <v>31</v>
      </c>
      <c r="F5871" s="42" t="s">
        <v>202</v>
      </c>
    </row>
    <row r="5872" spans="1:6" x14ac:dyDescent="0.25">
      <c r="A5872" s="42">
        <v>95768</v>
      </c>
      <c r="B5872" s="42">
        <v>866</v>
      </c>
      <c r="C5872" s="42">
        <v>0</v>
      </c>
      <c r="D5872" s="42">
        <v>3.8516600439789599E-4</v>
      </c>
      <c r="E5872" s="42" t="s">
        <v>31</v>
      </c>
      <c r="F5872" s="42" t="s">
        <v>202</v>
      </c>
    </row>
    <row r="5873" spans="1:6" x14ac:dyDescent="0.25">
      <c r="A5873" s="42">
        <v>95768</v>
      </c>
      <c r="B5873" s="42">
        <v>867</v>
      </c>
      <c r="C5873" s="42">
        <v>2.2662781021618298E-3</v>
      </c>
      <c r="D5873" s="42">
        <v>3.2050012281864102E-3</v>
      </c>
      <c r="E5873" s="42" t="s">
        <v>31</v>
      </c>
      <c r="F5873" s="42" t="s">
        <v>202</v>
      </c>
    </row>
    <row r="5874" spans="1:6" x14ac:dyDescent="0.25">
      <c r="A5874" s="42">
        <v>95768</v>
      </c>
      <c r="B5874" s="42">
        <v>1296</v>
      </c>
      <c r="C5874" s="42">
        <v>0</v>
      </c>
      <c r="D5874" s="42">
        <v>3.8516600439789599E-4</v>
      </c>
      <c r="E5874" s="42" t="s">
        <v>31</v>
      </c>
      <c r="F5874" s="42" t="s">
        <v>202</v>
      </c>
    </row>
    <row r="5875" spans="1:6" x14ac:dyDescent="0.25">
      <c r="A5875" s="42">
        <v>95768</v>
      </c>
      <c r="B5875" s="42">
        <v>868</v>
      </c>
      <c r="C5875" s="42">
        <v>1.8630714280692699E-3</v>
      </c>
      <c r="D5875" s="42">
        <v>2.6097218198475E-3</v>
      </c>
      <c r="E5875" s="42" t="s">
        <v>31</v>
      </c>
      <c r="F5875" s="42" t="s">
        <v>202</v>
      </c>
    </row>
    <row r="5876" spans="1:6" x14ac:dyDescent="0.25">
      <c r="A5876" s="42">
        <v>95768</v>
      </c>
      <c r="B5876" s="42">
        <v>1298</v>
      </c>
      <c r="C5876" s="42">
        <v>1.2997108159788599E-3</v>
      </c>
      <c r="D5876" s="42">
        <v>6.7256890784035499E-4</v>
      </c>
      <c r="E5876" s="42" t="s">
        <v>31</v>
      </c>
      <c r="F5876" s="42" t="s">
        <v>202</v>
      </c>
    </row>
    <row r="5877" spans="1:6" x14ac:dyDescent="0.25">
      <c r="A5877" s="42">
        <v>95768</v>
      </c>
      <c r="B5877" s="42">
        <v>1301</v>
      </c>
      <c r="C5877" s="42">
        <v>6.0390953917196502E-4</v>
      </c>
      <c r="D5877" s="42">
        <v>6.0294073218993504E-4</v>
      </c>
      <c r="E5877" s="42" t="s">
        <v>31</v>
      </c>
      <c r="F5877" s="42" t="s">
        <v>202</v>
      </c>
    </row>
    <row r="5878" spans="1:6" x14ac:dyDescent="0.25">
      <c r="A5878" s="42">
        <v>95768</v>
      </c>
      <c r="B5878" s="42">
        <v>871</v>
      </c>
      <c r="C5878" s="42">
        <v>1.9227583026281401E-3</v>
      </c>
      <c r="D5878" s="42">
        <v>4.0907010585229898E-3</v>
      </c>
      <c r="E5878" s="42" t="s">
        <v>31</v>
      </c>
      <c r="F5878" s="42" t="s">
        <v>202</v>
      </c>
    </row>
    <row r="5879" spans="1:6" x14ac:dyDescent="0.25">
      <c r="A5879" s="42">
        <v>95768</v>
      </c>
      <c r="B5879" s="42">
        <v>872</v>
      </c>
      <c r="C5879" s="42">
        <v>3.3477130054211001E-4</v>
      </c>
      <c r="D5879" s="42">
        <v>1.50273615294841E-3</v>
      </c>
      <c r="E5879" s="42" t="s">
        <v>31</v>
      </c>
      <c r="F5879" s="42" t="s">
        <v>202</v>
      </c>
    </row>
    <row r="5880" spans="1:6" x14ac:dyDescent="0.25">
      <c r="A5880" s="42">
        <v>95768</v>
      </c>
      <c r="B5880" s="42">
        <v>873</v>
      </c>
      <c r="C5880" s="42">
        <v>2.0056303121419E-3</v>
      </c>
      <c r="D5880" s="42">
        <v>4.1093792512134699E-4</v>
      </c>
      <c r="E5880" s="42" t="s">
        <v>31</v>
      </c>
      <c r="F5880" s="42" t="s">
        <v>202</v>
      </c>
    </row>
    <row r="5881" spans="1:6" x14ac:dyDescent="0.25">
      <c r="A5881" s="42">
        <v>95768</v>
      </c>
      <c r="B5881" s="42">
        <v>1106</v>
      </c>
      <c r="C5881" s="42">
        <v>7.9671049281593194E-3</v>
      </c>
      <c r="D5881" s="42">
        <v>6.5328067070531204E-3</v>
      </c>
      <c r="E5881" s="42" t="s">
        <v>31</v>
      </c>
      <c r="F5881" s="42" t="s">
        <v>202</v>
      </c>
    </row>
    <row r="5882" spans="1:6" x14ac:dyDescent="0.25">
      <c r="A5882" s="42">
        <v>95768</v>
      </c>
      <c r="B5882" s="42">
        <v>875</v>
      </c>
      <c r="C5882" s="42">
        <v>1.5334946186671299E-3</v>
      </c>
      <c r="D5882" s="42">
        <v>1.6916905300276E-3</v>
      </c>
      <c r="E5882" s="42" t="s">
        <v>31</v>
      </c>
      <c r="F5882" s="42" t="s">
        <v>202</v>
      </c>
    </row>
    <row r="5883" spans="1:6" x14ac:dyDescent="0.25">
      <c r="A5883" s="42">
        <v>95768</v>
      </c>
      <c r="B5883" s="42">
        <v>876</v>
      </c>
      <c r="C5883" s="42">
        <v>1.5174653794313201E-3</v>
      </c>
      <c r="D5883" s="42">
        <v>1.5686102787226799E-3</v>
      </c>
      <c r="E5883" s="42" t="s">
        <v>31</v>
      </c>
      <c r="F5883" s="42" t="s">
        <v>202</v>
      </c>
    </row>
    <row r="5884" spans="1:6" x14ac:dyDescent="0.25">
      <c r="A5884" s="42">
        <v>95768</v>
      </c>
      <c r="B5884" s="42">
        <v>877</v>
      </c>
      <c r="C5884" s="42">
        <v>1.30140100898766E-3</v>
      </c>
      <c r="D5884" s="42">
        <v>2.51429765753292E-3</v>
      </c>
      <c r="E5884" s="42" t="s">
        <v>31</v>
      </c>
      <c r="F5884" s="42" t="s">
        <v>202</v>
      </c>
    </row>
    <row r="5885" spans="1:6" x14ac:dyDescent="0.25">
      <c r="A5885" s="42">
        <v>95768</v>
      </c>
      <c r="B5885" s="42">
        <v>879</v>
      </c>
      <c r="C5885" s="42">
        <v>1.9566177250335101E-3</v>
      </c>
      <c r="D5885" s="42">
        <v>2.2262143169135499E-3</v>
      </c>
      <c r="E5885" s="42" t="s">
        <v>31</v>
      </c>
      <c r="F5885" s="42" t="s">
        <v>202</v>
      </c>
    </row>
    <row r="5886" spans="1:6" x14ac:dyDescent="0.25">
      <c r="A5886" s="42">
        <v>95768</v>
      </c>
      <c r="B5886" s="42">
        <v>1312</v>
      </c>
      <c r="C5886" s="42">
        <v>0</v>
      </c>
      <c r="D5886" s="42">
        <v>4.1978095901481198E-4</v>
      </c>
      <c r="E5886" s="42" t="s">
        <v>31</v>
      </c>
      <c r="F5886" s="42" t="s">
        <v>202</v>
      </c>
    </row>
    <row r="5887" spans="1:6" x14ac:dyDescent="0.25">
      <c r="A5887" s="42">
        <v>95768</v>
      </c>
      <c r="B5887" s="42">
        <v>1314</v>
      </c>
      <c r="C5887" s="42">
        <v>0</v>
      </c>
      <c r="D5887" s="42">
        <v>3.8516600439789599E-4</v>
      </c>
      <c r="E5887" s="42" t="s">
        <v>31</v>
      </c>
      <c r="F5887" s="42" t="s">
        <v>202</v>
      </c>
    </row>
    <row r="5888" spans="1:6" x14ac:dyDescent="0.25">
      <c r="A5888" s="42">
        <v>95768</v>
      </c>
      <c r="B5888" s="42">
        <v>2806</v>
      </c>
      <c r="C5888" s="42">
        <v>5.7766409781749599E-3</v>
      </c>
      <c r="D5888" s="42">
        <v>2.8520268057889799E-3</v>
      </c>
      <c r="E5888" s="42" t="s">
        <v>31</v>
      </c>
      <c r="F5888" s="42" t="s">
        <v>202</v>
      </c>
    </row>
    <row r="5889" spans="1:6" x14ac:dyDescent="0.25">
      <c r="A5889" s="42">
        <v>95768</v>
      </c>
      <c r="B5889" s="42">
        <v>1320</v>
      </c>
      <c r="C5889" s="42">
        <v>5.2027220605035604E-4</v>
      </c>
      <c r="D5889" s="42">
        <v>4.4427797226872498E-4</v>
      </c>
      <c r="E5889" s="42" t="s">
        <v>31</v>
      </c>
      <c r="F5889" s="42" t="s">
        <v>202</v>
      </c>
    </row>
    <row r="5890" spans="1:6" x14ac:dyDescent="0.25">
      <c r="A5890" s="42">
        <v>95768</v>
      </c>
      <c r="B5890" s="42">
        <v>881</v>
      </c>
      <c r="C5890" s="42">
        <v>1.0013354950976701E-2</v>
      </c>
      <c r="D5890" s="42">
        <v>1.3809494564190301E-2</v>
      </c>
      <c r="E5890" s="42" t="s">
        <v>31</v>
      </c>
      <c r="F5890" s="42" t="s">
        <v>202</v>
      </c>
    </row>
    <row r="5891" spans="1:6" x14ac:dyDescent="0.25">
      <c r="A5891" s="42">
        <v>95768</v>
      </c>
      <c r="B5891" s="42">
        <v>882</v>
      </c>
      <c r="C5891" s="42">
        <v>9.8054337679156101E-3</v>
      </c>
      <c r="D5891" s="42">
        <v>1.29380397659E-2</v>
      </c>
      <c r="E5891" s="42" t="s">
        <v>31</v>
      </c>
      <c r="F5891" s="42" t="s">
        <v>202</v>
      </c>
    </row>
    <row r="5892" spans="1:6" x14ac:dyDescent="0.25">
      <c r="A5892" s="42">
        <v>95768</v>
      </c>
      <c r="B5892" s="42">
        <v>883</v>
      </c>
      <c r="C5892" s="42">
        <v>0</v>
      </c>
      <c r="D5892" s="42">
        <v>5.8205441865718404E-4</v>
      </c>
      <c r="E5892" s="42" t="s">
        <v>31</v>
      </c>
      <c r="F5892" s="42" t="s">
        <v>202</v>
      </c>
    </row>
    <row r="5893" spans="1:6" x14ac:dyDescent="0.25">
      <c r="A5893" s="42">
        <v>95768</v>
      </c>
      <c r="B5893" s="42">
        <v>1325</v>
      </c>
      <c r="C5893" s="42">
        <v>7.9549497032135597E-3</v>
      </c>
      <c r="D5893" s="42">
        <v>5.5761355908647602E-3</v>
      </c>
      <c r="E5893" s="42" t="s">
        <v>31</v>
      </c>
      <c r="F5893" s="42" t="s">
        <v>202</v>
      </c>
    </row>
    <row r="5894" spans="1:6" x14ac:dyDescent="0.25">
      <c r="A5894" s="42">
        <v>95768</v>
      </c>
      <c r="B5894" s="42">
        <v>884</v>
      </c>
      <c r="C5894" s="42">
        <v>1.57097047118669E-3</v>
      </c>
      <c r="D5894" s="42">
        <v>2.22168774643987E-3</v>
      </c>
      <c r="E5894" s="42" t="s">
        <v>31</v>
      </c>
      <c r="F5894" s="42" t="s">
        <v>202</v>
      </c>
    </row>
    <row r="5895" spans="1:6" x14ac:dyDescent="0.25">
      <c r="A5895" s="42">
        <v>95768</v>
      </c>
      <c r="B5895" s="42">
        <v>1330</v>
      </c>
      <c r="C5895" s="42">
        <v>3.55008205460162E-5</v>
      </c>
      <c r="D5895" s="42">
        <v>3.8517423402907402E-4</v>
      </c>
      <c r="E5895" s="42" t="s">
        <v>31</v>
      </c>
      <c r="F5895" s="42" t="s">
        <v>202</v>
      </c>
    </row>
    <row r="5896" spans="1:6" x14ac:dyDescent="0.25">
      <c r="A5896" s="42">
        <v>95768</v>
      </c>
      <c r="B5896" s="42">
        <v>885</v>
      </c>
      <c r="C5896" s="42">
        <v>0</v>
      </c>
      <c r="D5896" s="42">
        <v>3.8516600439789599E-4</v>
      </c>
      <c r="E5896" s="42" t="s">
        <v>31</v>
      </c>
      <c r="F5896" s="42" t="s">
        <v>202</v>
      </c>
    </row>
    <row r="5897" spans="1:6" x14ac:dyDescent="0.25">
      <c r="A5897" s="42">
        <v>95768</v>
      </c>
      <c r="B5897" s="42">
        <v>886</v>
      </c>
      <c r="C5897" s="42">
        <v>5.2212987089419799E-3</v>
      </c>
      <c r="D5897" s="42">
        <v>5.7269791076783498E-3</v>
      </c>
      <c r="E5897" s="42" t="s">
        <v>31</v>
      </c>
      <c r="F5897" s="42" t="s">
        <v>202</v>
      </c>
    </row>
    <row r="5898" spans="1:6" x14ac:dyDescent="0.25">
      <c r="A5898" s="42">
        <v>95768</v>
      </c>
      <c r="B5898" s="42">
        <v>887</v>
      </c>
      <c r="C5898" s="42">
        <v>1.2882514945458201E-4</v>
      </c>
      <c r="D5898" s="42">
        <v>3.8551135436999299E-4</v>
      </c>
      <c r="E5898" s="42" t="s">
        <v>31</v>
      </c>
      <c r="F5898" s="42" t="s">
        <v>202</v>
      </c>
    </row>
    <row r="5899" spans="1:6" x14ac:dyDescent="0.25">
      <c r="A5899" s="42">
        <v>95768</v>
      </c>
      <c r="B5899" s="42">
        <v>888</v>
      </c>
      <c r="C5899" s="42">
        <v>0</v>
      </c>
      <c r="D5899" s="42">
        <v>4.2369731228619799E-4</v>
      </c>
      <c r="E5899" s="42" t="s">
        <v>31</v>
      </c>
      <c r="F5899" s="42" t="s">
        <v>202</v>
      </c>
    </row>
    <row r="5900" spans="1:6" x14ac:dyDescent="0.25">
      <c r="A5900" s="42">
        <v>95768</v>
      </c>
      <c r="B5900" s="42">
        <v>889</v>
      </c>
      <c r="C5900" s="42">
        <v>5.4157569203088203E-3</v>
      </c>
      <c r="D5900" s="42">
        <v>6.2531008760616904E-3</v>
      </c>
      <c r="E5900" s="42" t="s">
        <v>31</v>
      </c>
      <c r="F5900" s="42" t="s">
        <v>202</v>
      </c>
    </row>
    <row r="5901" spans="1:6" x14ac:dyDescent="0.25">
      <c r="A5901" s="42">
        <v>95768</v>
      </c>
      <c r="B5901" s="42">
        <v>890</v>
      </c>
      <c r="C5901" s="42">
        <v>0</v>
      </c>
      <c r="D5901" s="42">
        <v>3.8943062261587999E-4</v>
      </c>
      <c r="E5901" s="42" t="s">
        <v>31</v>
      </c>
      <c r="F5901" s="42" t="s">
        <v>202</v>
      </c>
    </row>
    <row r="5902" spans="1:6" x14ac:dyDescent="0.25">
      <c r="A5902" s="42">
        <v>95768</v>
      </c>
      <c r="B5902" s="42">
        <v>891</v>
      </c>
      <c r="C5902" s="42">
        <v>0</v>
      </c>
      <c r="D5902" s="42">
        <v>3.8943062261587999E-4</v>
      </c>
      <c r="E5902" s="42" t="s">
        <v>31</v>
      </c>
      <c r="F5902" s="42" t="s">
        <v>202</v>
      </c>
    </row>
    <row r="5903" spans="1:6" x14ac:dyDescent="0.25">
      <c r="A5903" s="42">
        <v>95768</v>
      </c>
      <c r="B5903" s="42">
        <v>892</v>
      </c>
      <c r="C5903" s="42">
        <v>0</v>
      </c>
      <c r="D5903" s="42">
        <v>3.8516600439789599E-4</v>
      </c>
      <c r="E5903" s="42" t="s">
        <v>31</v>
      </c>
      <c r="F5903" s="42" t="s">
        <v>202</v>
      </c>
    </row>
    <row r="5904" spans="1:6" x14ac:dyDescent="0.25">
      <c r="A5904" s="42">
        <v>95768</v>
      </c>
      <c r="B5904" s="42">
        <v>893</v>
      </c>
      <c r="C5904" s="42">
        <v>0</v>
      </c>
      <c r="D5904" s="42">
        <v>3.8516600439789599E-4</v>
      </c>
      <c r="E5904" s="42" t="s">
        <v>31</v>
      </c>
      <c r="F5904" s="42" t="s">
        <v>202</v>
      </c>
    </row>
    <row r="5905" spans="1:6" x14ac:dyDescent="0.25">
      <c r="A5905" s="42">
        <v>95768</v>
      </c>
      <c r="B5905" s="42">
        <v>894</v>
      </c>
      <c r="C5905" s="42">
        <v>1.80355209236415E-4</v>
      </c>
      <c r="D5905" s="42">
        <v>6.3192379515614595E-4</v>
      </c>
      <c r="E5905" s="42" t="s">
        <v>31</v>
      </c>
      <c r="F5905" s="42" t="s">
        <v>202</v>
      </c>
    </row>
    <row r="5906" spans="1:6" x14ac:dyDescent="0.25">
      <c r="A5906" s="42">
        <v>95768</v>
      </c>
      <c r="B5906" s="42">
        <v>895</v>
      </c>
      <c r="C5906" s="42">
        <v>5.1530059781832902E-5</v>
      </c>
      <c r="D5906" s="42">
        <v>3.8518403229099101E-4</v>
      </c>
      <c r="E5906" s="42" t="s">
        <v>31</v>
      </c>
      <c r="F5906" s="42" t="s">
        <v>202</v>
      </c>
    </row>
    <row r="5907" spans="1:6" x14ac:dyDescent="0.25">
      <c r="A5907" s="42">
        <v>95768</v>
      </c>
      <c r="B5907" s="42">
        <v>105</v>
      </c>
      <c r="C5907" s="42">
        <v>3.5311829049888201E-2</v>
      </c>
      <c r="D5907" s="42">
        <v>1.9855574631515001E-2</v>
      </c>
      <c r="E5907" s="42" t="s">
        <v>31</v>
      </c>
      <c r="F5907" s="42" t="s">
        <v>202</v>
      </c>
    </row>
    <row r="5908" spans="1:6" x14ac:dyDescent="0.25">
      <c r="A5908" s="42">
        <v>95768</v>
      </c>
      <c r="B5908" s="42">
        <v>196</v>
      </c>
      <c r="C5908" s="42">
        <v>8.2210194633128605E-2</v>
      </c>
      <c r="D5908" s="42">
        <v>5.2673854008335297E-2</v>
      </c>
      <c r="E5908" s="42" t="s">
        <v>31</v>
      </c>
      <c r="F5908" s="42" t="s">
        <v>202</v>
      </c>
    </row>
    <row r="5909" spans="1:6" x14ac:dyDescent="0.25">
      <c r="A5909" s="42">
        <v>95768</v>
      </c>
      <c r="B5909" s="42">
        <v>611</v>
      </c>
      <c r="C5909" s="42">
        <v>0.34144813076755598</v>
      </c>
      <c r="D5909" s="42">
        <v>0.18600500080682</v>
      </c>
      <c r="E5909" s="42" t="s">
        <v>31</v>
      </c>
      <c r="F5909" s="42" t="s">
        <v>202</v>
      </c>
    </row>
    <row r="5910" spans="1:6" x14ac:dyDescent="0.25">
      <c r="A5910" s="42">
        <v>95768</v>
      </c>
      <c r="B5910" s="42">
        <v>901</v>
      </c>
      <c r="C5910" s="42">
        <v>0</v>
      </c>
      <c r="D5910" s="42">
        <v>4.1978095901481198E-4</v>
      </c>
      <c r="E5910" s="42" t="s">
        <v>31</v>
      </c>
      <c r="F5910" s="42" t="s">
        <v>202</v>
      </c>
    </row>
    <row r="5911" spans="1:6" x14ac:dyDescent="0.25">
      <c r="A5911" s="42">
        <v>95768</v>
      </c>
      <c r="B5911" s="42">
        <v>902</v>
      </c>
      <c r="C5911" s="42">
        <v>1.93918408417505E-2</v>
      </c>
      <c r="D5911" s="42">
        <v>2.7424204317784001E-2</v>
      </c>
      <c r="E5911" s="42" t="s">
        <v>31</v>
      </c>
      <c r="F5911" s="42" t="s">
        <v>202</v>
      </c>
    </row>
    <row r="5912" spans="1:6" x14ac:dyDescent="0.25">
      <c r="A5912" s="42">
        <v>95768</v>
      </c>
      <c r="B5912" s="42">
        <v>903</v>
      </c>
      <c r="C5912" s="42">
        <v>0</v>
      </c>
      <c r="D5912" s="42">
        <v>3.8516600439789599E-4</v>
      </c>
      <c r="E5912" s="42" t="s">
        <v>31</v>
      </c>
      <c r="F5912" s="42" t="s">
        <v>202</v>
      </c>
    </row>
    <row r="5913" spans="1:6" x14ac:dyDescent="0.25">
      <c r="A5913" s="42">
        <v>95768</v>
      </c>
      <c r="B5913" s="42">
        <v>904</v>
      </c>
      <c r="C5913" s="42">
        <v>2.0086278032526599E-3</v>
      </c>
      <c r="D5913" s="42">
        <v>2.84062868111959E-3</v>
      </c>
      <c r="E5913" s="42" t="s">
        <v>31</v>
      </c>
      <c r="F5913" s="42" t="s">
        <v>202</v>
      </c>
    </row>
    <row r="5914" spans="1:6" x14ac:dyDescent="0.25">
      <c r="A5914" s="42">
        <v>95768</v>
      </c>
      <c r="B5914" s="42">
        <v>905</v>
      </c>
      <c r="C5914" s="42">
        <v>0</v>
      </c>
      <c r="D5914" s="42">
        <v>5.3931979551632601E-4</v>
      </c>
      <c r="E5914" s="42" t="s">
        <v>31</v>
      </c>
      <c r="F5914" s="42" t="s">
        <v>202</v>
      </c>
    </row>
    <row r="5915" spans="1:6" x14ac:dyDescent="0.25">
      <c r="A5915" s="42">
        <v>95768</v>
      </c>
      <c r="B5915" s="42">
        <v>906</v>
      </c>
      <c r="C5915" s="42">
        <v>1.1454805928435699E-4</v>
      </c>
      <c r="D5915" s="42">
        <v>3.8525054629225E-4</v>
      </c>
      <c r="E5915" s="42" t="s">
        <v>31</v>
      </c>
      <c r="F5915" s="42" t="s">
        <v>202</v>
      </c>
    </row>
    <row r="5916" spans="1:6" x14ac:dyDescent="0.25">
      <c r="A5916" s="42">
        <v>95768</v>
      </c>
      <c r="B5916" s="42">
        <v>907</v>
      </c>
      <c r="C5916" s="42">
        <v>1.1534379120557599E-3</v>
      </c>
      <c r="D5916" s="42">
        <v>6.2691746256198096E-4</v>
      </c>
      <c r="E5916" s="42" t="s">
        <v>31</v>
      </c>
      <c r="F5916" s="42" t="s">
        <v>202</v>
      </c>
    </row>
    <row r="5917" spans="1:6" x14ac:dyDescent="0.25">
      <c r="A5917" s="42">
        <v>95768</v>
      </c>
      <c r="B5917" s="42">
        <v>908</v>
      </c>
      <c r="C5917" s="42">
        <v>1.7865548231930299E-3</v>
      </c>
      <c r="D5917" s="42">
        <v>9.6992920495722103E-4</v>
      </c>
      <c r="E5917" s="42" t="s">
        <v>31</v>
      </c>
      <c r="F5917" s="42" t="s">
        <v>202</v>
      </c>
    </row>
    <row r="5918" spans="1:6" x14ac:dyDescent="0.25">
      <c r="A5918" s="42">
        <v>95768</v>
      </c>
      <c r="B5918" s="42">
        <v>909</v>
      </c>
      <c r="C5918" s="42">
        <v>1.0673319011288501E-3</v>
      </c>
      <c r="D5918" s="42">
        <v>1.25831892157634E-3</v>
      </c>
      <c r="E5918" s="42" t="s">
        <v>31</v>
      </c>
      <c r="F5918" s="42" t="s">
        <v>202</v>
      </c>
    </row>
    <row r="5919" spans="1:6" x14ac:dyDescent="0.25">
      <c r="A5919" s="42">
        <v>95768</v>
      </c>
      <c r="B5919" s="42">
        <v>989</v>
      </c>
      <c r="C5919" s="42">
        <v>3.46148489337858E-4</v>
      </c>
      <c r="D5919" s="42">
        <v>4.8952788821655805E-4</v>
      </c>
      <c r="E5919" s="42" t="s">
        <v>31</v>
      </c>
      <c r="F5919" s="42" t="s">
        <v>202</v>
      </c>
    </row>
    <row r="5920" spans="1:6" x14ac:dyDescent="0.25">
      <c r="A5920" s="42">
        <v>95768</v>
      </c>
      <c r="B5920" s="42">
        <v>990</v>
      </c>
      <c r="C5920" s="42">
        <v>4.7929205539961901E-4</v>
      </c>
      <c r="D5920" s="42">
        <v>6.7782132508381805E-4</v>
      </c>
      <c r="E5920" s="42" t="s">
        <v>31</v>
      </c>
      <c r="F5920" s="42" t="s">
        <v>202</v>
      </c>
    </row>
    <row r="5921" spans="1:6" x14ac:dyDescent="0.25">
      <c r="A5921" s="42">
        <v>95768</v>
      </c>
      <c r="B5921" s="42">
        <v>990</v>
      </c>
      <c r="C5921" s="42">
        <v>0</v>
      </c>
      <c r="D5921" s="42">
        <v>3.8516600439789599E-4</v>
      </c>
      <c r="E5921" s="42" t="s">
        <v>31</v>
      </c>
      <c r="F5921" s="42" t="s">
        <v>202</v>
      </c>
    </row>
    <row r="5922" spans="1:6" x14ac:dyDescent="0.25">
      <c r="A5922" s="42">
        <v>95768</v>
      </c>
      <c r="B5922" s="42">
        <v>1387</v>
      </c>
      <c r="C5922" s="42">
        <v>9.0536385800861301E-4</v>
      </c>
      <c r="D5922" s="42">
        <v>1.28037784687821E-3</v>
      </c>
      <c r="E5922" s="42" t="s">
        <v>31</v>
      </c>
      <c r="F5922" s="42" t="s">
        <v>202</v>
      </c>
    </row>
    <row r="5923" spans="1:6" x14ac:dyDescent="0.25">
      <c r="A5923" s="42">
        <v>95768</v>
      </c>
      <c r="B5923" s="42">
        <v>993</v>
      </c>
      <c r="C5923" s="42">
        <v>0</v>
      </c>
      <c r="D5923" s="42">
        <v>3.8516600439789599E-4</v>
      </c>
      <c r="E5923" s="42" t="s">
        <v>31</v>
      </c>
      <c r="F5923" s="42" t="s">
        <v>202</v>
      </c>
    </row>
    <row r="5924" spans="1:6" x14ac:dyDescent="0.25">
      <c r="A5924" s="42">
        <v>95768</v>
      </c>
      <c r="B5924" s="42">
        <v>994</v>
      </c>
      <c r="C5924" s="42">
        <v>0</v>
      </c>
      <c r="D5924" s="42">
        <v>3.8516600439789599E-4</v>
      </c>
      <c r="E5924" s="42" t="s">
        <v>31</v>
      </c>
      <c r="F5924" s="42" t="s">
        <v>202</v>
      </c>
    </row>
    <row r="5925" spans="1:6" x14ac:dyDescent="0.25">
      <c r="A5925" s="42">
        <v>95768</v>
      </c>
      <c r="B5925" s="42">
        <v>1390</v>
      </c>
      <c r="C5925" s="42">
        <v>0</v>
      </c>
      <c r="D5925" s="42">
        <v>3.8516600439789599E-4</v>
      </c>
      <c r="E5925" s="42" t="s">
        <v>31</v>
      </c>
      <c r="F5925" s="42" t="s">
        <v>202</v>
      </c>
    </row>
    <row r="5926" spans="1:6" x14ac:dyDescent="0.25">
      <c r="A5926" s="42">
        <v>95768</v>
      </c>
      <c r="B5926" s="42">
        <v>1391</v>
      </c>
      <c r="C5926" s="42">
        <v>3.1688044810585501E-3</v>
      </c>
      <c r="D5926" s="42">
        <v>4.4813662736216302E-3</v>
      </c>
      <c r="E5926" s="42" t="s">
        <v>31</v>
      </c>
      <c r="F5926" s="42" t="s">
        <v>202</v>
      </c>
    </row>
    <row r="5927" spans="1:6" x14ac:dyDescent="0.25">
      <c r="A5927" s="42">
        <v>95768</v>
      </c>
      <c r="B5927" s="42">
        <v>1393</v>
      </c>
      <c r="C5927" s="42">
        <v>7.9000168024825998E-4</v>
      </c>
      <c r="D5927" s="42">
        <v>1.1172310905046201E-3</v>
      </c>
      <c r="E5927" s="42" t="s">
        <v>31</v>
      </c>
      <c r="F5927" s="42" t="s">
        <v>202</v>
      </c>
    </row>
    <row r="5928" spans="1:6" x14ac:dyDescent="0.25">
      <c r="A5928" s="42">
        <v>95768</v>
      </c>
      <c r="B5928" s="42">
        <v>999</v>
      </c>
      <c r="C5928" s="42">
        <v>3.3285891515440198E-3</v>
      </c>
      <c r="D5928" s="42">
        <v>4.7073359216815098E-3</v>
      </c>
      <c r="E5928" s="42" t="s">
        <v>31</v>
      </c>
      <c r="F5928" s="42" t="s">
        <v>202</v>
      </c>
    </row>
    <row r="5929" spans="1:6" x14ac:dyDescent="0.25">
      <c r="A5929" s="42">
        <v>95768</v>
      </c>
      <c r="B5929" s="42">
        <v>1396</v>
      </c>
      <c r="C5929" s="42">
        <v>0</v>
      </c>
      <c r="D5929" s="42">
        <v>3.8516600439789599E-4</v>
      </c>
      <c r="E5929" s="42" t="s">
        <v>31</v>
      </c>
      <c r="F5929" s="42" t="s">
        <v>202</v>
      </c>
    </row>
    <row r="5930" spans="1:6" x14ac:dyDescent="0.25">
      <c r="A5930" s="42">
        <v>95768</v>
      </c>
      <c r="B5930" s="42">
        <v>1397</v>
      </c>
      <c r="C5930" s="42">
        <v>0</v>
      </c>
      <c r="D5930" s="42">
        <v>3.8516600439789599E-4</v>
      </c>
      <c r="E5930" s="42" t="s">
        <v>31</v>
      </c>
      <c r="F5930" s="42" t="s">
        <v>202</v>
      </c>
    </row>
    <row r="5931" spans="1:6" x14ac:dyDescent="0.25">
      <c r="A5931" s="42">
        <v>95768</v>
      </c>
      <c r="B5931" s="42">
        <v>1398</v>
      </c>
      <c r="C5931" s="42">
        <v>0</v>
      </c>
      <c r="D5931" s="42">
        <v>3.8516600439789599E-4</v>
      </c>
      <c r="E5931" s="42" t="s">
        <v>31</v>
      </c>
      <c r="F5931" s="42" t="s">
        <v>202</v>
      </c>
    </row>
    <row r="5932" spans="1:6" x14ac:dyDescent="0.25">
      <c r="A5932" s="42">
        <v>95768</v>
      </c>
      <c r="B5932" s="42">
        <v>1004</v>
      </c>
      <c r="C5932" s="42">
        <v>0</v>
      </c>
      <c r="D5932" s="42">
        <v>3.8516600439789599E-4</v>
      </c>
      <c r="E5932" s="42" t="s">
        <v>31</v>
      </c>
      <c r="F5932" s="42" t="s">
        <v>202</v>
      </c>
    </row>
    <row r="5933" spans="1:6" x14ac:dyDescent="0.25">
      <c r="A5933" s="42">
        <v>95768</v>
      </c>
      <c r="B5933" s="42">
        <v>1005</v>
      </c>
      <c r="C5933" s="42">
        <v>0</v>
      </c>
      <c r="D5933" s="42">
        <v>3.8516600439789599E-4</v>
      </c>
      <c r="E5933" s="42" t="s">
        <v>31</v>
      </c>
      <c r="F5933" s="42" t="s">
        <v>202</v>
      </c>
    </row>
    <row r="5934" spans="1:6" x14ac:dyDescent="0.25">
      <c r="A5934" s="42">
        <v>95768</v>
      </c>
      <c r="B5934" s="42">
        <v>1006</v>
      </c>
      <c r="C5934" s="42">
        <v>0</v>
      </c>
      <c r="D5934" s="42">
        <v>3.8516600439789599E-4</v>
      </c>
      <c r="E5934" s="42" t="s">
        <v>31</v>
      </c>
      <c r="F5934" s="42" t="s">
        <v>202</v>
      </c>
    </row>
    <row r="5935" spans="1:6" x14ac:dyDescent="0.25">
      <c r="A5935" s="42">
        <v>95768</v>
      </c>
      <c r="B5935" s="42">
        <v>1402</v>
      </c>
      <c r="C5935" s="42">
        <v>0</v>
      </c>
      <c r="D5935" s="42">
        <v>3.8516600439789599E-4</v>
      </c>
      <c r="E5935" s="42" t="s">
        <v>31</v>
      </c>
      <c r="F5935" s="42" t="s">
        <v>202</v>
      </c>
    </row>
    <row r="5936" spans="1:6" x14ac:dyDescent="0.25">
      <c r="A5936" s="42">
        <v>95768</v>
      </c>
      <c r="B5936" s="42">
        <v>1008</v>
      </c>
      <c r="C5936" s="42">
        <v>0</v>
      </c>
      <c r="D5936" s="42">
        <v>3.8516600439789599E-4</v>
      </c>
      <c r="E5936" s="42" t="s">
        <v>31</v>
      </c>
      <c r="F5936" s="42" t="s">
        <v>202</v>
      </c>
    </row>
    <row r="5937" spans="1:6" x14ac:dyDescent="0.25">
      <c r="A5937" s="42">
        <v>95768</v>
      </c>
      <c r="B5937" s="42">
        <v>989</v>
      </c>
      <c r="C5937" s="42">
        <v>5.6807508479305899E-4</v>
      </c>
      <c r="D5937" s="42">
        <v>8.0337948936059003E-4</v>
      </c>
      <c r="E5937" s="42" t="s">
        <v>31</v>
      </c>
      <c r="F5937" s="42" t="s">
        <v>202</v>
      </c>
    </row>
    <row r="5938" spans="1:6" x14ac:dyDescent="0.25">
      <c r="A5938" s="42">
        <v>95768</v>
      </c>
      <c r="B5938" s="42">
        <v>1010</v>
      </c>
      <c r="C5938" s="42">
        <v>6.3878040028022796E-3</v>
      </c>
      <c r="D5938" s="42">
        <v>5.2427912558010497E-3</v>
      </c>
      <c r="E5938" s="42" t="s">
        <v>31</v>
      </c>
      <c r="F5938" s="42" t="s">
        <v>202</v>
      </c>
    </row>
    <row r="5939" spans="1:6" x14ac:dyDescent="0.25">
      <c r="A5939" s="42">
        <v>95768</v>
      </c>
      <c r="B5939" s="42">
        <v>1011</v>
      </c>
      <c r="C5939" s="42">
        <v>2.9815509602789201E-3</v>
      </c>
      <c r="D5939" s="42">
        <v>1.7562055949596599E-3</v>
      </c>
      <c r="E5939" s="42" t="s">
        <v>31</v>
      </c>
      <c r="F5939" s="42" t="s">
        <v>202</v>
      </c>
    </row>
    <row r="5940" spans="1:6" x14ac:dyDescent="0.25">
      <c r="A5940" s="42">
        <v>95768</v>
      </c>
      <c r="B5940" s="42">
        <v>1407</v>
      </c>
      <c r="C5940" s="42">
        <v>4.6157262315501098E-4</v>
      </c>
      <c r="D5940" s="42">
        <v>6.5276226368594199E-4</v>
      </c>
      <c r="E5940" s="42" t="s">
        <v>31</v>
      </c>
      <c r="F5940" s="42" t="s">
        <v>202</v>
      </c>
    </row>
    <row r="5941" spans="1:6" x14ac:dyDescent="0.25">
      <c r="A5941" s="42">
        <v>95768</v>
      </c>
      <c r="B5941" s="42">
        <v>1408</v>
      </c>
      <c r="C5941" s="42">
        <v>3.1141520856407799E-3</v>
      </c>
      <c r="D5941" s="42">
        <v>3.0985515874337702E-3</v>
      </c>
      <c r="E5941" s="42" t="s">
        <v>31</v>
      </c>
      <c r="F5941" s="42" t="s">
        <v>202</v>
      </c>
    </row>
    <row r="5942" spans="1:6" x14ac:dyDescent="0.25">
      <c r="A5942" s="42">
        <v>95768</v>
      </c>
      <c r="B5942" s="42">
        <v>1409</v>
      </c>
      <c r="C5942" s="42">
        <v>1.3186887514573E-3</v>
      </c>
      <c r="D5942" s="42">
        <v>1.4129682207400199E-3</v>
      </c>
      <c r="E5942" s="42" t="s">
        <v>31</v>
      </c>
      <c r="F5942" s="42" t="s">
        <v>202</v>
      </c>
    </row>
    <row r="5943" spans="1:6" x14ac:dyDescent="0.25">
      <c r="A5943" s="42">
        <v>95768</v>
      </c>
      <c r="B5943" s="42">
        <v>1410</v>
      </c>
      <c r="C5943" s="42">
        <v>0</v>
      </c>
      <c r="D5943" s="42">
        <v>3.8516600439789599E-4</v>
      </c>
      <c r="E5943" s="42" t="s">
        <v>31</v>
      </c>
      <c r="F5943" s="42" t="s">
        <v>202</v>
      </c>
    </row>
    <row r="5944" spans="1:6" x14ac:dyDescent="0.25">
      <c r="A5944" s="42">
        <v>95768</v>
      </c>
      <c r="B5944" s="42">
        <v>1411</v>
      </c>
      <c r="C5944" s="42">
        <v>1.5997954144509499E-3</v>
      </c>
      <c r="D5944" s="42">
        <v>4.0601081103489798E-4</v>
      </c>
      <c r="E5944" s="42" t="s">
        <v>31</v>
      </c>
      <c r="F5944" s="42" t="s">
        <v>202</v>
      </c>
    </row>
    <row r="5945" spans="1:6" x14ac:dyDescent="0.25">
      <c r="A5945" s="42">
        <v>95768</v>
      </c>
      <c r="B5945" s="42">
        <v>1017</v>
      </c>
      <c r="C5945" s="42">
        <v>2.4878710637841399E-3</v>
      </c>
      <c r="D5945" s="42">
        <v>1.4346236636003E-3</v>
      </c>
      <c r="E5945" s="42" t="s">
        <v>31</v>
      </c>
      <c r="F5945" s="42" t="s">
        <v>202</v>
      </c>
    </row>
    <row r="5946" spans="1:6" x14ac:dyDescent="0.25">
      <c r="A5946" s="42">
        <v>95768</v>
      </c>
      <c r="B5946" s="42">
        <v>1413</v>
      </c>
      <c r="C5946" s="42">
        <v>4.1721208648669002E-4</v>
      </c>
      <c r="D5946" s="42">
        <v>5.9002699109545398E-4</v>
      </c>
      <c r="E5946" s="42" t="s">
        <v>31</v>
      </c>
      <c r="F5946" s="42" t="s">
        <v>202</v>
      </c>
    </row>
    <row r="5947" spans="1:6" x14ac:dyDescent="0.25">
      <c r="A5947" s="42">
        <v>95768</v>
      </c>
      <c r="B5947" s="42">
        <v>1416</v>
      </c>
      <c r="C5947" s="42">
        <v>5.2536288651897E-3</v>
      </c>
      <c r="D5947" s="42">
        <v>7.4297531928260501E-3</v>
      </c>
      <c r="E5947" s="42" t="s">
        <v>31</v>
      </c>
      <c r="F5947" s="42" t="s">
        <v>202</v>
      </c>
    </row>
    <row r="5948" spans="1:6" x14ac:dyDescent="0.25">
      <c r="A5948" s="42">
        <v>95768</v>
      </c>
      <c r="B5948" s="42">
        <v>1022</v>
      </c>
      <c r="C5948" s="42">
        <v>5.6298120061575099E-3</v>
      </c>
      <c r="D5948" s="42">
        <v>5.8779991564800399E-3</v>
      </c>
      <c r="E5948" s="42" t="s">
        <v>31</v>
      </c>
      <c r="F5948" s="42" t="s">
        <v>202</v>
      </c>
    </row>
    <row r="5949" spans="1:6" x14ac:dyDescent="0.25">
      <c r="A5949" s="42">
        <v>95768</v>
      </c>
      <c r="B5949" s="42">
        <v>1418</v>
      </c>
      <c r="C5949" s="42">
        <v>0</v>
      </c>
      <c r="D5949" s="42">
        <v>3.8516600439789599E-4</v>
      </c>
      <c r="E5949" s="42" t="s">
        <v>31</v>
      </c>
      <c r="F5949" s="42" t="s">
        <v>202</v>
      </c>
    </row>
    <row r="5950" spans="1:6" x14ac:dyDescent="0.25">
      <c r="A5950" s="42">
        <v>95768</v>
      </c>
      <c r="B5950" s="42">
        <v>1024</v>
      </c>
      <c r="C5950" s="42">
        <v>3.1956934097094599E-4</v>
      </c>
      <c r="D5950" s="42">
        <v>4.5193929611974298E-4</v>
      </c>
      <c r="E5950" s="42" t="s">
        <v>31</v>
      </c>
      <c r="F5950" s="42" t="s">
        <v>202</v>
      </c>
    </row>
    <row r="5951" spans="1:6" x14ac:dyDescent="0.25">
      <c r="A5951" s="42">
        <v>95768</v>
      </c>
      <c r="B5951" s="42">
        <v>1025</v>
      </c>
      <c r="C5951" s="42">
        <v>0</v>
      </c>
      <c r="D5951" s="42">
        <v>3.8516600439789599E-4</v>
      </c>
      <c r="E5951" s="42" t="s">
        <v>31</v>
      </c>
      <c r="F5951" s="42" t="s">
        <v>202</v>
      </c>
    </row>
    <row r="5952" spans="1:6" x14ac:dyDescent="0.25">
      <c r="A5952" s="42">
        <v>95768</v>
      </c>
      <c r="B5952" s="42">
        <v>1026</v>
      </c>
      <c r="C5952" s="42">
        <v>2.3964602769980999E-4</v>
      </c>
      <c r="D5952" s="42">
        <v>3.8591329089063102E-4</v>
      </c>
      <c r="E5952" s="42" t="s">
        <v>31</v>
      </c>
      <c r="F5952" s="42" t="s">
        <v>202</v>
      </c>
    </row>
    <row r="5953" spans="1:6" x14ac:dyDescent="0.25">
      <c r="A5953" s="42">
        <v>95768</v>
      </c>
      <c r="B5953" s="42">
        <v>1027</v>
      </c>
      <c r="C5953" s="42">
        <v>0</v>
      </c>
      <c r="D5953" s="42">
        <v>3.8516600439789599E-4</v>
      </c>
      <c r="E5953" s="42" t="s">
        <v>31</v>
      </c>
      <c r="F5953" s="42" t="s">
        <v>202</v>
      </c>
    </row>
    <row r="5954" spans="1:6" x14ac:dyDescent="0.25">
      <c r="A5954" s="42">
        <v>95768</v>
      </c>
      <c r="B5954" s="42">
        <v>1423</v>
      </c>
      <c r="C5954" s="42">
        <v>1.31834531027428E-2</v>
      </c>
      <c r="D5954" s="42">
        <v>1.8066808335507702E-2</v>
      </c>
      <c r="E5954" s="42" t="s">
        <v>31</v>
      </c>
      <c r="F5954" s="42" t="s">
        <v>202</v>
      </c>
    </row>
    <row r="5955" spans="1:6" x14ac:dyDescent="0.25">
      <c r="A5955" s="42">
        <v>95768</v>
      </c>
      <c r="B5955" s="42">
        <v>933</v>
      </c>
      <c r="C5955" s="42">
        <v>0</v>
      </c>
      <c r="D5955" s="42">
        <v>3.8516600439789599E-4</v>
      </c>
      <c r="E5955" s="42" t="s">
        <v>31</v>
      </c>
      <c r="F5955" s="42" t="s">
        <v>202</v>
      </c>
    </row>
    <row r="5956" spans="1:6" x14ac:dyDescent="0.25">
      <c r="A5956" s="42">
        <v>95768</v>
      </c>
      <c r="B5956" s="42">
        <v>934</v>
      </c>
      <c r="C5956" s="42">
        <v>0.118088941563207</v>
      </c>
      <c r="D5956" s="42">
        <v>0.15924536322131599</v>
      </c>
      <c r="E5956" s="42" t="s">
        <v>31</v>
      </c>
      <c r="F5956" s="42" t="s">
        <v>202</v>
      </c>
    </row>
    <row r="5957" spans="1:6" x14ac:dyDescent="0.25">
      <c r="A5957" s="42">
        <v>95768</v>
      </c>
      <c r="B5957" s="42">
        <v>935</v>
      </c>
      <c r="C5957" s="42">
        <v>1.8315551186116601E-2</v>
      </c>
      <c r="D5957" s="42">
        <v>1.5106552096624501E-2</v>
      </c>
      <c r="E5957" s="42" t="s">
        <v>31</v>
      </c>
      <c r="F5957" s="42" t="s">
        <v>202</v>
      </c>
    </row>
    <row r="5958" spans="1:6" x14ac:dyDescent="0.25">
      <c r="A5958" s="42">
        <v>95768</v>
      </c>
      <c r="B5958" s="42">
        <v>936</v>
      </c>
      <c r="C5958" s="42">
        <v>8.9618782010438304E-3</v>
      </c>
      <c r="D5958" s="42">
        <v>1.2674009696252E-2</v>
      </c>
      <c r="E5958" s="42" t="s">
        <v>31</v>
      </c>
      <c r="F5958" s="42" t="s">
        <v>202</v>
      </c>
    </row>
    <row r="5959" spans="1:6" x14ac:dyDescent="0.25">
      <c r="A5959" s="42">
        <v>95768</v>
      </c>
      <c r="B5959" s="42">
        <v>937</v>
      </c>
      <c r="C5959" s="42">
        <v>0</v>
      </c>
      <c r="D5959" s="42">
        <v>3.7003838863319399E-2</v>
      </c>
      <c r="E5959" s="42" t="s">
        <v>31</v>
      </c>
      <c r="F5959" s="42" t="s">
        <v>202</v>
      </c>
    </row>
    <row r="5960" spans="1:6" x14ac:dyDescent="0.25">
      <c r="A5960" s="42">
        <v>95768</v>
      </c>
      <c r="B5960" s="42">
        <v>939</v>
      </c>
      <c r="C5960" s="42">
        <v>3.2415362440756899E-2</v>
      </c>
      <c r="D5960" s="42">
        <v>3.3916935778634097E-2</v>
      </c>
      <c r="E5960" s="42" t="s">
        <v>31</v>
      </c>
      <c r="F5960" s="42" t="s">
        <v>202</v>
      </c>
    </row>
    <row r="5961" spans="1:6" x14ac:dyDescent="0.25">
      <c r="A5961" s="42">
        <v>95768</v>
      </c>
      <c r="B5961" s="42">
        <v>941</v>
      </c>
      <c r="C5961" s="42">
        <v>1.03186617615834E-2</v>
      </c>
      <c r="D5961" s="42">
        <v>3.1569097795463002E-3</v>
      </c>
      <c r="E5961" s="42" t="s">
        <v>31</v>
      </c>
      <c r="F5961" s="42" t="s">
        <v>202</v>
      </c>
    </row>
    <row r="5962" spans="1:6" x14ac:dyDescent="0.25">
      <c r="A5962" s="42">
        <v>95768</v>
      </c>
      <c r="B5962" s="42">
        <v>942</v>
      </c>
      <c r="C5962" s="42">
        <v>3.40159856010782E-2</v>
      </c>
      <c r="D5962" s="42">
        <v>2.7720058870072901E-2</v>
      </c>
      <c r="E5962" s="42" t="s">
        <v>31</v>
      </c>
      <c r="F5962" s="42" t="s">
        <v>202</v>
      </c>
    </row>
    <row r="5963" spans="1:6" x14ac:dyDescent="0.25">
      <c r="A5963" s="42">
        <v>95768</v>
      </c>
      <c r="B5963" s="42">
        <v>944</v>
      </c>
      <c r="C5963" s="42">
        <v>1.7663616800146199E-2</v>
      </c>
      <c r="D5963" s="42">
        <v>1.8578149585841201E-2</v>
      </c>
      <c r="E5963" s="42" t="s">
        <v>31</v>
      </c>
      <c r="F5963" s="42" t="s">
        <v>202</v>
      </c>
    </row>
    <row r="5964" spans="1:6" x14ac:dyDescent="0.25">
      <c r="A5964" s="42">
        <v>95768</v>
      </c>
      <c r="B5964" s="42">
        <v>945</v>
      </c>
      <c r="C5964" s="42">
        <v>3.4405541570482999E-2</v>
      </c>
      <c r="D5964" s="42">
        <v>4.8656783509768403E-2</v>
      </c>
      <c r="E5964" s="42" t="s">
        <v>31</v>
      </c>
      <c r="F5964" s="42" t="s">
        <v>202</v>
      </c>
    </row>
    <row r="5965" spans="1:6" x14ac:dyDescent="0.25">
      <c r="A5965" s="42">
        <v>95768</v>
      </c>
      <c r="B5965" s="42">
        <v>1438</v>
      </c>
      <c r="C5965" s="42">
        <v>1.6917432767219898E-2</v>
      </c>
      <c r="D5965" s="42">
        <v>1.1547789387685499E-2</v>
      </c>
      <c r="E5965" s="42" t="s">
        <v>31</v>
      </c>
      <c r="F5965" s="42" t="s">
        <v>202</v>
      </c>
    </row>
    <row r="5966" spans="1:6" x14ac:dyDescent="0.25">
      <c r="A5966" s="42">
        <v>95768</v>
      </c>
      <c r="B5966" s="42">
        <v>1044</v>
      </c>
      <c r="C5966" s="42">
        <v>0.193758323002309</v>
      </c>
      <c r="D5966" s="42">
        <v>0.26113634208317399</v>
      </c>
      <c r="E5966" s="42" t="s">
        <v>31</v>
      </c>
      <c r="F5966" s="42" t="s">
        <v>202</v>
      </c>
    </row>
    <row r="5967" spans="1:6" x14ac:dyDescent="0.25">
      <c r="A5967" s="42">
        <v>95768</v>
      </c>
      <c r="B5967" s="42">
        <v>947</v>
      </c>
      <c r="C5967" s="42">
        <v>0.14228355383418501</v>
      </c>
      <c r="D5967" s="42">
        <v>0.156932785279044</v>
      </c>
      <c r="E5967" s="42" t="s">
        <v>31</v>
      </c>
      <c r="F5967" s="42" t="s">
        <v>202</v>
      </c>
    </row>
    <row r="5968" spans="1:6" x14ac:dyDescent="0.25">
      <c r="A5968" s="42">
        <v>95768</v>
      </c>
      <c r="B5968" s="42">
        <v>948</v>
      </c>
      <c r="C5968" s="42">
        <v>4.6664979084651899E-2</v>
      </c>
      <c r="D5968" s="42">
        <v>2.8988321199605399E-2</v>
      </c>
      <c r="E5968" s="42" t="s">
        <v>31</v>
      </c>
      <c r="F5968" s="42" t="s">
        <v>202</v>
      </c>
    </row>
    <row r="5969" spans="1:6" x14ac:dyDescent="0.25">
      <c r="A5969" s="42">
        <v>95768</v>
      </c>
      <c r="B5969" s="42">
        <v>949</v>
      </c>
      <c r="C5969" s="42">
        <v>1.7033454783726299E-2</v>
      </c>
      <c r="D5969" s="42">
        <v>2.40889427692146E-2</v>
      </c>
      <c r="E5969" s="42" t="s">
        <v>31</v>
      </c>
      <c r="F5969" s="42" t="s">
        <v>202</v>
      </c>
    </row>
    <row r="5970" spans="1:6" x14ac:dyDescent="0.25">
      <c r="A5970" s="42">
        <v>95768</v>
      </c>
      <c r="B5970" s="42">
        <v>950</v>
      </c>
      <c r="C5970" s="42">
        <v>0.13652321827484601</v>
      </c>
      <c r="D5970" s="42">
        <v>3.9576422462386997E-2</v>
      </c>
      <c r="E5970" s="42" t="s">
        <v>31</v>
      </c>
      <c r="F5970" s="42" t="s">
        <v>202</v>
      </c>
    </row>
    <row r="5971" spans="1:6" x14ac:dyDescent="0.25">
      <c r="A5971" s="42">
        <v>95768</v>
      </c>
      <c r="B5971" s="42">
        <v>951</v>
      </c>
      <c r="C5971" s="42">
        <v>0</v>
      </c>
      <c r="D5971" s="42">
        <v>4.5701295861507802E-4</v>
      </c>
      <c r="E5971" s="42" t="s">
        <v>31</v>
      </c>
      <c r="F5971" s="42" t="s">
        <v>202</v>
      </c>
    </row>
    <row r="5972" spans="1:6" x14ac:dyDescent="0.25">
      <c r="A5972" s="42">
        <v>95768</v>
      </c>
      <c r="B5972" s="42">
        <v>952</v>
      </c>
      <c r="C5972" s="42">
        <v>6.3454568244252496E-2</v>
      </c>
      <c r="D5972" s="42">
        <v>8.9738311005551005E-2</v>
      </c>
      <c r="E5972" s="42" t="s">
        <v>31</v>
      </c>
      <c r="F5972" s="42" t="s">
        <v>202</v>
      </c>
    </row>
    <row r="5973" spans="1:6" x14ac:dyDescent="0.25">
      <c r="A5973" s="42">
        <v>95768</v>
      </c>
      <c r="B5973" s="42">
        <v>953</v>
      </c>
      <c r="C5973" s="42">
        <v>0</v>
      </c>
      <c r="D5973" s="42">
        <v>5.7389061038477004E-4</v>
      </c>
      <c r="E5973" s="42" t="s">
        <v>31</v>
      </c>
      <c r="F5973" s="42" t="s">
        <v>202</v>
      </c>
    </row>
    <row r="5974" spans="1:6" x14ac:dyDescent="0.25">
      <c r="A5974" s="42">
        <v>95768</v>
      </c>
      <c r="B5974" s="42">
        <v>954</v>
      </c>
      <c r="C5974" s="42">
        <v>3.6461338420516902E-2</v>
      </c>
      <c r="D5974" s="42">
        <v>6.9260452283306196E-3</v>
      </c>
      <c r="E5974" s="42" t="s">
        <v>31</v>
      </c>
      <c r="F5974" s="42" t="s">
        <v>202</v>
      </c>
    </row>
    <row r="5975" spans="1:6" x14ac:dyDescent="0.25">
      <c r="A5975" s="42">
        <v>95768</v>
      </c>
      <c r="B5975" s="42">
        <v>955</v>
      </c>
      <c r="C5975" s="42">
        <v>6.96218438517257</v>
      </c>
      <c r="D5975" s="42">
        <v>9.4901162769891094</v>
      </c>
      <c r="E5975" s="42" t="s">
        <v>31</v>
      </c>
      <c r="F5975" s="42" t="s">
        <v>202</v>
      </c>
    </row>
    <row r="5976" spans="1:6" x14ac:dyDescent="0.25">
      <c r="A5976" s="42">
        <v>95768</v>
      </c>
      <c r="B5976" s="42">
        <v>956</v>
      </c>
      <c r="C5976" s="42">
        <v>3.6922167708789803E-2</v>
      </c>
      <c r="D5976" s="42">
        <v>2.9218971966780902E-2</v>
      </c>
      <c r="E5976" s="42" t="s">
        <v>31</v>
      </c>
      <c r="F5976" s="42" t="s">
        <v>202</v>
      </c>
    </row>
    <row r="5977" spans="1:6" x14ac:dyDescent="0.25">
      <c r="A5977" s="42">
        <v>95768</v>
      </c>
      <c r="B5977" s="42">
        <v>1056</v>
      </c>
      <c r="C5977" s="42">
        <v>7.0090988741801797E-3</v>
      </c>
      <c r="D5977" s="42">
        <v>9.5357758141450897E-3</v>
      </c>
      <c r="E5977" s="42" t="s">
        <v>31</v>
      </c>
      <c r="F5977" s="42" t="s">
        <v>202</v>
      </c>
    </row>
    <row r="5978" spans="1:6" x14ac:dyDescent="0.25">
      <c r="A5978" s="42">
        <v>95768</v>
      </c>
      <c r="B5978" s="42">
        <v>957</v>
      </c>
      <c r="C5978" s="42">
        <v>0.72046092305818499</v>
      </c>
      <c r="D5978" s="42">
        <v>0.99563763386096704</v>
      </c>
      <c r="E5978" s="42" t="s">
        <v>31</v>
      </c>
      <c r="F5978" s="42" t="s">
        <v>202</v>
      </c>
    </row>
    <row r="5979" spans="1:6" x14ac:dyDescent="0.25">
      <c r="A5979" s="42">
        <v>95768</v>
      </c>
      <c r="B5979" s="42">
        <v>958</v>
      </c>
      <c r="C5979" s="42">
        <v>2.6829507468693101E-2</v>
      </c>
      <c r="D5979" s="42">
        <v>1.8947754882847299E-2</v>
      </c>
      <c r="E5979" s="42" t="s">
        <v>31</v>
      </c>
      <c r="F5979" s="42" t="s">
        <v>202</v>
      </c>
    </row>
    <row r="5980" spans="1:6" x14ac:dyDescent="0.25">
      <c r="A5980" s="42">
        <v>95768</v>
      </c>
      <c r="B5980" s="42">
        <v>959</v>
      </c>
      <c r="C5980" s="42">
        <v>1.7935842224497602E-2</v>
      </c>
      <c r="D5980" s="42">
        <v>1.03603483173236E-2</v>
      </c>
      <c r="E5980" s="42" t="s">
        <v>31</v>
      </c>
      <c r="F5980" s="42" t="s">
        <v>202</v>
      </c>
    </row>
    <row r="5981" spans="1:6" x14ac:dyDescent="0.25">
      <c r="A5981" s="42">
        <v>95768</v>
      </c>
      <c r="B5981" s="42">
        <v>960</v>
      </c>
      <c r="C5981" s="42">
        <v>0.19215000243798</v>
      </c>
      <c r="D5981" s="42">
        <v>0.252485090774559</v>
      </c>
      <c r="E5981" s="42" t="s">
        <v>31</v>
      </c>
      <c r="F5981" s="42" t="s">
        <v>202</v>
      </c>
    </row>
    <row r="5982" spans="1:6" x14ac:dyDescent="0.25">
      <c r="A5982" s="42">
        <v>95768</v>
      </c>
      <c r="B5982" s="42">
        <v>961</v>
      </c>
      <c r="C5982" s="42">
        <v>0.24155636384038101</v>
      </c>
      <c r="D5982" s="42">
        <v>0.23491273000854601</v>
      </c>
      <c r="E5982" s="42" t="s">
        <v>31</v>
      </c>
      <c r="F5982" s="42" t="s">
        <v>202</v>
      </c>
    </row>
    <row r="5983" spans="1:6" x14ac:dyDescent="0.25">
      <c r="A5983" s="42">
        <v>95768</v>
      </c>
      <c r="B5983" s="42">
        <v>962</v>
      </c>
      <c r="C5983" s="42">
        <v>1.09196573057807E-2</v>
      </c>
      <c r="D5983" s="42">
        <v>7.2832867813230001E-3</v>
      </c>
      <c r="E5983" s="42" t="s">
        <v>31</v>
      </c>
      <c r="F5983" s="42" t="s">
        <v>202</v>
      </c>
    </row>
    <row r="5984" spans="1:6" x14ac:dyDescent="0.25">
      <c r="A5984" s="42">
        <v>95768</v>
      </c>
      <c r="B5984" s="42">
        <v>963</v>
      </c>
      <c r="C5984" s="42">
        <v>2.7060057718614802E-2</v>
      </c>
      <c r="D5984" s="42">
        <v>2.2552463411196998E-2</v>
      </c>
      <c r="E5984" s="42" t="s">
        <v>31</v>
      </c>
      <c r="F5984" s="42" t="s">
        <v>202</v>
      </c>
    </row>
    <row r="5985" spans="1:6" x14ac:dyDescent="0.25">
      <c r="A5985" s="42">
        <v>95768</v>
      </c>
      <c r="B5985" s="42">
        <v>964</v>
      </c>
      <c r="C5985" s="42">
        <v>1.5190293589456101E-2</v>
      </c>
      <c r="D5985" s="42">
        <v>1.4427580093465101E-2</v>
      </c>
      <c r="E5985" s="42" t="s">
        <v>31</v>
      </c>
      <c r="F5985" s="42" t="s">
        <v>202</v>
      </c>
    </row>
    <row r="5986" spans="1:6" x14ac:dyDescent="0.25">
      <c r="A5986" s="42">
        <v>95768</v>
      </c>
      <c r="B5986" s="42">
        <v>966</v>
      </c>
      <c r="C5986" s="42">
        <v>0.118455686149434</v>
      </c>
      <c r="D5986" s="42">
        <v>6.9935519472703295E-2</v>
      </c>
      <c r="E5986" s="42" t="s">
        <v>31</v>
      </c>
      <c r="F5986" s="42" t="s">
        <v>202</v>
      </c>
    </row>
    <row r="5987" spans="1:6" x14ac:dyDescent="0.25">
      <c r="A5987" s="42">
        <v>95768</v>
      </c>
      <c r="B5987" s="42">
        <v>967</v>
      </c>
      <c r="C5987" s="42">
        <v>0</v>
      </c>
      <c r="D5987" s="42">
        <v>1.9575895778043101E-3</v>
      </c>
      <c r="E5987" s="42" t="s">
        <v>31</v>
      </c>
      <c r="F5987" s="42" t="s">
        <v>202</v>
      </c>
    </row>
    <row r="5988" spans="1:6" x14ac:dyDescent="0.25">
      <c r="A5988" s="42">
        <v>95768</v>
      </c>
      <c r="B5988" s="42">
        <v>968</v>
      </c>
      <c r="C5988" s="42">
        <v>0.18229133478987999</v>
      </c>
      <c r="D5988" s="42">
        <v>0.24552221597447399</v>
      </c>
      <c r="E5988" s="42" t="s">
        <v>31</v>
      </c>
      <c r="F5988" s="42" t="s">
        <v>202</v>
      </c>
    </row>
    <row r="5989" spans="1:6" x14ac:dyDescent="0.25">
      <c r="A5989" s="42">
        <v>95768</v>
      </c>
      <c r="B5989" s="42">
        <v>969</v>
      </c>
      <c r="C5989" s="42">
        <v>1.0920589014645701</v>
      </c>
      <c r="D5989" s="42">
        <v>1.4838996684735699</v>
      </c>
      <c r="E5989" s="42" t="s">
        <v>31</v>
      </c>
      <c r="F5989" s="42" t="s">
        <v>202</v>
      </c>
    </row>
    <row r="5990" spans="1:6" x14ac:dyDescent="0.25">
      <c r="A5990" s="42">
        <v>95768</v>
      </c>
      <c r="B5990" s="42">
        <v>970</v>
      </c>
      <c r="C5990" s="42">
        <v>5.30630576242815E-3</v>
      </c>
      <c r="D5990" s="42">
        <v>4.4412612244608797E-3</v>
      </c>
      <c r="E5990" s="42" t="s">
        <v>31</v>
      </c>
      <c r="F5990" s="42" t="s">
        <v>202</v>
      </c>
    </row>
    <row r="5991" spans="1:6" x14ac:dyDescent="0.25">
      <c r="A5991" s="42">
        <v>95769</v>
      </c>
      <c r="B5991" s="42">
        <v>337</v>
      </c>
      <c r="C5991" s="42">
        <v>4.2538037132281298E-2</v>
      </c>
      <c r="D5991" s="42">
        <v>6.3205341845939095E-2</v>
      </c>
      <c r="E5991" s="42" t="s">
        <v>31</v>
      </c>
      <c r="F5991" s="42" t="s">
        <v>32</v>
      </c>
    </row>
    <row r="5992" spans="1:6" x14ac:dyDescent="0.25">
      <c r="A5992" s="42">
        <v>95769</v>
      </c>
      <c r="B5992" s="42">
        <v>613</v>
      </c>
      <c r="C5992" s="42">
        <v>9.9833561756245706E-2</v>
      </c>
      <c r="D5992" s="42">
        <v>2.6026880317218101E-2</v>
      </c>
      <c r="E5992" s="42" t="s">
        <v>31</v>
      </c>
      <c r="F5992" s="42" t="s">
        <v>32</v>
      </c>
    </row>
    <row r="5993" spans="1:6" x14ac:dyDescent="0.25">
      <c r="A5993" s="42">
        <v>95769</v>
      </c>
      <c r="B5993" s="42">
        <v>699</v>
      </c>
      <c r="C5993" s="42">
        <v>5.7962529988338798E-2</v>
      </c>
      <c r="D5993" s="42">
        <v>2.3876339461429402E-2</v>
      </c>
      <c r="E5993" s="42" t="s">
        <v>31</v>
      </c>
      <c r="F5993" s="42" t="s">
        <v>32</v>
      </c>
    </row>
    <row r="5994" spans="1:6" x14ac:dyDescent="0.25">
      <c r="A5994" s="42">
        <v>95769</v>
      </c>
      <c r="B5994" s="42">
        <v>784</v>
      </c>
      <c r="C5994" s="42">
        <v>0.150977468840129</v>
      </c>
      <c r="D5994" s="42">
        <v>6.8709646777862704E-2</v>
      </c>
      <c r="E5994" s="42" t="s">
        <v>31</v>
      </c>
      <c r="F5994" s="42" t="s">
        <v>45</v>
      </c>
    </row>
    <row r="5995" spans="1:6" x14ac:dyDescent="0.25">
      <c r="A5995" s="42">
        <v>95769</v>
      </c>
      <c r="B5995" s="42">
        <v>785</v>
      </c>
      <c r="C5995" s="42">
        <v>3.0090718284886001E-3</v>
      </c>
      <c r="D5995" s="42">
        <v>4.3619683458438101E-3</v>
      </c>
      <c r="E5995" s="42" t="s">
        <v>31</v>
      </c>
      <c r="F5995" s="42" t="s">
        <v>49</v>
      </c>
    </row>
    <row r="5996" spans="1:6" x14ac:dyDescent="0.25">
      <c r="A5996" s="42">
        <v>95769</v>
      </c>
      <c r="B5996" s="42">
        <v>2302</v>
      </c>
      <c r="C5996" s="42">
        <v>9.10475017390181E-2</v>
      </c>
      <c r="D5996" s="42">
        <v>2.0055284708684999E-2</v>
      </c>
      <c r="E5996" s="42" t="s">
        <v>31</v>
      </c>
      <c r="F5996" s="42" t="s">
        <v>53</v>
      </c>
    </row>
    <row r="5997" spans="1:6" x14ac:dyDescent="0.25">
      <c r="A5997" s="42">
        <v>95769</v>
      </c>
      <c r="B5997" s="42">
        <v>1183</v>
      </c>
      <c r="C5997" s="42">
        <v>26.9107347070332</v>
      </c>
      <c r="D5997" s="42">
        <v>5.6701821886313999</v>
      </c>
      <c r="E5997" s="42" t="s">
        <v>31</v>
      </c>
      <c r="F5997" s="42" t="s">
        <v>57</v>
      </c>
    </row>
    <row r="5998" spans="1:6" x14ac:dyDescent="0.25">
      <c r="A5998" s="42">
        <v>95769</v>
      </c>
      <c r="B5998" s="42">
        <v>789</v>
      </c>
      <c r="C5998" s="42">
        <v>6.98789858250018</v>
      </c>
      <c r="D5998" s="42">
        <v>1.4606004191950801</v>
      </c>
      <c r="E5998" s="42" t="s">
        <v>31</v>
      </c>
      <c r="F5998" s="42" t="s">
        <v>57</v>
      </c>
    </row>
    <row r="5999" spans="1:6" x14ac:dyDescent="0.25">
      <c r="A5999" s="42">
        <v>95769</v>
      </c>
      <c r="B5999" s="42">
        <v>790</v>
      </c>
      <c r="C5999" s="42">
        <v>7.6322515320860402</v>
      </c>
      <c r="D5999" s="42">
        <v>1.5954981620934801</v>
      </c>
      <c r="E5999" s="42" t="s">
        <v>31</v>
      </c>
      <c r="F5999" s="42" t="s">
        <v>57</v>
      </c>
    </row>
    <row r="6000" spans="1:6" x14ac:dyDescent="0.25">
      <c r="A6000" s="42">
        <v>95769</v>
      </c>
      <c r="B6000" s="42">
        <v>791</v>
      </c>
      <c r="C6000" s="42">
        <v>4.0767424004856201</v>
      </c>
      <c r="D6000" s="42">
        <v>1.2232702151477599</v>
      </c>
      <c r="E6000" s="42" t="s">
        <v>31</v>
      </c>
      <c r="F6000" s="42" t="s">
        <v>57</v>
      </c>
    </row>
    <row r="6001" spans="1:6" x14ac:dyDescent="0.25">
      <c r="A6001" s="42">
        <v>95769</v>
      </c>
      <c r="B6001" s="42">
        <v>792</v>
      </c>
      <c r="C6001" s="42">
        <v>1.31422153488163</v>
      </c>
      <c r="D6001" s="42">
        <v>0.53791029154622005</v>
      </c>
      <c r="E6001" s="42" t="s">
        <v>31</v>
      </c>
      <c r="F6001" s="42" t="s">
        <v>57</v>
      </c>
    </row>
    <row r="6002" spans="1:6" x14ac:dyDescent="0.25">
      <c r="A6002" s="42">
        <v>95769</v>
      </c>
      <c r="B6002" s="42">
        <v>626</v>
      </c>
      <c r="C6002" s="42">
        <v>46.921848756986698</v>
      </c>
      <c r="D6002" s="42">
        <v>9.4113531738223895</v>
      </c>
      <c r="E6002" s="42" t="s">
        <v>31</v>
      </c>
      <c r="F6002" s="42" t="s">
        <v>57</v>
      </c>
    </row>
    <row r="6003" spans="1:6" x14ac:dyDescent="0.25">
      <c r="A6003" s="42">
        <v>95769</v>
      </c>
      <c r="B6003" s="42">
        <v>794</v>
      </c>
      <c r="C6003" s="42">
        <v>5.5731432787881001</v>
      </c>
      <c r="D6003" s="42">
        <v>1.77803027159899</v>
      </c>
      <c r="E6003" s="42" t="s">
        <v>31</v>
      </c>
      <c r="F6003" s="42" t="s">
        <v>57</v>
      </c>
    </row>
    <row r="6004" spans="1:6" x14ac:dyDescent="0.25">
      <c r="A6004" s="42">
        <v>95769</v>
      </c>
      <c r="B6004" s="42">
        <v>1190</v>
      </c>
      <c r="C6004" s="42">
        <v>1.3904838110945501</v>
      </c>
      <c r="D6004" s="42">
        <v>0.77882145197554697</v>
      </c>
      <c r="E6004" s="42" t="s">
        <v>31</v>
      </c>
      <c r="F6004" s="42" t="s">
        <v>57</v>
      </c>
    </row>
    <row r="6005" spans="1:6" x14ac:dyDescent="0.25">
      <c r="A6005" s="42">
        <v>95769</v>
      </c>
      <c r="B6005" s="42">
        <v>796</v>
      </c>
      <c r="C6005" s="42">
        <v>0.15743845091221501</v>
      </c>
      <c r="D6005" s="42">
        <v>6.2907773505203601E-2</v>
      </c>
      <c r="E6005" s="42" t="s">
        <v>31</v>
      </c>
      <c r="F6005" s="42" t="s">
        <v>57</v>
      </c>
    </row>
    <row r="6006" spans="1:6" x14ac:dyDescent="0.25">
      <c r="A6006" s="42">
        <v>95769</v>
      </c>
      <c r="B6006" s="42">
        <v>797</v>
      </c>
      <c r="C6006" s="42">
        <v>5.8068440059132396</v>
      </c>
      <c r="D6006" s="42">
        <v>2.8790988335118</v>
      </c>
      <c r="E6006" s="42" t="s">
        <v>31</v>
      </c>
      <c r="F6006" s="42" t="s">
        <v>57</v>
      </c>
    </row>
    <row r="6007" spans="1:6" x14ac:dyDescent="0.25">
      <c r="A6007" s="42">
        <v>95769</v>
      </c>
      <c r="B6007" s="42">
        <v>436</v>
      </c>
      <c r="C6007" s="42">
        <v>52.728692762899897</v>
      </c>
      <c r="D6007" s="42">
        <v>7.4759325911690402</v>
      </c>
      <c r="E6007" s="42" t="s">
        <v>31</v>
      </c>
      <c r="F6007" s="42" t="s">
        <v>57</v>
      </c>
    </row>
    <row r="6008" spans="1:6" x14ac:dyDescent="0.25">
      <c r="A6008" s="42">
        <v>95769</v>
      </c>
      <c r="B6008" s="42">
        <v>696</v>
      </c>
      <c r="C6008" s="42">
        <v>1.84073431395247E-2</v>
      </c>
      <c r="D6008" s="42">
        <v>0.15324033041349</v>
      </c>
      <c r="E6008" s="42" t="s">
        <v>31</v>
      </c>
      <c r="F6008" s="42" t="s">
        <v>81</v>
      </c>
    </row>
    <row r="6009" spans="1:6" x14ac:dyDescent="0.25">
      <c r="A6009" s="42">
        <v>95769</v>
      </c>
      <c r="B6009" s="42">
        <v>525</v>
      </c>
      <c r="C6009" s="42">
        <v>2.9933082635303799E-3</v>
      </c>
      <c r="D6009" s="42">
        <v>3.2780081362792202E-2</v>
      </c>
      <c r="E6009" s="42" t="s">
        <v>31</v>
      </c>
      <c r="F6009" s="42" t="s">
        <v>81</v>
      </c>
    </row>
    <row r="6010" spans="1:6" x14ac:dyDescent="0.25">
      <c r="A6010" s="42">
        <v>95769</v>
      </c>
      <c r="B6010" s="42">
        <v>292</v>
      </c>
      <c r="C6010" s="42">
        <v>1.9758579913908898E-2</v>
      </c>
      <c r="D6010" s="42">
        <v>2.1711375013762201E-2</v>
      </c>
      <c r="E6010" s="42" t="s">
        <v>31</v>
      </c>
      <c r="F6010" s="42" t="s">
        <v>81</v>
      </c>
    </row>
    <row r="6011" spans="1:6" x14ac:dyDescent="0.25">
      <c r="A6011" s="42">
        <v>95769</v>
      </c>
      <c r="B6011" s="42">
        <v>694</v>
      </c>
      <c r="C6011" s="42">
        <v>2.11937346241413E-2</v>
      </c>
      <c r="D6011" s="42">
        <v>9.1004710893139596E-3</v>
      </c>
      <c r="E6011" s="42" t="s">
        <v>31</v>
      </c>
      <c r="F6011" s="42" t="s">
        <v>81</v>
      </c>
    </row>
    <row r="6012" spans="1:6" x14ac:dyDescent="0.25">
      <c r="A6012" s="42">
        <v>95769</v>
      </c>
      <c r="B6012" s="42">
        <v>666</v>
      </c>
      <c r="C6012" s="42">
        <v>1.10304505955655E-3</v>
      </c>
      <c r="D6012" s="42">
        <v>4.0940079487498896E-3</v>
      </c>
      <c r="E6012" s="42" t="s">
        <v>31</v>
      </c>
      <c r="F6012" s="42" t="s">
        <v>81</v>
      </c>
    </row>
    <row r="6013" spans="1:6" x14ac:dyDescent="0.25">
      <c r="A6013" s="42">
        <v>95769</v>
      </c>
      <c r="B6013" s="42">
        <v>700</v>
      </c>
      <c r="C6013" s="42">
        <v>3.7734316884956001E-2</v>
      </c>
      <c r="D6013" s="42">
        <v>1.11212406213511E-2</v>
      </c>
      <c r="E6013" s="42" t="s">
        <v>31</v>
      </c>
      <c r="F6013" s="42" t="s">
        <v>81</v>
      </c>
    </row>
    <row r="6014" spans="1:6" x14ac:dyDescent="0.25">
      <c r="A6014" s="42">
        <v>95769</v>
      </c>
      <c r="B6014" s="42">
        <v>795</v>
      </c>
      <c r="C6014" s="42">
        <v>0.137469191740517</v>
      </c>
      <c r="D6014" s="42">
        <v>2.1741268300984499E-2</v>
      </c>
      <c r="E6014" s="42" t="s">
        <v>31</v>
      </c>
      <c r="F6014" s="42" t="s">
        <v>81</v>
      </c>
    </row>
    <row r="6015" spans="1:6" x14ac:dyDescent="0.25">
      <c r="A6015" s="42">
        <v>95769</v>
      </c>
      <c r="B6015" s="42">
        <v>669</v>
      </c>
      <c r="C6015" s="42">
        <v>0.11458498269342</v>
      </c>
      <c r="D6015" s="42">
        <v>2.25249104696028E-2</v>
      </c>
      <c r="E6015" s="42" t="s">
        <v>31</v>
      </c>
      <c r="F6015" s="42" t="s">
        <v>81</v>
      </c>
    </row>
    <row r="6016" spans="1:6" x14ac:dyDescent="0.25">
      <c r="A6016" s="42">
        <v>95769</v>
      </c>
      <c r="B6016" s="42">
        <v>329</v>
      </c>
      <c r="C6016" s="42">
        <v>2.8467732490228E-2</v>
      </c>
      <c r="D6016" s="42">
        <v>2.23943057190093E-2</v>
      </c>
      <c r="E6016" s="42" t="s">
        <v>31</v>
      </c>
      <c r="F6016" s="42" t="s">
        <v>81</v>
      </c>
    </row>
    <row r="6017" spans="1:6" x14ac:dyDescent="0.25">
      <c r="A6017" s="42">
        <v>95769</v>
      </c>
      <c r="B6017" s="42">
        <v>715</v>
      </c>
      <c r="C6017" s="42">
        <v>8.6859607801480102E-4</v>
      </c>
      <c r="D6017" s="42">
        <v>1.93460207991814E-2</v>
      </c>
      <c r="E6017" s="42" t="s">
        <v>31</v>
      </c>
      <c r="F6017" s="42" t="s">
        <v>81</v>
      </c>
    </row>
    <row r="6018" spans="1:6" x14ac:dyDescent="0.25">
      <c r="A6018" s="42">
        <v>95769</v>
      </c>
      <c r="B6018" s="42">
        <v>767</v>
      </c>
      <c r="C6018" s="42">
        <v>1.5204881773336001E-4</v>
      </c>
      <c r="D6018" s="42">
        <v>9.5811264377437793E-3</v>
      </c>
      <c r="E6018" s="42" t="s">
        <v>31</v>
      </c>
      <c r="F6018" s="42" t="s">
        <v>81</v>
      </c>
    </row>
    <row r="6019" spans="1:6" x14ac:dyDescent="0.25">
      <c r="A6019" s="42">
        <v>95769</v>
      </c>
      <c r="B6019" s="42">
        <v>347</v>
      </c>
      <c r="C6019" s="42">
        <v>6.3194447735821907E-5</v>
      </c>
      <c r="D6019" s="42">
        <v>2.37832623601849E-3</v>
      </c>
      <c r="E6019" s="42" t="s">
        <v>31</v>
      </c>
      <c r="F6019" s="42" t="s">
        <v>81</v>
      </c>
    </row>
    <row r="6020" spans="1:6" x14ac:dyDescent="0.25">
      <c r="A6020" s="42">
        <v>95769</v>
      </c>
      <c r="B6020" s="42">
        <v>526</v>
      </c>
      <c r="C6020" s="42">
        <v>5.3398002810708001E-4</v>
      </c>
      <c r="D6020" s="42">
        <v>1.0000819820436299E-3</v>
      </c>
      <c r="E6020" s="42" t="s">
        <v>31</v>
      </c>
      <c r="F6020" s="42" t="s">
        <v>81</v>
      </c>
    </row>
    <row r="6021" spans="1:6" x14ac:dyDescent="0.25">
      <c r="A6021" s="42">
        <v>95769</v>
      </c>
      <c r="B6021" s="42">
        <v>488</v>
      </c>
      <c r="C6021" s="42">
        <v>1.17110369101792E-2</v>
      </c>
      <c r="D6021" s="42">
        <v>1.05990863701644E-2</v>
      </c>
      <c r="E6021" s="42" t="s">
        <v>31</v>
      </c>
      <c r="F6021" s="42" t="s">
        <v>81</v>
      </c>
    </row>
    <row r="6022" spans="1:6" x14ac:dyDescent="0.25">
      <c r="A6022" s="42">
        <v>95769</v>
      </c>
      <c r="B6022" s="42">
        <v>379</v>
      </c>
      <c r="C6022" s="42">
        <v>7.3799289621345802E-5</v>
      </c>
      <c r="D6022" s="42">
        <v>6.6345314226156499E-4</v>
      </c>
      <c r="E6022" s="42" t="s">
        <v>31</v>
      </c>
      <c r="F6022" s="42" t="s">
        <v>81</v>
      </c>
    </row>
    <row r="6023" spans="1:6" x14ac:dyDescent="0.25">
      <c r="A6023" s="42">
        <v>95769</v>
      </c>
      <c r="B6023" s="42">
        <v>612</v>
      </c>
      <c r="C6023" s="42">
        <v>2.2569445619936402E-5</v>
      </c>
      <c r="D6023" s="42">
        <v>5.1940641528057602E-4</v>
      </c>
      <c r="E6023" s="42" t="s">
        <v>31</v>
      </c>
      <c r="F6023" s="42" t="s">
        <v>81</v>
      </c>
    </row>
    <row r="6024" spans="1:6" x14ac:dyDescent="0.25">
      <c r="A6024" s="42">
        <v>95769</v>
      </c>
      <c r="B6024" s="42">
        <v>380</v>
      </c>
      <c r="C6024" s="42">
        <v>4.1527779940682999E-4</v>
      </c>
      <c r="D6024" s="42">
        <v>7.1928224782802602E-4</v>
      </c>
      <c r="E6024" s="42" t="s">
        <v>31</v>
      </c>
      <c r="F6024" s="42" t="s">
        <v>81</v>
      </c>
    </row>
    <row r="6025" spans="1:6" x14ac:dyDescent="0.25">
      <c r="A6025" s="42">
        <v>95769</v>
      </c>
      <c r="B6025" s="42">
        <v>778</v>
      </c>
      <c r="C6025" s="42">
        <v>4.7405339737595599E-3</v>
      </c>
      <c r="D6025" s="42">
        <v>2.42486692074659E-3</v>
      </c>
      <c r="E6025" s="42" t="s">
        <v>31</v>
      </c>
      <c r="F6025" s="42" t="s">
        <v>81</v>
      </c>
    </row>
    <row r="6026" spans="1:6" x14ac:dyDescent="0.25">
      <c r="A6026" s="42">
        <v>95769</v>
      </c>
      <c r="B6026" s="42">
        <v>468</v>
      </c>
      <c r="C6026" s="42">
        <v>0</v>
      </c>
      <c r="D6026" s="42">
        <v>3.2248401339385999E-3</v>
      </c>
      <c r="E6026" s="42" t="s">
        <v>31</v>
      </c>
      <c r="F6026" s="42" t="s">
        <v>81</v>
      </c>
    </row>
    <row r="6027" spans="1:6" x14ac:dyDescent="0.25">
      <c r="A6027" s="42">
        <v>95769</v>
      </c>
      <c r="B6027" s="42">
        <v>298</v>
      </c>
      <c r="C6027" s="42">
        <v>0</v>
      </c>
      <c r="D6027" s="42">
        <v>1.76542347325388E-3</v>
      </c>
      <c r="E6027" s="42" t="s">
        <v>31</v>
      </c>
      <c r="F6027" s="42" t="s">
        <v>81</v>
      </c>
    </row>
    <row r="6028" spans="1:6" x14ac:dyDescent="0.25">
      <c r="A6028" s="42">
        <v>95769</v>
      </c>
      <c r="B6028" s="42">
        <v>693</v>
      </c>
      <c r="C6028" s="42">
        <v>0</v>
      </c>
      <c r="D6028" s="42">
        <v>7.2810515240034001E-4</v>
      </c>
      <c r="E6028" s="42" t="s">
        <v>31</v>
      </c>
      <c r="F6028" s="42" t="s">
        <v>81</v>
      </c>
    </row>
    <row r="6029" spans="1:6" x14ac:dyDescent="0.25">
      <c r="A6029" s="42">
        <v>95769</v>
      </c>
      <c r="B6029" s="42">
        <v>810</v>
      </c>
      <c r="C6029" s="42">
        <v>7.7888690534054202E-4</v>
      </c>
      <c r="D6029" s="42">
        <v>4.9556511918361101E-4</v>
      </c>
      <c r="E6029" s="42" t="s">
        <v>31</v>
      </c>
      <c r="F6029" s="42" t="s">
        <v>81</v>
      </c>
    </row>
    <row r="6030" spans="1:6" x14ac:dyDescent="0.25">
      <c r="A6030" s="42">
        <v>95769</v>
      </c>
      <c r="B6030" s="42">
        <v>689</v>
      </c>
      <c r="C6030" s="42">
        <v>5.7080718891170702E-5</v>
      </c>
      <c r="D6030" s="42">
        <v>7.8782790954643703E-4</v>
      </c>
      <c r="E6030" s="42" t="s">
        <v>31</v>
      </c>
      <c r="F6030" s="42" t="s">
        <v>81</v>
      </c>
    </row>
    <row r="6031" spans="1:6" x14ac:dyDescent="0.25">
      <c r="A6031" s="42">
        <v>95769</v>
      </c>
      <c r="B6031" s="42">
        <v>697</v>
      </c>
      <c r="C6031" s="42">
        <v>0</v>
      </c>
      <c r="D6031" s="42">
        <v>9.3170780625108102E-4</v>
      </c>
      <c r="E6031" s="42" t="s">
        <v>31</v>
      </c>
      <c r="F6031" s="42" t="s">
        <v>81</v>
      </c>
    </row>
    <row r="6032" spans="1:6" x14ac:dyDescent="0.25">
      <c r="A6032" s="42">
        <v>95769</v>
      </c>
      <c r="B6032" s="42">
        <v>777</v>
      </c>
      <c r="C6032" s="42">
        <v>0</v>
      </c>
      <c r="D6032" s="42">
        <v>1.1182309095738999E-3</v>
      </c>
      <c r="E6032" s="42" t="s">
        <v>31</v>
      </c>
      <c r="F6032" s="42" t="s">
        <v>81</v>
      </c>
    </row>
    <row r="6033" spans="1:6" x14ac:dyDescent="0.25">
      <c r="A6033" s="42">
        <v>95769</v>
      </c>
      <c r="B6033" s="42">
        <v>779</v>
      </c>
      <c r="C6033" s="42">
        <v>0</v>
      </c>
      <c r="D6033" s="42">
        <v>1.3218683391989E-3</v>
      </c>
      <c r="E6033" s="42" t="s">
        <v>31</v>
      </c>
      <c r="F6033" s="42" t="s">
        <v>81</v>
      </c>
    </row>
    <row r="6034" spans="1:6" x14ac:dyDescent="0.25">
      <c r="A6034" s="42">
        <v>95769</v>
      </c>
      <c r="B6034" s="42">
        <v>586</v>
      </c>
      <c r="C6034" s="42">
        <v>0</v>
      </c>
      <c r="D6034" s="42">
        <v>2.3108602215114898E-3</v>
      </c>
      <c r="E6034" s="42" t="s">
        <v>31</v>
      </c>
      <c r="F6034" s="42" t="s">
        <v>81</v>
      </c>
    </row>
    <row r="6035" spans="1:6" x14ac:dyDescent="0.25">
      <c r="A6035" s="42">
        <v>95769</v>
      </c>
      <c r="B6035" s="42">
        <v>649</v>
      </c>
      <c r="C6035" s="42">
        <v>0</v>
      </c>
      <c r="D6035" s="42">
        <v>2.3313389356068499E-3</v>
      </c>
      <c r="E6035" s="42" t="s">
        <v>31</v>
      </c>
      <c r="F6035" s="42" t="s">
        <v>81</v>
      </c>
    </row>
    <row r="6036" spans="1:6" x14ac:dyDescent="0.25">
      <c r="A6036" s="42">
        <v>95769</v>
      </c>
      <c r="B6036" s="42">
        <v>695</v>
      </c>
      <c r="C6036" s="42">
        <v>0</v>
      </c>
      <c r="D6036" s="42">
        <v>3.1281876521610701E-3</v>
      </c>
      <c r="E6036" s="42" t="s">
        <v>31</v>
      </c>
      <c r="F6036" s="42" t="s">
        <v>81</v>
      </c>
    </row>
    <row r="6037" spans="1:6" x14ac:dyDescent="0.25">
      <c r="A6037" s="42">
        <v>95769</v>
      </c>
      <c r="B6037" s="42">
        <v>328</v>
      </c>
      <c r="C6037" s="42">
        <v>1.22978356089145E-3</v>
      </c>
      <c r="D6037" s="42">
        <v>2.8033635572158998E-3</v>
      </c>
      <c r="E6037" s="42" t="s">
        <v>31</v>
      </c>
      <c r="F6037" s="42" t="s">
        <v>81</v>
      </c>
    </row>
    <row r="6038" spans="1:6" x14ac:dyDescent="0.25">
      <c r="A6038" s="42">
        <v>95769</v>
      </c>
      <c r="B6038" s="42">
        <v>487</v>
      </c>
      <c r="C6038" s="42">
        <v>4.9825482444232295E-4</v>
      </c>
      <c r="D6038" s="42">
        <v>3.67378040415944E-3</v>
      </c>
      <c r="E6038" s="42" t="s">
        <v>31</v>
      </c>
      <c r="F6038" s="42" t="s">
        <v>81</v>
      </c>
    </row>
    <row r="6039" spans="1:6" x14ac:dyDescent="0.25">
      <c r="A6039" s="42">
        <v>95769</v>
      </c>
      <c r="B6039" s="42">
        <v>714</v>
      </c>
      <c r="C6039" s="42">
        <v>0</v>
      </c>
      <c r="D6039" s="42">
        <v>5.6417508722306203E-3</v>
      </c>
      <c r="E6039" s="42" t="s">
        <v>31</v>
      </c>
      <c r="F6039" s="42" t="s">
        <v>81</v>
      </c>
    </row>
    <row r="6040" spans="1:6" x14ac:dyDescent="0.25">
      <c r="A6040" s="42">
        <v>95769</v>
      </c>
      <c r="B6040" s="42">
        <v>296</v>
      </c>
      <c r="C6040" s="42">
        <v>9.4791671603732894E-5</v>
      </c>
      <c r="D6040" s="42">
        <v>6.3026311499646296E-3</v>
      </c>
      <c r="E6040" s="42" t="s">
        <v>31</v>
      </c>
      <c r="F6040" s="42" t="s">
        <v>81</v>
      </c>
    </row>
    <row r="6041" spans="1:6" x14ac:dyDescent="0.25">
      <c r="A6041" s="42">
        <v>95769</v>
      </c>
      <c r="B6041" s="42">
        <v>300</v>
      </c>
      <c r="C6041" s="42">
        <v>1.50874342200562E-3</v>
      </c>
      <c r="D6041" s="42">
        <v>3.0454067549124698E-2</v>
      </c>
      <c r="E6041" s="42" t="s">
        <v>31</v>
      </c>
      <c r="F6041" s="42" t="s">
        <v>81</v>
      </c>
    </row>
    <row r="6042" spans="1:6" x14ac:dyDescent="0.25">
      <c r="A6042" s="42">
        <v>95769</v>
      </c>
      <c r="B6042" s="42">
        <v>519</v>
      </c>
      <c r="C6042" s="42">
        <v>7.1296469864517804E-3</v>
      </c>
      <c r="D6042" s="42">
        <v>3.80302325742349E-2</v>
      </c>
      <c r="E6042" s="42" t="s">
        <v>31</v>
      </c>
      <c r="F6042" s="42" t="s">
        <v>81</v>
      </c>
    </row>
    <row r="6043" spans="1:6" x14ac:dyDescent="0.25">
      <c r="A6043" s="42">
        <v>95769</v>
      </c>
      <c r="B6043" s="42">
        <v>477</v>
      </c>
      <c r="C6043" s="42">
        <v>0</v>
      </c>
      <c r="D6043" s="42">
        <v>2.81336686926248E-3</v>
      </c>
      <c r="E6043" s="42" t="s">
        <v>31</v>
      </c>
      <c r="F6043" s="42" t="s">
        <v>81</v>
      </c>
    </row>
    <row r="6044" spans="1:6" x14ac:dyDescent="0.25">
      <c r="A6044" s="42">
        <v>95769</v>
      </c>
      <c r="B6044" s="42">
        <v>528</v>
      </c>
      <c r="C6044" s="42">
        <v>0</v>
      </c>
      <c r="D6044" s="42">
        <v>1.29952093922957E-3</v>
      </c>
      <c r="E6044" s="42" t="s">
        <v>31</v>
      </c>
      <c r="F6044" s="42" t="s">
        <v>81</v>
      </c>
    </row>
    <row r="6045" spans="1:6" x14ac:dyDescent="0.25">
      <c r="A6045" s="42">
        <v>95769</v>
      </c>
      <c r="B6045" s="42">
        <v>712</v>
      </c>
      <c r="C6045" s="42">
        <v>2.0412511738818599E-4</v>
      </c>
      <c r="D6045" s="42">
        <v>1.18462668461625E-3</v>
      </c>
      <c r="E6045" s="42" t="s">
        <v>31</v>
      </c>
      <c r="F6045" s="42" t="s">
        <v>81</v>
      </c>
    </row>
    <row r="6046" spans="1:6" x14ac:dyDescent="0.25">
      <c r="A6046" s="42">
        <v>95769</v>
      </c>
      <c r="B6046" s="42">
        <v>520</v>
      </c>
      <c r="C6046" s="42">
        <v>0</v>
      </c>
      <c r="D6046" s="42">
        <v>2.4824317109636701E-3</v>
      </c>
      <c r="E6046" s="42" t="s">
        <v>31</v>
      </c>
      <c r="F6046" s="42" t="s">
        <v>81</v>
      </c>
    </row>
    <row r="6047" spans="1:6" x14ac:dyDescent="0.25">
      <c r="A6047" s="42">
        <v>95769</v>
      </c>
      <c r="B6047" s="42">
        <v>765</v>
      </c>
      <c r="C6047" s="42">
        <v>1.98334786557695E-4</v>
      </c>
      <c r="D6047" s="42">
        <v>1.9008455855052001E-3</v>
      </c>
      <c r="E6047" s="42" t="s">
        <v>31</v>
      </c>
      <c r="F6047" s="42" t="s">
        <v>81</v>
      </c>
    </row>
    <row r="6048" spans="1:6" x14ac:dyDescent="0.25">
      <c r="A6048" s="42">
        <v>95769</v>
      </c>
      <c r="B6048" s="42">
        <v>294</v>
      </c>
      <c r="C6048" s="42">
        <v>0.86653950324243001</v>
      </c>
      <c r="D6048" s="42">
        <v>0.328977066661995</v>
      </c>
      <c r="E6048" s="42" t="s">
        <v>31</v>
      </c>
      <c r="F6048" s="42" t="s">
        <v>45</v>
      </c>
    </row>
    <row r="6049" spans="1:6" x14ac:dyDescent="0.25">
      <c r="A6049" s="42">
        <v>95769</v>
      </c>
      <c r="B6049" s="42">
        <v>1253</v>
      </c>
      <c r="C6049" s="42">
        <v>0</v>
      </c>
      <c r="D6049" s="42">
        <v>1.4269724406034201E-4</v>
      </c>
      <c r="E6049" s="42" t="s">
        <v>31</v>
      </c>
      <c r="F6049" s="42" t="s">
        <v>202</v>
      </c>
    </row>
    <row r="6050" spans="1:6" x14ac:dyDescent="0.25">
      <c r="A6050" s="42">
        <v>95769</v>
      </c>
      <c r="B6050" s="42">
        <v>1255</v>
      </c>
      <c r="C6050" s="42">
        <v>7.16474926564239E-4</v>
      </c>
      <c r="D6050" s="42">
        <v>1.1550837068422699E-3</v>
      </c>
      <c r="E6050" s="42" t="s">
        <v>31</v>
      </c>
      <c r="F6050" s="42" t="s">
        <v>202</v>
      </c>
    </row>
    <row r="6051" spans="1:6" x14ac:dyDescent="0.25">
      <c r="A6051" s="42">
        <v>95769</v>
      </c>
      <c r="B6051" s="42">
        <v>1256</v>
      </c>
      <c r="C6051" s="42">
        <v>3.0335819803345098E-3</v>
      </c>
      <c r="D6051" s="42">
        <v>2.1615111627191698E-3</v>
      </c>
      <c r="E6051" s="42" t="s">
        <v>31</v>
      </c>
      <c r="F6051" s="42" t="s">
        <v>202</v>
      </c>
    </row>
    <row r="6052" spans="1:6" x14ac:dyDescent="0.25">
      <c r="A6052" s="42">
        <v>95769</v>
      </c>
      <c r="B6052" s="42">
        <v>846</v>
      </c>
      <c r="C6052" s="42">
        <v>2.07409628147216E-4</v>
      </c>
      <c r="D6052" s="42">
        <v>4.0865825472463299E-4</v>
      </c>
      <c r="E6052" s="42" t="s">
        <v>31</v>
      </c>
      <c r="F6052" s="42" t="s">
        <v>202</v>
      </c>
    </row>
    <row r="6053" spans="1:6" x14ac:dyDescent="0.25">
      <c r="A6053" s="42">
        <v>95769</v>
      </c>
      <c r="B6053" s="42">
        <v>847</v>
      </c>
      <c r="C6053" s="42">
        <v>3.16229037820969E-3</v>
      </c>
      <c r="D6053" s="42">
        <v>3.0662346473661999E-3</v>
      </c>
      <c r="E6053" s="42" t="s">
        <v>31</v>
      </c>
      <c r="F6053" s="42" t="s">
        <v>202</v>
      </c>
    </row>
    <row r="6054" spans="1:6" x14ac:dyDescent="0.25">
      <c r="A6054" s="42">
        <v>95769</v>
      </c>
      <c r="B6054" s="42">
        <v>848</v>
      </c>
      <c r="C6054" s="42">
        <v>4.8942282609355304E-4</v>
      </c>
      <c r="D6054" s="42">
        <v>1.0974638416947999E-3</v>
      </c>
      <c r="E6054" s="42" t="s">
        <v>31</v>
      </c>
      <c r="F6054" s="42" t="s">
        <v>202</v>
      </c>
    </row>
    <row r="6055" spans="1:6" x14ac:dyDescent="0.25">
      <c r="A6055" s="42">
        <v>95769</v>
      </c>
      <c r="B6055" s="42">
        <v>849</v>
      </c>
      <c r="C6055" s="42">
        <v>1.2812742960431199E-3</v>
      </c>
      <c r="D6055" s="42">
        <v>1.2075635926966199E-3</v>
      </c>
      <c r="E6055" s="42" t="s">
        <v>31</v>
      </c>
      <c r="F6055" s="42" t="s">
        <v>202</v>
      </c>
    </row>
    <row r="6056" spans="1:6" x14ac:dyDescent="0.25">
      <c r="A6056" s="42">
        <v>95769</v>
      </c>
      <c r="B6056" s="42">
        <v>850</v>
      </c>
      <c r="C6056" s="42">
        <v>1.61822506671885E-4</v>
      </c>
      <c r="D6056" s="42">
        <v>3.0103731729681798E-4</v>
      </c>
      <c r="E6056" s="42" t="s">
        <v>31</v>
      </c>
      <c r="F6056" s="42" t="s">
        <v>202</v>
      </c>
    </row>
    <row r="6057" spans="1:6" x14ac:dyDescent="0.25">
      <c r="A6057" s="42">
        <v>95769</v>
      </c>
      <c r="B6057" s="42">
        <v>852</v>
      </c>
      <c r="C6057" s="42">
        <v>1.0219524153418799E-2</v>
      </c>
      <c r="D6057" s="42">
        <v>9.4682785756886705E-3</v>
      </c>
      <c r="E6057" s="42" t="s">
        <v>31</v>
      </c>
      <c r="F6057" s="42" t="s">
        <v>202</v>
      </c>
    </row>
    <row r="6058" spans="1:6" x14ac:dyDescent="0.25">
      <c r="A6058" s="42">
        <v>95769</v>
      </c>
      <c r="B6058" s="42">
        <v>1265</v>
      </c>
      <c r="C6058" s="42">
        <v>1.4723469760820901E-2</v>
      </c>
      <c r="D6058" s="42">
        <v>9.6576726895573999E-3</v>
      </c>
      <c r="E6058" s="42" t="s">
        <v>31</v>
      </c>
      <c r="F6058" s="42" t="s">
        <v>202</v>
      </c>
    </row>
    <row r="6059" spans="1:6" x14ac:dyDescent="0.25">
      <c r="A6059" s="42">
        <v>95769</v>
      </c>
      <c r="B6059" s="42">
        <v>1266</v>
      </c>
      <c r="C6059" s="42">
        <v>1.6105455687890201E-4</v>
      </c>
      <c r="D6059" s="42">
        <v>1.7052312025129501E-4</v>
      </c>
      <c r="E6059" s="42" t="s">
        <v>31</v>
      </c>
      <c r="F6059" s="42" t="s">
        <v>202</v>
      </c>
    </row>
    <row r="6060" spans="1:6" x14ac:dyDescent="0.25">
      <c r="A6060" s="42">
        <v>95769</v>
      </c>
      <c r="B6060" s="42">
        <v>1268</v>
      </c>
      <c r="C6060" s="42">
        <v>1.09253468537307E-3</v>
      </c>
      <c r="D6060" s="42">
        <v>1.23407892523248E-3</v>
      </c>
      <c r="E6060" s="42" t="s">
        <v>31</v>
      </c>
      <c r="F6060" s="42" t="s">
        <v>202</v>
      </c>
    </row>
    <row r="6061" spans="1:6" x14ac:dyDescent="0.25">
      <c r="A6061" s="42">
        <v>95769</v>
      </c>
      <c r="B6061" s="42">
        <v>1269</v>
      </c>
      <c r="C6061" s="42">
        <v>1.9829932790449501E-3</v>
      </c>
      <c r="D6061" s="42">
        <v>1.1022803341018501E-3</v>
      </c>
      <c r="E6061" s="42" t="s">
        <v>31</v>
      </c>
      <c r="F6061" s="42" t="s">
        <v>202</v>
      </c>
    </row>
    <row r="6062" spans="1:6" x14ac:dyDescent="0.25">
      <c r="A6062" s="42">
        <v>95769</v>
      </c>
      <c r="B6062" s="42">
        <v>853</v>
      </c>
      <c r="C6062" s="42">
        <v>1.38502749877399E-3</v>
      </c>
      <c r="D6062" s="42">
        <v>1.26401446546185E-3</v>
      </c>
      <c r="E6062" s="42" t="s">
        <v>31</v>
      </c>
      <c r="F6062" s="42" t="s">
        <v>202</v>
      </c>
    </row>
    <row r="6063" spans="1:6" x14ac:dyDescent="0.25">
      <c r="A6063" s="42">
        <v>95769</v>
      </c>
      <c r="B6063" s="42">
        <v>854</v>
      </c>
      <c r="C6063" s="42">
        <v>4.9115133856963604E-3</v>
      </c>
      <c r="D6063" s="42">
        <v>1.8279066806069599E-3</v>
      </c>
      <c r="E6063" s="42" t="s">
        <v>31</v>
      </c>
      <c r="F6063" s="42" t="s">
        <v>202</v>
      </c>
    </row>
    <row r="6064" spans="1:6" x14ac:dyDescent="0.25">
      <c r="A6064" s="42">
        <v>95769</v>
      </c>
      <c r="B6064" s="42">
        <v>855</v>
      </c>
      <c r="C6064" s="42">
        <v>3.4688281117112099E-3</v>
      </c>
      <c r="D6064" s="42">
        <v>3.0177015608759601E-3</v>
      </c>
      <c r="E6064" s="42" t="s">
        <v>31</v>
      </c>
      <c r="F6064" s="42" t="s">
        <v>202</v>
      </c>
    </row>
    <row r="6065" spans="1:6" x14ac:dyDescent="0.25">
      <c r="A6065" s="42">
        <v>95769</v>
      </c>
      <c r="B6065" s="42">
        <v>1275</v>
      </c>
      <c r="C6065" s="42">
        <v>6.6374454881685998E-3</v>
      </c>
      <c r="D6065" s="42">
        <v>1.0966430346919499E-2</v>
      </c>
      <c r="E6065" s="42" t="s">
        <v>31</v>
      </c>
      <c r="F6065" s="42" t="s">
        <v>202</v>
      </c>
    </row>
    <row r="6066" spans="1:6" x14ac:dyDescent="0.25">
      <c r="A6066" s="42">
        <v>95769</v>
      </c>
      <c r="B6066" s="42">
        <v>857</v>
      </c>
      <c r="C6066" s="42">
        <v>8.9619136873531101E-4</v>
      </c>
      <c r="D6066" s="42">
        <v>7.2656475931827597E-4</v>
      </c>
      <c r="E6066" s="42" t="s">
        <v>31</v>
      </c>
      <c r="F6066" s="42" t="s">
        <v>202</v>
      </c>
    </row>
    <row r="6067" spans="1:6" x14ac:dyDescent="0.25">
      <c r="A6067" s="42">
        <v>95769</v>
      </c>
      <c r="B6067" s="42">
        <v>858</v>
      </c>
      <c r="C6067" s="42">
        <v>1.6082003264821999E-3</v>
      </c>
      <c r="D6067" s="42">
        <v>1.2701528641457999E-3</v>
      </c>
      <c r="E6067" s="42" t="s">
        <v>31</v>
      </c>
      <c r="F6067" s="42" t="s">
        <v>202</v>
      </c>
    </row>
    <row r="6068" spans="1:6" x14ac:dyDescent="0.25">
      <c r="A6068" s="42">
        <v>95769</v>
      </c>
      <c r="B6068" s="42">
        <v>859</v>
      </c>
      <c r="C6068" s="42">
        <v>0</v>
      </c>
      <c r="D6068" s="42">
        <v>1.88842111492429E-4</v>
      </c>
      <c r="E6068" s="42" t="s">
        <v>31</v>
      </c>
      <c r="F6068" s="42" t="s">
        <v>202</v>
      </c>
    </row>
    <row r="6069" spans="1:6" x14ac:dyDescent="0.25">
      <c r="A6069" s="42">
        <v>95769</v>
      </c>
      <c r="B6069" s="42">
        <v>860</v>
      </c>
      <c r="C6069" s="42">
        <v>4.0325511729242597E-3</v>
      </c>
      <c r="D6069" s="42">
        <v>6.3493497463302604E-3</v>
      </c>
      <c r="E6069" s="42" t="s">
        <v>31</v>
      </c>
      <c r="F6069" s="42" t="s">
        <v>202</v>
      </c>
    </row>
    <row r="6070" spans="1:6" x14ac:dyDescent="0.25">
      <c r="A6070" s="42">
        <v>95769</v>
      </c>
      <c r="B6070" s="42">
        <v>1280</v>
      </c>
      <c r="C6070" s="42">
        <v>1.2195417814214601E-3</v>
      </c>
      <c r="D6070" s="42">
        <v>1.2951770406298101E-3</v>
      </c>
      <c r="E6070" s="42" t="s">
        <v>31</v>
      </c>
      <c r="F6070" s="42" t="s">
        <v>202</v>
      </c>
    </row>
    <row r="6071" spans="1:6" x14ac:dyDescent="0.25">
      <c r="A6071" s="42">
        <v>95769</v>
      </c>
      <c r="B6071" s="42">
        <v>1281</v>
      </c>
      <c r="C6071" s="42">
        <v>1.00863572793132E-4</v>
      </c>
      <c r="D6071" s="42">
        <v>2.8877635113026302E-4</v>
      </c>
      <c r="E6071" s="42" t="s">
        <v>31</v>
      </c>
      <c r="F6071" s="42" t="s">
        <v>202</v>
      </c>
    </row>
    <row r="6072" spans="1:6" x14ac:dyDescent="0.25">
      <c r="A6072" s="42">
        <v>95769</v>
      </c>
      <c r="B6072" s="42">
        <v>1461</v>
      </c>
      <c r="C6072" s="42">
        <v>2.1074642511375701E-4</v>
      </c>
      <c r="D6072" s="42">
        <v>1.62443028926822E-4</v>
      </c>
      <c r="E6072" s="42" t="s">
        <v>31</v>
      </c>
      <c r="F6072" s="42" t="s">
        <v>202</v>
      </c>
    </row>
    <row r="6073" spans="1:6" x14ac:dyDescent="0.25">
      <c r="A6073" s="42">
        <v>95769</v>
      </c>
      <c r="B6073" s="42">
        <v>864</v>
      </c>
      <c r="C6073" s="42">
        <v>1.32215731643483E-3</v>
      </c>
      <c r="D6073" s="42">
        <v>2.2900436476640399E-3</v>
      </c>
      <c r="E6073" s="42" t="s">
        <v>31</v>
      </c>
      <c r="F6073" s="42" t="s">
        <v>202</v>
      </c>
    </row>
    <row r="6074" spans="1:6" x14ac:dyDescent="0.25">
      <c r="A6074" s="42">
        <v>95769</v>
      </c>
      <c r="B6074" s="42">
        <v>1288</v>
      </c>
      <c r="C6074" s="42">
        <v>6.06335618218352E-4</v>
      </c>
      <c r="D6074" s="42">
        <v>2.9902853215215498E-4</v>
      </c>
      <c r="E6074" s="42" t="s">
        <v>31</v>
      </c>
      <c r="F6074" s="42" t="s">
        <v>202</v>
      </c>
    </row>
    <row r="6075" spans="1:6" x14ac:dyDescent="0.25">
      <c r="A6075" s="42">
        <v>95769</v>
      </c>
      <c r="B6075" s="42">
        <v>896</v>
      </c>
      <c r="C6075" s="42">
        <v>3.9770295034220601E-3</v>
      </c>
      <c r="D6075" s="42">
        <v>2.5535765476136099E-3</v>
      </c>
      <c r="E6075" s="42" t="s">
        <v>31</v>
      </c>
      <c r="F6075" s="42" t="s">
        <v>202</v>
      </c>
    </row>
    <row r="6076" spans="1:6" x14ac:dyDescent="0.25">
      <c r="A6076" s="42">
        <v>95769</v>
      </c>
      <c r="B6076" s="42">
        <v>1293</v>
      </c>
      <c r="C6076" s="42">
        <v>1.2193599136930499E-2</v>
      </c>
      <c r="D6076" s="42">
        <v>1.0634317512179799E-2</v>
      </c>
      <c r="E6076" s="42" t="s">
        <v>31</v>
      </c>
      <c r="F6076" s="42" t="s">
        <v>202</v>
      </c>
    </row>
    <row r="6077" spans="1:6" x14ac:dyDescent="0.25">
      <c r="A6077" s="42">
        <v>95769</v>
      </c>
      <c r="B6077" s="42">
        <v>866</v>
      </c>
      <c r="C6077" s="42">
        <v>9.7937459237651598E-4</v>
      </c>
      <c r="D6077" s="42">
        <v>9.1748134752790797E-4</v>
      </c>
      <c r="E6077" s="42" t="s">
        <v>31</v>
      </c>
      <c r="F6077" s="42" t="s">
        <v>202</v>
      </c>
    </row>
    <row r="6078" spans="1:6" x14ac:dyDescent="0.25">
      <c r="A6078" s="42">
        <v>95769</v>
      </c>
      <c r="B6078" s="42">
        <v>867</v>
      </c>
      <c r="C6078" s="42">
        <v>3.9889048238331204E-3</v>
      </c>
      <c r="D6078" s="42">
        <v>1.35126028938494E-3</v>
      </c>
      <c r="E6078" s="42" t="s">
        <v>31</v>
      </c>
      <c r="F6078" s="42" t="s">
        <v>202</v>
      </c>
    </row>
    <row r="6079" spans="1:6" x14ac:dyDescent="0.25">
      <c r="A6079" s="42">
        <v>95769</v>
      </c>
      <c r="B6079" s="42">
        <v>1296</v>
      </c>
      <c r="C6079" s="42">
        <v>3.4088804412983598E-4</v>
      </c>
      <c r="D6079" s="42">
        <v>2.63198301315002E-4</v>
      </c>
      <c r="E6079" s="42" t="s">
        <v>31</v>
      </c>
      <c r="F6079" s="42" t="s">
        <v>202</v>
      </c>
    </row>
    <row r="6080" spans="1:6" x14ac:dyDescent="0.25">
      <c r="A6080" s="42">
        <v>95769</v>
      </c>
      <c r="B6080" s="42">
        <v>868</v>
      </c>
      <c r="C6080" s="42">
        <v>7.3381629093048997E-4</v>
      </c>
      <c r="D6080" s="42">
        <v>3.9977749083651101E-4</v>
      </c>
      <c r="E6080" s="42" t="s">
        <v>31</v>
      </c>
      <c r="F6080" s="42" t="s">
        <v>202</v>
      </c>
    </row>
    <row r="6081" spans="1:6" x14ac:dyDescent="0.25">
      <c r="A6081" s="42">
        <v>95769</v>
      </c>
      <c r="B6081" s="42">
        <v>1298</v>
      </c>
      <c r="C6081" s="42">
        <v>5.4042458549108895E-4</v>
      </c>
      <c r="D6081" s="42">
        <v>3.15683567174021E-4</v>
      </c>
      <c r="E6081" s="42" t="s">
        <v>31</v>
      </c>
      <c r="F6081" s="42" t="s">
        <v>202</v>
      </c>
    </row>
    <row r="6082" spans="1:6" x14ac:dyDescent="0.25">
      <c r="A6082" s="42">
        <v>95769</v>
      </c>
      <c r="B6082" s="42">
        <v>1301</v>
      </c>
      <c r="C6082" s="42">
        <v>2.55765462368561E-3</v>
      </c>
      <c r="D6082" s="42">
        <v>1.1879446564242899E-3</v>
      </c>
      <c r="E6082" s="42" t="s">
        <v>31</v>
      </c>
      <c r="F6082" s="42" t="s">
        <v>202</v>
      </c>
    </row>
    <row r="6083" spans="1:6" x14ac:dyDescent="0.25">
      <c r="A6083" s="42">
        <v>95769</v>
      </c>
      <c r="B6083" s="42">
        <v>871</v>
      </c>
      <c r="C6083" s="42">
        <v>5.2250267557255395E-4</v>
      </c>
      <c r="D6083" s="42">
        <v>1.4817920950137701E-3</v>
      </c>
      <c r="E6083" s="42" t="s">
        <v>31</v>
      </c>
      <c r="F6083" s="42" t="s">
        <v>202</v>
      </c>
    </row>
    <row r="6084" spans="1:6" x14ac:dyDescent="0.25">
      <c r="A6084" s="42">
        <v>95769</v>
      </c>
      <c r="B6084" s="42">
        <v>872</v>
      </c>
      <c r="C6084" s="42">
        <v>1.7860051568796399E-3</v>
      </c>
      <c r="D6084" s="42">
        <v>8.3843430077819596E-4</v>
      </c>
      <c r="E6084" s="42" t="s">
        <v>31</v>
      </c>
      <c r="F6084" s="42" t="s">
        <v>202</v>
      </c>
    </row>
    <row r="6085" spans="1:6" x14ac:dyDescent="0.25">
      <c r="A6085" s="42">
        <v>95769</v>
      </c>
      <c r="B6085" s="42">
        <v>873</v>
      </c>
      <c r="C6085" s="42">
        <v>1.2930326676113199E-3</v>
      </c>
      <c r="D6085" s="42">
        <v>9.4985274832419596E-4</v>
      </c>
      <c r="E6085" s="42" t="s">
        <v>31</v>
      </c>
      <c r="F6085" s="42" t="s">
        <v>202</v>
      </c>
    </row>
    <row r="6086" spans="1:6" x14ac:dyDescent="0.25">
      <c r="A6086" s="42">
        <v>95769</v>
      </c>
      <c r="B6086" s="42">
        <v>1106</v>
      </c>
      <c r="C6086" s="42">
        <v>1.3932583750303901E-3</v>
      </c>
      <c r="D6086" s="42">
        <v>1.0607695761548901E-3</v>
      </c>
      <c r="E6086" s="42" t="s">
        <v>31</v>
      </c>
      <c r="F6086" s="42" t="s">
        <v>202</v>
      </c>
    </row>
    <row r="6087" spans="1:6" x14ac:dyDescent="0.25">
      <c r="A6087" s="42">
        <v>95769</v>
      </c>
      <c r="B6087" s="42">
        <v>875</v>
      </c>
      <c r="C6087" s="42">
        <v>7.8882353082772901E-4</v>
      </c>
      <c r="D6087" s="42">
        <v>3.4658947965879002E-4</v>
      </c>
      <c r="E6087" s="42" t="s">
        <v>31</v>
      </c>
      <c r="F6087" s="42" t="s">
        <v>202</v>
      </c>
    </row>
    <row r="6088" spans="1:6" x14ac:dyDescent="0.25">
      <c r="A6088" s="42">
        <v>95769</v>
      </c>
      <c r="B6088" s="42">
        <v>876</v>
      </c>
      <c r="C6088" s="42">
        <v>7.0572453113365303E-4</v>
      </c>
      <c r="D6088" s="42">
        <v>3.598836230975E-4</v>
      </c>
      <c r="E6088" s="42" t="s">
        <v>31</v>
      </c>
      <c r="F6088" s="42" t="s">
        <v>202</v>
      </c>
    </row>
    <row r="6089" spans="1:6" x14ac:dyDescent="0.25">
      <c r="A6089" s="42">
        <v>95769</v>
      </c>
      <c r="B6089" s="42">
        <v>877</v>
      </c>
      <c r="C6089" s="42">
        <v>3.1513578995146998E-4</v>
      </c>
      <c r="D6089" s="42">
        <v>9.1158514100776397E-4</v>
      </c>
      <c r="E6089" s="42" t="s">
        <v>31</v>
      </c>
      <c r="F6089" s="42" t="s">
        <v>202</v>
      </c>
    </row>
    <row r="6090" spans="1:6" x14ac:dyDescent="0.25">
      <c r="A6090" s="42">
        <v>95769</v>
      </c>
      <c r="B6090" s="42">
        <v>879</v>
      </c>
      <c r="C6090" s="42">
        <v>7.4937258044008802E-4</v>
      </c>
      <c r="D6090" s="42">
        <v>8.0449110824176902E-4</v>
      </c>
      <c r="E6090" s="42" t="s">
        <v>31</v>
      </c>
      <c r="F6090" s="42" t="s">
        <v>202</v>
      </c>
    </row>
    <row r="6091" spans="1:6" x14ac:dyDescent="0.25">
      <c r="A6091" s="42">
        <v>95769</v>
      </c>
      <c r="B6091" s="42">
        <v>1312</v>
      </c>
      <c r="C6091" s="42">
        <v>1.16879258044474E-4</v>
      </c>
      <c r="D6091" s="42">
        <v>2.0244081328398201E-4</v>
      </c>
      <c r="E6091" s="42" t="s">
        <v>31</v>
      </c>
      <c r="F6091" s="42" t="s">
        <v>202</v>
      </c>
    </row>
    <row r="6092" spans="1:6" x14ac:dyDescent="0.25">
      <c r="A6092" s="42">
        <v>95769</v>
      </c>
      <c r="B6092" s="42">
        <v>1314</v>
      </c>
      <c r="C6092" s="42">
        <v>0</v>
      </c>
      <c r="D6092" s="42">
        <v>1.3972191005362801E-4</v>
      </c>
      <c r="E6092" s="42" t="s">
        <v>31</v>
      </c>
      <c r="F6092" s="42" t="s">
        <v>202</v>
      </c>
    </row>
    <row r="6093" spans="1:6" x14ac:dyDescent="0.25">
      <c r="A6093" s="42">
        <v>95769</v>
      </c>
      <c r="B6093" s="42">
        <v>2806</v>
      </c>
      <c r="C6093" s="42">
        <v>1.72695091180459E-3</v>
      </c>
      <c r="D6093" s="42">
        <v>7.8662844224138201E-4</v>
      </c>
      <c r="E6093" s="42" t="s">
        <v>31</v>
      </c>
      <c r="F6093" s="42" t="s">
        <v>202</v>
      </c>
    </row>
    <row r="6094" spans="1:6" x14ac:dyDescent="0.25">
      <c r="A6094" s="42">
        <v>95769</v>
      </c>
      <c r="B6094" s="42">
        <v>1320</v>
      </c>
      <c r="C6094" s="42">
        <v>2.6918605413599401E-4</v>
      </c>
      <c r="D6094" s="42">
        <v>1.7081245737212501E-4</v>
      </c>
      <c r="E6094" s="42" t="s">
        <v>31</v>
      </c>
      <c r="F6094" s="42" t="s">
        <v>202</v>
      </c>
    </row>
    <row r="6095" spans="1:6" x14ac:dyDescent="0.25">
      <c r="A6095" s="42">
        <v>95769</v>
      </c>
      <c r="B6095" s="42">
        <v>881</v>
      </c>
      <c r="C6095" s="42">
        <v>8.2994957241900504E-3</v>
      </c>
      <c r="D6095" s="42">
        <v>7.5838763055848897E-3</v>
      </c>
      <c r="E6095" s="42" t="s">
        <v>31</v>
      </c>
      <c r="F6095" s="42" t="s">
        <v>202</v>
      </c>
    </row>
    <row r="6096" spans="1:6" x14ac:dyDescent="0.25">
      <c r="A6096" s="42">
        <v>95769</v>
      </c>
      <c r="B6096" s="42">
        <v>882</v>
      </c>
      <c r="C6096" s="42">
        <v>8.5191666579258699E-3</v>
      </c>
      <c r="D6096" s="42">
        <v>3.4749213290720502E-3</v>
      </c>
      <c r="E6096" s="42" t="s">
        <v>31</v>
      </c>
      <c r="F6096" s="42" t="s">
        <v>202</v>
      </c>
    </row>
    <row r="6097" spans="1:6" x14ac:dyDescent="0.25">
      <c r="A6097" s="42">
        <v>95769</v>
      </c>
      <c r="B6097" s="42">
        <v>883</v>
      </c>
      <c r="C6097" s="42">
        <v>1.36964404849923E-3</v>
      </c>
      <c r="D6097" s="42">
        <v>2.3722930802850101E-3</v>
      </c>
      <c r="E6097" s="42" t="s">
        <v>31</v>
      </c>
      <c r="F6097" s="42" t="s">
        <v>202</v>
      </c>
    </row>
    <row r="6098" spans="1:6" x14ac:dyDescent="0.25">
      <c r="A6098" s="42">
        <v>95769</v>
      </c>
      <c r="B6098" s="42">
        <v>1325</v>
      </c>
      <c r="C6098" s="42">
        <v>3.14861782234384E-3</v>
      </c>
      <c r="D6098" s="42">
        <v>9.2581830925865397E-4</v>
      </c>
      <c r="E6098" s="42" t="s">
        <v>31</v>
      </c>
      <c r="F6098" s="42" t="s">
        <v>202</v>
      </c>
    </row>
    <row r="6099" spans="1:6" x14ac:dyDescent="0.25">
      <c r="A6099" s="42">
        <v>95769</v>
      </c>
      <c r="B6099" s="42">
        <v>884</v>
      </c>
      <c r="C6099" s="42">
        <v>6.5917193855654799E-3</v>
      </c>
      <c r="D6099" s="42">
        <v>2.4675708045811201E-3</v>
      </c>
      <c r="E6099" s="42" t="s">
        <v>31</v>
      </c>
      <c r="F6099" s="42" t="s">
        <v>202</v>
      </c>
    </row>
    <row r="6100" spans="1:6" x14ac:dyDescent="0.25">
      <c r="A6100" s="42">
        <v>95769</v>
      </c>
      <c r="B6100" s="42">
        <v>1330</v>
      </c>
      <c r="C6100" s="42">
        <v>2.5556759568268201E-5</v>
      </c>
      <c r="D6100" s="42">
        <v>1.3973947471365399E-4</v>
      </c>
      <c r="E6100" s="42" t="s">
        <v>31</v>
      </c>
      <c r="F6100" s="42" t="s">
        <v>202</v>
      </c>
    </row>
    <row r="6101" spans="1:6" x14ac:dyDescent="0.25">
      <c r="A6101" s="42">
        <v>95769</v>
      </c>
      <c r="B6101" s="42">
        <v>885</v>
      </c>
      <c r="C6101" s="42">
        <v>1.9722468098236901E-4</v>
      </c>
      <c r="D6101" s="42">
        <v>3.4160316796802599E-4</v>
      </c>
      <c r="E6101" s="42" t="s">
        <v>31</v>
      </c>
      <c r="F6101" s="42" t="s">
        <v>202</v>
      </c>
    </row>
    <row r="6102" spans="1:6" x14ac:dyDescent="0.25">
      <c r="A6102" s="42">
        <v>95769</v>
      </c>
      <c r="B6102" s="42">
        <v>886</v>
      </c>
      <c r="C6102" s="42">
        <v>3.8633387868185899E-3</v>
      </c>
      <c r="D6102" s="42">
        <v>2.09898129250295E-3</v>
      </c>
      <c r="E6102" s="42" t="s">
        <v>31</v>
      </c>
      <c r="F6102" s="42" t="s">
        <v>202</v>
      </c>
    </row>
    <row r="6103" spans="1:6" x14ac:dyDescent="0.25">
      <c r="A6103" s="42">
        <v>95769</v>
      </c>
      <c r="B6103" s="42">
        <v>887</v>
      </c>
      <c r="C6103" s="42">
        <v>4.9435049388513804E-4</v>
      </c>
      <c r="D6103" s="42">
        <v>7.8749313541289303E-4</v>
      </c>
      <c r="E6103" s="42" t="s">
        <v>31</v>
      </c>
      <c r="F6103" s="42" t="s">
        <v>202</v>
      </c>
    </row>
    <row r="6104" spans="1:6" x14ac:dyDescent="0.25">
      <c r="A6104" s="42">
        <v>95769</v>
      </c>
      <c r="B6104" s="42">
        <v>888</v>
      </c>
      <c r="C6104" s="42">
        <v>0</v>
      </c>
      <c r="D6104" s="42">
        <v>1.4766020098364699E-4</v>
      </c>
      <c r="E6104" s="42" t="s">
        <v>31</v>
      </c>
      <c r="F6104" s="42" t="s">
        <v>202</v>
      </c>
    </row>
    <row r="6105" spans="1:6" x14ac:dyDescent="0.25">
      <c r="A6105" s="42">
        <v>95769</v>
      </c>
      <c r="B6105" s="42">
        <v>889</v>
      </c>
      <c r="C6105" s="42">
        <v>3.9629329967882402E-3</v>
      </c>
      <c r="D6105" s="42">
        <v>3.00992673264647E-3</v>
      </c>
      <c r="E6105" s="42" t="s">
        <v>31</v>
      </c>
      <c r="F6105" s="42" t="s">
        <v>202</v>
      </c>
    </row>
    <row r="6106" spans="1:6" x14ac:dyDescent="0.25">
      <c r="A6106" s="42">
        <v>95769</v>
      </c>
      <c r="B6106" s="42">
        <v>890</v>
      </c>
      <c r="C6106" s="42">
        <v>0</v>
      </c>
      <c r="D6106" s="42">
        <v>1.4766020098364699E-4</v>
      </c>
      <c r="E6106" s="42" t="s">
        <v>31</v>
      </c>
      <c r="F6106" s="42" t="s">
        <v>202</v>
      </c>
    </row>
    <row r="6107" spans="1:6" x14ac:dyDescent="0.25">
      <c r="A6107" s="42">
        <v>95769</v>
      </c>
      <c r="B6107" s="42">
        <v>891</v>
      </c>
      <c r="C6107" s="42">
        <v>0</v>
      </c>
      <c r="D6107" s="42">
        <v>1.4766020098364699E-4</v>
      </c>
      <c r="E6107" s="42" t="s">
        <v>31</v>
      </c>
      <c r="F6107" s="42" t="s">
        <v>202</v>
      </c>
    </row>
    <row r="6108" spans="1:6" x14ac:dyDescent="0.25">
      <c r="A6108" s="42">
        <v>95769</v>
      </c>
      <c r="B6108" s="42">
        <v>892</v>
      </c>
      <c r="C6108" s="42">
        <v>2.99823432586316E-3</v>
      </c>
      <c r="D6108" s="42">
        <v>4.8009657696170202E-3</v>
      </c>
      <c r="E6108" s="42" t="s">
        <v>31</v>
      </c>
      <c r="F6108" s="42" t="s">
        <v>202</v>
      </c>
    </row>
    <row r="6109" spans="1:6" x14ac:dyDescent="0.25">
      <c r="A6109" s="42">
        <v>95769</v>
      </c>
      <c r="B6109" s="42">
        <v>893</v>
      </c>
      <c r="C6109" s="42">
        <v>8.6828666215573998E-4</v>
      </c>
      <c r="D6109" s="42">
        <v>5.4059101912333702E-4</v>
      </c>
      <c r="E6109" s="42" t="s">
        <v>31</v>
      </c>
      <c r="F6109" s="42" t="s">
        <v>202</v>
      </c>
    </row>
    <row r="6110" spans="1:6" x14ac:dyDescent="0.25">
      <c r="A6110" s="42">
        <v>95769</v>
      </c>
      <c r="B6110" s="42">
        <v>894</v>
      </c>
      <c r="C6110" s="42">
        <v>2.37409481741557E-4</v>
      </c>
      <c r="D6110" s="42">
        <v>4.1120528457497301E-4</v>
      </c>
      <c r="E6110" s="42" t="s">
        <v>31</v>
      </c>
      <c r="F6110" s="42" t="s">
        <v>202</v>
      </c>
    </row>
    <row r="6111" spans="1:6" x14ac:dyDescent="0.25">
      <c r="A6111" s="42">
        <v>95769</v>
      </c>
      <c r="B6111" s="42">
        <v>895</v>
      </c>
      <c r="C6111" s="42">
        <v>2.34098048511578E-4</v>
      </c>
      <c r="D6111" s="42">
        <v>2.9021980715953299E-4</v>
      </c>
      <c r="E6111" s="42" t="s">
        <v>31</v>
      </c>
      <c r="F6111" s="42" t="s">
        <v>202</v>
      </c>
    </row>
    <row r="6112" spans="1:6" x14ac:dyDescent="0.25">
      <c r="A6112" s="42">
        <v>95769</v>
      </c>
      <c r="B6112" s="42">
        <v>105</v>
      </c>
      <c r="C6112" s="42">
        <v>7.0666597361627604E-3</v>
      </c>
      <c r="D6112" s="42">
        <v>3.0078263760190101E-3</v>
      </c>
      <c r="E6112" s="42" t="s">
        <v>31</v>
      </c>
      <c r="F6112" s="42" t="s">
        <v>202</v>
      </c>
    </row>
    <row r="6113" spans="1:6" x14ac:dyDescent="0.25">
      <c r="A6113" s="42">
        <v>95769</v>
      </c>
      <c r="B6113" s="42">
        <v>196</v>
      </c>
      <c r="C6113" s="42">
        <v>1.4117481393968999E-2</v>
      </c>
      <c r="D6113" s="42">
        <v>4.61130435995479E-3</v>
      </c>
      <c r="E6113" s="42" t="s">
        <v>31</v>
      </c>
      <c r="F6113" s="42" t="s">
        <v>202</v>
      </c>
    </row>
    <row r="6114" spans="1:6" x14ac:dyDescent="0.25">
      <c r="A6114" s="42">
        <v>95769</v>
      </c>
      <c r="B6114" s="42">
        <v>611</v>
      </c>
      <c r="C6114" s="42">
        <v>9.62134067198301E-2</v>
      </c>
      <c r="D6114" s="42">
        <v>8.3323332757517105E-2</v>
      </c>
      <c r="E6114" s="42" t="s">
        <v>31</v>
      </c>
      <c r="F6114" s="42" t="s">
        <v>202</v>
      </c>
    </row>
    <row r="6115" spans="1:6" x14ac:dyDescent="0.25">
      <c r="A6115" s="42">
        <v>95769</v>
      </c>
      <c r="B6115" s="42">
        <v>901</v>
      </c>
      <c r="C6115" s="42">
        <v>1.57039880223181E-4</v>
      </c>
      <c r="D6115" s="42">
        <v>2.7262855205613699E-4</v>
      </c>
      <c r="E6115" s="42" t="s">
        <v>31</v>
      </c>
      <c r="F6115" s="42" t="s">
        <v>202</v>
      </c>
    </row>
    <row r="6116" spans="1:6" x14ac:dyDescent="0.25">
      <c r="A6116" s="42">
        <v>95769</v>
      </c>
      <c r="B6116" s="42">
        <v>902</v>
      </c>
      <c r="C6116" s="42">
        <v>2.52445084865595E-2</v>
      </c>
      <c r="D6116" s="42">
        <v>1.3744238090233301E-2</v>
      </c>
      <c r="E6116" s="42" t="s">
        <v>31</v>
      </c>
      <c r="F6116" s="42" t="s">
        <v>202</v>
      </c>
    </row>
    <row r="6117" spans="1:6" x14ac:dyDescent="0.25">
      <c r="A6117" s="42">
        <v>95769</v>
      </c>
      <c r="B6117" s="42">
        <v>903</v>
      </c>
      <c r="C6117" s="42">
        <v>1.41345563633055E-3</v>
      </c>
      <c r="D6117" s="42">
        <v>2.44817697636911E-3</v>
      </c>
      <c r="E6117" s="42" t="s">
        <v>31</v>
      </c>
      <c r="F6117" s="42" t="s">
        <v>202</v>
      </c>
    </row>
    <row r="6118" spans="1:6" x14ac:dyDescent="0.25">
      <c r="A6118" s="42">
        <v>95769</v>
      </c>
      <c r="B6118" s="42">
        <v>904</v>
      </c>
      <c r="C6118" s="42">
        <v>3.7822598005572798E-3</v>
      </c>
      <c r="D6118" s="42">
        <v>3.1866132875923302E-3</v>
      </c>
      <c r="E6118" s="42" t="s">
        <v>31</v>
      </c>
      <c r="F6118" s="42" t="s">
        <v>202</v>
      </c>
    </row>
    <row r="6119" spans="1:6" x14ac:dyDescent="0.25">
      <c r="A6119" s="42">
        <v>95769</v>
      </c>
      <c r="B6119" s="42">
        <v>905</v>
      </c>
      <c r="C6119" s="42">
        <v>0</v>
      </c>
      <c r="D6119" s="42">
        <v>1.9565515899241001E-4</v>
      </c>
      <c r="E6119" s="42" t="s">
        <v>31</v>
      </c>
      <c r="F6119" s="42" t="s">
        <v>202</v>
      </c>
    </row>
    <row r="6120" spans="1:6" x14ac:dyDescent="0.25">
      <c r="A6120" s="42">
        <v>95769</v>
      </c>
      <c r="B6120" s="42">
        <v>906</v>
      </c>
      <c r="C6120" s="42">
        <v>3.4070347444348502E-4</v>
      </c>
      <c r="D6120" s="42">
        <v>3.05873403683048E-4</v>
      </c>
      <c r="E6120" s="42" t="s">
        <v>31</v>
      </c>
      <c r="F6120" s="42" t="s">
        <v>202</v>
      </c>
    </row>
    <row r="6121" spans="1:6" x14ac:dyDescent="0.25">
      <c r="A6121" s="42">
        <v>95769</v>
      </c>
      <c r="B6121" s="42">
        <v>907</v>
      </c>
      <c r="C6121" s="42">
        <v>1.23728468497145E-3</v>
      </c>
      <c r="D6121" s="42">
        <v>1.3576692562254501E-3</v>
      </c>
      <c r="E6121" s="42" t="s">
        <v>31</v>
      </c>
      <c r="F6121" s="42" t="s">
        <v>202</v>
      </c>
    </row>
    <row r="6122" spans="1:6" x14ac:dyDescent="0.25">
      <c r="A6122" s="42">
        <v>95769</v>
      </c>
      <c r="B6122" s="42">
        <v>908</v>
      </c>
      <c r="C6122" s="42">
        <v>3.6041626776902398E-4</v>
      </c>
      <c r="D6122" s="42">
        <v>3.2905011021612198E-4</v>
      </c>
      <c r="E6122" s="42" t="s">
        <v>31</v>
      </c>
      <c r="F6122" s="42" t="s">
        <v>202</v>
      </c>
    </row>
    <row r="6123" spans="1:6" x14ac:dyDescent="0.25">
      <c r="A6123" s="42">
        <v>95769</v>
      </c>
      <c r="B6123" s="42">
        <v>909</v>
      </c>
      <c r="C6123" s="42">
        <v>6.7559724196194495E-4</v>
      </c>
      <c r="D6123" s="42">
        <v>5.8004971576939603E-4</v>
      </c>
      <c r="E6123" s="42" t="s">
        <v>31</v>
      </c>
      <c r="F6123" s="42" t="s">
        <v>202</v>
      </c>
    </row>
    <row r="6124" spans="1:6" x14ac:dyDescent="0.25">
      <c r="A6124" s="42">
        <v>95769</v>
      </c>
      <c r="B6124" s="42">
        <v>989</v>
      </c>
      <c r="C6124" s="42">
        <v>1.0769801174397499E-3</v>
      </c>
      <c r="D6124" s="42">
        <v>3.79375327055378E-4</v>
      </c>
      <c r="E6124" s="42" t="s">
        <v>31</v>
      </c>
      <c r="F6124" s="42" t="s">
        <v>202</v>
      </c>
    </row>
    <row r="6125" spans="1:6" x14ac:dyDescent="0.25">
      <c r="A6125" s="42">
        <v>95769</v>
      </c>
      <c r="B6125" s="42">
        <v>990</v>
      </c>
      <c r="C6125" s="42">
        <v>0</v>
      </c>
      <c r="D6125" s="42">
        <v>1.3972191005362801E-4</v>
      </c>
      <c r="E6125" s="42" t="s">
        <v>31</v>
      </c>
      <c r="F6125" s="42" t="s">
        <v>202</v>
      </c>
    </row>
    <row r="6126" spans="1:6" x14ac:dyDescent="0.25">
      <c r="A6126" s="42">
        <v>95769</v>
      </c>
      <c r="B6126" s="42">
        <v>990</v>
      </c>
      <c r="C6126" s="42">
        <v>0</v>
      </c>
      <c r="D6126" s="42">
        <v>1.3972191005362801E-4</v>
      </c>
      <c r="E6126" s="42" t="s">
        <v>31</v>
      </c>
      <c r="F6126" s="42" t="s">
        <v>202</v>
      </c>
    </row>
    <row r="6127" spans="1:6" x14ac:dyDescent="0.25">
      <c r="A6127" s="42">
        <v>95769</v>
      </c>
      <c r="B6127" s="42">
        <v>1387</v>
      </c>
      <c r="C6127" s="42">
        <v>1.44125518817804E-3</v>
      </c>
      <c r="D6127" s="42">
        <v>4.0189303888925299E-4</v>
      </c>
      <c r="E6127" s="42" t="s">
        <v>31</v>
      </c>
      <c r="F6127" s="42" t="s">
        <v>202</v>
      </c>
    </row>
    <row r="6128" spans="1:6" x14ac:dyDescent="0.25">
      <c r="A6128" s="42">
        <v>95769</v>
      </c>
      <c r="B6128" s="42">
        <v>993</v>
      </c>
      <c r="C6128" s="42">
        <v>0</v>
      </c>
      <c r="D6128" s="42">
        <v>1.3972191005362801E-4</v>
      </c>
      <c r="E6128" s="42" t="s">
        <v>31</v>
      </c>
      <c r="F6128" s="42" t="s">
        <v>202</v>
      </c>
    </row>
    <row r="6129" spans="1:6" x14ac:dyDescent="0.25">
      <c r="A6129" s="42">
        <v>95769</v>
      </c>
      <c r="B6129" s="42">
        <v>994</v>
      </c>
      <c r="C6129" s="42">
        <v>0</v>
      </c>
      <c r="D6129" s="42">
        <v>1.3972191005362801E-4</v>
      </c>
      <c r="E6129" s="42" t="s">
        <v>31</v>
      </c>
      <c r="F6129" s="42" t="s">
        <v>202</v>
      </c>
    </row>
    <row r="6130" spans="1:6" x14ac:dyDescent="0.25">
      <c r="A6130" s="42">
        <v>95769</v>
      </c>
      <c r="B6130" s="42">
        <v>1390</v>
      </c>
      <c r="C6130" s="42">
        <v>0</v>
      </c>
      <c r="D6130" s="42">
        <v>1.3972191005362801E-4</v>
      </c>
      <c r="E6130" s="42" t="s">
        <v>31</v>
      </c>
      <c r="F6130" s="42" t="s">
        <v>202</v>
      </c>
    </row>
    <row r="6131" spans="1:6" x14ac:dyDescent="0.25">
      <c r="A6131" s="42">
        <v>95769</v>
      </c>
      <c r="B6131" s="42">
        <v>1391</v>
      </c>
      <c r="C6131" s="42">
        <v>3.2474170912293499E-3</v>
      </c>
      <c r="D6131" s="42">
        <v>8.9074721578305798E-4</v>
      </c>
      <c r="E6131" s="42" t="s">
        <v>31</v>
      </c>
      <c r="F6131" s="42" t="s">
        <v>202</v>
      </c>
    </row>
    <row r="6132" spans="1:6" x14ac:dyDescent="0.25">
      <c r="A6132" s="42">
        <v>95769</v>
      </c>
      <c r="B6132" s="42">
        <v>1393</v>
      </c>
      <c r="C6132" s="42">
        <v>3.3481149664885802E-4</v>
      </c>
      <c r="D6132" s="42">
        <v>5.7991052315399896E-4</v>
      </c>
      <c r="E6132" s="42" t="s">
        <v>31</v>
      </c>
      <c r="F6132" s="42" t="s">
        <v>202</v>
      </c>
    </row>
    <row r="6133" spans="1:6" x14ac:dyDescent="0.25">
      <c r="A6133" s="42">
        <v>95769</v>
      </c>
      <c r="B6133" s="42">
        <v>999</v>
      </c>
      <c r="C6133" s="42">
        <v>5.3374752301067196E-3</v>
      </c>
      <c r="D6133" s="42">
        <v>1.45726070369099E-3</v>
      </c>
      <c r="E6133" s="42" t="s">
        <v>31</v>
      </c>
      <c r="F6133" s="42" t="s">
        <v>202</v>
      </c>
    </row>
    <row r="6134" spans="1:6" x14ac:dyDescent="0.25">
      <c r="A6134" s="42">
        <v>95769</v>
      </c>
      <c r="B6134" s="42">
        <v>1396</v>
      </c>
      <c r="C6134" s="42">
        <v>0</v>
      </c>
      <c r="D6134" s="42">
        <v>1.3972191005362801E-4</v>
      </c>
      <c r="E6134" s="42" t="s">
        <v>31</v>
      </c>
      <c r="F6134" s="42" t="s">
        <v>202</v>
      </c>
    </row>
    <row r="6135" spans="1:6" x14ac:dyDescent="0.25">
      <c r="A6135" s="42">
        <v>95769</v>
      </c>
      <c r="B6135" s="42">
        <v>1397</v>
      </c>
      <c r="C6135" s="42">
        <v>0</v>
      </c>
      <c r="D6135" s="42">
        <v>1.3972191005362801E-4</v>
      </c>
      <c r="E6135" s="42" t="s">
        <v>31</v>
      </c>
      <c r="F6135" s="42" t="s">
        <v>202</v>
      </c>
    </row>
    <row r="6136" spans="1:6" x14ac:dyDescent="0.25">
      <c r="A6136" s="42">
        <v>95769</v>
      </c>
      <c r="B6136" s="42">
        <v>1398</v>
      </c>
      <c r="C6136" s="42">
        <v>0</v>
      </c>
      <c r="D6136" s="42">
        <v>1.3972191005362801E-4</v>
      </c>
      <c r="E6136" s="42" t="s">
        <v>31</v>
      </c>
      <c r="F6136" s="42" t="s">
        <v>202</v>
      </c>
    </row>
    <row r="6137" spans="1:6" x14ac:dyDescent="0.25">
      <c r="A6137" s="42">
        <v>95769</v>
      </c>
      <c r="B6137" s="42">
        <v>1004</v>
      </c>
      <c r="C6137" s="42">
        <v>0</v>
      </c>
      <c r="D6137" s="42">
        <v>1.3972191005362801E-4</v>
      </c>
      <c r="E6137" s="42" t="s">
        <v>31</v>
      </c>
      <c r="F6137" s="42" t="s">
        <v>202</v>
      </c>
    </row>
    <row r="6138" spans="1:6" x14ac:dyDescent="0.25">
      <c r="A6138" s="42">
        <v>95769</v>
      </c>
      <c r="B6138" s="42">
        <v>1005</v>
      </c>
      <c r="C6138" s="42">
        <v>0</v>
      </c>
      <c r="D6138" s="42">
        <v>1.3972191005362801E-4</v>
      </c>
      <c r="E6138" s="42" t="s">
        <v>31</v>
      </c>
      <c r="F6138" s="42" t="s">
        <v>202</v>
      </c>
    </row>
    <row r="6139" spans="1:6" x14ac:dyDescent="0.25">
      <c r="A6139" s="42">
        <v>95769</v>
      </c>
      <c r="B6139" s="42">
        <v>1006</v>
      </c>
      <c r="C6139" s="42">
        <v>0</v>
      </c>
      <c r="D6139" s="42">
        <v>1.3972191005362801E-4</v>
      </c>
      <c r="E6139" s="42" t="s">
        <v>31</v>
      </c>
      <c r="F6139" s="42" t="s">
        <v>202</v>
      </c>
    </row>
    <row r="6140" spans="1:6" x14ac:dyDescent="0.25">
      <c r="A6140" s="42">
        <v>95769</v>
      </c>
      <c r="B6140" s="42">
        <v>1402</v>
      </c>
      <c r="C6140" s="42">
        <v>0</v>
      </c>
      <c r="D6140" s="42">
        <v>1.3972191005362801E-4</v>
      </c>
      <c r="E6140" s="42" t="s">
        <v>31</v>
      </c>
      <c r="F6140" s="42" t="s">
        <v>202</v>
      </c>
    </row>
    <row r="6141" spans="1:6" x14ac:dyDescent="0.25">
      <c r="A6141" s="42">
        <v>95769</v>
      </c>
      <c r="B6141" s="42">
        <v>1008</v>
      </c>
      <c r="C6141" s="42">
        <v>0</v>
      </c>
      <c r="D6141" s="42">
        <v>1.3972191005362801E-4</v>
      </c>
      <c r="E6141" s="42" t="s">
        <v>31</v>
      </c>
      <c r="F6141" s="42" t="s">
        <v>202</v>
      </c>
    </row>
    <row r="6142" spans="1:6" x14ac:dyDescent="0.25">
      <c r="A6142" s="42">
        <v>95769</v>
      </c>
      <c r="B6142" s="42">
        <v>989</v>
      </c>
      <c r="C6142" s="42">
        <v>1.3106255700005001E-3</v>
      </c>
      <c r="D6142" s="42">
        <v>3.6192223368919802E-4</v>
      </c>
      <c r="E6142" s="42" t="s">
        <v>31</v>
      </c>
      <c r="F6142" s="42" t="s">
        <v>202</v>
      </c>
    </row>
    <row r="6143" spans="1:6" x14ac:dyDescent="0.25">
      <c r="A6143" s="42">
        <v>95769</v>
      </c>
      <c r="B6143" s="42">
        <v>1010</v>
      </c>
      <c r="C6143" s="42">
        <v>1.66060803233817E-3</v>
      </c>
      <c r="D6143" s="42">
        <v>6.2178394078987395E-4</v>
      </c>
      <c r="E6143" s="42" t="s">
        <v>31</v>
      </c>
      <c r="F6143" s="42" t="s">
        <v>202</v>
      </c>
    </row>
    <row r="6144" spans="1:6" x14ac:dyDescent="0.25">
      <c r="A6144" s="42">
        <v>95769</v>
      </c>
      <c r="B6144" s="42">
        <v>1011</v>
      </c>
      <c r="C6144" s="42">
        <v>1.0109124385586899E-3</v>
      </c>
      <c r="D6144" s="42">
        <v>8.7610837029999998E-4</v>
      </c>
      <c r="E6144" s="42" t="s">
        <v>31</v>
      </c>
      <c r="F6144" s="42" t="s">
        <v>202</v>
      </c>
    </row>
    <row r="6145" spans="1:6" x14ac:dyDescent="0.25">
      <c r="A6145" s="42">
        <v>95769</v>
      </c>
      <c r="B6145" s="42">
        <v>1407</v>
      </c>
      <c r="C6145" s="42">
        <v>3.9728010674386198E-4</v>
      </c>
      <c r="D6145" s="42">
        <v>3.5014987638922699E-4</v>
      </c>
      <c r="E6145" s="42" t="s">
        <v>31</v>
      </c>
      <c r="F6145" s="42" t="s">
        <v>202</v>
      </c>
    </row>
    <row r="6146" spans="1:6" x14ac:dyDescent="0.25">
      <c r="A6146" s="42">
        <v>95769</v>
      </c>
      <c r="B6146" s="42">
        <v>1408</v>
      </c>
      <c r="C6146" s="42">
        <v>6.95428194786924E-4</v>
      </c>
      <c r="D6146" s="42">
        <v>6.0459092444921901E-4</v>
      </c>
      <c r="E6146" s="42" t="s">
        <v>31</v>
      </c>
      <c r="F6146" s="42" t="s">
        <v>202</v>
      </c>
    </row>
    <row r="6147" spans="1:6" x14ac:dyDescent="0.25">
      <c r="A6147" s="42">
        <v>95769</v>
      </c>
      <c r="B6147" s="42">
        <v>1409</v>
      </c>
      <c r="C6147" s="42">
        <v>2.3231520105256701E-4</v>
      </c>
      <c r="D6147" s="42">
        <v>3.1937507477997399E-4</v>
      </c>
      <c r="E6147" s="42" t="s">
        <v>31</v>
      </c>
      <c r="F6147" s="42" t="s">
        <v>202</v>
      </c>
    </row>
    <row r="6148" spans="1:6" x14ac:dyDescent="0.25">
      <c r="A6148" s="42">
        <v>95769</v>
      </c>
      <c r="B6148" s="42">
        <v>1410</v>
      </c>
      <c r="C6148" s="42">
        <v>0</v>
      </c>
      <c r="D6148" s="42">
        <v>1.3972191005362801E-4</v>
      </c>
      <c r="E6148" s="42" t="s">
        <v>31</v>
      </c>
      <c r="F6148" s="42" t="s">
        <v>202</v>
      </c>
    </row>
    <row r="6149" spans="1:6" x14ac:dyDescent="0.25">
      <c r="A6149" s="42">
        <v>95769</v>
      </c>
      <c r="B6149" s="42">
        <v>1411</v>
      </c>
      <c r="C6149" s="42">
        <v>7.4088883886502604E-4</v>
      </c>
      <c r="D6149" s="42">
        <v>2.4519166026059399E-4</v>
      </c>
      <c r="E6149" s="42" t="s">
        <v>31</v>
      </c>
      <c r="F6149" s="42" t="s">
        <v>202</v>
      </c>
    </row>
    <row r="6150" spans="1:6" x14ac:dyDescent="0.25">
      <c r="A6150" s="42">
        <v>95769</v>
      </c>
      <c r="B6150" s="42">
        <v>1017</v>
      </c>
      <c r="C6150" s="42">
        <v>1.3659416427943901E-3</v>
      </c>
      <c r="D6150" s="42">
        <v>2.2301688687427699E-4</v>
      </c>
      <c r="E6150" s="42" t="s">
        <v>31</v>
      </c>
      <c r="F6150" s="42" t="s">
        <v>202</v>
      </c>
    </row>
    <row r="6151" spans="1:6" x14ac:dyDescent="0.25">
      <c r="A6151" s="42">
        <v>95769</v>
      </c>
      <c r="B6151" s="42">
        <v>1413</v>
      </c>
      <c r="C6151" s="42">
        <v>4.5218965837638897E-4</v>
      </c>
      <c r="D6151" s="42">
        <v>4.77306323094038E-4</v>
      </c>
      <c r="E6151" s="42" t="s">
        <v>31</v>
      </c>
      <c r="F6151" s="42" t="s">
        <v>202</v>
      </c>
    </row>
    <row r="6152" spans="1:6" x14ac:dyDescent="0.25">
      <c r="A6152" s="42">
        <v>95769</v>
      </c>
      <c r="B6152" s="42">
        <v>1416</v>
      </c>
      <c r="C6152" s="42">
        <v>2.33758516088947E-4</v>
      </c>
      <c r="D6152" s="42">
        <v>4.0488162656796402E-4</v>
      </c>
      <c r="E6152" s="42" t="s">
        <v>31</v>
      </c>
      <c r="F6152" s="42" t="s">
        <v>202</v>
      </c>
    </row>
    <row r="6153" spans="1:6" x14ac:dyDescent="0.25">
      <c r="A6153" s="42">
        <v>95769</v>
      </c>
      <c r="B6153" s="42">
        <v>1022</v>
      </c>
      <c r="C6153" s="42">
        <v>1.61147378397752E-3</v>
      </c>
      <c r="D6153" s="42">
        <v>1.77519417086527E-3</v>
      </c>
      <c r="E6153" s="42" t="s">
        <v>31</v>
      </c>
      <c r="F6153" s="42" t="s">
        <v>202</v>
      </c>
    </row>
    <row r="6154" spans="1:6" x14ac:dyDescent="0.25">
      <c r="A6154" s="42">
        <v>95769</v>
      </c>
      <c r="B6154" s="42">
        <v>1418</v>
      </c>
      <c r="C6154" s="42">
        <v>1.8809375979654999E-4</v>
      </c>
      <c r="D6154" s="42">
        <v>3.2578794855428098E-4</v>
      </c>
      <c r="E6154" s="42" t="s">
        <v>31</v>
      </c>
      <c r="F6154" s="42" t="s">
        <v>202</v>
      </c>
    </row>
    <row r="6155" spans="1:6" x14ac:dyDescent="0.25">
      <c r="A6155" s="42">
        <v>95769</v>
      </c>
      <c r="B6155" s="42">
        <v>1024</v>
      </c>
      <c r="C6155" s="42">
        <v>9.3193712067935397E-4</v>
      </c>
      <c r="D6155" s="42">
        <v>8.5384260033039602E-4</v>
      </c>
      <c r="E6155" s="42" t="s">
        <v>31</v>
      </c>
      <c r="F6155" s="42" t="s">
        <v>202</v>
      </c>
    </row>
    <row r="6156" spans="1:6" x14ac:dyDescent="0.25">
      <c r="A6156" s="42">
        <v>95769</v>
      </c>
      <c r="B6156" s="42">
        <v>1025</v>
      </c>
      <c r="C6156" s="42">
        <v>5.2601886633230001E-4</v>
      </c>
      <c r="D6156" s="42">
        <v>6.9967572249302697E-4</v>
      </c>
      <c r="E6156" s="42" t="s">
        <v>31</v>
      </c>
      <c r="F6156" s="42" t="s">
        <v>202</v>
      </c>
    </row>
    <row r="6157" spans="1:6" x14ac:dyDescent="0.25">
      <c r="A6157" s="42">
        <v>95769</v>
      </c>
      <c r="B6157" s="42">
        <v>1026</v>
      </c>
      <c r="C6157" s="42">
        <v>1.3878505196013199E-4</v>
      </c>
      <c r="D6157" s="42">
        <v>2.4038276132603499E-4</v>
      </c>
      <c r="E6157" s="42" t="s">
        <v>31</v>
      </c>
      <c r="F6157" s="42" t="s">
        <v>202</v>
      </c>
    </row>
    <row r="6158" spans="1:6" x14ac:dyDescent="0.25">
      <c r="A6158" s="42">
        <v>95769</v>
      </c>
      <c r="B6158" s="42">
        <v>1027</v>
      </c>
      <c r="C6158" s="42">
        <v>5.1137697717017302E-5</v>
      </c>
      <c r="D6158" s="42">
        <v>1.3984913708438399E-4</v>
      </c>
      <c r="E6158" s="42" t="s">
        <v>31</v>
      </c>
      <c r="F6158" s="42" t="s">
        <v>202</v>
      </c>
    </row>
    <row r="6159" spans="1:6" x14ac:dyDescent="0.25">
      <c r="A6159" s="42">
        <v>95769</v>
      </c>
      <c r="B6159" s="42">
        <v>1423</v>
      </c>
      <c r="C6159" s="42">
        <v>1.3907355608307E-3</v>
      </c>
      <c r="D6159" s="42">
        <v>1.23666543036955E-3</v>
      </c>
      <c r="E6159" s="42" t="s">
        <v>31</v>
      </c>
      <c r="F6159" s="42" t="s">
        <v>202</v>
      </c>
    </row>
    <row r="6160" spans="1:6" x14ac:dyDescent="0.25">
      <c r="A6160" s="42">
        <v>95769</v>
      </c>
      <c r="B6160" s="42">
        <v>933</v>
      </c>
      <c r="C6160" s="42">
        <v>5.5192007091959799E-3</v>
      </c>
      <c r="D6160" s="42">
        <v>6.4156098274362203E-3</v>
      </c>
      <c r="E6160" s="42" t="s">
        <v>31</v>
      </c>
      <c r="F6160" s="42" t="s">
        <v>202</v>
      </c>
    </row>
    <row r="6161" spans="1:6" x14ac:dyDescent="0.25">
      <c r="A6161" s="42">
        <v>95769</v>
      </c>
      <c r="B6161" s="42">
        <v>934</v>
      </c>
      <c r="C6161" s="42">
        <v>0.14339899895511701</v>
      </c>
      <c r="D6161" s="42">
        <v>0.166485605322956</v>
      </c>
      <c r="E6161" s="42" t="s">
        <v>31</v>
      </c>
      <c r="F6161" s="42" t="s">
        <v>202</v>
      </c>
    </row>
    <row r="6162" spans="1:6" x14ac:dyDescent="0.25">
      <c r="A6162" s="42">
        <v>95769</v>
      </c>
      <c r="B6162" s="42">
        <v>935</v>
      </c>
      <c r="C6162" s="42">
        <v>3.4253031466079199E-2</v>
      </c>
      <c r="D6162" s="42">
        <v>7.5297971869665902E-3</v>
      </c>
      <c r="E6162" s="42" t="s">
        <v>31</v>
      </c>
      <c r="F6162" s="42" t="s">
        <v>202</v>
      </c>
    </row>
    <row r="6163" spans="1:6" x14ac:dyDescent="0.25">
      <c r="A6163" s="42">
        <v>95769</v>
      </c>
      <c r="B6163" s="42">
        <v>936</v>
      </c>
      <c r="C6163" s="42">
        <v>9.9717879882695298E-3</v>
      </c>
      <c r="D6163" s="42">
        <v>5.7381220309976298E-3</v>
      </c>
      <c r="E6163" s="42" t="s">
        <v>31</v>
      </c>
      <c r="F6163" s="42" t="s">
        <v>202</v>
      </c>
    </row>
    <row r="6164" spans="1:6" x14ac:dyDescent="0.25">
      <c r="A6164" s="42">
        <v>95769</v>
      </c>
      <c r="B6164" s="42">
        <v>937</v>
      </c>
      <c r="C6164" s="42">
        <v>0</v>
      </c>
      <c r="D6164" s="42">
        <v>1.30194709397067E-2</v>
      </c>
      <c r="E6164" s="42" t="s">
        <v>31</v>
      </c>
      <c r="F6164" s="42" t="s">
        <v>202</v>
      </c>
    </row>
    <row r="6165" spans="1:6" x14ac:dyDescent="0.25">
      <c r="A6165" s="42">
        <v>95769</v>
      </c>
      <c r="B6165" s="42">
        <v>939</v>
      </c>
      <c r="C6165" s="42">
        <v>0</v>
      </c>
      <c r="D6165" s="42">
        <v>1.3972191005362801E-4</v>
      </c>
      <c r="E6165" s="42" t="s">
        <v>31</v>
      </c>
      <c r="F6165" s="42" t="s">
        <v>202</v>
      </c>
    </row>
    <row r="6166" spans="1:6" x14ac:dyDescent="0.25">
      <c r="A6166" s="42">
        <v>95769</v>
      </c>
      <c r="B6166" s="42">
        <v>941</v>
      </c>
      <c r="C6166" s="42">
        <v>7.57701428352505E-4</v>
      </c>
      <c r="D6166" s="42">
        <v>1.31237737087405E-3</v>
      </c>
      <c r="E6166" s="42" t="s">
        <v>31</v>
      </c>
      <c r="F6166" s="42" t="s">
        <v>202</v>
      </c>
    </row>
    <row r="6167" spans="1:6" x14ac:dyDescent="0.25">
      <c r="A6167" s="42">
        <v>95769</v>
      </c>
      <c r="B6167" s="42">
        <v>942</v>
      </c>
      <c r="C6167" s="42">
        <v>1.70460520137845E-2</v>
      </c>
      <c r="D6167" s="42">
        <v>1.9090932981857701E-2</v>
      </c>
      <c r="E6167" s="42" t="s">
        <v>31</v>
      </c>
      <c r="F6167" s="42" t="s">
        <v>202</v>
      </c>
    </row>
    <row r="6168" spans="1:6" x14ac:dyDescent="0.25">
      <c r="A6168" s="42">
        <v>95769</v>
      </c>
      <c r="B6168" s="42">
        <v>944</v>
      </c>
      <c r="C6168" s="42">
        <v>3.4667004962454298E-2</v>
      </c>
      <c r="D6168" s="42">
        <v>2.48145571963743E-2</v>
      </c>
      <c r="E6168" s="42" t="s">
        <v>31</v>
      </c>
      <c r="F6168" s="42" t="s">
        <v>202</v>
      </c>
    </row>
    <row r="6169" spans="1:6" x14ac:dyDescent="0.25">
      <c r="A6169" s="42">
        <v>95769</v>
      </c>
      <c r="B6169" s="42">
        <v>945</v>
      </c>
      <c r="C6169" s="42">
        <v>8.8078756035765808E-3</v>
      </c>
      <c r="D6169" s="42">
        <v>1.3630458627015601E-2</v>
      </c>
      <c r="E6169" s="42" t="s">
        <v>31</v>
      </c>
      <c r="F6169" s="42" t="s">
        <v>202</v>
      </c>
    </row>
    <row r="6170" spans="1:6" x14ac:dyDescent="0.25">
      <c r="A6170" s="42">
        <v>95769</v>
      </c>
      <c r="B6170" s="42">
        <v>1438</v>
      </c>
      <c r="C6170" s="42">
        <v>6.2286914845531699E-2</v>
      </c>
      <c r="D6170" s="42">
        <v>6.9841380938774804E-3</v>
      </c>
      <c r="E6170" s="42" t="s">
        <v>31</v>
      </c>
      <c r="F6170" s="42" t="s">
        <v>202</v>
      </c>
    </row>
    <row r="6171" spans="1:6" x14ac:dyDescent="0.25">
      <c r="A6171" s="42">
        <v>95769</v>
      </c>
      <c r="B6171" s="42">
        <v>1044</v>
      </c>
      <c r="C6171" s="42">
        <v>3.51716952221892E-2</v>
      </c>
      <c r="D6171" s="42">
        <v>3.2685221669949402E-2</v>
      </c>
      <c r="E6171" s="42" t="s">
        <v>31</v>
      </c>
      <c r="F6171" s="42" t="s">
        <v>202</v>
      </c>
    </row>
    <row r="6172" spans="1:6" x14ac:dyDescent="0.25">
      <c r="A6172" s="42">
        <v>95769</v>
      </c>
      <c r="B6172" s="42">
        <v>947</v>
      </c>
      <c r="C6172" s="42">
        <v>0.37338400484989098</v>
      </c>
      <c r="D6172" s="42">
        <v>2.8783828692381001E-2</v>
      </c>
      <c r="E6172" s="42" t="s">
        <v>31</v>
      </c>
      <c r="F6172" s="42" t="s">
        <v>202</v>
      </c>
    </row>
    <row r="6173" spans="1:6" x14ac:dyDescent="0.25">
      <c r="A6173" s="42">
        <v>95769</v>
      </c>
      <c r="B6173" s="42">
        <v>948</v>
      </c>
      <c r="C6173" s="42">
        <v>1.55633407639115E-2</v>
      </c>
      <c r="D6173" s="42">
        <v>3.7625091707259501E-3</v>
      </c>
      <c r="E6173" s="42" t="s">
        <v>31</v>
      </c>
      <c r="F6173" s="42" t="s">
        <v>202</v>
      </c>
    </row>
    <row r="6174" spans="1:6" x14ac:dyDescent="0.25">
      <c r="A6174" s="42">
        <v>95769</v>
      </c>
      <c r="B6174" s="42">
        <v>949</v>
      </c>
      <c r="C6174" s="42">
        <v>3.5393564352201E-2</v>
      </c>
      <c r="D6174" s="42">
        <v>3.0857768377378102E-2</v>
      </c>
      <c r="E6174" s="42" t="s">
        <v>31</v>
      </c>
      <c r="F6174" s="42" t="s">
        <v>202</v>
      </c>
    </row>
    <row r="6175" spans="1:6" x14ac:dyDescent="0.25">
      <c r="A6175" s="42">
        <v>95769</v>
      </c>
      <c r="B6175" s="42">
        <v>950</v>
      </c>
      <c r="C6175" s="42">
        <v>6.3668305508913406E-2</v>
      </c>
      <c r="D6175" s="42">
        <v>1.85175524816216E-2</v>
      </c>
      <c r="E6175" s="42" t="s">
        <v>31</v>
      </c>
      <c r="F6175" s="42" t="s">
        <v>202</v>
      </c>
    </row>
    <row r="6176" spans="1:6" x14ac:dyDescent="0.25">
      <c r="A6176" s="42">
        <v>95769</v>
      </c>
      <c r="B6176" s="42">
        <v>951</v>
      </c>
      <c r="C6176" s="42">
        <v>0</v>
      </c>
      <c r="D6176" s="42">
        <v>3.5953421308943803E-4</v>
      </c>
      <c r="E6176" s="42" t="s">
        <v>31</v>
      </c>
      <c r="F6176" s="42" t="s">
        <v>202</v>
      </c>
    </row>
    <row r="6177" spans="1:6" x14ac:dyDescent="0.25">
      <c r="A6177" s="42">
        <v>95769</v>
      </c>
      <c r="B6177" s="42">
        <v>952</v>
      </c>
      <c r="C6177" s="42">
        <v>0.308448648965998</v>
      </c>
      <c r="D6177" s="42">
        <v>2.88526034178129E-2</v>
      </c>
      <c r="E6177" s="42" t="s">
        <v>31</v>
      </c>
      <c r="F6177" s="42" t="s">
        <v>202</v>
      </c>
    </row>
    <row r="6178" spans="1:6" x14ac:dyDescent="0.25">
      <c r="A6178" s="42">
        <v>95769</v>
      </c>
      <c r="B6178" s="42">
        <v>953</v>
      </c>
      <c r="C6178" s="42">
        <v>0</v>
      </c>
      <c r="D6178" s="42">
        <v>4.6328667413820097E-4</v>
      </c>
      <c r="E6178" s="42" t="s">
        <v>31</v>
      </c>
      <c r="F6178" s="42" t="s">
        <v>202</v>
      </c>
    </row>
    <row r="6179" spans="1:6" x14ac:dyDescent="0.25">
      <c r="A6179" s="42">
        <v>95769</v>
      </c>
      <c r="B6179" s="42">
        <v>954</v>
      </c>
      <c r="C6179" s="42">
        <v>5.9486739209378796E-3</v>
      </c>
      <c r="D6179" s="42">
        <v>1.0303405468724399E-2</v>
      </c>
      <c r="E6179" s="42" t="s">
        <v>31</v>
      </c>
      <c r="F6179" s="42" t="s">
        <v>202</v>
      </c>
    </row>
    <row r="6180" spans="1:6" x14ac:dyDescent="0.25">
      <c r="A6180" s="42">
        <v>95769</v>
      </c>
      <c r="B6180" s="42">
        <v>955</v>
      </c>
      <c r="C6180" s="42">
        <v>55.561184084535597</v>
      </c>
      <c r="D6180" s="42">
        <v>26.444411919829399</v>
      </c>
      <c r="E6180" s="42" t="s">
        <v>31</v>
      </c>
      <c r="F6180" s="42" t="s">
        <v>202</v>
      </c>
    </row>
    <row r="6181" spans="1:6" x14ac:dyDescent="0.25">
      <c r="A6181" s="42">
        <v>95769</v>
      </c>
      <c r="B6181" s="42">
        <v>956</v>
      </c>
      <c r="C6181" s="42">
        <v>0.10921852975096499</v>
      </c>
      <c r="D6181" s="42">
        <v>3.2389153056258099E-2</v>
      </c>
      <c r="E6181" s="42" t="s">
        <v>31</v>
      </c>
      <c r="F6181" s="42" t="s">
        <v>202</v>
      </c>
    </row>
    <row r="6182" spans="1:6" x14ac:dyDescent="0.25">
      <c r="A6182" s="42">
        <v>95769</v>
      </c>
      <c r="B6182" s="42">
        <v>1056</v>
      </c>
      <c r="C6182" s="42">
        <v>6.0444393292198903E-2</v>
      </c>
      <c r="D6182" s="42">
        <v>1.45740364183409E-2</v>
      </c>
      <c r="E6182" s="42" t="s">
        <v>31</v>
      </c>
      <c r="F6182" s="42" t="s">
        <v>202</v>
      </c>
    </row>
    <row r="6183" spans="1:6" x14ac:dyDescent="0.25">
      <c r="A6183" s="42">
        <v>95769</v>
      </c>
      <c r="B6183" s="42">
        <v>957</v>
      </c>
      <c r="C6183" s="42">
        <v>5.8127895909585198E-2</v>
      </c>
      <c r="D6183" s="42">
        <v>2.4607633247440499E-2</v>
      </c>
      <c r="E6183" s="42" t="s">
        <v>31</v>
      </c>
      <c r="F6183" s="42" t="s">
        <v>202</v>
      </c>
    </row>
    <row r="6184" spans="1:6" x14ac:dyDescent="0.25">
      <c r="A6184" s="42">
        <v>95769</v>
      </c>
      <c r="B6184" s="42">
        <v>958</v>
      </c>
      <c r="C6184" s="42">
        <v>5.3629516682092903E-3</v>
      </c>
      <c r="D6184" s="42">
        <v>9.2889047678747592E-3</v>
      </c>
      <c r="E6184" s="42" t="s">
        <v>31</v>
      </c>
      <c r="F6184" s="42" t="s">
        <v>202</v>
      </c>
    </row>
    <row r="6185" spans="1:6" x14ac:dyDescent="0.25">
      <c r="A6185" s="42">
        <v>95769</v>
      </c>
      <c r="B6185" s="42">
        <v>959</v>
      </c>
      <c r="C6185" s="42">
        <v>1.4245596433667899E-2</v>
      </c>
      <c r="D6185" s="42">
        <v>2.1641926520035801E-2</v>
      </c>
      <c r="E6185" s="42" t="s">
        <v>31</v>
      </c>
      <c r="F6185" s="42" t="s">
        <v>202</v>
      </c>
    </row>
    <row r="6186" spans="1:6" x14ac:dyDescent="0.25">
      <c r="A6186" s="42">
        <v>95769</v>
      </c>
      <c r="B6186" s="42">
        <v>960</v>
      </c>
      <c r="C6186" s="42">
        <v>5.6600920392302502E-2</v>
      </c>
      <c r="D6186" s="42">
        <v>7.9901237508220604E-2</v>
      </c>
      <c r="E6186" s="42" t="s">
        <v>31</v>
      </c>
      <c r="F6186" s="42" t="s">
        <v>202</v>
      </c>
    </row>
    <row r="6187" spans="1:6" x14ac:dyDescent="0.25">
      <c r="A6187" s="42">
        <v>95769</v>
      </c>
      <c r="B6187" s="42">
        <v>961</v>
      </c>
      <c r="C6187" s="42">
        <v>0.101230123804782</v>
      </c>
      <c r="D6187" s="42">
        <v>2.5972604162349401E-2</v>
      </c>
      <c r="E6187" s="42" t="s">
        <v>31</v>
      </c>
      <c r="F6187" s="42" t="s">
        <v>202</v>
      </c>
    </row>
    <row r="6188" spans="1:6" x14ac:dyDescent="0.25">
      <c r="A6188" s="42">
        <v>95769</v>
      </c>
      <c r="B6188" s="42">
        <v>962</v>
      </c>
      <c r="C6188" s="42">
        <v>2.5578855498898699E-3</v>
      </c>
      <c r="D6188" s="42">
        <v>4.4303877323555096E-3</v>
      </c>
      <c r="E6188" s="42" t="s">
        <v>31</v>
      </c>
      <c r="F6188" s="42" t="s">
        <v>202</v>
      </c>
    </row>
    <row r="6189" spans="1:6" x14ac:dyDescent="0.25">
      <c r="A6189" s="42">
        <v>95769</v>
      </c>
      <c r="B6189" s="42">
        <v>963</v>
      </c>
      <c r="C6189" s="42">
        <v>1.7925419925375101E-2</v>
      </c>
      <c r="D6189" s="42">
        <v>2.4255941640761201E-2</v>
      </c>
      <c r="E6189" s="42" t="s">
        <v>31</v>
      </c>
      <c r="F6189" s="42" t="s">
        <v>202</v>
      </c>
    </row>
    <row r="6190" spans="1:6" x14ac:dyDescent="0.25">
      <c r="A6190" s="42">
        <v>95769</v>
      </c>
      <c r="B6190" s="42">
        <v>964</v>
      </c>
      <c r="C6190" s="42">
        <v>7.5166148776142999E-2</v>
      </c>
      <c r="D6190" s="42">
        <v>6.0119066778701897E-3</v>
      </c>
      <c r="E6190" s="42" t="s">
        <v>31</v>
      </c>
      <c r="F6190" s="42" t="s">
        <v>202</v>
      </c>
    </row>
    <row r="6191" spans="1:6" x14ac:dyDescent="0.25">
      <c r="A6191" s="42">
        <v>95769</v>
      </c>
      <c r="B6191" s="42">
        <v>966</v>
      </c>
      <c r="C6191" s="42">
        <v>1.6373591130569E-2</v>
      </c>
      <c r="D6191" s="42">
        <v>2.83598917405046E-2</v>
      </c>
      <c r="E6191" s="42" t="s">
        <v>31</v>
      </c>
      <c r="F6191" s="42" t="s">
        <v>202</v>
      </c>
    </row>
    <row r="6192" spans="1:6" x14ac:dyDescent="0.25">
      <c r="A6192" s="42">
        <v>95769</v>
      </c>
      <c r="B6192" s="42">
        <v>967</v>
      </c>
      <c r="C6192" s="42">
        <v>9.5335584076104193E-2</v>
      </c>
      <c r="D6192" s="42">
        <v>3.2182058300225899E-2</v>
      </c>
      <c r="E6192" s="42" t="s">
        <v>31</v>
      </c>
      <c r="F6192" s="42" t="s">
        <v>202</v>
      </c>
    </row>
    <row r="6193" spans="1:6" x14ac:dyDescent="0.25">
      <c r="A6193" s="42">
        <v>95769</v>
      </c>
      <c r="B6193" s="42">
        <v>968</v>
      </c>
      <c r="C6193" s="42">
        <v>7.9142874827911894E-2</v>
      </c>
      <c r="D6193" s="42">
        <v>0.13707948025900701</v>
      </c>
      <c r="E6193" s="42" t="s">
        <v>31</v>
      </c>
      <c r="F6193" s="42" t="s">
        <v>202</v>
      </c>
    </row>
    <row r="6194" spans="1:6" x14ac:dyDescent="0.25">
      <c r="A6194" s="42">
        <v>95769</v>
      </c>
      <c r="B6194" s="42">
        <v>969</v>
      </c>
      <c r="C6194" s="42">
        <v>7.3875917694189899E-2</v>
      </c>
      <c r="D6194" s="42">
        <v>3.6927280162432199E-2</v>
      </c>
      <c r="E6194" s="42" t="s">
        <v>31</v>
      </c>
      <c r="F6194" s="42" t="s">
        <v>202</v>
      </c>
    </row>
    <row r="6195" spans="1:6" x14ac:dyDescent="0.25">
      <c r="A6195" s="42">
        <v>95769</v>
      </c>
      <c r="B6195" s="42">
        <v>970</v>
      </c>
      <c r="C6195" s="42">
        <v>2.1290702716219101E-3</v>
      </c>
      <c r="D6195" s="42">
        <v>3.3247942136164698E-3</v>
      </c>
      <c r="E6195" s="42" t="s">
        <v>31</v>
      </c>
      <c r="F6195" s="42" t="s">
        <v>202</v>
      </c>
    </row>
    <row r="6196" spans="1:6" x14ac:dyDescent="0.25">
      <c r="A6196" s="42">
        <v>95770</v>
      </c>
      <c r="B6196" s="42">
        <v>337</v>
      </c>
      <c r="C6196" s="42">
        <v>0</v>
      </c>
      <c r="D6196" s="42">
        <v>0.22886612203359699</v>
      </c>
      <c r="E6196" s="42" t="s">
        <v>31</v>
      </c>
      <c r="F6196" s="42" t="s">
        <v>32</v>
      </c>
    </row>
    <row r="6197" spans="1:6" x14ac:dyDescent="0.25">
      <c r="A6197" s="42">
        <v>95770</v>
      </c>
      <c r="B6197" s="42">
        <v>613</v>
      </c>
      <c r="C6197" s="42">
        <v>0</v>
      </c>
      <c r="D6197" s="42">
        <v>9.2273016105306402E-2</v>
      </c>
      <c r="E6197" s="42" t="s">
        <v>31</v>
      </c>
      <c r="F6197" s="42" t="s">
        <v>32</v>
      </c>
    </row>
    <row r="6198" spans="1:6" x14ac:dyDescent="0.25">
      <c r="A6198" s="42">
        <v>95770</v>
      </c>
      <c r="B6198" s="42">
        <v>665</v>
      </c>
      <c r="C6198" s="42">
        <v>0</v>
      </c>
      <c r="D6198" s="42">
        <v>9.2273016105306402E-2</v>
      </c>
      <c r="E6198" s="42" t="s">
        <v>31</v>
      </c>
      <c r="F6198" s="42" t="s">
        <v>32</v>
      </c>
    </row>
    <row r="6199" spans="1:6" x14ac:dyDescent="0.25">
      <c r="A6199" s="42">
        <v>95770</v>
      </c>
      <c r="B6199" s="42">
        <v>699</v>
      </c>
      <c r="C6199" s="42">
        <v>0</v>
      </c>
      <c r="D6199" s="42">
        <v>9.2273016105306402E-2</v>
      </c>
      <c r="E6199" s="42" t="s">
        <v>31</v>
      </c>
      <c r="F6199" s="42" t="s">
        <v>32</v>
      </c>
    </row>
    <row r="6200" spans="1:6" x14ac:dyDescent="0.25">
      <c r="A6200" s="42">
        <v>95770</v>
      </c>
      <c r="B6200" s="42">
        <v>784</v>
      </c>
      <c r="C6200" s="42">
        <v>0.12511118045462499</v>
      </c>
      <c r="D6200" s="42">
        <v>9.2793683804194699E-2</v>
      </c>
      <c r="E6200" s="42" t="s">
        <v>31</v>
      </c>
      <c r="F6200" s="42" t="s">
        <v>45</v>
      </c>
    </row>
    <row r="6201" spans="1:6" x14ac:dyDescent="0.25">
      <c r="A6201" s="42">
        <v>95770</v>
      </c>
      <c r="B6201" s="42">
        <v>785</v>
      </c>
      <c r="C6201" s="42">
        <v>4.9224459090119804E-3</v>
      </c>
      <c r="D6201" s="42">
        <v>1.55903995430315E-2</v>
      </c>
      <c r="E6201" s="42" t="s">
        <v>31</v>
      </c>
      <c r="F6201" s="42" t="s">
        <v>49</v>
      </c>
    </row>
    <row r="6202" spans="1:6" x14ac:dyDescent="0.25">
      <c r="A6202" s="42">
        <v>95770</v>
      </c>
      <c r="B6202" s="42">
        <v>2302</v>
      </c>
      <c r="C6202" s="42">
        <v>7.0668783750314795E-2</v>
      </c>
      <c r="D6202" s="42">
        <v>4.6076557285552398E-2</v>
      </c>
      <c r="E6202" s="42" t="s">
        <v>31</v>
      </c>
      <c r="F6202" s="42" t="s">
        <v>53</v>
      </c>
    </row>
    <row r="6203" spans="1:6" x14ac:dyDescent="0.25">
      <c r="A6203" s="42">
        <v>95770</v>
      </c>
      <c r="B6203" s="42">
        <v>1183</v>
      </c>
      <c r="C6203" s="42">
        <v>3.05538391422844</v>
      </c>
      <c r="D6203" s="42">
        <v>3.7797700367424301</v>
      </c>
      <c r="E6203" s="42" t="s">
        <v>31</v>
      </c>
      <c r="F6203" s="42" t="s">
        <v>57</v>
      </c>
    </row>
    <row r="6204" spans="1:6" x14ac:dyDescent="0.25">
      <c r="A6204" s="42">
        <v>95770</v>
      </c>
      <c r="B6204" s="42">
        <v>789</v>
      </c>
      <c r="C6204" s="42">
        <v>1.7503527405215999</v>
      </c>
      <c r="D6204" s="42">
        <v>0.68533041593241095</v>
      </c>
      <c r="E6204" s="42" t="s">
        <v>31</v>
      </c>
      <c r="F6204" s="42" t="s">
        <v>57</v>
      </c>
    </row>
    <row r="6205" spans="1:6" x14ac:dyDescent="0.25">
      <c r="A6205" s="42">
        <v>95770</v>
      </c>
      <c r="B6205" s="42">
        <v>790</v>
      </c>
      <c r="C6205" s="42">
        <v>5.2528131542372298</v>
      </c>
      <c r="D6205" s="42">
        <v>1.50155572635484</v>
      </c>
      <c r="E6205" s="42" t="s">
        <v>31</v>
      </c>
      <c r="F6205" s="42" t="s">
        <v>57</v>
      </c>
    </row>
    <row r="6206" spans="1:6" x14ac:dyDescent="0.25">
      <c r="A6206" s="42">
        <v>95770</v>
      </c>
      <c r="B6206" s="42">
        <v>791</v>
      </c>
      <c r="C6206" s="42">
        <v>1.5723776915645</v>
      </c>
      <c r="D6206" s="42">
        <v>0.218927953763219</v>
      </c>
      <c r="E6206" s="42" t="s">
        <v>31</v>
      </c>
      <c r="F6206" s="42" t="s">
        <v>57</v>
      </c>
    </row>
    <row r="6207" spans="1:6" x14ac:dyDescent="0.25">
      <c r="A6207" s="42">
        <v>95770</v>
      </c>
      <c r="B6207" s="42">
        <v>792</v>
      </c>
      <c r="C6207" s="42">
        <v>1.0543002029995601</v>
      </c>
      <c r="D6207" s="42">
        <v>0.41205657149473701</v>
      </c>
      <c r="E6207" s="42" t="s">
        <v>31</v>
      </c>
      <c r="F6207" s="42" t="s">
        <v>57</v>
      </c>
    </row>
    <row r="6208" spans="1:6" x14ac:dyDescent="0.25">
      <c r="A6208" s="42">
        <v>95770</v>
      </c>
      <c r="B6208" s="42">
        <v>626</v>
      </c>
      <c r="C6208" s="42">
        <v>12.6852277035513</v>
      </c>
      <c r="D6208" s="42">
        <v>3.9001556991045199</v>
      </c>
      <c r="E6208" s="42" t="s">
        <v>31</v>
      </c>
      <c r="F6208" s="42" t="s">
        <v>57</v>
      </c>
    </row>
    <row r="6209" spans="1:6" x14ac:dyDescent="0.25">
      <c r="A6209" s="42">
        <v>95770</v>
      </c>
      <c r="B6209" s="42">
        <v>794</v>
      </c>
      <c r="C6209" s="42">
        <v>2.27613375123858</v>
      </c>
      <c r="D6209" s="42">
        <v>1.7227791280420499</v>
      </c>
      <c r="E6209" s="42" t="s">
        <v>31</v>
      </c>
      <c r="F6209" s="42" t="s">
        <v>57</v>
      </c>
    </row>
    <row r="6210" spans="1:6" x14ac:dyDescent="0.25">
      <c r="A6210" s="42">
        <v>95770</v>
      </c>
      <c r="B6210" s="42">
        <v>1190</v>
      </c>
      <c r="C6210" s="42">
        <v>1.28927088182086</v>
      </c>
      <c r="D6210" s="42">
        <v>0.34161992639269101</v>
      </c>
      <c r="E6210" s="42" t="s">
        <v>31</v>
      </c>
      <c r="F6210" s="42" t="s">
        <v>57</v>
      </c>
    </row>
    <row r="6211" spans="1:6" x14ac:dyDescent="0.25">
      <c r="A6211" s="42">
        <v>95770</v>
      </c>
      <c r="B6211" s="42">
        <v>796</v>
      </c>
      <c r="C6211" s="42">
        <v>6.2302357174956101E-2</v>
      </c>
      <c r="D6211" s="42">
        <v>8.8108838484635604E-2</v>
      </c>
      <c r="E6211" s="42" t="s">
        <v>31</v>
      </c>
      <c r="F6211" s="42" t="s">
        <v>57</v>
      </c>
    </row>
    <row r="6212" spans="1:6" x14ac:dyDescent="0.25">
      <c r="A6212" s="42">
        <v>95770</v>
      </c>
      <c r="B6212" s="42">
        <v>797</v>
      </c>
      <c r="C6212" s="42">
        <v>2.5734067872348398</v>
      </c>
      <c r="D6212" s="42">
        <v>1.85514091241284</v>
      </c>
      <c r="E6212" s="42" t="s">
        <v>31</v>
      </c>
      <c r="F6212" s="42" t="s">
        <v>57</v>
      </c>
    </row>
    <row r="6213" spans="1:6" x14ac:dyDescent="0.25">
      <c r="A6213" s="42">
        <v>95770</v>
      </c>
      <c r="B6213" s="42">
        <v>436</v>
      </c>
      <c r="C6213" s="42">
        <v>15.2586344907862</v>
      </c>
      <c r="D6213" s="42">
        <v>5.7552966115173598</v>
      </c>
      <c r="E6213" s="42" t="s">
        <v>31</v>
      </c>
      <c r="F6213" s="42" t="s">
        <v>57</v>
      </c>
    </row>
    <row r="6214" spans="1:6" x14ac:dyDescent="0.25">
      <c r="A6214" s="42">
        <v>95770</v>
      </c>
      <c r="B6214" s="42">
        <v>696</v>
      </c>
      <c r="C6214" s="42">
        <v>1.31135577082062E-2</v>
      </c>
      <c r="D6214" s="42">
        <v>0.56376864908653801</v>
      </c>
      <c r="E6214" s="42" t="s">
        <v>31</v>
      </c>
      <c r="F6214" s="42" t="s">
        <v>81</v>
      </c>
    </row>
    <row r="6215" spans="1:6" x14ac:dyDescent="0.25">
      <c r="A6215" s="42">
        <v>95770</v>
      </c>
      <c r="B6215" s="42">
        <v>525</v>
      </c>
      <c r="C6215" s="42">
        <v>5.9753899909208499E-3</v>
      </c>
      <c r="D6215" s="42">
        <v>0.101966839522398</v>
      </c>
      <c r="E6215" s="42" t="s">
        <v>31</v>
      </c>
      <c r="F6215" s="42" t="s">
        <v>81</v>
      </c>
    </row>
    <row r="6216" spans="1:6" x14ac:dyDescent="0.25">
      <c r="A6216" s="42">
        <v>95770</v>
      </c>
      <c r="B6216" s="42">
        <v>292</v>
      </c>
      <c r="C6216" s="42">
        <v>1.2825703467482699E-2</v>
      </c>
      <c r="D6216" s="42">
        <v>9.13643820781017E-2</v>
      </c>
      <c r="E6216" s="42" t="s">
        <v>31</v>
      </c>
      <c r="F6216" s="42" t="s">
        <v>81</v>
      </c>
    </row>
    <row r="6217" spans="1:6" x14ac:dyDescent="0.25">
      <c r="A6217" s="42">
        <v>95770</v>
      </c>
      <c r="B6217" s="42">
        <v>694</v>
      </c>
      <c r="C6217" s="42">
        <v>9.18019260637363E-2</v>
      </c>
      <c r="D6217" s="42">
        <v>3.5878554372157298E-2</v>
      </c>
      <c r="E6217" s="42" t="s">
        <v>31</v>
      </c>
      <c r="F6217" s="42" t="s">
        <v>81</v>
      </c>
    </row>
    <row r="6218" spans="1:6" x14ac:dyDescent="0.25">
      <c r="A6218" s="42">
        <v>95770</v>
      </c>
      <c r="B6218" s="42">
        <v>666</v>
      </c>
      <c r="C6218" s="42">
        <v>1.2103586468477199E-2</v>
      </c>
      <c r="D6218" s="42">
        <v>1.37826918871145E-2</v>
      </c>
      <c r="E6218" s="42" t="s">
        <v>31</v>
      </c>
      <c r="F6218" s="42" t="s">
        <v>81</v>
      </c>
    </row>
    <row r="6219" spans="1:6" x14ac:dyDescent="0.25">
      <c r="A6219" s="42">
        <v>95770</v>
      </c>
      <c r="B6219" s="42">
        <v>700</v>
      </c>
      <c r="C6219" s="42">
        <v>8.9560303708530895E-2</v>
      </c>
      <c r="D6219" s="42">
        <v>1.1746943364772699E-2</v>
      </c>
      <c r="E6219" s="42" t="s">
        <v>31</v>
      </c>
      <c r="F6219" s="42" t="s">
        <v>81</v>
      </c>
    </row>
    <row r="6220" spans="1:6" x14ac:dyDescent="0.25">
      <c r="A6220" s="42">
        <v>95770</v>
      </c>
      <c r="B6220" s="42">
        <v>795</v>
      </c>
      <c r="C6220" s="42">
        <v>0.19868105483079901</v>
      </c>
      <c r="D6220" s="42">
        <v>5.0200371543225299E-2</v>
      </c>
      <c r="E6220" s="42" t="s">
        <v>31</v>
      </c>
      <c r="F6220" s="42" t="s">
        <v>81</v>
      </c>
    </row>
    <row r="6221" spans="1:6" x14ac:dyDescent="0.25">
      <c r="A6221" s="42">
        <v>95770</v>
      </c>
      <c r="B6221" s="42">
        <v>669</v>
      </c>
      <c r="C6221" s="42">
        <v>0.505409325566053</v>
      </c>
      <c r="D6221" s="42">
        <v>0.20371561185402101</v>
      </c>
      <c r="E6221" s="42" t="s">
        <v>31</v>
      </c>
      <c r="F6221" s="42" t="s">
        <v>81</v>
      </c>
    </row>
    <row r="6222" spans="1:6" x14ac:dyDescent="0.25">
      <c r="A6222" s="42">
        <v>95770</v>
      </c>
      <c r="B6222" s="42">
        <v>329</v>
      </c>
      <c r="C6222" s="42">
        <v>0.114648309325295</v>
      </c>
      <c r="D6222" s="42">
        <v>4.0309498808328501E-2</v>
      </c>
      <c r="E6222" s="42" t="s">
        <v>31</v>
      </c>
      <c r="F6222" s="42" t="s">
        <v>81</v>
      </c>
    </row>
    <row r="6223" spans="1:6" x14ac:dyDescent="0.25">
      <c r="A6223" s="42">
        <v>95770</v>
      </c>
      <c r="B6223" s="42">
        <v>715</v>
      </c>
      <c r="C6223" s="42">
        <v>2.93513298717558E-3</v>
      </c>
      <c r="D6223" s="42">
        <v>7.3631702456323098E-2</v>
      </c>
      <c r="E6223" s="42" t="s">
        <v>31</v>
      </c>
      <c r="F6223" s="42" t="s">
        <v>81</v>
      </c>
    </row>
    <row r="6224" spans="1:6" x14ac:dyDescent="0.25">
      <c r="A6224" s="42">
        <v>95770</v>
      </c>
      <c r="B6224" s="42">
        <v>767</v>
      </c>
      <c r="C6224" s="42">
        <v>0</v>
      </c>
      <c r="D6224" s="42">
        <v>3.6580502220537103E-2</v>
      </c>
      <c r="E6224" s="42" t="s">
        <v>31</v>
      </c>
      <c r="F6224" s="42" t="s">
        <v>81</v>
      </c>
    </row>
    <row r="6225" spans="1:6" x14ac:dyDescent="0.25">
      <c r="A6225" s="42">
        <v>95770</v>
      </c>
      <c r="B6225" s="42">
        <v>347</v>
      </c>
      <c r="C6225" s="42">
        <v>4.2988417200869401E-5</v>
      </c>
      <c r="D6225" s="42">
        <v>9.0577068651747604E-3</v>
      </c>
      <c r="E6225" s="42" t="s">
        <v>31</v>
      </c>
      <c r="F6225" s="42" t="s">
        <v>81</v>
      </c>
    </row>
    <row r="6226" spans="1:6" x14ac:dyDescent="0.25">
      <c r="A6226" s="42">
        <v>95770</v>
      </c>
      <c r="B6226" s="42">
        <v>526</v>
      </c>
      <c r="C6226" s="42">
        <v>2.22901530038923E-3</v>
      </c>
      <c r="D6226" s="42">
        <v>3.5913775459746498E-3</v>
      </c>
      <c r="E6226" s="42" t="s">
        <v>31</v>
      </c>
      <c r="F6226" s="42" t="s">
        <v>81</v>
      </c>
    </row>
    <row r="6227" spans="1:6" x14ac:dyDescent="0.25">
      <c r="A6227" s="42">
        <v>95770</v>
      </c>
      <c r="B6227" s="42">
        <v>488</v>
      </c>
      <c r="C6227" s="42">
        <v>5.2818113948174303E-2</v>
      </c>
      <c r="D6227" s="42">
        <v>2.4114817295964298E-2</v>
      </c>
      <c r="E6227" s="42" t="s">
        <v>31</v>
      </c>
      <c r="F6227" s="42" t="s">
        <v>81</v>
      </c>
    </row>
    <row r="6228" spans="1:6" x14ac:dyDescent="0.25">
      <c r="A6228" s="42">
        <v>95770</v>
      </c>
      <c r="B6228" s="42">
        <v>379</v>
      </c>
      <c r="C6228" s="42">
        <v>6.2898467908969905E-4</v>
      </c>
      <c r="D6228" s="42">
        <v>2.4723693123916801E-3</v>
      </c>
      <c r="E6228" s="42" t="s">
        <v>31</v>
      </c>
      <c r="F6228" s="42" t="s">
        <v>81</v>
      </c>
    </row>
    <row r="6229" spans="1:6" x14ac:dyDescent="0.25">
      <c r="A6229" s="42">
        <v>95770</v>
      </c>
      <c r="B6229" s="42">
        <v>612</v>
      </c>
      <c r="C6229" s="42">
        <v>9.9880813864963096E-4</v>
      </c>
      <c r="D6229" s="42">
        <v>1.9710784283947201E-3</v>
      </c>
      <c r="E6229" s="42" t="s">
        <v>31</v>
      </c>
      <c r="F6229" s="42" t="s">
        <v>81</v>
      </c>
    </row>
    <row r="6230" spans="1:6" x14ac:dyDescent="0.25">
      <c r="A6230" s="42">
        <v>95770</v>
      </c>
      <c r="B6230" s="42">
        <v>380</v>
      </c>
      <c r="C6230" s="42">
        <v>3.33210328501304E-3</v>
      </c>
      <c r="D6230" s="42">
        <v>1.9086260071676799E-3</v>
      </c>
      <c r="E6230" s="42" t="s">
        <v>31</v>
      </c>
      <c r="F6230" s="42" t="s">
        <v>81</v>
      </c>
    </row>
    <row r="6231" spans="1:6" x14ac:dyDescent="0.25">
      <c r="A6231" s="42">
        <v>95770</v>
      </c>
      <c r="B6231" s="42">
        <v>778</v>
      </c>
      <c r="C6231" s="42">
        <v>3.9482931868337102E-2</v>
      </c>
      <c r="D6231" s="42">
        <v>2.7506919704678501E-2</v>
      </c>
      <c r="E6231" s="42" t="s">
        <v>31</v>
      </c>
      <c r="F6231" s="42" t="s">
        <v>81</v>
      </c>
    </row>
    <row r="6232" spans="1:6" x14ac:dyDescent="0.25">
      <c r="A6232" s="42">
        <v>95770</v>
      </c>
      <c r="B6232" s="42">
        <v>468</v>
      </c>
      <c r="C6232" s="42">
        <v>3.2738886470511101E-3</v>
      </c>
      <c r="D6232" s="42">
        <v>1.2214872099396401E-2</v>
      </c>
      <c r="E6232" s="42" t="s">
        <v>31</v>
      </c>
      <c r="F6232" s="42" t="s">
        <v>81</v>
      </c>
    </row>
    <row r="6233" spans="1:6" x14ac:dyDescent="0.25">
      <c r="A6233" s="42">
        <v>95770</v>
      </c>
      <c r="B6233" s="42">
        <v>298</v>
      </c>
      <c r="C6233" s="42">
        <v>1.1094703786798E-3</v>
      </c>
      <c r="D6233" s="42">
        <v>6.3526436906718104E-3</v>
      </c>
      <c r="E6233" s="42" t="s">
        <v>31</v>
      </c>
      <c r="F6233" s="42" t="s">
        <v>81</v>
      </c>
    </row>
    <row r="6234" spans="1:6" x14ac:dyDescent="0.25">
      <c r="A6234" s="42">
        <v>95770</v>
      </c>
      <c r="B6234" s="42">
        <v>693</v>
      </c>
      <c r="C6234" s="42">
        <v>5.3416401798287696E-4</v>
      </c>
      <c r="D6234" s="42">
        <v>2.6453599606256302E-3</v>
      </c>
      <c r="E6234" s="42" t="s">
        <v>31</v>
      </c>
      <c r="F6234" s="42" t="s">
        <v>81</v>
      </c>
    </row>
    <row r="6235" spans="1:6" x14ac:dyDescent="0.25">
      <c r="A6235" s="42">
        <v>95770</v>
      </c>
      <c r="B6235" s="42">
        <v>810</v>
      </c>
      <c r="C6235" s="42">
        <v>2.07598000132047E-3</v>
      </c>
      <c r="D6235" s="42">
        <v>1.6365205445510601E-3</v>
      </c>
      <c r="E6235" s="42" t="s">
        <v>31</v>
      </c>
      <c r="F6235" s="42" t="s">
        <v>81</v>
      </c>
    </row>
    <row r="6236" spans="1:6" x14ac:dyDescent="0.25">
      <c r="A6236" s="42">
        <v>95770</v>
      </c>
      <c r="B6236" s="42">
        <v>689</v>
      </c>
      <c r="C6236" s="42">
        <v>1.0253396187648799E-3</v>
      </c>
      <c r="D6236" s="42">
        <v>2.9831510195130798E-3</v>
      </c>
      <c r="E6236" s="42" t="s">
        <v>31</v>
      </c>
      <c r="F6236" s="42" t="s">
        <v>81</v>
      </c>
    </row>
    <row r="6237" spans="1:6" x14ac:dyDescent="0.25">
      <c r="A6237" s="42">
        <v>95770</v>
      </c>
      <c r="B6237" s="42">
        <v>697</v>
      </c>
      <c r="C6237" s="42">
        <v>8.9760508348682704E-4</v>
      </c>
      <c r="D6237" s="42">
        <v>3.40770254756402E-3</v>
      </c>
      <c r="E6237" s="42" t="s">
        <v>31</v>
      </c>
      <c r="F6237" s="42" t="s">
        <v>81</v>
      </c>
    </row>
    <row r="6238" spans="1:6" x14ac:dyDescent="0.25">
      <c r="A6238" s="42">
        <v>95770</v>
      </c>
      <c r="B6238" s="42">
        <v>777</v>
      </c>
      <c r="C6238" s="42">
        <v>2.07328975623814E-4</v>
      </c>
      <c r="D6238" s="42">
        <v>4.08216553091222E-3</v>
      </c>
      <c r="E6238" s="42" t="s">
        <v>31</v>
      </c>
      <c r="F6238" s="42" t="s">
        <v>81</v>
      </c>
    </row>
    <row r="6239" spans="1:6" x14ac:dyDescent="0.25">
      <c r="A6239" s="42">
        <v>95770</v>
      </c>
      <c r="B6239" s="42">
        <v>779</v>
      </c>
      <c r="C6239" s="42">
        <v>1.63271568303754E-3</v>
      </c>
      <c r="D6239" s="42">
        <v>4.6093175689984603E-3</v>
      </c>
      <c r="E6239" s="42" t="s">
        <v>31</v>
      </c>
      <c r="F6239" s="42" t="s">
        <v>81</v>
      </c>
    </row>
    <row r="6240" spans="1:6" x14ac:dyDescent="0.25">
      <c r="A6240" s="42">
        <v>95770</v>
      </c>
      <c r="B6240" s="42">
        <v>586</v>
      </c>
      <c r="C6240" s="42">
        <v>1.3161839961413301E-3</v>
      </c>
      <c r="D6240" s="42">
        <v>8.4857858294425E-3</v>
      </c>
      <c r="E6240" s="42" t="s">
        <v>31</v>
      </c>
      <c r="F6240" s="42" t="s">
        <v>81</v>
      </c>
    </row>
    <row r="6241" spans="1:6" x14ac:dyDescent="0.25">
      <c r="A6241" s="42">
        <v>95770</v>
      </c>
      <c r="B6241" s="42">
        <v>649</v>
      </c>
      <c r="C6241" s="42">
        <v>2.5083256059782598E-3</v>
      </c>
      <c r="D6241" s="42">
        <v>8.8565678139680502E-3</v>
      </c>
      <c r="E6241" s="42" t="s">
        <v>31</v>
      </c>
      <c r="F6241" s="42" t="s">
        <v>81</v>
      </c>
    </row>
    <row r="6242" spans="1:6" x14ac:dyDescent="0.25">
      <c r="A6242" s="42">
        <v>95770</v>
      </c>
      <c r="B6242" s="42">
        <v>695</v>
      </c>
      <c r="C6242" s="42">
        <v>0</v>
      </c>
      <c r="D6242" s="42">
        <v>1.16863828834006E-2</v>
      </c>
      <c r="E6242" s="42" t="s">
        <v>31</v>
      </c>
      <c r="F6242" s="42" t="s">
        <v>81</v>
      </c>
    </row>
    <row r="6243" spans="1:6" x14ac:dyDescent="0.25">
      <c r="A6243" s="42">
        <v>95770</v>
      </c>
      <c r="B6243" s="42">
        <v>328</v>
      </c>
      <c r="C6243" s="42">
        <v>4.3220675969575899E-3</v>
      </c>
      <c r="D6243" s="42">
        <v>1.10688321017057E-2</v>
      </c>
      <c r="E6243" s="42" t="s">
        <v>31</v>
      </c>
      <c r="F6243" s="42" t="s">
        <v>81</v>
      </c>
    </row>
    <row r="6244" spans="1:6" x14ac:dyDescent="0.25">
      <c r="A6244" s="42">
        <v>95770</v>
      </c>
      <c r="B6244" s="42">
        <v>487</v>
      </c>
      <c r="C6244" s="42">
        <v>4.1577270385346398E-3</v>
      </c>
      <c r="D6244" s="42">
        <v>1.3914415268466899E-2</v>
      </c>
      <c r="E6244" s="42" t="s">
        <v>31</v>
      </c>
      <c r="F6244" s="42" t="s">
        <v>81</v>
      </c>
    </row>
    <row r="6245" spans="1:6" x14ac:dyDescent="0.25">
      <c r="A6245" s="42">
        <v>95770</v>
      </c>
      <c r="B6245" s="42">
        <v>714</v>
      </c>
      <c r="C6245" s="42">
        <v>0</v>
      </c>
      <c r="D6245" s="42">
        <v>2.0901814815599499E-2</v>
      </c>
      <c r="E6245" s="42" t="s">
        <v>31</v>
      </c>
      <c r="F6245" s="42" t="s">
        <v>81</v>
      </c>
    </row>
    <row r="6246" spans="1:6" x14ac:dyDescent="0.25">
      <c r="A6246" s="42">
        <v>95770</v>
      </c>
      <c r="B6246" s="42">
        <v>296</v>
      </c>
      <c r="C6246" s="42">
        <v>8.5523202444823298E-4</v>
      </c>
      <c r="D6246" s="42">
        <v>2.3546314941531699E-2</v>
      </c>
      <c r="E6246" s="42" t="s">
        <v>31</v>
      </c>
      <c r="F6246" s="42" t="s">
        <v>81</v>
      </c>
    </row>
    <row r="6247" spans="1:6" x14ac:dyDescent="0.25">
      <c r="A6247" s="42">
        <v>95770</v>
      </c>
      <c r="B6247" s="42">
        <v>300</v>
      </c>
      <c r="C6247" s="42">
        <v>0</v>
      </c>
      <c r="D6247" s="42">
        <v>0.11609021561020499</v>
      </c>
      <c r="E6247" s="42" t="s">
        <v>31</v>
      </c>
      <c r="F6247" s="42" t="s">
        <v>81</v>
      </c>
    </row>
    <row r="6248" spans="1:6" x14ac:dyDescent="0.25">
      <c r="A6248" s="42">
        <v>95770</v>
      </c>
      <c r="B6248" s="42">
        <v>519</v>
      </c>
      <c r="C6248" s="42">
        <v>2.58311314474453E-2</v>
      </c>
      <c r="D6248" s="42">
        <v>0.14228765287901801</v>
      </c>
      <c r="E6248" s="42" t="s">
        <v>31</v>
      </c>
      <c r="F6248" s="42" t="s">
        <v>81</v>
      </c>
    </row>
    <row r="6249" spans="1:6" x14ac:dyDescent="0.25">
      <c r="A6249" s="42">
        <v>95770</v>
      </c>
      <c r="B6249" s="42">
        <v>477</v>
      </c>
      <c r="C6249" s="42">
        <v>3.5680386276721598E-3</v>
      </c>
      <c r="D6249" s="42">
        <v>1.04709804875121E-2</v>
      </c>
      <c r="E6249" s="42" t="s">
        <v>31</v>
      </c>
      <c r="F6249" s="42" t="s">
        <v>81</v>
      </c>
    </row>
    <row r="6250" spans="1:6" x14ac:dyDescent="0.25">
      <c r="A6250" s="42">
        <v>95770</v>
      </c>
      <c r="B6250" s="42">
        <v>528</v>
      </c>
      <c r="C6250" s="42">
        <v>0</v>
      </c>
      <c r="D6250" s="42">
        <v>4.6700379035927702E-3</v>
      </c>
      <c r="E6250" s="42" t="s">
        <v>31</v>
      </c>
      <c r="F6250" s="42" t="s">
        <v>81</v>
      </c>
    </row>
    <row r="6251" spans="1:6" x14ac:dyDescent="0.25">
      <c r="A6251" s="42">
        <v>95770</v>
      </c>
      <c r="B6251" s="42">
        <v>712</v>
      </c>
      <c r="C6251" s="42">
        <v>7.7748365858930203E-5</v>
      </c>
      <c r="D6251" s="42">
        <v>4.3653081911852604E-3</v>
      </c>
      <c r="E6251" s="42" t="s">
        <v>31</v>
      </c>
      <c r="F6251" s="42" t="s">
        <v>81</v>
      </c>
    </row>
    <row r="6252" spans="1:6" x14ac:dyDescent="0.25">
      <c r="A6252" s="42">
        <v>95770</v>
      </c>
      <c r="B6252" s="42">
        <v>520</v>
      </c>
      <c r="C6252" s="42">
        <v>2.0985905200288399E-3</v>
      </c>
      <c r="D6252" s="42">
        <v>9.0691145272068993E-3</v>
      </c>
      <c r="E6252" s="42" t="s">
        <v>31</v>
      </c>
      <c r="F6252" s="42" t="s">
        <v>81</v>
      </c>
    </row>
    <row r="6253" spans="1:6" x14ac:dyDescent="0.25">
      <c r="A6253" s="42">
        <v>95770</v>
      </c>
      <c r="B6253" s="42">
        <v>765</v>
      </c>
      <c r="C6253" s="42">
        <v>0</v>
      </c>
      <c r="D6253" s="42">
        <v>6.9940135012676197E-3</v>
      </c>
      <c r="E6253" s="42" t="s">
        <v>31</v>
      </c>
      <c r="F6253" s="42" t="s">
        <v>81</v>
      </c>
    </row>
    <row r="6254" spans="1:6" x14ac:dyDescent="0.25">
      <c r="A6254" s="42">
        <v>95770</v>
      </c>
      <c r="B6254" s="42">
        <v>294</v>
      </c>
      <c r="C6254" s="42">
        <v>3.4454242656459302</v>
      </c>
      <c r="D6254" s="42">
        <v>0.86463979962712001</v>
      </c>
      <c r="E6254" s="42" t="s">
        <v>31</v>
      </c>
      <c r="F6254" s="42" t="s">
        <v>45</v>
      </c>
    </row>
    <row r="6255" spans="1:6" x14ac:dyDescent="0.25">
      <c r="A6255" s="42">
        <v>95770</v>
      </c>
      <c r="B6255" s="42">
        <v>1253</v>
      </c>
      <c r="C6255" s="42">
        <v>7.54645696809363E-4</v>
      </c>
      <c r="D6255" s="42">
        <v>1.0672301792143E-3</v>
      </c>
      <c r="E6255" s="42" t="s">
        <v>31</v>
      </c>
      <c r="F6255" s="42" t="s">
        <v>202</v>
      </c>
    </row>
    <row r="6256" spans="1:6" x14ac:dyDescent="0.25">
      <c r="A6256" s="42">
        <v>95770</v>
      </c>
      <c r="B6256" s="42">
        <v>1255</v>
      </c>
      <c r="C6256" s="42">
        <v>3.7136511928413502E-3</v>
      </c>
      <c r="D6256" s="42">
        <v>5.25189588283925E-3</v>
      </c>
      <c r="E6256" s="42" t="s">
        <v>31</v>
      </c>
      <c r="F6256" s="42" t="s">
        <v>202</v>
      </c>
    </row>
    <row r="6257" spans="1:6" x14ac:dyDescent="0.25">
      <c r="A6257" s="42">
        <v>95770</v>
      </c>
      <c r="B6257" s="42">
        <v>1256</v>
      </c>
      <c r="C6257" s="42">
        <v>6.3124844729445604E-3</v>
      </c>
      <c r="D6257" s="42">
        <v>4.2727510645226398E-3</v>
      </c>
      <c r="E6257" s="42" t="s">
        <v>31</v>
      </c>
      <c r="F6257" s="42" t="s">
        <v>202</v>
      </c>
    </row>
    <row r="6258" spans="1:6" x14ac:dyDescent="0.25">
      <c r="A6258" s="42">
        <v>95770</v>
      </c>
      <c r="B6258" s="42">
        <v>846</v>
      </c>
      <c r="C6258" s="42">
        <v>3.5746375112022399E-4</v>
      </c>
      <c r="D6258" s="42">
        <v>1.8627062598367799E-3</v>
      </c>
      <c r="E6258" s="42" t="s">
        <v>31</v>
      </c>
      <c r="F6258" s="42" t="s">
        <v>202</v>
      </c>
    </row>
    <row r="6259" spans="1:6" x14ac:dyDescent="0.25">
      <c r="A6259" s="42">
        <v>95770</v>
      </c>
      <c r="B6259" s="42">
        <v>847</v>
      </c>
      <c r="C6259" s="42">
        <v>7.9060856546973399E-3</v>
      </c>
      <c r="D6259" s="42">
        <v>1.06130701015882E-2</v>
      </c>
      <c r="E6259" s="42" t="s">
        <v>31</v>
      </c>
      <c r="F6259" s="42" t="s">
        <v>202</v>
      </c>
    </row>
    <row r="6260" spans="1:6" x14ac:dyDescent="0.25">
      <c r="A6260" s="42">
        <v>95770</v>
      </c>
      <c r="B6260" s="42">
        <v>848</v>
      </c>
      <c r="C6260" s="42">
        <v>5.0106833637671903E-4</v>
      </c>
      <c r="D6260" s="42">
        <v>1.6022284765169099E-3</v>
      </c>
      <c r="E6260" s="42" t="s">
        <v>31</v>
      </c>
      <c r="F6260" s="42" t="s">
        <v>202</v>
      </c>
    </row>
    <row r="6261" spans="1:6" x14ac:dyDescent="0.25">
      <c r="A6261" s="42">
        <v>95770</v>
      </c>
      <c r="B6261" s="42">
        <v>849</v>
      </c>
      <c r="C6261" s="42">
        <v>1.1259564630314099E-2</v>
      </c>
      <c r="D6261" s="42">
        <v>1.0701155460653301E-2</v>
      </c>
      <c r="E6261" s="42" t="s">
        <v>31</v>
      </c>
      <c r="F6261" s="42" t="s">
        <v>202</v>
      </c>
    </row>
    <row r="6262" spans="1:6" x14ac:dyDescent="0.25">
      <c r="A6262" s="42">
        <v>95770</v>
      </c>
      <c r="B6262" s="42">
        <v>850</v>
      </c>
      <c r="C6262" s="42">
        <v>4.5675923741292802E-4</v>
      </c>
      <c r="D6262" s="42">
        <v>1.30993727136819E-3</v>
      </c>
      <c r="E6262" s="42" t="s">
        <v>31</v>
      </c>
      <c r="F6262" s="42" t="s">
        <v>202</v>
      </c>
    </row>
    <row r="6263" spans="1:6" x14ac:dyDescent="0.25">
      <c r="A6263" s="42">
        <v>95770</v>
      </c>
      <c r="B6263" s="42">
        <v>852</v>
      </c>
      <c r="C6263" s="42">
        <v>5.9577291853370696E-3</v>
      </c>
      <c r="D6263" s="42">
        <v>8.4255014148496999E-3</v>
      </c>
      <c r="E6263" s="42" t="s">
        <v>31</v>
      </c>
      <c r="F6263" s="42" t="s">
        <v>202</v>
      </c>
    </row>
    <row r="6264" spans="1:6" x14ac:dyDescent="0.25">
      <c r="A6264" s="42">
        <v>95770</v>
      </c>
      <c r="B6264" s="42">
        <v>1265</v>
      </c>
      <c r="C6264" s="42">
        <v>8.7975800950707006E-3</v>
      </c>
      <c r="D6264" s="42">
        <v>1.2441657086512599E-2</v>
      </c>
      <c r="E6264" s="42" t="s">
        <v>31</v>
      </c>
      <c r="F6264" s="42" t="s">
        <v>202</v>
      </c>
    </row>
    <row r="6265" spans="1:6" x14ac:dyDescent="0.25">
      <c r="A6265" s="42">
        <v>95770</v>
      </c>
      <c r="B6265" s="42">
        <v>1266</v>
      </c>
      <c r="C6265" s="42">
        <v>2.38309167413483E-4</v>
      </c>
      <c r="D6265" s="42">
        <v>6.6074224415909005E-4</v>
      </c>
      <c r="E6265" s="42" t="s">
        <v>31</v>
      </c>
      <c r="F6265" s="42" t="s">
        <v>202</v>
      </c>
    </row>
    <row r="6266" spans="1:6" x14ac:dyDescent="0.25">
      <c r="A6266" s="42">
        <v>95770</v>
      </c>
      <c r="B6266" s="42">
        <v>1268</v>
      </c>
      <c r="C6266" s="42">
        <v>3.9979227996808497E-5</v>
      </c>
      <c r="D6266" s="42">
        <v>6.3348949147647301E-4</v>
      </c>
      <c r="E6266" s="42" t="s">
        <v>31</v>
      </c>
      <c r="F6266" s="42" t="s">
        <v>202</v>
      </c>
    </row>
    <row r="6267" spans="1:6" x14ac:dyDescent="0.25">
      <c r="A6267" s="42">
        <v>95770</v>
      </c>
      <c r="B6267" s="42">
        <v>1269</v>
      </c>
      <c r="C6267" s="42">
        <v>3.2767510512874899E-3</v>
      </c>
      <c r="D6267" s="42">
        <v>4.6340257772510603E-3</v>
      </c>
      <c r="E6267" s="42" t="s">
        <v>31</v>
      </c>
      <c r="F6267" s="42" t="s">
        <v>202</v>
      </c>
    </row>
    <row r="6268" spans="1:6" x14ac:dyDescent="0.25">
      <c r="A6268" s="42">
        <v>95770</v>
      </c>
      <c r="B6268" s="42">
        <v>853</v>
      </c>
      <c r="C6268" s="42">
        <v>9.3521301620491399E-3</v>
      </c>
      <c r="D6268" s="42">
        <v>1.32259093122484E-2</v>
      </c>
      <c r="E6268" s="42" t="s">
        <v>31</v>
      </c>
      <c r="F6268" s="42" t="s">
        <v>202</v>
      </c>
    </row>
    <row r="6269" spans="1:6" x14ac:dyDescent="0.25">
      <c r="A6269" s="42">
        <v>95770</v>
      </c>
      <c r="B6269" s="42">
        <v>854</v>
      </c>
      <c r="C6269" s="42">
        <v>1.30448351996038E-2</v>
      </c>
      <c r="D6269" s="42">
        <v>1.8448182858201701E-2</v>
      </c>
      <c r="E6269" s="42" t="s">
        <v>31</v>
      </c>
      <c r="F6269" s="42" t="s">
        <v>202</v>
      </c>
    </row>
    <row r="6270" spans="1:6" x14ac:dyDescent="0.25">
      <c r="A6270" s="42">
        <v>95770</v>
      </c>
      <c r="B6270" s="42">
        <v>855</v>
      </c>
      <c r="C6270" s="42">
        <v>6.0181233215029903E-3</v>
      </c>
      <c r="D6270" s="42">
        <v>3.6030649368425098E-3</v>
      </c>
      <c r="E6270" s="42" t="s">
        <v>31</v>
      </c>
      <c r="F6270" s="42" t="s">
        <v>202</v>
      </c>
    </row>
    <row r="6271" spans="1:6" x14ac:dyDescent="0.25">
      <c r="A6271" s="42">
        <v>95770</v>
      </c>
      <c r="B6271" s="42">
        <v>1275</v>
      </c>
      <c r="C6271" s="42">
        <v>1.6561255792071999E-2</v>
      </c>
      <c r="D6271" s="42">
        <v>1.9152231834954001E-2</v>
      </c>
      <c r="E6271" s="42" t="s">
        <v>31</v>
      </c>
      <c r="F6271" s="42" t="s">
        <v>202</v>
      </c>
    </row>
    <row r="6272" spans="1:6" x14ac:dyDescent="0.25">
      <c r="A6272" s="42">
        <v>95770</v>
      </c>
      <c r="B6272" s="42">
        <v>857</v>
      </c>
      <c r="C6272" s="42">
        <v>7.9591589607455396E-3</v>
      </c>
      <c r="D6272" s="42">
        <v>9.0653201798752796E-3</v>
      </c>
      <c r="E6272" s="42" t="s">
        <v>31</v>
      </c>
      <c r="F6272" s="42" t="s">
        <v>202</v>
      </c>
    </row>
    <row r="6273" spans="1:6" x14ac:dyDescent="0.25">
      <c r="A6273" s="42">
        <v>95770</v>
      </c>
      <c r="B6273" s="42">
        <v>858</v>
      </c>
      <c r="C6273" s="42">
        <v>0</v>
      </c>
      <c r="D6273" s="42">
        <v>2.6482504744156799E-3</v>
      </c>
      <c r="E6273" s="42" t="s">
        <v>31</v>
      </c>
      <c r="F6273" s="42" t="s">
        <v>202</v>
      </c>
    </row>
    <row r="6274" spans="1:6" x14ac:dyDescent="0.25">
      <c r="A6274" s="42">
        <v>95770</v>
      </c>
      <c r="B6274" s="42">
        <v>859</v>
      </c>
      <c r="C6274" s="42">
        <v>0</v>
      </c>
      <c r="D6274" s="42">
        <v>8.9458194220935902E-4</v>
      </c>
      <c r="E6274" s="42" t="s">
        <v>31</v>
      </c>
      <c r="F6274" s="42" t="s">
        <v>202</v>
      </c>
    </row>
    <row r="6275" spans="1:6" x14ac:dyDescent="0.25">
      <c r="A6275" s="42">
        <v>95770</v>
      </c>
      <c r="B6275" s="42">
        <v>860</v>
      </c>
      <c r="C6275" s="42">
        <v>0.42061200030263801</v>
      </c>
      <c r="D6275" s="42">
        <v>0.59483519532486795</v>
      </c>
      <c r="E6275" s="42" t="s">
        <v>31</v>
      </c>
      <c r="F6275" s="42" t="s">
        <v>202</v>
      </c>
    </row>
    <row r="6276" spans="1:6" x14ac:dyDescent="0.25">
      <c r="A6276" s="42">
        <v>95770</v>
      </c>
      <c r="B6276" s="42">
        <v>1280</v>
      </c>
      <c r="C6276" s="42">
        <v>8.5394118310206605E-4</v>
      </c>
      <c r="D6276" s="42">
        <v>1.20765520261187E-3</v>
      </c>
      <c r="E6276" s="42" t="s">
        <v>31</v>
      </c>
      <c r="F6276" s="42" t="s">
        <v>202</v>
      </c>
    </row>
    <row r="6277" spans="1:6" x14ac:dyDescent="0.25">
      <c r="A6277" s="42">
        <v>95770</v>
      </c>
      <c r="B6277" s="42">
        <v>1281</v>
      </c>
      <c r="C6277" s="42">
        <v>0</v>
      </c>
      <c r="D6277" s="42">
        <v>1.3178826367751099E-3</v>
      </c>
      <c r="E6277" s="42" t="s">
        <v>31</v>
      </c>
      <c r="F6277" s="42" t="s">
        <v>202</v>
      </c>
    </row>
    <row r="6278" spans="1:6" x14ac:dyDescent="0.25">
      <c r="A6278" s="42">
        <v>95770</v>
      </c>
      <c r="B6278" s="42">
        <v>1461</v>
      </c>
      <c r="C6278" s="42">
        <v>3.9718194568913798E-5</v>
      </c>
      <c r="D6278" s="42">
        <v>6.4643051029277497E-4</v>
      </c>
      <c r="E6278" s="42" t="s">
        <v>31</v>
      </c>
      <c r="F6278" s="42" t="s">
        <v>202</v>
      </c>
    </row>
    <row r="6279" spans="1:6" x14ac:dyDescent="0.25">
      <c r="A6279" s="42">
        <v>95770</v>
      </c>
      <c r="B6279" s="42">
        <v>864</v>
      </c>
      <c r="C6279" s="42">
        <v>1.28449390596198E-3</v>
      </c>
      <c r="D6279" s="42">
        <v>2.2258153082527201E-3</v>
      </c>
      <c r="E6279" s="42" t="s">
        <v>31</v>
      </c>
      <c r="F6279" s="42" t="s">
        <v>202</v>
      </c>
    </row>
    <row r="6280" spans="1:6" x14ac:dyDescent="0.25">
      <c r="A6280" s="42">
        <v>95770</v>
      </c>
      <c r="B6280" s="42">
        <v>1288</v>
      </c>
      <c r="C6280" s="42">
        <v>1.3506796485118001E-3</v>
      </c>
      <c r="D6280" s="42">
        <v>1.79707114445413E-3</v>
      </c>
      <c r="E6280" s="42" t="s">
        <v>31</v>
      </c>
      <c r="F6280" s="42" t="s">
        <v>202</v>
      </c>
    </row>
    <row r="6281" spans="1:6" x14ac:dyDescent="0.25">
      <c r="A6281" s="42">
        <v>95770</v>
      </c>
      <c r="B6281" s="42">
        <v>896</v>
      </c>
      <c r="C6281" s="42">
        <v>6.2953338385249398E-3</v>
      </c>
      <c r="D6281" s="42">
        <v>8.9029464941082406E-3</v>
      </c>
      <c r="E6281" s="42" t="s">
        <v>31</v>
      </c>
      <c r="F6281" s="42" t="s">
        <v>202</v>
      </c>
    </row>
    <row r="6282" spans="1:6" x14ac:dyDescent="0.25">
      <c r="A6282" s="42">
        <v>95770</v>
      </c>
      <c r="B6282" s="42">
        <v>1293</v>
      </c>
      <c r="C6282" s="42">
        <v>0</v>
      </c>
      <c r="D6282" s="42">
        <v>1.6721238964337E-3</v>
      </c>
      <c r="E6282" s="42" t="s">
        <v>31</v>
      </c>
      <c r="F6282" s="42" t="s">
        <v>202</v>
      </c>
    </row>
    <row r="6283" spans="1:6" x14ac:dyDescent="0.25">
      <c r="A6283" s="42">
        <v>95770</v>
      </c>
      <c r="B6283" s="42">
        <v>866</v>
      </c>
      <c r="C6283" s="42">
        <v>1.6034679615924301E-4</v>
      </c>
      <c r="D6283" s="42">
        <v>1.00492883680588E-3</v>
      </c>
      <c r="E6283" s="42" t="s">
        <v>31</v>
      </c>
      <c r="F6283" s="42" t="s">
        <v>202</v>
      </c>
    </row>
    <row r="6284" spans="1:6" x14ac:dyDescent="0.25">
      <c r="A6284" s="42">
        <v>95770</v>
      </c>
      <c r="B6284" s="42">
        <v>867</v>
      </c>
      <c r="C6284" s="42">
        <v>3.86534652103337E-2</v>
      </c>
      <c r="D6284" s="42">
        <v>5.4664254733170603E-2</v>
      </c>
      <c r="E6284" s="42" t="s">
        <v>31</v>
      </c>
      <c r="F6284" s="42" t="s">
        <v>202</v>
      </c>
    </row>
    <row r="6285" spans="1:6" x14ac:dyDescent="0.25">
      <c r="A6285" s="42">
        <v>95770</v>
      </c>
      <c r="B6285" s="42">
        <v>1296</v>
      </c>
      <c r="C6285" s="42">
        <v>1.1539925779819899E-3</v>
      </c>
      <c r="D6285" s="42">
        <v>1.0641684980918799E-3</v>
      </c>
      <c r="E6285" s="42" t="s">
        <v>31</v>
      </c>
      <c r="F6285" s="42" t="s">
        <v>202</v>
      </c>
    </row>
    <row r="6286" spans="1:6" x14ac:dyDescent="0.25">
      <c r="A6286" s="42">
        <v>95770</v>
      </c>
      <c r="B6286" s="42">
        <v>868</v>
      </c>
      <c r="C6286" s="42">
        <v>0</v>
      </c>
      <c r="D6286" s="42">
        <v>1.5366416410849701E-3</v>
      </c>
      <c r="E6286" s="42" t="s">
        <v>31</v>
      </c>
      <c r="F6286" s="42" t="s">
        <v>202</v>
      </c>
    </row>
    <row r="6287" spans="1:6" x14ac:dyDescent="0.25">
      <c r="A6287" s="42">
        <v>95770</v>
      </c>
      <c r="B6287" s="42">
        <v>1298</v>
      </c>
      <c r="C6287" s="42">
        <v>9.3337757223989402E-4</v>
      </c>
      <c r="D6287" s="42">
        <v>1.3199952214765301E-3</v>
      </c>
      <c r="E6287" s="42" t="s">
        <v>31</v>
      </c>
      <c r="F6287" s="42" t="s">
        <v>202</v>
      </c>
    </row>
    <row r="6288" spans="1:6" x14ac:dyDescent="0.25">
      <c r="A6288" s="42">
        <v>95770</v>
      </c>
      <c r="B6288" s="42">
        <v>1301</v>
      </c>
      <c r="C6288" s="42">
        <v>9.4929095353982994E-3</v>
      </c>
      <c r="D6288" s="42">
        <v>1.33119230784486E-2</v>
      </c>
      <c r="E6288" s="42" t="s">
        <v>31</v>
      </c>
      <c r="F6288" s="42" t="s">
        <v>202</v>
      </c>
    </row>
    <row r="6289" spans="1:6" x14ac:dyDescent="0.25">
      <c r="A6289" s="42">
        <v>95770</v>
      </c>
      <c r="B6289" s="42">
        <v>871</v>
      </c>
      <c r="C6289" s="42">
        <v>6.1563201568858397E-4</v>
      </c>
      <c r="D6289" s="42">
        <v>6.7133442705892502E-3</v>
      </c>
      <c r="E6289" s="42" t="s">
        <v>31</v>
      </c>
      <c r="F6289" s="42" t="s">
        <v>202</v>
      </c>
    </row>
    <row r="6290" spans="1:6" x14ac:dyDescent="0.25">
      <c r="A6290" s="42">
        <v>95770</v>
      </c>
      <c r="B6290" s="42">
        <v>872</v>
      </c>
      <c r="C6290" s="42">
        <v>0</v>
      </c>
      <c r="D6290" s="42">
        <v>2.7501231082246499E-3</v>
      </c>
      <c r="E6290" s="42" t="s">
        <v>31</v>
      </c>
      <c r="F6290" s="42" t="s">
        <v>202</v>
      </c>
    </row>
    <row r="6291" spans="1:6" x14ac:dyDescent="0.25">
      <c r="A6291" s="42">
        <v>95770</v>
      </c>
      <c r="B6291" s="42">
        <v>873</v>
      </c>
      <c r="C6291" s="42">
        <v>2.9006411879864001E-3</v>
      </c>
      <c r="D6291" s="42">
        <v>3.7616752128980099E-3</v>
      </c>
      <c r="E6291" s="42" t="s">
        <v>31</v>
      </c>
      <c r="F6291" s="42" t="s">
        <v>202</v>
      </c>
    </row>
    <row r="6292" spans="1:6" x14ac:dyDescent="0.25">
      <c r="A6292" s="42">
        <v>95770</v>
      </c>
      <c r="B6292" s="42">
        <v>1106</v>
      </c>
      <c r="C6292" s="42">
        <v>1.9859097284456899E-4</v>
      </c>
      <c r="D6292" s="42">
        <v>4.7372922218755003E-3</v>
      </c>
      <c r="E6292" s="42" t="s">
        <v>31</v>
      </c>
      <c r="F6292" s="42" t="s">
        <v>202</v>
      </c>
    </row>
    <row r="6293" spans="1:6" x14ac:dyDescent="0.25">
      <c r="A6293" s="42">
        <v>95770</v>
      </c>
      <c r="B6293" s="42">
        <v>875</v>
      </c>
      <c r="C6293" s="42">
        <v>2.2641981235968201E-3</v>
      </c>
      <c r="D6293" s="42">
        <v>3.08898136139775E-3</v>
      </c>
      <c r="E6293" s="42" t="s">
        <v>31</v>
      </c>
      <c r="F6293" s="42" t="s">
        <v>202</v>
      </c>
    </row>
    <row r="6294" spans="1:6" x14ac:dyDescent="0.25">
      <c r="A6294" s="42">
        <v>95770</v>
      </c>
      <c r="B6294" s="42">
        <v>876</v>
      </c>
      <c r="C6294" s="42">
        <v>0</v>
      </c>
      <c r="D6294" s="42">
        <v>9.4733044799231005E-4</v>
      </c>
      <c r="E6294" s="42" t="s">
        <v>31</v>
      </c>
      <c r="F6294" s="42" t="s">
        <v>202</v>
      </c>
    </row>
    <row r="6295" spans="1:6" x14ac:dyDescent="0.25">
      <c r="A6295" s="42">
        <v>95770</v>
      </c>
      <c r="B6295" s="42">
        <v>877</v>
      </c>
      <c r="C6295" s="42">
        <v>4.9647743198184195E-4</v>
      </c>
      <c r="D6295" s="42">
        <v>4.1293823040789799E-3</v>
      </c>
      <c r="E6295" s="42" t="s">
        <v>31</v>
      </c>
      <c r="F6295" s="42" t="s">
        <v>202</v>
      </c>
    </row>
    <row r="6296" spans="1:6" x14ac:dyDescent="0.25">
      <c r="A6296" s="42">
        <v>95770</v>
      </c>
      <c r="B6296" s="42">
        <v>879</v>
      </c>
      <c r="C6296" s="42">
        <v>3.1050360494223801E-3</v>
      </c>
      <c r="D6296" s="42">
        <v>3.66038998665275E-3</v>
      </c>
      <c r="E6296" s="42" t="s">
        <v>31</v>
      </c>
      <c r="F6296" s="42" t="s">
        <v>202</v>
      </c>
    </row>
    <row r="6297" spans="1:6" x14ac:dyDescent="0.25">
      <c r="A6297" s="42">
        <v>95770</v>
      </c>
      <c r="B6297" s="42">
        <v>1312</v>
      </c>
      <c r="C6297" s="42">
        <v>1.2036756816243401E-4</v>
      </c>
      <c r="D6297" s="42">
        <v>6.3354492391608003E-4</v>
      </c>
      <c r="E6297" s="42" t="s">
        <v>31</v>
      </c>
      <c r="F6297" s="42" t="s">
        <v>202</v>
      </c>
    </row>
    <row r="6298" spans="1:6" x14ac:dyDescent="0.25">
      <c r="A6298" s="42">
        <v>95770</v>
      </c>
      <c r="B6298" s="42">
        <v>1314</v>
      </c>
      <c r="C6298" s="42">
        <v>3.9979227996808497E-5</v>
      </c>
      <c r="D6298" s="42">
        <v>6.3348949147647301E-4</v>
      </c>
      <c r="E6298" s="42" t="s">
        <v>31</v>
      </c>
      <c r="F6298" s="42" t="s">
        <v>202</v>
      </c>
    </row>
    <row r="6299" spans="1:6" x14ac:dyDescent="0.25">
      <c r="A6299" s="42">
        <v>95770</v>
      </c>
      <c r="B6299" s="42">
        <v>2806</v>
      </c>
      <c r="C6299" s="42">
        <v>0</v>
      </c>
      <c r="D6299" s="42">
        <v>8.1870015308526897E-4</v>
      </c>
      <c r="E6299" s="42" t="s">
        <v>31</v>
      </c>
      <c r="F6299" s="42" t="s">
        <v>202</v>
      </c>
    </row>
    <row r="6300" spans="1:6" x14ac:dyDescent="0.25">
      <c r="A6300" s="42">
        <v>95770</v>
      </c>
      <c r="B6300" s="42">
        <v>1320</v>
      </c>
      <c r="C6300" s="42">
        <v>0</v>
      </c>
      <c r="D6300" s="42">
        <v>6.4642427553002798E-4</v>
      </c>
      <c r="E6300" s="42" t="s">
        <v>31</v>
      </c>
      <c r="F6300" s="42" t="s">
        <v>202</v>
      </c>
    </row>
    <row r="6301" spans="1:6" x14ac:dyDescent="0.25">
      <c r="A6301" s="42">
        <v>95770</v>
      </c>
      <c r="B6301" s="42">
        <v>881</v>
      </c>
      <c r="C6301" s="42">
        <v>1.82703694991087E-3</v>
      </c>
      <c r="D6301" s="42">
        <v>2.5838204335207299E-3</v>
      </c>
      <c r="E6301" s="42" t="s">
        <v>31</v>
      </c>
      <c r="F6301" s="42" t="s">
        <v>202</v>
      </c>
    </row>
    <row r="6302" spans="1:6" x14ac:dyDescent="0.25">
      <c r="A6302" s="42">
        <v>95770</v>
      </c>
      <c r="B6302" s="42">
        <v>882</v>
      </c>
      <c r="C6302" s="42">
        <v>1.9978251866867799E-2</v>
      </c>
      <c r="D6302" s="42">
        <v>2.82535147426301E-2</v>
      </c>
      <c r="E6302" s="42" t="s">
        <v>31</v>
      </c>
      <c r="F6302" s="42" t="s">
        <v>202</v>
      </c>
    </row>
    <row r="6303" spans="1:6" x14ac:dyDescent="0.25">
      <c r="A6303" s="42">
        <v>95770</v>
      </c>
      <c r="B6303" s="42">
        <v>883</v>
      </c>
      <c r="C6303" s="42">
        <v>4.3690014025805202E-4</v>
      </c>
      <c r="D6303" s="42">
        <v>9.7741927598534394E-4</v>
      </c>
      <c r="E6303" s="42" t="s">
        <v>31</v>
      </c>
      <c r="F6303" s="42" t="s">
        <v>202</v>
      </c>
    </row>
    <row r="6304" spans="1:6" x14ac:dyDescent="0.25">
      <c r="A6304" s="42">
        <v>95770</v>
      </c>
      <c r="B6304" s="42">
        <v>1325</v>
      </c>
      <c r="C6304" s="42">
        <v>3.0005139462076398E-4</v>
      </c>
      <c r="D6304" s="42">
        <v>6.3373302003959903E-4</v>
      </c>
      <c r="E6304" s="42" t="s">
        <v>31</v>
      </c>
      <c r="F6304" s="42" t="s">
        <v>202</v>
      </c>
    </row>
    <row r="6305" spans="1:6" x14ac:dyDescent="0.25">
      <c r="A6305" s="42">
        <v>95770</v>
      </c>
      <c r="B6305" s="42">
        <v>884</v>
      </c>
      <c r="C6305" s="42">
        <v>1.26574000529438E-2</v>
      </c>
      <c r="D6305" s="42">
        <v>1.08228456315143E-2</v>
      </c>
      <c r="E6305" s="42" t="s">
        <v>31</v>
      </c>
      <c r="F6305" s="42" t="s">
        <v>202</v>
      </c>
    </row>
    <row r="6306" spans="1:6" x14ac:dyDescent="0.25">
      <c r="A6306" s="42">
        <v>95770</v>
      </c>
      <c r="B6306" s="42">
        <v>1330</v>
      </c>
      <c r="C6306" s="42">
        <v>0</v>
      </c>
      <c r="D6306" s="42">
        <v>6.3348261761448602E-4</v>
      </c>
      <c r="E6306" s="42" t="s">
        <v>31</v>
      </c>
      <c r="F6306" s="42" t="s">
        <v>202</v>
      </c>
    </row>
    <row r="6307" spans="1:6" x14ac:dyDescent="0.25">
      <c r="A6307" s="42">
        <v>95770</v>
      </c>
      <c r="B6307" s="42">
        <v>885</v>
      </c>
      <c r="C6307" s="42">
        <v>0</v>
      </c>
      <c r="D6307" s="42">
        <v>6.3348261761448602E-4</v>
      </c>
      <c r="E6307" s="42" t="s">
        <v>31</v>
      </c>
      <c r="F6307" s="42" t="s">
        <v>202</v>
      </c>
    </row>
    <row r="6308" spans="1:6" x14ac:dyDescent="0.25">
      <c r="A6308" s="42">
        <v>95770</v>
      </c>
      <c r="B6308" s="42">
        <v>886</v>
      </c>
      <c r="C6308" s="42">
        <v>3.6110270448730299E-4</v>
      </c>
      <c r="D6308" s="42">
        <v>1.0401107217080201E-3</v>
      </c>
      <c r="E6308" s="42" t="s">
        <v>31</v>
      </c>
      <c r="F6308" s="42" t="s">
        <v>202</v>
      </c>
    </row>
    <row r="6309" spans="1:6" x14ac:dyDescent="0.25">
      <c r="A6309" s="42">
        <v>95770</v>
      </c>
      <c r="B6309" s="42">
        <v>887</v>
      </c>
      <c r="C6309" s="42">
        <v>6.3549111310262098E-4</v>
      </c>
      <c r="D6309" s="42">
        <v>8.98720150917301E-4</v>
      </c>
      <c r="E6309" s="42" t="s">
        <v>31</v>
      </c>
      <c r="F6309" s="42" t="s">
        <v>202</v>
      </c>
    </row>
    <row r="6310" spans="1:6" x14ac:dyDescent="0.25">
      <c r="A6310" s="42">
        <v>95770</v>
      </c>
      <c r="B6310" s="42">
        <v>888</v>
      </c>
      <c r="C6310" s="42">
        <v>5.0432120736161101E-2</v>
      </c>
      <c r="D6310" s="42">
        <v>6.8710044403313394E-2</v>
      </c>
      <c r="E6310" s="42" t="s">
        <v>31</v>
      </c>
      <c r="F6310" s="42" t="s">
        <v>202</v>
      </c>
    </row>
    <row r="6311" spans="1:6" x14ac:dyDescent="0.25">
      <c r="A6311" s="42">
        <v>95770</v>
      </c>
      <c r="B6311" s="42">
        <v>889</v>
      </c>
      <c r="C6311" s="42">
        <v>8.8571573875719806E-3</v>
      </c>
      <c r="D6311" s="42">
        <v>1.2525912101577301E-2</v>
      </c>
      <c r="E6311" s="42" t="s">
        <v>31</v>
      </c>
      <c r="F6311" s="42" t="s">
        <v>202</v>
      </c>
    </row>
    <row r="6312" spans="1:6" x14ac:dyDescent="0.25">
      <c r="A6312" s="42">
        <v>95770</v>
      </c>
      <c r="B6312" s="42">
        <v>890</v>
      </c>
      <c r="C6312" s="42">
        <v>1.2511231287912E-3</v>
      </c>
      <c r="D6312" s="42">
        <v>2.6210881674514799E-3</v>
      </c>
      <c r="E6312" s="42" t="s">
        <v>31</v>
      </c>
      <c r="F6312" s="42" t="s">
        <v>202</v>
      </c>
    </row>
    <row r="6313" spans="1:6" x14ac:dyDescent="0.25">
      <c r="A6313" s="42">
        <v>95770</v>
      </c>
      <c r="B6313" s="42">
        <v>891</v>
      </c>
      <c r="C6313" s="42">
        <v>7.6261452114342301E-4</v>
      </c>
      <c r="D6313" s="42">
        <v>1.7798659825673799E-3</v>
      </c>
      <c r="E6313" s="42" t="s">
        <v>31</v>
      </c>
      <c r="F6313" s="42" t="s">
        <v>202</v>
      </c>
    </row>
    <row r="6314" spans="1:6" x14ac:dyDescent="0.25">
      <c r="A6314" s="42">
        <v>95770</v>
      </c>
      <c r="B6314" s="42">
        <v>892</v>
      </c>
      <c r="C6314" s="42">
        <v>2.7167748790951E-3</v>
      </c>
      <c r="D6314" s="42">
        <v>6.8911013360087195E-4</v>
      </c>
      <c r="E6314" s="42" t="s">
        <v>31</v>
      </c>
      <c r="F6314" s="42" t="s">
        <v>202</v>
      </c>
    </row>
    <row r="6315" spans="1:6" x14ac:dyDescent="0.25">
      <c r="A6315" s="42">
        <v>95770</v>
      </c>
      <c r="B6315" s="42">
        <v>893</v>
      </c>
      <c r="C6315" s="42">
        <v>0</v>
      </c>
      <c r="D6315" s="42">
        <v>6.8462064970914601E-4</v>
      </c>
      <c r="E6315" s="42" t="s">
        <v>31</v>
      </c>
      <c r="F6315" s="42" t="s">
        <v>202</v>
      </c>
    </row>
    <row r="6316" spans="1:6" x14ac:dyDescent="0.25">
      <c r="A6316" s="42">
        <v>95770</v>
      </c>
      <c r="B6316" s="42">
        <v>894</v>
      </c>
      <c r="C6316" s="42">
        <v>0</v>
      </c>
      <c r="D6316" s="42">
        <v>6.7507420591329998E-4</v>
      </c>
      <c r="E6316" s="42" t="s">
        <v>31</v>
      </c>
      <c r="F6316" s="42" t="s">
        <v>202</v>
      </c>
    </row>
    <row r="6317" spans="1:6" x14ac:dyDescent="0.25">
      <c r="A6317" s="42">
        <v>95770</v>
      </c>
      <c r="B6317" s="42">
        <v>895</v>
      </c>
      <c r="C6317" s="42">
        <v>3.9979227996808497E-5</v>
      </c>
      <c r="D6317" s="42">
        <v>6.3348949147647301E-4</v>
      </c>
      <c r="E6317" s="42" t="s">
        <v>31</v>
      </c>
      <c r="F6317" s="42" t="s">
        <v>202</v>
      </c>
    </row>
    <row r="6318" spans="1:6" x14ac:dyDescent="0.25">
      <c r="A6318" s="42">
        <v>95770</v>
      </c>
      <c r="B6318" s="42">
        <v>105</v>
      </c>
      <c r="C6318" s="42">
        <v>3.4098070026398197E-2</v>
      </c>
      <c r="D6318" s="42">
        <v>4.8221953082079799E-2</v>
      </c>
      <c r="E6318" s="42" t="s">
        <v>31</v>
      </c>
      <c r="F6318" s="42" t="s">
        <v>202</v>
      </c>
    </row>
    <row r="6319" spans="1:6" x14ac:dyDescent="0.25">
      <c r="A6319" s="42">
        <v>95770</v>
      </c>
      <c r="B6319" s="42">
        <v>196</v>
      </c>
      <c r="C6319" s="42">
        <v>5.0758765595238502E-2</v>
      </c>
      <c r="D6319" s="42">
        <v>6.1339187622196603E-2</v>
      </c>
      <c r="E6319" s="42" t="s">
        <v>31</v>
      </c>
      <c r="F6319" s="42" t="s">
        <v>202</v>
      </c>
    </row>
    <row r="6320" spans="1:6" x14ac:dyDescent="0.25">
      <c r="A6320" s="42">
        <v>95770</v>
      </c>
      <c r="B6320" s="42">
        <v>611</v>
      </c>
      <c r="C6320" s="42">
        <v>0.76819999888228396</v>
      </c>
      <c r="D6320" s="42">
        <v>1.0460955505785099</v>
      </c>
      <c r="E6320" s="42" t="s">
        <v>31</v>
      </c>
      <c r="F6320" s="42" t="s">
        <v>202</v>
      </c>
    </row>
    <row r="6321" spans="1:6" x14ac:dyDescent="0.25">
      <c r="A6321" s="42">
        <v>95770</v>
      </c>
      <c r="B6321" s="42">
        <v>901</v>
      </c>
      <c r="C6321" s="42">
        <v>0</v>
      </c>
      <c r="D6321" s="42">
        <v>8.4981696245242698E-4</v>
      </c>
      <c r="E6321" s="42" t="s">
        <v>31</v>
      </c>
      <c r="F6321" s="42" t="s">
        <v>202</v>
      </c>
    </row>
    <row r="6322" spans="1:6" x14ac:dyDescent="0.25">
      <c r="A6322" s="42">
        <v>95770</v>
      </c>
      <c r="B6322" s="42">
        <v>902</v>
      </c>
      <c r="C6322" s="42">
        <v>3.7434398365003702E-2</v>
      </c>
      <c r="D6322" s="42">
        <v>5.2940233867065499E-2</v>
      </c>
      <c r="E6322" s="42" t="s">
        <v>31</v>
      </c>
      <c r="F6322" s="42" t="s">
        <v>202</v>
      </c>
    </row>
    <row r="6323" spans="1:6" x14ac:dyDescent="0.25">
      <c r="A6323" s="42">
        <v>95770</v>
      </c>
      <c r="B6323" s="42">
        <v>903</v>
      </c>
      <c r="C6323" s="42">
        <v>3.7730933777203098E-3</v>
      </c>
      <c r="D6323" s="42">
        <v>5.3359598268721701E-3</v>
      </c>
      <c r="E6323" s="42" t="s">
        <v>31</v>
      </c>
      <c r="F6323" s="42" t="s">
        <v>202</v>
      </c>
    </row>
    <row r="6324" spans="1:6" x14ac:dyDescent="0.25">
      <c r="A6324" s="42">
        <v>95770</v>
      </c>
      <c r="B6324" s="42">
        <v>904</v>
      </c>
      <c r="C6324" s="42">
        <v>1.7396569218592599E-2</v>
      </c>
      <c r="D6324" s="42">
        <v>2.4602464127696001E-2</v>
      </c>
      <c r="E6324" s="42" t="s">
        <v>31</v>
      </c>
      <c r="F6324" s="42" t="s">
        <v>202</v>
      </c>
    </row>
    <row r="6325" spans="1:6" x14ac:dyDescent="0.25">
      <c r="A6325" s="42">
        <v>95770</v>
      </c>
      <c r="B6325" s="42">
        <v>905</v>
      </c>
      <c r="C6325" s="42">
        <v>4.4334306329045598E-3</v>
      </c>
      <c r="D6325" s="42">
        <v>4.9080141499725097E-3</v>
      </c>
      <c r="E6325" s="42" t="s">
        <v>31</v>
      </c>
      <c r="F6325" s="42" t="s">
        <v>202</v>
      </c>
    </row>
    <row r="6326" spans="1:6" x14ac:dyDescent="0.25">
      <c r="A6326" s="42">
        <v>95770</v>
      </c>
      <c r="B6326" s="42">
        <v>906</v>
      </c>
      <c r="C6326" s="42">
        <v>0</v>
      </c>
      <c r="D6326" s="42">
        <v>6.3348261761448602E-4</v>
      </c>
      <c r="E6326" s="42" t="s">
        <v>31</v>
      </c>
      <c r="F6326" s="42" t="s">
        <v>202</v>
      </c>
    </row>
    <row r="6327" spans="1:6" x14ac:dyDescent="0.25">
      <c r="A6327" s="42">
        <v>95770</v>
      </c>
      <c r="B6327" s="42">
        <v>907</v>
      </c>
      <c r="C6327" s="42">
        <v>3.1238360032985999E-2</v>
      </c>
      <c r="D6327" s="42">
        <v>4.4177712424942499E-2</v>
      </c>
      <c r="E6327" s="42" t="s">
        <v>31</v>
      </c>
      <c r="F6327" s="42" t="s">
        <v>202</v>
      </c>
    </row>
    <row r="6328" spans="1:6" x14ac:dyDescent="0.25">
      <c r="A6328" s="42">
        <v>95770</v>
      </c>
      <c r="B6328" s="42">
        <v>908</v>
      </c>
      <c r="C6328" s="42">
        <v>9.9295486292703904E-5</v>
      </c>
      <c r="D6328" s="42">
        <v>6.4650351023983605E-4</v>
      </c>
      <c r="E6328" s="42" t="s">
        <v>31</v>
      </c>
      <c r="F6328" s="42" t="s">
        <v>202</v>
      </c>
    </row>
    <row r="6329" spans="1:6" x14ac:dyDescent="0.25">
      <c r="A6329" s="42">
        <v>95770</v>
      </c>
      <c r="B6329" s="42">
        <v>909</v>
      </c>
      <c r="C6329" s="42">
        <v>2.4073513632486899E-4</v>
      </c>
      <c r="D6329" s="42">
        <v>1.2338778727154099E-3</v>
      </c>
      <c r="E6329" s="42" t="s">
        <v>31</v>
      </c>
      <c r="F6329" s="42" t="s">
        <v>202</v>
      </c>
    </row>
    <row r="6330" spans="1:6" x14ac:dyDescent="0.25">
      <c r="A6330" s="42">
        <v>95770</v>
      </c>
      <c r="B6330" s="42">
        <v>989</v>
      </c>
      <c r="C6330" s="42">
        <v>0</v>
      </c>
      <c r="D6330" s="42">
        <v>6.3348261761448602E-4</v>
      </c>
      <c r="E6330" s="42" t="s">
        <v>31</v>
      </c>
      <c r="F6330" s="42" t="s">
        <v>202</v>
      </c>
    </row>
    <row r="6331" spans="1:6" x14ac:dyDescent="0.25">
      <c r="A6331" s="42">
        <v>95770</v>
      </c>
      <c r="B6331" s="42">
        <v>990</v>
      </c>
      <c r="C6331" s="42">
        <v>6.7818034372722899E-3</v>
      </c>
      <c r="D6331" s="42">
        <v>1.5307434655975601E-3</v>
      </c>
      <c r="E6331" s="42" t="s">
        <v>31</v>
      </c>
      <c r="F6331" s="42" t="s">
        <v>202</v>
      </c>
    </row>
    <row r="6332" spans="1:6" x14ac:dyDescent="0.25">
      <c r="A6332" s="42">
        <v>95770</v>
      </c>
      <c r="B6332" s="42">
        <v>990</v>
      </c>
      <c r="C6332" s="42">
        <v>1.02870123920529E-2</v>
      </c>
      <c r="D6332" s="42">
        <v>1.45480324411413E-2</v>
      </c>
      <c r="E6332" s="42" t="s">
        <v>31</v>
      </c>
      <c r="F6332" s="42" t="s">
        <v>202</v>
      </c>
    </row>
    <row r="6333" spans="1:6" x14ac:dyDescent="0.25">
      <c r="A6333" s="42">
        <v>95770</v>
      </c>
      <c r="B6333" s="42">
        <v>1387</v>
      </c>
      <c r="C6333" s="42">
        <v>3.61069529045314E-3</v>
      </c>
      <c r="D6333" s="42">
        <v>1.12900916339715E-3</v>
      </c>
      <c r="E6333" s="42" t="s">
        <v>31</v>
      </c>
      <c r="F6333" s="42" t="s">
        <v>202</v>
      </c>
    </row>
    <row r="6334" spans="1:6" x14ac:dyDescent="0.25">
      <c r="A6334" s="42">
        <v>95770</v>
      </c>
      <c r="B6334" s="42">
        <v>993</v>
      </c>
      <c r="C6334" s="42">
        <v>2.8901112884144502E-3</v>
      </c>
      <c r="D6334" s="42">
        <v>4.0872345808432896E-3</v>
      </c>
      <c r="E6334" s="42" t="s">
        <v>31</v>
      </c>
      <c r="F6334" s="42" t="s">
        <v>202</v>
      </c>
    </row>
    <row r="6335" spans="1:6" x14ac:dyDescent="0.25">
      <c r="A6335" s="42">
        <v>95770</v>
      </c>
      <c r="B6335" s="42">
        <v>994</v>
      </c>
      <c r="C6335" s="42">
        <v>0</v>
      </c>
      <c r="D6335" s="42">
        <v>6.3348261761448602E-4</v>
      </c>
      <c r="E6335" s="42" t="s">
        <v>31</v>
      </c>
      <c r="F6335" s="42" t="s">
        <v>202</v>
      </c>
    </row>
    <row r="6336" spans="1:6" x14ac:dyDescent="0.25">
      <c r="A6336" s="42">
        <v>95770</v>
      </c>
      <c r="B6336" s="42">
        <v>1390</v>
      </c>
      <c r="C6336" s="42">
        <v>0</v>
      </c>
      <c r="D6336" s="42">
        <v>6.3348261761448602E-4</v>
      </c>
      <c r="E6336" s="42" t="s">
        <v>31</v>
      </c>
      <c r="F6336" s="42" t="s">
        <v>202</v>
      </c>
    </row>
    <row r="6337" spans="1:6" x14ac:dyDescent="0.25">
      <c r="A6337" s="42">
        <v>95770</v>
      </c>
      <c r="B6337" s="42">
        <v>1391</v>
      </c>
      <c r="C6337" s="42">
        <v>1.1252391189507899E-2</v>
      </c>
      <c r="D6337" s="42">
        <v>3.4997121466168899E-3</v>
      </c>
      <c r="E6337" s="42" t="s">
        <v>31</v>
      </c>
      <c r="F6337" s="42" t="s">
        <v>202</v>
      </c>
    </row>
    <row r="6338" spans="1:6" x14ac:dyDescent="0.25">
      <c r="A6338" s="42">
        <v>95770</v>
      </c>
      <c r="B6338" s="42">
        <v>1393</v>
      </c>
      <c r="C6338" s="42">
        <v>0</v>
      </c>
      <c r="D6338" s="42">
        <v>6.3348261761448602E-4</v>
      </c>
      <c r="E6338" s="42" t="s">
        <v>31</v>
      </c>
      <c r="F6338" s="42" t="s">
        <v>202</v>
      </c>
    </row>
    <row r="6339" spans="1:6" x14ac:dyDescent="0.25">
      <c r="A6339" s="42">
        <v>95770</v>
      </c>
      <c r="B6339" s="42">
        <v>999</v>
      </c>
      <c r="C6339" s="42">
        <v>8.5789949192630697E-3</v>
      </c>
      <c r="D6339" s="42">
        <v>2.7271429498747098E-3</v>
      </c>
      <c r="E6339" s="42" t="s">
        <v>31</v>
      </c>
      <c r="F6339" s="42" t="s">
        <v>202</v>
      </c>
    </row>
    <row r="6340" spans="1:6" x14ac:dyDescent="0.25">
      <c r="A6340" s="42">
        <v>95770</v>
      </c>
      <c r="B6340" s="42">
        <v>1396</v>
      </c>
      <c r="C6340" s="42">
        <v>0</v>
      </c>
      <c r="D6340" s="42">
        <v>6.3348261761448602E-4</v>
      </c>
      <c r="E6340" s="42" t="s">
        <v>31</v>
      </c>
      <c r="F6340" s="42" t="s">
        <v>202</v>
      </c>
    </row>
    <row r="6341" spans="1:6" x14ac:dyDescent="0.25">
      <c r="A6341" s="42">
        <v>95770</v>
      </c>
      <c r="B6341" s="42">
        <v>1397</v>
      </c>
      <c r="C6341" s="42">
        <v>0</v>
      </c>
      <c r="D6341" s="42">
        <v>6.3348261761448602E-4</v>
      </c>
      <c r="E6341" s="42" t="s">
        <v>31</v>
      </c>
      <c r="F6341" s="42" t="s">
        <v>202</v>
      </c>
    </row>
    <row r="6342" spans="1:6" x14ac:dyDescent="0.25">
      <c r="A6342" s="42">
        <v>95770</v>
      </c>
      <c r="B6342" s="42">
        <v>1398</v>
      </c>
      <c r="C6342" s="42">
        <v>0</v>
      </c>
      <c r="D6342" s="42">
        <v>6.3348261761448602E-4</v>
      </c>
      <c r="E6342" s="42" t="s">
        <v>31</v>
      </c>
      <c r="F6342" s="42" t="s">
        <v>202</v>
      </c>
    </row>
    <row r="6343" spans="1:6" x14ac:dyDescent="0.25">
      <c r="A6343" s="42">
        <v>95770</v>
      </c>
      <c r="B6343" s="42">
        <v>1004</v>
      </c>
      <c r="C6343" s="42">
        <v>0</v>
      </c>
      <c r="D6343" s="42">
        <v>6.3348261761448602E-4</v>
      </c>
      <c r="E6343" s="42" t="s">
        <v>31</v>
      </c>
      <c r="F6343" s="42" t="s">
        <v>202</v>
      </c>
    </row>
    <row r="6344" spans="1:6" x14ac:dyDescent="0.25">
      <c r="A6344" s="42">
        <v>95770</v>
      </c>
      <c r="B6344" s="42">
        <v>1005</v>
      </c>
      <c r="C6344" s="42">
        <v>0</v>
      </c>
      <c r="D6344" s="42">
        <v>6.3348261761448602E-4</v>
      </c>
      <c r="E6344" s="42" t="s">
        <v>31</v>
      </c>
      <c r="F6344" s="42" t="s">
        <v>202</v>
      </c>
    </row>
    <row r="6345" spans="1:6" x14ac:dyDescent="0.25">
      <c r="A6345" s="42">
        <v>95770</v>
      </c>
      <c r="B6345" s="42">
        <v>1006</v>
      </c>
      <c r="C6345" s="42">
        <v>0</v>
      </c>
      <c r="D6345" s="42">
        <v>6.3348261761448602E-4</v>
      </c>
      <c r="E6345" s="42" t="s">
        <v>31</v>
      </c>
      <c r="F6345" s="42" t="s">
        <v>202</v>
      </c>
    </row>
    <row r="6346" spans="1:6" x14ac:dyDescent="0.25">
      <c r="A6346" s="42">
        <v>95770</v>
      </c>
      <c r="B6346" s="42">
        <v>1402</v>
      </c>
      <c r="C6346" s="42">
        <v>2.3682319035959001E-3</v>
      </c>
      <c r="D6346" s="42">
        <v>3.3491856769099701E-3</v>
      </c>
      <c r="E6346" s="42" t="s">
        <v>31</v>
      </c>
      <c r="F6346" s="42" t="s">
        <v>202</v>
      </c>
    </row>
    <row r="6347" spans="1:6" x14ac:dyDescent="0.25">
      <c r="A6347" s="42">
        <v>95770</v>
      </c>
      <c r="B6347" s="42">
        <v>1008</v>
      </c>
      <c r="C6347" s="42">
        <v>0</v>
      </c>
      <c r="D6347" s="42">
        <v>6.3348261761448602E-4</v>
      </c>
      <c r="E6347" s="42" t="s">
        <v>31</v>
      </c>
      <c r="F6347" s="42" t="s">
        <v>202</v>
      </c>
    </row>
    <row r="6348" spans="1:6" x14ac:dyDescent="0.25">
      <c r="A6348" s="42">
        <v>95770</v>
      </c>
      <c r="B6348" s="42">
        <v>989</v>
      </c>
      <c r="C6348" s="42">
        <v>6.4224695298098901E-4</v>
      </c>
      <c r="D6348" s="42">
        <v>9.0827435129850996E-4</v>
      </c>
      <c r="E6348" s="42" t="s">
        <v>31</v>
      </c>
      <c r="F6348" s="42" t="s">
        <v>202</v>
      </c>
    </row>
    <row r="6349" spans="1:6" x14ac:dyDescent="0.25">
      <c r="A6349" s="42">
        <v>95770</v>
      </c>
      <c r="B6349" s="42">
        <v>1010</v>
      </c>
      <c r="C6349" s="42">
        <v>5.3619562655075599E-4</v>
      </c>
      <c r="D6349" s="42">
        <v>9.7146525568347897E-4</v>
      </c>
      <c r="E6349" s="42" t="s">
        <v>31</v>
      </c>
      <c r="F6349" s="42" t="s">
        <v>202</v>
      </c>
    </row>
    <row r="6350" spans="1:6" x14ac:dyDescent="0.25">
      <c r="A6350" s="42">
        <v>95770</v>
      </c>
      <c r="B6350" s="42">
        <v>1011</v>
      </c>
      <c r="C6350" s="42">
        <v>1.86675514447979E-3</v>
      </c>
      <c r="D6350" s="42">
        <v>2.6399904429530601E-3</v>
      </c>
      <c r="E6350" s="42" t="s">
        <v>31</v>
      </c>
      <c r="F6350" s="42" t="s">
        <v>202</v>
      </c>
    </row>
    <row r="6351" spans="1:6" x14ac:dyDescent="0.25">
      <c r="A6351" s="42">
        <v>95770</v>
      </c>
      <c r="B6351" s="42">
        <v>1407</v>
      </c>
      <c r="C6351" s="42">
        <v>5.4215335580088302E-3</v>
      </c>
      <c r="D6351" s="42">
        <v>7.6672062865969504E-3</v>
      </c>
      <c r="E6351" s="42" t="s">
        <v>31</v>
      </c>
      <c r="F6351" s="42" t="s">
        <v>202</v>
      </c>
    </row>
    <row r="6352" spans="1:6" x14ac:dyDescent="0.25">
      <c r="A6352" s="42">
        <v>95770</v>
      </c>
      <c r="B6352" s="42">
        <v>1408</v>
      </c>
      <c r="C6352" s="42">
        <v>0</v>
      </c>
      <c r="D6352" s="42">
        <v>6.3348261761448602E-4</v>
      </c>
      <c r="E6352" s="42" t="s">
        <v>31</v>
      </c>
      <c r="F6352" s="42" t="s">
        <v>202</v>
      </c>
    </row>
    <row r="6353" spans="1:6" x14ac:dyDescent="0.25">
      <c r="A6353" s="42">
        <v>95770</v>
      </c>
      <c r="B6353" s="42">
        <v>1409</v>
      </c>
      <c r="C6353" s="42">
        <v>0</v>
      </c>
      <c r="D6353" s="42">
        <v>6.3348261761448602E-4</v>
      </c>
      <c r="E6353" s="42" t="s">
        <v>31</v>
      </c>
      <c r="F6353" s="42" t="s">
        <v>202</v>
      </c>
    </row>
    <row r="6354" spans="1:6" x14ac:dyDescent="0.25">
      <c r="A6354" s="42">
        <v>95770</v>
      </c>
      <c r="B6354" s="42">
        <v>1410</v>
      </c>
      <c r="C6354" s="42">
        <v>0</v>
      </c>
      <c r="D6354" s="42">
        <v>6.3348261761448602E-4</v>
      </c>
      <c r="E6354" s="42" t="s">
        <v>31</v>
      </c>
      <c r="F6354" s="42" t="s">
        <v>202</v>
      </c>
    </row>
    <row r="6355" spans="1:6" x14ac:dyDescent="0.25">
      <c r="A6355" s="42">
        <v>95770</v>
      </c>
      <c r="B6355" s="42">
        <v>1411</v>
      </c>
      <c r="C6355" s="42">
        <v>4.4810040063953298E-3</v>
      </c>
      <c r="D6355" s="42">
        <v>2.4051959793622798E-3</v>
      </c>
      <c r="E6355" s="42" t="s">
        <v>31</v>
      </c>
      <c r="F6355" s="42" t="s">
        <v>202</v>
      </c>
    </row>
    <row r="6356" spans="1:6" x14ac:dyDescent="0.25">
      <c r="A6356" s="42">
        <v>95770</v>
      </c>
      <c r="B6356" s="42">
        <v>1017</v>
      </c>
      <c r="C6356" s="42">
        <v>4.3122585017300197E-3</v>
      </c>
      <c r="D6356" s="42">
        <v>8.7291678340600299E-4</v>
      </c>
      <c r="E6356" s="42" t="s">
        <v>31</v>
      </c>
      <c r="F6356" s="42" t="s">
        <v>202</v>
      </c>
    </row>
    <row r="6357" spans="1:6" x14ac:dyDescent="0.25">
      <c r="A6357" s="42">
        <v>95770</v>
      </c>
      <c r="B6357" s="42">
        <v>1413</v>
      </c>
      <c r="C6357" s="42">
        <v>1.2709822259460799E-3</v>
      </c>
      <c r="D6357" s="42">
        <v>1.7974403014680901E-3</v>
      </c>
      <c r="E6357" s="42" t="s">
        <v>31</v>
      </c>
      <c r="F6357" s="42" t="s">
        <v>202</v>
      </c>
    </row>
    <row r="6358" spans="1:6" x14ac:dyDescent="0.25">
      <c r="A6358" s="42">
        <v>95770</v>
      </c>
      <c r="B6358" s="42">
        <v>1416</v>
      </c>
      <c r="C6358" s="42">
        <v>1.6085868799114299E-3</v>
      </c>
      <c r="D6358" s="42">
        <v>2.27488538182616E-3</v>
      </c>
      <c r="E6358" s="42" t="s">
        <v>31</v>
      </c>
      <c r="F6358" s="42" t="s">
        <v>202</v>
      </c>
    </row>
    <row r="6359" spans="1:6" x14ac:dyDescent="0.25">
      <c r="A6359" s="42">
        <v>95770</v>
      </c>
      <c r="B6359" s="42">
        <v>1022</v>
      </c>
      <c r="C6359" s="42">
        <v>0</v>
      </c>
      <c r="D6359" s="42">
        <v>6.3348261761448602E-4</v>
      </c>
      <c r="E6359" s="42" t="s">
        <v>31</v>
      </c>
      <c r="F6359" s="42" t="s">
        <v>202</v>
      </c>
    </row>
    <row r="6360" spans="1:6" x14ac:dyDescent="0.25">
      <c r="A6360" s="42">
        <v>95770</v>
      </c>
      <c r="B6360" s="42">
        <v>1418</v>
      </c>
      <c r="C6360" s="42">
        <v>0</v>
      </c>
      <c r="D6360" s="42">
        <v>6.3348261761448602E-4</v>
      </c>
      <c r="E6360" s="42" t="s">
        <v>31</v>
      </c>
      <c r="F6360" s="42" t="s">
        <v>202</v>
      </c>
    </row>
    <row r="6361" spans="1:6" x14ac:dyDescent="0.25">
      <c r="A6361" s="42">
        <v>95770</v>
      </c>
      <c r="B6361" s="42">
        <v>1024</v>
      </c>
      <c r="C6361" s="42">
        <v>0</v>
      </c>
      <c r="D6361" s="42">
        <v>6.3348261761448602E-4</v>
      </c>
      <c r="E6361" s="42" t="s">
        <v>31</v>
      </c>
      <c r="F6361" s="42" t="s">
        <v>202</v>
      </c>
    </row>
    <row r="6362" spans="1:6" x14ac:dyDescent="0.25">
      <c r="A6362" s="42">
        <v>95770</v>
      </c>
      <c r="B6362" s="42">
        <v>1025</v>
      </c>
      <c r="C6362" s="42">
        <v>0</v>
      </c>
      <c r="D6362" s="42">
        <v>6.3348261761448602E-4</v>
      </c>
      <c r="E6362" s="42" t="s">
        <v>31</v>
      </c>
      <c r="F6362" s="42" t="s">
        <v>202</v>
      </c>
    </row>
    <row r="6363" spans="1:6" x14ac:dyDescent="0.25">
      <c r="A6363" s="42">
        <v>95770</v>
      </c>
      <c r="B6363" s="42">
        <v>1026</v>
      </c>
      <c r="C6363" s="42">
        <v>0</v>
      </c>
      <c r="D6363" s="42">
        <v>6.3348261761448602E-4</v>
      </c>
      <c r="E6363" s="42" t="s">
        <v>31</v>
      </c>
      <c r="F6363" s="42" t="s">
        <v>202</v>
      </c>
    </row>
    <row r="6364" spans="1:6" x14ac:dyDescent="0.25">
      <c r="A6364" s="42">
        <v>95770</v>
      </c>
      <c r="B6364" s="42">
        <v>1027</v>
      </c>
      <c r="C6364" s="42">
        <v>0</v>
      </c>
      <c r="D6364" s="42">
        <v>6.3348261761448602E-4</v>
      </c>
      <c r="E6364" s="42" t="s">
        <v>31</v>
      </c>
      <c r="F6364" s="42" t="s">
        <v>202</v>
      </c>
    </row>
    <row r="6365" spans="1:6" x14ac:dyDescent="0.25">
      <c r="A6365" s="42">
        <v>95770</v>
      </c>
      <c r="B6365" s="42">
        <v>1423</v>
      </c>
      <c r="C6365" s="42">
        <v>0</v>
      </c>
      <c r="D6365" s="42">
        <v>6.3348261761448602E-4</v>
      </c>
      <c r="E6365" s="42" t="s">
        <v>31</v>
      </c>
      <c r="F6365" s="42" t="s">
        <v>202</v>
      </c>
    </row>
    <row r="6366" spans="1:6" x14ac:dyDescent="0.25">
      <c r="A6366" s="42">
        <v>95770</v>
      </c>
      <c r="B6366" s="42">
        <v>933</v>
      </c>
      <c r="C6366" s="42">
        <v>0.23387864199314001</v>
      </c>
      <c r="D6366" s="42">
        <v>0.18645909930884499</v>
      </c>
      <c r="E6366" s="42" t="s">
        <v>31</v>
      </c>
      <c r="F6366" s="42" t="s">
        <v>202</v>
      </c>
    </row>
    <row r="6367" spans="1:6" x14ac:dyDescent="0.25">
      <c r="A6367" s="42">
        <v>95770</v>
      </c>
      <c r="B6367" s="42">
        <v>934</v>
      </c>
      <c r="C6367" s="42">
        <v>0.281647460404433</v>
      </c>
      <c r="D6367" s="42">
        <v>0.20905665361943601</v>
      </c>
      <c r="E6367" s="42" t="s">
        <v>31</v>
      </c>
      <c r="F6367" s="42" t="s">
        <v>202</v>
      </c>
    </row>
    <row r="6368" spans="1:6" x14ac:dyDescent="0.25">
      <c r="A6368" s="42">
        <v>95770</v>
      </c>
      <c r="B6368" s="42">
        <v>935</v>
      </c>
      <c r="C6368" s="42">
        <v>1.9267408589429701E-3</v>
      </c>
      <c r="D6368" s="42">
        <v>3.5436358828403198E-3</v>
      </c>
      <c r="E6368" s="42" t="s">
        <v>31</v>
      </c>
      <c r="F6368" s="42" t="s">
        <v>202</v>
      </c>
    </row>
    <row r="6369" spans="1:6" x14ac:dyDescent="0.25">
      <c r="A6369" s="42">
        <v>95770</v>
      </c>
      <c r="B6369" s="42">
        <v>936</v>
      </c>
      <c r="C6369" s="42">
        <v>0.207347557486602</v>
      </c>
      <c r="D6369" s="42">
        <v>0.14337575533454899</v>
      </c>
      <c r="E6369" s="42" t="s">
        <v>31</v>
      </c>
      <c r="F6369" s="42" t="s">
        <v>202</v>
      </c>
    </row>
    <row r="6370" spans="1:6" x14ac:dyDescent="0.25">
      <c r="A6370" s="42">
        <v>95770</v>
      </c>
      <c r="B6370" s="42">
        <v>937</v>
      </c>
      <c r="C6370" s="42">
        <v>0.19146095276088801</v>
      </c>
      <c r="D6370" s="42">
        <v>0.27076667605932198</v>
      </c>
      <c r="E6370" s="42" t="s">
        <v>31</v>
      </c>
      <c r="F6370" s="42" t="s">
        <v>202</v>
      </c>
    </row>
    <row r="6371" spans="1:6" x14ac:dyDescent="0.25">
      <c r="A6371" s="42">
        <v>95770</v>
      </c>
      <c r="B6371" s="42">
        <v>939</v>
      </c>
      <c r="C6371" s="42">
        <v>1.30275678160121E-2</v>
      </c>
      <c r="D6371" s="42">
        <v>1.84237630901396E-2</v>
      </c>
      <c r="E6371" s="42" t="s">
        <v>31</v>
      </c>
      <c r="F6371" s="42" t="s">
        <v>202</v>
      </c>
    </row>
    <row r="6372" spans="1:6" x14ac:dyDescent="0.25">
      <c r="A6372" s="42">
        <v>95770</v>
      </c>
      <c r="B6372" s="42">
        <v>941</v>
      </c>
      <c r="C6372" s="42">
        <v>1.3244731339587901E-3</v>
      </c>
      <c r="D6372" s="42">
        <v>3.2212787409667499E-3</v>
      </c>
      <c r="E6372" s="42" t="s">
        <v>31</v>
      </c>
      <c r="F6372" s="42" t="s">
        <v>202</v>
      </c>
    </row>
    <row r="6373" spans="1:6" x14ac:dyDescent="0.25">
      <c r="A6373" s="42">
        <v>95770</v>
      </c>
      <c r="B6373" s="42">
        <v>942</v>
      </c>
      <c r="C6373" s="42">
        <v>2.3099513012420601</v>
      </c>
      <c r="D6373" s="42">
        <v>2.5478987467265699</v>
      </c>
      <c r="E6373" s="42" t="s">
        <v>31</v>
      </c>
      <c r="F6373" s="42" t="s">
        <v>202</v>
      </c>
    </row>
    <row r="6374" spans="1:6" x14ac:dyDescent="0.25">
      <c r="A6374" s="42">
        <v>95770</v>
      </c>
      <c r="B6374" s="42">
        <v>944</v>
      </c>
      <c r="C6374" s="42">
        <v>0.13598281838648699</v>
      </c>
      <c r="D6374" s="42">
        <v>0.110132022217885</v>
      </c>
      <c r="E6374" s="42" t="s">
        <v>31</v>
      </c>
      <c r="F6374" s="42" t="s">
        <v>202</v>
      </c>
    </row>
    <row r="6375" spans="1:6" x14ac:dyDescent="0.25">
      <c r="A6375" s="42">
        <v>95770</v>
      </c>
      <c r="B6375" s="42">
        <v>945</v>
      </c>
      <c r="C6375" s="42">
        <v>6.89609995611319E-2</v>
      </c>
      <c r="D6375" s="42">
        <v>2.3268828388280899E-2</v>
      </c>
      <c r="E6375" s="42" t="s">
        <v>31</v>
      </c>
      <c r="F6375" s="42" t="s">
        <v>202</v>
      </c>
    </row>
    <row r="6376" spans="1:6" x14ac:dyDescent="0.25">
      <c r="A6376" s="42">
        <v>95770</v>
      </c>
      <c r="B6376" s="42">
        <v>1438</v>
      </c>
      <c r="C6376" s="42">
        <v>9.2344802366245607E-2</v>
      </c>
      <c r="D6376" s="42">
        <v>0.130595271921008</v>
      </c>
      <c r="E6376" s="42" t="s">
        <v>31</v>
      </c>
      <c r="F6376" s="42" t="s">
        <v>202</v>
      </c>
    </row>
    <row r="6377" spans="1:6" x14ac:dyDescent="0.25">
      <c r="A6377" s="42">
        <v>95770</v>
      </c>
      <c r="B6377" s="42">
        <v>1044</v>
      </c>
      <c r="C6377" s="42">
        <v>0.68934603412069695</v>
      </c>
      <c r="D6377" s="42">
        <v>0.66460772412486702</v>
      </c>
      <c r="E6377" s="42" t="s">
        <v>31</v>
      </c>
      <c r="F6377" s="42" t="s">
        <v>202</v>
      </c>
    </row>
    <row r="6378" spans="1:6" x14ac:dyDescent="0.25">
      <c r="A6378" s="42">
        <v>95770</v>
      </c>
      <c r="B6378" s="42">
        <v>947</v>
      </c>
      <c r="C6378" s="42">
        <v>0.94549647363397105</v>
      </c>
      <c r="D6378" s="42">
        <v>1.3357721326101799</v>
      </c>
      <c r="E6378" s="42" t="s">
        <v>31</v>
      </c>
      <c r="F6378" s="42" t="s">
        <v>202</v>
      </c>
    </row>
    <row r="6379" spans="1:6" x14ac:dyDescent="0.25">
      <c r="A6379" s="42">
        <v>95770</v>
      </c>
      <c r="B6379" s="42">
        <v>948</v>
      </c>
      <c r="C6379" s="42">
        <v>0.18293229164374</v>
      </c>
      <c r="D6379" s="42">
        <v>0.10867523266496899</v>
      </c>
      <c r="E6379" s="42" t="s">
        <v>31</v>
      </c>
      <c r="F6379" s="42" t="s">
        <v>202</v>
      </c>
    </row>
    <row r="6380" spans="1:6" x14ac:dyDescent="0.25">
      <c r="A6380" s="42">
        <v>95770</v>
      </c>
      <c r="B6380" s="42">
        <v>949</v>
      </c>
      <c r="C6380" s="42">
        <v>8.0348304688965793E-3</v>
      </c>
      <c r="D6380" s="42">
        <v>2.8480461640651598E-3</v>
      </c>
      <c r="E6380" s="42" t="s">
        <v>31</v>
      </c>
      <c r="F6380" s="42" t="s">
        <v>202</v>
      </c>
    </row>
    <row r="6381" spans="1:6" x14ac:dyDescent="0.25">
      <c r="A6381" s="42">
        <v>95770</v>
      </c>
      <c r="B6381" s="42">
        <v>950</v>
      </c>
      <c r="C6381" s="42">
        <v>9.4126685835075209E-3</v>
      </c>
      <c r="D6381" s="42">
        <v>2.14268499171851E-2</v>
      </c>
      <c r="E6381" s="42" t="s">
        <v>31</v>
      </c>
      <c r="F6381" s="42" t="s">
        <v>202</v>
      </c>
    </row>
    <row r="6382" spans="1:6" x14ac:dyDescent="0.25">
      <c r="A6382" s="42">
        <v>95770</v>
      </c>
      <c r="B6382" s="42">
        <v>951</v>
      </c>
      <c r="C6382" s="42">
        <v>0</v>
      </c>
      <c r="D6382" s="42">
        <v>6.3348261761448602E-4</v>
      </c>
      <c r="E6382" s="42" t="s">
        <v>31</v>
      </c>
      <c r="F6382" s="42" t="s">
        <v>202</v>
      </c>
    </row>
    <row r="6383" spans="1:6" x14ac:dyDescent="0.25">
      <c r="A6383" s="42">
        <v>95770</v>
      </c>
      <c r="B6383" s="42">
        <v>952</v>
      </c>
      <c r="C6383" s="42">
        <v>0.12793851700665801</v>
      </c>
      <c r="D6383" s="42">
        <v>0.17389356365216699</v>
      </c>
      <c r="E6383" s="42" t="s">
        <v>31</v>
      </c>
      <c r="F6383" s="42" t="s">
        <v>202</v>
      </c>
    </row>
    <row r="6384" spans="1:6" x14ac:dyDescent="0.25">
      <c r="A6384" s="42">
        <v>95770</v>
      </c>
      <c r="B6384" s="42">
        <v>953</v>
      </c>
      <c r="C6384" s="42">
        <v>1.12788710209921E-2</v>
      </c>
      <c r="D6384" s="42">
        <v>2.57008973088644E-2</v>
      </c>
      <c r="E6384" s="42" t="s">
        <v>31</v>
      </c>
      <c r="F6384" s="42" t="s">
        <v>202</v>
      </c>
    </row>
    <row r="6385" spans="1:6" x14ac:dyDescent="0.25">
      <c r="A6385" s="42">
        <v>95770</v>
      </c>
      <c r="B6385" s="42">
        <v>954</v>
      </c>
      <c r="C6385" s="42">
        <v>0.93703330352899905</v>
      </c>
      <c r="D6385" s="42">
        <v>8.5773948057444496E-2</v>
      </c>
      <c r="E6385" s="42" t="s">
        <v>31</v>
      </c>
      <c r="F6385" s="42" t="s">
        <v>202</v>
      </c>
    </row>
    <row r="6386" spans="1:6" x14ac:dyDescent="0.25">
      <c r="A6386" s="42">
        <v>95770</v>
      </c>
      <c r="B6386" s="42">
        <v>955</v>
      </c>
      <c r="C6386" s="42">
        <v>26.007181310089099</v>
      </c>
      <c r="D6386" s="42">
        <v>8.24545607863387</v>
      </c>
      <c r="E6386" s="42" t="s">
        <v>31</v>
      </c>
      <c r="F6386" s="42" t="s">
        <v>202</v>
      </c>
    </row>
    <row r="6387" spans="1:6" x14ac:dyDescent="0.25">
      <c r="A6387" s="42">
        <v>95770</v>
      </c>
      <c r="B6387" s="42">
        <v>956</v>
      </c>
      <c r="C6387" s="42">
        <v>0.26855186395805303</v>
      </c>
      <c r="D6387" s="42">
        <v>0.37513523812066801</v>
      </c>
      <c r="E6387" s="42" t="s">
        <v>31</v>
      </c>
      <c r="F6387" s="42" t="s">
        <v>202</v>
      </c>
    </row>
    <row r="6388" spans="1:6" x14ac:dyDescent="0.25">
      <c r="A6388" s="42">
        <v>95770</v>
      </c>
      <c r="B6388" s="42">
        <v>1056</v>
      </c>
      <c r="C6388" s="42">
        <v>0.15298677159261101</v>
      </c>
      <c r="D6388" s="42">
        <v>0.15947756580497499</v>
      </c>
      <c r="E6388" s="42" t="s">
        <v>31</v>
      </c>
      <c r="F6388" s="42" t="s">
        <v>202</v>
      </c>
    </row>
    <row r="6389" spans="1:6" x14ac:dyDescent="0.25">
      <c r="A6389" s="42">
        <v>95770</v>
      </c>
      <c r="B6389" s="42">
        <v>957</v>
      </c>
      <c r="C6389" s="42">
        <v>3.3078217725875797E-2</v>
      </c>
      <c r="D6389" s="42">
        <v>4.32608609508148E-2</v>
      </c>
      <c r="E6389" s="42" t="s">
        <v>31</v>
      </c>
      <c r="F6389" s="42" t="s">
        <v>202</v>
      </c>
    </row>
    <row r="6390" spans="1:6" x14ac:dyDescent="0.25">
      <c r="A6390" s="42">
        <v>95770</v>
      </c>
      <c r="B6390" s="42">
        <v>958</v>
      </c>
      <c r="C6390" s="42">
        <v>3.9777182435964502E-2</v>
      </c>
      <c r="D6390" s="42">
        <v>5.6253430873929797E-2</v>
      </c>
      <c r="E6390" s="42" t="s">
        <v>31</v>
      </c>
      <c r="F6390" s="42" t="s">
        <v>202</v>
      </c>
    </row>
    <row r="6391" spans="1:6" x14ac:dyDescent="0.25">
      <c r="A6391" s="42">
        <v>95770</v>
      </c>
      <c r="B6391" s="42">
        <v>959</v>
      </c>
      <c r="C6391" s="42">
        <v>3.5081127740941499E-2</v>
      </c>
      <c r="D6391" s="42">
        <v>4.9612206634582399E-2</v>
      </c>
      <c r="E6391" s="42" t="s">
        <v>31</v>
      </c>
      <c r="F6391" s="42" t="s">
        <v>202</v>
      </c>
    </row>
    <row r="6392" spans="1:6" x14ac:dyDescent="0.25">
      <c r="A6392" s="42">
        <v>95770</v>
      </c>
      <c r="B6392" s="42">
        <v>960</v>
      </c>
      <c r="C6392" s="42">
        <v>1.26909010063858</v>
      </c>
      <c r="D6392" s="42">
        <v>1.1258513778145001</v>
      </c>
      <c r="E6392" s="42" t="s">
        <v>31</v>
      </c>
      <c r="F6392" s="42" t="s">
        <v>202</v>
      </c>
    </row>
    <row r="6393" spans="1:6" x14ac:dyDescent="0.25">
      <c r="A6393" s="42">
        <v>95770</v>
      </c>
      <c r="B6393" s="42">
        <v>961</v>
      </c>
      <c r="C6393" s="42">
        <v>9.0793256664924202E-2</v>
      </c>
      <c r="D6393" s="42">
        <v>0.12840105494755699</v>
      </c>
      <c r="E6393" s="42" t="s">
        <v>31</v>
      </c>
      <c r="F6393" s="42" t="s">
        <v>202</v>
      </c>
    </row>
    <row r="6394" spans="1:6" x14ac:dyDescent="0.25">
      <c r="A6394" s="42">
        <v>95770</v>
      </c>
      <c r="B6394" s="42">
        <v>962</v>
      </c>
      <c r="C6394" s="42">
        <v>1.05162564998487E-2</v>
      </c>
      <c r="D6394" s="42">
        <v>1.4872232567480201E-2</v>
      </c>
      <c r="E6394" s="42" t="s">
        <v>31</v>
      </c>
      <c r="F6394" s="42" t="s">
        <v>202</v>
      </c>
    </row>
    <row r="6395" spans="1:6" x14ac:dyDescent="0.25">
      <c r="A6395" s="42">
        <v>95770</v>
      </c>
      <c r="B6395" s="42">
        <v>963</v>
      </c>
      <c r="C6395" s="42">
        <v>4.1736243729551099E-2</v>
      </c>
      <c r="D6395" s="42">
        <v>1.2817480133613999E-2</v>
      </c>
      <c r="E6395" s="42" t="s">
        <v>31</v>
      </c>
      <c r="F6395" s="42" t="s">
        <v>202</v>
      </c>
    </row>
    <row r="6396" spans="1:6" x14ac:dyDescent="0.25">
      <c r="A6396" s="42">
        <v>95770</v>
      </c>
      <c r="B6396" s="42">
        <v>964</v>
      </c>
      <c r="C6396" s="42">
        <v>0.125420072071904</v>
      </c>
      <c r="D6396" s="42">
        <v>0.17475902219689499</v>
      </c>
      <c r="E6396" s="42" t="s">
        <v>31</v>
      </c>
      <c r="F6396" s="42" t="s">
        <v>202</v>
      </c>
    </row>
    <row r="6397" spans="1:6" x14ac:dyDescent="0.25">
      <c r="A6397" s="42">
        <v>95770</v>
      </c>
      <c r="B6397" s="42">
        <v>966</v>
      </c>
      <c r="C6397" s="42">
        <v>7.1968628772663495E-2</v>
      </c>
      <c r="D6397" s="42">
        <v>0.10177901087569501</v>
      </c>
      <c r="E6397" s="42" t="s">
        <v>31</v>
      </c>
      <c r="F6397" s="42" t="s">
        <v>202</v>
      </c>
    </row>
    <row r="6398" spans="1:6" x14ac:dyDescent="0.25">
      <c r="A6398" s="42">
        <v>95770</v>
      </c>
      <c r="B6398" s="42">
        <v>967</v>
      </c>
      <c r="C6398" s="42">
        <v>0.21220168957766899</v>
      </c>
      <c r="D6398" s="42">
        <v>0.15330580871991201</v>
      </c>
      <c r="E6398" s="42" t="s">
        <v>31</v>
      </c>
      <c r="F6398" s="42" t="s">
        <v>202</v>
      </c>
    </row>
    <row r="6399" spans="1:6" x14ac:dyDescent="0.25">
      <c r="A6399" s="42">
        <v>95770</v>
      </c>
      <c r="B6399" s="42">
        <v>968</v>
      </c>
      <c r="C6399" s="42">
        <v>5.8034206009816403E-2</v>
      </c>
      <c r="D6399" s="42">
        <v>1.0776264383834999E-2</v>
      </c>
      <c r="E6399" s="42" t="s">
        <v>31</v>
      </c>
      <c r="F6399" s="42" t="s">
        <v>202</v>
      </c>
    </row>
    <row r="6400" spans="1:6" x14ac:dyDescent="0.25">
      <c r="A6400" s="42">
        <v>95770</v>
      </c>
      <c r="B6400" s="42">
        <v>969</v>
      </c>
      <c r="C6400" s="42">
        <v>8.98822743055646E-2</v>
      </c>
      <c r="D6400" s="42">
        <v>0.127112731339868</v>
      </c>
      <c r="E6400" s="42" t="s">
        <v>31</v>
      </c>
      <c r="F6400" s="42" t="s">
        <v>202</v>
      </c>
    </row>
    <row r="6401" spans="1:6" x14ac:dyDescent="0.25">
      <c r="A6401" s="42">
        <v>95770</v>
      </c>
      <c r="B6401" s="42">
        <v>970</v>
      </c>
      <c r="C6401" s="42">
        <v>3.0504580845736899E-3</v>
      </c>
      <c r="D6401" s="42">
        <v>4.3139991946547704E-3</v>
      </c>
      <c r="E6401" s="42" t="s">
        <v>31</v>
      </c>
      <c r="F6401" s="42" t="s">
        <v>202</v>
      </c>
    </row>
    <row r="6402" spans="1:6" x14ac:dyDescent="0.25">
      <c r="A6402" s="42">
        <v>95771</v>
      </c>
      <c r="B6402" s="42">
        <v>337</v>
      </c>
      <c r="C6402" s="42">
        <v>0.28250416448695997</v>
      </c>
      <c r="D6402" s="42">
        <v>0.14292462840418699</v>
      </c>
      <c r="E6402" s="42" t="s">
        <v>31</v>
      </c>
      <c r="F6402" s="42" t="s">
        <v>32</v>
      </c>
    </row>
    <row r="6403" spans="1:6" x14ac:dyDescent="0.25">
      <c r="A6403" s="42">
        <v>95771</v>
      </c>
      <c r="B6403" s="42">
        <v>613</v>
      </c>
      <c r="C6403" s="42">
        <v>9.8371422387701093E-2</v>
      </c>
      <c r="D6403" s="42">
        <v>0.139118199690619</v>
      </c>
      <c r="E6403" s="42" t="s">
        <v>31</v>
      </c>
      <c r="F6403" s="42" t="s">
        <v>32</v>
      </c>
    </row>
    <row r="6404" spans="1:6" x14ac:dyDescent="0.25">
      <c r="A6404" s="42">
        <v>95771</v>
      </c>
      <c r="B6404" s="42">
        <v>665</v>
      </c>
      <c r="C6404" s="42">
        <v>0</v>
      </c>
      <c r="D6404" s="42">
        <v>2.1857596181160201E-2</v>
      </c>
      <c r="E6404" s="42" t="s">
        <v>31</v>
      </c>
      <c r="F6404" s="42" t="s">
        <v>32</v>
      </c>
    </row>
    <row r="6405" spans="1:6" x14ac:dyDescent="0.25">
      <c r="A6405" s="42">
        <v>95771</v>
      </c>
      <c r="B6405" s="42">
        <v>699</v>
      </c>
      <c r="C6405" s="42">
        <v>0.26205932301996399</v>
      </c>
      <c r="D6405" s="42">
        <v>0.21537010979361201</v>
      </c>
      <c r="E6405" s="42" t="s">
        <v>31</v>
      </c>
      <c r="F6405" s="42" t="s">
        <v>32</v>
      </c>
    </row>
    <row r="6406" spans="1:6" x14ac:dyDescent="0.25">
      <c r="A6406" s="42">
        <v>95771</v>
      </c>
      <c r="B6406" s="42">
        <v>784</v>
      </c>
      <c r="C6406" s="42">
        <v>9.9618273956490602E-2</v>
      </c>
      <c r="D6406" s="42">
        <v>4.7886552668249899E-2</v>
      </c>
      <c r="E6406" s="42" t="s">
        <v>31</v>
      </c>
      <c r="F6406" s="42" t="s">
        <v>45</v>
      </c>
    </row>
    <row r="6407" spans="1:6" x14ac:dyDescent="0.25">
      <c r="A6407" s="42">
        <v>95771</v>
      </c>
      <c r="B6407" s="42">
        <v>785</v>
      </c>
      <c r="C6407" s="42">
        <v>2.4360905606062699E-2</v>
      </c>
      <c r="D6407" s="42">
        <v>1.60226406502176E-2</v>
      </c>
      <c r="E6407" s="42" t="s">
        <v>31</v>
      </c>
      <c r="F6407" s="42" t="s">
        <v>49</v>
      </c>
    </row>
    <row r="6408" spans="1:6" x14ac:dyDescent="0.25">
      <c r="A6408" s="42">
        <v>95771</v>
      </c>
      <c r="B6408" s="42">
        <v>2302</v>
      </c>
      <c r="C6408" s="42">
        <v>0.57395220215741904</v>
      </c>
      <c r="D6408" s="42">
        <v>0.48029105022858098</v>
      </c>
      <c r="E6408" s="42" t="s">
        <v>31</v>
      </c>
      <c r="F6408" s="42" t="s">
        <v>53</v>
      </c>
    </row>
    <row r="6409" spans="1:6" x14ac:dyDescent="0.25">
      <c r="A6409" s="42">
        <v>95771</v>
      </c>
      <c r="B6409" s="42">
        <v>1183</v>
      </c>
      <c r="C6409" s="42">
        <v>12.413597358186699</v>
      </c>
      <c r="D6409" s="42">
        <v>8.7904644888242096</v>
      </c>
      <c r="E6409" s="42" t="s">
        <v>31</v>
      </c>
      <c r="F6409" s="42" t="s">
        <v>57</v>
      </c>
    </row>
    <row r="6410" spans="1:6" x14ac:dyDescent="0.25">
      <c r="A6410" s="42">
        <v>95771</v>
      </c>
      <c r="B6410" s="42">
        <v>789</v>
      </c>
      <c r="C6410" s="42">
        <v>5.4935580752967299</v>
      </c>
      <c r="D6410" s="42">
        <v>0.52753280578461204</v>
      </c>
      <c r="E6410" s="42" t="s">
        <v>31</v>
      </c>
      <c r="F6410" s="42" t="s">
        <v>57</v>
      </c>
    </row>
    <row r="6411" spans="1:6" x14ac:dyDescent="0.25">
      <c r="A6411" s="42">
        <v>95771</v>
      </c>
      <c r="B6411" s="42">
        <v>790</v>
      </c>
      <c r="C6411" s="42">
        <v>8.3159120442558105</v>
      </c>
      <c r="D6411" s="42">
        <v>6.3196018592154903</v>
      </c>
      <c r="E6411" s="42" t="s">
        <v>31</v>
      </c>
      <c r="F6411" s="42" t="s">
        <v>57</v>
      </c>
    </row>
    <row r="6412" spans="1:6" x14ac:dyDescent="0.25">
      <c r="A6412" s="42">
        <v>95771</v>
      </c>
      <c r="B6412" s="42">
        <v>791</v>
      </c>
      <c r="C6412" s="42">
        <v>3.3494278980022099</v>
      </c>
      <c r="D6412" s="42">
        <v>0.99217648820084703</v>
      </c>
      <c r="E6412" s="42" t="s">
        <v>31</v>
      </c>
      <c r="F6412" s="42" t="s">
        <v>57</v>
      </c>
    </row>
    <row r="6413" spans="1:6" x14ac:dyDescent="0.25">
      <c r="A6413" s="42">
        <v>95771</v>
      </c>
      <c r="B6413" s="42">
        <v>792</v>
      </c>
      <c r="C6413" s="42">
        <v>2.3388573975557798</v>
      </c>
      <c r="D6413" s="42">
        <v>1.64350936796661</v>
      </c>
      <c r="E6413" s="42" t="s">
        <v>31</v>
      </c>
      <c r="F6413" s="42" t="s">
        <v>57</v>
      </c>
    </row>
    <row r="6414" spans="1:6" x14ac:dyDescent="0.25">
      <c r="A6414" s="42">
        <v>95771</v>
      </c>
      <c r="B6414" s="42">
        <v>626</v>
      </c>
      <c r="C6414" s="42">
        <v>31.9113527732972</v>
      </c>
      <c r="D6414" s="42">
        <v>4.1734588709067797</v>
      </c>
      <c r="E6414" s="42" t="s">
        <v>31</v>
      </c>
      <c r="F6414" s="42" t="s">
        <v>57</v>
      </c>
    </row>
    <row r="6415" spans="1:6" x14ac:dyDescent="0.25">
      <c r="A6415" s="42">
        <v>95771</v>
      </c>
      <c r="B6415" s="42">
        <v>794</v>
      </c>
      <c r="C6415" s="42">
        <v>7.6915549539247197</v>
      </c>
      <c r="D6415" s="42">
        <v>6.8726748142567704</v>
      </c>
      <c r="E6415" s="42" t="s">
        <v>31</v>
      </c>
      <c r="F6415" s="42" t="s">
        <v>57</v>
      </c>
    </row>
    <row r="6416" spans="1:6" x14ac:dyDescent="0.25">
      <c r="A6416" s="42">
        <v>95771</v>
      </c>
      <c r="B6416" s="42">
        <v>1190</v>
      </c>
      <c r="C6416" s="42">
        <v>0.41613690518902702</v>
      </c>
      <c r="D6416" s="42">
        <v>0.38531280723443101</v>
      </c>
      <c r="E6416" s="42" t="s">
        <v>31</v>
      </c>
      <c r="F6416" s="42" t="s">
        <v>57</v>
      </c>
    </row>
    <row r="6417" spans="1:6" x14ac:dyDescent="0.25">
      <c r="A6417" s="42">
        <v>95771</v>
      </c>
      <c r="B6417" s="42">
        <v>796</v>
      </c>
      <c r="C6417" s="42">
        <v>0.107819209750128</v>
      </c>
      <c r="D6417" s="42">
        <v>6.7674183511379299E-2</v>
      </c>
      <c r="E6417" s="42" t="s">
        <v>31</v>
      </c>
      <c r="F6417" s="42" t="s">
        <v>57</v>
      </c>
    </row>
    <row r="6418" spans="1:6" x14ac:dyDescent="0.25">
      <c r="A6418" s="42">
        <v>95771</v>
      </c>
      <c r="B6418" s="42">
        <v>797</v>
      </c>
      <c r="C6418" s="42">
        <v>5.8766536713080901</v>
      </c>
      <c r="D6418" s="42">
        <v>4.8636504730493497</v>
      </c>
      <c r="E6418" s="42" t="s">
        <v>31</v>
      </c>
      <c r="F6418" s="42" t="s">
        <v>57</v>
      </c>
    </row>
    <row r="6419" spans="1:6" x14ac:dyDescent="0.25">
      <c r="A6419" s="42">
        <v>95771</v>
      </c>
      <c r="B6419" s="42">
        <v>436</v>
      </c>
      <c r="C6419" s="42">
        <v>37.788006444605301</v>
      </c>
      <c r="D6419" s="42">
        <v>7.9987504009939503</v>
      </c>
      <c r="E6419" s="42" t="s">
        <v>31</v>
      </c>
      <c r="F6419" s="42" t="s">
        <v>57</v>
      </c>
    </row>
    <row r="6420" spans="1:6" x14ac:dyDescent="0.25">
      <c r="A6420" s="42">
        <v>95771</v>
      </c>
      <c r="B6420" s="42">
        <v>696</v>
      </c>
      <c r="C6420" s="42">
        <v>1.45101736659518E-2</v>
      </c>
      <c r="D6420" s="42">
        <v>0.20252037878604101</v>
      </c>
      <c r="E6420" s="42" t="s">
        <v>31</v>
      </c>
      <c r="F6420" s="42" t="s">
        <v>81</v>
      </c>
    </row>
    <row r="6421" spans="1:6" x14ac:dyDescent="0.25">
      <c r="A6421" s="42">
        <v>95771</v>
      </c>
      <c r="B6421" s="42">
        <v>525</v>
      </c>
      <c r="C6421" s="42">
        <v>0</v>
      </c>
      <c r="D6421" s="42">
        <v>3.0048971834827898E-2</v>
      </c>
      <c r="E6421" s="42" t="s">
        <v>31</v>
      </c>
      <c r="F6421" s="42" t="s">
        <v>81</v>
      </c>
    </row>
    <row r="6422" spans="1:6" x14ac:dyDescent="0.25">
      <c r="A6422" s="42">
        <v>95771</v>
      </c>
      <c r="B6422" s="42">
        <v>292</v>
      </c>
      <c r="C6422" s="42">
        <v>1.61593971037696E-2</v>
      </c>
      <c r="D6422" s="42">
        <v>2.22807309749137E-2</v>
      </c>
      <c r="E6422" s="42" t="s">
        <v>31</v>
      </c>
      <c r="F6422" s="42" t="s">
        <v>81</v>
      </c>
    </row>
    <row r="6423" spans="1:6" x14ac:dyDescent="0.25">
      <c r="A6423" s="42">
        <v>95771</v>
      </c>
      <c r="B6423" s="42">
        <v>694</v>
      </c>
      <c r="C6423" s="42">
        <v>8.8382430326201904E-3</v>
      </c>
      <c r="D6423" s="42">
        <v>9.1215575175190994E-3</v>
      </c>
      <c r="E6423" s="42" t="s">
        <v>31</v>
      </c>
      <c r="F6423" s="42" t="s">
        <v>81</v>
      </c>
    </row>
    <row r="6424" spans="1:6" x14ac:dyDescent="0.25">
      <c r="A6424" s="42">
        <v>95771</v>
      </c>
      <c r="B6424" s="42">
        <v>666</v>
      </c>
      <c r="C6424" s="42">
        <v>1.5157805195054901E-3</v>
      </c>
      <c r="D6424" s="42">
        <v>4.9585631392593098E-3</v>
      </c>
      <c r="E6424" s="42" t="s">
        <v>31</v>
      </c>
      <c r="F6424" s="42" t="s">
        <v>81</v>
      </c>
    </row>
    <row r="6425" spans="1:6" x14ac:dyDescent="0.25">
      <c r="A6425" s="42">
        <v>95771</v>
      </c>
      <c r="B6425" s="42">
        <v>700</v>
      </c>
      <c r="C6425" s="42">
        <v>0.15171692040564699</v>
      </c>
      <c r="D6425" s="42">
        <v>7.8743102176346794E-2</v>
      </c>
      <c r="E6425" s="42" t="s">
        <v>31</v>
      </c>
      <c r="F6425" s="42" t="s">
        <v>81</v>
      </c>
    </row>
    <row r="6426" spans="1:6" x14ac:dyDescent="0.25">
      <c r="A6426" s="42">
        <v>95771</v>
      </c>
      <c r="B6426" s="42">
        <v>795</v>
      </c>
      <c r="C6426" s="42">
        <v>0.64398525023176301</v>
      </c>
      <c r="D6426" s="42">
        <v>6.1230901430740302E-2</v>
      </c>
      <c r="E6426" s="42" t="s">
        <v>31</v>
      </c>
      <c r="F6426" s="42" t="s">
        <v>81</v>
      </c>
    </row>
    <row r="6427" spans="1:6" x14ac:dyDescent="0.25">
      <c r="A6427" s="42">
        <v>95771</v>
      </c>
      <c r="B6427" s="42">
        <v>669</v>
      </c>
      <c r="C6427" s="42">
        <v>1.22228537151686</v>
      </c>
      <c r="D6427" s="42">
        <v>0.71968721913834</v>
      </c>
      <c r="E6427" s="42" t="s">
        <v>31</v>
      </c>
      <c r="F6427" s="42" t="s">
        <v>81</v>
      </c>
    </row>
    <row r="6428" spans="1:6" x14ac:dyDescent="0.25">
      <c r="A6428" s="42">
        <v>95771</v>
      </c>
      <c r="B6428" s="42">
        <v>329</v>
      </c>
      <c r="C6428" s="42">
        <v>9.2738727870323306E-3</v>
      </c>
      <c r="D6428" s="42">
        <v>2.0773246420805899E-2</v>
      </c>
      <c r="E6428" s="42" t="s">
        <v>31</v>
      </c>
      <c r="F6428" s="42" t="s">
        <v>81</v>
      </c>
    </row>
    <row r="6429" spans="1:6" x14ac:dyDescent="0.25">
      <c r="A6429" s="42">
        <v>95771</v>
      </c>
      <c r="B6429" s="42">
        <v>715</v>
      </c>
      <c r="C6429" s="42">
        <v>1.4026625702886701E-3</v>
      </c>
      <c r="D6429" s="42">
        <v>1.8159061728398401E-2</v>
      </c>
      <c r="E6429" s="42" t="s">
        <v>31</v>
      </c>
      <c r="F6429" s="42" t="s">
        <v>81</v>
      </c>
    </row>
    <row r="6430" spans="1:6" x14ac:dyDescent="0.25">
      <c r="A6430" s="42">
        <v>95771</v>
      </c>
      <c r="B6430" s="42">
        <v>767</v>
      </c>
      <c r="C6430" s="42">
        <v>0</v>
      </c>
      <c r="D6430" s="42">
        <v>9.02738227064462E-3</v>
      </c>
      <c r="E6430" s="42" t="s">
        <v>31</v>
      </c>
      <c r="F6430" s="42" t="s">
        <v>81</v>
      </c>
    </row>
    <row r="6431" spans="1:6" x14ac:dyDescent="0.25">
      <c r="A6431" s="42">
        <v>95771</v>
      </c>
      <c r="B6431" s="42">
        <v>347</v>
      </c>
      <c r="C6431" s="42">
        <v>0</v>
      </c>
      <c r="D6431" s="42">
        <v>2.2355570703498401E-3</v>
      </c>
      <c r="E6431" s="42" t="s">
        <v>31</v>
      </c>
      <c r="F6431" s="42" t="s">
        <v>81</v>
      </c>
    </row>
    <row r="6432" spans="1:6" x14ac:dyDescent="0.25">
      <c r="A6432" s="42">
        <v>95771</v>
      </c>
      <c r="B6432" s="42">
        <v>526</v>
      </c>
      <c r="C6432" s="42">
        <v>0</v>
      </c>
      <c r="D6432" s="42">
        <v>9.9276856928371695E-4</v>
      </c>
      <c r="E6432" s="42" t="s">
        <v>31</v>
      </c>
      <c r="F6432" s="42" t="s">
        <v>81</v>
      </c>
    </row>
    <row r="6433" spans="1:6" x14ac:dyDescent="0.25">
      <c r="A6433" s="42">
        <v>95771</v>
      </c>
      <c r="B6433" s="42">
        <v>488</v>
      </c>
      <c r="C6433" s="42">
        <v>2.6199298080982099E-3</v>
      </c>
      <c r="D6433" s="42">
        <v>1.7339396225511199E-3</v>
      </c>
      <c r="E6433" s="42" t="s">
        <v>31</v>
      </c>
      <c r="F6433" s="42" t="s">
        <v>81</v>
      </c>
    </row>
    <row r="6434" spans="1:6" x14ac:dyDescent="0.25">
      <c r="A6434" s="42">
        <v>95771</v>
      </c>
      <c r="B6434" s="42">
        <v>379</v>
      </c>
      <c r="C6434" s="42">
        <v>0</v>
      </c>
      <c r="D6434" s="42">
        <v>5.6948631095238701E-4</v>
      </c>
      <c r="E6434" s="42" t="s">
        <v>31</v>
      </c>
      <c r="F6434" s="42" t="s">
        <v>81</v>
      </c>
    </row>
    <row r="6435" spans="1:6" x14ac:dyDescent="0.25">
      <c r="A6435" s="42">
        <v>95771</v>
      </c>
      <c r="B6435" s="42">
        <v>612</v>
      </c>
      <c r="C6435" s="42">
        <v>2.2623589843365601E-5</v>
      </c>
      <c r="D6435" s="42">
        <v>4.9550923449601396E-4</v>
      </c>
      <c r="E6435" s="42" t="s">
        <v>31</v>
      </c>
      <c r="F6435" s="42" t="s">
        <v>81</v>
      </c>
    </row>
    <row r="6436" spans="1:6" x14ac:dyDescent="0.25">
      <c r="A6436" s="42">
        <v>95771</v>
      </c>
      <c r="B6436" s="42">
        <v>380</v>
      </c>
      <c r="C6436" s="42">
        <v>1.7008275475296499E-4</v>
      </c>
      <c r="D6436" s="42">
        <v>6.60283957572497E-4</v>
      </c>
      <c r="E6436" s="42" t="s">
        <v>31</v>
      </c>
      <c r="F6436" s="42" t="s">
        <v>81</v>
      </c>
    </row>
    <row r="6437" spans="1:6" x14ac:dyDescent="0.25">
      <c r="A6437" s="42">
        <v>95771</v>
      </c>
      <c r="B6437" s="42">
        <v>778</v>
      </c>
      <c r="C6437" s="42">
        <v>5.5768874522260599E-2</v>
      </c>
      <c r="D6437" s="42">
        <v>5.5001136368468102E-2</v>
      </c>
      <c r="E6437" s="42" t="s">
        <v>31</v>
      </c>
      <c r="F6437" s="42" t="s">
        <v>81</v>
      </c>
    </row>
    <row r="6438" spans="1:6" x14ac:dyDescent="0.25">
      <c r="A6438" s="42">
        <v>95771</v>
      </c>
      <c r="B6438" s="42">
        <v>468</v>
      </c>
      <c r="C6438" s="42">
        <v>0</v>
      </c>
      <c r="D6438" s="42">
        <v>2.97317965160066E-3</v>
      </c>
      <c r="E6438" s="42" t="s">
        <v>31</v>
      </c>
      <c r="F6438" s="42" t="s">
        <v>81</v>
      </c>
    </row>
    <row r="6439" spans="1:6" x14ac:dyDescent="0.25">
      <c r="A6439" s="42">
        <v>95771</v>
      </c>
      <c r="B6439" s="42">
        <v>298</v>
      </c>
      <c r="C6439" s="42">
        <v>3.5351251448441801E-4</v>
      </c>
      <c r="D6439" s="42">
        <v>1.63187199144547E-3</v>
      </c>
      <c r="E6439" s="42" t="s">
        <v>31</v>
      </c>
      <c r="F6439" s="42" t="s">
        <v>81</v>
      </c>
    </row>
    <row r="6440" spans="1:6" x14ac:dyDescent="0.25">
      <c r="A6440" s="42">
        <v>95771</v>
      </c>
      <c r="B6440" s="42">
        <v>693</v>
      </c>
      <c r="C6440" s="42">
        <v>0</v>
      </c>
      <c r="D6440" s="42">
        <v>6.5334377519787597E-4</v>
      </c>
      <c r="E6440" s="42" t="s">
        <v>31</v>
      </c>
      <c r="F6440" s="42" t="s">
        <v>81</v>
      </c>
    </row>
    <row r="6441" spans="1:6" x14ac:dyDescent="0.25">
      <c r="A6441" s="42">
        <v>95771</v>
      </c>
      <c r="B6441" s="42">
        <v>810</v>
      </c>
      <c r="C6441" s="42">
        <v>2.75250039246394E-3</v>
      </c>
      <c r="D6441" s="42">
        <v>1.3010617909894101E-3</v>
      </c>
      <c r="E6441" s="42" t="s">
        <v>31</v>
      </c>
      <c r="F6441" s="42" t="s">
        <v>81</v>
      </c>
    </row>
    <row r="6442" spans="1:6" x14ac:dyDescent="0.25">
      <c r="A6442" s="42">
        <v>95771</v>
      </c>
      <c r="B6442" s="42">
        <v>689</v>
      </c>
      <c r="C6442" s="42">
        <v>5.0501787783488298E-4</v>
      </c>
      <c r="D6442" s="42">
        <v>7.1826950045553802E-4</v>
      </c>
      <c r="E6442" s="42" t="s">
        <v>31</v>
      </c>
      <c r="F6442" s="42" t="s">
        <v>81</v>
      </c>
    </row>
    <row r="6443" spans="1:6" x14ac:dyDescent="0.25">
      <c r="A6443" s="42">
        <v>95771</v>
      </c>
      <c r="B6443" s="42">
        <v>697</v>
      </c>
      <c r="C6443" s="42">
        <v>4.44415732494697E-5</v>
      </c>
      <c r="D6443" s="42">
        <v>8.8793351194971898E-4</v>
      </c>
      <c r="E6443" s="42" t="s">
        <v>31</v>
      </c>
      <c r="F6443" s="42" t="s">
        <v>81</v>
      </c>
    </row>
    <row r="6444" spans="1:6" x14ac:dyDescent="0.25">
      <c r="A6444" s="42">
        <v>95771</v>
      </c>
      <c r="B6444" s="42">
        <v>777</v>
      </c>
      <c r="C6444" s="42">
        <v>0</v>
      </c>
      <c r="D6444" s="42">
        <v>1.0553196417568799E-3</v>
      </c>
      <c r="E6444" s="42" t="s">
        <v>31</v>
      </c>
      <c r="F6444" s="42" t="s">
        <v>81</v>
      </c>
    </row>
    <row r="6445" spans="1:6" x14ac:dyDescent="0.25">
      <c r="A6445" s="42">
        <v>95771</v>
      </c>
      <c r="B6445" s="42">
        <v>779</v>
      </c>
      <c r="C6445" s="42">
        <v>0</v>
      </c>
      <c r="D6445" s="42">
        <v>1.2522422357959301E-3</v>
      </c>
      <c r="E6445" s="42" t="s">
        <v>31</v>
      </c>
      <c r="F6445" s="42" t="s">
        <v>81</v>
      </c>
    </row>
    <row r="6446" spans="1:6" x14ac:dyDescent="0.25">
      <c r="A6446" s="42">
        <v>95771</v>
      </c>
      <c r="B6446" s="42">
        <v>586</v>
      </c>
      <c r="C6446" s="42">
        <v>0</v>
      </c>
      <c r="D6446" s="42">
        <v>2.19326859638857E-3</v>
      </c>
      <c r="E6446" s="42" t="s">
        <v>31</v>
      </c>
      <c r="F6446" s="42" t="s">
        <v>81</v>
      </c>
    </row>
    <row r="6447" spans="1:6" x14ac:dyDescent="0.25">
      <c r="A6447" s="42">
        <v>95771</v>
      </c>
      <c r="B6447" s="42">
        <v>649</v>
      </c>
      <c r="C6447" s="42">
        <v>2.12661744527636E-3</v>
      </c>
      <c r="D6447" s="42">
        <v>3.0074912330890599E-3</v>
      </c>
      <c r="E6447" s="42" t="s">
        <v>31</v>
      </c>
      <c r="F6447" s="42" t="s">
        <v>81</v>
      </c>
    </row>
    <row r="6448" spans="1:6" x14ac:dyDescent="0.25">
      <c r="A6448" s="42">
        <v>95771</v>
      </c>
      <c r="B6448" s="42">
        <v>695</v>
      </c>
      <c r="C6448" s="42">
        <v>0</v>
      </c>
      <c r="D6448" s="42">
        <v>2.9032251538583299E-3</v>
      </c>
      <c r="E6448" s="42" t="s">
        <v>31</v>
      </c>
      <c r="F6448" s="42" t="s">
        <v>81</v>
      </c>
    </row>
    <row r="6449" spans="1:6" x14ac:dyDescent="0.25">
      <c r="A6449" s="42">
        <v>95771</v>
      </c>
      <c r="B6449" s="42">
        <v>328</v>
      </c>
      <c r="C6449" s="42">
        <v>6.7870769530096705E-4</v>
      </c>
      <c r="D6449" s="42">
        <v>2.72674796525393E-3</v>
      </c>
      <c r="E6449" s="42" t="s">
        <v>31</v>
      </c>
      <c r="F6449" s="42" t="s">
        <v>81</v>
      </c>
    </row>
    <row r="6450" spans="1:6" x14ac:dyDescent="0.25">
      <c r="A6450" s="42">
        <v>95771</v>
      </c>
      <c r="B6450" s="42">
        <v>487</v>
      </c>
      <c r="C6450" s="42">
        <v>5.8417924832301199E-4</v>
      </c>
      <c r="D6450" s="42">
        <v>3.3730920179962098E-3</v>
      </c>
      <c r="E6450" s="42" t="s">
        <v>31</v>
      </c>
      <c r="F6450" s="42" t="s">
        <v>81</v>
      </c>
    </row>
    <row r="6451" spans="1:6" x14ac:dyDescent="0.25">
      <c r="A6451" s="42">
        <v>95771</v>
      </c>
      <c r="B6451" s="42">
        <v>714</v>
      </c>
      <c r="C6451" s="42">
        <v>0</v>
      </c>
      <c r="D6451" s="42">
        <v>5.2344534143008801E-3</v>
      </c>
      <c r="E6451" s="42" t="s">
        <v>31</v>
      </c>
      <c r="F6451" s="42" t="s">
        <v>81</v>
      </c>
    </row>
    <row r="6452" spans="1:6" x14ac:dyDescent="0.25">
      <c r="A6452" s="42">
        <v>95771</v>
      </c>
      <c r="B6452" s="42">
        <v>296</v>
      </c>
      <c r="C6452" s="42">
        <v>9.6150256834303695E-4</v>
      </c>
      <c r="D6452" s="42">
        <v>5.91082218641013E-3</v>
      </c>
      <c r="E6452" s="42" t="s">
        <v>31</v>
      </c>
      <c r="F6452" s="42" t="s">
        <v>81</v>
      </c>
    </row>
    <row r="6453" spans="1:6" x14ac:dyDescent="0.25">
      <c r="A6453" s="42">
        <v>95771</v>
      </c>
      <c r="B6453" s="42">
        <v>300</v>
      </c>
      <c r="C6453" s="42">
        <v>2.6886727936656098E-3</v>
      </c>
      <c r="D6453" s="42">
        <v>2.8655487458233E-2</v>
      </c>
      <c r="E6453" s="42" t="s">
        <v>31</v>
      </c>
      <c r="F6453" s="42" t="s">
        <v>81</v>
      </c>
    </row>
    <row r="6454" spans="1:6" x14ac:dyDescent="0.25">
      <c r="A6454" s="42">
        <v>95771</v>
      </c>
      <c r="B6454" s="42">
        <v>519</v>
      </c>
      <c r="C6454" s="42">
        <v>8.25641690380873E-3</v>
      </c>
      <c r="D6454" s="42">
        <v>3.5613193394946403E-2</v>
      </c>
      <c r="E6454" s="42" t="s">
        <v>31</v>
      </c>
      <c r="F6454" s="42" t="s">
        <v>81</v>
      </c>
    </row>
    <row r="6455" spans="1:6" x14ac:dyDescent="0.25">
      <c r="A6455" s="42">
        <v>95771</v>
      </c>
      <c r="B6455" s="42">
        <v>477</v>
      </c>
      <c r="C6455" s="42">
        <v>0</v>
      </c>
      <c r="D6455" s="42">
        <v>3.2732730931071298E-3</v>
      </c>
      <c r="E6455" s="42" t="s">
        <v>31</v>
      </c>
      <c r="F6455" s="42" t="s">
        <v>81</v>
      </c>
    </row>
    <row r="6456" spans="1:6" x14ac:dyDescent="0.25">
      <c r="A6456" s="42">
        <v>95771</v>
      </c>
      <c r="B6456" s="42">
        <v>528</v>
      </c>
      <c r="C6456" s="42">
        <v>1.13117949216828E-5</v>
      </c>
      <c r="D6456" s="42">
        <v>1.2066306602687899E-3</v>
      </c>
      <c r="E6456" s="42" t="s">
        <v>31</v>
      </c>
      <c r="F6456" s="42" t="s">
        <v>81</v>
      </c>
    </row>
    <row r="6457" spans="1:6" x14ac:dyDescent="0.25">
      <c r="A6457" s="42">
        <v>95771</v>
      </c>
      <c r="B6457" s="42">
        <v>712</v>
      </c>
      <c r="C6457" s="42">
        <v>2.0200715113395301E-5</v>
      </c>
      <c r="D6457" s="42">
        <v>1.0803463464105899E-3</v>
      </c>
      <c r="E6457" s="42" t="s">
        <v>31</v>
      </c>
      <c r="F6457" s="42" t="s">
        <v>81</v>
      </c>
    </row>
    <row r="6458" spans="1:6" x14ac:dyDescent="0.25">
      <c r="A6458" s="42">
        <v>95771</v>
      </c>
      <c r="B6458" s="42">
        <v>520</v>
      </c>
      <c r="C6458" s="42">
        <v>4.2825516040397997E-4</v>
      </c>
      <c r="D6458" s="42">
        <v>2.3508538401050601E-3</v>
      </c>
      <c r="E6458" s="42" t="s">
        <v>31</v>
      </c>
      <c r="F6458" s="42" t="s">
        <v>81</v>
      </c>
    </row>
    <row r="6459" spans="1:6" x14ac:dyDescent="0.25">
      <c r="A6459" s="42">
        <v>95771</v>
      </c>
      <c r="B6459" s="42">
        <v>765</v>
      </c>
      <c r="C6459" s="42">
        <v>0</v>
      </c>
      <c r="D6459" s="42">
        <v>1.83705510420341E-3</v>
      </c>
      <c r="E6459" s="42" t="s">
        <v>31</v>
      </c>
      <c r="F6459" s="42" t="s">
        <v>81</v>
      </c>
    </row>
    <row r="6460" spans="1:6" x14ac:dyDescent="0.25">
      <c r="A6460" s="42">
        <v>95771</v>
      </c>
      <c r="B6460" s="42">
        <v>294</v>
      </c>
      <c r="C6460" s="42">
        <v>4.5628640619265699</v>
      </c>
      <c r="D6460" s="42">
        <v>3.3632671992854801</v>
      </c>
      <c r="E6460" s="42" t="s">
        <v>31</v>
      </c>
      <c r="F6460" s="42" t="s">
        <v>45</v>
      </c>
    </row>
    <row r="6461" spans="1:6" x14ac:dyDescent="0.25">
      <c r="A6461" s="42">
        <v>95771</v>
      </c>
      <c r="B6461" s="42">
        <v>1253</v>
      </c>
      <c r="C6461" s="42">
        <v>5.9286224193747395E-4</v>
      </c>
      <c r="D6461" s="42">
        <v>2.9268796006533E-4</v>
      </c>
      <c r="E6461" s="42" t="s">
        <v>31</v>
      </c>
      <c r="F6461" s="42" t="s">
        <v>202</v>
      </c>
    </row>
    <row r="6462" spans="1:6" x14ac:dyDescent="0.25">
      <c r="A6462" s="42">
        <v>95771</v>
      </c>
      <c r="B6462" s="42">
        <v>1255</v>
      </c>
      <c r="C6462" s="42">
        <v>4.0115967051675598E-3</v>
      </c>
      <c r="D6462" s="42">
        <v>8.17230052717792E-4</v>
      </c>
      <c r="E6462" s="42" t="s">
        <v>31</v>
      </c>
      <c r="F6462" s="42" t="s">
        <v>202</v>
      </c>
    </row>
    <row r="6463" spans="1:6" x14ac:dyDescent="0.25">
      <c r="A6463" s="42">
        <v>95771</v>
      </c>
      <c r="B6463" s="42">
        <v>1256</v>
      </c>
      <c r="C6463" s="42">
        <v>8.5769025108986905E-3</v>
      </c>
      <c r="D6463" s="42">
        <v>1.4708210176176001E-3</v>
      </c>
      <c r="E6463" s="42" t="s">
        <v>31</v>
      </c>
      <c r="F6463" s="42" t="s">
        <v>202</v>
      </c>
    </row>
    <row r="6464" spans="1:6" x14ac:dyDescent="0.25">
      <c r="A6464" s="42">
        <v>95771</v>
      </c>
      <c r="B6464" s="42">
        <v>846</v>
      </c>
      <c r="C6464" s="42">
        <v>1.5457349812394601E-4</v>
      </c>
      <c r="D6464" s="42">
        <v>4.5627825820561402E-4</v>
      </c>
      <c r="E6464" s="42" t="s">
        <v>31</v>
      </c>
      <c r="F6464" s="42" t="s">
        <v>202</v>
      </c>
    </row>
    <row r="6465" spans="1:6" x14ac:dyDescent="0.25">
      <c r="A6465" s="42">
        <v>95771</v>
      </c>
      <c r="B6465" s="42">
        <v>847</v>
      </c>
      <c r="C6465" s="42">
        <v>1.1474028487125301E-2</v>
      </c>
      <c r="D6465" s="42">
        <v>3.0303058945056198E-3</v>
      </c>
      <c r="E6465" s="42" t="s">
        <v>31</v>
      </c>
      <c r="F6465" s="42" t="s">
        <v>202</v>
      </c>
    </row>
    <row r="6466" spans="1:6" x14ac:dyDescent="0.25">
      <c r="A6466" s="42">
        <v>95771</v>
      </c>
      <c r="B6466" s="42">
        <v>848</v>
      </c>
      <c r="C6466" s="42">
        <v>0</v>
      </c>
      <c r="D6466" s="42">
        <v>3.95281718402427E-4</v>
      </c>
      <c r="E6466" s="42" t="s">
        <v>31</v>
      </c>
      <c r="F6466" s="42" t="s">
        <v>202</v>
      </c>
    </row>
    <row r="6467" spans="1:6" x14ac:dyDescent="0.25">
      <c r="A6467" s="42">
        <v>95771</v>
      </c>
      <c r="B6467" s="42">
        <v>849</v>
      </c>
      <c r="C6467" s="42">
        <v>6.6774704681559598E-3</v>
      </c>
      <c r="D6467" s="42">
        <v>7.1683386655083505E-4</v>
      </c>
      <c r="E6467" s="42" t="s">
        <v>31</v>
      </c>
      <c r="F6467" s="42" t="s">
        <v>202</v>
      </c>
    </row>
    <row r="6468" spans="1:6" x14ac:dyDescent="0.25">
      <c r="A6468" s="42">
        <v>95771</v>
      </c>
      <c r="B6468" s="42">
        <v>850</v>
      </c>
      <c r="C6468" s="42">
        <v>6.1429075208433998E-4</v>
      </c>
      <c r="D6468" s="42">
        <v>1.4080287779380601E-3</v>
      </c>
      <c r="E6468" s="42" t="s">
        <v>31</v>
      </c>
      <c r="F6468" s="42" t="s">
        <v>202</v>
      </c>
    </row>
    <row r="6469" spans="1:6" x14ac:dyDescent="0.25">
      <c r="A6469" s="42">
        <v>95771</v>
      </c>
      <c r="B6469" s="42">
        <v>852</v>
      </c>
      <c r="C6469" s="42">
        <v>3.080536862045E-2</v>
      </c>
      <c r="D6469" s="42">
        <v>8.2582115590830903E-3</v>
      </c>
      <c r="E6469" s="42" t="s">
        <v>31</v>
      </c>
      <c r="F6469" s="42" t="s">
        <v>202</v>
      </c>
    </row>
    <row r="6470" spans="1:6" x14ac:dyDescent="0.25">
      <c r="A6470" s="42">
        <v>95771</v>
      </c>
      <c r="B6470" s="42">
        <v>1265</v>
      </c>
      <c r="C6470" s="42">
        <v>1.8047050462311299E-2</v>
      </c>
      <c r="D6470" s="42">
        <v>1.9641693408365801E-2</v>
      </c>
      <c r="E6470" s="42" t="s">
        <v>31</v>
      </c>
      <c r="F6470" s="42" t="s">
        <v>202</v>
      </c>
    </row>
    <row r="6471" spans="1:6" x14ac:dyDescent="0.25">
      <c r="A6471" s="42">
        <v>95771</v>
      </c>
      <c r="B6471" s="42">
        <v>1266</v>
      </c>
      <c r="C6471" s="42">
        <v>0</v>
      </c>
      <c r="D6471" s="42">
        <v>1.45718207551763E-4</v>
      </c>
      <c r="E6471" s="42" t="s">
        <v>31</v>
      </c>
      <c r="F6471" s="42" t="s">
        <v>202</v>
      </c>
    </row>
    <row r="6472" spans="1:6" x14ac:dyDescent="0.25">
      <c r="A6472" s="42">
        <v>95771</v>
      </c>
      <c r="B6472" s="42">
        <v>1268</v>
      </c>
      <c r="C6472" s="42">
        <v>0</v>
      </c>
      <c r="D6472" s="42">
        <v>6.3081114871072895E-4</v>
      </c>
      <c r="E6472" s="42" t="s">
        <v>31</v>
      </c>
      <c r="F6472" s="42" t="s">
        <v>202</v>
      </c>
    </row>
    <row r="6473" spans="1:6" x14ac:dyDescent="0.25">
      <c r="A6473" s="42">
        <v>95771</v>
      </c>
      <c r="B6473" s="42">
        <v>1269</v>
      </c>
      <c r="C6473" s="42">
        <v>4.7898891536808904E-3</v>
      </c>
      <c r="D6473" s="42">
        <v>9.8233745305023297E-4</v>
      </c>
      <c r="E6473" s="42" t="s">
        <v>31</v>
      </c>
      <c r="F6473" s="42" t="s">
        <v>202</v>
      </c>
    </row>
    <row r="6474" spans="1:6" x14ac:dyDescent="0.25">
      <c r="A6474" s="42">
        <v>95771</v>
      </c>
      <c r="B6474" s="42">
        <v>853</v>
      </c>
      <c r="C6474" s="42">
        <v>7.9698044560022401E-4</v>
      </c>
      <c r="D6474" s="42">
        <v>3.4497108585536401E-4</v>
      </c>
      <c r="E6474" s="42" t="s">
        <v>31</v>
      </c>
      <c r="F6474" s="42" t="s">
        <v>202</v>
      </c>
    </row>
    <row r="6475" spans="1:6" x14ac:dyDescent="0.25">
      <c r="A6475" s="42">
        <v>95771</v>
      </c>
      <c r="B6475" s="42">
        <v>854</v>
      </c>
      <c r="C6475" s="42">
        <v>2.5516692780131098E-3</v>
      </c>
      <c r="D6475" s="42">
        <v>3.6086052996569E-3</v>
      </c>
      <c r="E6475" s="42" t="s">
        <v>31</v>
      </c>
      <c r="F6475" s="42" t="s">
        <v>202</v>
      </c>
    </row>
    <row r="6476" spans="1:6" x14ac:dyDescent="0.25">
      <c r="A6476" s="42">
        <v>95771</v>
      </c>
      <c r="B6476" s="42">
        <v>855</v>
      </c>
      <c r="C6476" s="42">
        <v>1.51182253631392E-2</v>
      </c>
      <c r="D6476" s="42">
        <v>1.07963312322345E-2</v>
      </c>
      <c r="E6476" s="42" t="s">
        <v>31</v>
      </c>
      <c r="F6476" s="42" t="s">
        <v>202</v>
      </c>
    </row>
    <row r="6477" spans="1:6" x14ac:dyDescent="0.25">
      <c r="A6477" s="42">
        <v>95771</v>
      </c>
      <c r="B6477" s="42">
        <v>1275</v>
      </c>
      <c r="C6477" s="42">
        <v>2.5047623590316302E-3</v>
      </c>
      <c r="D6477" s="42">
        <v>4.6448982953212802E-3</v>
      </c>
      <c r="E6477" s="42" t="s">
        <v>31</v>
      </c>
      <c r="F6477" s="42" t="s">
        <v>202</v>
      </c>
    </row>
    <row r="6478" spans="1:6" x14ac:dyDescent="0.25">
      <c r="A6478" s="42">
        <v>95771</v>
      </c>
      <c r="B6478" s="42">
        <v>857</v>
      </c>
      <c r="C6478" s="42">
        <v>5.1980506721769799E-3</v>
      </c>
      <c r="D6478" s="42">
        <v>3.0959813353265099E-3</v>
      </c>
      <c r="E6478" s="42" t="s">
        <v>31</v>
      </c>
      <c r="F6478" s="42" t="s">
        <v>202</v>
      </c>
    </row>
    <row r="6479" spans="1:6" x14ac:dyDescent="0.25">
      <c r="A6479" s="42">
        <v>95771</v>
      </c>
      <c r="B6479" s="42">
        <v>858</v>
      </c>
      <c r="C6479" s="42">
        <v>1.15455159280821E-2</v>
      </c>
      <c r="D6479" s="42">
        <v>1.6327825210088201E-2</v>
      </c>
      <c r="E6479" s="42" t="s">
        <v>31</v>
      </c>
      <c r="F6479" s="42" t="s">
        <v>202</v>
      </c>
    </row>
    <row r="6480" spans="1:6" x14ac:dyDescent="0.25">
      <c r="A6480" s="42">
        <v>95771</v>
      </c>
      <c r="B6480" s="42">
        <v>859</v>
      </c>
      <c r="C6480" s="42">
        <v>0</v>
      </c>
      <c r="D6480" s="42">
        <v>2.1095579951091299E-4</v>
      </c>
      <c r="E6480" s="42" t="s">
        <v>31</v>
      </c>
      <c r="F6480" s="42" t="s">
        <v>202</v>
      </c>
    </row>
    <row r="6481" spans="1:6" x14ac:dyDescent="0.25">
      <c r="A6481" s="42">
        <v>95771</v>
      </c>
      <c r="B6481" s="42">
        <v>860</v>
      </c>
      <c r="C6481" s="42">
        <v>6.4970535251985297E-3</v>
      </c>
      <c r="D6481" s="42">
        <v>7.1952923544153303E-3</v>
      </c>
      <c r="E6481" s="42" t="s">
        <v>31</v>
      </c>
      <c r="F6481" s="42" t="s">
        <v>202</v>
      </c>
    </row>
    <row r="6482" spans="1:6" x14ac:dyDescent="0.25">
      <c r="A6482" s="42">
        <v>95771</v>
      </c>
      <c r="B6482" s="42">
        <v>1280</v>
      </c>
      <c r="C6482" s="42">
        <v>2.9336321160503601E-3</v>
      </c>
      <c r="D6482" s="42">
        <v>4.1487823255316999E-3</v>
      </c>
      <c r="E6482" s="42" t="s">
        <v>31</v>
      </c>
      <c r="F6482" s="42" t="s">
        <v>202</v>
      </c>
    </row>
    <row r="6483" spans="1:6" x14ac:dyDescent="0.25">
      <c r="A6483" s="42">
        <v>95771</v>
      </c>
      <c r="B6483" s="42">
        <v>1281</v>
      </c>
      <c r="C6483" s="42">
        <v>0</v>
      </c>
      <c r="D6483" s="42">
        <v>3.0065475748847101E-4</v>
      </c>
      <c r="E6483" s="42" t="s">
        <v>31</v>
      </c>
      <c r="F6483" s="42" t="s">
        <v>202</v>
      </c>
    </row>
    <row r="6484" spans="1:6" x14ac:dyDescent="0.25">
      <c r="A6484" s="42">
        <v>95771</v>
      </c>
      <c r="B6484" s="42">
        <v>1461</v>
      </c>
      <c r="C6484" s="42">
        <v>3.3025752120865499E-4</v>
      </c>
      <c r="D6484" s="42">
        <v>2.3316358140710301E-4</v>
      </c>
      <c r="E6484" s="42" t="s">
        <v>31</v>
      </c>
      <c r="F6484" s="42" t="s">
        <v>202</v>
      </c>
    </row>
    <row r="6485" spans="1:6" x14ac:dyDescent="0.25">
      <c r="A6485" s="42">
        <v>95771</v>
      </c>
      <c r="B6485" s="42">
        <v>864</v>
      </c>
      <c r="C6485" s="42">
        <v>1.1659599063042101E-2</v>
      </c>
      <c r="D6485" s="42">
        <v>5.5054453938887197E-3</v>
      </c>
      <c r="E6485" s="42" t="s">
        <v>31</v>
      </c>
      <c r="F6485" s="42" t="s">
        <v>202</v>
      </c>
    </row>
    <row r="6486" spans="1:6" x14ac:dyDescent="0.25">
      <c r="A6486" s="42">
        <v>95771</v>
      </c>
      <c r="B6486" s="42">
        <v>1288</v>
      </c>
      <c r="C6486" s="42">
        <v>8.2302954196767297E-4</v>
      </c>
      <c r="D6486" s="42">
        <v>6.4046901874791203E-4</v>
      </c>
      <c r="E6486" s="42" t="s">
        <v>31</v>
      </c>
      <c r="F6486" s="42" t="s">
        <v>202</v>
      </c>
    </row>
    <row r="6487" spans="1:6" x14ac:dyDescent="0.25">
      <c r="A6487" s="42">
        <v>95771</v>
      </c>
      <c r="B6487" s="42">
        <v>896</v>
      </c>
      <c r="C6487" s="42">
        <v>1.0578650865296101E-2</v>
      </c>
      <c r="D6487" s="42">
        <v>2.14101257965159E-3</v>
      </c>
      <c r="E6487" s="42" t="s">
        <v>31</v>
      </c>
      <c r="F6487" s="42" t="s">
        <v>202</v>
      </c>
    </row>
    <row r="6488" spans="1:6" x14ac:dyDescent="0.25">
      <c r="A6488" s="42">
        <v>95771</v>
      </c>
      <c r="B6488" s="42">
        <v>1293</v>
      </c>
      <c r="C6488" s="42">
        <v>0</v>
      </c>
      <c r="D6488" s="42">
        <v>6.9535744162986404E-4</v>
      </c>
      <c r="E6488" s="42" t="s">
        <v>31</v>
      </c>
      <c r="F6488" s="42" t="s">
        <v>202</v>
      </c>
    </row>
    <row r="6489" spans="1:6" x14ac:dyDescent="0.25">
      <c r="A6489" s="42">
        <v>95771</v>
      </c>
      <c r="B6489" s="42">
        <v>866</v>
      </c>
      <c r="C6489" s="42">
        <v>0</v>
      </c>
      <c r="D6489" s="42">
        <v>1.55598653605858E-4</v>
      </c>
      <c r="E6489" s="42" t="s">
        <v>31</v>
      </c>
      <c r="F6489" s="42" t="s">
        <v>202</v>
      </c>
    </row>
    <row r="6490" spans="1:6" x14ac:dyDescent="0.25">
      <c r="A6490" s="42">
        <v>95771</v>
      </c>
      <c r="B6490" s="42">
        <v>867</v>
      </c>
      <c r="C6490" s="42">
        <v>2.6961411608715301E-3</v>
      </c>
      <c r="D6490" s="42">
        <v>3.3820158592007899E-3</v>
      </c>
      <c r="E6490" s="42" t="s">
        <v>31</v>
      </c>
      <c r="F6490" s="42" t="s">
        <v>202</v>
      </c>
    </row>
    <row r="6491" spans="1:6" x14ac:dyDescent="0.25">
      <c r="A6491" s="42">
        <v>95771</v>
      </c>
      <c r="B6491" s="42">
        <v>1296</v>
      </c>
      <c r="C6491" s="42">
        <v>1.03017821016733E-3</v>
      </c>
      <c r="D6491" s="42">
        <v>8.3746816275176504E-4</v>
      </c>
      <c r="E6491" s="42" t="s">
        <v>31</v>
      </c>
      <c r="F6491" s="42" t="s">
        <v>202</v>
      </c>
    </row>
    <row r="6492" spans="1:6" x14ac:dyDescent="0.25">
      <c r="A6492" s="42">
        <v>95771</v>
      </c>
      <c r="B6492" s="42">
        <v>868</v>
      </c>
      <c r="C6492" s="42">
        <v>4.6071806391175001E-4</v>
      </c>
      <c r="D6492" s="42">
        <v>6.5155373441427096E-4</v>
      </c>
      <c r="E6492" s="42" t="s">
        <v>31</v>
      </c>
      <c r="F6492" s="42" t="s">
        <v>202</v>
      </c>
    </row>
    <row r="6493" spans="1:6" x14ac:dyDescent="0.25">
      <c r="A6493" s="42">
        <v>95771</v>
      </c>
      <c r="B6493" s="42">
        <v>1298</v>
      </c>
      <c r="C6493" s="42">
        <v>5.8140438798032299E-4</v>
      </c>
      <c r="D6493" s="42">
        <v>4.4354916772723998E-4</v>
      </c>
      <c r="E6493" s="42" t="s">
        <v>31</v>
      </c>
      <c r="F6493" s="42" t="s">
        <v>202</v>
      </c>
    </row>
    <row r="6494" spans="1:6" x14ac:dyDescent="0.25">
      <c r="A6494" s="42">
        <v>95771</v>
      </c>
      <c r="B6494" s="42">
        <v>1301</v>
      </c>
      <c r="C6494" s="42">
        <v>7.1412846726310003E-4</v>
      </c>
      <c r="D6494" s="42">
        <v>1.0099301636801901E-3</v>
      </c>
      <c r="E6494" s="42" t="s">
        <v>31</v>
      </c>
      <c r="F6494" s="42" t="s">
        <v>202</v>
      </c>
    </row>
    <row r="6495" spans="1:6" x14ac:dyDescent="0.25">
      <c r="A6495" s="42">
        <v>95771</v>
      </c>
      <c r="B6495" s="42">
        <v>871</v>
      </c>
      <c r="C6495" s="42">
        <v>2.29166489897038E-4</v>
      </c>
      <c r="D6495" s="42">
        <v>1.5447596582922E-3</v>
      </c>
      <c r="E6495" s="42" t="s">
        <v>31</v>
      </c>
      <c r="F6495" s="42" t="s">
        <v>202</v>
      </c>
    </row>
    <row r="6496" spans="1:6" x14ac:dyDescent="0.25">
      <c r="A6496" s="42">
        <v>95771</v>
      </c>
      <c r="B6496" s="42">
        <v>872</v>
      </c>
      <c r="C6496" s="42">
        <v>1.2955234449701599E-3</v>
      </c>
      <c r="D6496" s="42">
        <v>1.8321468262491199E-3</v>
      </c>
      <c r="E6496" s="42" t="s">
        <v>31</v>
      </c>
      <c r="F6496" s="42" t="s">
        <v>202</v>
      </c>
    </row>
    <row r="6497" spans="1:6" x14ac:dyDescent="0.25">
      <c r="A6497" s="42">
        <v>95771</v>
      </c>
      <c r="B6497" s="42">
        <v>873</v>
      </c>
      <c r="C6497" s="42">
        <v>4.5961625151688E-3</v>
      </c>
      <c r="D6497" s="42">
        <v>6.6381593051477103E-4</v>
      </c>
      <c r="E6497" s="42" t="s">
        <v>31</v>
      </c>
      <c r="F6497" s="42" t="s">
        <v>202</v>
      </c>
    </row>
    <row r="6498" spans="1:6" x14ac:dyDescent="0.25">
      <c r="A6498" s="42">
        <v>95771</v>
      </c>
      <c r="B6498" s="42">
        <v>1106</v>
      </c>
      <c r="C6498" s="42">
        <v>0</v>
      </c>
      <c r="D6498" s="42">
        <v>1.1074583769982999E-3</v>
      </c>
      <c r="E6498" s="42" t="s">
        <v>31</v>
      </c>
      <c r="F6498" s="42" t="s">
        <v>202</v>
      </c>
    </row>
    <row r="6499" spans="1:6" x14ac:dyDescent="0.25">
      <c r="A6499" s="42">
        <v>95771</v>
      </c>
      <c r="B6499" s="42">
        <v>875</v>
      </c>
      <c r="C6499" s="42">
        <v>1.5751044932491002E-5</v>
      </c>
      <c r="D6499" s="42">
        <v>1.4572673024138E-4</v>
      </c>
      <c r="E6499" s="42" t="s">
        <v>31</v>
      </c>
      <c r="F6499" s="42" t="s">
        <v>202</v>
      </c>
    </row>
    <row r="6500" spans="1:6" x14ac:dyDescent="0.25">
      <c r="A6500" s="42">
        <v>95771</v>
      </c>
      <c r="B6500" s="42">
        <v>876</v>
      </c>
      <c r="C6500" s="42">
        <v>0</v>
      </c>
      <c r="D6500" s="42">
        <v>4.3158681891015098E-4</v>
      </c>
      <c r="E6500" s="42" t="s">
        <v>31</v>
      </c>
      <c r="F6500" s="42" t="s">
        <v>202</v>
      </c>
    </row>
    <row r="6501" spans="1:6" x14ac:dyDescent="0.25">
      <c r="A6501" s="42">
        <v>95771</v>
      </c>
      <c r="B6501" s="42">
        <v>877</v>
      </c>
      <c r="C6501" s="42">
        <v>1.33303980507515E-4</v>
      </c>
      <c r="D6501" s="42">
        <v>9.5972215910681397E-4</v>
      </c>
      <c r="E6501" s="42" t="s">
        <v>31</v>
      </c>
      <c r="F6501" s="42" t="s">
        <v>202</v>
      </c>
    </row>
    <row r="6502" spans="1:6" x14ac:dyDescent="0.25">
      <c r="A6502" s="42">
        <v>95771</v>
      </c>
      <c r="B6502" s="42">
        <v>879</v>
      </c>
      <c r="C6502" s="42">
        <v>9.3844989936411698E-4</v>
      </c>
      <c r="D6502" s="42">
        <v>8.5650845302997298E-4</v>
      </c>
      <c r="E6502" s="42" t="s">
        <v>31</v>
      </c>
      <c r="F6502" s="42" t="s">
        <v>202</v>
      </c>
    </row>
    <row r="6503" spans="1:6" x14ac:dyDescent="0.25">
      <c r="A6503" s="42">
        <v>95771</v>
      </c>
      <c r="B6503" s="42">
        <v>1312</v>
      </c>
      <c r="C6503" s="42">
        <v>8.2641543627911195E-4</v>
      </c>
      <c r="D6503" s="42">
        <v>4.68509671164296E-4</v>
      </c>
      <c r="E6503" s="42" t="s">
        <v>31</v>
      </c>
      <c r="F6503" s="42" t="s">
        <v>202</v>
      </c>
    </row>
    <row r="6504" spans="1:6" x14ac:dyDescent="0.25">
      <c r="A6504" s="42">
        <v>95771</v>
      </c>
      <c r="B6504" s="42">
        <v>1314</v>
      </c>
      <c r="C6504" s="42">
        <v>1.3476216376242601E-3</v>
      </c>
      <c r="D6504" s="42">
        <v>6.6697712941943797E-4</v>
      </c>
      <c r="E6504" s="42" t="s">
        <v>31</v>
      </c>
      <c r="F6504" s="42" t="s">
        <v>202</v>
      </c>
    </row>
    <row r="6505" spans="1:6" x14ac:dyDescent="0.25">
      <c r="A6505" s="42">
        <v>95771</v>
      </c>
      <c r="B6505" s="42">
        <v>2806</v>
      </c>
      <c r="C6505" s="42">
        <v>5.7350081150723499E-3</v>
      </c>
      <c r="D6505" s="42">
        <v>8.0214248912518996E-3</v>
      </c>
      <c r="E6505" s="42" t="s">
        <v>31</v>
      </c>
      <c r="F6505" s="42" t="s">
        <v>202</v>
      </c>
    </row>
    <row r="6506" spans="1:6" x14ac:dyDescent="0.25">
      <c r="A6506" s="42">
        <v>95771</v>
      </c>
      <c r="B6506" s="42">
        <v>1320</v>
      </c>
      <c r="C6506" s="42">
        <v>2.5343843768671899E-4</v>
      </c>
      <c r="D6506" s="42">
        <v>1.8021334499686401E-4</v>
      </c>
      <c r="E6506" s="42" t="s">
        <v>31</v>
      </c>
      <c r="F6506" s="42" t="s">
        <v>202</v>
      </c>
    </row>
    <row r="6507" spans="1:6" x14ac:dyDescent="0.25">
      <c r="A6507" s="42">
        <v>95771</v>
      </c>
      <c r="B6507" s="42">
        <v>881</v>
      </c>
      <c r="C6507" s="42">
        <v>2.9539607749291399E-2</v>
      </c>
      <c r="D6507" s="42">
        <v>6.0011156960847597E-3</v>
      </c>
      <c r="E6507" s="42" t="s">
        <v>31</v>
      </c>
      <c r="F6507" s="42" t="s">
        <v>202</v>
      </c>
    </row>
    <row r="6508" spans="1:6" x14ac:dyDescent="0.25">
      <c r="A6508" s="42">
        <v>95771</v>
      </c>
      <c r="B6508" s="42">
        <v>882</v>
      </c>
      <c r="C6508" s="42">
        <v>2.49817563637404E-2</v>
      </c>
      <c r="D6508" s="42">
        <v>6.4590017137850604E-3</v>
      </c>
      <c r="E6508" s="42" t="s">
        <v>31</v>
      </c>
      <c r="F6508" s="42" t="s">
        <v>202</v>
      </c>
    </row>
    <row r="6509" spans="1:6" x14ac:dyDescent="0.25">
      <c r="A6509" s="42">
        <v>95771</v>
      </c>
      <c r="B6509" s="42">
        <v>883</v>
      </c>
      <c r="C6509" s="42">
        <v>8.1346665963383195E-3</v>
      </c>
      <c r="D6509" s="42">
        <v>2.2397297896995499E-3</v>
      </c>
      <c r="E6509" s="42" t="s">
        <v>31</v>
      </c>
      <c r="F6509" s="42" t="s">
        <v>202</v>
      </c>
    </row>
    <row r="6510" spans="1:6" x14ac:dyDescent="0.25">
      <c r="A6510" s="42">
        <v>95771</v>
      </c>
      <c r="B6510" s="42">
        <v>1325</v>
      </c>
      <c r="C6510" s="42">
        <v>4.1924531805905902E-4</v>
      </c>
      <c r="D6510" s="42">
        <v>4.0356201327166301E-4</v>
      </c>
      <c r="E6510" s="42" t="s">
        <v>31</v>
      </c>
      <c r="F6510" s="42" t="s">
        <v>202</v>
      </c>
    </row>
    <row r="6511" spans="1:6" x14ac:dyDescent="0.25">
      <c r="A6511" s="42">
        <v>95771</v>
      </c>
      <c r="B6511" s="42">
        <v>884</v>
      </c>
      <c r="C6511" s="42">
        <v>1.09015939442683E-2</v>
      </c>
      <c r="D6511" s="42">
        <v>4.5637991823784599E-3</v>
      </c>
      <c r="E6511" s="42" t="s">
        <v>31</v>
      </c>
      <c r="F6511" s="42" t="s">
        <v>202</v>
      </c>
    </row>
    <row r="6512" spans="1:6" x14ac:dyDescent="0.25">
      <c r="A6512" s="42">
        <v>95771</v>
      </c>
      <c r="B6512" s="42">
        <v>1330</v>
      </c>
      <c r="C6512" s="42">
        <v>3.9855570189360198E-4</v>
      </c>
      <c r="D6512" s="42">
        <v>3.5202713612510298E-4</v>
      </c>
      <c r="E6512" s="42" t="s">
        <v>31</v>
      </c>
      <c r="F6512" s="42" t="s">
        <v>202</v>
      </c>
    </row>
    <row r="6513" spans="1:6" x14ac:dyDescent="0.25">
      <c r="A6513" s="42">
        <v>95771</v>
      </c>
      <c r="B6513" s="42">
        <v>885</v>
      </c>
      <c r="C6513" s="42">
        <v>0</v>
      </c>
      <c r="D6513" s="42">
        <v>1.84526426458806E-4</v>
      </c>
      <c r="E6513" s="42" t="s">
        <v>31</v>
      </c>
      <c r="F6513" s="42" t="s">
        <v>202</v>
      </c>
    </row>
    <row r="6514" spans="1:6" x14ac:dyDescent="0.25">
      <c r="A6514" s="42">
        <v>95771</v>
      </c>
      <c r="B6514" s="42">
        <v>886</v>
      </c>
      <c r="C6514" s="42">
        <v>0</v>
      </c>
      <c r="D6514" s="42">
        <v>5.3910085992503096E-4</v>
      </c>
      <c r="E6514" s="42" t="s">
        <v>31</v>
      </c>
      <c r="F6514" s="42" t="s">
        <v>202</v>
      </c>
    </row>
    <row r="6515" spans="1:6" x14ac:dyDescent="0.25">
      <c r="A6515" s="42">
        <v>95771</v>
      </c>
      <c r="B6515" s="42">
        <v>887</v>
      </c>
      <c r="C6515" s="42">
        <v>9.0174732185989296E-4</v>
      </c>
      <c r="D6515" s="42">
        <v>1.27526329240788E-3</v>
      </c>
      <c r="E6515" s="42" t="s">
        <v>31</v>
      </c>
      <c r="F6515" s="42" t="s">
        <v>202</v>
      </c>
    </row>
    <row r="6516" spans="1:6" x14ac:dyDescent="0.25">
      <c r="A6516" s="42">
        <v>95771</v>
      </c>
      <c r="B6516" s="42">
        <v>888</v>
      </c>
      <c r="C6516" s="42">
        <v>8.9237174300544703E-2</v>
      </c>
      <c r="D6516" s="42">
        <v>7.1180329023938699E-2</v>
      </c>
      <c r="E6516" s="42" t="s">
        <v>31</v>
      </c>
      <c r="F6516" s="42" t="s">
        <v>202</v>
      </c>
    </row>
    <row r="6517" spans="1:6" x14ac:dyDescent="0.25">
      <c r="A6517" s="42">
        <v>95771</v>
      </c>
      <c r="B6517" s="42">
        <v>889</v>
      </c>
      <c r="C6517" s="42">
        <v>1.05032254673409E-2</v>
      </c>
      <c r="D6517" s="42">
        <v>4.1059517022114097E-3</v>
      </c>
      <c r="E6517" s="42" t="s">
        <v>31</v>
      </c>
      <c r="F6517" s="42" t="s">
        <v>202</v>
      </c>
    </row>
    <row r="6518" spans="1:6" x14ac:dyDescent="0.25">
      <c r="A6518" s="42">
        <v>95771</v>
      </c>
      <c r="B6518" s="42">
        <v>890</v>
      </c>
      <c r="C6518" s="42">
        <v>3.0936531201369001E-2</v>
      </c>
      <c r="D6518" s="42">
        <v>2.18542014521107E-2</v>
      </c>
      <c r="E6518" s="42" t="s">
        <v>31</v>
      </c>
      <c r="F6518" s="42" t="s">
        <v>202</v>
      </c>
    </row>
    <row r="6519" spans="1:6" x14ac:dyDescent="0.25">
      <c r="A6519" s="42">
        <v>95771</v>
      </c>
      <c r="B6519" s="42">
        <v>891</v>
      </c>
      <c r="C6519" s="42">
        <v>1.50469251434481E-2</v>
      </c>
      <c r="D6519" s="42">
        <v>1.1522966099058301E-2</v>
      </c>
      <c r="E6519" s="42" t="s">
        <v>31</v>
      </c>
      <c r="F6519" s="42" t="s">
        <v>202</v>
      </c>
    </row>
    <row r="6520" spans="1:6" x14ac:dyDescent="0.25">
      <c r="A6520" s="42">
        <v>95771</v>
      </c>
      <c r="B6520" s="42">
        <v>892</v>
      </c>
      <c r="C6520" s="42">
        <v>1.3169893995317399E-3</v>
      </c>
      <c r="D6520" s="42">
        <v>1.1892174946392399E-3</v>
      </c>
      <c r="E6520" s="42" t="s">
        <v>31</v>
      </c>
      <c r="F6520" s="42" t="s">
        <v>202</v>
      </c>
    </row>
    <row r="6521" spans="1:6" x14ac:dyDescent="0.25">
      <c r="A6521" s="42">
        <v>95771</v>
      </c>
      <c r="B6521" s="42">
        <v>893</v>
      </c>
      <c r="C6521" s="42">
        <v>8.0330329103182397E-4</v>
      </c>
      <c r="D6521" s="42">
        <v>1.13604240887615E-3</v>
      </c>
      <c r="E6521" s="42" t="s">
        <v>31</v>
      </c>
      <c r="F6521" s="42" t="s">
        <v>202</v>
      </c>
    </row>
    <row r="6522" spans="1:6" x14ac:dyDescent="0.25">
      <c r="A6522" s="42">
        <v>95771</v>
      </c>
      <c r="B6522" s="42">
        <v>894</v>
      </c>
      <c r="C6522" s="42">
        <v>4.7253134777272402E-4</v>
      </c>
      <c r="D6522" s="42">
        <v>6.6826024066662297E-4</v>
      </c>
      <c r="E6522" s="42" t="s">
        <v>31</v>
      </c>
      <c r="F6522" s="42" t="s">
        <v>202</v>
      </c>
    </row>
    <row r="6523" spans="1:6" x14ac:dyDescent="0.25">
      <c r="A6523" s="42">
        <v>95771</v>
      </c>
      <c r="B6523" s="42">
        <v>895</v>
      </c>
      <c r="C6523" s="42">
        <v>8.5933924504024697E-4</v>
      </c>
      <c r="D6523" s="42">
        <v>2.32919710304893E-4</v>
      </c>
      <c r="E6523" s="42" t="s">
        <v>31</v>
      </c>
      <c r="F6523" s="42" t="s">
        <v>202</v>
      </c>
    </row>
    <row r="6524" spans="1:6" x14ac:dyDescent="0.25">
      <c r="A6524" s="42">
        <v>95771</v>
      </c>
      <c r="B6524" s="42">
        <v>105</v>
      </c>
      <c r="C6524" s="42">
        <v>7.1172558204869504E-3</v>
      </c>
      <c r="D6524" s="42">
        <v>4.9085781851672897E-3</v>
      </c>
      <c r="E6524" s="42" t="s">
        <v>31</v>
      </c>
      <c r="F6524" s="42" t="s">
        <v>202</v>
      </c>
    </row>
    <row r="6525" spans="1:6" x14ac:dyDescent="0.25">
      <c r="A6525" s="42">
        <v>95771</v>
      </c>
      <c r="B6525" s="42">
        <v>196</v>
      </c>
      <c r="C6525" s="42">
        <v>9.7070588047292496E-3</v>
      </c>
      <c r="D6525" s="42">
        <v>6.4438175915062304E-3</v>
      </c>
      <c r="E6525" s="42" t="s">
        <v>31</v>
      </c>
      <c r="F6525" s="42" t="s">
        <v>202</v>
      </c>
    </row>
    <row r="6526" spans="1:6" x14ac:dyDescent="0.25">
      <c r="A6526" s="42">
        <v>95771</v>
      </c>
      <c r="B6526" s="42">
        <v>611</v>
      </c>
      <c r="C6526" s="42">
        <v>0.25375217742533301</v>
      </c>
      <c r="D6526" s="42">
        <v>0.19450116464397799</v>
      </c>
      <c r="E6526" s="42" t="s">
        <v>31</v>
      </c>
      <c r="F6526" s="42" t="s">
        <v>202</v>
      </c>
    </row>
    <row r="6527" spans="1:6" x14ac:dyDescent="0.25">
      <c r="A6527" s="42">
        <v>95771</v>
      </c>
      <c r="B6527" s="42">
        <v>901</v>
      </c>
      <c r="C6527" s="42">
        <v>1.1340752344929301E-3</v>
      </c>
      <c r="D6527" s="42">
        <v>1.60382457737135E-3</v>
      </c>
      <c r="E6527" s="42" t="s">
        <v>31</v>
      </c>
      <c r="F6527" s="42" t="s">
        <v>202</v>
      </c>
    </row>
    <row r="6528" spans="1:6" x14ac:dyDescent="0.25">
      <c r="A6528" s="42">
        <v>95771</v>
      </c>
      <c r="B6528" s="42">
        <v>902</v>
      </c>
      <c r="C6528" s="42">
        <v>9.0195218906032604E-2</v>
      </c>
      <c r="D6528" s="42">
        <v>3.8342559713269601E-2</v>
      </c>
      <c r="E6528" s="42" t="s">
        <v>31</v>
      </c>
      <c r="F6528" s="42" t="s">
        <v>202</v>
      </c>
    </row>
    <row r="6529" spans="1:6" x14ac:dyDescent="0.25">
      <c r="A6529" s="42">
        <v>95771</v>
      </c>
      <c r="B6529" s="42">
        <v>903</v>
      </c>
      <c r="C6529" s="42">
        <v>5.8963534016858495E-4</v>
      </c>
      <c r="D6529" s="42">
        <v>6.8532274207549397E-4</v>
      </c>
      <c r="E6529" s="42" t="s">
        <v>31</v>
      </c>
      <c r="F6529" s="42" t="s">
        <v>202</v>
      </c>
    </row>
    <row r="6530" spans="1:6" x14ac:dyDescent="0.25">
      <c r="A6530" s="42">
        <v>95771</v>
      </c>
      <c r="B6530" s="42">
        <v>904</v>
      </c>
      <c r="C6530" s="42">
        <v>2.1203226464686298E-2</v>
      </c>
      <c r="D6530" s="42">
        <v>8.8177542017676101E-3</v>
      </c>
      <c r="E6530" s="42" t="s">
        <v>31</v>
      </c>
      <c r="F6530" s="42" t="s">
        <v>202</v>
      </c>
    </row>
    <row r="6531" spans="1:6" x14ac:dyDescent="0.25">
      <c r="A6531" s="42">
        <v>95771</v>
      </c>
      <c r="B6531" s="42">
        <v>905</v>
      </c>
      <c r="C6531" s="42">
        <v>8.0421058769572604E-4</v>
      </c>
      <c r="D6531" s="42">
        <v>2.8805892091514698E-4</v>
      </c>
      <c r="E6531" s="42" t="s">
        <v>31</v>
      </c>
      <c r="F6531" s="42" t="s">
        <v>202</v>
      </c>
    </row>
    <row r="6532" spans="1:6" x14ac:dyDescent="0.25">
      <c r="A6532" s="42">
        <v>95771</v>
      </c>
      <c r="B6532" s="42">
        <v>906</v>
      </c>
      <c r="C6532" s="42">
        <v>4.20246128551776E-5</v>
      </c>
      <c r="D6532" s="42">
        <v>1.4576836528548399E-4</v>
      </c>
      <c r="E6532" s="42" t="s">
        <v>31</v>
      </c>
      <c r="F6532" s="42" t="s">
        <v>202</v>
      </c>
    </row>
    <row r="6533" spans="1:6" x14ac:dyDescent="0.25">
      <c r="A6533" s="42">
        <v>95771</v>
      </c>
      <c r="B6533" s="42">
        <v>907</v>
      </c>
      <c r="C6533" s="42">
        <v>0</v>
      </c>
      <c r="D6533" s="42">
        <v>2.31078229257936E-4</v>
      </c>
      <c r="E6533" s="42" t="s">
        <v>31</v>
      </c>
      <c r="F6533" s="42" t="s">
        <v>202</v>
      </c>
    </row>
    <row r="6534" spans="1:6" x14ac:dyDescent="0.25">
      <c r="A6534" s="42">
        <v>95771</v>
      </c>
      <c r="B6534" s="42">
        <v>908</v>
      </c>
      <c r="C6534" s="42">
        <v>5.71882675103089E-4</v>
      </c>
      <c r="D6534" s="42">
        <v>4.3008343223923301E-4</v>
      </c>
      <c r="E6534" s="42" t="s">
        <v>31</v>
      </c>
      <c r="F6534" s="42" t="s">
        <v>202</v>
      </c>
    </row>
    <row r="6535" spans="1:6" x14ac:dyDescent="0.25">
      <c r="A6535" s="42">
        <v>95771</v>
      </c>
      <c r="B6535" s="42">
        <v>909</v>
      </c>
      <c r="C6535" s="42">
        <v>0</v>
      </c>
      <c r="D6535" s="42">
        <v>5.1847128683174895E-4</v>
      </c>
      <c r="E6535" s="42" t="s">
        <v>31</v>
      </c>
      <c r="F6535" s="42" t="s">
        <v>202</v>
      </c>
    </row>
    <row r="6536" spans="1:6" x14ac:dyDescent="0.25">
      <c r="A6536" s="42">
        <v>95771</v>
      </c>
      <c r="B6536" s="42">
        <v>989</v>
      </c>
      <c r="C6536" s="42">
        <v>8.3791073489338105E-4</v>
      </c>
      <c r="D6536" s="42">
        <v>1.18498472534423E-3</v>
      </c>
      <c r="E6536" s="42" t="s">
        <v>31</v>
      </c>
      <c r="F6536" s="42" t="s">
        <v>202</v>
      </c>
    </row>
    <row r="6537" spans="1:6" x14ac:dyDescent="0.25">
      <c r="A6537" s="42">
        <v>95771</v>
      </c>
      <c r="B6537" s="42">
        <v>990</v>
      </c>
      <c r="C6537" s="42">
        <v>2.1995156787133498E-3</v>
      </c>
      <c r="D6537" s="42">
        <v>3.1105849034886801E-3</v>
      </c>
      <c r="E6537" s="42" t="s">
        <v>31</v>
      </c>
      <c r="F6537" s="42" t="s">
        <v>202</v>
      </c>
    </row>
    <row r="6538" spans="1:6" x14ac:dyDescent="0.25">
      <c r="A6538" s="42">
        <v>95771</v>
      </c>
      <c r="B6538" s="42">
        <v>990</v>
      </c>
      <c r="C6538" s="42">
        <v>0</v>
      </c>
      <c r="D6538" s="42">
        <v>1.45718207551763E-4</v>
      </c>
      <c r="E6538" s="42" t="s">
        <v>31</v>
      </c>
      <c r="F6538" s="42" t="s">
        <v>202</v>
      </c>
    </row>
    <row r="6539" spans="1:6" x14ac:dyDescent="0.25">
      <c r="A6539" s="42">
        <v>95771</v>
      </c>
      <c r="B6539" s="42">
        <v>1387</v>
      </c>
      <c r="C6539" s="42">
        <v>9.5717063481200893E-3</v>
      </c>
      <c r="D6539" s="42">
        <v>2.4761630584865502E-3</v>
      </c>
      <c r="E6539" s="42" t="s">
        <v>31</v>
      </c>
      <c r="F6539" s="42" t="s">
        <v>202</v>
      </c>
    </row>
    <row r="6540" spans="1:6" x14ac:dyDescent="0.25">
      <c r="A6540" s="42">
        <v>95771</v>
      </c>
      <c r="B6540" s="42">
        <v>993</v>
      </c>
      <c r="C6540" s="42">
        <v>0</v>
      </c>
      <c r="D6540" s="42">
        <v>1.45718207551763E-4</v>
      </c>
      <c r="E6540" s="42" t="s">
        <v>31</v>
      </c>
      <c r="F6540" s="42" t="s">
        <v>202</v>
      </c>
    </row>
    <row r="6541" spans="1:6" x14ac:dyDescent="0.25">
      <c r="A6541" s="42">
        <v>95771</v>
      </c>
      <c r="B6541" s="42">
        <v>994</v>
      </c>
      <c r="C6541" s="42">
        <v>0</v>
      </c>
      <c r="D6541" s="42">
        <v>1.45718207551763E-4</v>
      </c>
      <c r="E6541" s="42" t="s">
        <v>31</v>
      </c>
      <c r="F6541" s="42" t="s">
        <v>202</v>
      </c>
    </row>
    <row r="6542" spans="1:6" x14ac:dyDescent="0.25">
      <c r="A6542" s="42">
        <v>95771</v>
      </c>
      <c r="B6542" s="42">
        <v>1390</v>
      </c>
      <c r="C6542" s="42">
        <v>1.27636970478153E-2</v>
      </c>
      <c r="D6542" s="42">
        <v>1.3216844398019701E-2</v>
      </c>
      <c r="E6542" s="42" t="s">
        <v>31</v>
      </c>
      <c r="F6542" s="42" t="s">
        <v>202</v>
      </c>
    </row>
    <row r="6543" spans="1:6" x14ac:dyDescent="0.25">
      <c r="A6543" s="42">
        <v>95771</v>
      </c>
      <c r="B6543" s="42">
        <v>1391</v>
      </c>
      <c r="C6543" s="42">
        <v>3.1231218302936702E-3</v>
      </c>
      <c r="D6543" s="42">
        <v>4.4167612493447904E-3</v>
      </c>
      <c r="E6543" s="42" t="s">
        <v>31</v>
      </c>
      <c r="F6543" s="42" t="s">
        <v>202</v>
      </c>
    </row>
    <row r="6544" spans="1:6" x14ac:dyDescent="0.25">
      <c r="A6544" s="42">
        <v>95771</v>
      </c>
      <c r="B6544" s="42">
        <v>1393</v>
      </c>
      <c r="C6544" s="42">
        <v>0</v>
      </c>
      <c r="D6544" s="42">
        <v>1.45718207551763E-4</v>
      </c>
      <c r="E6544" s="42" t="s">
        <v>31</v>
      </c>
      <c r="F6544" s="42" t="s">
        <v>202</v>
      </c>
    </row>
    <row r="6545" spans="1:6" x14ac:dyDescent="0.25">
      <c r="A6545" s="42">
        <v>95771</v>
      </c>
      <c r="B6545" s="42">
        <v>999</v>
      </c>
      <c r="C6545" s="42">
        <v>8.3314517339489191E-3</v>
      </c>
      <c r="D6545" s="42">
        <v>4.6456122117663002E-3</v>
      </c>
      <c r="E6545" s="42" t="s">
        <v>31</v>
      </c>
      <c r="F6545" s="42" t="s">
        <v>202</v>
      </c>
    </row>
    <row r="6546" spans="1:6" x14ac:dyDescent="0.25">
      <c r="A6546" s="42">
        <v>95771</v>
      </c>
      <c r="B6546" s="42">
        <v>1396</v>
      </c>
      <c r="C6546" s="42">
        <v>0</v>
      </c>
      <c r="D6546" s="42">
        <v>1.45718207551763E-4</v>
      </c>
      <c r="E6546" s="42" t="s">
        <v>31</v>
      </c>
      <c r="F6546" s="42" t="s">
        <v>202</v>
      </c>
    </row>
    <row r="6547" spans="1:6" x14ac:dyDescent="0.25">
      <c r="A6547" s="42">
        <v>95771</v>
      </c>
      <c r="B6547" s="42">
        <v>1397</v>
      </c>
      <c r="C6547" s="42">
        <v>0</v>
      </c>
      <c r="D6547" s="42">
        <v>1.45718207551763E-4</v>
      </c>
      <c r="E6547" s="42" t="s">
        <v>31</v>
      </c>
      <c r="F6547" s="42" t="s">
        <v>202</v>
      </c>
    </row>
    <row r="6548" spans="1:6" x14ac:dyDescent="0.25">
      <c r="A6548" s="42">
        <v>95771</v>
      </c>
      <c r="B6548" s="42">
        <v>1398</v>
      </c>
      <c r="C6548" s="42">
        <v>0</v>
      </c>
      <c r="D6548" s="42">
        <v>1.45718207551763E-4</v>
      </c>
      <c r="E6548" s="42" t="s">
        <v>31</v>
      </c>
      <c r="F6548" s="42" t="s">
        <v>202</v>
      </c>
    </row>
    <row r="6549" spans="1:6" x14ac:dyDescent="0.25">
      <c r="A6549" s="42">
        <v>95771</v>
      </c>
      <c r="B6549" s="42">
        <v>1004</v>
      </c>
      <c r="C6549" s="42">
        <v>0</v>
      </c>
      <c r="D6549" s="42">
        <v>1.45718207551763E-4</v>
      </c>
      <c r="E6549" s="42" t="s">
        <v>31</v>
      </c>
      <c r="F6549" s="42" t="s">
        <v>202</v>
      </c>
    </row>
    <row r="6550" spans="1:6" x14ac:dyDescent="0.25">
      <c r="A6550" s="42">
        <v>95771</v>
      </c>
      <c r="B6550" s="42">
        <v>1005</v>
      </c>
      <c r="C6550" s="42">
        <v>0</v>
      </c>
      <c r="D6550" s="42">
        <v>1.45718207551763E-4</v>
      </c>
      <c r="E6550" s="42" t="s">
        <v>31</v>
      </c>
      <c r="F6550" s="42" t="s">
        <v>202</v>
      </c>
    </row>
    <row r="6551" spans="1:6" x14ac:dyDescent="0.25">
      <c r="A6551" s="42">
        <v>95771</v>
      </c>
      <c r="B6551" s="42">
        <v>1006</v>
      </c>
      <c r="C6551" s="42">
        <v>0</v>
      </c>
      <c r="D6551" s="42">
        <v>1.45718207551763E-4</v>
      </c>
      <c r="E6551" s="42" t="s">
        <v>31</v>
      </c>
      <c r="F6551" s="42" t="s">
        <v>202</v>
      </c>
    </row>
    <row r="6552" spans="1:6" x14ac:dyDescent="0.25">
      <c r="A6552" s="42">
        <v>95771</v>
      </c>
      <c r="B6552" s="42">
        <v>1402</v>
      </c>
      <c r="C6552" s="42">
        <v>0</v>
      </c>
      <c r="D6552" s="42">
        <v>1.45718207551763E-4</v>
      </c>
      <c r="E6552" s="42" t="s">
        <v>31</v>
      </c>
      <c r="F6552" s="42" t="s">
        <v>202</v>
      </c>
    </row>
    <row r="6553" spans="1:6" x14ac:dyDescent="0.25">
      <c r="A6553" s="42">
        <v>95771</v>
      </c>
      <c r="B6553" s="42">
        <v>1008</v>
      </c>
      <c r="C6553" s="42">
        <v>0</v>
      </c>
      <c r="D6553" s="42">
        <v>1.45718207551763E-4</v>
      </c>
      <c r="E6553" s="42" t="s">
        <v>31</v>
      </c>
      <c r="F6553" s="42" t="s">
        <v>202</v>
      </c>
    </row>
    <row r="6554" spans="1:6" x14ac:dyDescent="0.25">
      <c r="A6554" s="42">
        <v>95771</v>
      </c>
      <c r="B6554" s="42">
        <v>989</v>
      </c>
      <c r="C6554" s="42">
        <v>2.3671277426654202E-3</v>
      </c>
      <c r="D6554" s="42">
        <v>2.52343652738202E-3</v>
      </c>
      <c r="E6554" s="42" t="s">
        <v>31</v>
      </c>
      <c r="F6554" s="42" t="s">
        <v>202</v>
      </c>
    </row>
    <row r="6555" spans="1:6" x14ac:dyDescent="0.25">
      <c r="A6555" s="42">
        <v>95771</v>
      </c>
      <c r="B6555" s="42">
        <v>1010</v>
      </c>
      <c r="C6555" s="42">
        <v>2.5613407689531998E-3</v>
      </c>
      <c r="D6555" s="42">
        <v>3.62228285331274E-3</v>
      </c>
      <c r="E6555" s="42" t="s">
        <v>31</v>
      </c>
      <c r="F6555" s="42" t="s">
        <v>202</v>
      </c>
    </row>
    <row r="6556" spans="1:6" x14ac:dyDescent="0.25">
      <c r="A6556" s="42">
        <v>95771</v>
      </c>
      <c r="B6556" s="42">
        <v>1011</v>
      </c>
      <c r="C6556" s="42">
        <v>8.3802202973336203E-3</v>
      </c>
      <c r="D6556" s="42">
        <v>6.0041440946876504E-3</v>
      </c>
      <c r="E6556" s="42" t="s">
        <v>31</v>
      </c>
      <c r="F6556" s="42" t="s">
        <v>202</v>
      </c>
    </row>
    <row r="6557" spans="1:6" x14ac:dyDescent="0.25">
      <c r="A6557" s="42">
        <v>95771</v>
      </c>
      <c r="B6557" s="42">
        <v>1407</v>
      </c>
      <c r="C6557" s="42">
        <v>3.57064233688109E-3</v>
      </c>
      <c r="D6557" s="42">
        <v>5.0496508192008002E-3</v>
      </c>
      <c r="E6557" s="42" t="s">
        <v>31</v>
      </c>
      <c r="F6557" s="42" t="s">
        <v>202</v>
      </c>
    </row>
    <row r="6558" spans="1:6" x14ac:dyDescent="0.25">
      <c r="A6558" s="42">
        <v>95771</v>
      </c>
      <c r="B6558" s="42">
        <v>1408</v>
      </c>
      <c r="C6558" s="42">
        <v>1.2663878158394499E-3</v>
      </c>
      <c r="D6558" s="42">
        <v>1.7909428243842E-3</v>
      </c>
      <c r="E6558" s="42" t="s">
        <v>31</v>
      </c>
      <c r="F6558" s="42" t="s">
        <v>202</v>
      </c>
    </row>
    <row r="6559" spans="1:6" x14ac:dyDescent="0.25">
      <c r="A6559" s="42">
        <v>95771</v>
      </c>
      <c r="B6559" s="42">
        <v>1409</v>
      </c>
      <c r="C6559" s="42">
        <v>1.4377786474034299E-3</v>
      </c>
      <c r="D6559" s="42">
        <v>2.0333260628483799E-3</v>
      </c>
      <c r="E6559" s="42" t="s">
        <v>31</v>
      </c>
      <c r="F6559" s="42" t="s">
        <v>202</v>
      </c>
    </row>
    <row r="6560" spans="1:6" x14ac:dyDescent="0.25">
      <c r="A6560" s="42">
        <v>95771</v>
      </c>
      <c r="B6560" s="42">
        <v>1410</v>
      </c>
      <c r="C6560" s="42">
        <v>0</v>
      </c>
      <c r="D6560" s="42">
        <v>1.45718207551763E-4</v>
      </c>
      <c r="E6560" s="42" t="s">
        <v>31</v>
      </c>
      <c r="F6560" s="42" t="s">
        <v>202</v>
      </c>
    </row>
    <row r="6561" spans="1:6" x14ac:dyDescent="0.25">
      <c r="A6561" s="42">
        <v>95771</v>
      </c>
      <c r="B6561" s="42">
        <v>1411</v>
      </c>
      <c r="C6561" s="42">
        <v>5.4341104992853195E-4</v>
      </c>
      <c r="D6561" s="42">
        <v>7.6849927675233303E-4</v>
      </c>
      <c r="E6561" s="42" t="s">
        <v>31</v>
      </c>
      <c r="F6561" s="42" t="s">
        <v>202</v>
      </c>
    </row>
    <row r="6562" spans="1:6" x14ac:dyDescent="0.25">
      <c r="A6562" s="42">
        <v>95771</v>
      </c>
      <c r="B6562" s="42">
        <v>1017</v>
      </c>
      <c r="C6562" s="42">
        <v>5.1727687003198502E-3</v>
      </c>
      <c r="D6562" s="42">
        <v>4.9653511383670502E-3</v>
      </c>
      <c r="E6562" s="42" t="s">
        <v>31</v>
      </c>
      <c r="F6562" s="42" t="s">
        <v>202</v>
      </c>
    </row>
    <row r="6563" spans="1:6" x14ac:dyDescent="0.25">
      <c r="A6563" s="42">
        <v>95771</v>
      </c>
      <c r="B6563" s="42">
        <v>1413</v>
      </c>
      <c r="C6563" s="42">
        <v>1.2722551697886501E-2</v>
      </c>
      <c r="D6563" s="42">
        <v>1.5887385401629799E-2</v>
      </c>
      <c r="E6563" s="42" t="s">
        <v>31</v>
      </c>
      <c r="F6563" s="42" t="s">
        <v>202</v>
      </c>
    </row>
    <row r="6564" spans="1:6" x14ac:dyDescent="0.25">
      <c r="A6564" s="42">
        <v>95771</v>
      </c>
      <c r="B6564" s="42">
        <v>1416</v>
      </c>
      <c r="C6564" s="42">
        <v>3.8748133166733099E-3</v>
      </c>
      <c r="D6564" s="42">
        <v>2.8958739473541701E-3</v>
      </c>
      <c r="E6564" s="42" t="s">
        <v>31</v>
      </c>
      <c r="F6564" s="42" t="s">
        <v>202</v>
      </c>
    </row>
    <row r="6565" spans="1:6" x14ac:dyDescent="0.25">
      <c r="A6565" s="42">
        <v>95771</v>
      </c>
      <c r="B6565" s="42">
        <v>1022</v>
      </c>
      <c r="C6565" s="42">
        <v>0</v>
      </c>
      <c r="D6565" s="42">
        <v>1.45718207551763E-4</v>
      </c>
      <c r="E6565" s="42" t="s">
        <v>31</v>
      </c>
      <c r="F6565" s="42" t="s">
        <v>202</v>
      </c>
    </row>
    <row r="6566" spans="1:6" x14ac:dyDescent="0.25">
      <c r="A6566" s="42">
        <v>95771</v>
      </c>
      <c r="B6566" s="42">
        <v>1418</v>
      </c>
      <c r="C6566" s="42">
        <v>0</v>
      </c>
      <c r="D6566" s="42">
        <v>1.45718207551763E-4</v>
      </c>
      <c r="E6566" s="42" t="s">
        <v>31</v>
      </c>
      <c r="F6566" s="42" t="s">
        <v>202</v>
      </c>
    </row>
    <row r="6567" spans="1:6" x14ac:dyDescent="0.25">
      <c r="A6567" s="42">
        <v>95771</v>
      </c>
      <c r="B6567" s="42">
        <v>1024</v>
      </c>
      <c r="C6567" s="42">
        <v>0</v>
      </c>
      <c r="D6567" s="42">
        <v>1.45718207551763E-4</v>
      </c>
      <c r="E6567" s="42" t="s">
        <v>31</v>
      </c>
      <c r="F6567" s="42" t="s">
        <v>202</v>
      </c>
    </row>
    <row r="6568" spans="1:6" x14ac:dyDescent="0.25">
      <c r="A6568" s="42">
        <v>95771</v>
      </c>
      <c r="B6568" s="42">
        <v>1025</v>
      </c>
      <c r="C6568" s="42">
        <v>0</v>
      </c>
      <c r="D6568" s="42">
        <v>1.45718207551763E-4</v>
      </c>
      <c r="E6568" s="42" t="s">
        <v>31</v>
      </c>
      <c r="F6568" s="42" t="s">
        <v>202</v>
      </c>
    </row>
    <row r="6569" spans="1:6" x14ac:dyDescent="0.25">
      <c r="A6569" s="42">
        <v>95771</v>
      </c>
      <c r="B6569" s="42">
        <v>1026</v>
      </c>
      <c r="C6569" s="42">
        <v>0</v>
      </c>
      <c r="D6569" s="42">
        <v>1.45718207551763E-4</v>
      </c>
      <c r="E6569" s="42" t="s">
        <v>31</v>
      </c>
      <c r="F6569" s="42" t="s">
        <v>202</v>
      </c>
    </row>
    <row r="6570" spans="1:6" x14ac:dyDescent="0.25">
      <c r="A6570" s="42">
        <v>95771</v>
      </c>
      <c r="B6570" s="42">
        <v>1027</v>
      </c>
      <c r="C6570" s="42">
        <v>0</v>
      </c>
      <c r="D6570" s="42">
        <v>1.45718207551763E-4</v>
      </c>
      <c r="E6570" s="42" t="s">
        <v>31</v>
      </c>
      <c r="F6570" s="42" t="s">
        <v>202</v>
      </c>
    </row>
    <row r="6571" spans="1:6" x14ac:dyDescent="0.25">
      <c r="A6571" s="42">
        <v>95771</v>
      </c>
      <c r="B6571" s="42">
        <v>1423</v>
      </c>
      <c r="C6571" s="42">
        <v>0</v>
      </c>
      <c r="D6571" s="42">
        <v>1.45718207551763E-4</v>
      </c>
      <c r="E6571" s="42" t="s">
        <v>31</v>
      </c>
      <c r="F6571" s="42" t="s">
        <v>202</v>
      </c>
    </row>
    <row r="6572" spans="1:6" x14ac:dyDescent="0.25">
      <c r="A6572" s="42">
        <v>95771</v>
      </c>
      <c r="B6572" s="42">
        <v>933</v>
      </c>
      <c r="C6572" s="42">
        <v>5.5778342549060202E-2</v>
      </c>
      <c r="D6572" s="42">
        <v>6.7326578936258898E-3</v>
      </c>
      <c r="E6572" s="42" t="s">
        <v>31</v>
      </c>
      <c r="F6572" s="42" t="s">
        <v>202</v>
      </c>
    </row>
    <row r="6573" spans="1:6" x14ac:dyDescent="0.25">
      <c r="A6573" s="42">
        <v>95771</v>
      </c>
      <c r="B6573" s="42">
        <v>934</v>
      </c>
      <c r="C6573" s="42">
        <v>8.10945570929196E-2</v>
      </c>
      <c r="D6573" s="42">
        <v>5.8484336245867699E-2</v>
      </c>
      <c r="E6573" s="42" t="s">
        <v>31</v>
      </c>
      <c r="F6573" s="42" t="s">
        <v>202</v>
      </c>
    </row>
    <row r="6574" spans="1:6" x14ac:dyDescent="0.25">
      <c r="A6574" s="42">
        <v>95771</v>
      </c>
      <c r="B6574" s="42">
        <v>935</v>
      </c>
      <c r="C6574" s="42">
        <v>1.24231320637955E-2</v>
      </c>
      <c r="D6574" s="42">
        <v>9.0931944688734095E-3</v>
      </c>
      <c r="E6574" s="42" t="s">
        <v>31</v>
      </c>
      <c r="F6574" s="42" t="s">
        <v>202</v>
      </c>
    </row>
    <row r="6575" spans="1:6" x14ac:dyDescent="0.25">
      <c r="A6575" s="42">
        <v>95771</v>
      </c>
      <c r="B6575" s="42">
        <v>936</v>
      </c>
      <c r="C6575" s="42">
        <v>0.18545707518297799</v>
      </c>
      <c r="D6575" s="42">
        <v>0.14751335232298601</v>
      </c>
      <c r="E6575" s="42" t="s">
        <v>31</v>
      </c>
      <c r="F6575" s="42" t="s">
        <v>202</v>
      </c>
    </row>
    <row r="6576" spans="1:6" x14ac:dyDescent="0.25">
      <c r="A6576" s="42">
        <v>95771</v>
      </c>
      <c r="B6576" s="42">
        <v>937</v>
      </c>
      <c r="C6576" s="42">
        <v>0</v>
      </c>
      <c r="D6576" s="42">
        <v>0.20534023291897799</v>
      </c>
      <c r="E6576" s="42" t="s">
        <v>31</v>
      </c>
      <c r="F6576" s="42" t="s">
        <v>202</v>
      </c>
    </row>
    <row r="6577" spans="1:6" x14ac:dyDescent="0.25">
      <c r="A6577" s="42">
        <v>95771</v>
      </c>
      <c r="B6577" s="42">
        <v>939</v>
      </c>
      <c r="C6577" s="42">
        <v>7.4474198282909699E-3</v>
      </c>
      <c r="D6577" s="42">
        <v>6.29992726934762E-3</v>
      </c>
      <c r="E6577" s="42" t="s">
        <v>31</v>
      </c>
      <c r="F6577" s="42" t="s">
        <v>202</v>
      </c>
    </row>
    <row r="6578" spans="1:6" x14ac:dyDescent="0.25">
      <c r="A6578" s="42">
        <v>95771</v>
      </c>
      <c r="B6578" s="42">
        <v>941</v>
      </c>
      <c r="C6578" s="42">
        <v>0</v>
      </c>
      <c r="D6578" s="42">
        <v>1.8989461675873E-3</v>
      </c>
      <c r="E6578" s="42" t="s">
        <v>31</v>
      </c>
      <c r="F6578" s="42" t="s">
        <v>202</v>
      </c>
    </row>
    <row r="6579" spans="1:6" x14ac:dyDescent="0.25">
      <c r="A6579" s="42">
        <v>95771</v>
      </c>
      <c r="B6579" s="42">
        <v>942</v>
      </c>
      <c r="C6579" s="42">
        <v>0.455673015221157</v>
      </c>
      <c r="D6579" s="42">
        <v>0.41420330527254501</v>
      </c>
      <c r="E6579" s="42" t="s">
        <v>31</v>
      </c>
      <c r="F6579" s="42" t="s">
        <v>202</v>
      </c>
    </row>
    <row r="6580" spans="1:6" x14ac:dyDescent="0.25">
      <c r="A6580" s="42">
        <v>95771</v>
      </c>
      <c r="B6580" s="42">
        <v>944</v>
      </c>
      <c r="C6580" s="42">
        <v>0.111739038383911</v>
      </c>
      <c r="D6580" s="42">
        <v>3.2167184884934197E-2</v>
      </c>
      <c r="E6580" s="42" t="s">
        <v>31</v>
      </c>
      <c r="F6580" s="42" t="s">
        <v>202</v>
      </c>
    </row>
    <row r="6581" spans="1:6" x14ac:dyDescent="0.25">
      <c r="A6581" s="42">
        <v>95771</v>
      </c>
      <c r="B6581" s="42">
        <v>945</v>
      </c>
      <c r="C6581" s="42">
        <v>6.9638897435908106E-2</v>
      </c>
      <c r="D6581" s="42">
        <v>1.3392642134239199E-2</v>
      </c>
      <c r="E6581" s="42" t="s">
        <v>31</v>
      </c>
      <c r="F6581" s="42" t="s">
        <v>202</v>
      </c>
    </row>
    <row r="6582" spans="1:6" x14ac:dyDescent="0.25">
      <c r="A6582" s="42">
        <v>95771</v>
      </c>
      <c r="B6582" s="42">
        <v>1438</v>
      </c>
      <c r="C6582" s="42">
        <v>3.6816909080014497E-2</v>
      </c>
      <c r="D6582" s="42">
        <v>2.80541541680021E-2</v>
      </c>
      <c r="E6582" s="42" t="s">
        <v>31</v>
      </c>
      <c r="F6582" s="42" t="s">
        <v>202</v>
      </c>
    </row>
    <row r="6583" spans="1:6" x14ac:dyDescent="0.25">
      <c r="A6583" s="42">
        <v>95771</v>
      </c>
      <c r="B6583" s="42">
        <v>1044</v>
      </c>
      <c r="C6583" s="42">
        <v>0.119893011496226</v>
      </c>
      <c r="D6583" s="42">
        <v>9.9275620938606701E-2</v>
      </c>
      <c r="E6583" s="42" t="s">
        <v>31</v>
      </c>
      <c r="F6583" s="42" t="s">
        <v>202</v>
      </c>
    </row>
    <row r="6584" spans="1:6" x14ac:dyDescent="0.25">
      <c r="A6584" s="42">
        <v>95771</v>
      </c>
      <c r="B6584" s="42">
        <v>947</v>
      </c>
      <c r="C6584" s="42">
        <v>0.35479656558788703</v>
      </c>
      <c r="D6584" s="42">
        <v>0.28219007525283402</v>
      </c>
      <c r="E6584" s="42" t="s">
        <v>31</v>
      </c>
      <c r="F6584" s="42" t="s">
        <v>202</v>
      </c>
    </row>
    <row r="6585" spans="1:6" x14ac:dyDescent="0.25">
      <c r="A6585" s="42">
        <v>95771</v>
      </c>
      <c r="B6585" s="42">
        <v>948</v>
      </c>
      <c r="C6585" s="42">
        <v>0.10459165553991499</v>
      </c>
      <c r="D6585" s="42">
        <v>3.4087943473195201E-2</v>
      </c>
      <c r="E6585" s="42" t="s">
        <v>31</v>
      </c>
      <c r="F6585" s="42" t="s">
        <v>202</v>
      </c>
    </row>
    <row r="6586" spans="1:6" x14ac:dyDescent="0.25">
      <c r="A6586" s="42">
        <v>95771</v>
      </c>
      <c r="B6586" s="42">
        <v>949</v>
      </c>
      <c r="C6586" s="42">
        <v>4.9970819137497298E-2</v>
      </c>
      <c r="D6586" s="42">
        <v>7.0101388942674994E-2</v>
      </c>
      <c r="E6586" s="42" t="s">
        <v>31</v>
      </c>
      <c r="F6586" s="42" t="s">
        <v>202</v>
      </c>
    </row>
    <row r="6587" spans="1:6" x14ac:dyDescent="0.25">
      <c r="A6587" s="42">
        <v>95771</v>
      </c>
      <c r="B6587" s="42">
        <v>950</v>
      </c>
      <c r="C6587" s="42">
        <v>0</v>
      </c>
      <c r="D6587" s="42">
        <v>9.8564889946339794E-3</v>
      </c>
      <c r="E6587" s="42" t="s">
        <v>31</v>
      </c>
      <c r="F6587" s="42" t="s">
        <v>202</v>
      </c>
    </row>
    <row r="6588" spans="1:6" x14ac:dyDescent="0.25">
      <c r="A6588" s="42">
        <v>95771</v>
      </c>
      <c r="B6588" s="42">
        <v>951</v>
      </c>
      <c r="C6588" s="42">
        <v>0.14164961106948701</v>
      </c>
      <c r="D6588" s="42">
        <v>0.130745772392832</v>
      </c>
      <c r="E6588" s="42" t="s">
        <v>31</v>
      </c>
      <c r="F6588" s="42" t="s">
        <v>202</v>
      </c>
    </row>
    <row r="6589" spans="1:6" x14ac:dyDescent="0.25">
      <c r="A6589" s="42">
        <v>95771</v>
      </c>
      <c r="B6589" s="42">
        <v>952</v>
      </c>
      <c r="C6589" s="42">
        <v>0.115376145883767</v>
      </c>
      <c r="D6589" s="42">
        <v>5.0965615900173698E-2</v>
      </c>
      <c r="E6589" s="42" t="s">
        <v>31</v>
      </c>
      <c r="F6589" s="42" t="s">
        <v>202</v>
      </c>
    </row>
    <row r="6590" spans="1:6" x14ac:dyDescent="0.25">
      <c r="A6590" s="42">
        <v>95771</v>
      </c>
      <c r="B6590" s="42">
        <v>953</v>
      </c>
      <c r="C6590" s="42">
        <v>0.133284937100764</v>
      </c>
      <c r="D6590" s="42">
        <v>0.188493365707946</v>
      </c>
      <c r="E6590" s="42" t="s">
        <v>31</v>
      </c>
      <c r="F6590" s="42" t="s">
        <v>202</v>
      </c>
    </row>
    <row r="6591" spans="1:6" x14ac:dyDescent="0.25">
      <c r="A6591" s="42">
        <v>95771</v>
      </c>
      <c r="B6591" s="42">
        <v>954</v>
      </c>
      <c r="C6591" s="42">
        <v>0.44665098708926898</v>
      </c>
      <c r="D6591" s="42">
        <v>0.43687316116410102</v>
      </c>
      <c r="E6591" s="42" t="s">
        <v>31</v>
      </c>
      <c r="F6591" s="42" t="s">
        <v>202</v>
      </c>
    </row>
    <row r="6592" spans="1:6" x14ac:dyDescent="0.25">
      <c r="A6592" s="42">
        <v>95771</v>
      </c>
      <c r="B6592" s="42">
        <v>955</v>
      </c>
      <c r="C6592" s="42">
        <v>9.1935495797817097</v>
      </c>
      <c r="D6592" s="42">
        <v>7.1867537430147497</v>
      </c>
      <c r="E6592" s="42" t="s">
        <v>31</v>
      </c>
      <c r="F6592" s="42" t="s">
        <v>202</v>
      </c>
    </row>
    <row r="6593" spans="1:6" x14ac:dyDescent="0.25">
      <c r="A6593" s="42">
        <v>95771</v>
      </c>
      <c r="B6593" s="42">
        <v>956</v>
      </c>
      <c r="C6593" s="42">
        <v>5.8154655993296001E-2</v>
      </c>
      <c r="D6593" s="42">
        <v>4.9721104849560598E-2</v>
      </c>
      <c r="E6593" s="42" t="s">
        <v>31</v>
      </c>
      <c r="F6593" s="42" t="s">
        <v>202</v>
      </c>
    </row>
    <row r="6594" spans="1:6" x14ac:dyDescent="0.25">
      <c r="A6594" s="42">
        <v>95771</v>
      </c>
      <c r="B6594" s="42">
        <v>1056</v>
      </c>
      <c r="C6594" s="42">
        <v>8.1515214920238999E-2</v>
      </c>
      <c r="D6594" s="42">
        <v>6.7477039939530095E-2</v>
      </c>
      <c r="E6594" s="42" t="s">
        <v>31</v>
      </c>
      <c r="F6594" s="42" t="s">
        <v>202</v>
      </c>
    </row>
    <row r="6595" spans="1:6" x14ac:dyDescent="0.25">
      <c r="A6595" s="42">
        <v>95771</v>
      </c>
      <c r="B6595" s="42">
        <v>957</v>
      </c>
      <c r="C6595" s="42">
        <v>0.411623366799652</v>
      </c>
      <c r="D6595" s="42">
        <v>3.5953435179899997E-2</v>
      </c>
      <c r="E6595" s="42" t="s">
        <v>31</v>
      </c>
      <c r="F6595" s="42" t="s">
        <v>202</v>
      </c>
    </row>
    <row r="6596" spans="1:6" x14ac:dyDescent="0.25">
      <c r="A6596" s="42">
        <v>95771</v>
      </c>
      <c r="B6596" s="42">
        <v>958</v>
      </c>
      <c r="C6596" s="42">
        <v>0</v>
      </c>
      <c r="D6596" s="42">
        <v>1.4921605281818301E-2</v>
      </c>
      <c r="E6596" s="42" t="s">
        <v>31</v>
      </c>
      <c r="F6596" s="42" t="s">
        <v>202</v>
      </c>
    </row>
    <row r="6597" spans="1:6" x14ac:dyDescent="0.25">
      <c r="A6597" s="42">
        <v>95771</v>
      </c>
      <c r="B6597" s="42">
        <v>959</v>
      </c>
      <c r="C6597" s="42">
        <v>6.50565686425362E-2</v>
      </c>
      <c r="D6597" s="42">
        <v>9.9525388256731604E-3</v>
      </c>
      <c r="E6597" s="42" t="s">
        <v>31</v>
      </c>
      <c r="F6597" s="42" t="s">
        <v>202</v>
      </c>
    </row>
    <row r="6598" spans="1:6" x14ac:dyDescent="0.25">
      <c r="A6598" s="42">
        <v>95771</v>
      </c>
      <c r="B6598" s="42">
        <v>960</v>
      </c>
      <c r="C6598" s="42">
        <v>0.27825044656859499</v>
      </c>
      <c r="D6598" s="42">
        <v>7.1634434714235001E-2</v>
      </c>
      <c r="E6598" s="42" t="s">
        <v>31</v>
      </c>
      <c r="F6598" s="42" t="s">
        <v>202</v>
      </c>
    </row>
    <row r="6599" spans="1:6" x14ac:dyDescent="0.25">
      <c r="A6599" s="42">
        <v>95771</v>
      </c>
      <c r="B6599" s="42">
        <v>961</v>
      </c>
      <c r="C6599" s="42">
        <v>0</v>
      </c>
      <c r="D6599" s="42">
        <v>9.4326271814184903E-3</v>
      </c>
      <c r="E6599" s="42" t="s">
        <v>31</v>
      </c>
      <c r="F6599" s="42" t="s">
        <v>202</v>
      </c>
    </row>
    <row r="6600" spans="1:6" x14ac:dyDescent="0.25">
      <c r="A6600" s="42">
        <v>95771</v>
      </c>
      <c r="B6600" s="42">
        <v>962</v>
      </c>
      <c r="C6600" s="42">
        <v>3.61827419003228E-2</v>
      </c>
      <c r="D6600" s="42">
        <v>6.7246502855616399E-3</v>
      </c>
      <c r="E6600" s="42" t="s">
        <v>31</v>
      </c>
      <c r="F6600" s="42" t="s">
        <v>202</v>
      </c>
    </row>
    <row r="6601" spans="1:6" x14ac:dyDescent="0.25">
      <c r="A6601" s="42">
        <v>95771</v>
      </c>
      <c r="B6601" s="42">
        <v>963</v>
      </c>
      <c r="C6601" s="42">
        <v>0</v>
      </c>
      <c r="D6601" s="42">
        <v>5.5617764021510504E-3</v>
      </c>
      <c r="E6601" s="42" t="s">
        <v>31</v>
      </c>
      <c r="F6601" s="42" t="s">
        <v>202</v>
      </c>
    </row>
    <row r="6602" spans="1:6" x14ac:dyDescent="0.25">
      <c r="A6602" s="42">
        <v>95771</v>
      </c>
      <c r="B6602" s="42">
        <v>964</v>
      </c>
      <c r="C6602" s="42">
        <v>2.5581409610385498E-2</v>
      </c>
      <c r="D6602" s="42">
        <v>2.0863279235708802E-2</v>
      </c>
      <c r="E6602" s="42" t="s">
        <v>31</v>
      </c>
      <c r="F6602" s="42" t="s">
        <v>202</v>
      </c>
    </row>
    <row r="6603" spans="1:6" x14ac:dyDescent="0.25">
      <c r="A6603" s="42">
        <v>95771</v>
      </c>
      <c r="B6603" s="42">
        <v>966</v>
      </c>
      <c r="C6603" s="42">
        <v>0</v>
      </c>
      <c r="D6603" s="42">
        <v>2.20432866265831E-2</v>
      </c>
      <c r="E6603" s="42" t="s">
        <v>31</v>
      </c>
      <c r="F6603" s="42" t="s">
        <v>202</v>
      </c>
    </row>
    <row r="6604" spans="1:6" x14ac:dyDescent="0.25">
      <c r="A6604" s="42">
        <v>95771</v>
      </c>
      <c r="B6604" s="42">
        <v>967</v>
      </c>
      <c r="C6604" s="42">
        <v>3.99860585641654E-2</v>
      </c>
      <c r="D6604" s="42">
        <v>2.14985767109367E-2</v>
      </c>
      <c r="E6604" s="42" t="s">
        <v>31</v>
      </c>
      <c r="F6604" s="42" t="s">
        <v>202</v>
      </c>
    </row>
    <row r="6605" spans="1:6" x14ac:dyDescent="0.25">
      <c r="A6605" s="42">
        <v>95771</v>
      </c>
      <c r="B6605" s="42">
        <v>968</v>
      </c>
      <c r="C6605" s="42">
        <v>0.112631784475823</v>
      </c>
      <c r="D6605" s="42">
        <v>0.15928539715999299</v>
      </c>
      <c r="E6605" s="42" t="s">
        <v>31</v>
      </c>
      <c r="F6605" s="42" t="s">
        <v>202</v>
      </c>
    </row>
    <row r="6606" spans="1:6" x14ac:dyDescent="0.25">
      <c r="A6606" s="42">
        <v>95771</v>
      </c>
      <c r="B6606" s="42">
        <v>969</v>
      </c>
      <c r="C6606" s="42">
        <v>0.45753216962926702</v>
      </c>
      <c r="D6606" s="42">
        <v>0.24822004485398499</v>
      </c>
      <c r="E6606" s="42" t="s">
        <v>31</v>
      </c>
      <c r="F6606" s="42" t="s">
        <v>202</v>
      </c>
    </row>
    <row r="6607" spans="1:6" x14ac:dyDescent="0.25">
      <c r="A6607" s="42">
        <v>95771</v>
      </c>
      <c r="B6607" s="42">
        <v>970</v>
      </c>
      <c r="C6607" s="42">
        <v>0</v>
      </c>
      <c r="D6607" s="42">
        <v>4.2930430000067497E-3</v>
      </c>
      <c r="E6607" s="42" t="s">
        <v>31</v>
      </c>
      <c r="F6607" s="42" t="s">
        <v>202</v>
      </c>
    </row>
    <row r="6608" spans="1:6" x14ac:dyDescent="0.25">
      <c r="A6608" s="42">
        <v>95772</v>
      </c>
      <c r="B6608" s="42">
        <v>337</v>
      </c>
      <c r="C6608" s="42">
        <v>2.1269018566140701E-2</v>
      </c>
      <c r="D6608" s="42">
        <v>0.167890763671739</v>
      </c>
      <c r="E6608" s="42" t="s">
        <v>31</v>
      </c>
      <c r="F6608" s="42" t="s">
        <v>32</v>
      </c>
    </row>
    <row r="6609" spans="1:6" x14ac:dyDescent="0.25">
      <c r="A6609" s="42">
        <v>95772</v>
      </c>
      <c r="B6609" s="42">
        <v>613</v>
      </c>
      <c r="C6609" s="42">
        <v>4.9916780878122798E-2</v>
      </c>
      <c r="D6609" s="42">
        <v>7.0592988507847301E-2</v>
      </c>
      <c r="E6609" s="42" t="s">
        <v>31</v>
      </c>
      <c r="F6609" s="42" t="s">
        <v>32</v>
      </c>
    </row>
    <row r="6610" spans="1:6" x14ac:dyDescent="0.25">
      <c r="A6610" s="42">
        <v>95772</v>
      </c>
      <c r="B6610" s="42">
        <v>665</v>
      </c>
      <c r="C6610" s="42">
        <v>0</v>
      </c>
      <c r="D6610" s="42"/>
      <c r="E6610" s="42" t="s">
        <v>31</v>
      </c>
      <c r="F6610" s="42" t="s">
        <v>32</v>
      </c>
    </row>
    <row r="6611" spans="1:6" x14ac:dyDescent="0.25">
      <c r="A6611" s="42">
        <v>95772</v>
      </c>
      <c r="B6611" s="42">
        <v>699</v>
      </c>
      <c r="C6611" s="42">
        <v>2.8981264994169399E-2</v>
      </c>
      <c r="D6611" s="42">
        <v>6.7395805089217303E-2</v>
      </c>
      <c r="E6611" s="42" t="s">
        <v>31</v>
      </c>
      <c r="F6611" s="42" t="s">
        <v>32</v>
      </c>
    </row>
    <row r="6612" spans="1:6" x14ac:dyDescent="0.25">
      <c r="A6612" s="42">
        <v>95772</v>
      </c>
      <c r="B6612" s="42">
        <v>784</v>
      </c>
      <c r="C6612" s="42">
        <v>0.13804432464737701</v>
      </c>
      <c r="D6612" s="42">
        <v>8.1644605805563E-2</v>
      </c>
      <c r="E6612" s="42" t="s">
        <v>31</v>
      </c>
      <c r="F6612" s="42" t="s">
        <v>45</v>
      </c>
    </row>
    <row r="6613" spans="1:6" x14ac:dyDescent="0.25">
      <c r="A6613" s="42">
        <v>95772</v>
      </c>
      <c r="B6613" s="42">
        <v>785</v>
      </c>
      <c r="C6613" s="42">
        <v>3.9657588687502902E-3</v>
      </c>
      <c r="D6613" s="42">
        <v>1.1447430405149899E-2</v>
      </c>
      <c r="E6613" s="42" t="s">
        <v>31</v>
      </c>
      <c r="F6613" s="42" t="s">
        <v>49</v>
      </c>
    </row>
    <row r="6614" spans="1:6" x14ac:dyDescent="0.25">
      <c r="A6614" s="42">
        <v>95772</v>
      </c>
      <c r="B6614" s="42">
        <v>2302</v>
      </c>
      <c r="C6614" s="42">
        <v>8.0858142744666406E-2</v>
      </c>
      <c r="D6614" s="42">
        <v>3.5533530474997903E-2</v>
      </c>
      <c r="E6614" s="42" t="s">
        <v>31</v>
      </c>
      <c r="F6614" s="42" t="s">
        <v>53</v>
      </c>
    </row>
    <row r="6615" spans="1:6" x14ac:dyDescent="0.25">
      <c r="A6615" s="42">
        <v>95772</v>
      </c>
      <c r="B6615" s="42">
        <v>1183</v>
      </c>
      <c r="C6615" s="42">
        <v>14.9830593106308</v>
      </c>
      <c r="D6615" s="42">
        <v>16.868280313176101</v>
      </c>
      <c r="E6615" s="42" t="s">
        <v>31</v>
      </c>
      <c r="F6615" s="42" t="s">
        <v>57</v>
      </c>
    </row>
    <row r="6616" spans="1:6" x14ac:dyDescent="0.25">
      <c r="A6616" s="42">
        <v>95772</v>
      </c>
      <c r="B6616" s="42">
        <v>789</v>
      </c>
      <c r="C6616" s="42">
        <v>4.36912566151089</v>
      </c>
      <c r="D6616" s="42">
        <v>3.70350418163846</v>
      </c>
      <c r="E6616" s="42" t="s">
        <v>31</v>
      </c>
      <c r="F6616" s="42" t="s">
        <v>57</v>
      </c>
    </row>
    <row r="6617" spans="1:6" x14ac:dyDescent="0.25">
      <c r="A6617" s="42">
        <v>95772</v>
      </c>
      <c r="B6617" s="42">
        <v>790</v>
      </c>
      <c r="C6617" s="42">
        <v>6.4425323431616404</v>
      </c>
      <c r="D6617" s="42">
        <v>1.68251701239241</v>
      </c>
      <c r="E6617" s="42" t="s">
        <v>31</v>
      </c>
      <c r="F6617" s="42" t="s">
        <v>57</v>
      </c>
    </row>
    <row r="6618" spans="1:6" x14ac:dyDescent="0.25">
      <c r="A6618" s="42">
        <v>95772</v>
      </c>
      <c r="B6618" s="42">
        <v>791</v>
      </c>
      <c r="C6618" s="42">
        <v>2.8245600460250602</v>
      </c>
      <c r="D6618" s="42">
        <v>1.7708532682423901</v>
      </c>
      <c r="E6618" s="42" t="s">
        <v>31</v>
      </c>
      <c r="F6618" s="42" t="s">
        <v>57</v>
      </c>
    </row>
    <row r="6619" spans="1:6" x14ac:dyDescent="0.25">
      <c r="A6619" s="42">
        <v>95772</v>
      </c>
      <c r="B6619" s="42">
        <v>792</v>
      </c>
      <c r="C6619" s="42">
        <v>1.1842608689406</v>
      </c>
      <c r="D6619" s="42">
        <v>0.47913364516767998</v>
      </c>
      <c r="E6619" s="42" t="s">
        <v>31</v>
      </c>
      <c r="F6619" s="42" t="s">
        <v>57</v>
      </c>
    </row>
    <row r="6620" spans="1:6" x14ac:dyDescent="0.25">
      <c r="A6620" s="42">
        <v>95772</v>
      </c>
      <c r="B6620" s="42">
        <v>626</v>
      </c>
      <c r="C6620" s="42">
        <v>29.803538230269002</v>
      </c>
      <c r="D6620" s="42">
        <v>24.208946911798201</v>
      </c>
      <c r="E6620" s="42" t="s">
        <v>31</v>
      </c>
      <c r="F6620" s="42" t="s">
        <v>57</v>
      </c>
    </row>
    <row r="6621" spans="1:6" x14ac:dyDescent="0.25">
      <c r="A6621" s="42">
        <v>95772</v>
      </c>
      <c r="B6621" s="42">
        <v>794</v>
      </c>
      <c r="C6621" s="42">
        <v>3.9246385150133398</v>
      </c>
      <c r="D6621" s="42">
        <v>2.3313377945669198</v>
      </c>
      <c r="E6621" s="42" t="s">
        <v>31</v>
      </c>
      <c r="F6621" s="42" t="s">
        <v>57</v>
      </c>
    </row>
    <row r="6622" spans="1:6" x14ac:dyDescent="0.25">
      <c r="A6622" s="42">
        <v>95772</v>
      </c>
      <c r="B6622" s="42">
        <v>1190</v>
      </c>
      <c r="C6622" s="42">
        <v>1.3398773464577101</v>
      </c>
      <c r="D6622" s="42">
        <v>0.60135972103469304</v>
      </c>
      <c r="E6622" s="42" t="s">
        <v>31</v>
      </c>
      <c r="F6622" s="42" t="s">
        <v>57</v>
      </c>
    </row>
    <row r="6623" spans="1:6" x14ac:dyDescent="0.25">
      <c r="A6623" s="42">
        <v>95772</v>
      </c>
      <c r="B6623" s="42">
        <v>796</v>
      </c>
      <c r="C6623" s="42">
        <v>0.109870404043586</v>
      </c>
      <c r="D6623" s="42">
        <v>7.6552450602490899E-2</v>
      </c>
      <c r="E6623" s="42" t="s">
        <v>31</v>
      </c>
      <c r="F6623" s="42" t="s">
        <v>57</v>
      </c>
    </row>
    <row r="6624" spans="1:6" x14ac:dyDescent="0.25">
      <c r="A6624" s="42">
        <v>95772</v>
      </c>
      <c r="B6624" s="42">
        <v>797</v>
      </c>
      <c r="C6624" s="42">
        <v>4.1901253965740404</v>
      </c>
      <c r="D6624" s="42">
        <v>2.42185444422626</v>
      </c>
      <c r="E6624" s="42" t="s">
        <v>31</v>
      </c>
      <c r="F6624" s="42" t="s">
        <v>57</v>
      </c>
    </row>
    <row r="6625" spans="1:6" x14ac:dyDescent="0.25">
      <c r="A6625" s="42">
        <v>95772</v>
      </c>
      <c r="B6625" s="42">
        <v>436</v>
      </c>
      <c r="C6625" s="42">
        <v>33.993663626843002</v>
      </c>
      <c r="D6625" s="42">
        <v>26.495332295666699</v>
      </c>
      <c r="E6625" s="42" t="s">
        <v>31</v>
      </c>
      <c r="F6625" s="42" t="s">
        <v>57</v>
      </c>
    </row>
    <row r="6626" spans="1:6" x14ac:dyDescent="0.25">
      <c r="A6626" s="42">
        <v>95772</v>
      </c>
      <c r="B6626" s="42">
        <v>696</v>
      </c>
      <c r="C6626" s="42">
        <v>1.57604504238654E-2</v>
      </c>
      <c r="D6626" s="42">
        <v>0.41310875599416602</v>
      </c>
      <c r="E6626" s="42" t="s">
        <v>31</v>
      </c>
      <c r="F6626" s="42" t="s">
        <v>81</v>
      </c>
    </row>
    <row r="6627" spans="1:6" x14ac:dyDescent="0.25">
      <c r="A6627" s="42">
        <v>95772</v>
      </c>
      <c r="B6627" s="42">
        <v>525</v>
      </c>
      <c r="C6627" s="42">
        <v>4.4843491272256097E-3</v>
      </c>
      <c r="D6627" s="42">
        <v>7.5735626016881302E-2</v>
      </c>
      <c r="E6627" s="42" t="s">
        <v>31</v>
      </c>
      <c r="F6627" s="42" t="s">
        <v>81</v>
      </c>
    </row>
    <row r="6628" spans="1:6" x14ac:dyDescent="0.25">
      <c r="A6628" s="42">
        <v>95772</v>
      </c>
      <c r="B6628" s="42">
        <v>292</v>
      </c>
      <c r="C6628" s="42">
        <v>1.6292141690695799E-2</v>
      </c>
      <c r="D6628" s="42">
        <v>6.6403441618268402E-2</v>
      </c>
      <c r="E6628" s="42" t="s">
        <v>31</v>
      </c>
      <c r="F6628" s="42" t="s">
        <v>81</v>
      </c>
    </row>
    <row r="6629" spans="1:6" x14ac:dyDescent="0.25">
      <c r="A6629" s="42">
        <v>95772</v>
      </c>
      <c r="B6629" s="42">
        <v>694</v>
      </c>
      <c r="C6629" s="42">
        <v>5.64978303439388E-2</v>
      </c>
      <c r="D6629" s="42">
        <v>4.9927530974255598E-2</v>
      </c>
      <c r="E6629" s="42" t="s">
        <v>31</v>
      </c>
      <c r="F6629" s="42" t="s">
        <v>81</v>
      </c>
    </row>
    <row r="6630" spans="1:6" x14ac:dyDescent="0.25">
      <c r="A6630" s="42">
        <v>95772</v>
      </c>
      <c r="B6630" s="42">
        <v>666</v>
      </c>
      <c r="C6630" s="42">
        <v>6.6033157640168899E-3</v>
      </c>
      <c r="D6630" s="42">
        <v>1.01666980072086E-2</v>
      </c>
      <c r="E6630" s="42" t="s">
        <v>31</v>
      </c>
      <c r="F6630" s="42" t="s">
        <v>81</v>
      </c>
    </row>
    <row r="6631" spans="1:6" x14ac:dyDescent="0.25">
      <c r="A6631" s="42">
        <v>95772</v>
      </c>
      <c r="B6631" s="42">
        <v>700</v>
      </c>
      <c r="C6631" s="42">
        <v>6.3647310296743503E-2</v>
      </c>
      <c r="D6631" s="42">
        <v>3.6646506724634501E-2</v>
      </c>
      <c r="E6631" s="42" t="s">
        <v>31</v>
      </c>
      <c r="F6631" s="42" t="s">
        <v>81</v>
      </c>
    </row>
    <row r="6632" spans="1:6" x14ac:dyDescent="0.25">
      <c r="A6632" s="42">
        <v>95772</v>
      </c>
      <c r="B6632" s="42">
        <v>795</v>
      </c>
      <c r="C6632" s="42">
        <v>0.16807512328565799</v>
      </c>
      <c r="D6632" s="42">
        <v>4.3283323480200898E-2</v>
      </c>
      <c r="E6632" s="42" t="s">
        <v>31</v>
      </c>
      <c r="F6632" s="42" t="s">
        <v>81</v>
      </c>
    </row>
    <row r="6633" spans="1:6" x14ac:dyDescent="0.25">
      <c r="A6633" s="42">
        <v>95772</v>
      </c>
      <c r="B6633" s="42">
        <v>669</v>
      </c>
      <c r="C6633" s="42">
        <v>0.309997154129737</v>
      </c>
      <c r="D6633" s="42">
        <v>0.27635454309801499</v>
      </c>
      <c r="E6633" s="42" t="s">
        <v>31</v>
      </c>
      <c r="F6633" s="42" t="s">
        <v>81</v>
      </c>
    </row>
    <row r="6634" spans="1:6" x14ac:dyDescent="0.25">
      <c r="A6634" s="42">
        <v>95772</v>
      </c>
      <c r="B6634" s="42">
        <v>329</v>
      </c>
      <c r="C6634" s="42">
        <v>7.1558020907761394E-2</v>
      </c>
      <c r="D6634" s="42">
        <v>6.0938870286644103E-2</v>
      </c>
      <c r="E6634" s="42" t="s">
        <v>31</v>
      </c>
      <c r="F6634" s="42" t="s">
        <v>81</v>
      </c>
    </row>
    <row r="6635" spans="1:6" x14ac:dyDescent="0.25">
      <c r="A6635" s="42">
        <v>95772</v>
      </c>
      <c r="B6635" s="42">
        <v>715</v>
      </c>
      <c r="C6635" s="42">
        <v>1.90186453259519E-3</v>
      </c>
      <c r="D6635" s="42">
        <v>5.3832592949712398E-2</v>
      </c>
      <c r="E6635" s="42" t="s">
        <v>31</v>
      </c>
      <c r="F6635" s="42" t="s">
        <v>81</v>
      </c>
    </row>
    <row r="6636" spans="1:6" x14ac:dyDescent="0.25">
      <c r="A6636" s="42">
        <v>95772</v>
      </c>
      <c r="B6636" s="42">
        <v>767</v>
      </c>
      <c r="C6636" s="42">
        <v>7.6024408866679801E-5</v>
      </c>
      <c r="D6636" s="42">
        <v>2.6738839975985799E-2</v>
      </c>
      <c r="E6636" s="42" t="s">
        <v>31</v>
      </c>
      <c r="F6636" s="42" t="s">
        <v>81</v>
      </c>
    </row>
    <row r="6637" spans="1:6" x14ac:dyDescent="0.25">
      <c r="A6637" s="42">
        <v>95772</v>
      </c>
      <c r="B6637" s="42">
        <v>347</v>
      </c>
      <c r="C6637" s="42">
        <v>5.3091432468345698E-5</v>
      </c>
      <c r="D6637" s="42">
        <v>6.6218762197872497E-3</v>
      </c>
      <c r="E6637" s="42" t="s">
        <v>31</v>
      </c>
      <c r="F6637" s="42" t="s">
        <v>81</v>
      </c>
    </row>
    <row r="6638" spans="1:6" x14ac:dyDescent="0.25">
      <c r="A6638" s="42">
        <v>95772</v>
      </c>
      <c r="B6638" s="42">
        <v>526</v>
      </c>
      <c r="C6638" s="42">
        <v>1.38149766424815E-3</v>
      </c>
      <c r="D6638" s="42">
        <v>2.63611045373095E-3</v>
      </c>
      <c r="E6638" s="42" t="s">
        <v>31</v>
      </c>
      <c r="F6638" s="42" t="s">
        <v>81</v>
      </c>
    </row>
    <row r="6639" spans="1:6" x14ac:dyDescent="0.25">
      <c r="A6639" s="42">
        <v>95772</v>
      </c>
      <c r="B6639" s="42">
        <v>488</v>
      </c>
      <c r="C6639" s="42">
        <v>3.2264575429176698E-2</v>
      </c>
      <c r="D6639" s="42">
        <v>2.9067092928324201E-2</v>
      </c>
      <c r="E6639" s="42" t="s">
        <v>31</v>
      </c>
      <c r="F6639" s="42" t="s">
        <v>81</v>
      </c>
    </row>
    <row r="6640" spans="1:6" x14ac:dyDescent="0.25">
      <c r="A6640" s="42">
        <v>95772</v>
      </c>
      <c r="B6640" s="42">
        <v>379</v>
      </c>
      <c r="C6640" s="42">
        <v>3.5139198435552298E-4</v>
      </c>
      <c r="D6640" s="42">
        <v>1.8100801209936599E-3</v>
      </c>
      <c r="E6640" s="42" t="s">
        <v>31</v>
      </c>
      <c r="F6640" s="42" t="s">
        <v>81</v>
      </c>
    </row>
    <row r="6641" spans="1:6" x14ac:dyDescent="0.25">
      <c r="A6641" s="42">
        <v>95772</v>
      </c>
      <c r="B6641" s="42">
        <v>612</v>
      </c>
      <c r="C6641" s="42">
        <v>5.1068879213478401E-4</v>
      </c>
      <c r="D6641" s="42">
        <v>1.44134194331491E-3</v>
      </c>
      <c r="E6641" s="42" t="s">
        <v>31</v>
      </c>
      <c r="F6641" s="42" t="s">
        <v>81</v>
      </c>
    </row>
    <row r="6642" spans="1:6" x14ac:dyDescent="0.25">
      <c r="A6642" s="42">
        <v>95772</v>
      </c>
      <c r="B6642" s="42">
        <v>380</v>
      </c>
      <c r="C6642" s="42">
        <v>1.87369054220994E-3</v>
      </c>
      <c r="D6642" s="42">
        <v>2.0625070804099E-3</v>
      </c>
      <c r="E6642" s="42" t="s">
        <v>31</v>
      </c>
      <c r="F6642" s="42" t="s">
        <v>81</v>
      </c>
    </row>
    <row r="6643" spans="1:6" x14ac:dyDescent="0.25">
      <c r="A6643" s="42">
        <v>95772</v>
      </c>
      <c r="B6643" s="42">
        <v>778</v>
      </c>
      <c r="C6643" s="42">
        <v>2.2111732921048299E-2</v>
      </c>
      <c r="D6643" s="42">
        <v>2.4566585145937E-2</v>
      </c>
      <c r="E6643" s="42" t="s">
        <v>31</v>
      </c>
      <c r="F6643" s="42" t="s">
        <v>81</v>
      </c>
    </row>
    <row r="6644" spans="1:6" x14ac:dyDescent="0.25">
      <c r="A6644" s="42">
        <v>95772</v>
      </c>
      <c r="B6644" s="42">
        <v>468</v>
      </c>
      <c r="C6644" s="42">
        <v>1.6369443235255501E-3</v>
      </c>
      <c r="D6644" s="42">
        <v>8.9331599754531102E-3</v>
      </c>
      <c r="E6644" s="42" t="s">
        <v>31</v>
      </c>
      <c r="F6644" s="42" t="s">
        <v>81</v>
      </c>
    </row>
    <row r="6645" spans="1:6" x14ac:dyDescent="0.25">
      <c r="A6645" s="42">
        <v>95772</v>
      </c>
      <c r="B6645" s="42">
        <v>298</v>
      </c>
      <c r="C6645" s="42">
        <v>5.5473518933989803E-4</v>
      </c>
      <c r="D6645" s="42">
        <v>4.6622313274090202E-3</v>
      </c>
      <c r="E6645" s="42" t="s">
        <v>31</v>
      </c>
      <c r="F6645" s="42" t="s">
        <v>81</v>
      </c>
    </row>
    <row r="6646" spans="1:6" x14ac:dyDescent="0.25">
      <c r="A6646" s="42">
        <v>95772</v>
      </c>
      <c r="B6646" s="42">
        <v>693</v>
      </c>
      <c r="C6646" s="42">
        <v>2.6708200899143799E-4</v>
      </c>
      <c r="D6646" s="42">
        <v>1.9401116506831699E-3</v>
      </c>
      <c r="E6646" s="42" t="s">
        <v>31</v>
      </c>
      <c r="F6646" s="42" t="s">
        <v>81</v>
      </c>
    </row>
    <row r="6647" spans="1:6" x14ac:dyDescent="0.25">
      <c r="A6647" s="42">
        <v>95772</v>
      </c>
      <c r="B6647" s="42">
        <v>810</v>
      </c>
      <c r="C6647" s="42">
        <v>1.4274334533305099E-3</v>
      </c>
      <c r="D6647" s="42">
        <v>1.20908731696457E-3</v>
      </c>
      <c r="E6647" s="42" t="s">
        <v>31</v>
      </c>
      <c r="F6647" s="42" t="s">
        <v>81</v>
      </c>
    </row>
    <row r="6648" spans="1:6" x14ac:dyDescent="0.25">
      <c r="A6648" s="42">
        <v>95772</v>
      </c>
      <c r="B6648" s="42">
        <v>689</v>
      </c>
      <c r="C6648" s="42">
        <v>5.4121016882802695E-4</v>
      </c>
      <c r="D6648" s="42">
        <v>2.1817267038153798E-3</v>
      </c>
      <c r="E6648" s="42" t="s">
        <v>31</v>
      </c>
      <c r="F6648" s="42" t="s">
        <v>81</v>
      </c>
    </row>
    <row r="6649" spans="1:6" x14ac:dyDescent="0.25">
      <c r="A6649" s="42">
        <v>95772</v>
      </c>
      <c r="B6649" s="42">
        <v>697</v>
      </c>
      <c r="C6649" s="42">
        <v>4.4880254174341298E-4</v>
      </c>
      <c r="D6649" s="42">
        <v>2.4980508490524702E-3</v>
      </c>
      <c r="E6649" s="42" t="s">
        <v>31</v>
      </c>
      <c r="F6649" s="42" t="s">
        <v>81</v>
      </c>
    </row>
    <row r="6650" spans="1:6" x14ac:dyDescent="0.25">
      <c r="A6650" s="42">
        <v>95772</v>
      </c>
      <c r="B6650" s="42">
        <v>777</v>
      </c>
      <c r="C6650" s="42">
        <v>1.03664487811907E-4</v>
      </c>
      <c r="D6650" s="42">
        <v>2.9928678377848798E-3</v>
      </c>
      <c r="E6650" s="42" t="s">
        <v>31</v>
      </c>
      <c r="F6650" s="42" t="s">
        <v>81</v>
      </c>
    </row>
    <row r="6651" spans="1:6" x14ac:dyDescent="0.25">
      <c r="A6651" s="42">
        <v>95772</v>
      </c>
      <c r="B6651" s="42">
        <v>779</v>
      </c>
      <c r="C6651" s="42">
        <v>8.1635784151876795E-4</v>
      </c>
      <c r="D6651" s="42">
        <v>3.3906595492657699E-3</v>
      </c>
      <c r="E6651" s="42" t="s">
        <v>31</v>
      </c>
      <c r="F6651" s="42" t="s">
        <v>81</v>
      </c>
    </row>
    <row r="6652" spans="1:6" x14ac:dyDescent="0.25">
      <c r="A6652" s="42">
        <v>95772</v>
      </c>
      <c r="B6652" s="42">
        <v>586</v>
      </c>
      <c r="C6652" s="42">
        <v>6.5809199807066699E-4</v>
      </c>
      <c r="D6652" s="42">
        <v>6.2188679076875097E-3</v>
      </c>
      <c r="E6652" s="42" t="s">
        <v>31</v>
      </c>
      <c r="F6652" s="42" t="s">
        <v>81</v>
      </c>
    </row>
    <row r="6653" spans="1:6" x14ac:dyDescent="0.25">
      <c r="A6653" s="42">
        <v>95772</v>
      </c>
      <c r="B6653" s="42">
        <v>649</v>
      </c>
      <c r="C6653" s="42">
        <v>1.2541628029891299E-3</v>
      </c>
      <c r="D6653" s="42">
        <v>6.4758757969903703E-3</v>
      </c>
      <c r="E6653" s="42" t="s">
        <v>31</v>
      </c>
      <c r="F6653" s="42" t="s">
        <v>81</v>
      </c>
    </row>
    <row r="6654" spans="1:6" x14ac:dyDescent="0.25">
      <c r="A6654" s="42">
        <v>95772</v>
      </c>
      <c r="B6654" s="42">
        <v>695</v>
      </c>
      <c r="C6654" s="42">
        <v>0</v>
      </c>
      <c r="D6654" s="42">
        <v>8.5544462966509697E-3</v>
      </c>
      <c r="E6654" s="42" t="s">
        <v>31</v>
      </c>
      <c r="F6654" s="42" t="s">
        <v>81</v>
      </c>
    </row>
    <row r="6655" spans="1:6" x14ac:dyDescent="0.25">
      <c r="A6655" s="42">
        <v>95772</v>
      </c>
      <c r="B6655" s="42">
        <v>328</v>
      </c>
      <c r="C6655" s="42">
        <v>2.7759255789245201E-3</v>
      </c>
      <c r="D6655" s="42">
        <v>8.0739671577755804E-3</v>
      </c>
      <c r="E6655" s="42" t="s">
        <v>31</v>
      </c>
      <c r="F6655" s="42" t="s">
        <v>81</v>
      </c>
    </row>
    <row r="6656" spans="1:6" x14ac:dyDescent="0.25">
      <c r="A6656" s="42">
        <v>95772</v>
      </c>
      <c r="B6656" s="42">
        <v>487</v>
      </c>
      <c r="C6656" s="42">
        <v>2.3279909314884799E-3</v>
      </c>
      <c r="D6656" s="42">
        <v>1.0176139118578601E-2</v>
      </c>
      <c r="E6656" s="42" t="s">
        <v>31</v>
      </c>
      <c r="F6656" s="42" t="s">
        <v>81</v>
      </c>
    </row>
    <row r="6657" spans="1:6" x14ac:dyDescent="0.25">
      <c r="A6657" s="42">
        <v>95772</v>
      </c>
      <c r="B6657" s="42">
        <v>714</v>
      </c>
      <c r="C6657" s="42">
        <v>0</v>
      </c>
      <c r="D6657" s="42">
        <v>1.5308742853185699E-2</v>
      </c>
      <c r="E6657" s="42" t="s">
        <v>31</v>
      </c>
      <c r="F6657" s="42" t="s">
        <v>81</v>
      </c>
    </row>
    <row r="6658" spans="1:6" x14ac:dyDescent="0.25">
      <c r="A6658" s="42">
        <v>95772</v>
      </c>
      <c r="B6658" s="42">
        <v>296</v>
      </c>
      <c r="C6658" s="42">
        <v>4.75011848025983E-4</v>
      </c>
      <c r="D6658" s="42">
        <v>1.7235894330412699E-2</v>
      </c>
      <c r="E6658" s="42" t="s">
        <v>31</v>
      </c>
      <c r="F6658" s="42" t="s">
        <v>81</v>
      </c>
    </row>
    <row r="6659" spans="1:6" x14ac:dyDescent="0.25">
      <c r="A6659" s="42">
        <v>95772</v>
      </c>
      <c r="B6659" s="42">
        <v>300</v>
      </c>
      <c r="C6659" s="42">
        <v>7.5437171100280903E-4</v>
      </c>
      <c r="D6659" s="42">
        <v>8.4865742177602205E-2</v>
      </c>
      <c r="E6659" s="42" t="s">
        <v>31</v>
      </c>
      <c r="F6659" s="42" t="s">
        <v>81</v>
      </c>
    </row>
    <row r="6660" spans="1:6" x14ac:dyDescent="0.25">
      <c r="A6660" s="42">
        <v>95772</v>
      </c>
      <c r="B6660" s="42">
        <v>519</v>
      </c>
      <c r="C6660" s="42">
        <v>1.64803892169486E-2</v>
      </c>
      <c r="D6660" s="42">
        <v>0.104144310337796</v>
      </c>
      <c r="E6660" s="42" t="s">
        <v>31</v>
      </c>
      <c r="F6660" s="42" t="s">
        <v>81</v>
      </c>
    </row>
    <row r="6661" spans="1:6" x14ac:dyDescent="0.25">
      <c r="A6661" s="42">
        <v>95772</v>
      </c>
      <c r="B6661" s="42">
        <v>477</v>
      </c>
      <c r="C6661" s="42">
        <v>1.7840193138360799E-3</v>
      </c>
      <c r="D6661" s="42">
        <v>7.6666963390669097E-3</v>
      </c>
      <c r="E6661" s="42" t="s">
        <v>31</v>
      </c>
      <c r="F6661" s="42" t="s">
        <v>81</v>
      </c>
    </row>
    <row r="6662" spans="1:6" x14ac:dyDescent="0.25">
      <c r="A6662" s="42">
        <v>95772</v>
      </c>
      <c r="B6662" s="42">
        <v>528</v>
      </c>
      <c r="C6662" s="42">
        <v>0</v>
      </c>
      <c r="D6662" s="42">
        <v>3.4276820660972401E-3</v>
      </c>
      <c r="E6662" s="42" t="s">
        <v>31</v>
      </c>
      <c r="F6662" s="42" t="s">
        <v>81</v>
      </c>
    </row>
    <row r="6663" spans="1:6" x14ac:dyDescent="0.25">
      <c r="A6663" s="42">
        <v>95772</v>
      </c>
      <c r="B6663" s="42">
        <v>712</v>
      </c>
      <c r="C6663" s="42">
        <v>1.4093674162355801E-4</v>
      </c>
      <c r="D6663" s="42">
        <v>3.1983789633135999E-3</v>
      </c>
      <c r="E6663" s="42" t="s">
        <v>31</v>
      </c>
      <c r="F6663" s="42" t="s">
        <v>81</v>
      </c>
    </row>
    <row r="6664" spans="1:6" x14ac:dyDescent="0.25">
      <c r="A6664" s="42">
        <v>95772</v>
      </c>
      <c r="B6664" s="42">
        <v>520</v>
      </c>
      <c r="C6664" s="42">
        <v>1.0492952600144199E-3</v>
      </c>
      <c r="D6664" s="42">
        <v>6.6487331690778997E-3</v>
      </c>
      <c r="E6664" s="42" t="s">
        <v>31</v>
      </c>
      <c r="F6664" s="42" t="s">
        <v>81</v>
      </c>
    </row>
    <row r="6665" spans="1:6" x14ac:dyDescent="0.25">
      <c r="A6665" s="42">
        <v>95772</v>
      </c>
      <c r="B6665" s="42">
        <v>765</v>
      </c>
      <c r="C6665" s="42">
        <v>9.9167393278847294E-5</v>
      </c>
      <c r="D6665" s="42">
        <v>5.1249116478163997E-3</v>
      </c>
      <c r="E6665" s="42" t="s">
        <v>31</v>
      </c>
      <c r="F6665" s="42" t="s">
        <v>81</v>
      </c>
    </row>
    <row r="6666" spans="1:6" x14ac:dyDescent="0.25">
      <c r="A6666" s="42">
        <v>95772</v>
      </c>
      <c r="B6666" s="42">
        <v>294</v>
      </c>
      <c r="C6666" s="42">
        <v>2.1559818844441798</v>
      </c>
      <c r="D6666" s="42">
        <v>1.82354690339417</v>
      </c>
      <c r="E6666" s="42" t="s">
        <v>31</v>
      </c>
      <c r="F6666" s="42" t="s">
        <v>45</v>
      </c>
    </row>
    <row r="6667" spans="1:6" x14ac:dyDescent="0.25">
      <c r="A6667" s="42">
        <v>95772</v>
      </c>
      <c r="B6667" s="42">
        <v>1253</v>
      </c>
      <c r="C6667" s="42">
        <v>3.7732284840468101E-4</v>
      </c>
      <c r="D6667" s="42">
        <v>7.6136153005264002E-4</v>
      </c>
      <c r="E6667" s="42" t="s">
        <v>31</v>
      </c>
      <c r="F6667" s="42" t="s">
        <v>202</v>
      </c>
    </row>
    <row r="6668" spans="1:6" x14ac:dyDescent="0.25">
      <c r="A6668" s="42">
        <v>95772</v>
      </c>
      <c r="B6668" s="42">
        <v>1255</v>
      </c>
      <c r="C6668" s="42">
        <v>2.2150630597027902E-3</v>
      </c>
      <c r="D6668" s="42">
        <v>3.8024090215280902E-3</v>
      </c>
      <c r="E6668" s="42" t="s">
        <v>31</v>
      </c>
      <c r="F6668" s="42" t="s">
        <v>202</v>
      </c>
    </row>
    <row r="6669" spans="1:6" x14ac:dyDescent="0.25">
      <c r="A6669" s="42">
        <v>95772</v>
      </c>
      <c r="B6669" s="42">
        <v>1256</v>
      </c>
      <c r="C6669" s="42">
        <v>4.6730332266395301E-3</v>
      </c>
      <c r="D6669" s="42">
        <v>3.3858922137258701E-3</v>
      </c>
      <c r="E6669" s="42" t="s">
        <v>31</v>
      </c>
      <c r="F6669" s="42" t="s">
        <v>202</v>
      </c>
    </row>
    <row r="6670" spans="1:6" x14ac:dyDescent="0.25">
      <c r="A6670" s="42">
        <v>95772</v>
      </c>
      <c r="B6670" s="42">
        <v>846</v>
      </c>
      <c r="C6670" s="42">
        <v>2.8243668963371998E-4</v>
      </c>
      <c r="D6670" s="42">
        <v>1.3484576707464199E-3</v>
      </c>
      <c r="E6670" s="42" t="s">
        <v>31</v>
      </c>
      <c r="F6670" s="42" t="s">
        <v>202</v>
      </c>
    </row>
    <row r="6671" spans="1:6" x14ac:dyDescent="0.25">
      <c r="A6671" s="42">
        <v>95772</v>
      </c>
      <c r="B6671" s="42">
        <v>847</v>
      </c>
      <c r="C6671" s="42">
        <v>5.5341880164535102E-3</v>
      </c>
      <c r="D6671" s="42">
        <v>7.81149959655425E-3</v>
      </c>
      <c r="E6671" s="42" t="s">
        <v>31</v>
      </c>
      <c r="F6671" s="42" t="s">
        <v>202</v>
      </c>
    </row>
    <row r="6672" spans="1:6" x14ac:dyDescent="0.25">
      <c r="A6672" s="42">
        <v>95772</v>
      </c>
      <c r="B6672" s="42">
        <v>848</v>
      </c>
      <c r="C6672" s="42">
        <v>4.9524558123513604E-4</v>
      </c>
      <c r="D6672" s="42">
        <v>1.37323759320615E-3</v>
      </c>
      <c r="E6672" s="42" t="s">
        <v>31</v>
      </c>
      <c r="F6672" s="42" t="s">
        <v>202</v>
      </c>
    </row>
    <row r="6673" spans="1:6" x14ac:dyDescent="0.25">
      <c r="A6673" s="42">
        <v>95772</v>
      </c>
      <c r="B6673" s="42">
        <v>849</v>
      </c>
      <c r="C6673" s="42">
        <v>6.2704194631786102E-3</v>
      </c>
      <c r="D6673" s="42">
        <v>7.6148847011454201E-3</v>
      </c>
      <c r="E6673" s="42" t="s">
        <v>31</v>
      </c>
      <c r="F6673" s="42" t="s">
        <v>202</v>
      </c>
    </row>
    <row r="6674" spans="1:6" x14ac:dyDescent="0.25">
      <c r="A6674" s="42">
        <v>95772</v>
      </c>
      <c r="B6674" s="42">
        <v>850</v>
      </c>
      <c r="C6674" s="42">
        <v>3.0929087204240599E-4</v>
      </c>
      <c r="D6674" s="42">
        <v>9.5041020652263998E-4</v>
      </c>
      <c r="E6674" s="42" t="s">
        <v>31</v>
      </c>
      <c r="F6674" s="42" t="s">
        <v>202</v>
      </c>
    </row>
    <row r="6675" spans="1:6" x14ac:dyDescent="0.25">
      <c r="A6675" s="42">
        <v>95772</v>
      </c>
      <c r="B6675" s="42">
        <v>852</v>
      </c>
      <c r="C6675" s="42">
        <v>8.0886266693779608E-3</v>
      </c>
      <c r="D6675" s="42">
        <v>8.9620693279643705E-3</v>
      </c>
      <c r="E6675" s="42" t="s">
        <v>31</v>
      </c>
      <c r="F6675" s="42" t="s">
        <v>202</v>
      </c>
    </row>
    <row r="6676" spans="1:6" x14ac:dyDescent="0.25">
      <c r="A6676" s="42">
        <v>95772</v>
      </c>
      <c r="B6676" s="42">
        <v>1265</v>
      </c>
      <c r="C6676" s="42">
        <v>1.17605249279458E-2</v>
      </c>
      <c r="D6676" s="42">
        <v>1.11369985372404E-2</v>
      </c>
      <c r="E6676" s="42" t="s">
        <v>31</v>
      </c>
      <c r="F6676" s="42" t="s">
        <v>202</v>
      </c>
    </row>
    <row r="6677" spans="1:6" x14ac:dyDescent="0.25">
      <c r="A6677" s="42">
        <v>95772</v>
      </c>
      <c r="B6677" s="42">
        <v>1266</v>
      </c>
      <c r="C6677" s="42">
        <v>1.9968186214619301E-4</v>
      </c>
      <c r="D6677" s="42">
        <v>4.8252380654047899E-4</v>
      </c>
      <c r="E6677" s="42" t="s">
        <v>31</v>
      </c>
      <c r="F6677" s="42" t="s">
        <v>202</v>
      </c>
    </row>
    <row r="6678" spans="1:6" x14ac:dyDescent="0.25">
      <c r="A6678" s="42">
        <v>95772</v>
      </c>
      <c r="B6678" s="42">
        <v>1268</v>
      </c>
      <c r="C6678" s="42">
        <v>5.6625695668493701E-4</v>
      </c>
      <c r="D6678" s="42">
        <v>9.8088218699140194E-4</v>
      </c>
      <c r="E6678" s="42" t="s">
        <v>31</v>
      </c>
      <c r="F6678" s="42" t="s">
        <v>202</v>
      </c>
    </row>
    <row r="6679" spans="1:6" x14ac:dyDescent="0.25">
      <c r="A6679" s="42">
        <v>95772</v>
      </c>
      <c r="B6679" s="42">
        <v>1269</v>
      </c>
      <c r="C6679" s="42">
        <v>2.6298721651662198E-3</v>
      </c>
      <c r="D6679" s="42">
        <v>3.3681758296721198E-3</v>
      </c>
      <c r="E6679" s="42" t="s">
        <v>31</v>
      </c>
      <c r="F6679" s="42" t="s">
        <v>202</v>
      </c>
    </row>
    <row r="6680" spans="1:6" x14ac:dyDescent="0.25">
      <c r="A6680" s="42">
        <v>95772</v>
      </c>
      <c r="B6680" s="42">
        <v>853</v>
      </c>
      <c r="C6680" s="42">
        <v>5.3685788304115604E-3</v>
      </c>
      <c r="D6680" s="42">
        <v>9.3947434692149903E-3</v>
      </c>
      <c r="E6680" s="42" t="s">
        <v>31</v>
      </c>
      <c r="F6680" s="42" t="s">
        <v>202</v>
      </c>
    </row>
    <row r="6681" spans="1:6" x14ac:dyDescent="0.25">
      <c r="A6681" s="42">
        <v>95772</v>
      </c>
      <c r="B6681" s="42">
        <v>854</v>
      </c>
      <c r="C6681" s="42">
        <v>8.9781742926500901E-3</v>
      </c>
      <c r="D6681" s="42">
        <v>1.3108712629443299E-2</v>
      </c>
      <c r="E6681" s="42" t="s">
        <v>31</v>
      </c>
      <c r="F6681" s="42" t="s">
        <v>202</v>
      </c>
    </row>
    <row r="6682" spans="1:6" x14ac:dyDescent="0.25">
      <c r="A6682" s="42">
        <v>95772</v>
      </c>
      <c r="B6682" s="42">
        <v>855</v>
      </c>
      <c r="C6682" s="42">
        <v>4.7434757166070997E-3</v>
      </c>
      <c r="D6682" s="42">
        <v>3.3232965297740999E-3</v>
      </c>
      <c r="E6682" s="42" t="s">
        <v>31</v>
      </c>
      <c r="F6682" s="42" t="s">
        <v>202</v>
      </c>
    </row>
    <row r="6683" spans="1:6" x14ac:dyDescent="0.25">
      <c r="A6683" s="42">
        <v>95772</v>
      </c>
      <c r="B6683" s="42">
        <v>1275</v>
      </c>
      <c r="C6683" s="42">
        <v>1.15993506401203E-2</v>
      </c>
      <c r="D6683" s="42">
        <v>1.5605617238892901E-2</v>
      </c>
      <c r="E6683" s="42" t="s">
        <v>31</v>
      </c>
      <c r="F6683" s="42" t="s">
        <v>202</v>
      </c>
    </row>
    <row r="6684" spans="1:6" x14ac:dyDescent="0.25">
      <c r="A6684" s="42">
        <v>95772</v>
      </c>
      <c r="B6684" s="42">
        <v>857</v>
      </c>
      <c r="C6684" s="42">
        <v>4.4276751647404303E-3</v>
      </c>
      <c r="D6684" s="42">
        <v>6.4307047169473303E-3</v>
      </c>
      <c r="E6684" s="42" t="s">
        <v>31</v>
      </c>
      <c r="F6684" s="42" t="s">
        <v>202</v>
      </c>
    </row>
    <row r="6685" spans="1:6" x14ac:dyDescent="0.25">
      <c r="A6685" s="42">
        <v>95772</v>
      </c>
      <c r="B6685" s="42">
        <v>858</v>
      </c>
      <c r="C6685" s="42">
        <v>8.0410016324109802E-4</v>
      </c>
      <c r="D6685" s="42">
        <v>2.0768388085670802E-3</v>
      </c>
      <c r="E6685" s="42" t="s">
        <v>31</v>
      </c>
      <c r="F6685" s="42" t="s">
        <v>202</v>
      </c>
    </row>
    <row r="6686" spans="1:6" x14ac:dyDescent="0.25">
      <c r="A6686" s="42">
        <v>95772</v>
      </c>
      <c r="B6686" s="42">
        <v>859</v>
      </c>
      <c r="C6686" s="42">
        <v>0</v>
      </c>
      <c r="D6686" s="42">
        <v>6.4650529556995395E-4</v>
      </c>
      <c r="E6686" s="42" t="s">
        <v>31</v>
      </c>
      <c r="F6686" s="42" t="s">
        <v>202</v>
      </c>
    </row>
    <row r="6687" spans="1:6" x14ac:dyDescent="0.25">
      <c r="A6687" s="42">
        <v>95772</v>
      </c>
      <c r="B6687" s="42">
        <v>860</v>
      </c>
      <c r="C6687" s="42">
        <v>0.21232227573778101</v>
      </c>
      <c r="D6687" s="42">
        <v>0.42063596127731101</v>
      </c>
      <c r="E6687" s="42" t="s">
        <v>31</v>
      </c>
      <c r="F6687" s="42" t="s">
        <v>202</v>
      </c>
    </row>
    <row r="6688" spans="1:6" x14ac:dyDescent="0.25">
      <c r="A6688" s="42">
        <v>95772</v>
      </c>
      <c r="B6688" s="42">
        <v>1280</v>
      </c>
      <c r="C6688" s="42">
        <v>1.0367414822617599E-3</v>
      </c>
      <c r="D6688" s="42">
        <v>1.2521810282403499E-3</v>
      </c>
      <c r="E6688" s="42" t="s">
        <v>31</v>
      </c>
      <c r="F6688" s="42" t="s">
        <v>202</v>
      </c>
    </row>
    <row r="6689" spans="1:6" x14ac:dyDescent="0.25">
      <c r="A6689" s="42">
        <v>95772</v>
      </c>
      <c r="B6689" s="42">
        <v>1281</v>
      </c>
      <c r="C6689" s="42">
        <v>5.0431786396566103E-5</v>
      </c>
      <c r="D6689" s="42">
        <v>9.5399329800722804E-4</v>
      </c>
      <c r="E6689" s="42" t="s">
        <v>31</v>
      </c>
      <c r="F6689" s="42" t="s">
        <v>202</v>
      </c>
    </row>
    <row r="6690" spans="1:6" x14ac:dyDescent="0.25">
      <c r="A6690" s="42">
        <v>95772</v>
      </c>
      <c r="B6690" s="42">
        <v>1461</v>
      </c>
      <c r="C6690" s="42">
        <v>1.2523230984133599E-4</v>
      </c>
      <c r="D6690" s="42">
        <v>4.7130676967570599E-4</v>
      </c>
      <c r="E6690" s="42" t="s">
        <v>31</v>
      </c>
      <c r="F6690" s="42" t="s">
        <v>202</v>
      </c>
    </row>
    <row r="6691" spans="1:6" x14ac:dyDescent="0.25">
      <c r="A6691" s="42">
        <v>95772</v>
      </c>
      <c r="B6691" s="42">
        <v>864</v>
      </c>
      <c r="C6691" s="42">
        <v>1.3033256111984E-3</v>
      </c>
      <c r="D6691" s="42">
        <v>2.2581578437587801E-3</v>
      </c>
      <c r="E6691" s="42" t="s">
        <v>31</v>
      </c>
      <c r="F6691" s="42" t="s">
        <v>202</v>
      </c>
    </row>
    <row r="6692" spans="1:6" x14ac:dyDescent="0.25">
      <c r="A6692" s="42">
        <v>95772</v>
      </c>
      <c r="B6692" s="42">
        <v>1288</v>
      </c>
      <c r="C6692" s="42">
        <v>9.7850763336507804E-4</v>
      </c>
      <c r="D6692" s="42">
        <v>1.28819306807457E-3</v>
      </c>
      <c r="E6692" s="42" t="s">
        <v>31</v>
      </c>
      <c r="F6692" s="42" t="s">
        <v>202</v>
      </c>
    </row>
    <row r="6693" spans="1:6" x14ac:dyDescent="0.25">
      <c r="A6693" s="42">
        <v>95772</v>
      </c>
      <c r="B6693" s="42">
        <v>896</v>
      </c>
      <c r="C6693" s="42">
        <v>5.1361816709734999E-3</v>
      </c>
      <c r="D6693" s="42">
        <v>6.5491682472462297E-3</v>
      </c>
      <c r="E6693" s="42" t="s">
        <v>31</v>
      </c>
      <c r="F6693" s="42" t="s">
        <v>202</v>
      </c>
    </row>
    <row r="6694" spans="1:6" x14ac:dyDescent="0.25">
      <c r="A6694" s="42">
        <v>95772</v>
      </c>
      <c r="B6694" s="42">
        <v>1293</v>
      </c>
      <c r="C6694" s="42">
        <v>6.0967995684652696E-3</v>
      </c>
      <c r="D6694" s="42">
        <v>8.6221766367940208E-3</v>
      </c>
      <c r="E6694" s="42" t="s">
        <v>31</v>
      </c>
      <c r="F6694" s="42" t="s">
        <v>202</v>
      </c>
    </row>
    <row r="6695" spans="1:6" x14ac:dyDescent="0.25">
      <c r="A6695" s="42">
        <v>95772</v>
      </c>
      <c r="B6695" s="42">
        <v>866</v>
      </c>
      <c r="C6695" s="42">
        <v>5.6986069426787902E-4</v>
      </c>
      <c r="D6695" s="42">
        <v>9.6219904128658305E-4</v>
      </c>
      <c r="E6695" s="42" t="s">
        <v>31</v>
      </c>
      <c r="F6695" s="42" t="s">
        <v>202</v>
      </c>
    </row>
    <row r="6696" spans="1:6" x14ac:dyDescent="0.25">
      <c r="A6696" s="42">
        <v>95772</v>
      </c>
      <c r="B6696" s="42">
        <v>867</v>
      </c>
      <c r="C6696" s="42">
        <v>2.13211850170834E-2</v>
      </c>
      <c r="D6696" s="42">
        <v>3.8665272854996303E-2</v>
      </c>
      <c r="E6696" s="42" t="s">
        <v>31</v>
      </c>
      <c r="F6696" s="42" t="s">
        <v>202</v>
      </c>
    </row>
    <row r="6697" spans="1:6" x14ac:dyDescent="0.25">
      <c r="A6697" s="42">
        <v>95772</v>
      </c>
      <c r="B6697" s="42">
        <v>1296</v>
      </c>
      <c r="C6697" s="42">
        <v>7.4744031105591403E-4</v>
      </c>
      <c r="D6697" s="42">
        <v>7.7515415826344804E-4</v>
      </c>
      <c r="E6697" s="42" t="s">
        <v>31</v>
      </c>
      <c r="F6697" s="42" t="s">
        <v>202</v>
      </c>
    </row>
    <row r="6698" spans="1:6" x14ac:dyDescent="0.25">
      <c r="A6698" s="42">
        <v>95772</v>
      </c>
      <c r="B6698" s="42">
        <v>868</v>
      </c>
      <c r="C6698" s="42">
        <v>3.6690814546524498E-4</v>
      </c>
      <c r="D6698" s="42">
        <v>1.12273985751283E-3</v>
      </c>
      <c r="E6698" s="42" t="s">
        <v>31</v>
      </c>
      <c r="F6698" s="42" t="s">
        <v>202</v>
      </c>
    </row>
    <row r="6699" spans="1:6" x14ac:dyDescent="0.25">
      <c r="A6699" s="42">
        <v>95772</v>
      </c>
      <c r="B6699" s="42">
        <v>1298</v>
      </c>
      <c r="C6699" s="42">
        <v>7.3690107886549203E-4</v>
      </c>
      <c r="D6699" s="42">
        <v>9.5969878068709498E-4</v>
      </c>
      <c r="E6699" s="42" t="s">
        <v>31</v>
      </c>
      <c r="F6699" s="42" t="s">
        <v>202</v>
      </c>
    </row>
    <row r="6700" spans="1:6" x14ac:dyDescent="0.25">
      <c r="A6700" s="42">
        <v>95772</v>
      </c>
      <c r="B6700" s="42">
        <v>1301</v>
      </c>
      <c r="C6700" s="42">
        <v>6.0252820795419501E-3</v>
      </c>
      <c r="D6700" s="42">
        <v>9.4503573623767895E-3</v>
      </c>
      <c r="E6700" s="42" t="s">
        <v>31</v>
      </c>
      <c r="F6700" s="42" t="s">
        <v>202</v>
      </c>
    </row>
    <row r="6701" spans="1:6" x14ac:dyDescent="0.25">
      <c r="A6701" s="42">
        <v>95772</v>
      </c>
      <c r="B6701" s="42">
        <v>871</v>
      </c>
      <c r="C6701" s="42">
        <v>5.6906734563056901E-4</v>
      </c>
      <c r="D6701" s="42">
        <v>4.8613115055661004E-3</v>
      </c>
      <c r="E6701" s="42" t="s">
        <v>31</v>
      </c>
      <c r="F6701" s="42" t="s">
        <v>202</v>
      </c>
    </row>
    <row r="6702" spans="1:6" x14ac:dyDescent="0.25">
      <c r="A6702" s="42">
        <v>95772</v>
      </c>
      <c r="B6702" s="42">
        <v>872</v>
      </c>
      <c r="C6702" s="42">
        <v>8.9300257843981802E-4</v>
      </c>
      <c r="D6702" s="42">
        <v>2.0329964568479501E-3</v>
      </c>
      <c r="E6702" s="42" t="s">
        <v>31</v>
      </c>
      <c r="F6702" s="42" t="s">
        <v>202</v>
      </c>
    </row>
    <row r="6703" spans="1:6" x14ac:dyDescent="0.25">
      <c r="A6703" s="42">
        <v>95772</v>
      </c>
      <c r="B6703" s="42">
        <v>873</v>
      </c>
      <c r="C6703" s="42">
        <v>2.0968369277988598E-3</v>
      </c>
      <c r="D6703" s="42">
        <v>2.7433939428042702E-3</v>
      </c>
      <c r="E6703" s="42" t="s">
        <v>31</v>
      </c>
      <c r="F6703" s="42" t="s">
        <v>202</v>
      </c>
    </row>
    <row r="6704" spans="1:6" x14ac:dyDescent="0.25">
      <c r="A6704" s="42">
        <v>95772</v>
      </c>
      <c r="B6704" s="42">
        <v>1106</v>
      </c>
      <c r="C6704" s="42">
        <v>7.9592467393747803E-4</v>
      </c>
      <c r="D6704" s="42">
        <v>3.4327226576828201E-3</v>
      </c>
      <c r="E6704" s="42" t="s">
        <v>31</v>
      </c>
      <c r="F6704" s="42" t="s">
        <v>202</v>
      </c>
    </row>
    <row r="6705" spans="1:6" x14ac:dyDescent="0.25">
      <c r="A6705" s="42">
        <v>95772</v>
      </c>
      <c r="B6705" s="42">
        <v>875</v>
      </c>
      <c r="C6705" s="42">
        <v>1.5265108272122701E-3</v>
      </c>
      <c r="D6705" s="42">
        <v>2.1979456451960799E-3</v>
      </c>
      <c r="E6705" s="42" t="s">
        <v>31</v>
      </c>
      <c r="F6705" s="42" t="s">
        <v>202</v>
      </c>
    </row>
    <row r="6706" spans="1:6" x14ac:dyDescent="0.25">
      <c r="A6706" s="42">
        <v>95772</v>
      </c>
      <c r="B6706" s="42">
        <v>876</v>
      </c>
      <c r="C6706" s="42">
        <v>3.5286226556682597E-4</v>
      </c>
      <c r="D6706" s="42">
        <v>7.1657211774778695E-4</v>
      </c>
      <c r="E6706" s="42" t="s">
        <v>31</v>
      </c>
      <c r="F6706" s="42" t="s">
        <v>202</v>
      </c>
    </row>
    <row r="6707" spans="1:6" x14ac:dyDescent="0.25">
      <c r="A6707" s="42">
        <v>95772</v>
      </c>
      <c r="B6707" s="42">
        <v>877</v>
      </c>
      <c r="C6707" s="42">
        <v>4.0580661096665599E-4</v>
      </c>
      <c r="D6707" s="42">
        <v>2.9902161863773901E-3</v>
      </c>
      <c r="E6707" s="42" t="s">
        <v>31</v>
      </c>
      <c r="F6707" s="42" t="s">
        <v>202</v>
      </c>
    </row>
    <row r="6708" spans="1:6" x14ac:dyDescent="0.25">
      <c r="A6708" s="42">
        <v>95772</v>
      </c>
      <c r="B6708" s="42">
        <v>879</v>
      </c>
      <c r="C6708" s="42">
        <v>1.92720431493123E-3</v>
      </c>
      <c r="D6708" s="42">
        <v>2.6500623386656202E-3</v>
      </c>
      <c r="E6708" s="42" t="s">
        <v>31</v>
      </c>
      <c r="F6708" s="42" t="s">
        <v>202</v>
      </c>
    </row>
    <row r="6709" spans="1:6" x14ac:dyDescent="0.25">
      <c r="A6709" s="42">
        <v>95772</v>
      </c>
      <c r="B6709" s="42">
        <v>1312</v>
      </c>
      <c r="C6709" s="42">
        <v>1.18623413103454E-4</v>
      </c>
      <c r="D6709" s="42">
        <v>4.70298550658468E-4</v>
      </c>
      <c r="E6709" s="42" t="s">
        <v>31</v>
      </c>
      <c r="F6709" s="42" t="s">
        <v>202</v>
      </c>
    </row>
    <row r="6710" spans="1:6" x14ac:dyDescent="0.25">
      <c r="A6710" s="42">
        <v>95772</v>
      </c>
      <c r="B6710" s="42">
        <v>1314</v>
      </c>
      <c r="C6710" s="42">
        <v>1.9989613998404299E-5</v>
      </c>
      <c r="D6710" s="42">
        <v>4.5871077377807198E-4</v>
      </c>
      <c r="E6710" s="42" t="s">
        <v>31</v>
      </c>
      <c r="F6710" s="42" t="s">
        <v>202</v>
      </c>
    </row>
    <row r="6711" spans="1:6" x14ac:dyDescent="0.25">
      <c r="A6711" s="42">
        <v>95772</v>
      </c>
      <c r="B6711" s="42">
        <v>2806</v>
      </c>
      <c r="C6711" s="42">
        <v>8.6347545590229405E-4</v>
      </c>
      <c r="D6711" s="42">
        <v>1.22113870051332E-3</v>
      </c>
      <c r="E6711" s="42" t="s">
        <v>31</v>
      </c>
      <c r="F6711" s="42" t="s">
        <v>202</v>
      </c>
    </row>
    <row r="6712" spans="1:6" x14ac:dyDescent="0.25">
      <c r="A6712" s="42">
        <v>95772</v>
      </c>
      <c r="B6712" s="42">
        <v>1320</v>
      </c>
      <c r="C6712" s="42">
        <v>1.34593027067997E-4</v>
      </c>
      <c r="D6712" s="42">
        <v>4.72779673626111E-4</v>
      </c>
      <c r="E6712" s="42" t="s">
        <v>31</v>
      </c>
      <c r="F6712" s="42" t="s">
        <v>202</v>
      </c>
    </row>
    <row r="6713" spans="1:6" x14ac:dyDescent="0.25">
      <c r="A6713" s="42">
        <v>95772</v>
      </c>
      <c r="B6713" s="42">
        <v>881</v>
      </c>
      <c r="C6713" s="42">
        <v>5.0632663370504599E-3</v>
      </c>
      <c r="D6713" s="42">
        <v>5.6653026331825902E-3</v>
      </c>
      <c r="E6713" s="42" t="s">
        <v>31</v>
      </c>
      <c r="F6713" s="42" t="s">
        <v>202</v>
      </c>
    </row>
    <row r="6714" spans="1:6" x14ac:dyDescent="0.25">
      <c r="A6714" s="42">
        <v>95772</v>
      </c>
      <c r="B6714" s="42">
        <v>882</v>
      </c>
      <c r="C6714" s="42">
        <v>1.4248709262396899E-2</v>
      </c>
      <c r="D6714" s="42">
        <v>2.0128787513847599E-2</v>
      </c>
      <c r="E6714" s="42" t="s">
        <v>31</v>
      </c>
      <c r="F6714" s="42" t="s">
        <v>202</v>
      </c>
    </row>
    <row r="6715" spans="1:6" x14ac:dyDescent="0.25">
      <c r="A6715" s="42">
        <v>95772</v>
      </c>
      <c r="B6715" s="42">
        <v>883</v>
      </c>
      <c r="C6715" s="42">
        <v>9.0327209437864302E-4</v>
      </c>
      <c r="D6715" s="42">
        <v>1.8142660912660799E-3</v>
      </c>
      <c r="E6715" s="42" t="s">
        <v>31</v>
      </c>
      <c r="F6715" s="42" t="s">
        <v>202</v>
      </c>
    </row>
    <row r="6716" spans="1:6" x14ac:dyDescent="0.25">
      <c r="A6716" s="42">
        <v>95772</v>
      </c>
      <c r="B6716" s="42">
        <v>1325</v>
      </c>
      <c r="C6716" s="42">
        <v>1.7243346084823E-3</v>
      </c>
      <c r="D6716" s="42">
        <v>2.0142406377033199E-3</v>
      </c>
      <c r="E6716" s="42" t="s">
        <v>31</v>
      </c>
      <c r="F6716" s="42" t="s">
        <v>202</v>
      </c>
    </row>
    <row r="6717" spans="1:6" x14ac:dyDescent="0.25">
      <c r="A6717" s="42">
        <v>95772</v>
      </c>
      <c r="B6717" s="42">
        <v>884</v>
      </c>
      <c r="C6717" s="42">
        <v>9.6245597192546294E-3</v>
      </c>
      <c r="D6717" s="42">
        <v>7.8492959314581008E-3</v>
      </c>
      <c r="E6717" s="42" t="s">
        <v>31</v>
      </c>
      <c r="F6717" s="42" t="s">
        <v>202</v>
      </c>
    </row>
    <row r="6718" spans="1:6" x14ac:dyDescent="0.25">
      <c r="A6718" s="42">
        <v>95772</v>
      </c>
      <c r="B6718" s="42">
        <v>1330</v>
      </c>
      <c r="C6718" s="42">
        <v>1.27783797841341E-5</v>
      </c>
      <c r="D6718" s="42">
        <v>4.5870870256239297E-4</v>
      </c>
      <c r="E6718" s="42" t="s">
        <v>31</v>
      </c>
      <c r="F6718" s="42" t="s">
        <v>202</v>
      </c>
    </row>
    <row r="6719" spans="1:6" x14ac:dyDescent="0.25">
      <c r="A6719" s="42">
        <v>95772</v>
      </c>
      <c r="B6719" s="42">
        <v>885</v>
      </c>
      <c r="C6719" s="42">
        <v>9.8612340491184507E-5</v>
      </c>
      <c r="D6719" s="42">
        <v>5.0891696335723198E-4</v>
      </c>
      <c r="E6719" s="42" t="s">
        <v>31</v>
      </c>
      <c r="F6719" s="42" t="s">
        <v>202</v>
      </c>
    </row>
    <row r="6720" spans="1:6" x14ac:dyDescent="0.25">
      <c r="A6720" s="42">
        <v>95772</v>
      </c>
      <c r="B6720" s="42">
        <v>886</v>
      </c>
      <c r="C6720" s="42">
        <v>2.1122207456529402E-3</v>
      </c>
      <c r="D6720" s="42">
        <v>2.4764548831326602E-3</v>
      </c>
      <c r="E6720" s="42" t="s">
        <v>31</v>
      </c>
      <c r="F6720" s="42" t="s">
        <v>202</v>
      </c>
    </row>
    <row r="6721" spans="1:6" x14ac:dyDescent="0.25">
      <c r="A6721" s="42">
        <v>95772</v>
      </c>
      <c r="B6721" s="42">
        <v>887</v>
      </c>
      <c r="C6721" s="42">
        <v>5.6492080349388005E-4</v>
      </c>
      <c r="D6721" s="42">
        <v>8.4493885813922802E-4</v>
      </c>
      <c r="E6721" s="42" t="s">
        <v>31</v>
      </c>
      <c r="F6721" s="42" t="s">
        <v>202</v>
      </c>
    </row>
    <row r="6722" spans="1:6" x14ac:dyDescent="0.25">
      <c r="A6722" s="42">
        <v>95772</v>
      </c>
      <c r="B6722" s="42">
        <v>888</v>
      </c>
      <c r="C6722" s="42">
        <v>2.5216060368080499E-2</v>
      </c>
      <c r="D6722" s="42">
        <v>4.8585450525029897E-2</v>
      </c>
      <c r="E6722" s="42" t="s">
        <v>31</v>
      </c>
      <c r="F6722" s="42" t="s">
        <v>202</v>
      </c>
    </row>
    <row r="6723" spans="1:6" x14ac:dyDescent="0.25">
      <c r="A6723" s="42">
        <v>95772</v>
      </c>
      <c r="B6723" s="42">
        <v>889</v>
      </c>
      <c r="C6723" s="42">
        <v>6.41004519218011E-3</v>
      </c>
      <c r="D6723" s="42">
        <v>9.1092846292214792E-3</v>
      </c>
      <c r="E6723" s="42" t="s">
        <v>31</v>
      </c>
      <c r="F6723" s="42" t="s">
        <v>202</v>
      </c>
    </row>
    <row r="6724" spans="1:6" x14ac:dyDescent="0.25">
      <c r="A6724" s="42">
        <v>95772</v>
      </c>
      <c r="B6724" s="42">
        <v>890</v>
      </c>
      <c r="C6724" s="42">
        <v>6.2556156439560204E-4</v>
      </c>
      <c r="D6724" s="42">
        <v>1.8563279231467501E-3</v>
      </c>
      <c r="E6724" s="42" t="s">
        <v>31</v>
      </c>
      <c r="F6724" s="42" t="s">
        <v>202</v>
      </c>
    </row>
    <row r="6725" spans="1:6" x14ac:dyDescent="0.25">
      <c r="A6725" s="42">
        <v>95772</v>
      </c>
      <c r="B6725" s="42">
        <v>891</v>
      </c>
      <c r="C6725" s="42">
        <v>3.8130726057171199E-4</v>
      </c>
      <c r="D6725" s="42">
        <v>1.26287894329882E-3</v>
      </c>
      <c r="E6725" s="42" t="s">
        <v>31</v>
      </c>
      <c r="F6725" s="42" t="s">
        <v>202</v>
      </c>
    </row>
    <row r="6726" spans="1:6" x14ac:dyDescent="0.25">
      <c r="A6726" s="42">
        <v>95772</v>
      </c>
      <c r="B6726" s="42">
        <v>892</v>
      </c>
      <c r="C6726" s="42">
        <v>2.8575046024791298E-3</v>
      </c>
      <c r="D6726" s="42">
        <v>3.4295878103108701E-3</v>
      </c>
      <c r="E6726" s="42" t="s">
        <v>31</v>
      </c>
      <c r="F6726" s="42" t="s">
        <v>202</v>
      </c>
    </row>
    <row r="6727" spans="1:6" x14ac:dyDescent="0.25">
      <c r="A6727" s="42">
        <v>95772</v>
      </c>
      <c r="B6727" s="42">
        <v>893</v>
      </c>
      <c r="C6727" s="42">
        <v>4.3414333107786999E-4</v>
      </c>
      <c r="D6727" s="42">
        <v>6.1682415807302101E-4</v>
      </c>
      <c r="E6727" s="42" t="s">
        <v>31</v>
      </c>
      <c r="F6727" s="42" t="s">
        <v>202</v>
      </c>
    </row>
    <row r="6728" spans="1:6" x14ac:dyDescent="0.25">
      <c r="A6728" s="42">
        <v>95772</v>
      </c>
      <c r="B6728" s="42">
        <v>894</v>
      </c>
      <c r="C6728" s="42">
        <v>1.18704740870779E-4</v>
      </c>
      <c r="D6728" s="42">
        <v>5.5893424011768005E-4</v>
      </c>
      <c r="E6728" s="42" t="s">
        <v>31</v>
      </c>
      <c r="F6728" s="42" t="s">
        <v>202</v>
      </c>
    </row>
    <row r="6729" spans="1:6" x14ac:dyDescent="0.25">
      <c r="A6729" s="42">
        <v>95772</v>
      </c>
      <c r="B6729" s="42">
        <v>895</v>
      </c>
      <c r="C6729" s="42">
        <v>1.3703863825419301E-4</v>
      </c>
      <c r="D6729" s="42">
        <v>4.9271516735272002E-4</v>
      </c>
      <c r="E6729" s="42" t="s">
        <v>31</v>
      </c>
      <c r="F6729" s="42" t="s">
        <v>202</v>
      </c>
    </row>
    <row r="6730" spans="1:6" x14ac:dyDescent="0.25">
      <c r="A6730" s="42">
        <v>95772</v>
      </c>
      <c r="B6730" s="42">
        <v>105</v>
      </c>
      <c r="C6730" s="42">
        <v>2.0582364881280499E-2</v>
      </c>
      <c r="D6730" s="42">
        <v>3.41643365116212E-2</v>
      </c>
      <c r="E6730" s="42" t="s">
        <v>31</v>
      </c>
      <c r="F6730" s="42" t="s">
        <v>202</v>
      </c>
    </row>
    <row r="6731" spans="1:6" x14ac:dyDescent="0.25">
      <c r="A6731" s="42">
        <v>95772</v>
      </c>
      <c r="B6731" s="42">
        <v>196</v>
      </c>
      <c r="C6731" s="42">
        <v>3.2438123494603698E-2</v>
      </c>
      <c r="D6731" s="42">
        <v>4.3495747298162198E-2</v>
      </c>
      <c r="E6731" s="42" t="s">
        <v>31</v>
      </c>
      <c r="F6731" s="42" t="s">
        <v>202</v>
      </c>
    </row>
    <row r="6732" spans="1:6" x14ac:dyDescent="0.25">
      <c r="A6732" s="42">
        <v>95772</v>
      </c>
      <c r="B6732" s="42">
        <v>611</v>
      </c>
      <c r="C6732" s="42">
        <v>0.432206702801057</v>
      </c>
      <c r="D6732" s="42">
        <v>0.74204402791275703</v>
      </c>
      <c r="E6732" s="42" t="s">
        <v>31</v>
      </c>
      <c r="F6732" s="42" t="s">
        <v>202</v>
      </c>
    </row>
    <row r="6733" spans="1:6" x14ac:dyDescent="0.25">
      <c r="A6733" s="42">
        <v>95772</v>
      </c>
      <c r="B6733" s="42">
        <v>901</v>
      </c>
      <c r="C6733" s="42">
        <v>7.8519940111590393E-5</v>
      </c>
      <c r="D6733" s="42">
        <v>6.3107653936273704E-4</v>
      </c>
      <c r="E6733" s="42" t="s">
        <v>31</v>
      </c>
      <c r="F6733" s="42" t="s">
        <v>202</v>
      </c>
    </row>
    <row r="6734" spans="1:6" x14ac:dyDescent="0.25">
      <c r="A6734" s="42">
        <v>95772</v>
      </c>
      <c r="B6734" s="42">
        <v>902</v>
      </c>
      <c r="C6734" s="42">
        <v>3.1339453425781601E-2</v>
      </c>
      <c r="D6734" s="42">
        <v>3.8675395554412899E-2</v>
      </c>
      <c r="E6734" s="42" t="s">
        <v>31</v>
      </c>
      <c r="F6734" s="42" t="s">
        <v>202</v>
      </c>
    </row>
    <row r="6735" spans="1:6" x14ac:dyDescent="0.25">
      <c r="A6735" s="42">
        <v>95772</v>
      </c>
      <c r="B6735" s="42">
        <v>903</v>
      </c>
      <c r="C6735" s="42">
        <v>2.5932745070254299E-3</v>
      </c>
      <c r="D6735" s="42">
        <v>4.1512671427901097E-3</v>
      </c>
      <c r="E6735" s="42" t="s">
        <v>31</v>
      </c>
      <c r="F6735" s="42" t="s">
        <v>202</v>
      </c>
    </row>
    <row r="6736" spans="1:6" x14ac:dyDescent="0.25">
      <c r="A6736" s="42">
        <v>95772</v>
      </c>
      <c r="B6736" s="42">
        <v>904</v>
      </c>
      <c r="C6736" s="42">
        <v>1.0589414509575E-2</v>
      </c>
      <c r="D6736" s="42">
        <v>1.75418890858315E-2</v>
      </c>
      <c r="E6736" s="42" t="s">
        <v>31</v>
      </c>
      <c r="F6736" s="42" t="s">
        <v>202</v>
      </c>
    </row>
    <row r="6737" spans="1:6" x14ac:dyDescent="0.25">
      <c r="A6737" s="42">
        <v>95772</v>
      </c>
      <c r="B6737" s="42">
        <v>905</v>
      </c>
      <c r="C6737" s="42">
        <v>2.2167153164522799E-3</v>
      </c>
      <c r="D6737" s="42">
        <v>3.4732465963109101E-3</v>
      </c>
      <c r="E6737" s="42" t="s">
        <v>31</v>
      </c>
      <c r="F6737" s="42" t="s">
        <v>202</v>
      </c>
    </row>
    <row r="6738" spans="1:6" x14ac:dyDescent="0.25">
      <c r="A6738" s="42">
        <v>95772</v>
      </c>
      <c r="B6738" s="42">
        <v>906</v>
      </c>
      <c r="C6738" s="42">
        <v>1.70351737221742E-4</v>
      </c>
      <c r="D6738" s="42">
        <v>4.9742274068459804E-4</v>
      </c>
      <c r="E6738" s="42" t="s">
        <v>31</v>
      </c>
      <c r="F6738" s="42" t="s">
        <v>202</v>
      </c>
    </row>
    <row r="6739" spans="1:6" x14ac:dyDescent="0.25">
      <c r="A6739" s="42">
        <v>95772</v>
      </c>
      <c r="B6739" s="42">
        <v>907</v>
      </c>
      <c r="C6739" s="42">
        <v>1.62378223589787E-2</v>
      </c>
      <c r="D6739" s="42">
        <v>3.1253108172709897E-2</v>
      </c>
      <c r="E6739" s="42" t="s">
        <v>31</v>
      </c>
      <c r="F6739" s="42" t="s">
        <v>202</v>
      </c>
    </row>
    <row r="6740" spans="1:6" x14ac:dyDescent="0.25">
      <c r="A6740" s="42">
        <v>95772</v>
      </c>
      <c r="B6740" s="42">
        <v>908</v>
      </c>
      <c r="C6740" s="42">
        <v>2.29855877030864E-4</v>
      </c>
      <c r="D6740" s="42">
        <v>5.12952611741899E-4</v>
      </c>
      <c r="E6740" s="42" t="s">
        <v>31</v>
      </c>
      <c r="F6740" s="42" t="s">
        <v>202</v>
      </c>
    </row>
    <row r="6741" spans="1:6" x14ac:dyDescent="0.25">
      <c r="A6741" s="42">
        <v>95772</v>
      </c>
      <c r="B6741" s="42">
        <v>909</v>
      </c>
      <c r="C6741" s="42">
        <v>4.5816618914340702E-4</v>
      </c>
      <c r="D6741" s="42">
        <v>9.6408305595027698E-4</v>
      </c>
      <c r="E6741" s="42" t="s">
        <v>31</v>
      </c>
      <c r="F6741" s="42" t="s">
        <v>202</v>
      </c>
    </row>
    <row r="6742" spans="1:6" x14ac:dyDescent="0.25">
      <c r="A6742" s="42">
        <v>95772</v>
      </c>
      <c r="B6742" s="42">
        <v>989</v>
      </c>
      <c r="C6742" s="42">
        <v>5.3849005871987497E-4</v>
      </c>
      <c r="D6742" s="42">
        <v>7.6153994424473198E-4</v>
      </c>
      <c r="E6742" s="42" t="s">
        <v>31</v>
      </c>
      <c r="F6742" s="42" t="s">
        <v>202</v>
      </c>
    </row>
    <row r="6743" spans="1:6" x14ac:dyDescent="0.25">
      <c r="A6743" s="42">
        <v>95772</v>
      </c>
      <c r="B6743" s="42">
        <v>990</v>
      </c>
      <c r="C6743" s="42">
        <v>3.3909017186361501E-3</v>
      </c>
      <c r="D6743" s="42">
        <v>4.7954591991694797E-3</v>
      </c>
      <c r="E6743" s="42" t="s">
        <v>31</v>
      </c>
      <c r="F6743" s="42" t="s">
        <v>202</v>
      </c>
    </row>
    <row r="6744" spans="1:6" x14ac:dyDescent="0.25">
      <c r="A6744" s="42">
        <v>95772</v>
      </c>
      <c r="B6744" s="42">
        <v>990</v>
      </c>
      <c r="C6744" s="42">
        <v>5.1435061960264398E-3</v>
      </c>
      <c r="D6744" s="42">
        <v>1.02874868194484E-2</v>
      </c>
      <c r="E6744" s="42" t="s">
        <v>31</v>
      </c>
      <c r="F6744" s="42" t="s">
        <v>202</v>
      </c>
    </row>
    <row r="6745" spans="1:6" x14ac:dyDescent="0.25">
      <c r="A6745" s="42">
        <v>95772</v>
      </c>
      <c r="B6745" s="42">
        <v>1387</v>
      </c>
      <c r="C6745" s="42">
        <v>2.5259752393155901E-3</v>
      </c>
      <c r="D6745" s="42">
        <v>1.53402580769676E-3</v>
      </c>
      <c r="E6745" s="42" t="s">
        <v>31</v>
      </c>
      <c r="F6745" s="42" t="s">
        <v>202</v>
      </c>
    </row>
    <row r="6746" spans="1:6" x14ac:dyDescent="0.25">
      <c r="A6746" s="42">
        <v>95772</v>
      </c>
      <c r="B6746" s="42">
        <v>993</v>
      </c>
      <c r="C6746" s="42">
        <v>1.4450556442072199E-3</v>
      </c>
      <c r="D6746" s="42">
        <v>2.89179950299033E-3</v>
      </c>
      <c r="E6746" s="42" t="s">
        <v>31</v>
      </c>
      <c r="F6746" s="42" t="s">
        <v>202</v>
      </c>
    </row>
    <row r="6747" spans="1:6" x14ac:dyDescent="0.25">
      <c r="A6747" s="42">
        <v>95772</v>
      </c>
      <c r="B6747" s="42">
        <v>994</v>
      </c>
      <c r="C6747" s="42">
        <v>0</v>
      </c>
      <c r="D6747" s="42">
        <v>4.58706027303291E-4</v>
      </c>
      <c r="E6747" s="42" t="s">
        <v>31</v>
      </c>
      <c r="F6747" s="42" t="s">
        <v>202</v>
      </c>
    </row>
    <row r="6748" spans="1:6" x14ac:dyDescent="0.25">
      <c r="A6748" s="42">
        <v>95772</v>
      </c>
      <c r="B6748" s="42">
        <v>1390</v>
      </c>
      <c r="C6748" s="42">
        <v>0</v>
      </c>
      <c r="D6748" s="42">
        <v>4.58706027303291E-4</v>
      </c>
      <c r="E6748" s="42" t="s">
        <v>31</v>
      </c>
      <c r="F6748" s="42" t="s">
        <v>202</v>
      </c>
    </row>
    <row r="6749" spans="1:6" x14ac:dyDescent="0.25">
      <c r="A6749" s="42">
        <v>95772</v>
      </c>
      <c r="B6749" s="42">
        <v>1391</v>
      </c>
      <c r="C6749" s="42">
        <v>7.2499041403686097E-3</v>
      </c>
      <c r="D6749" s="42">
        <v>5.6603714681154197E-3</v>
      </c>
      <c r="E6749" s="42" t="s">
        <v>31</v>
      </c>
      <c r="F6749" s="42" t="s">
        <v>202</v>
      </c>
    </row>
    <row r="6750" spans="1:6" x14ac:dyDescent="0.25">
      <c r="A6750" s="42">
        <v>95772</v>
      </c>
      <c r="B6750" s="42">
        <v>1393</v>
      </c>
      <c r="C6750" s="42">
        <v>1.6740574832442901E-4</v>
      </c>
      <c r="D6750" s="42">
        <v>6.0728759318976898E-4</v>
      </c>
      <c r="E6750" s="42" t="s">
        <v>31</v>
      </c>
      <c r="F6750" s="42" t="s">
        <v>202</v>
      </c>
    </row>
    <row r="6751" spans="1:6" x14ac:dyDescent="0.25">
      <c r="A6751" s="42">
        <v>95772</v>
      </c>
      <c r="B6751" s="42">
        <v>999</v>
      </c>
      <c r="C6751" s="42">
        <v>6.9582350746848903E-3</v>
      </c>
      <c r="D6751" s="42">
        <v>2.2921005535521699E-3</v>
      </c>
      <c r="E6751" s="42" t="s">
        <v>31</v>
      </c>
      <c r="F6751" s="42" t="s">
        <v>202</v>
      </c>
    </row>
    <row r="6752" spans="1:6" x14ac:dyDescent="0.25">
      <c r="A6752" s="42">
        <v>95772</v>
      </c>
      <c r="B6752" s="42">
        <v>1396</v>
      </c>
      <c r="C6752" s="42">
        <v>0</v>
      </c>
      <c r="D6752" s="42">
        <v>4.58706027303291E-4</v>
      </c>
      <c r="E6752" s="42" t="s">
        <v>31</v>
      </c>
      <c r="F6752" s="42" t="s">
        <v>202</v>
      </c>
    </row>
    <row r="6753" spans="1:6" x14ac:dyDescent="0.25">
      <c r="A6753" s="42">
        <v>95772</v>
      </c>
      <c r="B6753" s="42">
        <v>1397</v>
      </c>
      <c r="C6753" s="42">
        <v>0</v>
      </c>
      <c r="D6753" s="42">
        <v>4.58706027303291E-4</v>
      </c>
      <c r="E6753" s="42" t="s">
        <v>31</v>
      </c>
      <c r="F6753" s="42" t="s">
        <v>202</v>
      </c>
    </row>
    <row r="6754" spans="1:6" x14ac:dyDescent="0.25">
      <c r="A6754" s="42">
        <v>95772</v>
      </c>
      <c r="B6754" s="42">
        <v>1398</v>
      </c>
      <c r="C6754" s="42">
        <v>0</v>
      </c>
      <c r="D6754" s="42">
        <v>4.58706027303291E-4</v>
      </c>
      <c r="E6754" s="42" t="s">
        <v>31</v>
      </c>
      <c r="F6754" s="42" t="s">
        <v>202</v>
      </c>
    </row>
    <row r="6755" spans="1:6" x14ac:dyDescent="0.25">
      <c r="A6755" s="42">
        <v>95772</v>
      </c>
      <c r="B6755" s="42">
        <v>1004</v>
      </c>
      <c r="C6755" s="42">
        <v>0</v>
      </c>
      <c r="D6755" s="42">
        <v>4.58706027303291E-4</v>
      </c>
      <c r="E6755" s="42" t="s">
        <v>31</v>
      </c>
      <c r="F6755" s="42" t="s">
        <v>202</v>
      </c>
    </row>
    <row r="6756" spans="1:6" x14ac:dyDescent="0.25">
      <c r="A6756" s="42">
        <v>95772</v>
      </c>
      <c r="B6756" s="42">
        <v>1005</v>
      </c>
      <c r="C6756" s="42">
        <v>0</v>
      </c>
      <c r="D6756" s="42">
        <v>4.58706027303291E-4</v>
      </c>
      <c r="E6756" s="42" t="s">
        <v>31</v>
      </c>
      <c r="F6756" s="42" t="s">
        <v>202</v>
      </c>
    </row>
    <row r="6757" spans="1:6" x14ac:dyDescent="0.25">
      <c r="A6757" s="42">
        <v>95772</v>
      </c>
      <c r="B6757" s="42">
        <v>1006</v>
      </c>
      <c r="C6757" s="42">
        <v>0</v>
      </c>
      <c r="D6757" s="42">
        <v>4.58706027303291E-4</v>
      </c>
      <c r="E6757" s="42" t="s">
        <v>31</v>
      </c>
      <c r="F6757" s="42" t="s">
        <v>202</v>
      </c>
    </row>
    <row r="6758" spans="1:6" x14ac:dyDescent="0.25">
      <c r="A6758" s="42">
        <v>95772</v>
      </c>
      <c r="B6758" s="42">
        <v>1402</v>
      </c>
      <c r="C6758" s="42">
        <v>1.18411595179795E-3</v>
      </c>
      <c r="D6758" s="42">
        <v>2.3702918502336301E-3</v>
      </c>
      <c r="E6758" s="42" t="s">
        <v>31</v>
      </c>
      <c r="F6758" s="42" t="s">
        <v>202</v>
      </c>
    </row>
    <row r="6759" spans="1:6" x14ac:dyDescent="0.25">
      <c r="A6759" s="42">
        <v>95772</v>
      </c>
      <c r="B6759" s="42">
        <v>1008</v>
      </c>
      <c r="C6759" s="42">
        <v>0</v>
      </c>
      <c r="D6759" s="42">
        <v>4.58706027303291E-4</v>
      </c>
      <c r="E6759" s="42" t="s">
        <v>31</v>
      </c>
      <c r="F6759" s="42" t="s">
        <v>202</v>
      </c>
    </row>
    <row r="6760" spans="1:6" x14ac:dyDescent="0.25">
      <c r="A6760" s="42">
        <v>95772</v>
      </c>
      <c r="B6760" s="42">
        <v>989</v>
      </c>
      <c r="C6760" s="42">
        <v>9.7643626149074303E-4</v>
      </c>
      <c r="D6760" s="42">
        <v>6.9135736072790401E-4</v>
      </c>
      <c r="E6760" s="42" t="s">
        <v>31</v>
      </c>
      <c r="F6760" s="42" t="s">
        <v>202</v>
      </c>
    </row>
    <row r="6761" spans="1:6" x14ac:dyDescent="0.25">
      <c r="A6761" s="42">
        <v>95772</v>
      </c>
      <c r="B6761" s="42">
        <v>1010</v>
      </c>
      <c r="C6761" s="42">
        <v>1.0984018294444601E-3</v>
      </c>
      <c r="D6761" s="42">
        <v>8.15585682814612E-4</v>
      </c>
      <c r="E6761" s="42" t="s">
        <v>31</v>
      </c>
      <c r="F6761" s="42" t="s">
        <v>202</v>
      </c>
    </row>
    <row r="6762" spans="1:6" x14ac:dyDescent="0.25">
      <c r="A6762" s="42">
        <v>95772</v>
      </c>
      <c r="B6762" s="42">
        <v>1011</v>
      </c>
      <c r="C6762" s="42">
        <v>1.4388337915192399E-3</v>
      </c>
      <c r="D6762" s="42">
        <v>1.9668649439391101E-3</v>
      </c>
      <c r="E6762" s="42" t="s">
        <v>31</v>
      </c>
      <c r="F6762" s="42" t="s">
        <v>202</v>
      </c>
    </row>
    <row r="6763" spans="1:6" x14ac:dyDescent="0.25">
      <c r="A6763" s="42">
        <v>95772</v>
      </c>
      <c r="B6763" s="42">
        <v>1407</v>
      </c>
      <c r="C6763" s="42">
        <v>2.9094068323763499E-3</v>
      </c>
      <c r="D6763" s="42">
        <v>5.4271842228344903E-3</v>
      </c>
      <c r="E6763" s="42" t="s">
        <v>31</v>
      </c>
      <c r="F6763" s="42" t="s">
        <v>202</v>
      </c>
    </row>
    <row r="6764" spans="1:6" x14ac:dyDescent="0.25">
      <c r="A6764" s="42">
        <v>95772</v>
      </c>
      <c r="B6764" s="42">
        <v>1408</v>
      </c>
      <c r="C6764" s="42">
        <v>3.47714097393462E-4</v>
      </c>
      <c r="D6764" s="42">
        <v>6.1920530228110201E-4</v>
      </c>
      <c r="E6764" s="42" t="s">
        <v>31</v>
      </c>
      <c r="F6764" s="42" t="s">
        <v>202</v>
      </c>
    </row>
    <row r="6765" spans="1:6" x14ac:dyDescent="0.25">
      <c r="A6765" s="42">
        <v>95772</v>
      </c>
      <c r="B6765" s="42">
        <v>1409</v>
      </c>
      <c r="C6765" s="42">
        <v>1.16157600526283E-4</v>
      </c>
      <c r="D6765" s="42">
        <v>5.0164761796026405E-4</v>
      </c>
      <c r="E6765" s="42" t="s">
        <v>31</v>
      </c>
      <c r="F6765" s="42" t="s">
        <v>202</v>
      </c>
    </row>
    <row r="6766" spans="1:6" x14ac:dyDescent="0.25">
      <c r="A6766" s="42">
        <v>95772</v>
      </c>
      <c r="B6766" s="42">
        <v>1410</v>
      </c>
      <c r="C6766" s="42">
        <v>0</v>
      </c>
      <c r="D6766" s="42">
        <v>4.58706027303291E-4</v>
      </c>
      <c r="E6766" s="42" t="s">
        <v>31</v>
      </c>
      <c r="F6766" s="42" t="s">
        <v>202</v>
      </c>
    </row>
    <row r="6767" spans="1:6" x14ac:dyDescent="0.25">
      <c r="A6767" s="42">
        <v>95772</v>
      </c>
      <c r="B6767" s="42">
        <v>1411</v>
      </c>
      <c r="C6767" s="42">
        <v>2.6109464226301798E-3</v>
      </c>
      <c r="D6767" s="42">
        <v>2.6446607973793401E-3</v>
      </c>
      <c r="E6767" s="42" t="s">
        <v>31</v>
      </c>
      <c r="F6767" s="42" t="s">
        <v>202</v>
      </c>
    </row>
    <row r="6768" spans="1:6" x14ac:dyDescent="0.25">
      <c r="A6768" s="42">
        <v>95772</v>
      </c>
      <c r="B6768" s="42">
        <v>1017</v>
      </c>
      <c r="C6768" s="42">
        <v>2.8391000722621999E-3</v>
      </c>
      <c r="D6768" s="42">
        <v>2.08336063047763E-3</v>
      </c>
      <c r="E6768" s="42" t="s">
        <v>31</v>
      </c>
      <c r="F6768" s="42" t="s">
        <v>202</v>
      </c>
    </row>
    <row r="6769" spans="1:6" x14ac:dyDescent="0.25">
      <c r="A6769" s="42">
        <v>95772</v>
      </c>
      <c r="B6769" s="42">
        <v>1413</v>
      </c>
      <c r="C6769" s="42">
        <v>8.6158594216123499E-4</v>
      </c>
      <c r="D6769" s="42">
        <v>1.3150309812714001E-3</v>
      </c>
      <c r="E6769" s="42" t="s">
        <v>31</v>
      </c>
      <c r="F6769" s="42" t="s">
        <v>202</v>
      </c>
    </row>
    <row r="6770" spans="1:6" x14ac:dyDescent="0.25">
      <c r="A6770" s="42">
        <v>95772</v>
      </c>
      <c r="B6770" s="42">
        <v>1416</v>
      </c>
      <c r="C6770" s="42">
        <v>9.2117269800018797E-4</v>
      </c>
      <c r="D6770" s="42">
        <v>1.63386545222957E-3</v>
      </c>
      <c r="E6770" s="42" t="s">
        <v>31</v>
      </c>
      <c r="F6770" s="42" t="s">
        <v>202</v>
      </c>
    </row>
    <row r="6771" spans="1:6" x14ac:dyDescent="0.25">
      <c r="A6771" s="42">
        <v>95772</v>
      </c>
      <c r="B6771" s="42">
        <v>1022</v>
      </c>
      <c r="C6771" s="42">
        <v>8.05736891988761E-4</v>
      </c>
      <c r="D6771" s="42">
        <v>1.33278178466952E-3</v>
      </c>
      <c r="E6771" s="42" t="s">
        <v>31</v>
      </c>
      <c r="F6771" s="42" t="s">
        <v>202</v>
      </c>
    </row>
    <row r="6772" spans="1:6" x14ac:dyDescent="0.25">
      <c r="A6772" s="42">
        <v>95772</v>
      </c>
      <c r="B6772" s="42">
        <v>1418</v>
      </c>
      <c r="C6772" s="42">
        <v>9.4046879898274996E-5</v>
      </c>
      <c r="D6772" s="42">
        <v>5.0370527803612897E-4</v>
      </c>
      <c r="E6772" s="42" t="s">
        <v>31</v>
      </c>
      <c r="F6772" s="42" t="s">
        <v>202</v>
      </c>
    </row>
    <row r="6773" spans="1:6" x14ac:dyDescent="0.25">
      <c r="A6773" s="42">
        <v>95772</v>
      </c>
      <c r="B6773" s="42">
        <v>1024</v>
      </c>
      <c r="C6773" s="42">
        <v>4.6596856033967698E-4</v>
      </c>
      <c r="D6773" s="42">
        <v>7.5178035787012705E-4</v>
      </c>
      <c r="E6773" s="42" t="s">
        <v>31</v>
      </c>
      <c r="F6773" s="42" t="s">
        <v>202</v>
      </c>
    </row>
    <row r="6774" spans="1:6" x14ac:dyDescent="0.25">
      <c r="A6774" s="42">
        <v>95772</v>
      </c>
      <c r="B6774" s="42">
        <v>1025</v>
      </c>
      <c r="C6774" s="42">
        <v>2.6300943316615001E-4</v>
      </c>
      <c r="D6774" s="42">
        <v>6.6740030846031205E-4</v>
      </c>
      <c r="E6774" s="42" t="s">
        <v>31</v>
      </c>
      <c r="F6774" s="42" t="s">
        <v>202</v>
      </c>
    </row>
    <row r="6775" spans="1:6" x14ac:dyDescent="0.25">
      <c r="A6775" s="42">
        <v>95772</v>
      </c>
      <c r="B6775" s="42">
        <v>1026</v>
      </c>
      <c r="C6775" s="42">
        <v>6.9392525980066104E-5</v>
      </c>
      <c r="D6775" s="42">
        <v>4.7910546790995299E-4</v>
      </c>
      <c r="E6775" s="42" t="s">
        <v>31</v>
      </c>
      <c r="F6775" s="42" t="s">
        <v>202</v>
      </c>
    </row>
    <row r="6776" spans="1:6" x14ac:dyDescent="0.25">
      <c r="A6776" s="42">
        <v>95772</v>
      </c>
      <c r="B6776" s="42">
        <v>1027</v>
      </c>
      <c r="C6776" s="42">
        <v>2.5568848858508702E-5</v>
      </c>
      <c r="D6776" s="42">
        <v>4.58725412399917E-4</v>
      </c>
      <c r="E6776" s="42" t="s">
        <v>31</v>
      </c>
      <c r="F6776" s="42" t="s">
        <v>202</v>
      </c>
    </row>
    <row r="6777" spans="1:6" x14ac:dyDescent="0.25">
      <c r="A6777" s="42">
        <v>95772</v>
      </c>
      <c r="B6777" s="42">
        <v>1423</v>
      </c>
      <c r="C6777" s="42">
        <v>6.9536778041534998E-4</v>
      </c>
      <c r="D6777" s="42">
        <v>9.8339854590066399E-4</v>
      </c>
      <c r="E6777" s="42" t="s">
        <v>31</v>
      </c>
      <c r="F6777" s="42" t="s">
        <v>202</v>
      </c>
    </row>
    <row r="6778" spans="1:6" x14ac:dyDescent="0.25">
      <c r="A6778" s="42">
        <v>95772</v>
      </c>
      <c r="B6778" s="42">
        <v>933</v>
      </c>
      <c r="C6778" s="42">
        <v>0.119698921351168</v>
      </c>
      <c r="D6778" s="42">
        <v>0.16147450947984801</v>
      </c>
      <c r="E6778" s="42" t="s">
        <v>31</v>
      </c>
      <c r="F6778" s="42" t="s">
        <v>202</v>
      </c>
    </row>
    <row r="6779" spans="1:6" x14ac:dyDescent="0.25">
      <c r="A6779" s="42">
        <v>95772</v>
      </c>
      <c r="B6779" s="42">
        <v>934</v>
      </c>
      <c r="C6779" s="42">
        <v>0.21252322967977499</v>
      </c>
      <c r="D6779" s="42">
        <v>0.18897372992337799</v>
      </c>
      <c r="E6779" s="42" t="s">
        <v>31</v>
      </c>
      <c r="F6779" s="42" t="s">
        <v>202</v>
      </c>
    </row>
    <row r="6780" spans="1:6" x14ac:dyDescent="0.25">
      <c r="A6780" s="42">
        <v>95772</v>
      </c>
      <c r="B6780" s="42">
        <v>935</v>
      </c>
      <c r="C6780" s="42">
        <v>1.8089886162511101E-2</v>
      </c>
      <c r="D6780" s="42">
        <v>2.2858139298913099E-2</v>
      </c>
      <c r="E6780" s="42" t="s">
        <v>31</v>
      </c>
      <c r="F6780" s="42" t="s">
        <v>202</v>
      </c>
    </row>
    <row r="6781" spans="1:6" x14ac:dyDescent="0.25">
      <c r="A6781" s="42">
        <v>95772</v>
      </c>
      <c r="B6781" s="42">
        <v>936</v>
      </c>
      <c r="C6781" s="42">
        <v>0.108659672737436</v>
      </c>
      <c r="D6781" s="42">
        <v>0.13956574505418401</v>
      </c>
      <c r="E6781" s="42" t="s">
        <v>31</v>
      </c>
      <c r="F6781" s="42" t="s">
        <v>202</v>
      </c>
    </row>
    <row r="6782" spans="1:6" x14ac:dyDescent="0.25">
      <c r="A6782" s="42">
        <v>95772</v>
      </c>
      <c r="B6782" s="42">
        <v>937</v>
      </c>
      <c r="C6782" s="42">
        <v>9.5730476380444102E-2</v>
      </c>
      <c r="D6782" s="42">
        <v>0.19168215812610701</v>
      </c>
      <c r="E6782" s="42" t="s">
        <v>31</v>
      </c>
      <c r="F6782" s="42" t="s">
        <v>202</v>
      </c>
    </row>
    <row r="6783" spans="1:6" x14ac:dyDescent="0.25">
      <c r="A6783" s="42">
        <v>95772</v>
      </c>
      <c r="B6783" s="42">
        <v>939</v>
      </c>
      <c r="C6783" s="42">
        <v>6.5137839080060597E-3</v>
      </c>
      <c r="D6783" s="42">
        <v>1.3027942443335799E-2</v>
      </c>
      <c r="E6783" s="42" t="s">
        <v>31</v>
      </c>
      <c r="F6783" s="42" t="s">
        <v>202</v>
      </c>
    </row>
    <row r="6784" spans="1:6" x14ac:dyDescent="0.25">
      <c r="A6784" s="42">
        <v>95772</v>
      </c>
      <c r="B6784" s="42">
        <v>941</v>
      </c>
      <c r="C6784" s="42">
        <v>1.04108728115565E-3</v>
      </c>
      <c r="D6784" s="42">
        <v>2.45957019523601E-3</v>
      </c>
      <c r="E6784" s="42" t="s">
        <v>31</v>
      </c>
      <c r="F6784" s="42" t="s">
        <v>202</v>
      </c>
    </row>
    <row r="6785" spans="1:6" x14ac:dyDescent="0.25">
      <c r="A6785" s="42">
        <v>95772</v>
      </c>
      <c r="B6785" s="42">
        <v>942</v>
      </c>
      <c r="C6785" s="42">
        <v>1.1634986766279201</v>
      </c>
      <c r="D6785" s="42">
        <v>1.8016870548589901</v>
      </c>
      <c r="E6785" s="42" t="s">
        <v>31</v>
      </c>
      <c r="F6785" s="42" t="s">
        <v>202</v>
      </c>
    </row>
    <row r="6786" spans="1:6" x14ac:dyDescent="0.25">
      <c r="A6786" s="42">
        <v>95772</v>
      </c>
      <c r="B6786" s="42">
        <v>944</v>
      </c>
      <c r="C6786" s="42">
        <v>8.5324911674470802E-2</v>
      </c>
      <c r="D6786" s="42">
        <v>7.9827390558168607E-2</v>
      </c>
      <c r="E6786" s="42" t="s">
        <v>31</v>
      </c>
      <c r="F6786" s="42" t="s">
        <v>202</v>
      </c>
    </row>
    <row r="6787" spans="1:6" x14ac:dyDescent="0.25">
      <c r="A6787" s="42">
        <v>95772</v>
      </c>
      <c r="B6787" s="42">
        <v>945</v>
      </c>
      <c r="C6787" s="42">
        <v>3.8884437582354298E-2</v>
      </c>
      <c r="D6787" s="42">
        <v>4.25346818599424E-2</v>
      </c>
      <c r="E6787" s="42" t="s">
        <v>31</v>
      </c>
      <c r="F6787" s="42" t="s">
        <v>202</v>
      </c>
    </row>
    <row r="6788" spans="1:6" x14ac:dyDescent="0.25">
      <c r="A6788" s="42">
        <v>95772</v>
      </c>
      <c r="B6788" s="42">
        <v>1438</v>
      </c>
      <c r="C6788" s="42">
        <v>7.7315858605888702E-2</v>
      </c>
      <c r="D6788" s="42">
        <v>9.2476762575893295E-2</v>
      </c>
      <c r="E6788" s="42" t="s">
        <v>31</v>
      </c>
      <c r="F6788" s="42" t="s">
        <v>202</v>
      </c>
    </row>
    <row r="6789" spans="1:6" x14ac:dyDescent="0.25">
      <c r="A6789" s="42">
        <v>95772</v>
      </c>
      <c r="B6789" s="42">
        <v>1044</v>
      </c>
      <c r="C6789" s="42">
        <v>0.36225886467144303</v>
      </c>
      <c r="D6789" s="42">
        <v>0.47051660474527801</v>
      </c>
      <c r="E6789" s="42" t="s">
        <v>31</v>
      </c>
      <c r="F6789" s="42" t="s">
        <v>202</v>
      </c>
    </row>
    <row r="6790" spans="1:6" x14ac:dyDescent="0.25">
      <c r="A6790" s="42">
        <v>95772</v>
      </c>
      <c r="B6790" s="42">
        <v>947</v>
      </c>
      <c r="C6790" s="42">
        <v>0.65944023924193096</v>
      </c>
      <c r="D6790" s="42">
        <v>0.94475279810438495</v>
      </c>
      <c r="E6790" s="42" t="s">
        <v>31</v>
      </c>
      <c r="F6790" s="42" t="s">
        <v>202</v>
      </c>
    </row>
    <row r="6791" spans="1:6" x14ac:dyDescent="0.25">
      <c r="A6791" s="42">
        <v>95772</v>
      </c>
      <c r="B6791" s="42">
        <v>948</v>
      </c>
      <c r="C6791" s="42">
        <v>9.9247816203825903E-2</v>
      </c>
      <c r="D6791" s="42">
        <v>0.118347720127205</v>
      </c>
      <c r="E6791" s="42" t="s">
        <v>31</v>
      </c>
      <c r="F6791" s="42" t="s">
        <v>202</v>
      </c>
    </row>
    <row r="6792" spans="1:6" x14ac:dyDescent="0.25">
      <c r="A6792" s="42">
        <v>95772</v>
      </c>
      <c r="B6792" s="42">
        <v>949</v>
      </c>
      <c r="C6792" s="42">
        <v>2.1714197410548801E-2</v>
      </c>
      <c r="D6792" s="42">
        <v>2.1912476311277101E-2</v>
      </c>
      <c r="E6792" s="42" t="s">
        <v>31</v>
      </c>
      <c r="F6792" s="42" t="s">
        <v>202</v>
      </c>
    </row>
    <row r="6793" spans="1:6" x14ac:dyDescent="0.25">
      <c r="A6793" s="42">
        <v>95772</v>
      </c>
      <c r="B6793" s="42">
        <v>950</v>
      </c>
      <c r="C6793" s="42">
        <v>3.65404870462104E-2</v>
      </c>
      <c r="D6793" s="42">
        <v>3.8364528787549701E-2</v>
      </c>
      <c r="E6793" s="42" t="s">
        <v>31</v>
      </c>
      <c r="F6793" s="42" t="s">
        <v>202</v>
      </c>
    </row>
    <row r="6794" spans="1:6" x14ac:dyDescent="0.25">
      <c r="A6794" s="42">
        <v>95772</v>
      </c>
      <c r="B6794" s="42">
        <v>951</v>
      </c>
      <c r="C6794" s="42">
        <v>0</v>
      </c>
      <c r="D6794" s="42">
        <v>5.1505585968977298E-4</v>
      </c>
      <c r="E6794" s="42" t="s">
        <v>31</v>
      </c>
      <c r="F6794" s="42" t="s">
        <v>202</v>
      </c>
    </row>
    <row r="6795" spans="1:6" x14ac:dyDescent="0.25">
      <c r="A6795" s="42">
        <v>95772</v>
      </c>
      <c r="B6795" s="42">
        <v>952</v>
      </c>
      <c r="C6795" s="42">
        <v>0.21819358298632799</v>
      </c>
      <c r="D6795" s="42">
        <v>0.12763993838132801</v>
      </c>
      <c r="E6795" s="42" t="s">
        <v>31</v>
      </c>
      <c r="F6795" s="42" t="s">
        <v>202</v>
      </c>
    </row>
    <row r="6796" spans="1:6" x14ac:dyDescent="0.25">
      <c r="A6796" s="42">
        <v>95772</v>
      </c>
      <c r="B6796" s="42">
        <v>953</v>
      </c>
      <c r="C6796" s="42">
        <v>5.6394355104960499E-3</v>
      </c>
      <c r="D6796" s="42">
        <v>1.8176231141565399E-2</v>
      </c>
      <c r="E6796" s="42" t="s">
        <v>31</v>
      </c>
      <c r="F6796" s="42" t="s">
        <v>202</v>
      </c>
    </row>
    <row r="6797" spans="1:6" x14ac:dyDescent="0.25">
      <c r="A6797" s="42">
        <v>95772</v>
      </c>
      <c r="B6797" s="42">
        <v>954</v>
      </c>
      <c r="C6797" s="42">
        <v>0.47149098872496797</v>
      </c>
      <c r="D6797" s="42">
        <v>0.65837625545442502</v>
      </c>
      <c r="E6797" s="42" t="s">
        <v>31</v>
      </c>
      <c r="F6797" s="42" t="s">
        <v>202</v>
      </c>
    </row>
    <row r="6798" spans="1:6" x14ac:dyDescent="0.25">
      <c r="A6798" s="42">
        <v>95772</v>
      </c>
      <c r="B6798" s="42">
        <v>955</v>
      </c>
      <c r="C6798" s="42">
        <v>40.784182697312303</v>
      </c>
      <c r="D6798" s="42">
        <v>20.897835773017199</v>
      </c>
      <c r="E6798" s="42" t="s">
        <v>31</v>
      </c>
      <c r="F6798" s="42" t="s">
        <v>202</v>
      </c>
    </row>
    <row r="6799" spans="1:6" x14ac:dyDescent="0.25">
      <c r="A6799" s="42">
        <v>95772</v>
      </c>
      <c r="B6799" s="42">
        <v>956</v>
      </c>
      <c r="C6799" s="42">
        <v>0.188885196854509</v>
      </c>
      <c r="D6799" s="42">
        <v>0.26624753906426302</v>
      </c>
      <c r="E6799" s="42" t="s">
        <v>31</v>
      </c>
      <c r="F6799" s="42" t="s">
        <v>202</v>
      </c>
    </row>
    <row r="6800" spans="1:6" x14ac:dyDescent="0.25">
      <c r="A6800" s="42">
        <v>95772</v>
      </c>
      <c r="B6800" s="42">
        <v>1056</v>
      </c>
      <c r="C6800" s="42">
        <v>0.106715582442405</v>
      </c>
      <c r="D6800" s="42">
        <v>0.113237574445506</v>
      </c>
      <c r="E6800" s="42" t="s">
        <v>31</v>
      </c>
      <c r="F6800" s="42" t="s">
        <v>202</v>
      </c>
    </row>
    <row r="6801" spans="1:6" x14ac:dyDescent="0.25">
      <c r="A6801" s="42">
        <v>95772</v>
      </c>
      <c r="B6801" s="42">
        <v>957</v>
      </c>
      <c r="C6801" s="42">
        <v>4.5603056817730497E-2</v>
      </c>
      <c r="D6801" s="42">
        <v>3.51925965527288E-2</v>
      </c>
      <c r="E6801" s="42" t="s">
        <v>31</v>
      </c>
      <c r="F6801" s="42" t="s">
        <v>202</v>
      </c>
    </row>
    <row r="6802" spans="1:6" x14ac:dyDescent="0.25">
      <c r="A6802" s="42">
        <v>95772</v>
      </c>
      <c r="B6802" s="42">
        <v>958</v>
      </c>
      <c r="C6802" s="42">
        <v>2.25700670520869E-2</v>
      </c>
      <c r="D6802" s="42">
        <v>4.03158296260578E-2</v>
      </c>
      <c r="E6802" s="42" t="s">
        <v>31</v>
      </c>
      <c r="F6802" s="42" t="s">
        <v>202</v>
      </c>
    </row>
    <row r="6803" spans="1:6" x14ac:dyDescent="0.25">
      <c r="A6803" s="42">
        <v>95772</v>
      </c>
      <c r="B6803" s="42">
        <v>959</v>
      </c>
      <c r="C6803" s="42">
        <v>2.4663362087304699E-2</v>
      </c>
      <c r="D6803" s="42">
        <v>3.8273646485872899E-2</v>
      </c>
      <c r="E6803" s="42" t="s">
        <v>31</v>
      </c>
      <c r="F6803" s="42" t="s">
        <v>202</v>
      </c>
    </row>
    <row r="6804" spans="1:6" x14ac:dyDescent="0.25">
      <c r="A6804" s="42">
        <v>95772</v>
      </c>
      <c r="B6804" s="42">
        <v>960</v>
      </c>
      <c r="C6804" s="42">
        <v>0.66284551051544105</v>
      </c>
      <c r="D6804" s="42">
        <v>0.85735932146745997</v>
      </c>
      <c r="E6804" s="42" t="s">
        <v>31</v>
      </c>
      <c r="F6804" s="42" t="s">
        <v>202</v>
      </c>
    </row>
    <row r="6805" spans="1:6" x14ac:dyDescent="0.25">
      <c r="A6805" s="42">
        <v>95772</v>
      </c>
      <c r="B6805" s="42">
        <v>961</v>
      </c>
      <c r="C6805" s="42">
        <v>9.6011690234853106E-2</v>
      </c>
      <c r="D6805" s="42">
        <v>9.2632086985611206E-2</v>
      </c>
      <c r="E6805" s="42" t="s">
        <v>31</v>
      </c>
      <c r="F6805" s="42" t="s">
        <v>202</v>
      </c>
    </row>
    <row r="6806" spans="1:6" x14ac:dyDescent="0.25">
      <c r="A6806" s="42">
        <v>95772</v>
      </c>
      <c r="B6806" s="42">
        <v>962</v>
      </c>
      <c r="C6806" s="42">
        <v>6.5370710248692796E-3</v>
      </c>
      <c r="D6806" s="42">
        <v>1.0972958511728401E-2</v>
      </c>
      <c r="E6806" s="42" t="s">
        <v>31</v>
      </c>
      <c r="F6806" s="42" t="s">
        <v>202</v>
      </c>
    </row>
    <row r="6807" spans="1:6" x14ac:dyDescent="0.25">
      <c r="A6807" s="42">
        <v>95772</v>
      </c>
      <c r="B6807" s="42">
        <v>963</v>
      </c>
      <c r="C6807" s="42">
        <v>2.98308318274631E-2</v>
      </c>
      <c r="D6807" s="42">
        <v>1.93989497377513E-2</v>
      </c>
      <c r="E6807" s="42" t="s">
        <v>31</v>
      </c>
      <c r="F6807" s="42" t="s">
        <v>202</v>
      </c>
    </row>
    <row r="6808" spans="1:6" x14ac:dyDescent="0.25">
      <c r="A6808" s="42">
        <v>95772</v>
      </c>
      <c r="B6808" s="42">
        <v>964</v>
      </c>
      <c r="C6808" s="42">
        <v>0.100293110424023</v>
      </c>
      <c r="D6808" s="42">
        <v>0.12364638866768</v>
      </c>
      <c r="E6808" s="42" t="s">
        <v>31</v>
      </c>
      <c r="F6808" s="42" t="s">
        <v>202</v>
      </c>
    </row>
    <row r="6809" spans="1:6" x14ac:dyDescent="0.25">
      <c r="A6809" s="42">
        <v>95772</v>
      </c>
      <c r="B6809" s="42">
        <v>966</v>
      </c>
      <c r="C6809" s="42">
        <v>4.4171109951616203E-2</v>
      </c>
      <c r="D6809" s="42">
        <v>7.4710275445778004E-2</v>
      </c>
      <c r="E6809" s="42" t="s">
        <v>31</v>
      </c>
      <c r="F6809" s="42" t="s">
        <v>202</v>
      </c>
    </row>
    <row r="6810" spans="1:6" x14ac:dyDescent="0.25">
      <c r="A6810" s="42">
        <v>95772</v>
      </c>
      <c r="B6810" s="42">
        <v>967</v>
      </c>
      <c r="C6810" s="42">
        <v>0.15376863682688699</v>
      </c>
      <c r="D6810" s="42">
        <v>0.110766321288796</v>
      </c>
      <c r="E6810" s="42" t="s">
        <v>31</v>
      </c>
      <c r="F6810" s="42" t="s">
        <v>202</v>
      </c>
    </row>
    <row r="6811" spans="1:6" x14ac:dyDescent="0.25">
      <c r="A6811" s="42">
        <v>95772</v>
      </c>
      <c r="B6811" s="42">
        <v>968</v>
      </c>
      <c r="C6811" s="42">
        <v>6.85885404188641E-2</v>
      </c>
      <c r="D6811" s="42">
        <v>9.7228884036971996E-2</v>
      </c>
      <c r="E6811" s="42" t="s">
        <v>31</v>
      </c>
      <c r="F6811" s="42" t="s">
        <v>202</v>
      </c>
    </row>
    <row r="6812" spans="1:6" x14ac:dyDescent="0.25">
      <c r="A6812" s="42">
        <v>95772</v>
      </c>
      <c r="B6812" s="42">
        <v>969</v>
      </c>
      <c r="C6812" s="42">
        <v>8.1879095999877194E-2</v>
      </c>
      <c r="D6812" s="42">
        <v>9.3598265178571199E-2</v>
      </c>
      <c r="E6812" s="42" t="s">
        <v>31</v>
      </c>
      <c r="F6812" s="42" t="s">
        <v>202</v>
      </c>
    </row>
    <row r="6813" spans="1:6" x14ac:dyDescent="0.25">
      <c r="A6813" s="42">
        <v>95772</v>
      </c>
      <c r="B6813" s="42">
        <v>970</v>
      </c>
      <c r="C6813" s="42">
        <v>2.5897641780978E-3</v>
      </c>
      <c r="D6813" s="42">
        <v>3.851288460657E-3</v>
      </c>
      <c r="E6813" s="42" t="s">
        <v>31</v>
      </c>
      <c r="F6813" s="42" t="s">
        <v>202</v>
      </c>
    </row>
    <row r="6814" spans="1:6" x14ac:dyDescent="0.25">
      <c r="A6814" s="42">
        <v>95773</v>
      </c>
      <c r="B6814" s="42">
        <v>337</v>
      </c>
      <c r="C6814" s="42">
        <v>0.21990505862669599</v>
      </c>
      <c r="D6814" s="42">
        <v>0.18697295921601201</v>
      </c>
      <c r="E6814" s="42" t="s">
        <v>31</v>
      </c>
      <c r="F6814" s="42" t="s">
        <v>32</v>
      </c>
    </row>
    <row r="6815" spans="1:6" x14ac:dyDescent="0.25">
      <c r="A6815" s="42">
        <v>95773</v>
      </c>
      <c r="B6815" s="42">
        <v>613</v>
      </c>
      <c r="C6815" s="42">
        <v>0.16800513530528</v>
      </c>
      <c r="D6815" s="42">
        <v>0.12865032099912099</v>
      </c>
      <c r="E6815" s="42" t="s">
        <v>31</v>
      </c>
      <c r="F6815" s="42" t="s">
        <v>32</v>
      </c>
    </row>
    <row r="6816" spans="1:6" x14ac:dyDescent="0.25">
      <c r="A6816" s="42">
        <v>95773</v>
      </c>
      <c r="B6816" s="42">
        <v>665</v>
      </c>
      <c r="C6816" s="42">
        <v>0</v>
      </c>
      <c r="D6816" s="42">
        <v>1.5455654480135601E-2</v>
      </c>
      <c r="E6816" s="42" t="s">
        <v>31</v>
      </c>
      <c r="F6816" s="42" t="s">
        <v>32</v>
      </c>
    </row>
    <row r="6817" spans="1:6" x14ac:dyDescent="0.25">
      <c r="A6817" s="42">
        <v>95773</v>
      </c>
      <c r="B6817" s="42">
        <v>699</v>
      </c>
      <c r="C6817" s="42">
        <v>0.40676734813645998</v>
      </c>
      <c r="D6817" s="42">
        <v>0.20464805170397399</v>
      </c>
      <c r="E6817" s="42" t="s">
        <v>31</v>
      </c>
      <c r="F6817" s="42" t="s">
        <v>32</v>
      </c>
    </row>
    <row r="6818" spans="1:6" x14ac:dyDescent="0.25">
      <c r="A6818" s="42">
        <v>95773</v>
      </c>
      <c r="B6818" s="42">
        <v>784</v>
      </c>
      <c r="C6818" s="42">
        <v>0.17174747528811399</v>
      </c>
      <c r="D6818" s="42">
        <v>0.102006094766322</v>
      </c>
      <c r="E6818" s="42" t="s">
        <v>31</v>
      </c>
      <c r="F6818" s="42" t="s">
        <v>45</v>
      </c>
    </row>
    <row r="6819" spans="1:6" x14ac:dyDescent="0.25">
      <c r="A6819" s="42">
        <v>95773</v>
      </c>
      <c r="B6819" s="42">
        <v>785</v>
      </c>
      <c r="C6819" s="42">
        <v>8.74346689140236E-2</v>
      </c>
      <c r="D6819" s="42">
        <v>0.12946918566685001</v>
      </c>
      <c r="E6819" s="42" t="s">
        <v>31</v>
      </c>
      <c r="F6819" s="42" t="s">
        <v>49</v>
      </c>
    </row>
    <row r="6820" spans="1:6" x14ac:dyDescent="0.25">
      <c r="A6820" s="42">
        <v>95773</v>
      </c>
      <c r="B6820" s="42">
        <v>2302</v>
      </c>
      <c r="C6820" s="42">
        <v>0.54598329649856503</v>
      </c>
      <c r="D6820" s="42">
        <v>0.38634593953700302</v>
      </c>
      <c r="E6820" s="42" t="s">
        <v>31</v>
      </c>
      <c r="F6820" s="42" t="s">
        <v>53</v>
      </c>
    </row>
    <row r="6821" spans="1:6" x14ac:dyDescent="0.25">
      <c r="A6821" s="42">
        <v>95773</v>
      </c>
      <c r="B6821" s="42">
        <v>1183</v>
      </c>
      <c r="C6821" s="42">
        <v>16.111225645712</v>
      </c>
      <c r="D6821" s="42">
        <v>13.3202382356816</v>
      </c>
      <c r="E6821" s="42" t="s">
        <v>31</v>
      </c>
      <c r="F6821" s="42" t="s">
        <v>57</v>
      </c>
    </row>
    <row r="6822" spans="1:6" x14ac:dyDescent="0.25">
      <c r="A6822" s="42">
        <v>95773</v>
      </c>
      <c r="B6822" s="42">
        <v>789</v>
      </c>
      <c r="C6822" s="42">
        <v>8.8177592242676592</v>
      </c>
      <c r="D6822" s="42">
        <v>4.7011303489309304</v>
      </c>
      <c r="E6822" s="42" t="s">
        <v>31</v>
      </c>
      <c r="F6822" s="42" t="s">
        <v>57</v>
      </c>
    </row>
    <row r="6823" spans="1:6" x14ac:dyDescent="0.25">
      <c r="A6823" s="42">
        <v>95773</v>
      </c>
      <c r="B6823" s="42">
        <v>790</v>
      </c>
      <c r="C6823" s="42">
        <v>15.7596787686336</v>
      </c>
      <c r="D6823" s="42">
        <v>10.527075856756699</v>
      </c>
      <c r="E6823" s="42" t="s">
        <v>31</v>
      </c>
      <c r="F6823" s="42" t="s">
        <v>57</v>
      </c>
    </row>
    <row r="6824" spans="1:6" x14ac:dyDescent="0.25">
      <c r="A6824" s="42">
        <v>95773</v>
      </c>
      <c r="B6824" s="42">
        <v>791</v>
      </c>
      <c r="C6824" s="42">
        <v>6.7224557303452199</v>
      </c>
      <c r="D6824" s="42">
        <v>4.7701817067614103</v>
      </c>
      <c r="E6824" s="42" t="s">
        <v>31</v>
      </c>
      <c r="F6824" s="42" t="s">
        <v>57</v>
      </c>
    </row>
    <row r="6825" spans="1:6" x14ac:dyDescent="0.25">
      <c r="A6825" s="42">
        <v>95773</v>
      </c>
      <c r="B6825" s="42">
        <v>792</v>
      </c>
      <c r="C6825" s="42">
        <v>2.7822071168899898</v>
      </c>
      <c r="D6825" s="42">
        <v>2.37505987582845</v>
      </c>
      <c r="E6825" s="42" t="s">
        <v>31</v>
      </c>
      <c r="F6825" s="42" t="s">
        <v>57</v>
      </c>
    </row>
    <row r="6826" spans="1:6" x14ac:dyDescent="0.25">
      <c r="A6826" s="42">
        <v>95773</v>
      </c>
      <c r="B6826" s="42">
        <v>626</v>
      </c>
      <c r="C6826" s="42">
        <v>50.193326485848601</v>
      </c>
      <c r="D6826" s="42">
        <v>25.854615171238599</v>
      </c>
      <c r="E6826" s="42" t="s">
        <v>31</v>
      </c>
      <c r="F6826" s="42" t="s">
        <v>57</v>
      </c>
    </row>
    <row r="6827" spans="1:6" x14ac:dyDescent="0.25">
      <c r="A6827" s="42">
        <v>95773</v>
      </c>
      <c r="B6827" s="42">
        <v>794</v>
      </c>
      <c r="C6827" s="42">
        <v>6.6964837954723899</v>
      </c>
      <c r="D6827" s="42">
        <v>4.9132220333420804</v>
      </c>
      <c r="E6827" s="42" t="s">
        <v>31</v>
      </c>
      <c r="F6827" s="42" t="s">
        <v>57</v>
      </c>
    </row>
    <row r="6828" spans="1:6" x14ac:dyDescent="0.25">
      <c r="A6828" s="42">
        <v>95773</v>
      </c>
      <c r="B6828" s="42">
        <v>1190</v>
      </c>
      <c r="C6828" s="42">
        <v>1.59815953367504</v>
      </c>
      <c r="D6828" s="42">
        <v>1.6716324322368099</v>
      </c>
      <c r="E6828" s="42" t="s">
        <v>31</v>
      </c>
      <c r="F6828" s="42" t="s">
        <v>57</v>
      </c>
    </row>
    <row r="6829" spans="1:6" x14ac:dyDescent="0.25">
      <c r="A6829" s="42">
        <v>95773</v>
      </c>
      <c r="B6829" s="42">
        <v>796</v>
      </c>
      <c r="C6829" s="42">
        <v>0.17791044214169499</v>
      </c>
      <c r="D6829" s="42">
        <v>9.9123971451598694E-2</v>
      </c>
      <c r="E6829" s="42" t="s">
        <v>31</v>
      </c>
      <c r="F6829" s="42" t="s">
        <v>57</v>
      </c>
    </row>
    <row r="6830" spans="1:6" x14ac:dyDescent="0.25">
      <c r="A6830" s="42">
        <v>95773</v>
      </c>
      <c r="B6830" s="42">
        <v>797</v>
      </c>
      <c r="C6830" s="42">
        <v>5.6903466543991303</v>
      </c>
      <c r="D6830" s="42">
        <v>3.6538973271372699</v>
      </c>
      <c r="E6830" s="42" t="s">
        <v>31</v>
      </c>
      <c r="F6830" s="42" t="s">
        <v>57</v>
      </c>
    </row>
    <row r="6831" spans="1:6" x14ac:dyDescent="0.25">
      <c r="A6831" s="42">
        <v>95773</v>
      </c>
      <c r="B6831" s="42">
        <v>436</v>
      </c>
      <c r="C6831" s="42">
        <v>55.883673140247701</v>
      </c>
      <c r="D6831" s="42">
        <v>25.591137261160601</v>
      </c>
      <c r="E6831" s="42" t="s">
        <v>31</v>
      </c>
      <c r="F6831" s="42" t="s">
        <v>57</v>
      </c>
    </row>
    <row r="6832" spans="1:6" x14ac:dyDescent="0.25">
      <c r="A6832" s="42">
        <v>95773</v>
      </c>
      <c r="B6832" s="42">
        <v>696</v>
      </c>
      <c r="C6832" s="42">
        <v>3.090494704028E-2</v>
      </c>
      <c r="D6832" s="42">
        <v>0.277485883996612</v>
      </c>
      <c r="E6832" s="42" t="s">
        <v>31</v>
      </c>
      <c r="F6832" s="42" t="s">
        <v>81</v>
      </c>
    </row>
    <row r="6833" spans="1:6" x14ac:dyDescent="0.25">
      <c r="A6833" s="42">
        <v>95773</v>
      </c>
      <c r="B6833" s="42">
        <v>525</v>
      </c>
      <c r="C6833" s="42">
        <v>0</v>
      </c>
      <c r="D6833" s="42">
        <v>5.0012238764280598E-2</v>
      </c>
      <c r="E6833" s="42" t="s">
        <v>31</v>
      </c>
      <c r="F6833" s="42" t="s">
        <v>81</v>
      </c>
    </row>
    <row r="6834" spans="1:6" x14ac:dyDescent="0.25">
      <c r="A6834" s="42">
        <v>95773</v>
      </c>
      <c r="B6834" s="42">
        <v>292</v>
      </c>
      <c r="C6834" s="42">
        <v>1.6047247456278699E-2</v>
      </c>
      <c r="D6834" s="42">
        <v>5.1922137344848802E-2</v>
      </c>
      <c r="E6834" s="42" t="s">
        <v>31</v>
      </c>
      <c r="F6834" s="42" t="s">
        <v>81</v>
      </c>
    </row>
    <row r="6835" spans="1:6" x14ac:dyDescent="0.25">
      <c r="A6835" s="42">
        <v>95773</v>
      </c>
      <c r="B6835" s="42">
        <v>694</v>
      </c>
      <c r="C6835" s="42">
        <v>6.6624612469283501E-2</v>
      </c>
      <c r="D6835" s="42">
        <v>0.10989206035463001</v>
      </c>
      <c r="E6835" s="42" t="s">
        <v>31</v>
      </c>
      <c r="F6835" s="42" t="s">
        <v>81</v>
      </c>
    </row>
    <row r="6836" spans="1:6" x14ac:dyDescent="0.25">
      <c r="A6836" s="42">
        <v>95773</v>
      </c>
      <c r="B6836" s="42">
        <v>666</v>
      </c>
      <c r="C6836" s="42">
        <v>1.7213069429823299E-3</v>
      </c>
      <c r="D6836" s="42">
        <v>9.2914544270984497E-3</v>
      </c>
      <c r="E6836" s="42" t="s">
        <v>31</v>
      </c>
      <c r="F6836" s="42" t="s">
        <v>81</v>
      </c>
    </row>
    <row r="6837" spans="1:6" x14ac:dyDescent="0.25">
      <c r="A6837" s="42">
        <v>95773</v>
      </c>
      <c r="B6837" s="42">
        <v>700</v>
      </c>
      <c r="C6837" s="42">
        <v>0.13847919134324199</v>
      </c>
      <c r="D6837" s="42">
        <v>5.6291849716843902E-2</v>
      </c>
      <c r="E6837" s="42" t="s">
        <v>31</v>
      </c>
      <c r="F6837" s="42" t="s">
        <v>81</v>
      </c>
    </row>
    <row r="6838" spans="1:6" x14ac:dyDescent="0.25">
      <c r="A6838" s="42">
        <v>95773</v>
      </c>
      <c r="B6838" s="42">
        <v>795</v>
      </c>
      <c r="C6838" s="42">
        <v>0.35797981712161597</v>
      </c>
      <c r="D6838" s="42">
        <v>0.404472762416761</v>
      </c>
      <c r="E6838" s="42" t="s">
        <v>31</v>
      </c>
      <c r="F6838" s="42" t="s">
        <v>81</v>
      </c>
    </row>
    <row r="6839" spans="1:6" x14ac:dyDescent="0.25">
      <c r="A6839" s="42">
        <v>95773</v>
      </c>
      <c r="B6839" s="42">
        <v>669</v>
      </c>
      <c r="C6839" s="42">
        <v>0.86829285396123801</v>
      </c>
      <c r="D6839" s="42">
        <v>0.51329164806773497</v>
      </c>
      <c r="E6839" s="42" t="s">
        <v>31</v>
      </c>
      <c r="F6839" s="42" t="s">
        <v>81</v>
      </c>
    </row>
    <row r="6840" spans="1:6" x14ac:dyDescent="0.25">
      <c r="A6840" s="42">
        <v>95773</v>
      </c>
      <c r="B6840" s="42">
        <v>329</v>
      </c>
      <c r="C6840" s="42">
        <v>0.116494779696084</v>
      </c>
      <c r="D6840" s="42">
        <v>0.151633260720724</v>
      </c>
      <c r="E6840" s="42" t="s">
        <v>31</v>
      </c>
      <c r="F6840" s="42" t="s">
        <v>81</v>
      </c>
    </row>
    <row r="6841" spans="1:6" x14ac:dyDescent="0.25">
      <c r="A6841" s="42">
        <v>95773</v>
      </c>
      <c r="B6841" s="42">
        <v>715</v>
      </c>
      <c r="C6841" s="42">
        <v>6.9086596202556196E-3</v>
      </c>
      <c r="D6841" s="42">
        <v>4.0768224738089102E-2</v>
      </c>
      <c r="E6841" s="42" t="s">
        <v>31</v>
      </c>
      <c r="F6841" s="42" t="s">
        <v>81</v>
      </c>
    </row>
    <row r="6842" spans="1:6" x14ac:dyDescent="0.25">
      <c r="A6842" s="42">
        <v>95773</v>
      </c>
      <c r="B6842" s="42">
        <v>767</v>
      </c>
      <c r="C6842" s="42">
        <v>3.9597390545726801E-4</v>
      </c>
      <c r="D6842" s="42">
        <v>1.9502068145614601E-2</v>
      </c>
      <c r="E6842" s="42" t="s">
        <v>31</v>
      </c>
      <c r="F6842" s="42" t="s">
        <v>81</v>
      </c>
    </row>
    <row r="6843" spans="1:6" x14ac:dyDescent="0.25">
      <c r="A6843" s="42">
        <v>95773</v>
      </c>
      <c r="B6843" s="42">
        <v>347</v>
      </c>
      <c r="C6843" s="42">
        <v>7.3378108777170797E-3</v>
      </c>
      <c r="D6843" s="42">
        <v>1.47605125797165E-2</v>
      </c>
      <c r="E6843" s="42" t="s">
        <v>31</v>
      </c>
      <c r="F6843" s="42" t="s">
        <v>81</v>
      </c>
    </row>
    <row r="6844" spans="1:6" x14ac:dyDescent="0.25">
      <c r="A6844" s="42">
        <v>95773</v>
      </c>
      <c r="B6844" s="42">
        <v>526</v>
      </c>
      <c r="C6844" s="42">
        <v>5.7033216686641604E-3</v>
      </c>
      <c r="D6844" s="42">
        <v>8.0657148544012094E-3</v>
      </c>
      <c r="E6844" s="42" t="s">
        <v>31</v>
      </c>
      <c r="F6844" s="42" t="s">
        <v>81</v>
      </c>
    </row>
    <row r="6845" spans="1:6" x14ac:dyDescent="0.25">
      <c r="A6845" s="42">
        <v>95773</v>
      </c>
      <c r="B6845" s="42">
        <v>488</v>
      </c>
      <c r="C6845" s="42">
        <v>7.2225332000933395E-2</v>
      </c>
      <c r="D6845" s="42">
        <v>0.122754391946074</v>
      </c>
      <c r="E6845" s="42" t="s">
        <v>31</v>
      </c>
      <c r="F6845" s="42" t="s">
        <v>81</v>
      </c>
    </row>
    <row r="6846" spans="1:6" x14ac:dyDescent="0.25">
      <c r="A6846" s="42">
        <v>95773</v>
      </c>
      <c r="B6846" s="42">
        <v>379</v>
      </c>
      <c r="C6846" s="42">
        <v>9.8359742488971489E-4</v>
      </c>
      <c r="D6846" s="42">
        <v>2.5587453733556999E-3</v>
      </c>
      <c r="E6846" s="42" t="s">
        <v>31</v>
      </c>
      <c r="F6846" s="42" t="s">
        <v>81</v>
      </c>
    </row>
    <row r="6847" spans="1:6" x14ac:dyDescent="0.25">
      <c r="A6847" s="42">
        <v>95773</v>
      </c>
      <c r="B6847" s="42">
        <v>612</v>
      </c>
      <c r="C6847" s="42">
        <v>1.6390349670843099E-3</v>
      </c>
      <c r="D6847" s="42">
        <v>3.2742473335892102E-3</v>
      </c>
      <c r="E6847" s="42" t="s">
        <v>31</v>
      </c>
      <c r="F6847" s="42" t="s">
        <v>81</v>
      </c>
    </row>
    <row r="6848" spans="1:6" x14ac:dyDescent="0.25">
      <c r="A6848" s="42">
        <v>95773</v>
      </c>
      <c r="B6848" s="42">
        <v>380</v>
      </c>
      <c r="C6848" s="42">
        <v>2.9463894575537E-3</v>
      </c>
      <c r="D6848" s="42">
        <v>4.4338783089338902E-3</v>
      </c>
      <c r="E6848" s="42" t="s">
        <v>31</v>
      </c>
      <c r="F6848" s="42" t="s">
        <v>81</v>
      </c>
    </row>
    <row r="6849" spans="1:6" x14ac:dyDescent="0.25">
      <c r="A6849" s="42">
        <v>95773</v>
      </c>
      <c r="B6849" s="42">
        <v>778</v>
      </c>
      <c r="C6849" s="42">
        <v>5.5738498056536703E-2</v>
      </c>
      <c r="D6849" s="42">
        <v>5.9544665645502003E-2</v>
      </c>
      <c r="E6849" s="42" t="s">
        <v>31</v>
      </c>
      <c r="F6849" s="42" t="s">
        <v>81</v>
      </c>
    </row>
    <row r="6850" spans="1:6" x14ac:dyDescent="0.25">
      <c r="A6850" s="42">
        <v>95773</v>
      </c>
      <c r="B6850" s="42">
        <v>468</v>
      </c>
      <c r="C6850" s="42">
        <v>0</v>
      </c>
      <c r="D6850" s="42">
        <v>6.7421088300775199E-3</v>
      </c>
      <c r="E6850" s="42" t="s">
        <v>31</v>
      </c>
      <c r="F6850" s="42" t="s">
        <v>81</v>
      </c>
    </row>
    <row r="6851" spans="1:6" x14ac:dyDescent="0.25">
      <c r="A6851" s="42">
        <v>95773</v>
      </c>
      <c r="B6851" s="42">
        <v>298</v>
      </c>
      <c r="C6851" s="42">
        <v>4.2918391495726802E-4</v>
      </c>
      <c r="D6851" s="42">
        <v>3.6022356067689802E-3</v>
      </c>
      <c r="E6851" s="42" t="s">
        <v>31</v>
      </c>
      <c r="F6851" s="42" t="s">
        <v>81</v>
      </c>
    </row>
    <row r="6852" spans="1:6" x14ac:dyDescent="0.25">
      <c r="A6852" s="42">
        <v>95773</v>
      </c>
      <c r="B6852" s="42">
        <v>693</v>
      </c>
      <c r="C6852" s="42">
        <v>1.30566029852617E-4</v>
      </c>
      <c r="D6852" s="42">
        <v>1.51163867688916E-3</v>
      </c>
      <c r="E6852" s="42" t="s">
        <v>31</v>
      </c>
      <c r="F6852" s="42" t="s">
        <v>81</v>
      </c>
    </row>
    <row r="6853" spans="1:6" x14ac:dyDescent="0.25">
      <c r="A6853" s="42">
        <v>95773</v>
      </c>
      <c r="B6853" s="42">
        <v>810</v>
      </c>
      <c r="C6853" s="42">
        <v>1.7828262192242899E-3</v>
      </c>
      <c r="D6853" s="42">
        <v>1.45753923316509E-3</v>
      </c>
      <c r="E6853" s="42" t="s">
        <v>31</v>
      </c>
      <c r="F6853" s="42" t="s">
        <v>81</v>
      </c>
    </row>
    <row r="6854" spans="1:6" x14ac:dyDescent="0.25">
      <c r="A6854" s="42">
        <v>95773</v>
      </c>
      <c r="B6854" s="42">
        <v>689</v>
      </c>
      <c r="C6854" s="42">
        <v>1.0171434565663601E-3</v>
      </c>
      <c r="D6854" s="42">
        <v>1.6559594859216101E-3</v>
      </c>
      <c r="E6854" s="42" t="s">
        <v>31</v>
      </c>
      <c r="F6854" s="42" t="s">
        <v>81</v>
      </c>
    </row>
    <row r="6855" spans="1:6" x14ac:dyDescent="0.25">
      <c r="A6855" s="42">
        <v>95773</v>
      </c>
      <c r="B6855" s="42">
        <v>697</v>
      </c>
      <c r="C6855" s="42">
        <v>1.2865181826563099E-3</v>
      </c>
      <c r="D6855" s="42">
        <v>1.75656158652955E-3</v>
      </c>
      <c r="E6855" s="42" t="s">
        <v>31</v>
      </c>
      <c r="F6855" s="42" t="s">
        <v>81</v>
      </c>
    </row>
    <row r="6856" spans="1:6" x14ac:dyDescent="0.25">
      <c r="A6856" s="42">
        <v>95773</v>
      </c>
      <c r="B6856" s="42">
        <v>777</v>
      </c>
      <c r="C6856" s="42">
        <v>5.04855315430119E-4</v>
      </c>
      <c r="D6856" s="42">
        <v>2.3480263071789099E-3</v>
      </c>
      <c r="E6856" s="42" t="s">
        <v>31</v>
      </c>
      <c r="F6856" s="42" t="s">
        <v>81</v>
      </c>
    </row>
    <row r="6857" spans="1:6" x14ac:dyDescent="0.25">
      <c r="A6857" s="42">
        <v>95773</v>
      </c>
      <c r="B6857" s="42">
        <v>779</v>
      </c>
      <c r="C6857" s="42">
        <v>5.7449053135151496E-4</v>
      </c>
      <c r="D6857" s="42">
        <v>2.7777558547020099E-3</v>
      </c>
      <c r="E6857" s="42" t="s">
        <v>31</v>
      </c>
      <c r="F6857" s="42" t="s">
        <v>81</v>
      </c>
    </row>
    <row r="6858" spans="1:6" x14ac:dyDescent="0.25">
      <c r="A6858" s="42">
        <v>95773</v>
      </c>
      <c r="B6858" s="42">
        <v>586</v>
      </c>
      <c r="C6858" s="42">
        <v>0</v>
      </c>
      <c r="D6858" s="42">
        <v>4.8361406878193198E-3</v>
      </c>
      <c r="E6858" s="42" t="s">
        <v>31</v>
      </c>
      <c r="F6858" s="42" t="s">
        <v>81</v>
      </c>
    </row>
    <row r="6859" spans="1:6" x14ac:dyDescent="0.25">
      <c r="A6859" s="42">
        <v>95773</v>
      </c>
      <c r="B6859" s="42">
        <v>649</v>
      </c>
      <c r="C6859" s="42">
        <v>1.06330872263818E-3</v>
      </c>
      <c r="D6859" s="42">
        <v>5.2564519391633197E-3</v>
      </c>
      <c r="E6859" s="42" t="s">
        <v>31</v>
      </c>
      <c r="F6859" s="42" t="s">
        <v>81</v>
      </c>
    </row>
    <row r="6860" spans="1:6" x14ac:dyDescent="0.25">
      <c r="A6860" s="42">
        <v>95773</v>
      </c>
      <c r="B6860" s="42">
        <v>695</v>
      </c>
      <c r="C6860" s="42">
        <v>4.2651569751854897E-4</v>
      </c>
      <c r="D6860" s="42">
        <v>6.4928091021378299E-3</v>
      </c>
      <c r="E6860" s="42" t="s">
        <v>31</v>
      </c>
      <c r="F6860" s="42" t="s">
        <v>81</v>
      </c>
    </row>
    <row r="6861" spans="1:6" x14ac:dyDescent="0.25">
      <c r="A6861" s="42">
        <v>95773</v>
      </c>
      <c r="B6861" s="42">
        <v>328</v>
      </c>
      <c r="C6861" s="42">
        <v>2.4460584469484701E-3</v>
      </c>
      <c r="D6861" s="42">
        <v>5.8817366284922498E-3</v>
      </c>
      <c r="E6861" s="42" t="s">
        <v>31</v>
      </c>
      <c r="F6861" s="42" t="s">
        <v>81</v>
      </c>
    </row>
    <row r="6862" spans="1:6" x14ac:dyDescent="0.25">
      <c r="A6862" s="42">
        <v>95773</v>
      </c>
      <c r="B6862" s="42">
        <v>487</v>
      </c>
      <c r="C6862" s="42">
        <v>9.3621537143441698E-4</v>
      </c>
      <c r="D6862" s="42">
        <v>7.65187823341258E-3</v>
      </c>
      <c r="E6862" s="42" t="s">
        <v>31</v>
      </c>
      <c r="F6862" s="42" t="s">
        <v>81</v>
      </c>
    </row>
    <row r="6863" spans="1:6" x14ac:dyDescent="0.25">
      <c r="A6863" s="42">
        <v>95773</v>
      </c>
      <c r="B6863" s="42">
        <v>714</v>
      </c>
      <c r="C6863" s="42">
        <v>1.4257328325638001E-3</v>
      </c>
      <c r="D6863" s="42">
        <v>1.19510352024373E-2</v>
      </c>
      <c r="E6863" s="42" t="s">
        <v>31</v>
      </c>
      <c r="F6863" s="42" t="s">
        <v>81</v>
      </c>
    </row>
    <row r="6864" spans="1:6" x14ac:dyDescent="0.25">
      <c r="A6864" s="42">
        <v>95773</v>
      </c>
      <c r="B6864" s="42">
        <v>296</v>
      </c>
      <c r="C6864" s="42">
        <v>2.12527217954913E-3</v>
      </c>
      <c r="D6864" s="42">
        <v>1.33685824862812E-2</v>
      </c>
      <c r="E6864" s="42" t="s">
        <v>31</v>
      </c>
      <c r="F6864" s="42" t="s">
        <v>81</v>
      </c>
    </row>
    <row r="6865" spans="1:6" x14ac:dyDescent="0.25">
      <c r="A6865" s="42">
        <v>95773</v>
      </c>
      <c r="B6865" s="42">
        <v>300</v>
      </c>
      <c r="C6865" s="42">
        <v>3.3733972570108698E-3</v>
      </c>
      <c r="D6865" s="42">
        <v>6.4797778661851907E-2</v>
      </c>
      <c r="E6865" s="42" t="s">
        <v>31</v>
      </c>
      <c r="F6865" s="42" t="s">
        <v>81</v>
      </c>
    </row>
    <row r="6866" spans="1:6" x14ac:dyDescent="0.25">
      <c r="A6866" s="42">
        <v>95773</v>
      </c>
      <c r="B6866" s="42">
        <v>519</v>
      </c>
      <c r="C6866" s="42">
        <v>9.9079313733802105E-3</v>
      </c>
      <c r="D6866" s="42">
        <v>8.0813041259156698E-2</v>
      </c>
      <c r="E6866" s="42" t="s">
        <v>31</v>
      </c>
      <c r="F6866" s="42" t="s">
        <v>81</v>
      </c>
    </row>
    <row r="6867" spans="1:6" x14ac:dyDescent="0.25">
      <c r="A6867" s="42">
        <v>95773</v>
      </c>
      <c r="B6867" s="42">
        <v>477</v>
      </c>
      <c r="C6867" s="42">
        <v>1.66254078012332E-3</v>
      </c>
      <c r="D6867" s="42">
        <v>6.1065769511957401E-3</v>
      </c>
      <c r="E6867" s="42" t="s">
        <v>31</v>
      </c>
      <c r="F6867" s="42" t="s">
        <v>81</v>
      </c>
    </row>
    <row r="6868" spans="1:6" x14ac:dyDescent="0.25">
      <c r="A6868" s="42">
        <v>95773</v>
      </c>
      <c r="B6868" s="42">
        <v>528</v>
      </c>
      <c r="C6868" s="42">
        <v>5.65589746084139E-6</v>
      </c>
      <c r="D6868" s="42">
        <v>2.694907680724E-3</v>
      </c>
      <c r="E6868" s="42" t="s">
        <v>31</v>
      </c>
      <c r="F6868" s="42" t="s">
        <v>81</v>
      </c>
    </row>
    <row r="6869" spans="1:6" x14ac:dyDescent="0.25">
      <c r="A6869" s="42">
        <v>95773</v>
      </c>
      <c r="B6869" s="42">
        <v>712</v>
      </c>
      <c r="C6869" s="42">
        <v>1.01003575566977E-5</v>
      </c>
      <c r="D6869" s="42">
        <v>2.51738936087383E-3</v>
      </c>
      <c r="E6869" s="42" t="s">
        <v>31</v>
      </c>
      <c r="F6869" s="42" t="s">
        <v>81</v>
      </c>
    </row>
    <row r="6870" spans="1:6" x14ac:dyDescent="0.25">
      <c r="A6870" s="42">
        <v>95773</v>
      </c>
      <c r="B6870" s="42">
        <v>520</v>
      </c>
      <c r="C6870" s="42">
        <v>6.9286968966158601E-4</v>
      </c>
      <c r="D6870" s="42">
        <v>5.1871268300833903E-3</v>
      </c>
      <c r="E6870" s="42" t="s">
        <v>31</v>
      </c>
      <c r="F6870" s="42" t="s">
        <v>81</v>
      </c>
    </row>
    <row r="6871" spans="1:6" x14ac:dyDescent="0.25">
      <c r="A6871" s="42">
        <v>95773</v>
      </c>
      <c r="B6871" s="42">
        <v>765</v>
      </c>
      <c r="C6871" s="42">
        <v>0</v>
      </c>
      <c r="D6871" s="42">
        <v>4.0028655194006904E-3</v>
      </c>
      <c r="E6871" s="42" t="s">
        <v>31</v>
      </c>
      <c r="F6871" s="42" t="s">
        <v>81</v>
      </c>
    </row>
    <row r="6872" spans="1:6" x14ac:dyDescent="0.25">
      <c r="A6872" s="42">
        <v>95773</v>
      </c>
      <c r="B6872" s="42">
        <v>294</v>
      </c>
      <c r="C6872" s="42">
        <v>2.8353728094691899</v>
      </c>
      <c r="D6872" s="42">
        <v>2.4430415581061098</v>
      </c>
      <c r="E6872" s="42" t="s">
        <v>31</v>
      </c>
      <c r="F6872" s="42" t="s">
        <v>45</v>
      </c>
    </row>
    <row r="6873" spans="1:6" x14ac:dyDescent="0.25">
      <c r="A6873" s="42">
        <v>95773</v>
      </c>
      <c r="B6873" s="42">
        <v>1253</v>
      </c>
      <c r="C6873" s="42">
        <v>2.9643112096873698E-4</v>
      </c>
      <c r="D6873" s="42">
        <v>4.19216911583447E-4</v>
      </c>
      <c r="E6873" s="42" t="s">
        <v>31</v>
      </c>
      <c r="F6873" s="42" t="s">
        <v>202</v>
      </c>
    </row>
    <row r="6874" spans="1:6" x14ac:dyDescent="0.25">
      <c r="A6874" s="42">
        <v>95773</v>
      </c>
      <c r="B6874" s="42">
        <v>1255</v>
      </c>
      <c r="C6874" s="42">
        <v>2.0057983525837799E-3</v>
      </c>
      <c r="D6874" s="42">
        <v>2.83662723360959E-3</v>
      </c>
      <c r="E6874" s="42" t="s">
        <v>31</v>
      </c>
      <c r="F6874" s="42" t="s">
        <v>202</v>
      </c>
    </row>
    <row r="6875" spans="1:6" x14ac:dyDescent="0.25">
      <c r="A6875" s="42">
        <v>95773</v>
      </c>
      <c r="B6875" s="42">
        <v>1256</v>
      </c>
      <c r="C6875" s="42">
        <v>7.1894803957657299E-3</v>
      </c>
      <c r="D6875" s="42">
        <v>4.9191126433626702E-3</v>
      </c>
      <c r="E6875" s="42" t="s">
        <v>31</v>
      </c>
      <c r="F6875" s="42" t="s">
        <v>202</v>
      </c>
    </row>
    <row r="6876" spans="1:6" x14ac:dyDescent="0.25">
      <c r="A6876" s="42">
        <v>95773</v>
      </c>
      <c r="B6876" s="42">
        <v>846</v>
      </c>
      <c r="C6876" s="42">
        <v>1.5274922624355699E-4</v>
      </c>
      <c r="D6876" s="42">
        <v>8.5337649213784695E-4</v>
      </c>
      <c r="E6876" s="42" t="s">
        <v>31</v>
      </c>
      <c r="F6876" s="42" t="s">
        <v>202</v>
      </c>
    </row>
    <row r="6877" spans="1:6" x14ac:dyDescent="0.25">
      <c r="A6877" s="42">
        <v>95773</v>
      </c>
      <c r="B6877" s="42">
        <v>847</v>
      </c>
      <c r="C6877" s="42">
        <v>7.3524806328795402E-3</v>
      </c>
      <c r="D6877" s="42">
        <v>5.8287488734440097E-3</v>
      </c>
      <c r="E6877" s="42" t="s">
        <v>31</v>
      </c>
      <c r="F6877" s="42" t="s">
        <v>202</v>
      </c>
    </row>
    <row r="6878" spans="1:6" x14ac:dyDescent="0.25">
      <c r="A6878" s="42">
        <v>95773</v>
      </c>
      <c r="B6878" s="42">
        <v>848</v>
      </c>
      <c r="C6878" s="42">
        <v>0</v>
      </c>
      <c r="D6878" s="42">
        <v>4.0771539733898399E-4</v>
      </c>
      <c r="E6878" s="42" t="s">
        <v>31</v>
      </c>
      <c r="F6878" s="42" t="s">
        <v>202</v>
      </c>
    </row>
    <row r="6879" spans="1:6" x14ac:dyDescent="0.25">
      <c r="A6879" s="42">
        <v>95773</v>
      </c>
      <c r="B6879" s="42">
        <v>849</v>
      </c>
      <c r="C6879" s="42">
        <v>4.0633372810383204E-3</v>
      </c>
      <c r="D6879" s="42">
        <v>3.6969426070713701E-3</v>
      </c>
      <c r="E6879" s="42" t="s">
        <v>31</v>
      </c>
      <c r="F6879" s="42" t="s">
        <v>202</v>
      </c>
    </row>
    <row r="6880" spans="1:6" x14ac:dyDescent="0.25">
      <c r="A6880" s="42">
        <v>95773</v>
      </c>
      <c r="B6880" s="42">
        <v>850</v>
      </c>
      <c r="C6880" s="42">
        <v>3.0714537604216999E-4</v>
      </c>
      <c r="D6880" s="42">
        <v>1.0322058637804699E-3</v>
      </c>
      <c r="E6880" s="42" t="s">
        <v>31</v>
      </c>
      <c r="F6880" s="42" t="s">
        <v>202</v>
      </c>
    </row>
    <row r="6881" spans="1:6" x14ac:dyDescent="0.25">
      <c r="A6881" s="42">
        <v>95773</v>
      </c>
      <c r="B6881" s="42">
        <v>852</v>
      </c>
      <c r="C6881" s="42">
        <v>1.79264386232562E-2</v>
      </c>
      <c r="D6881" s="42">
        <v>1.8213557470885201E-2</v>
      </c>
      <c r="E6881" s="42" t="s">
        <v>31</v>
      </c>
      <c r="F6881" s="42" t="s">
        <v>202</v>
      </c>
    </row>
    <row r="6882" spans="1:6" x14ac:dyDescent="0.25">
      <c r="A6882" s="42">
        <v>95773</v>
      </c>
      <c r="B6882" s="42">
        <v>1265</v>
      </c>
      <c r="C6882" s="42">
        <v>2.8173000830025299E-2</v>
      </c>
      <c r="D6882" s="42">
        <v>2.31495778813323E-2</v>
      </c>
      <c r="E6882" s="42" t="s">
        <v>31</v>
      </c>
      <c r="F6882" s="42" t="s">
        <v>202</v>
      </c>
    </row>
    <row r="6883" spans="1:6" x14ac:dyDescent="0.25">
      <c r="A6883" s="42">
        <v>95773</v>
      </c>
      <c r="B6883" s="42">
        <v>1266</v>
      </c>
      <c r="C6883" s="42">
        <v>1.4249669491293401E-4</v>
      </c>
      <c r="D6883" s="42">
        <v>3.1738558131920398E-4</v>
      </c>
      <c r="E6883" s="42" t="s">
        <v>31</v>
      </c>
      <c r="F6883" s="42" t="s">
        <v>202</v>
      </c>
    </row>
    <row r="6884" spans="1:6" x14ac:dyDescent="0.25">
      <c r="A6884" s="42">
        <v>95773</v>
      </c>
      <c r="B6884" s="42">
        <v>1268</v>
      </c>
      <c r="C6884" s="42">
        <v>1.5450313532559701E-4</v>
      </c>
      <c r="D6884" s="42">
        <v>5.6661293736368697E-4</v>
      </c>
      <c r="E6884" s="42" t="s">
        <v>31</v>
      </c>
      <c r="F6884" s="42" t="s">
        <v>202</v>
      </c>
    </row>
    <row r="6885" spans="1:6" x14ac:dyDescent="0.25">
      <c r="A6885" s="42">
        <v>95773</v>
      </c>
      <c r="B6885" s="42">
        <v>1269</v>
      </c>
      <c r="C6885" s="42">
        <v>3.32333356658472E-3</v>
      </c>
      <c r="D6885" s="42">
        <v>2.0740228012454398E-3</v>
      </c>
      <c r="E6885" s="42" t="s">
        <v>31</v>
      </c>
      <c r="F6885" s="42" t="s">
        <v>202</v>
      </c>
    </row>
    <row r="6886" spans="1:6" x14ac:dyDescent="0.25">
      <c r="A6886" s="42">
        <v>95773</v>
      </c>
      <c r="B6886" s="42">
        <v>853</v>
      </c>
      <c r="C6886" s="42">
        <v>3.9849022280011201E-4</v>
      </c>
      <c r="D6886" s="42">
        <v>5.6355027755699498E-4</v>
      </c>
      <c r="E6886" s="42" t="s">
        <v>31</v>
      </c>
      <c r="F6886" s="42" t="s">
        <v>202</v>
      </c>
    </row>
    <row r="6887" spans="1:6" x14ac:dyDescent="0.25">
      <c r="A6887" s="42">
        <v>95773</v>
      </c>
      <c r="B6887" s="42">
        <v>854</v>
      </c>
      <c r="C6887" s="42">
        <v>1.2758346390065499E-3</v>
      </c>
      <c r="D6887" s="42">
        <v>2.67846970167996E-3</v>
      </c>
      <c r="E6887" s="42" t="s">
        <v>31</v>
      </c>
      <c r="F6887" s="42" t="s">
        <v>202</v>
      </c>
    </row>
    <row r="6888" spans="1:6" x14ac:dyDescent="0.25">
      <c r="A6888" s="42">
        <v>95773</v>
      </c>
      <c r="B6888" s="42">
        <v>855</v>
      </c>
      <c r="C6888" s="42">
        <v>7.55911268156962E-3</v>
      </c>
      <c r="D6888" s="42">
        <v>1.0690199673782199E-2</v>
      </c>
      <c r="E6888" s="42" t="s">
        <v>31</v>
      </c>
      <c r="F6888" s="42" t="s">
        <v>202</v>
      </c>
    </row>
    <row r="6889" spans="1:6" x14ac:dyDescent="0.25">
      <c r="A6889" s="42">
        <v>95773</v>
      </c>
      <c r="B6889" s="42">
        <v>1275</v>
      </c>
      <c r="C6889" s="42">
        <v>1.2523811795158201E-3</v>
      </c>
      <c r="D6889" s="42">
        <v>3.32003413951421E-3</v>
      </c>
      <c r="E6889" s="42" t="s">
        <v>31</v>
      </c>
      <c r="F6889" s="42" t="s">
        <v>202</v>
      </c>
    </row>
    <row r="6890" spans="1:6" x14ac:dyDescent="0.25">
      <c r="A6890" s="42">
        <v>95773</v>
      </c>
      <c r="B6890" s="42">
        <v>857</v>
      </c>
      <c r="C6890" s="42">
        <v>2.59902533608849E-3</v>
      </c>
      <c r="D6890" s="42">
        <v>3.6755768792476298E-3</v>
      </c>
      <c r="E6890" s="42" t="s">
        <v>31</v>
      </c>
      <c r="F6890" s="42" t="s">
        <v>202</v>
      </c>
    </row>
    <row r="6891" spans="1:6" x14ac:dyDescent="0.25">
      <c r="A6891" s="42">
        <v>95773</v>
      </c>
      <c r="B6891" s="42">
        <v>858</v>
      </c>
      <c r="C6891" s="42">
        <v>5.7727579640410301E-3</v>
      </c>
      <c r="D6891" s="42">
        <v>1.15868375278778E-2</v>
      </c>
      <c r="E6891" s="42" t="s">
        <v>31</v>
      </c>
      <c r="F6891" s="42" t="s">
        <v>202</v>
      </c>
    </row>
    <row r="6892" spans="1:6" x14ac:dyDescent="0.25">
      <c r="A6892" s="42">
        <v>95773</v>
      </c>
      <c r="B6892" s="42">
        <v>859</v>
      </c>
      <c r="C6892" s="42">
        <v>0</v>
      </c>
      <c r="D6892" s="42">
        <v>3.68053337383382E-4</v>
      </c>
      <c r="E6892" s="42" t="s">
        <v>31</v>
      </c>
      <c r="F6892" s="42" t="s">
        <v>202</v>
      </c>
    </row>
    <row r="6893" spans="1:6" x14ac:dyDescent="0.25">
      <c r="A6893" s="42">
        <v>95773</v>
      </c>
      <c r="B6893" s="42">
        <v>860</v>
      </c>
      <c r="C6893" s="42">
        <v>5.7027920405911398E-3</v>
      </c>
      <c r="D6893" s="42">
        <v>7.0696384809818902E-3</v>
      </c>
      <c r="E6893" s="42" t="s">
        <v>31</v>
      </c>
      <c r="F6893" s="42" t="s">
        <v>202</v>
      </c>
    </row>
    <row r="6894" spans="1:6" x14ac:dyDescent="0.25">
      <c r="A6894" s="42">
        <v>95773</v>
      </c>
      <c r="B6894" s="42">
        <v>1280</v>
      </c>
      <c r="C6894" s="42">
        <v>2.1363586591094E-3</v>
      </c>
      <c r="D6894" s="42">
        <v>3.22480178786055E-3</v>
      </c>
      <c r="E6894" s="42" t="s">
        <v>31</v>
      </c>
      <c r="F6894" s="42" t="s">
        <v>202</v>
      </c>
    </row>
    <row r="6895" spans="1:6" x14ac:dyDescent="0.25">
      <c r="A6895" s="42">
        <v>95773</v>
      </c>
      <c r="B6895" s="42">
        <v>1281</v>
      </c>
      <c r="C6895" s="42">
        <v>0</v>
      </c>
      <c r="D6895" s="42">
        <v>5.8485867452132503E-4</v>
      </c>
      <c r="E6895" s="42" t="s">
        <v>31</v>
      </c>
      <c r="F6895" s="42" t="s">
        <v>202</v>
      </c>
    </row>
    <row r="6896" spans="1:6" x14ac:dyDescent="0.25">
      <c r="A6896" s="42">
        <v>95773</v>
      </c>
      <c r="B6896" s="42">
        <v>1461</v>
      </c>
      <c r="C6896" s="42">
        <v>5.2733746720640205E-4</v>
      </c>
      <c r="D6896" s="42">
        <v>5.4388839710303499E-4</v>
      </c>
      <c r="E6896" s="42" t="s">
        <v>31</v>
      </c>
      <c r="F6896" s="42" t="s">
        <v>202</v>
      </c>
    </row>
    <row r="6897" spans="1:6" x14ac:dyDescent="0.25">
      <c r="A6897" s="42">
        <v>95773</v>
      </c>
      <c r="B6897" s="42">
        <v>864</v>
      </c>
      <c r="C6897" s="42">
        <v>5.8297995315210399E-3</v>
      </c>
      <c r="D6897" s="42">
        <v>8.2445815633933692E-3</v>
      </c>
      <c r="E6897" s="42" t="s">
        <v>31</v>
      </c>
      <c r="F6897" s="42" t="s">
        <v>202</v>
      </c>
    </row>
    <row r="6898" spans="1:6" x14ac:dyDescent="0.25">
      <c r="A6898" s="42">
        <v>95773</v>
      </c>
      <c r="B6898" s="42">
        <v>1288</v>
      </c>
      <c r="C6898" s="42">
        <v>1.2839194454510601E-3</v>
      </c>
      <c r="D6898" s="42">
        <v>1.17844735613328E-3</v>
      </c>
      <c r="E6898" s="42" t="s">
        <v>31</v>
      </c>
      <c r="F6898" s="42" t="s">
        <v>202</v>
      </c>
    </row>
    <row r="6899" spans="1:6" x14ac:dyDescent="0.25">
      <c r="A6899" s="42">
        <v>95773</v>
      </c>
      <c r="B6899" s="42">
        <v>896</v>
      </c>
      <c r="C6899" s="42">
        <v>7.6389382121269797E-3</v>
      </c>
      <c r="D6899" s="42">
        <v>4.2335903277799999E-3</v>
      </c>
      <c r="E6899" s="42" t="s">
        <v>31</v>
      </c>
      <c r="F6899" s="42" t="s">
        <v>202</v>
      </c>
    </row>
    <row r="6900" spans="1:6" x14ac:dyDescent="0.25">
      <c r="A6900" s="42">
        <v>95773</v>
      </c>
      <c r="B6900" s="42">
        <v>1293</v>
      </c>
      <c r="C6900" s="42">
        <v>1.2873810543467999E-4</v>
      </c>
      <c r="D6900" s="42">
        <v>6.6457926549715399E-4</v>
      </c>
      <c r="E6900" s="42" t="s">
        <v>31</v>
      </c>
      <c r="F6900" s="42" t="s">
        <v>202</v>
      </c>
    </row>
    <row r="6901" spans="1:6" x14ac:dyDescent="0.25">
      <c r="A6901" s="42">
        <v>95773</v>
      </c>
      <c r="B6901" s="42">
        <v>866</v>
      </c>
      <c r="C6901" s="42">
        <v>0</v>
      </c>
      <c r="D6901" s="42">
        <v>2.9373780140441199E-4</v>
      </c>
      <c r="E6901" s="42" t="s">
        <v>31</v>
      </c>
      <c r="F6901" s="42" t="s">
        <v>202</v>
      </c>
    </row>
    <row r="6902" spans="1:6" x14ac:dyDescent="0.25">
      <c r="A6902" s="42">
        <v>95773</v>
      </c>
      <c r="B6902" s="42">
        <v>867</v>
      </c>
      <c r="C6902" s="42">
        <v>2.4812096315166799E-3</v>
      </c>
      <c r="D6902" s="42">
        <v>3.2946975691679199E-3</v>
      </c>
      <c r="E6902" s="42" t="s">
        <v>31</v>
      </c>
      <c r="F6902" s="42" t="s">
        <v>202</v>
      </c>
    </row>
    <row r="6903" spans="1:6" x14ac:dyDescent="0.25">
      <c r="A6903" s="42">
        <v>95773</v>
      </c>
      <c r="B6903" s="42">
        <v>1296</v>
      </c>
      <c r="C6903" s="42">
        <v>5.1508910508366501E-4</v>
      </c>
      <c r="D6903" s="42">
        <v>7.2844599823993904E-4</v>
      </c>
      <c r="E6903" s="42" t="s">
        <v>31</v>
      </c>
      <c r="F6903" s="42" t="s">
        <v>202</v>
      </c>
    </row>
    <row r="6904" spans="1:6" x14ac:dyDescent="0.25">
      <c r="A6904" s="42">
        <v>95773</v>
      </c>
      <c r="B6904" s="42">
        <v>868</v>
      </c>
      <c r="C6904" s="42">
        <v>1.1618947459905099E-3</v>
      </c>
      <c r="D6904" s="42">
        <v>1.9019950375615199E-3</v>
      </c>
      <c r="E6904" s="42" t="s">
        <v>31</v>
      </c>
      <c r="F6904" s="42" t="s">
        <v>202</v>
      </c>
    </row>
    <row r="6905" spans="1:6" x14ac:dyDescent="0.25">
      <c r="A6905" s="42">
        <v>95773</v>
      </c>
      <c r="B6905" s="42">
        <v>1298</v>
      </c>
      <c r="C6905" s="42">
        <v>9.4055760197959395E-4</v>
      </c>
      <c r="D6905" s="42">
        <v>5.6968622942155404E-4</v>
      </c>
      <c r="E6905" s="42" t="s">
        <v>31</v>
      </c>
      <c r="F6905" s="42" t="s">
        <v>202</v>
      </c>
    </row>
    <row r="6906" spans="1:6" x14ac:dyDescent="0.25">
      <c r="A6906" s="42">
        <v>95773</v>
      </c>
      <c r="B6906" s="42">
        <v>1301</v>
      </c>
      <c r="C6906" s="42">
        <v>6.5901900321753296E-4</v>
      </c>
      <c r="D6906" s="42">
        <v>8.31714031998025E-4</v>
      </c>
      <c r="E6906" s="42" t="s">
        <v>31</v>
      </c>
      <c r="F6906" s="42" t="s">
        <v>202</v>
      </c>
    </row>
    <row r="6907" spans="1:6" x14ac:dyDescent="0.25">
      <c r="A6907" s="42">
        <v>95773</v>
      </c>
      <c r="B6907" s="42">
        <v>871</v>
      </c>
      <c r="C6907" s="42">
        <v>1.07596239626259E-3</v>
      </c>
      <c r="D6907" s="42">
        <v>3.0919344714990401E-3</v>
      </c>
      <c r="E6907" s="42" t="s">
        <v>31</v>
      </c>
      <c r="F6907" s="42" t="s">
        <v>202</v>
      </c>
    </row>
    <row r="6908" spans="1:6" x14ac:dyDescent="0.25">
      <c r="A6908" s="42">
        <v>95773</v>
      </c>
      <c r="B6908" s="42">
        <v>872</v>
      </c>
      <c r="C6908" s="42">
        <v>8.1514737275613597E-4</v>
      </c>
      <c r="D6908" s="42">
        <v>1.67555631631898E-3</v>
      </c>
      <c r="E6908" s="42" t="s">
        <v>31</v>
      </c>
      <c r="F6908" s="42" t="s">
        <v>202</v>
      </c>
    </row>
    <row r="6909" spans="1:6" x14ac:dyDescent="0.25">
      <c r="A6909" s="42">
        <v>95773</v>
      </c>
      <c r="B6909" s="42">
        <v>873</v>
      </c>
      <c r="C6909" s="42">
        <v>3.3008964136553502E-3</v>
      </c>
      <c r="D6909" s="42">
        <v>1.8317828876424499E-3</v>
      </c>
      <c r="E6909" s="42" t="s">
        <v>31</v>
      </c>
      <c r="F6909" s="42" t="s">
        <v>202</v>
      </c>
    </row>
    <row r="6910" spans="1:6" x14ac:dyDescent="0.25">
      <c r="A6910" s="42">
        <v>95773</v>
      </c>
      <c r="B6910" s="42">
        <v>1106</v>
      </c>
      <c r="C6910" s="42">
        <v>3.9835524640796597E-3</v>
      </c>
      <c r="D6910" s="42">
        <v>5.6335939211262197E-3</v>
      </c>
      <c r="E6910" s="42" t="s">
        <v>31</v>
      </c>
      <c r="F6910" s="42" t="s">
        <v>202</v>
      </c>
    </row>
    <row r="6911" spans="1:6" x14ac:dyDescent="0.25">
      <c r="A6911" s="42">
        <v>95773</v>
      </c>
      <c r="B6911" s="42">
        <v>875</v>
      </c>
      <c r="C6911" s="42">
        <v>7.7462283179981196E-4</v>
      </c>
      <c r="D6911" s="42">
        <v>1.20063590011541E-3</v>
      </c>
      <c r="E6911" s="42" t="s">
        <v>31</v>
      </c>
      <c r="F6911" s="42" t="s">
        <v>202</v>
      </c>
    </row>
    <row r="6912" spans="1:6" x14ac:dyDescent="0.25">
      <c r="A6912" s="42">
        <v>95773</v>
      </c>
      <c r="B6912" s="42">
        <v>876</v>
      </c>
      <c r="C6912" s="42">
        <v>7.5873268971565896E-4</v>
      </c>
      <c r="D6912" s="42">
        <v>1.15039240887E-3</v>
      </c>
      <c r="E6912" s="42" t="s">
        <v>31</v>
      </c>
      <c r="F6912" s="42" t="s">
        <v>202</v>
      </c>
    </row>
    <row r="6913" spans="1:6" x14ac:dyDescent="0.25">
      <c r="A6913" s="42">
        <v>95773</v>
      </c>
      <c r="B6913" s="42">
        <v>877</v>
      </c>
      <c r="C6913" s="42">
        <v>7.1735249474758598E-4</v>
      </c>
      <c r="D6913" s="42">
        <v>1.9029922928582999E-3</v>
      </c>
      <c r="E6913" s="42" t="s">
        <v>31</v>
      </c>
      <c r="F6913" s="42" t="s">
        <v>202</v>
      </c>
    </row>
    <row r="6914" spans="1:6" x14ac:dyDescent="0.25">
      <c r="A6914" s="42">
        <v>95773</v>
      </c>
      <c r="B6914" s="42">
        <v>879</v>
      </c>
      <c r="C6914" s="42">
        <v>1.4475338121988099E-3</v>
      </c>
      <c r="D6914" s="42">
        <v>1.6866589630009201E-3</v>
      </c>
      <c r="E6914" s="42" t="s">
        <v>31</v>
      </c>
      <c r="F6914" s="42" t="s">
        <v>202</v>
      </c>
    </row>
    <row r="6915" spans="1:6" x14ac:dyDescent="0.25">
      <c r="A6915" s="42">
        <v>95773</v>
      </c>
      <c r="B6915" s="42">
        <v>1312</v>
      </c>
      <c r="C6915" s="42">
        <v>4.1320771813955598E-4</v>
      </c>
      <c r="D6915" s="42">
        <v>5.8436395907019898E-4</v>
      </c>
      <c r="E6915" s="42" t="s">
        <v>31</v>
      </c>
      <c r="F6915" s="42" t="s">
        <v>202</v>
      </c>
    </row>
    <row r="6916" spans="1:6" x14ac:dyDescent="0.25">
      <c r="A6916" s="42">
        <v>95773</v>
      </c>
      <c r="B6916" s="42">
        <v>1314</v>
      </c>
      <c r="C6916" s="42">
        <v>6.7381081881212905E-4</v>
      </c>
      <c r="D6916" s="42">
        <v>9.5291239843783295E-4</v>
      </c>
      <c r="E6916" s="42" t="s">
        <v>31</v>
      </c>
      <c r="F6916" s="42" t="s">
        <v>202</v>
      </c>
    </row>
    <row r="6917" spans="1:6" x14ac:dyDescent="0.25">
      <c r="A6917" s="42">
        <v>95773</v>
      </c>
      <c r="B6917" s="42">
        <v>2806</v>
      </c>
      <c r="C6917" s="42">
        <v>5.7558245466236497E-3</v>
      </c>
      <c r="D6917" s="42">
        <v>6.0198552385806797E-3</v>
      </c>
      <c r="E6917" s="42" t="s">
        <v>31</v>
      </c>
      <c r="F6917" s="42" t="s">
        <v>202</v>
      </c>
    </row>
    <row r="6918" spans="1:6" x14ac:dyDescent="0.25">
      <c r="A6918" s="42">
        <v>95773</v>
      </c>
      <c r="B6918" s="42">
        <v>1320</v>
      </c>
      <c r="C6918" s="42">
        <v>3.86855321868537E-4</v>
      </c>
      <c r="D6918" s="42">
        <v>3.3901310178086698E-4</v>
      </c>
      <c r="E6918" s="42" t="s">
        <v>31</v>
      </c>
      <c r="F6918" s="42" t="s">
        <v>202</v>
      </c>
    </row>
    <row r="6919" spans="1:6" x14ac:dyDescent="0.25">
      <c r="A6919" s="42">
        <v>95773</v>
      </c>
      <c r="B6919" s="42">
        <v>881</v>
      </c>
      <c r="C6919" s="42">
        <v>1.9776481350134E-2</v>
      </c>
      <c r="D6919" s="42">
        <v>1.38071457648512E-2</v>
      </c>
      <c r="E6919" s="42" t="s">
        <v>31</v>
      </c>
      <c r="F6919" s="42" t="s">
        <v>202</v>
      </c>
    </row>
    <row r="6920" spans="1:6" x14ac:dyDescent="0.25">
      <c r="A6920" s="42">
        <v>95773</v>
      </c>
      <c r="B6920" s="42">
        <v>882</v>
      </c>
      <c r="C6920" s="42">
        <v>1.7393595065828001E-2</v>
      </c>
      <c r="D6920" s="42">
        <v>1.07312806209823E-2</v>
      </c>
      <c r="E6920" s="42" t="s">
        <v>31</v>
      </c>
      <c r="F6920" s="42" t="s">
        <v>202</v>
      </c>
    </row>
    <row r="6921" spans="1:6" x14ac:dyDescent="0.25">
      <c r="A6921" s="42">
        <v>95773</v>
      </c>
      <c r="B6921" s="42">
        <v>883</v>
      </c>
      <c r="C6921" s="42">
        <v>4.0673332981691597E-3</v>
      </c>
      <c r="D6921" s="42">
        <v>5.7520779129625202E-3</v>
      </c>
      <c r="E6921" s="42" t="s">
        <v>31</v>
      </c>
      <c r="F6921" s="42" t="s">
        <v>202</v>
      </c>
    </row>
    <row r="6922" spans="1:6" x14ac:dyDescent="0.25">
      <c r="A6922" s="42">
        <v>95773</v>
      </c>
      <c r="B6922" s="42">
        <v>1325</v>
      </c>
      <c r="C6922" s="42">
        <v>4.18709751063631E-3</v>
      </c>
      <c r="D6922" s="42">
        <v>5.3285476717599501E-3</v>
      </c>
      <c r="E6922" s="42" t="s">
        <v>31</v>
      </c>
      <c r="F6922" s="42" t="s">
        <v>202</v>
      </c>
    </row>
    <row r="6923" spans="1:6" x14ac:dyDescent="0.25">
      <c r="A6923" s="42">
        <v>95773</v>
      </c>
      <c r="B6923" s="42">
        <v>884</v>
      </c>
      <c r="C6923" s="42">
        <v>6.2362822077274699E-3</v>
      </c>
      <c r="D6923" s="42">
        <v>6.5977471305143504E-3</v>
      </c>
      <c r="E6923" s="42" t="s">
        <v>31</v>
      </c>
      <c r="F6923" s="42" t="s">
        <v>202</v>
      </c>
    </row>
    <row r="6924" spans="1:6" x14ac:dyDescent="0.25">
      <c r="A6924" s="42">
        <v>95773</v>
      </c>
      <c r="B6924" s="42">
        <v>1330</v>
      </c>
      <c r="C6924" s="42">
        <v>2.1702826121980899E-4</v>
      </c>
      <c r="D6924" s="42">
        <v>3.6897309869984098E-4</v>
      </c>
      <c r="E6924" s="42" t="s">
        <v>31</v>
      </c>
      <c r="F6924" s="42" t="s">
        <v>202</v>
      </c>
    </row>
    <row r="6925" spans="1:6" x14ac:dyDescent="0.25">
      <c r="A6925" s="42">
        <v>95773</v>
      </c>
      <c r="B6925" s="42">
        <v>885</v>
      </c>
      <c r="C6925" s="42">
        <v>0</v>
      </c>
      <c r="D6925" s="42">
        <v>3.0199573921290502E-4</v>
      </c>
      <c r="E6925" s="42" t="s">
        <v>31</v>
      </c>
      <c r="F6925" s="42" t="s">
        <v>202</v>
      </c>
    </row>
    <row r="6926" spans="1:6" x14ac:dyDescent="0.25">
      <c r="A6926" s="42">
        <v>95773</v>
      </c>
      <c r="B6926" s="42">
        <v>886</v>
      </c>
      <c r="C6926" s="42">
        <v>2.6106493544709899E-3</v>
      </c>
      <c r="D6926" s="42">
        <v>4.0674881337845496E-3</v>
      </c>
      <c r="E6926" s="42" t="s">
        <v>31</v>
      </c>
      <c r="F6926" s="42" t="s">
        <v>202</v>
      </c>
    </row>
    <row r="6927" spans="1:6" x14ac:dyDescent="0.25">
      <c r="A6927" s="42">
        <v>95773</v>
      </c>
      <c r="B6927" s="42">
        <v>887</v>
      </c>
      <c r="C6927" s="42">
        <v>5.15286235657237E-4</v>
      </c>
      <c r="D6927" s="42">
        <v>9.4204975168808497E-4</v>
      </c>
      <c r="E6927" s="42" t="s">
        <v>31</v>
      </c>
      <c r="F6927" s="42" t="s">
        <v>202</v>
      </c>
    </row>
    <row r="6928" spans="1:6" x14ac:dyDescent="0.25">
      <c r="A6928" s="42">
        <v>95773</v>
      </c>
      <c r="B6928" s="42">
        <v>888</v>
      </c>
      <c r="C6928" s="42">
        <v>4.46185871502724E-2</v>
      </c>
      <c r="D6928" s="42">
        <v>6.3100211081841107E-2</v>
      </c>
      <c r="E6928" s="42" t="s">
        <v>31</v>
      </c>
      <c r="F6928" s="42" t="s">
        <v>202</v>
      </c>
    </row>
    <row r="6929" spans="1:6" x14ac:dyDescent="0.25">
      <c r="A6929" s="42">
        <v>95773</v>
      </c>
      <c r="B6929" s="42">
        <v>889</v>
      </c>
      <c r="C6929" s="42">
        <v>7.9594911938248598E-3</v>
      </c>
      <c r="D6929" s="42">
        <v>5.2896176585409396E-3</v>
      </c>
      <c r="E6929" s="42" t="s">
        <v>31</v>
      </c>
      <c r="F6929" s="42" t="s">
        <v>202</v>
      </c>
    </row>
    <row r="6930" spans="1:6" x14ac:dyDescent="0.25">
      <c r="A6930" s="42">
        <v>95773</v>
      </c>
      <c r="B6930" s="42">
        <v>890</v>
      </c>
      <c r="C6930" s="42">
        <v>1.5468265600684501E-2</v>
      </c>
      <c r="D6930" s="42">
        <v>2.1875430998877302E-2</v>
      </c>
      <c r="E6930" s="42" t="s">
        <v>31</v>
      </c>
      <c r="F6930" s="42" t="s">
        <v>202</v>
      </c>
    </row>
    <row r="6931" spans="1:6" x14ac:dyDescent="0.25">
      <c r="A6931" s="42">
        <v>95773</v>
      </c>
      <c r="B6931" s="42">
        <v>891</v>
      </c>
      <c r="C6931" s="42">
        <v>7.5234625717240499E-3</v>
      </c>
      <c r="D6931" s="42">
        <v>1.06397828049385E-2</v>
      </c>
      <c r="E6931" s="42" t="s">
        <v>31</v>
      </c>
      <c r="F6931" s="42" t="s">
        <v>202</v>
      </c>
    </row>
    <row r="6932" spans="1:6" x14ac:dyDescent="0.25">
      <c r="A6932" s="42">
        <v>95773</v>
      </c>
      <c r="B6932" s="42">
        <v>892</v>
      </c>
      <c r="C6932" s="42">
        <v>6.5849469976586898E-4</v>
      </c>
      <c r="D6932" s="42">
        <v>9.3125213515969098E-4</v>
      </c>
      <c r="E6932" s="42" t="s">
        <v>31</v>
      </c>
      <c r="F6932" s="42" t="s">
        <v>202</v>
      </c>
    </row>
    <row r="6933" spans="1:6" x14ac:dyDescent="0.25">
      <c r="A6933" s="42">
        <v>95773</v>
      </c>
      <c r="B6933" s="42">
        <v>893</v>
      </c>
      <c r="C6933" s="42">
        <v>4.0165164551591198E-4</v>
      </c>
      <c r="D6933" s="42">
        <v>8.4821730874492195E-4</v>
      </c>
      <c r="E6933" s="42" t="s">
        <v>31</v>
      </c>
      <c r="F6933" s="42" t="s">
        <v>202</v>
      </c>
    </row>
    <row r="6934" spans="1:6" x14ac:dyDescent="0.25">
      <c r="A6934" s="42">
        <v>95773</v>
      </c>
      <c r="B6934" s="42">
        <v>894</v>
      </c>
      <c r="C6934" s="42">
        <v>3.2644327850456901E-4</v>
      </c>
      <c r="D6934" s="42">
        <v>6.5034584343269205E-4</v>
      </c>
      <c r="E6934" s="42" t="s">
        <v>31</v>
      </c>
      <c r="F6934" s="42" t="s">
        <v>202</v>
      </c>
    </row>
    <row r="6935" spans="1:6" x14ac:dyDescent="0.25">
      <c r="A6935" s="42">
        <v>95773</v>
      </c>
      <c r="B6935" s="42">
        <v>895</v>
      </c>
      <c r="C6935" s="42">
        <v>4.5543465241104002E-4</v>
      </c>
      <c r="D6935" s="42">
        <v>5.71207352801005E-4</v>
      </c>
      <c r="E6935" s="42" t="s">
        <v>31</v>
      </c>
      <c r="F6935" s="42" t="s">
        <v>202</v>
      </c>
    </row>
    <row r="6936" spans="1:6" x14ac:dyDescent="0.25">
      <c r="A6936" s="42">
        <v>95773</v>
      </c>
      <c r="B6936" s="42">
        <v>105</v>
      </c>
      <c r="C6936" s="42">
        <v>2.1214542435187601E-2</v>
      </c>
      <c r="D6936" s="42">
        <v>1.99365739231704E-2</v>
      </c>
      <c r="E6936" s="42" t="s">
        <v>31</v>
      </c>
      <c r="F6936" s="42" t="s">
        <v>202</v>
      </c>
    </row>
    <row r="6937" spans="1:6" x14ac:dyDescent="0.25">
      <c r="A6937" s="42">
        <v>95773</v>
      </c>
      <c r="B6937" s="42">
        <v>196</v>
      </c>
      <c r="C6937" s="42">
        <v>4.5958626718928898E-2</v>
      </c>
      <c r="D6937" s="42">
        <v>5.1267459001550497E-2</v>
      </c>
      <c r="E6937" s="42" t="s">
        <v>31</v>
      </c>
      <c r="F6937" s="42" t="s">
        <v>202</v>
      </c>
    </row>
    <row r="6938" spans="1:6" x14ac:dyDescent="0.25">
      <c r="A6938" s="42">
        <v>95773</v>
      </c>
      <c r="B6938" s="42">
        <v>611</v>
      </c>
      <c r="C6938" s="42">
        <v>0.29760015409644403</v>
      </c>
      <c r="D6938" s="42">
        <v>0.19030050364227699</v>
      </c>
      <c r="E6938" s="42" t="s">
        <v>31</v>
      </c>
      <c r="F6938" s="42" t="s">
        <v>202</v>
      </c>
    </row>
    <row r="6939" spans="1:6" x14ac:dyDescent="0.25">
      <c r="A6939" s="42">
        <v>95773</v>
      </c>
      <c r="B6939" s="42">
        <v>901</v>
      </c>
      <c r="C6939" s="42">
        <v>5.6703761724646601E-4</v>
      </c>
      <c r="D6939" s="42">
        <v>1.1722775542787999E-3</v>
      </c>
      <c r="E6939" s="42" t="s">
        <v>31</v>
      </c>
      <c r="F6939" s="42" t="s">
        <v>202</v>
      </c>
    </row>
    <row r="6940" spans="1:6" x14ac:dyDescent="0.25">
      <c r="A6940" s="42">
        <v>95773</v>
      </c>
      <c r="B6940" s="42">
        <v>902</v>
      </c>
      <c r="C6940" s="42">
        <v>5.4793529873891501E-2</v>
      </c>
      <c r="D6940" s="42">
        <v>5.00655487601687E-2</v>
      </c>
      <c r="E6940" s="42" t="s">
        <v>31</v>
      </c>
      <c r="F6940" s="42" t="s">
        <v>202</v>
      </c>
    </row>
    <row r="6941" spans="1:6" x14ac:dyDescent="0.25">
      <c r="A6941" s="42">
        <v>95773</v>
      </c>
      <c r="B6941" s="42">
        <v>903</v>
      </c>
      <c r="C6941" s="42">
        <v>2.9481767008429302E-4</v>
      </c>
      <c r="D6941" s="42">
        <v>5.5588672935667099E-4</v>
      </c>
      <c r="E6941" s="42" t="s">
        <v>31</v>
      </c>
      <c r="F6941" s="42" t="s">
        <v>202</v>
      </c>
    </row>
    <row r="6942" spans="1:6" x14ac:dyDescent="0.25">
      <c r="A6942" s="42">
        <v>95773</v>
      </c>
      <c r="B6942" s="42">
        <v>904</v>
      </c>
      <c r="C6942" s="42">
        <v>1.1605927133969501E-2</v>
      </c>
      <c r="D6942" s="42">
        <v>1.3572630875653999E-2</v>
      </c>
      <c r="E6942" s="42" t="s">
        <v>31</v>
      </c>
      <c r="F6942" s="42" t="s">
        <v>202</v>
      </c>
    </row>
    <row r="6943" spans="1:6" x14ac:dyDescent="0.25">
      <c r="A6943" s="42">
        <v>95773</v>
      </c>
      <c r="B6943" s="42">
        <v>905</v>
      </c>
      <c r="C6943" s="42">
        <v>4.0210529384786302E-4</v>
      </c>
      <c r="D6943" s="42">
        <v>5.68662760061666E-4</v>
      </c>
      <c r="E6943" s="42" t="s">
        <v>31</v>
      </c>
      <c r="F6943" s="42" t="s">
        <v>202</v>
      </c>
    </row>
    <row r="6944" spans="1:6" x14ac:dyDescent="0.25">
      <c r="A6944" s="42">
        <v>95773</v>
      </c>
      <c r="B6944" s="42">
        <v>906</v>
      </c>
      <c r="C6944" s="42">
        <v>7.8286336069767205E-5</v>
      </c>
      <c r="D6944" s="42">
        <v>2.9126139440069902E-4</v>
      </c>
      <c r="E6944" s="42" t="s">
        <v>31</v>
      </c>
      <c r="F6944" s="42" t="s">
        <v>202</v>
      </c>
    </row>
    <row r="6945" spans="1:6" x14ac:dyDescent="0.25">
      <c r="A6945" s="42">
        <v>95773</v>
      </c>
      <c r="B6945" s="42">
        <v>907</v>
      </c>
      <c r="C6945" s="42">
        <v>5.7671895602788201E-4</v>
      </c>
      <c r="D6945" s="42">
        <v>8.1560376929228399E-4</v>
      </c>
      <c r="E6945" s="42" t="s">
        <v>31</v>
      </c>
      <c r="F6945" s="42" t="s">
        <v>202</v>
      </c>
    </row>
    <row r="6946" spans="1:6" x14ac:dyDescent="0.25">
      <c r="A6946" s="42">
        <v>95773</v>
      </c>
      <c r="B6946" s="42">
        <v>908</v>
      </c>
      <c r="C6946" s="42">
        <v>1.1792187491480601E-3</v>
      </c>
      <c r="D6946" s="42">
        <v>8.5890291283282705E-4</v>
      </c>
      <c r="E6946" s="42" t="s">
        <v>31</v>
      </c>
      <c r="F6946" s="42" t="s">
        <v>202</v>
      </c>
    </row>
    <row r="6947" spans="1:6" x14ac:dyDescent="0.25">
      <c r="A6947" s="42">
        <v>95773</v>
      </c>
      <c r="B6947" s="42">
        <v>909</v>
      </c>
      <c r="C6947" s="42">
        <v>5.3366595056442698E-4</v>
      </c>
      <c r="D6947" s="42">
        <v>9.6233543623468795E-4</v>
      </c>
      <c r="E6947" s="42" t="s">
        <v>31</v>
      </c>
      <c r="F6947" s="42" t="s">
        <v>202</v>
      </c>
    </row>
    <row r="6948" spans="1:6" x14ac:dyDescent="0.25">
      <c r="A6948" s="42">
        <v>95773</v>
      </c>
      <c r="B6948" s="42">
        <v>989</v>
      </c>
      <c r="C6948" s="42">
        <v>5.9202961211562001E-4</v>
      </c>
      <c r="D6948" s="42">
        <v>9.0659427326695999E-4</v>
      </c>
      <c r="E6948" s="42" t="s">
        <v>31</v>
      </c>
      <c r="F6948" s="42" t="s">
        <v>202</v>
      </c>
    </row>
    <row r="6949" spans="1:6" x14ac:dyDescent="0.25">
      <c r="A6949" s="42">
        <v>95773</v>
      </c>
      <c r="B6949" s="42">
        <v>990</v>
      </c>
      <c r="C6949" s="42">
        <v>1.3394038670564901E-3</v>
      </c>
      <c r="D6949" s="42">
        <v>2.2511308481016901E-3</v>
      </c>
      <c r="E6949" s="42" t="s">
        <v>31</v>
      </c>
      <c r="F6949" s="42" t="s">
        <v>202</v>
      </c>
    </row>
    <row r="6950" spans="1:6" x14ac:dyDescent="0.25">
      <c r="A6950" s="42">
        <v>95773</v>
      </c>
      <c r="B6950" s="42">
        <v>990</v>
      </c>
      <c r="C6950" s="42">
        <v>0</v>
      </c>
      <c r="D6950" s="42">
        <v>2.9119293171018E-4</v>
      </c>
      <c r="E6950" s="42" t="s">
        <v>31</v>
      </c>
      <c r="F6950" s="42" t="s">
        <v>202</v>
      </c>
    </row>
    <row r="6951" spans="1:6" x14ac:dyDescent="0.25">
      <c r="A6951" s="42">
        <v>95773</v>
      </c>
      <c r="B6951" s="42">
        <v>1387</v>
      </c>
      <c r="C6951" s="42">
        <v>5.2385351030643503E-3</v>
      </c>
      <c r="D6951" s="42">
        <v>6.1280295428429296E-3</v>
      </c>
      <c r="E6951" s="42" t="s">
        <v>31</v>
      </c>
      <c r="F6951" s="42" t="s">
        <v>202</v>
      </c>
    </row>
    <row r="6952" spans="1:6" x14ac:dyDescent="0.25">
      <c r="A6952" s="42">
        <v>95773</v>
      </c>
      <c r="B6952" s="42">
        <v>993</v>
      </c>
      <c r="C6952" s="42">
        <v>0</v>
      </c>
      <c r="D6952" s="42">
        <v>2.9119293171018E-4</v>
      </c>
      <c r="E6952" s="42" t="s">
        <v>31</v>
      </c>
      <c r="F6952" s="42" t="s">
        <v>202</v>
      </c>
    </row>
    <row r="6953" spans="1:6" x14ac:dyDescent="0.25">
      <c r="A6953" s="42">
        <v>95773</v>
      </c>
      <c r="B6953" s="42">
        <v>994</v>
      </c>
      <c r="C6953" s="42">
        <v>0</v>
      </c>
      <c r="D6953" s="42">
        <v>2.9119293171018E-4</v>
      </c>
      <c r="E6953" s="42" t="s">
        <v>31</v>
      </c>
      <c r="F6953" s="42" t="s">
        <v>202</v>
      </c>
    </row>
    <row r="6954" spans="1:6" x14ac:dyDescent="0.25">
      <c r="A6954" s="42">
        <v>95773</v>
      </c>
      <c r="B6954" s="42">
        <v>1390</v>
      </c>
      <c r="C6954" s="42">
        <v>6.3818485239076298E-3</v>
      </c>
      <c r="D6954" s="42">
        <v>9.3496879277441599E-3</v>
      </c>
      <c r="E6954" s="42" t="s">
        <v>31</v>
      </c>
      <c r="F6954" s="42" t="s">
        <v>202</v>
      </c>
    </row>
    <row r="6955" spans="1:6" x14ac:dyDescent="0.25">
      <c r="A6955" s="42">
        <v>95773</v>
      </c>
      <c r="B6955" s="42">
        <v>1391</v>
      </c>
      <c r="C6955" s="42">
        <v>3.1459631556761099E-3</v>
      </c>
      <c r="D6955" s="42">
        <v>4.4491810264399899E-3</v>
      </c>
      <c r="E6955" s="42" t="s">
        <v>31</v>
      </c>
      <c r="F6955" s="42" t="s">
        <v>202</v>
      </c>
    </row>
    <row r="6956" spans="1:6" x14ac:dyDescent="0.25">
      <c r="A6956" s="42">
        <v>95773</v>
      </c>
      <c r="B6956" s="42">
        <v>1393</v>
      </c>
      <c r="C6956" s="42">
        <v>3.9500084012412999E-4</v>
      </c>
      <c r="D6956" s="42">
        <v>7.9669288486914703E-4</v>
      </c>
      <c r="E6956" s="42" t="s">
        <v>31</v>
      </c>
      <c r="F6956" s="42" t="s">
        <v>202</v>
      </c>
    </row>
    <row r="6957" spans="1:6" x14ac:dyDescent="0.25">
      <c r="A6957" s="42">
        <v>95773</v>
      </c>
      <c r="B6957" s="42">
        <v>999</v>
      </c>
      <c r="C6957" s="42">
        <v>5.8300204427464697E-3</v>
      </c>
      <c r="D6957" s="42">
        <v>4.6765759002535901E-3</v>
      </c>
      <c r="E6957" s="42" t="s">
        <v>31</v>
      </c>
      <c r="F6957" s="42" t="s">
        <v>202</v>
      </c>
    </row>
    <row r="6958" spans="1:6" x14ac:dyDescent="0.25">
      <c r="A6958" s="42">
        <v>95773</v>
      </c>
      <c r="B6958" s="42">
        <v>1396</v>
      </c>
      <c r="C6958" s="42">
        <v>0</v>
      </c>
      <c r="D6958" s="42">
        <v>2.9119293171018E-4</v>
      </c>
      <c r="E6958" s="42" t="s">
        <v>31</v>
      </c>
      <c r="F6958" s="42" t="s">
        <v>202</v>
      </c>
    </row>
    <row r="6959" spans="1:6" x14ac:dyDescent="0.25">
      <c r="A6959" s="42">
        <v>95773</v>
      </c>
      <c r="B6959" s="42">
        <v>1397</v>
      </c>
      <c r="C6959" s="42">
        <v>0</v>
      </c>
      <c r="D6959" s="42">
        <v>2.9119293171018E-4</v>
      </c>
      <c r="E6959" s="42" t="s">
        <v>31</v>
      </c>
      <c r="F6959" s="42" t="s">
        <v>202</v>
      </c>
    </row>
    <row r="6960" spans="1:6" x14ac:dyDescent="0.25">
      <c r="A6960" s="42">
        <v>95773</v>
      </c>
      <c r="B6960" s="42">
        <v>1398</v>
      </c>
      <c r="C6960" s="42">
        <v>0</v>
      </c>
      <c r="D6960" s="42">
        <v>2.9119293171018E-4</v>
      </c>
      <c r="E6960" s="42" t="s">
        <v>31</v>
      </c>
      <c r="F6960" s="42" t="s">
        <v>202</v>
      </c>
    </row>
    <row r="6961" spans="1:6" x14ac:dyDescent="0.25">
      <c r="A6961" s="42">
        <v>95773</v>
      </c>
      <c r="B6961" s="42">
        <v>1004</v>
      </c>
      <c r="C6961" s="42">
        <v>0</v>
      </c>
      <c r="D6961" s="42">
        <v>2.9119293171018E-4</v>
      </c>
      <c r="E6961" s="42" t="s">
        <v>31</v>
      </c>
      <c r="F6961" s="42" t="s">
        <v>202</v>
      </c>
    </row>
    <row r="6962" spans="1:6" x14ac:dyDescent="0.25">
      <c r="A6962" s="42">
        <v>95773</v>
      </c>
      <c r="B6962" s="42">
        <v>1005</v>
      </c>
      <c r="C6962" s="42">
        <v>0</v>
      </c>
      <c r="D6962" s="42">
        <v>2.9119293171018E-4</v>
      </c>
      <c r="E6962" s="42" t="s">
        <v>31</v>
      </c>
      <c r="F6962" s="42" t="s">
        <v>202</v>
      </c>
    </row>
    <row r="6963" spans="1:6" x14ac:dyDescent="0.25">
      <c r="A6963" s="42">
        <v>95773</v>
      </c>
      <c r="B6963" s="42">
        <v>1006</v>
      </c>
      <c r="C6963" s="42">
        <v>0</v>
      </c>
      <c r="D6963" s="42">
        <v>2.9119293171018E-4</v>
      </c>
      <c r="E6963" s="42" t="s">
        <v>31</v>
      </c>
      <c r="F6963" s="42" t="s">
        <v>202</v>
      </c>
    </row>
    <row r="6964" spans="1:6" x14ac:dyDescent="0.25">
      <c r="A6964" s="42">
        <v>95773</v>
      </c>
      <c r="B6964" s="42">
        <v>1402</v>
      </c>
      <c r="C6964" s="42">
        <v>0</v>
      </c>
      <c r="D6964" s="42">
        <v>2.9119293171018E-4</v>
      </c>
      <c r="E6964" s="42" t="s">
        <v>31</v>
      </c>
      <c r="F6964" s="42" t="s">
        <v>202</v>
      </c>
    </row>
    <row r="6965" spans="1:6" x14ac:dyDescent="0.25">
      <c r="A6965" s="42">
        <v>95773</v>
      </c>
      <c r="B6965" s="42">
        <v>1008</v>
      </c>
      <c r="C6965" s="42">
        <v>0</v>
      </c>
      <c r="D6965" s="42">
        <v>2.9119293171018E-4</v>
      </c>
      <c r="E6965" s="42" t="s">
        <v>31</v>
      </c>
      <c r="F6965" s="42" t="s">
        <v>202</v>
      </c>
    </row>
    <row r="6966" spans="1:6" x14ac:dyDescent="0.25">
      <c r="A6966" s="42">
        <v>95773</v>
      </c>
      <c r="B6966" s="42">
        <v>989</v>
      </c>
      <c r="C6966" s="42">
        <v>1.4676014137292399E-3</v>
      </c>
      <c r="D6966" s="42">
        <v>1.8725851798584701E-3</v>
      </c>
      <c r="E6966" s="42" t="s">
        <v>31</v>
      </c>
      <c r="F6966" s="42" t="s">
        <v>202</v>
      </c>
    </row>
    <row r="6967" spans="1:6" x14ac:dyDescent="0.25">
      <c r="A6967" s="42">
        <v>95773</v>
      </c>
      <c r="B6967" s="42">
        <v>1010</v>
      </c>
      <c r="C6967" s="42">
        <v>4.4745723858777399E-3</v>
      </c>
      <c r="D6967" s="42">
        <v>4.50598453289109E-3</v>
      </c>
      <c r="E6967" s="42" t="s">
        <v>31</v>
      </c>
      <c r="F6967" s="42" t="s">
        <v>202</v>
      </c>
    </row>
    <row r="6968" spans="1:6" x14ac:dyDescent="0.25">
      <c r="A6968" s="42">
        <v>95773</v>
      </c>
      <c r="B6968" s="42">
        <v>1011</v>
      </c>
      <c r="C6968" s="42">
        <v>5.6808856288062702E-3</v>
      </c>
      <c r="D6968" s="42">
        <v>4.4234604328251999E-3</v>
      </c>
      <c r="E6968" s="42" t="s">
        <v>31</v>
      </c>
      <c r="F6968" s="42" t="s">
        <v>202</v>
      </c>
    </row>
    <row r="6969" spans="1:6" x14ac:dyDescent="0.25">
      <c r="A6969" s="42">
        <v>95773</v>
      </c>
      <c r="B6969" s="42">
        <v>1407</v>
      </c>
      <c r="C6969" s="42">
        <v>2.0161074800180501E-3</v>
      </c>
      <c r="D6969" s="42">
        <v>3.6003522028231999E-3</v>
      </c>
      <c r="E6969" s="42" t="s">
        <v>31</v>
      </c>
      <c r="F6969" s="42" t="s">
        <v>202</v>
      </c>
    </row>
    <row r="6970" spans="1:6" x14ac:dyDescent="0.25">
      <c r="A6970" s="42">
        <v>95773</v>
      </c>
      <c r="B6970" s="42">
        <v>1408</v>
      </c>
      <c r="C6970" s="42">
        <v>2.1902699507401202E-3</v>
      </c>
      <c r="D6970" s="42">
        <v>2.53066178500818E-3</v>
      </c>
      <c r="E6970" s="42" t="s">
        <v>31</v>
      </c>
      <c r="F6970" s="42" t="s">
        <v>202</v>
      </c>
    </row>
    <row r="6971" spans="1:6" x14ac:dyDescent="0.25">
      <c r="A6971" s="42">
        <v>95773</v>
      </c>
      <c r="B6971" s="42">
        <v>1409</v>
      </c>
      <c r="C6971" s="42">
        <v>1.3782336994303699E-3</v>
      </c>
      <c r="D6971" s="42">
        <v>1.75084180762851E-3</v>
      </c>
      <c r="E6971" s="42" t="s">
        <v>31</v>
      </c>
      <c r="F6971" s="42" t="s">
        <v>202</v>
      </c>
    </row>
    <row r="6972" spans="1:6" x14ac:dyDescent="0.25">
      <c r="A6972" s="42">
        <v>95773</v>
      </c>
      <c r="B6972" s="42">
        <v>1410</v>
      </c>
      <c r="C6972" s="42">
        <v>0</v>
      </c>
      <c r="D6972" s="42">
        <v>2.9119293171018E-4</v>
      </c>
      <c r="E6972" s="42" t="s">
        <v>31</v>
      </c>
      <c r="F6972" s="42" t="s">
        <v>202</v>
      </c>
    </row>
    <row r="6973" spans="1:6" x14ac:dyDescent="0.25">
      <c r="A6973" s="42">
        <v>95773</v>
      </c>
      <c r="B6973" s="42">
        <v>1411</v>
      </c>
      <c r="C6973" s="42">
        <v>1.0716032321897401E-3</v>
      </c>
      <c r="D6973" s="42">
        <v>7.4697654769324698E-4</v>
      </c>
      <c r="E6973" s="42" t="s">
        <v>31</v>
      </c>
      <c r="F6973" s="42" t="s">
        <v>202</v>
      </c>
    </row>
    <row r="6974" spans="1:6" x14ac:dyDescent="0.25">
      <c r="A6974" s="42">
        <v>95773</v>
      </c>
      <c r="B6974" s="42">
        <v>1017</v>
      </c>
      <c r="C6974" s="42">
        <v>3.83031988205199E-3</v>
      </c>
      <c r="D6974" s="42">
        <v>3.6546447832480899E-3</v>
      </c>
      <c r="E6974" s="42" t="s">
        <v>31</v>
      </c>
      <c r="F6974" s="42" t="s">
        <v>202</v>
      </c>
    </row>
    <row r="6975" spans="1:6" x14ac:dyDescent="0.25">
      <c r="A6975" s="42">
        <v>95773</v>
      </c>
      <c r="B6975" s="42">
        <v>1413</v>
      </c>
      <c r="C6975" s="42">
        <v>6.5698818921866098E-3</v>
      </c>
      <c r="D6975" s="42">
        <v>1.1241822511277699E-2</v>
      </c>
      <c r="E6975" s="42" t="s">
        <v>31</v>
      </c>
      <c r="F6975" s="42" t="s">
        <v>202</v>
      </c>
    </row>
    <row r="6976" spans="1:6" x14ac:dyDescent="0.25">
      <c r="A6976" s="42">
        <v>95773</v>
      </c>
      <c r="B6976" s="42">
        <v>1416</v>
      </c>
      <c r="C6976" s="42">
        <v>4.56422109093151E-3</v>
      </c>
      <c r="D6976" s="42">
        <v>5.6385866325380498E-3</v>
      </c>
      <c r="E6976" s="42" t="s">
        <v>31</v>
      </c>
      <c r="F6976" s="42" t="s">
        <v>202</v>
      </c>
    </row>
    <row r="6977" spans="1:6" x14ac:dyDescent="0.25">
      <c r="A6977" s="42">
        <v>95773</v>
      </c>
      <c r="B6977" s="42">
        <v>1022</v>
      </c>
      <c r="C6977" s="42">
        <v>2.8149060030787602E-3</v>
      </c>
      <c r="D6977" s="42">
        <v>4.1576500501841196E-3</v>
      </c>
      <c r="E6977" s="42" t="s">
        <v>31</v>
      </c>
      <c r="F6977" s="42" t="s">
        <v>202</v>
      </c>
    </row>
    <row r="6978" spans="1:6" x14ac:dyDescent="0.25">
      <c r="A6978" s="42">
        <v>95773</v>
      </c>
      <c r="B6978" s="42">
        <v>1418</v>
      </c>
      <c r="C6978" s="42">
        <v>0</v>
      </c>
      <c r="D6978" s="42">
        <v>2.9119293171018E-4</v>
      </c>
      <c r="E6978" s="42" t="s">
        <v>31</v>
      </c>
      <c r="F6978" s="42" t="s">
        <v>202</v>
      </c>
    </row>
    <row r="6979" spans="1:6" x14ac:dyDescent="0.25">
      <c r="A6979" s="42">
        <v>95773</v>
      </c>
      <c r="B6979" s="42">
        <v>1024</v>
      </c>
      <c r="C6979" s="42">
        <v>1.59784670485473E-4</v>
      </c>
      <c r="D6979" s="42">
        <v>3.35769953531661E-4</v>
      </c>
      <c r="E6979" s="42" t="s">
        <v>31</v>
      </c>
      <c r="F6979" s="42" t="s">
        <v>202</v>
      </c>
    </row>
    <row r="6980" spans="1:6" x14ac:dyDescent="0.25">
      <c r="A6980" s="42">
        <v>95773</v>
      </c>
      <c r="B6980" s="42">
        <v>1025</v>
      </c>
      <c r="C6980" s="42">
        <v>0</v>
      </c>
      <c r="D6980" s="42">
        <v>2.9119293171018E-4</v>
      </c>
      <c r="E6980" s="42" t="s">
        <v>31</v>
      </c>
      <c r="F6980" s="42" t="s">
        <v>202</v>
      </c>
    </row>
    <row r="6981" spans="1:6" x14ac:dyDescent="0.25">
      <c r="A6981" s="42">
        <v>95773</v>
      </c>
      <c r="B6981" s="42">
        <v>1026</v>
      </c>
      <c r="C6981" s="42">
        <v>1.19823013849905E-4</v>
      </c>
      <c r="D6981" s="42">
        <v>2.9168721612211299E-4</v>
      </c>
      <c r="E6981" s="42" t="s">
        <v>31</v>
      </c>
      <c r="F6981" s="42" t="s">
        <v>202</v>
      </c>
    </row>
    <row r="6982" spans="1:6" x14ac:dyDescent="0.25">
      <c r="A6982" s="42">
        <v>95773</v>
      </c>
      <c r="B6982" s="42">
        <v>1027</v>
      </c>
      <c r="C6982" s="42">
        <v>0</v>
      </c>
      <c r="D6982" s="42">
        <v>2.9119293171018E-4</v>
      </c>
      <c r="E6982" s="42" t="s">
        <v>31</v>
      </c>
      <c r="F6982" s="42" t="s">
        <v>202</v>
      </c>
    </row>
    <row r="6983" spans="1:6" x14ac:dyDescent="0.25">
      <c r="A6983" s="42">
        <v>95773</v>
      </c>
      <c r="B6983" s="42">
        <v>1423</v>
      </c>
      <c r="C6983" s="42">
        <v>6.59172655137138E-3</v>
      </c>
      <c r="D6983" s="42">
        <v>1.27755782105544E-2</v>
      </c>
      <c r="E6983" s="42" t="s">
        <v>31</v>
      </c>
      <c r="F6983" s="42" t="s">
        <v>202</v>
      </c>
    </row>
    <row r="6984" spans="1:6" x14ac:dyDescent="0.25">
      <c r="A6984" s="42">
        <v>95773</v>
      </c>
      <c r="B6984" s="42">
        <v>933</v>
      </c>
      <c r="C6984" s="42">
        <v>2.7889171274530101E-2</v>
      </c>
      <c r="D6984" s="42">
        <v>3.9441244259786602E-2</v>
      </c>
      <c r="E6984" s="42" t="s">
        <v>31</v>
      </c>
      <c r="F6984" s="42" t="s">
        <v>202</v>
      </c>
    </row>
    <row r="6985" spans="1:6" x14ac:dyDescent="0.25">
      <c r="A6985" s="42">
        <v>95773</v>
      </c>
      <c r="B6985" s="42">
        <v>934</v>
      </c>
      <c r="C6985" s="42">
        <v>9.9591749328063195E-2</v>
      </c>
      <c r="D6985" s="42">
        <v>0.119957290928081</v>
      </c>
      <c r="E6985" s="42" t="s">
        <v>31</v>
      </c>
      <c r="F6985" s="42" t="s">
        <v>202</v>
      </c>
    </row>
    <row r="6986" spans="1:6" x14ac:dyDescent="0.25">
      <c r="A6986" s="42">
        <v>95773</v>
      </c>
      <c r="B6986" s="42">
        <v>935</v>
      </c>
      <c r="C6986" s="42">
        <v>1.5369341624956E-2</v>
      </c>
      <c r="D6986" s="42">
        <v>1.2467840669032899E-2</v>
      </c>
      <c r="E6986" s="42" t="s">
        <v>31</v>
      </c>
      <c r="F6986" s="42" t="s">
        <v>202</v>
      </c>
    </row>
    <row r="6987" spans="1:6" x14ac:dyDescent="0.25">
      <c r="A6987" s="42">
        <v>95773</v>
      </c>
      <c r="B6987" s="42">
        <v>936</v>
      </c>
      <c r="C6987" s="42">
        <v>9.7209476692010702E-2</v>
      </c>
      <c r="D6987" s="42">
        <v>0.124800950632781</v>
      </c>
      <c r="E6987" s="42" t="s">
        <v>31</v>
      </c>
      <c r="F6987" s="42" t="s">
        <v>202</v>
      </c>
    </row>
    <row r="6988" spans="1:6" x14ac:dyDescent="0.25">
      <c r="A6988" s="42">
        <v>95773</v>
      </c>
      <c r="B6988" s="42">
        <v>937</v>
      </c>
      <c r="C6988" s="42">
        <v>0</v>
      </c>
      <c r="D6988" s="42">
        <v>0.147536258841416</v>
      </c>
      <c r="E6988" s="42" t="s">
        <v>31</v>
      </c>
      <c r="F6988" s="42" t="s">
        <v>202</v>
      </c>
    </row>
    <row r="6989" spans="1:6" x14ac:dyDescent="0.25">
      <c r="A6989" s="42">
        <v>95773</v>
      </c>
      <c r="B6989" s="42">
        <v>939</v>
      </c>
      <c r="C6989" s="42">
        <v>1.9931391134523899E-2</v>
      </c>
      <c r="D6989" s="42">
        <v>2.4393109849002999E-2</v>
      </c>
      <c r="E6989" s="42" t="s">
        <v>31</v>
      </c>
      <c r="F6989" s="42" t="s">
        <v>202</v>
      </c>
    </row>
    <row r="6990" spans="1:6" x14ac:dyDescent="0.25">
      <c r="A6990" s="42">
        <v>95773</v>
      </c>
      <c r="B6990" s="42">
        <v>941</v>
      </c>
      <c r="C6990" s="42">
        <v>5.1593308807917002E-3</v>
      </c>
      <c r="D6990" s="42">
        <v>7.2963957043859504E-3</v>
      </c>
      <c r="E6990" s="42" t="s">
        <v>31</v>
      </c>
      <c r="F6990" s="42" t="s">
        <v>202</v>
      </c>
    </row>
    <row r="6991" spans="1:6" x14ac:dyDescent="0.25">
      <c r="A6991" s="42">
        <v>95773</v>
      </c>
      <c r="B6991" s="42">
        <v>942</v>
      </c>
      <c r="C6991" s="42">
        <v>0.24484450041111799</v>
      </c>
      <c r="D6991" s="42">
        <v>0.29815654497933503</v>
      </c>
      <c r="E6991" s="42" t="s">
        <v>31</v>
      </c>
      <c r="F6991" s="42" t="s">
        <v>202</v>
      </c>
    </row>
    <row r="6992" spans="1:6" x14ac:dyDescent="0.25">
      <c r="A6992" s="42">
        <v>95773</v>
      </c>
      <c r="B6992" s="42">
        <v>944</v>
      </c>
      <c r="C6992" s="42">
        <v>6.4701327592028596E-2</v>
      </c>
      <c r="D6992" s="42">
        <v>6.6521368544863305E-2</v>
      </c>
      <c r="E6992" s="42" t="s">
        <v>31</v>
      </c>
      <c r="F6992" s="42" t="s">
        <v>202</v>
      </c>
    </row>
    <row r="6993" spans="1:6" x14ac:dyDescent="0.25">
      <c r="A6993" s="42">
        <v>95773</v>
      </c>
      <c r="B6993" s="42">
        <v>945</v>
      </c>
      <c r="C6993" s="42">
        <v>5.2022219503195501E-2</v>
      </c>
      <c r="D6993" s="42">
        <v>3.56850490041156E-2</v>
      </c>
      <c r="E6993" s="42" t="s">
        <v>31</v>
      </c>
      <c r="F6993" s="42" t="s">
        <v>202</v>
      </c>
    </row>
    <row r="6994" spans="1:6" x14ac:dyDescent="0.25">
      <c r="A6994" s="42">
        <v>95773</v>
      </c>
      <c r="B6994" s="42">
        <v>1438</v>
      </c>
      <c r="C6994" s="42">
        <v>2.6867170923617199E-2</v>
      </c>
      <c r="D6994" s="42">
        <v>2.1452121175123601E-2</v>
      </c>
      <c r="E6994" s="42" t="s">
        <v>31</v>
      </c>
      <c r="F6994" s="42" t="s">
        <v>202</v>
      </c>
    </row>
    <row r="6995" spans="1:6" x14ac:dyDescent="0.25">
      <c r="A6995" s="42">
        <v>95773</v>
      </c>
      <c r="B6995" s="42">
        <v>1044</v>
      </c>
      <c r="C6995" s="42">
        <v>0.156825667249268</v>
      </c>
      <c r="D6995" s="42">
        <v>0.19754472666883099</v>
      </c>
      <c r="E6995" s="42" t="s">
        <v>31</v>
      </c>
      <c r="F6995" s="42" t="s">
        <v>202</v>
      </c>
    </row>
    <row r="6996" spans="1:6" x14ac:dyDescent="0.25">
      <c r="A6996" s="42">
        <v>95773</v>
      </c>
      <c r="B6996" s="42">
        <v>947</v>
      </c>
      <c r="C6996" s="42">
        <v>0.24854005971103599</v>
      </c>
      <c r="D6996" s="42">
        <v>0.22831900672812899</v>
      </c>
      <c r="E6996" s="42" t="s">
        <v>31</v>
      </c>
      <c r="F6996" s="42" t="s">
        <v>202</v>
      </c>
    </row>
    <row r="6997" spans="1:6" x14ac:dyDescent="0.25">
      <c r="A6997" s="42">
        <v>95773</v>
      </c>
      <c r="B6997" s="42">
        <v>948</v>
      </c>
      <c r="C6997" s="42">
        <v>7.5628317312283602E-2</v>
      </c>
      <c r="D6997" s="42">
        <v>4.0960345733115897E-2</v>
      </c>
      <c r="E6997" s="42" t="s">
        <v>31</v>
      </c>
      <c r="F6997" s="42" t="s">
        <v>202</v>
      </c>
    </row>
    <row r="6998" spans="1:6" x14ac:dyDescent="0.25">
      <c r="A6998" s="42">
        <v>95773</v>
      </c>
      <c r="B6998" s="42">
        <v>949</v>
      </c>
      <c r="C6998" s="42">
        <v>3.35021369606118E-2</v>
      </c>
      <c r="D6998" s="42">
        <v>5.2414129275562202E-2</v>
      </c>
      <c r="E6998" s="42" t="s">
        <v>31</v>
      </c>
      <c r="F6998" s="42" t="s">
        <v>202</v>
      </c>
    </row>
    <row r="6999" spans="1:6" x14ac:dyDescent="0.25">
      <c r="A6999" s="42">
        <v>95773</v>
      </c>
      <c r="B6999" s="42">
        <v>950</v>
      </c>
      <c r="C6999" s="42">
        <v>6.8261609137422893E-2</v>
      </c>
      <c r="D6999" s="42">
        <v>9.6536493431554696E-2</v>
      </c>
      <c r="E6999" s="42" t="s">
        <v>31</v>
      </c>
      <c r="F6999" s="42" t="s">
        <v>202</v>
      </c>
    </row>
    <row r="7000" spans="1:6" x14ac:dyDescent="0.25">
      <c r="A7000" s="42">
        <v>95773</v>
      </c>
      <c r="B7000" s="42">
        <v>951</v>
      </c>
      <c r="C7000" s="42">
        <v>7.0824805534743698E-2</v>
      </c>
      <c r="D7000" s="42">
        <v>0.100161400539672</v>
      </c>
      <c r="E7000" s="42" t="s">
        <v>31</v>
      </c>
      <c r="F7000" s="42" t="s">
        <v>202</v>
      </c>
    </row>
    <row r="7001" spans="1:6" x14ac:dyDescent="0.25">
      <c r="A7001" s="42">
        <v>95773</v>
      </c>
      <c r="B7001" s="42">
        <v>952</v>
      </c>
      <c r="C7001" s="42">
        <v>8.9415357064009701E-2</v>
      </c>
      <c r="D7001" s="42">
        <v>7.2974168259093697E-2</v>
      </c>
      <c r="E7001" s="42" t="s">
        <v>31</v>
      </c>
      <c r="F7001" s="42" t="s">
        <v>202</v>
      </c>
    </row>
    <row r="7002" spans="1:6" x14ac:dyDescent="0.25">
      <c r="A7002" s="42">
        <v>95773</v>
      </c>
      <c r="B7002" s="42">
        <v>953</v>
      </c>
      <c r="C7002" s="42">
        <v>6.6642468550382195E-2</v>
      </c>
      <c r="D7002" s="42">
        <v>0.13328555485562199</v>
      </c>
      <c r="E7002" s="42" t="s">
        <v>31</v>
      </c>
      <c r="F7002" s="42" t="s">
        <v>202</v>
      </c>
    </row>
    <row r="7003" spans="1:6" x14ac:dyDescent="0.25">
      <c r="A7003" s="42">
        <v>95773</v>
      </c>
      <c r="B7003" s="42">
        <v>954</v>
      </c>
      <c r="C7003" s="42">
        <v>0.241556162754893</v>
      </c>
      <c r="D7003" s="42">
        <v>0.30895479365759898</v>
      </c>
      <c r="E7003" s="42" t="s">
        <v>31</v>
      </c>
      <c r="F7003" s="42" t="s">
        <v>202</v>
      </c>
    </row>
    <row r="7004" spans="1:6" x14ac:dyDescent="0.25">
      <c r="A7004" s="42">
        <v>95773</v>
      </c>
      <c r="B7004" s="42">
        <v>955</v>
      </c>
      <c r="C7004" s="42">
        <v>8.0778669824771399</v>
      </c>
      <c r="D7004" s="42">
        <v>8.4175927768427403</v>
      </c>
      <c r="E7004" s="42" t="s">
        <v>31</v>
      </c>
      <c r="F7004" s="42" t="s">
        <v>202</v>
      </c>
    </row>
    <row r="7005" spans="1:6" x14ac:dyDescent="0.25">
      <c r="A7005" s="42">
        <v>95773</v>
      </c>
      <c r="B7005" s="42">
        <v>956</v>
      </c>
      <c r="C7005" s="42">
        <v>4.7538411851042899E-2</v>
      </c>
      <c r="D7005" s="42">
        <v>4.0779508274723798E-2</v>
      </c>
      <c r="E7005" s="42" t="s">
        <v>31</v>
      </c>
      <c r="F7005" s="42" t="s">
        <v>202</v>
      </c>
    </row>
    <row r="7006" spans="1:6" x14ac:dyDescent="0.25">
      <c r="A7006" s="42">
        <v>95773</v>
      </c>
      <c r="B7006" s="42">
        <v>1056</v>
      </c>
      <c r="C7006" s="42">
        <v>4.4262156897209602E-2</v>
      </c>
      <c r="D7006" s="42">
        <v>5.2683779896040103E-2</v>
      </c>
      <c r="E7006" s="42" t="s">
        <v>31</v>
      </c>
      <c r="F7006" s="42" t="s">
        <v>202</v>
      </c>
    </row>
    <row r="7007" spans="1:6" x14ac:dyDescent="0.25">
      <c r="A7007" s="42">
        <v>95773</v>
      </c>
      <c r="B7007" s="42">
        <v>957</v>
      </c>
      <c r="C7007" s="42">
        <v>0.56604214492891802</v>
      </c>
      <c r="D7007" s="42">
        <v>0.70448099600397296</v>
      </c>
      <c r="E7007" s="42" t="s">
        <v>31</v>
      </c>
      <c r="F7007" s="42" t="s">
        <v>202</v>
      </c>
    </row>
    <row r="7008" spans="1:6" x14ac:dyDescent="0.25">
      <c r="A7008" s="42">
        <v>95773</v>
      </c>
      <c r="B7008" s="42">
        <v>958</v>
      </c>
      <c r="C7008" s="42">
        <v>1.3414753734346601E-2</v>
      </c>
      <c r="D7008" s="42">
        <v>1.8971326667008001E-2</v>
      </c>
      <c r="E7008" s="42" t="s">
        <v>31</v>
      </c>
      <c r="F7008" s="42" t="s">
        <v>202</v>
      </c>
    </row>
    <row r="7009" spans="1:6" x14ac:dyDescent="0.25">
      <c r="A7009" s="42">
        <v>95773</v>
      </c>
      <c r="B7009" s="42">
        <v>959</v>
      </c>
      <c r="C7009" s="42">
        <v>4.1496205433516897E-2</v>
      </c>
      <c r="D7009" s="42">
        <v>3.3319385184631199E-2</v>
      </c>
      <c r="E7009" s="42" t="s">
        <v>31</v>
      </c>
      <c r="F7009" s="42" t="s">
        <v>202</v>
      </c>
    </row>
    <row r="7010" spans="1:6" x14ac:dyDescent="0.25">
      <c r="A7010" s="42">
        <v>95773</v>
      </c>
      <c r="B7010" s="42">
        <v>960</v>
      </c>
      <c r="C7010" s="42">
        <v>0.23520022450328801</v>
      </c>
      <c r="D7010" s="42">
        <v>0.185580458696848</v>
      </c>
      <c r="E7010" s="42" t="s">
        <v>31</v>
      </c>
      <c r="F7010" s="42" t="s">
        <v>202</v>
      </c>
    </row>
    <row r="7011" spans="1:6" x14ac:dyDescent="0.25">
      <c r="A7011" s="42">
        <v>95773</v>
      </c>
      <c r="B7011" s="42">
        <v>961</v>
      </c>
      <c r="C7011" s="42">
        <v>0.12077818192019001</v>
      </c>
      <c r="D7011" s="42">
        <v>0.170806142910298</v>
      </c>
      <c r="E7011" s="42" t="s">
        <v>31</v>
      </c>
      <c r="F7011" s="42" t="s">
        <v>202</v>
      </c>
    </row>
    <row r="7012" spans="1:6" x14ac:dyDescent="0.25">
      <c r="A7012" s="42">
        <v>95773</v>
      </c>
      <c r="B7012" s="42">
        <v>962</v>
      </c>
      <c r="C7012" s="42">
        <v>2.3551199603051701E-2</v>
      </c>
      <c r="D7012" s="42">
        <v>1.7863698430490099E-2</v>
      </c>
      <c r="E7012" s="42" t="s">
        <v>31</v>
      </c>
      <c r="F7012" s="42" t="s">
        <v>202</v>
      </c>
    </row>
    <row r="7013" spans="1:6" x14ac:dyDescent="0.25">
      <c r="A7013" s="42">
        <v>95773</v>
      </c>
      <c r="B7013" s="42">
        <v>963</v>
      </c>
      <c r="C7013" s="42">
        <v>1.3530028859307401E-2</v>
      </c>
      <c r="D7013" s="42">
        <v>1.9134350312131902E-2</v>
      </c>
      <c r="E7013" s="42" t="s">
        <v>31</v>
      </c>
      <c r="F7013" s="42" t="s">
        <v>202</v>
      </c>
    </row>
    <row r="7014" spans="1:6" x14ac:dyDescent="0.25">
      <c r="A7014" s="42">
        <v>95773</v>
      </c>
      <c r="B7014" s="42">
        <v>964</v>
      </c>
      <c r="C7014" s="42">
        <v>2.0385851599920801E-2</v>
      </c>
      <c r="D7014" s="42">
        <v>1.7936436209856601E-2</v>
      </c>
      <c r="E7014" s="42" t="s">
        <v>31</v>
      </c>
      <c r="F7014" s="42" t="s">
        <v>202</v>
      </c>
    </row>
    <row r="7015" spans="1:6" x14ac:dyDescent="0.25">
      <c r="A7015" s="42">
        <v>95773</v>
      </c>
      <c r="B7015" s="42">
        <v>966</v>
      </c>
      <c r="C7015" s="42">
        <v>5.9227843074716797E-2</v>
      </c>
      <c r="D7015" s="42">
        <v>8.37608189463699E-2</v>
      </c>
      <c r="E7015" s="42" t="s">
        <v>31</v>
      </c>
      <c r="F7015" s="42" t="s">
        <v>202</v>
      </c>
    </row>
    <row r="7016" spans="1:6" x14ac:dyDescent="0.25">
      <c r="A7016" s="42">
        <v>95773</v>
      </c>
      <c r="B7016" s="42">
        <v>967</v>
      </c>
      <c r="C7016" s="42">
        <v>1.99930292820827E-2</v>
      </c>
      <c r="D7016" s="42">
        <v>2.8274413163643802E-2</v>
      </c>
      <c r="E7016" s="42" t="s">
        <v>31</v>
      </c>
      <c r="F7016" s="42" t="s">
        <v>202</v>
      </c>
    </row>
    <row r="7017" spans="1:6" x14ac:dyDescent="0.25">
      <c r="A7017" s="42">
        <v>95773</v>
      </c>
      <c r="B7017" s="42">
        <v>968</v>
      </c>
      <c r="C7017" s="42">
        <v>0.14746155963285101</v>
      </c>
      <c r="D7017" s="42">
        <v>0.20694564055016099</v>
      </c>
      <c r="E7017" s="42" t="s">
        <v>31</v>
      </c>
      <c r="F7017" s="42" t="s">
        <v>202</v>
      </c>
    </row>
    <row r="7018" spans="1:6" x14ac:dyDescent="0.25">
      <c r="A7018" s="42">
        <v>95773</v>
      </c>
      <c r="B7018" s="42">
        <v>969</v>
      </c>
      <c r="C7018" s="42">
        <v>0.77479553554691805</v>
      </c>
      <c r="D7018" s="42">
        <v>1.0638541762768301</v>
      </c>
      <c r="E7018" s="42" t="s">
        <v>31</v>
      </c>
      <c r="F7018" s="42" t="s">
        <v>202</v>
      </c>
    </row>
    <row r="7019" spans="1:6" x14ac:dyDescent="0.25">
      <c r="A7019" s="42">
        <v>95773</v>
      </c>
      <c r="B7019" s="42">
        <v>970</v>
      </c>
      <c r="C7019" s="42">
        <v>2.6531528812140698E-3</v>
      </c>
      <c r="D7019" s="42">
        <v>4.36778087040815E-3</v>
      </c>
      <c r="E7019" s="42" t="s">
        <v>31</v>
      </c>
      <c r="F7019" s="42" t="s">
        <v>202</v>
      </c>
    </row>
    <row r="7020" spans="1:6" x14ac:dyDescent="0.25">
      <c r="A7020" s="42">
        <v>95774</v>
      </c>
      <c r="B7020" s="42">
        <v>337</v>
      </c>
      <c r="C7020" s="42">
        <v>9.9921994949357204E-2</v>
      </c>
      <c r="D7020" s="42">
        <v>0.16353171067009101</v>
      </c>
      <c r="E7020" s="42" t="s">
        <v>31</v>
      </c>
      <c r="F7020" s="42" t="s">
        <v>32</v>
      </c>
    </row>
    <row r="7021" spans="1:6" x14ac:dyDescent="0.25">
      <c r="A7021" s="42">
        <v>95774</v>
      </c>
      <c r="B7021" s="42">
        <v>613</v>
      </c>
      <c r="C7021" s="42">
        <v>0.168736204989552</v>
      </c>
      <c r="D7021" s="42">
        <v>9.7443052543896402E-2</v>
      </c>
      <c r="E7021" s="42" t="s">
        <v>31</v>
      </c>
      <c r="F7021" s="42" t="s">
        <v>32</v>
      </c>
    </row>
    <row r="7022" spans="1:6" x14ac:dyDescent="0.25">
      <c r="A7022" s="42">
        <v>95774</v>
      </c>
      <c r="B7022" s="42">
        <v>665</v>
      </c>
      <c r="C7022" s="42">
        <v>0</v>
      </c>
      <c r="D7022" s="42"/>
      <c r="E7022" s="42" t="s">
        <v>31</v>
      </c>
      <c r="F7022" s="42" t="s">
        <v>32</v>
      </c>
    </row>
    <row r="7023" spans="1:6" x14ac:dyDescent="0.25">
      <c r="A7023" s="42">
        <v>95774</v>
      </c>
      <c r="B7023" s="42">
        <v>699</v>
      </c>
      <c r="C7023" s="42">
        <v>0.30471895162064699</v>
      </c>
      <c r="D7023" s="42">
        <v>0.34896627807506397</v>
      </c>
      <c r="E7023" s="42" t="s">
        <v>31</v>
      </c>
      <c r="F7023" s="42" t="s">
        <v>32</v>
      </c>
    </row>
    <row r="7024" spans="1:6" x14ac:dyDescent="0.25">
      <c r="A7024" s="42">
        <v>95774</v>
      </c>
      <c r="B7024" s="42">
        <v>784</v>
      </c>
      <c r="C7024" s="42">
        <v>0.19742707272993301</v>
      </c>
      <c r="D7024" s="42">
        <v>6.9464692088063995E-2</v>
      </c>
      <c r="E7024" s="42" t="s">
        <v>31</v>
      </c>
      <c r="F7024" s="42" t="s">
        <v>45</v>
      </c>
    </row>
    <row r="7025" spans="1:6" x14ac:dyDescent="0.25">
      <c r="A7025" s="42">
        <v>95774</v>
      </c>
      <c r="B7025" s="42">
        <v>785</v>
      </c>
      <c r="C7025" s="42">
        <v>7.6758752025236604E-2</v>
      </c>
      <c r="D7025" s="42">
        <v>0.129009383048131</v>
      </c>
      <c r="E7025" s="42" t="s">
        <v>31</v>
      </c>
      <c r="F7025" s="42" t="s">
        <v>49</v>
      </c>
    </row>
    <row r="7026" spans="1:6" x14ac:dyDescent="0.25">
      <c r="A7026" s="42">
        <v>95774</v>
      </c>
      <c r="B7026" s="42">
        <v>2302</v>
      </c>
      <c r="C7026" s="42">
        <v>0.304530946289364</v>
      </c>
      <c r="D7026" s="42">
        <v>0.30191118262522398</v>
      </c>
      <c r="E7026" s="42" t="s">
        <v>31</v>
      </c>
      <c r="F7026" s="42" t="s">
        <v>53</v>
      </c>
    </row>
    <row r="7027" spans="1:6" x14ac:dyDescent="0.25">
      <c r="A7027" s="42">
        <v>95774</v>
      </c>
      <c r="B7027" s="42">
        <v>1183</v>
      </c>
      <c r="C7027" s="42">
        <v>23.3597943201353</v>
      </c>
      <c r="D7027" s="42">
        <v>12.4446011071794</v>
      </c>
      <c r="E7027" s="42" t="s">
        <v>31</v>
      </c>
      <c r="F7027" s="42" t="s">
        <v>57</v>
      </c>
    </row>
    <row r="7028" spans="1:6" x14ac:dyDescent="0.25">
      <c r="A7028" s="42">
        <v>95774</v>
      </c>
      <c r="B7028" s="42">
        <v>789</v>
      </c>
      <c r="C7028" s="42">
        <v>9.5649294778693896</v>
      </c>
      <c r="D7028" s="42">
        <v>3.6444720428856301</v>
      </c>
      <c r="E7028" s="42" t="s">
        <v>31</v>
      </c>
      <c r="F7028" s="42" t="s">
        <v>57</v>
      </c>
    </row>
    <row r="7029" spans="1:6" x14ac:dyDescent="0.25">
      <c r="A7029" s="42">
        <v>95774</v>
      </c>
      <c r="B7029" s="42">
        <v>790</v>
      </c>
      <c r="C7029" s="42">
        <v>15.417848512548799</v>
      </c>
      <c r="D7029" s="42">
        <v>11.0104968409414</v>
      </c>
      <c r="E7029" s="42" t="s">
        <v>31</v>
      </c>
      <c r="F7029" s="42" t="s">
        <v>57</v>
      </c>
    </row>
    <row r="7030" spans="1:6" x14ac:dyDescent="0.25">
      <c r="A7030" s="42">
        <v>95774</v>
      </c>
      <c r="B7030" s="42">
        <v>791</v>
      </c>
      <c r="C7030" s="42">
        <v>7.0861129815869299</v>
      </c>
      <c r="D7030" s="42">
        <v>4.2558926900000804</v>
      </c>
      <c r="E7030" s="42" t="s">
        <v>31</v>
      </c>
      <c r="F7030" s="42" t="s">
        <v>57</v>
      </c>
    </row>
    <row r="7031" spans="1:6" x14ac:dyDescent="0.25">
      <c r="A7031" s="42">
        <v>95774</v>
      </c>
      <c r="B7031" s="42">
        <v>792</v>
      </c>
      <c r="C7031" s="42">
        <v>2.2698891855529202</v>
      </c>
      <c r="D7031" s="42">
        <v>2.1059491051183801</v>
      </c>
      <c r="E7031" s="42" t="s">
        <v>31</v>
      </c>
      <c r="F7031" s="42" t="s">
        <v>57</v>
      </c>
    </row>
    <row r="7032" spans="1:6" x14ac:dyDescent="0.25">
      <c r="A7032" s="42">
        <v>95774</v>
      </c>
      <c r="B7032" s="42">
        <v>626</v>
      </c>
      <c r="C7032" s="42">
        <v>57.698574477693299</v>
      </c>
      <c r="D7032" s="42">
        <v>15.240591672198301</v>
      </c>
      <c r="E7032" s="42" t="s">
        <v>31</v>
      </c>
      <c r="F7032" s="42" t="s">
        <v>57</v>
      </c>
    </row>
    <row r="7033" spans="1:6" x14ac:dyDescent="0.25">
      <c r="A7033" s="42">
        <v>95774</v>
      </c>
      <c r="B7033" s="42">
        <v>794</v>
      </c>
      <c r="C7033" s="42">
        <v>5.6372779579040797</v>
      </c>
      <c r="D7033" s="42">
        <v>1.4503851285157401</v>
      </c>
      <c r="E7033" s="42" t="s">
        <v>31</v>
      </c>
      <c r="F7033" s="42" t="s">
        <v>57</v>
      </c>
    </row>
    <row r="7034" spans="1:6" x14ac:dyDescent="0.25">
      <c r="A7034" s="42">
        <v>95774</v>
      </c>
      <c r="B7034" s="42">
        <v>1190</v>
      </c>
      <c r="C7034" s="42">
        <v>2.0853329866278001</v>
      </c>
      <c r="D7034" s="42">
        <v>1.70850642973405</v>
      </c>
      <c r="E7034" s="42" t="s">
        <v>31</v>
      </c>
      <c r="F7034" s="42" t="s">
        <v>57</v>
      </c>
    </row>
    <row r="7035" spans="1:6" x14ac:dyDescent="0.25">
      <c r="A7035" s="42">
        <v>95774</v>
      </c>
      <c r="B7035" s="42">
        <v>796</v>
      </c>
      <c r="C7035" s="42">
        <v>0.20272006272273899</v>
      </c>
      <c r="D7035" s="42">
        <v>8.8482319779455407E-2</v>
      </c>
      <c r="E7035" s="42" t="s">
        <v>31</v>
      </c>
      <c r="F7035" s="42" t="s">
        <v>57</v>
      </c>
    </row>
    <row r="7036" spans="1:6" x14ac:dyDescent="0.25">
      <c r="A7036" s="42">
        <v>95774</v>
      </c>
      <c r="B7036" s="42">
        <v>797</v>
      </c>
      <c r="C7036" s="42">
        <v>5.6554418217017002</v>
      </c>
      <c r="D7036" s="42">
        <v>2.3807609627656499</v>
      </c>
      <c r="E7036" s="42" t="s">
        <v>31</v>
      </c>
      <c r="F7036" s="42" t="s">
        <v>57</v>
      </c>
    </row>
    <row r="7037" spans="1:6" x14ac:dyDescent="0.25">
      <c r="A7037" s="42">
        <v>95774</v>
      </c>
      <c r="B7037" s="42">
        <v>436</v>
      </c>
      <c r="C7037" s="42">
        <v>63.354016299394999</v>
      </c>
      <c r="D7037" s="42">
        <v>15.0264766499135</v>
      </c>
      <c r="E7037" s="42" t="s">
        <v>31</v>
      </c>
      <c r="F7037" s="42" t="s">
        <v>57</v>
      </c>
    </row>
    <row r="7038" spans="1:6" x14ac:dyDescent="0.25">
      <c r="A7038" s="42">
        <v>95774</v>
      </c>
      <c r="B7038" s="42">
        <v>696</v>
      </c>
      <c r="C7038" s="42">
        <v>3.2853531777066403E-2</v>
      </c>
      <c r="D7038" s="42">
        <v>0.261213444022658</v>
      </c>
      <c r="E7038" s="42" t="s">
        <v>31</v>
      </c>
      <c r="F7038" s="42" t="s">
        <v>81</v>
      </c>
    </row>
    <row r="7039" spans="1:6" x14ac:dyDescent="0.25">
      <c r="A7039" s="42">
        <v>95774</v>
      </c>
      <c r="B7039" s="42">
        <v>525</v>
      </c>
      <c r="C7039" s="42">
        <v>1.4966541317651899E-3</v>
      </c>
      <c r="D7039" s="42">
        <v>5.0862761811819701E-2</v>
      </c>
      <c r="E7039" s="42" t="s">
        <v>31</v>
      </c>
      <c r="F7039" s="42" t="s">
        <v>81</v>
      </c>
    </row>
    <row r="7040" spans="1:6" x14ac:dyDescent="0.25">
      <c r="A7040" s="42">
        <v>95774</v>
      </c>
      <c r="B7040" s="42">
        <v>292</v>
      </c>
      <c r="C7040" s="42">
        <v>1.7846838861348299E-2</v>
      </c>
      <c r="D7040" s="42">
        <v>5.1801397303192602E-2</v>
      </c>
      <c r="E7040" s="42" t="s">
        <v>31</v>
      </c>
      <c r="F7040" s="42" t="s">
        <v>81</v>
      </c>
    </row>
    <row r="7041" spans="1:6" x14ac:dyDescent="0.25">
      <c r="A7041" s="42">
        <v>95774</v>
      </c>
      <c r="B7041" s="42">
        <v>694</v>
      </c>
      <c r="C7041" s="42">
        <v>7.2802358265043998E-2</v>
      </c>
      <c r="D7041" s="42">
        <v>0.10989118622636</v>
      </c>
      <c r="E7041" s="42" t="s">
        <v>31</v>
      </c>
      <c r="F7041" s="42" t="s">
        <v>81</v>
      </c>
    </row>
    <row r="7042" spans="1:6" x14ac:dyDescent="0.25">
      <c r="A7042" s="42">
        <v>95774</v>
      </c>
      <c r="B7042" s="42">
        <v>666</v>
      </c>
      <c r="C7042" s="42">
        <v>1.5149392130078599E-3</v>
      </c>
      <c r="D7042" s="42">
        <v>9.0784305752729406E-3</v>
      </c>
      <c r="E7042" s="42" t="s">
        <v>31</v>
      </c>
      <c r="F7042" s="42" t="s">
        <v>81</v>
      </c>
    </row>
    <row r="7043" spans="1:6" x14ac:dyDescent="0.25">
      <c r="A7043" s="42">
        <v>95774</v>
      </c>
      <c r="B7043" s="42">
        <v>700</v>
      </c>
      <c r="C7043" s="42">
        <v>8.1487889582896794E-2</v>
      </c>
      <c r="D7043" s="42">
        <v>6.1876895911704997E-2</v>
      </c>
      <c r="E7043" s="42" t="s">
        <v>31</v>
      </c>
      <c r="F7043" s="42" t="s">
        <v>81</v>
      </c>
    </row>
    <row r="7044" spans="1:6" x14ac:dyDescent="0.25">
      <c r="A7044" s="42">
        <v>95774</v>
      </c>
      <c r="B7044" s="42">
        <v>795</v>
      </c>
      <c r="C7044" s="42">
        <v>0.104721787875993</v>
      </c>
      <c r="D7044" s="42">
        <v>4.6311822677719397E-2</v>
      </c>
      <c r="E7044" s="42" t="s">
        <v>31</v>
      </c>
      <c r="F7044" s="42" t="s">
        <v>81</v>
      </c>
    </row>
    <row r="7045" spans="1:6" x14ac:dyDescent="0.25">
      <c r="A7045" s="42">
        <v>95774</v>
      </c>
      <c r="B7045" s="42">
        <v>669</v>
      </c>
      <c r="C7045" s="42">
        <v>0.31444265954952</v>
      </c>
      <c r="D7045" s="42">
        <v>0.28264143715427598</v>
      </c>
      <c r="E7045" s="42" t="s">
        <v>31</v>
      </c>
      <c r="F7045" s="42" t="s">
        <v>81</v>
      </c>
    </row>
    <row r="7046" spans="1:6" x14ac:dyDescent="0.25">
      <c r="A7046" s="42">
        <v>95774</v>
      </c>
      <c r="B7046" s="42">
        <v>329</v>
      </c>
      <c r="C7046" s="42">
        <v>0.12609170954768201</v>
      </c>
      <c r="D7046" s="42">
        <v>0.13806115236745101</v>
      </c>
      <c r="E7046" s="42" t="s">
        <v>31</v>
      </c>
      <c r="F7046" s="42" t="s">
        <v>81</v>
      </c>
    </row>
    <row r="7047" spans="1:6" x14ac:dyDescent="0.25">
      <c r="A7047" s="42">
        <v>95774</v>
      </c>
      <c r="B7047" s="42">
        <v>715</v>
      </c>
      <c r="C7047" s="42">
        <v>6.6416263741186903E-3</v>
      </c>
      <c r="D7047" s="42">
        <v>4.10403051554033E-2</v>
      </c>
      <c r="E7047" s="42" t="s">
        <v>31</v>
      </c>
      <c r="F7047" s="42" t="s">
        <v>81</v>
      </c>
    </row>
    <row r="7048" spans="1:6" x14ac:dyDescent="0.25">
      <c r="A7048" s="42">
        <v>95774</v>
      </c>
      <c r="B7048" s="42">
        <v>767</v>
      </c>
      <c r="C7048" s="42">
        <v>4.71998314323948E-4</v>
      </c>
      <c r="D7048" s="42">
        <v>1.9633716880255701E-2</v>
      </c>
      <c r="E7048" s="42" t="s">
        <v>31</v>
      </c>
      <c r="F7048" s="42" t="s">
        <v>81</v>
      </c>
    </row>
    <row r="7049" spans="1:6" x14ac:dyDescent="0.25">
      <c r="A7049" s="42">
        <v>95774</v>
      </c>
      <c r="B7049" s="42">
        <v>347</v>
      </c>
      <c r="C7049" s="42">
        <v>7.3694081015849896E-3</v>
      </c>
      <c r="D7049" s="42">
        <v>1.4771665165141E-2</v>
      </c>
      <c r="E7049" s="42" t="s">
        <v>31</v>
      </c>
      <c r="F7049" s="42" t="s">
        <v>81</v>
      </c>
    </row>
    <row r="7050" spans="1:6" x14ac:dyDescent="0.25">
      <c r="A7050" s="42">
        <v>95774</v>
      </c>
      <c r="B7050" s="42">
        <v>526</v>
      </c>
      <c r="C7050" s="42">
        <v>5.9703116827176999E-3</v>
      </c>
      <c r="D7050" s="42">
        <v>7.6881339555085098E-3</v>
      </c>
      <c r="E7050" s="42" t="s">
        <v>31</v>
      </c>
      <c r="F7050" s="42" t="s">
        <v>81</v>
      </c>
    </row>
    <row r="7051" spans="1:6" x14ac:dyDescent="0.25">
      <c r="A7051" s="42">
        <v>95774</v>
      </c>
      <c r="B7051" s="42">
        <v>488</v>
      </c>
      <c r="C7051" s="42">
        <v>7.6770885551973797E-2</v>
      </c>
      <c r="D7051" s="42">
        <v>0.122976858736447</v>
      </c>
      <c r="E7051" s="42" t="s">
        <v>31</v>
      </c>
      <c r="F7051" s="42" t="s">
        <v>81</v>
      </c>
    </row>
    <row r="7052" spans="1:6" x14ac:dyDescent="0.25">
      <c r="A7052" s="42">
        <v>95774</v>
      </c>
      <c r="B7052" s="42">
        <v>379</v>
      </c>
      <c r="C7052" s="42">
        <v>1.02049706970039E-3</v>
      </c>
      <c r="D7052" s="42">
        <v>2.5700399982250201E-3</v>
      </c>
      <c r="E7052" s="42" t="s">
        <v>31</v>
      </c>
      <c r="F7052" s="42" t="s">
        <v>81</v>
      </c>
    </row>
    <row r="7053" spans="1:6" x14ac:dyDescent="0.25">
      <c r="A7053" s="42">
        <v>95774</v>
      </c>
      <c r="B7053" s="42">
        <v>612</v>
      </c>
      <c r="C7053" s="42">
        <v>1.63900789497259E-3</v>
      </c>
      <c r="D7053" s="42">
        <v>3.2760986573816698E-3</v>
      </c>
      <c r="E7053" s="42" t="s">
        <v>31</v>
      </c>
      <c r="F7053" s="42" t="s">
        <v>81</v>
      </c>
    </row>
    <row r="7054" spans="1:6" x14ac:dyDescent="0.25">
      <c r="A7054" s="42">
        <v>95774</v>
      </c>
      <c r="B7054" s="42">
        <v>380</v>
      </c>
      <c r="C7054" s="42">
        <v>3.0689869798806398E-3</v>
      </c>
      <c r="D7054" s="42">
        <v>4.4384651493665E-3</v>
      </c>
      <c r="E7054" s="42" t="s">
        <v>31</v>
      </c>
      <c r="F7054" s="42" t="s">
        <v>81</v>
      </c>
    </row>
    <row r="7055" spans="1:6" x14ac:dyDescent="0.25">
      <c r="A7055" s="42">
        <v>95774</v>
      </c>
      <c r="B7055" s="42">
        <v>778</v>
      </c>
      <c r="C7055" s="42">
        <v>3.02243277822862E-2</v>
      </c>
      <c r="D7055" s="42">
        <v>4.5121443856717201E-2</v>
      </c>
      <c r="E7055" s="42" t="s">
        <v>31</v>
      </c>
      <c r="F7055" s="42" t="s">
        <v>81</v>
      </c>
    </row>
    <row r="7056" spans="1:6" x14ac:dyDescent="0.25">
      <c r="A7056" s="42">
        <v>95774</v>
      </c>
      <c r="B7056" s="42">
        <v>468</v>
      </c>
      <c r="C7056" s="42">
        <v>0</v>
      </c>
      <c r="D7056" s="42">
        <v>6.7997007140751199E-3</v>
      </c>
      <c r="E7056" s="42" t="s">
        <v>31</v>
      </c>
      <c r="F7056" s="42" t="s">
        <v>81</v>
      </c>
    </row>
    <row r="7057" spans="1:6" x14ac:dyDescent="0.25">
      <c r="A7057" s="42">
        <v>95774</v>
      </c>
      <c r="B7057" s="42">
        <v>298</v>
      </c>
      <c r="C7057" s="42">
        <v>2.5242765771505999E-4</v>
      </c>
      <c r="D7057" s="42">
        <v>3.6335875231512001E-3</v>
      </c>
      <c r="E7057" s="42" t="s">
        <v>31</v>
      </c>
      <c r="F7057" s="42" t="s">
        <v>81</v>
      </c>
    </row>
    <row r="7058" spans="1:6" x14ac:dyDescent="0.25">
      <c r="A7058" s="42">
        <v>95774</v>
      </c>
      <c r="B7058" s="42">
        <v>693</v>
      </c>
      <c r="C7058" s="42">
        <v>1.30566029852617E-4</v>
      </c>
      <c r="D7058" s="42">
        <v>1.52862389149465E-3</v>
      </c>
      <c r="E7058" s="42" t="s">
        <v>31</v>
      </c>
      <c r="F7058" s="42" t="s">
        <v>81</v>
      </c>
    </row>
    <row r="7059" spans="1:6" x14ac:dyDescent="0.25">
      <c r="A7059" s="42">
        <v>95774</v>
      </c>
      <c r="B7059" s="42">
        <v>810</v>
      </c>
      <c r="C7059" s="42">
        <v>7.9601947566258996E-4</v>
      </c>
      <c r="D7059" s="42">
        <v>1.18356753837917E-3</v>
      </c>
      <c r="E7059" s="42" t="s">
        <v>31</v>
      </c>
      <c r="F7059" s="42" t="s">
        <v>81</v>
      </c>
    </row>
    <row r="7060" spans="1:6" x14ac:dyDescent="0.25">
      <c r="A7060" s="42">
        <v>95774</v>
      </c>
      <c r="B7060" s="42">
        <v>689</v>
      </c>
      <c r="C7060" s="42">
        <v>7.9317487709450803E-4</v>
      </c>
      <c r="D7060" s="42">
        <v>1.6717005380455E-3</v>
      </c>
      <c r="E7060" s="42" t="s">
        <v>31</v>
      </c>
      <c r="F7060" s="42" t="s">
        <v>81</v>
      </c>
    </row>
    <row r="7061" spans="1:6" x14ac:dyDescent="0.25">
      <c r="A7061" s="42">
        <v>95774</v>
      </c>
      <c r="B7061" s="42">
        <v>697</v>
      </c>
      <c r="C7061" s="42">
        <v>1.2642973960315801E-3</v>
      </c>
      <c r="D7061" s="42">
        <v>1.7879865243408499E-3</v>
      </c>
      <c r="E7061" s="42" t="s">
        <v>31</v>
      </c>
      <c r="F7061" s="42" t="s">
        <v>81</v>
      </c>
    </row>
    <row r="7062" spans="1:6" x14ac:dyDescent="0.25">
      <c r="A7062" s="42">
        <v>95774</v>
      </c>
      <c r="B7062" s="42">
        <v>777</v>
      </c>
      <c r="C7062" s="42">
        <v>5.04855315430119E-4</v>
      </c>
      <c r="D7062" s="42">
        <v>2.36254057100159E-3</v>
      </c>
      <c r="E7062" s="42" t="s">
        <v>31</v>
      </c>
      <c r="F7062" s="42" t="s">
        <v>81</v>
      </c>
    </row>
    <row r="7063" spans="1:6" x14ac:dyDescent="0.25">
      <c r="A7063" s="42">
        <v>95774</v>
      </c>
      <c r="B7063" s="42">
        <v>779</v>
      </c>
      <c r="C7063" s="42">
        <v>5.7449053135151496E-4</v>
      </c>
      <c r="D7063" s="42">
        <v>2.79383969347991E-3</v>
      </c>
      <c r="E7063" s="42" t="s">
        <v>31</v>
      </c>
      <c r="F7063" s="42" t="s">
        <v>81</v>
      </c>
    </row>
    <row r="7064" spans="1:6" x14ac:dyDescent="0.25">
      <c r="A7064" s="42">
        <v>95774</v>
      </c>
      <c r="B7064" s="42">
        <v>586</v>
      </c>
      <c r="C7064" s="42">
        <v>0</v>
      </c>
      <c r="D7064" s="42">
        <v>4.8634432931937699E-3</v>
      </c>
      <c r="E7064" s="42" t="s">
        <v>31</v>
      </c>
      <c r="F7064" s="42" t="s">
        <v>81</v>
      </c>
    </row>
    <row r="7065" spans="1:6" x14ac:dyDescent="0.25">
      <c r="A7065" s="42">
        <v>95774</v>
      </c>
      <c r="B7065" s="42">
        <v>649</v>
      </c>
      <c r="C7065" s="42">
        <v>0</v>
      </c>
      <c r="D7065" s="42">
        <v>5.0818653904366896E-3</v>
      </c>
      <c r="E7065" s="42" t="s">
        <v>31</v>
      </c>
      <c r="F7065" s="42" t="s">
        <v>81</v>
      </c>
    </row>
    <row r="7066" spans="1:6" x14ac:dyDescent="0.25">
      <c r="A7066" s="42">
        <v>95774</v>
      </c>
      <c r="B7066" s="42">
        <v>695</v>
      </c>
      <c r="C7066" s="42">
        <v>4.2651569751854897E-4</v>
      </c>
      <c r="D7066" s="42">
        <v>6.54484460345488E-3</v>
      </c>
      <c r="E7066" s="42" t="s">
        <v>31</v>
      </c>
      <c r="F7066" s="42" t="s">
        <v>81</v>
      </c>
    </row>
    <row r="7067" spans="1:6" x14ac:dyDescent="0.25">
      <c r="A7067" s="42">
        <v>95774</v>
      </c>
      <c r="B7067" s="42">
        <v>328</v>
      </c>
      <c r="C7067" s="42">
        <v>2.7215963797437102E-3</v>
      </c>
      <c r="D7067" s="42">
        <v>5.8997179721493702E-3</v>
      </c>
      <c r="E7067" s="42" t="s">
        <v>31</v>
      </c>
      <c r="F7067" s="42" t="s">
        <v>81</v>
      </c>
    </row>
    <row r="7068" spans="1:6" x14ac:dyDescent="0.25">
      <c r="A7068" s="42">
        <v>95774</v>
      </c>
      <c r="B7068" s="42">
        <v>487</v>
      </c>
      <c r="C7068" s="42">
        <v>8.9325315949407202E-4</v>
      </c>
      <c r="D7068" s="42">
        <v>7.7207963868393403E-3</v>
      </c>
      <c r="E7068" s="42" t="s">
        <v>31</v>
      </c>
      <c r="F7068" s="42" t="s">
        <v>81</v>
      </c>
    </row>
    <row r="7069" spans="1:6" x14ac:dyDescent="0.25">
      <c r="A7069" s="42">
        <v>95774</v>
      </c>
      <c r="B7069" s="42">
        <v>714</v>
      </c>
      <c r="C7069" s="42">
        <v>1.4257328325638001E-3</v>
      </c>
      <c r="D7069" s="42">
        <v>1.2043345365338E-2</v>
      </c>
      <c r="E7069" s="42" t="s">
        <v>31</v>
      </c>
      <c r="F7069" s="42" t="s">
        <v>81</v>
      </c>
    </row>
    <row r="7070" spans="1:6" x14ac:dyDescent="0.25">
      <c r="A7070" s="42">
        <v>95774</v>
      </c>
      <c r="B7070" s="42">
        <v>296</v>
      </c>
      <c r="C7070" s="42">
        <v>1.6919167311794799E-3</v>
      </c>
      <c r="D7070" s="42">
        <v>1.34577735134411E-2</v>
      </c>
      <c r="E7070" s="42" t="s">
        <v>31</v>
      </c>
      <c r="F7070" s="42" t="s">
        <v>81</v>
      </c>
    </row>
    <row r="7071" spans="1:6" x14ac:dyDescent="0.25">
      <c r="A7071" s="42">
        <v>95774</v>
      </c>
      <c r="B7071" s="42">
        <v>300</v>
      </c>
      <c r="C7071" s="42">
        <v>2.7834325711808801E-3</v>
      </c>
      <c r="D7071" s="42">
        <v>6.5206661882964104E-2</v>
      </c>
      <c r="E7071" s="42" t="s">
        <v>31</v>
      </c>
      <c r="F7071" s="42" t="s">
        <v>81</v>
      </c>
    </row>
    <row r="7072" spans="1:6" x14ac:dyDescent="0.25">
      <c r="A7072" s="42">
        <v>95774</v>
      </c>
      <c r="B7072" s="42">
        <v>519</v>
      </c>
      <c r="C7072" s="42">
        <v>9.3445464147017404E-3</v>
      </c>
      <c r="D7072" s="42">
        <v>8.1361828645172704E-2</v>
      </c>
      <c r="E7072" s="42" t="s">
        <v>31</v>
      </c>
      <c r="F7072" s="42" t="s">
        <v>81</v>
      </c>
    </row>
    <row r="7073" spans="1:6" x14ac:dyDescent="0.25">
      <c r="A7073" s="42">
        <v>95774</v>
      </c>
      <c r="B7073" s="42">
        <v>477</v>
      </c>
      <c r="C7073" s="42">
        <v>1.66254078012332E-3</v>
      </c>
      <c r="D7073" s="42">
        <v>5.9908797567951103E-3</v>
      </c>
      <c r="E7073" s="42" t="s">
        <v>31</v>
      </c>
      <c r="F7073" s="42" t="s">
        <v>81</v>
      </c>
    </row>
    <row r="7074" spans="1:6" x14ac:dyDescent="0.25">
      <c r="A7074" s="42">
        <v>95774</v>
      </c>
      <c r="B7074" s="42">
        <v>528</v>
      </c>
      <c r="C7074" s="42">
        <v>0</v>
      </c>
      <c r="D7074" s="42">
        <v>2.71641785596821E-3</v>
      </c>
      <c r="E7074" s="42" t="s">
        <v>31</v>
      </c>
      <c r="F7074" s="42" t="s">
        <v>81</v>
      </c>
    </row>
    <row r="7075" spans="1:6" x14ac:dyDescent="0.25">
      <c r="A7075" s="42">
        <v>95774</v>
      </c>
      <c r="B7075" s="42">
        <v>712</v>
      </c>
      <c r="C7075" s="42">
        <v>1.02062558694093E-4</v>
      </c>
      <c r="D7075" s="42">
        <v>2.5407371511220601E-3</v>
      </c>
      <c r="E7075" s="42" t="s">
        <v>31</v>
      </c>
      <c r="F7075" s="42" t="s">
        <v>81</v>
      </c>
    </row>
    <row r="7076" spans="1:6" x14ac:dyDescent="0.25">
      <c r="A7076" s="42">
        <v>95774</v>
      </c>
      <c r="B7076" s="42">
        <v>520</v>
      </c>
      <c r="C7076" s="42">
        <v>4.78742109459596E-4</v>
      </c>
      <c r="D7076" s="42">
        <v>5.2176873672539602E-3</v>
      </c>
      <c r="E7076" s="42" t="s">
        <v>31</v>
      </c>
      <c r="F7076" s="42" t="s">
        <v>81</v>
      </c>
    </row>
    <row r="7077" spans="1:6" x14ac:dyDescent="0.25">
      <c r="A7077" s="42">
        <v>95774</v>
      </c>
      <c r="B7077" s="42">
        <v>765</v>
      </c>
      <c r="C7077" s="42">
        <v>9.9167393278847294E-5</v>
      </c>
      <c r="D7077" s="42">
        <v>4.0177299073524504E-3</v>
      </c>
      <c r="E7077" s="42" t="s">
        <v>31</v>
      </c>
      <c r="F7077" s="42" t="s">
        <v>81</v>
      </c>
    </row>
    <row r="7078" spans="1:6" x14ac:dyDescent="0.25">
      <c r="A7078" s="42">
        <v>95774</v>
      </c>
      <c r="B7078" s="42">
        <v>294</v>
      </c>
      <c r="C7078" s="42">
        <v>0.98721053012711901</v>
      </c>
      <c r="D7078" s="42">
        <v>0.47841680304318901</v>
      </c>
      <c r="E7078" s="42" t="s">
        <v>31</v>
      </c>
      <c r="F7078" s="42" t="s">
        <v>45</v>
      </c>
    </row>
    <row r="7079" spans="1:6" x14ac:dyDescent="0.25">
      <c r="A7079" s="42">
        <v>95774</v>
      </c>
      <c r="B7079" s="42">
        <v>1253</v>
      </c>
      <c r="C7079" s="42">
        <v>0</v>
      </c>
      <c r="D7079" s="42">
        <v>3.1351120953947799E-4</v>
      </c>
      <c r="E7079" s="42" t="s">
        <v>31</v>
      </c>
      <c r="F7079" s="42" t="s">
        <v>202</v>
      </c>
    </row>
    <row r="7080" spans="1:6" x14ac:dyDescent="0.25">
      <c r="A7080" s="42">
        <v>95774</v>
      </c>
      <c r="B7080" s="42">
        <v>1255</v>
      </c>
      <c r="C7080" s="42">
        <v>3.5823746328211999E-4</v>
      </c>
      <c r="D7080" s="42">
        <v>8.7870823710709098E-4</v>
      </c>
      <c r="E7080" s="42" t="s">
        <v>31</v>
      </c>
      <c r="F7080" s="42" t="s">
        <v>202</v>
      </c>
    </row>
    <row r="7081" spans="1:6" x14ac:dyDescent="0.25">
      <c r="A7081" s="42">
        <v>95774</v>
      </c>
      <c r="B7081" s="42">
        <v>1256</v>
      </c>
      <c r="C7081" s="42">
        <v>4.4178201304836398E-3</v>
      </c>
      <c r="D7081" s="42">
        <v>5.0450051752636898E-3</v>
      </c>
      <c r="E7081" s="42" t="s">
        <v>31</v>
      </c>
      <c r="F7081" s="42" t="s">
        <v>202</v>
      </c>
    </row>
    <row r="7082" spans="1:6" x14ac:dyDescent="0.25">
      <c r="A7082" s="42">
        <v>95774</v>
      </c>
      <c r="B7082" s="42">
        <v>846</v>
      </c>
      <c r="C7082" s="42">
        <v>1.7916729125519199E-4</v>
      </c>
      <c r="D7082" s="42">
        <v>8.4122369049808297E-4</v>
      </c>
      <c r="E7082" s="42" t="s">
        <v>31</v>
      </c>
      <c r="F7082" s="42" t="s">
        <v>202</v>
      </c>
    </row>
    <row r="7083" spans="1:6" x14ac:dyDescent="0.25">
      <c r="A7083" s="42">
        <v>95774</v>
      </c>
      <c r="B7083" s="42">
        <v>847</v>
      </c>
      <c r="C7083" s="42">
        <v>3.19661157842176E-3</v>
      </c>
      <c r="D7083" s="42">
        <v>2.7873452469331099E-3</v>
      </c>
      <c r="E7083" s="42" t="s">
        <v>31</v>
      </c>
      <c r="F7083" s="42" t="s">
        <v>202</v>
      </c>
    </row>
    <row r="7084" spans="1:6" x14ac:dyDescent="0.25">
      <c r="A7084" s="42">
        <v>95774</v>
      </c>
      <c r="B7084" s="42">
        <v>848</v>
      </c>
      <c r="C7084" s="42">
        <v>2.4471141304677701E-4</v>
      </c>
      <c r="D7084" s="42">
        <v>8.3085586517124197E-4</v>
      </c>
      <c r="E7084" s="42" t="s">
        <v>31</v>
      </c>
      <c r="F7084" s="42" t="s">
        <v>202</v>
      </c>
    </row>
    <row r="7085" spans="1:6" x14ac:dyDescent="0.25">
      <c r="A7085" s="42">
        <v>95774</v>
      </c>
      <c r="B7085" s="42">
        <v>849</v>
      </c>
      <c r="C7085" s="42">
        <v>1.3652391949819001E-3</v>
      </c>
      <c r="D7085" s="42">
        <v>1.33267827439751E-3</v>
      </c>
      <c r="E7085" s="42" t="s">
        <v>31</v>
      </c>
      <c r="F7085" s="42" t="s">
        <v>202</v>
      </c>
    </row>
    <row r="7086" spans="1:6" x14ac:dyDescent="0.25">
      <c r="A7086" s="42">
        <v>95774</v>
      </c>
      <c r="B7086" s="42">
        <v>850</v>
      </c>
      <c r="C7086" s="42">
        <v>8.0911253335942405E-5</v>
      </c>
      <c r="D7086" s="42">
        <v>3.45670592724566E-4</v>
      </c>
      <c r="E7086" s="42" t="s">
        <v>31</v>
      </c>
      <c r="F7086" s="42" t="s">
        <v>202</v>
      </c>
    </row>
    <row r="7087" spans="1:6" x14ac:dyDescent="0.25">
      <c r="A7087" s="42">
        <v>95774</v>
      </c>
      <c r="B7087" s="42">
        <v>852</v>
      </c>
      <c r="C7087" s="42">
        <v>7.6335163897406104E-3</v>
      </c>
      <c r="D7087" s="42">
        <v>8.3845985547071102E-3</v>
      </c>
      <c r="E7087" s="42" t="s">
        <v>31</v>
      </c>
      <c r="F7087" s="42" t="s">
        <v>202</v>
      </c>
    </row>
    <row r="7088" spans="1:6" x14ac:dyDescent="0.25">
      <c r="A7088" s="42">
        <v>95774</v>
      </c>
      <c r="B7088" s="42">
        <v>1265</v>
      </c>
      <c r="C7088" s="42">
        <v>2.6511210479280099E-2</v>
      </c>
      <c r="D7088" s="42">
        <v>1.9739306396098701E-2</v>
      </c>
      <c r="E7088" s="42" t="s">
        <v>31</v>
      </c>
      <c r="F7088" s="42" t="s">
        <v>202</v>
      </c>
    </row>
    <row r="7089" spans="1:6" x14ac:dyDescent="0.25">
      <c r="A7089" s="42">
        <v>95774</v>
      </c>
      <c r="B7089" s="42">
        <v>1266</v>
      </c>
      <c r="C7089" s="42">
        <v>2.23023973352385E-4</v>
      </c>
      <c r="D7089" s="42">
        <v>3.2350545048483902E-4</v>
      </c>
      <c r="E7089" s="42" t="s">
        <v>31</v>
      </c>
      <c r="F7089" s="42" t="s">
        <v>202</v>
      </c>
    </row>
    <row r="7090" spans="1:6" x14ac:dyDescent="0.25">
      <c r="A7090" s="42">
        <v>95774</v>
      </c>
      <c r="B7090" s="42">
        <v>1268</v>
      </c>
      <c r="C7090" s="42">
        <v>7.0077047801212996E-4</v>
      </c>
      <c r="D7090" s="42">
        <v>9.3998099181340103E-4</v>
      </c>
      <c r="E7090" s="42" t="s">
        <v>31</v>
      </c>
      <c r="F7090" s="42" t="s">
        <v>202</v>
      </c>
    </row>
    <row r="7091" spans="1:6" x14ac:dyDescent="0.25">
      <c r="A7091" s="42">
        <v>95774</v>
      </c>
      <c r="B7091" s="42">
        <v>1269</v>
      </c>
      <c r="C7091" s="42">
        <v>1.9198856292667499E-3</v>
      </c>
      <c r="D7091" s="42">
        <v>1.8674869584929699E-3</v>
      </c>
      <c r="E7091" s="42" t="s">
        <v>31</v>
      </c>
      <c r="F7091" s="42" t="s">
        <v>202</v>
      </c>
    </row>
    <row r="7092" spans="1:6" x14ac:dyDescent="0.25">
      <c r="A7092" s="42">
        <v>95774</v>
      </c>
      <c r="B7092" s="42">
        <v>853</v>
      </c>
      <c r="C7092" s="42">
        <v>6.9251374938699697E-4</v>
      </c>
      <c r="D7092" s="42">
        <v>9.7936233651293395E-4</v>
      </c>
      <c r="E7092" s="42" t="s">
        <v>31</v>
      </c>
      <c r="F7092" s="42" t="s">
        <v>202</v>
      </c>
    </row>
    <row r="7093" spans="1:6" x14ac:dyDescent="0.25">
      <c r="A7093" s="42">
        <v>95774</v>
      </c>
      <c r="B7093" s="42">
        <v>854</v>
      </c>
      <c r="C7093" s="42">
        <v>2.4557566928481802E-3</v>
      </c>
      <c r="D7093" s="42">
        <v>3.4729644209143999E-3</v>
      </c>
      <c r="E7093" s="42" t="s">
        <v>31</v>
      </c>
      <c r="F7093" s="42" t="s">
        <v>202</v>
      </c>
    </row>
    <row r="7094" spans="1:6" x14ac:dyDescent="0.25">
      <c r="A7094" s="42">
        <v>95774</v>
      </c>
      <c r="B7094" s="42">
        <v>855</v>
      </c>
      <c r="C7094" s="42">
        <v>1.7344140558556099E-3</v>
      </c>
      <c r="D7094" s="42">
        <v>2.4528318805615199E-3</v>
      </c>
      <c r="E7094" s="42" t="s">
        <v>31</v>
      </c>
      <c r="F7094" s="42" t="s">
        <v>202</v>
      </c>
    </row>
    <row r="7095" spans="1:6" x14ac:dyDescent="0.25">
      <c r="A7095" s="42">
        <v>95774</v>
      </c>
      <c r="B7095" s="42">
        <v>1275</v>
      </c>
      <c r="C7095" s="42">
        <v>3.3187227440842999E-3</v>
      </c>
      <c r="D7095" s="42">
        <v>7.7695806757841898E-3</v>
      </c>
      <c r="E7095" s="42" t="s">
        <v>31</v>
      </c>
      <c r="F7095" s="42" t="s">
        <v>202</v>
      </c>
    </row>
    <row r="7096" spans="1:6" x14ac:dyDescent="0.25">
      <c r="A7096" s="42">
        <v>95774</v>
      </c>
      <c r="B7096" s="42">
        <v>857</v>
      </c>
      <c r="C7096" s="42">
        <v>4.48095684367656E-4</v>
      </c>
      <c r="D7096" s="42">
        <v>6.3389040583684603E-4</v>
      </c>
      <c r="E7096" s="42" t="s">
        <v>31</v>
      </c>
      <c r="F7096" s="42" t="s">
        <v>202</v>
      </c>
    </row>
    <row r="7097" spans="1:6" x14ac:dyDescent="0.25">
      <c r="A7097" s="42">
        <v>95774</v>
      </c>
      <c r="B7097" s="42">
        <v>858</v>
      </c>
      <c r="C7097" s="42">
        <v>8.0410016324109802E-4</v>
      </c>
      <c r="D7097" s="42">
        <v>1.32759557132077E-3</v>
      </c>
      <c r="E7097" s="42" t="s">
        <v>31</v>
      </c>
      <c r="F7097" s="42" t="s">
        <v>202</v>
      </c>
    </row>
    <row r="7098" spans="1:6" x14ac:dyDescent="0.25">
      <c r="A7098" s="42">
        <v>95774</v>
      </c>
      <c r="B7098" s="42">
        <v>859</v>
      </c>
      <c r="C7098" s="42">
        <v>0</v>
      </c>
      <c r="D7098" s="42">
        <v>3.61998281794072E-4</v>
      </c>
      <c r="E7098" s="42" t="s">
        <v>31</v>
      </c>
      <c r="F7098" s="42" t="s">
        <v>202</v>
      </c>
    </row>
    <row r="7099" spans="1:6" x14ac:dyDescent="0.25">
      <c r="A7099" s="42">
        <v>95774</v>
      </c>
      <c r="B7099" s="42">
        <v>860</v>
      </c>
      <c r="C7099" s="42">
        <v>4.470540864454E-3</v>
      </c>
      <c r="D7099" s="42">
        <v>6.65212697711327E-3</v>
      </c>
      <c r="E7099" s="42" t="s">
        <v>31</v>
      </c>
      <c r="F7099" s="42" t="s">
        <v>202</v>
      </c>
    </row>
    <row r="7100" spans="1:6" x14ac:dyDescent="0.25">
      <c r="A7100" s="42">
        <v>95774</v>
      </c>
      <c r="B7100" s="42">
        <v>1280</v>
      </c>
      <c r="C7100" s="42">
        <v>1.2793134917949501E-3</v>
      </c>
      <c r="D7100" s="42">
        <v>1.62231037781116E-3</v>
      </c>
      <c r="E7100" s="42" t="s">
        <v>31</v>
      </c>
      <c r="F7100" s="42" t="s">
        <v>202</v>
      </c>
    </row>
    <row r="7101" spans="1:6" x14ac:dyDescent="0.25">
      <c r="A7101" s="42">
        <v>95774</v>
      </c>
      <c r="B7101" s="42">
        <v>1281</v>
      </c>
      <c r="C7101" s="42">
        <v>5.0431786396566103E-5</v>
      </c>
      <c r="D7101" s="42">
        <v>5.8185815973368503E-4</v>
      </c>
      <c r="E7101" s="42" t="s">
        <v>31</v>
      </c>
      <c r="F7101" s="42" t="s">
        <v>202</v>
      </c>
    </row>
    <row r="7102" spans="1:6" x14ac:dyDescent="0.25">
      <c r="A7102" s="42">
        <v>95774</v>
      </c>
      <c r="B7102" s="42">
        <v>1461</v>
      </c>
      <c r="C7102" s="42">
        <v>4.6758191915895301E-4</v>
      </c>
      <c r="D7102" s="42">
        <v>5.3087270553257404E-4</v>
      </c>
      <c r="E7102" s="42" t="s">
        <v>31</v>
      </c>
      <c r="F7102" s="42" t="s">
        <v>202</v>
      </c>
    </row>
    <row r="7103" spans="1:6" x14ac:dyDescent="0.25">
      <c r="A7103" s="42">
        <v>95774</v>
      </c>
      <c r="B7103" s="42">
        <v>864</v>
      </c>
      <c r="C7103" s="42">
        <v>6.6107865821741303E-4</v>
      </c>
      <c r="D7103" s="42">
        <v>1.68141450528793E-3</v>
      </c>
      <c r="E7103" s="42" t="s">
        <v>31</v>
      </c>
      <c r="F7103" s="42" t="s">
        <v>202</v>
      </c>
    </row>
    <row r="7104" spans="1:6" x14ac:dyDescent="0.25">
      <c r="A7104" s="42">
        <v>95774</v>
      </c>
      <c r="B7104" s="42">
        <v>1288</v>
      </c>
      <c r="C7104" s="42">
        <v>1.1755724835764E-3</v>
      </c>
      <c r="D7104" s="42">
        <v>1.1083081343697301E-3</v>
      </c>
      <c r="E7104" s="42" t="s">
        <v>31</v>
      </c>
      <c r="F7104" s="42" t="s">
        <v>202</v>
      </c>
    </row>
    <row r="7105" spans="1:6" x14ac:dyDescent="0.25">
      <c r="A7105" s="42">
        <v>95774</v>
      </c>
      <c r="B7105" s="42">
        <v>896</v>
      </c>
      <c r="C7105" s="42">
        <v>4.3381275311899703E-3</v>
      </c>
      <c r="D7105" s="42">
        <v>4.3464578938050497E-3</v>
      </c>
      <c r="E7105" s="42" t="s">
        <v>31</v>
      </c>
      <c r="F7105" s="42" t="s">
        <v>202</v>
      </c>
    </row>
    <row r="7106" spans="1:6" x14ac:dyDescent="0.25">
      <c r="A7106" s="42">
        <v>95774</v>
      </c>
      <c r="B7106" s="42">
        <v>1293</v>
      </c>
      <c r="C7106" s="42">
        <v>6.2255376738999503E-3</v>
      </c>
      <c r="D7106" s="42">
        <v>8.4401134620940808E-3</v>
      </c>
      <c r="E7106" s="42" t="s">
        <v>31</v>
      </c>
      <c r="F7106" s="42" t="s">
        <v>202</v>
      </c>
    </row>
    <row r="7107" spans="1:6" x14ac:dyDescent="0.25">
      <c r="A7107" s="42">
        <v>95774</v>
      </c>
      <c r="B7107" s="42">
        <v>866</v>
      </c>
      <c r="C7107" s="42">
        <v>4.8968729618825799E-4</v>
      </c>
      <c r="D7107" s="42">
        <v>7.0360673462008098E-4</v>
      </c>
      <c r="E7107" s="42" t="s">
        <v>31</v>
      </c>
      <c r="F7107" s="42" t="s">
        <v>202</v>
      </c>
    </row>
    <row r="7108" spans="1:6" x14ac:dyDescent="0.25">
      <c r="A7108" s="42">
        <v>95774</v>
      </c>
      <c r="B7108" s="42">
        <v>867</v>
      </c>
      <c r="C7108" s="42">
        <v>3.1275914629974701E-3</v>
      </c>
      <c r="D7108" s="42">
        <v>2.4594651087528202E-3</v>
      </c>
      <c r="E7108" s="42" t="s">
        <v>31</v>
      </c>
      <c r="F7108" s="42" t="s">
        <v>202</v>
      </c>
    </row>
    <row r="7109" spans="1:6" x14ac:dyDescent="0.25">
      <c r="A7109" s="42">
        <v>95774</v>
      </c>
      <c r="B7109" s="42">
        <v>1296</v>
      </c>
      <c r="C7109" s="42">
        <v>1.7044402206491799E-4</v>
      </c>
      <c r="D7109" s="42">
        <v>3.29868304599686E-4</v>
      </c>
      <c r="E7109" s="42" t="s">
        <v>31</v>
      </c>
      <c r="F7109" s="42" t="s">
        <v>202</v>
      </c>
    </row>
    <row r="7110" spans="1:6" x14ac:dyDescent="0.25">
      <c r="A7110" s="42">
        <v>95774</v>
      </c>
      <c r="B7110" s="42">
        <v>868</v>
      </c>
      <c r="C7110" s="42">
        <v>1.2984438594998799E-3</v>
      </c>
      <c r="D7110" s="42">
        <v>1.8668784131763501E-3</v>
      </c>
      <c r="E7110" s="42" t="s">
        <v>31</v>
      </c>
      <c r="F7110" s="42" t="s">
        <v>202</v>
      </c>
    </row>
    <row r="7111" spans="1:6" x14ac:dyDescent="0.25">
      <c r="A7111" s="42">
        <v>95774</v>
      </c>
      <c r="B7111" s="42">
        <v>1298</v>
      </c>
      <c r="C7111" s="42">
        <v>9.2006770073497699E-4</v>
      </c>
      <c r="D7111" s="42">
        <v>5.3689644243947799E-4</v>
      </c>
      <c r="E7111" s="42" t="s">
        <v>31</v>
      </c>
      <c r="F7111" s="42" t="s">
        <v>202</v>
      </c>
    </row>
    <row r="7112" spans="1:6" x14ac:dyDescent="0.25">
      <c r="A7112" s="42">
        <v>95774</v>
      </c>
      <c r="B7112" s="42">
        <v>1301</v>
      </c>
      <c r="C7112" s="42">
        <v>1.5807820814287899E-3</v>
      </c>
      <c r="D7112" s="42">
        <v>1.3815063979694801E-3</v>
      </c>
      <c r="E7112" s="42" t="s">
        <v>31</v>
      </c>
      <c r="F7112" s="42" t="s">
        <v>202</v>
      </c>
    </row>
    <row r="7113" spans="1:6" x14ac:dyDescent="0.25">
      <c r="A7113" s="42">
        <v>95774</v>
      </c>
      <c r="B7113" s="42">
        <v>871</v>
      </c>
      <c r="C7113" s="42">
        <v>1.22263048910035E-3</v>
      </c>
      <c r="D7113" s="42">
        <v>3.0764868732896002E-3</v>
      </c>
      <c r="E7113" s="42" t="s">
        <v>31</v>
      </c>
      <c r="F7113" s="42" t="s">
        <v>202</v>
      </c>
    </row>
    <row r="7114" spans="1:6" x14ac:dyDescent="0.25">
      <c r="A7114" s="42">
        <v>95774</v>
      </c>
      <c r="B7114" s="42">
        <v>872</v>
      </c>
      <c r="C7114" s="42">
        <v>1.0603882287108699E-3</v>
      </c>
      <c r="D7114" s="42">
        <v>1.2167966186055099E-3</v>
      </c>
      <c r="E7114" s="42" t="s">
        <v>31</v>
      </c>
      <c r="F7114" s="42" t="s">
        <v>202</v>
      </c>
    </row>
    <row r="7115" spans="1:6" x14ac:dyDescent="0.25">
      <c r="A7115" s="42">
        <v>95774</v>
      </c>
      <c r="B7115" s="42">
        <v>873</v>
      </c>
      <c r="C7115" s="42">
        <v>1.64933148987661E-3</v>
      </c>
      <c r="D7115" s="42">
        <v>7.3180947718722098E-4</v>
      </c>
      <c r="E7115" s="42" t="s">
        <v>31</v>
      </c>
      <c r="F7115" s="42" t="s">
        <v>202</v>
      </c>
    </row>
    <row r="7116" spans="1:6" x14ac:dyDescent="0.25">
      <c r="A7116" s="42">
        <v>95774</v>
      </c>
      <c r="B7116" s="42">
        <v>1106</v>
      </c>
      <c r="C7116" s="42">
        <v>4.6801816515948504E-3</v>
      </c>
      <c r="D7116" s="42">
        <v>4.6798929242779699E-3</v>
      </c>
      <c r="E7116" s="42" t="s">
        <v>31</v>
      </c>
      <c r="F7116" s="42" t="s">
        <v>202</v>
      </c>
    </row>
    <row r="7117" spans="1:6" x14ac:dyDescent="0.25">
      <c r="A7117" s="42">
        <v>95774</v>
      </c>
      <c r="B7117" s="42">
        <v>875</v>
      </c>
      <c r="C7117" s="42">
        <v>1.16115907474743E-3</v>
      </c>
      <c r="D7117" s="42">
        <v>1.2210530530642799E-3</v>
      </c>
      <c r="E7117" s="42" t="s">
        <v>31</v>
      </c>
      <c r="F7117" s="42" t="s">
        <v>202</v>
      </c>
    </row>
    <row r="7118" spans="1:6" x14ac:dyDescent="0.25">
      <c r="A7118" s="42">
        <v>95774</v>
      </c>
      <c r="B7118" s="42">
        <v>876</v>
      </c>
      <c r="C7118" s="42">
        <v>1.1115949552824799E-3</v>
      </c>
      <c r="D7118" s="42">
        <v>1.13799262490761E-3</v>
      </c>
      <c r="E7118" s="42" t="s">
        <v>31</v>
      </c>
      <c r="F7118" s="42" t="s">
        <v>202</v>
      </c>
    </row>
    <row r="7119" spans="1:6" x14ac:dyDescent="0.25">
      <c r="A7119" s="42">
        <v>95774</v>
      </c>
      <c r="B7119" s="42">
        <v>877</v>
      </c>
      <c r="C7119" s="42">
        <v>8.0826839946956301E-4</v>
      </c>
      <c r="D7119" s="42">
        <v>1.8911213842561299E-3</v>
      </c>
      <c r="E7119" s="42" t="s">
        <v>31</v>
      </c>
      <c r="F7119" s="42" t="s">
        <v>202</v>
      </c>
    </row>
    <row r="7120" spans="1:6" x14ac:dyDescent="0.25">
      <c r="A7120" s="42">
        <v>95774</v>
      </c>
      <c r="B7120" s="42">
        <v>879</v>
      </c>
      <c r="C7120" s="42">
        <v>1.3529951527368001E-3</v>
      </c>
      <c r="D7120" s="42">
        <v>1.67380347234539E-3</v>
      </c>
      <c r="E7120" s="42" t="s">
        <v>31</v>
      </c>
      <c r="F7120" s="42" t="s">
        <v>202</v>
      </c>
    </row>
    <row r="7121" spans="1:6" x14ac:dyDescent="0.25">
      <c r="A7121" s="42">
        <v>95774</v>
      </c>
      <c r="B7121" s="42">
        <v>1312</v>
      </c>
      <c r="C7121" s="42">
        <v>5.8439629022236798E-5</v>
      </c>
      <c r="D7121" s="42">
        <v>3.2954387904683902E-4</v>
      </c>
      <c r="E7121" s="42" t="s">
        <v>31</v>
      </c>
      <c r="F7121" s="42" t="s">
        <v>202</v>
      </c>
    </row>
    <row r="7122" spans="1:6" x14ac:dyDescent="0.25">
      <c r="A7122" s="42">
        <v>95774</v>
      </c>
      <c r="B7122" s="42">
        <v>1314</v>
      </c>
      <c r="C7122" s="42">
        <v>0</v>
      </c>
      <c r="D7122" s="42">
        <v>2.8971974655939001E-4</v>
      </c>
      <c r="E7122" s="42" t="s">
        <v>31</v>
      </c>
      <c r="F7122" s="42" t="s">
        <v>202</v>
      </c>
    </row>
    <row r="7123" spans="1:6" x14ac:dyDescent="0.25">
      <c r="A7123" s="42">
        <v>95774</v>
      </c>
      <c r="B7123" s="42">
        <v>2806</v>
      </c>
      <c r="C7123" s="42">
        <v>3.7517959449897701E-3</v>
      </c>
      <c r="D7123" s="42">
        <v>2.86356330763429E-3</v>
      </c>
      <c r="E7123" s="42" t="s">
        <v>31</v>
      </c>
      <c r="F7123" s="42" t="s">
        <v>202</v>
      </c>
    </row>
    <row r="7124" spans="1:6" x14ac:dyDescent="0.25">
      <c r="A7124" s="42">
        <v>95774</v>
      </c>
      <c r="B7124" s="42">
        <v>1320</v>
      </c>
      <c r="C7124" s="42">
        <v>3.9472913009317502E-4</v>
      </c>
      <c r="D7124" s="42">
        <v>3.3657080401953602E-4</v>
      </c>
      <c r="E7124" s="42" t="s">
        <v>31</v>
      </c>
      <c r="F7124" s="42" t="s">
        <v>202</v>
      </c>
    </row>
    <row r="7125" spans="1:6" x14ac:dyDescent="0.25">
      <c r="A7125" s="42">
        <v>95774</v>
      </c>
      <c r="B7125" s="42">
        <v>881</v>
      </c>
      <c r="C7125" s="42">
        <v>9.1564253375833599E-3</v>
      </c>
      <c r="D7125" s="42">
        <v>1.11404066338894E-2</v>
      </c>
      <c r="E7125" s="42" t="s">
        <v>31</v>
      </c>
      <c r="F7125" s="42" t="s">
        <v>202</v>
      </c>
    </row>
    <row r="7126" spans="1:6" x14ac:dyDescent="0.25">
      <c r="A7126" s="42">
        <v>95774</v>
      </c>
      <c r="B7126" s="42">
        <v>882</v>
      </c>
      <c r="C7126" s="42">
        <v>9.16230021292074E-3</v>
      </c>
      <c r="D7126" s="42">
        <v>9.4728018882284694E-3</v>
      </c>
      <c r="E7126" s="42" t="s">
        <v>31</v>
      </c>
      <c r="F7126" s="42" t="s">
        <v>202</v>
      </c>
    </row>
    <row r="7127" spans="1:6" x14ac:dyDescent="0.25">
      <c r="A7127" s="42">
        <v>95774</v>
      </c>
      <c r="B7127" s="42">
        <v>883</v>
      </c>
      <c r="C7127" s="42">
        <v>6.8482202424961704E-4</v>
      </c>
      <c r="D7127" s="42">
        <v>1.7272176766474001E-3</v>
      </c>
      <c r="E7127" s="42" t="s">
        <v>31</v>
      </c>
      <c r="F7127" s="42" t="s">
        <v>202</v>
      </c>
    </row>
    <row r="7128" spans="1:6" x14ac:dyDescent="0.25">
      <c r="A7128" s="42">
        <v>95774</v>
      </c>
      <c r="B7128" s="42">
        <v>1325</v>
      </c>
      <c r="C7128" s="42">
        <v>5.5517837627786998E-3</v>
      </c>
      <c r="D7128" s="42">
        <v>3.99690052850125E-3</v>
      </c>
      <c r="E7128" s="42" t="s">
        <v>31</v>
      </c>
      <c r="F7128" s="42" t="s">
        <v>202</v>
      </c>
    </row>
    <row r="7129" spans="1:6" x14ac:dyDescent="0.25">
      <c r="A7129" s="42">
        <v>95774</v>
      </c>
      <c r="B7129" s="42">
        <v>884</v>
      </c>
      <c r="C7129" s="42">
        <v>4.0813449283760798E-3</v>
      </c>
      <c r="D7129" s="42">
        <v>3.5502056039922402E-3</v>
      </c>
      <c r="E7129" s="42" t="s">
        <v>31</v>
      </c>
      <c r="F7129" s="42" t="s">
        <v>202</v>
      </c>
    </row>
    <row r="7130" spans="1:6" x14ac:dyDescent="0.25">
      <c r="A7130" s="42">
        <v>95774</v>
      </c>
      <c r="B7130" s="42">
        <v>1330</v>
      </c>
      <c r="C7130" s="42">
        <v>3.0528790057142202E-5</v>
      </c>
      <c r="D7130" s="42">
        <v>2.8972945255283599E-4</v>
      </c>
      <c r="E7130" s="42" t="s">
        <v>31</v>
      </c>
      <c r="F7130" s="42" t="s">
        <v>202</v>
      </c>
    </row>
    <row r="7131" spans="1:6" x14ac:dyDescent="0.25">
      <c r="A7131" s="42">
        <v>95774</v>
      </c>
      <c r="B7131" s="42">
        <v>885</v>
      </c>
      <c r="C7131" s="42">
        <v>9.8612340491184507E-5</v>
      </c>
      <c r="D7131" s="42">
        <v>3.6403679436949199E-4</v>
      </c>
      <c r="E7131" s="42" t="s">
        <v>31</v>
      </c>
      <c r="F7131" s="42" t="s">
        <v>202</v>
      </c>
    </row>
    <row r="7132" spans="1:6" x14ac:dyDescent="0.25">
      <c r="A7132" s="42">
        <v>95774</v>
      </c>
      <c r="B7132" s="42">
        <v>886</v>
      </c>
      <c r="C7132" s="42">
        <v>4.5423187478802803E-3</v>
      </c>
      <c r="D7132" s="42">
        <v>4.3130042989812604E-3</v>
      </c>
      <c r="E7132" s="42" t="s">
        <v>31</v>
      </c>
      <c r="F7132" s="42" t="s">
        <v>202</v>
      </c>
    </row>
    <row r="7133" spans="1:6" x14ac:dyDescent="0.25">
      <c r="A7133" s="42">
        <v>95774</v>
      </c>
      <c r="B7133" s="42">
        <v>887</v>
      </c>
      <c r="C7133" s="42">
        <v>3.1158782166986002E-4</v>
      </c>
      <c r="D7133" s="42">
        <v>6.1998566220140003E-4</v>
      </c>
      <c r="E7133" s="42" t="s">
        <v>31</v>
      </c>
      <c r="F7133" s="42" t="s">
        <v>202</v>
      </c>
    </row>
    <row r="7134" spans="1:6" x14ac:dyDescent="0.25">
      <c r="A7134" s="42">
        <v>95774</v>
      </c>
      <c r="B7134" s="42">
        <v>888</v>
      </c>
      <c r="C7134" s="42">
        <v>0</v>
      </c>
      <c r="D7134" s="42">
        <v>3.1727192390209902E-4</v>
      </c>
      <c r="E7134" s="42" t="s">
        <v>31</v>
      </c>
      <c r="F7134" s="42" t="s">
        <v>202</v>
      </c>
    </row>
    <row r="7135" spans="1:6" x14ac:dyDescent="0.25">
      <c r="A7135" s="42">
        <v>95774</v>
      </c>
      <c r="B7135" s="42">
        <v>889</v>
      </c>
      <c r="C7135" s="42">
        <v>4.6893449585485303E-3</v>
      </c>
      <c r="D7135" s="42">
        <v>4.9071850129225499E-3</v>
      </c>
      <c r="E7135" s="42" t="s">
        <v>31</v>
      </c>
      <c r="F7135" s="42" t="s">
        <v>202</v>
      </c>
    </row>
    <row r="7136" spans="1:6" x14ac:dyDescent="0.25">
      <c r="A7136" s="42">
        <v>95774</v>
      </c>
      <c r="B7136" s="42">
        <v>890</v>
      </c>
      <c r="C7136" s="42">
        <v>0</v>
      </c>
      <c r="D7136" s="42">
        <v>2.9449935890042499E-4</v>
      </c>
      <c r="E7136" s="42" t="s">
        <v>31</v>
      </c>
      <c r="F7136" s="42" t="s">
        <v>202</v>
      </c>
    </row>
    <row r="7137" spans="1:6" x14ac:dyDescent="0.25">
      <c r="A7137" s="42">
        <v>95774</v>
      </c>
      <c r="B7137" s="42">
        <v>891</v>
      </c>
      <c r="C7137" s="42">
        <v>0</v>
      </c>
      <c r="D7137" s="42">
        <v>2.9449935890042499E-4</v>
      </c>
      <c r="E7137" s="42" t="s">
        <v>31</v>
      </c>
      <c r="F7137" s="42" t="s">
        <v>202</v>
      </c>
    </row>
    <row r="7138" spans="1:6" x14ac:dyDescent="0.25">
      <c r="A7138" s="42">
        <v>95774</v>
      </c>
      <c r="B7138" s="42">
        <v>892</v>
      </c>
      <c r="C7138" s="42">
        <v>1.49911716293158E-3</v>
      </c>
      <c r="D7138" s="42">
        <v>3.40570295034507E-3</v>
      </c>
      <c r="E7138" s="42" t="s">
        <v>31</v>
      </c>
      <c r="F7138" s="42" t="s">
        <v>202</v>
      </c>
    </row>
    <row r="7139" spans="1:6" x14ac:dyDescent="0.25">
      <c r="A7139" s="42">
        <v>95774</v>
      </c>
      <c r="B7139" s="42">
        <v>893</v>
      </c>
      <c r="C7139" s="42">
        <v>4.3414333107786999E-4</v>
      </c>
      <c r="D7139" s="42">
        <v>6.1397138682415696E-4</v>
      </c>
      <c r="E7139" s="42" t="s">
        <v>31</v>
      </c>
      <c r="F7139" s="42" t="s">
        <v>202</v>
      </c>
    </row>
    <row r="7140" spans="1:6" x14ac:dyDescent="0.25">
      <c r="A7140" s="42">
        <v>95774</v>
      </c>
      <c r="B7140" s="42">
        <v>894</v>
      </c>
      <c r="C7140" s="42">
        <v>2.08882345488986E-4</v>
      </c>
      <c r="D7140" s="42">
        <v>5.3311230943720001E-4</v>
      </c>
      <c r="E7140" s="42" t="s">
        <v>31</v>
      </c>
      <c r="F7140" s="42" t="s">
        <v>202</v>
      </c>
    </row>
    <row r="7141" spans="1:6" x14ac:dyDescent="0.25">
      <c r="A7141" s="42">
        <v>95774</v>
      </c>
      <c r="B7141" s="42">
        <v>895</v>
      </c>
      <c r="C7141" s="42">
        <v>1.42814054146706E-4</v>
      </c>
      <c r="D7141" s="42">
        <v>3.4102366134893301E-4</v>
      </c>
      <c r="E7141" s="42" t="s">
        <v>31</v>
      </c>
      <c r="F7141" s="42" t="s">
        <v>202</v>
      </c>
    </row>
    <row r="7142" spans="1:6" x14ac:dyDescent="0.25">
      <c r="A7142" s="42">
        <v>95774</v>
      </c>
      <c r="B7142" s="42">
        <v>105</v>
      </c>
      <c r="C7142" s="42">
        <v>2.11892443930255E-2</v>
      </c>
      <c r="D7142" s="42">
        <v>1.9972350757497499E-2</v>
      </c>
      <c r="E7142" s="42" t="s">
        <v>31</v>
      </c>
      <c r="F7142" s="42" t="s">
        <v>202</v>
      </c>
    </row>
    <row r="7143" spans="1:6" x14ac:dyDescent="0.25">
      <c r="A7143" s="42">
        <v>95774</v>
      </c>
      <c r="B7143" s="42">
        <v>196</v>
      </c>
      <c r="C7143" s="42">
        <v>4.8163838013548801E-2</v>
      </c>
      <c r="D7143" s="42">
        <v>4.8148819280800802E-2</v>
      </c>
      <c r="E7143" s="42" t="s">
        <v>31</v>
      </c>
      <c r="F7143" s="42" t="s">
        <v>202</v>
      </c>
    </row>
    <row r="7144" spans="1:6" x14ac:dyDescent="0.25">
      <c r="A7144" s="42">
        <v>95774</v>
      </c>
      <c r="B7144" s="42">
        <v>611</v>
      </c>
      <c r="C7144" s="42">
        <v>0.218830768743693</v>
      </c>
      <c r="D7144" s="42">
        <v>0.17340713635655899</v>
      </c>
      <c r="E7144" s="42" t="s">
        <v>31</v>
      </c>
      <c r="F7144" s="42" t="s">
        <v>202</v>
      </c>
    </row>
    <row r="7145" spans="1:6" x14ac:dyDescent="0.25">
      <c r="A7145" s="42">
        <v>95774</v>
      </c>
      <c r="B7145" s="42">
        <v>901</v>
      </c>
      <c r="C7145" s="42">
        <v>7.8519940111590393E-5</v>
      </c>
      <c r="D7145" s="42">
        <v>3.53936704050047E-4</v>
      </c>
      <c r="E7145" s="42" t="s">
        <v>31</v>
      </c>
      <c r="F7145" s="42" t="s">
        <v>202</v>
      </c>
    </row>
    <row r="7146" spans="1:6" x14ac:dyDescent="0.25">
      <c r="A7146" s="42">
        <v>95774</v>
      </c>
      <c r="B7146" s="42">
        <v>902</v>
      </c>
      <c r="C7146" s="42">
        <v>2.2318174664155001E-2</v>
      </c>
      <c r="D7146" s="42">
        <v>2.1690908961412701E-2</v>
      </c>
      <c r="E7146" s="42" t="s">
        <v>31</v>
      </c>
      <c r="F7146" s="42" t="s">
        <v>202</v>
      </c>
    </row>
    <row r="7147" spans="1:6" x14ac:dyDescent="0.25">
      <c r="A7147" s="42">
        <v>95774</v>
      </c>
      <c r="B7147" s="42">
        <v>903</v>
      </c>
      <c r="C7147" s="42">
        <v>7.0672781816527596E-4</v>
      </c>
      <c r="D7147" s="42">
        <v>1.75241595498438E-3</v>
      </c>
      <c r="E7147" s="42" t="s">
        <v>31</v>
      </c>
      <c r="F7147" s="42" t="s">
        <v>202</v>
      </c>
    </row>
    <row r="7148" spans="1:6" x14ac:dyDescent="0.25">
      <c r="A7148" s="42">
        <v>95774</v>
      </c>
      <c r="B7148" s="42">
        <v>904</v>
      </c>
      <c r="C7148" s="42">
        <v>2.8954438019049701E-3</v>
      </c>
      <c r="D7148" s="42">
        <v>3.0185820801047602E-3</v>
      </c>
      <c r="E7148" s="42" t="s">
        <v>31</v>
      </c>
      <c r="F7148" s="42" t="s">
        <v>202</v>
      </c>
    </row>
    <row r="7149" spans="1:6" x14ac:dyDescent="0.25">
      <c r="A7149" s="42">
        <v>95774</v>
      </c>
      <c r="B7149" s="42">
        <v>905</v>
      </c>
      <c r="C7149" s="42">
        <v>0</v>
      </c>
      <c r="D7149" s="42">
        <v>4.0567646165147198E-4</v>
      </c>
      <c r="E7149" s="42" t="s">
        <v>31</v>
      </c>
      <c r="F7149" s="42" t="s">
        <v>202</v>
      </c>
    </row>
    <row r="7150" spans="1:6" x14ac:dyDescent="0.25">
      <c r="A7150" s="42">
        <v>95774</v>
      </c>
      <c r="B7150" s="42">
        <v>906</v>
      </c>
      <c r="C7150" s="42">
        <v>2.2762576686392099E-4</v>
      </c>
      <c r="D7150" s="42">
        <v>3.4783366894187398E-4</v>
      </c>
      <c r="E7150" s="42" t="s">
        <v>31</v>
      </c>
      <c r="F7150" s="42" t="s">
        <v>202</v>
      </c>
    </row>
    <row r="7151" spans="1:6" x14ac:dyDescent="0.25">
      <c r="A7151" s="42">
        <v>95774</v>
      </c>
      <c r="B7151" s="42">
        <v>907</v>
      </c>
      <c r="C7151" s="42">
        <v>1.1953612985136099E-3</v>
      </c>
      <c r="D7151" s="42">
        <v>1.0574240668163599E-3</v>
      </c>
      <c r="E7151" s="42" t="s">
        <v>31</v>
      </c>
      <c r="F7151" s="42" t="s">
        <v>202</v>
      </c>
    </row>
    <row r="7152" spans="1:6" x14ac:dyDescent="0.25">
      <c r="A7152" s="42">
        <v>95774</v>
      </c>
      <c r="B7152" s="42">
        <v>908</v>
      </c>
      <c r="C7152" s="42">
        <v>1.07348554548103E-3</v>
      </c>
      <c r="D7152" s="42">
        <v>1.0084322434519E-3</v>
      </c>
      <c r="E7152" s="42" t="s">
        <v>31</v>
      </c>
      <c r="F7152" s="42" t="s">
        <v>202</v>
      </c>
    </row>
    <row r="7153" spans="1:6" x14ac:dyDescent="0.25">
      <c r="A7153" s="42">
        <v>95774</v>
      </c>
      <c r="B7153" s="42">
        <v>909</v>
      </c>
      <c r="C7153" s="42">
        <v>8.7146457154539995E-4</v>
      </c>
      <c r="D7153" s="42">
        <v>9.7975103499848399E-4</v>
      </c>
      <c r="E7153" s="42" t="s">
        <v>31</v>
      </c>
      <c r="F7153" s="42" t="s">
        <v>202</v>
      </c>
    </row>
    <row r="7154" spans="1:6" x14ac:dyDescent="0.25">
      <c r="A7154" s="42">
        <v>95774</v>
      </c>
      <c r="B7154" s="42">
        <v>989</v>
      </c>
      <c r="C7154" s="42">
        <v>7.1156430338880402E-4</v>
      </c>
      <c r="D7154" s="42">
        <v>5.1677600013645296E-4</v>
      </c>
      <c r="E7154" s="42" t="s">
        <v>31</v>
      </c>
      <c r="F7154" s="42" t="s">
        <v>202</v>
      </c>
    </row>
    <row r="7155" spans="1:6" x14ac:dyDescent="0.25">
      <c r="A7155" s="42">
        <v>95774</v>
      </c>
      <c r="B7155" s="42">
        <v>990</v>
      </c>
      <c r="C7155" s="42">
        <v>2.3964602769980999E-4</v>
      </c>
      <c r="D7155" s="42">
        <v>4.8936896146334005E-4</v>
      </c>
      <c r="E7155" s="42" t="s">
        <v>31</v>
      </c>
      <c r="F7155" s="42" t="s">
        <v>202</v>
      </c>
    </row>
    <row r="7156" spans="1:6" x14ac:dyDescent="0.25">
      <c r="A7156" s="42">
        <v>95774</v>
      </c>
      <c r="B7156" s="42">
        <v>990</v>
      </c>
      <c r="C7156" s="42">
        <v>0</v>
      </c>
      <c r="D7156" s="42">
        <v>2.8971974655939001E-4</v>
      </c>
      <c r="E7156" s="42" t="s">
        <v>31</v>
      </c>
      <c r="F7156" s="42" t="s">
        <v>202</v>
      </c>
    </row>
    <row r="7157" spans="1:6" x14ac:dyDescent="0.25">
      <c r="A7157" s="42">
        <v>95774</v>
      </c>
      <c r="B7157" s="42">
        <v>1387</v>
      </c>
      <c r="C7157" s="42">
        <v>1.1733095230933299E-3</v>
      </c>
      <c r="D7157" s="42">
        <v>9.4891660473513703E-4</v>
      </c>
      <c r="E7157" s="42" t="s">
        <v>31</v>
      </c>
      <c r="F7157" s="42" t="s">
        <v>202</v>
      </c>
    </row>
    <row r="7158" spans="1:6" x14ac:dyDescent="0.25">
      <c r="A7158" s="42">
        <v>95774</v>
      </c>
      <c r="B7158" s="42">
        <v>993</v>
      </c>
      <c r="C7158" s="42">
        <v>0</v>
      </c>
      <c r="D7158" s="42">
        <v>2.8971974655939001E-4</v>
      </c>
      <c r="E7158" s="42" t="s">
        <v>31</v>
      </c>
      <c r="F7158" s="42" t="s">
        <v>202</v>
      </c>
    </row>
    <row r="7159" spans="1:6" x14ac:dyDescent="0.25">
      <c r="A7159" s="42">
        <v>95774</v>
      </c>
      <c r="B7159" s="42">
        <v>994</v>
      </c>
      <c r="C7159" s="42">
        <v>0</v>
      </c>
      <c r="D7159" s="42">
        <v>2.8971974655939001E-4</v>
      </c>
      <c r="E7159" s="42" t="s">
        <v>31</v>
      </c>
      <c r="F7159" s="42" t="s">
        <v>202</v>
      </c>
    </row>
    <row r="7160" spans="1:6" x14ac:dyDescent="0.25">
      <c r="A7160" s="42">
        <v>95774</v>
      </c>
      <c r="B7160" s="42">
        <v>1390</v>
      </c>
      <c r="C7160" s="42">
        <v>0</v>
      </c>
      <c r="D7160" s="42">
        <v>2.8971974655939001E-4</v>
      </c>
      <c r="E7160" s="42" t="s">
        <v>31</v>
      </c>
      <c r="F7160" s="42" t="s">
        <v>202</v>
      </c>
    </row>
    <row r="7161" spans="1:6" x14ac:dyDescent="0.25">
      <c r="A7161" s="42">
        <v>95774</v>
      </c>
      <c r="B7161" s="42">
        <v>1391</v>
      </c>
      <c r="C7161" s="42">
        <v>3.20811078614395E-3</v>
      </c>
      <c r="D7161" s="42">
        <v>3.2307951251030098E-3</v>
      </c>
      <c r="E7161" s="42" t="s">
        <v>31</v>
      </c>
      <c r="F7161" s="42" t="s">
        <v>202</v>
      </c>
    </row>
    <row r="7162" spans="1:6" x14ac:dyDescent="0.25">
      <c r="A7162" s="42">
        <v>95774</v>
      </c>
      <c r="B7162" s="42">
        <v>1393</v>
      </c>
      <c r="C7162" s="42">
        <v>5.6240658844855897E-4</v>
      </c>
      <c r="D7162" s="42">
        <v>8.9008469385078604E-4</v>
      </c>
      <c r="E7162" s="42" t="s">
        <v>31</v>
      </c>
      <c r="F7162" s="42" t="s">
        <v>202</v>
      </c>
    </row>
    <row r="7163" spans="1:6" x14ac:dyDescent="0.25">
      <c r="A7163" s="42">
        <v>95774</v>
      </c>
      <c r="B7163" s="42">
        <v>999</v>
      </c>
      <c r="C7163" s="42">
        <v>4.3330321908253699E-3</v>
      </c>
      <c r="D7163" s="42">
        <v>3.4844382788388598E-3</v>
      </c>
      <c r="E7163" s="42" t="s">
        <v>31</v>
      </c>
      <c r="F7163" s="42" t="s">
        <v>202</v>
      </c>
    </row>
    <row r="7164" spans="1:6" x14ac:dyDescent="0.25">
      <c r="A7164" s="42">
        <v>95774</v>
      </c>
      <c r="B7164" s="42">
        <v>1396</v>
      </c>
      <c r="C7164" s="42">
        <v>0</v>
      </c>
      <c r="D7164" s="42">
        <v>2.8971974655939001E-4</v>
      </c>
      <c r="E7164" s="42" t="s">
        <v>31</v>
      </c>
      <c r="F7164" s="42" t="s">
        <v>202</v>
      </c>
    </row>
    <row r="7165" spans="1:6" x14ac:dyDescent="0.25">
      <c r="A7165" s="42">
        <v>95774</v>
      </c>
      <c r="B7165" s="42">
        <v>1397</v>
      </c>
      <c r="C7165" s="42">
        <v>0</v>
      </c>
      <c r="D7165" s="42">
        <v>2.8971974655939001E-4</v>
      </c>
      <c r="E7165" s="42" t="s">
        <v>31</v>
      </c>
      <c r="F7165" s="42" t="s">
        <v>202</v>
      </c>
    </row>
    <row r="7166" spans="1:6" x14ac:dyDescent="0.25">
      <c r="A7166" s="42">
        <v>95774</v>
      </c>
      <c r="B7166" s="42">
        <v>1398</v>
      </c>
      <c r="C7166" s="42">
        <v>0</v>
      </c>
      <c r="D7166" s="42">
        <v>2.8971974655939001E-4</v>
      </c>
      <c r="E7166" s="42" t="s">
        <v>31</v>
      </c>
      <c r="F7166" s="42" t="s">
        <v>202</v>
      </c>
    </row>
    <row r="7167" spans="1:6" x14ac:dyDescent="0.25">
      <c r="A7167" s="42">
        <v>95774</v>
      </c>
      <c r="B7167" s="42">
        <v>1004</v>
      </c>
      <c r="C7167" s="42">
        <v>0</v>
      </c>
      <c r="D7167" s="42">
        <v>2.8971974655939001E-4</v>
      </c>
      <c r="E7167" s="42" t="s">
        <v>31</v>
      </c>
      <c r="F7167" s="42" t="s">
        <v>202</v>
      </c>
    </row>
    <row r="7168" spans="1:6" x14ac:dyDescent="0.25">
      <c r="A7168" s="42">
        <v>95774</v>
      </c>
      <c r="B7168" s="42">
        <v>1005</v>
      </c>
      <c r="C7168" s="42">
        <v>0</v>
      </c>
      <c r="D7168" s="42">
        <v>2.8971974655939001E-4</v>
      </c>
      <c r="E7168" s="42" t="s">
        <v>31</v>
      </c>
      <c r="F7168" s="42" t="s">
        <v>202</v>
      </c>
    </row>
    <row r="7169" spans="1:6" x14ac:dyDescent="0.25">
      <c r="A7169" s="42">
        <v>95774</v>
      </c>
      <c r="B7169" s="42">
        <v>1006</v>
      </c>
      <c r="C7169" s="42">
        <v>0</v>
      </c>
      <c r="D7169" s="42">
        <v>2.8971974655939001E-4</v>
      </c>
      <c r="E7169" s="42" t="s">
        <v>31</v>
      </c>
      <c r="F7169" s="42" t="s">
        <v>202</v>
      </c>
    </row>
    <row r="7170" spans="1:6" x14ac:dyDescent="0.25">
      <c r="A7170" s="42">
        <v>95774</v>
      </c>
      <c r="B7170" s="42">
        <v>1402</v>
      </c>
      <c r="C7170" s="42">
        <v>0</v>
      </c>
      <c r="D7170" s="42">
        <v>2.8971974655939001E-4</v>
      </c>
      <c r="E7170" s="42" t="s">
        <v>31</v>
      </c>
      <c r="F7170" s="42" t="s">
        <v>202</v>
      </c>
    </row>
    <row r="7171" spans="1:6" x14ac:dyDescent="0.25">
      <c r="A7171" s="42">
        <v>95774</v>
      </c>
      <c r="B7171" s="42">
        <v>1008</v>
      </c>
      <c r="C7171" s="42">
        <v>0</v>
      </c>
      <c r="D7171" s="42">
        <v>2.8971974655939001E-4</v>
      </c>
      <c r="E7171" s="42" t="s">
        <v>31</v>
      </c>
      <c r="F7171" s="42" t="s">
        <v>202</v>
      </c>
    </row>
    <row r="7172" spans="1:6" x14ac:dyDescent="0.25">
      <c r="A7172" s="42">
        <v>95774</v>
      </c>
      <c r="B7172" s="42">
        <v>989</v>
      </c>
      <c r="C7172" s="42">
        <v>9.3935032739677802E-4</v>
      </c>
      <c r="D7172" s="42">
        <v>6.23059510465839E-4</v>
      </c>
      <c r="E7172" s="42" t="s">
        <v>31</v>
      </c>
      <c r="F7172" s="42" t="s">
        <v>202</v>
      </c>
    </row>
    <row r="7173" spans="1:6" x14ac:dyDescent="0.25">
      <c r="A7173" s="42">
        <v>95774</v>
      </c>
      <c r="B7173" s="42">
        <v>1010</v>
      </c>
      <c r="C7173" s="42">
        <v>4.0242060175702202E-3</v>
      </c>
      <c r="D7173" s="42">
        <v>3.7331940360051099E-3</v>
      </c>
      <c r="E7173" s="42" t="s">
        <v>31</v>
      </c>
      <c r="F7173" s="42" t="s">
        <v>202</v>
      </c>
    </row>
    <row r="7174" spans="1:6" x14ac:dyDescent="0.25">
      <c r="A7174" s="42">
        <v>95774</v>
      </c>
      <c r="B7174" s="42">
        <v>1011</v>
      </c>
      <c r="C7174" s="42">
        <v>1.99623169941881E-3</v>
      </c>
      <c r="D7174" s="42">
        <v>1.3934518619758099E-3</v>
      </c>
      <c r="E7174" s="42" t="s">
        <v>31</v>
      </c>
      <c r="F7174" s="42" t="s">
        <v>202</v>
      </c>
    </row>
    <row r="7175" spans="1:6" x14ac:dyDescent="0.25">
      <c r="A7175" s="42">
        <v>95774</v>
      </c>
      <c r="B7175" s="42">
        <v>1407</v>
      </c>
      <c r="C7175" s="42">
        <v>4.2942636494943602E-4</v>
      </c>
      <c r="D7175" s="42">
        <v>5.2378598149806601E-4</v>
      </c>
      <c r="E7175" s="42" t="s">
        <v>31</v>
      </c>
      <c r="F7175" s="42" t="s">
        <v>202</v>
      </c>
    </row>
    <row r="7176" spans="1:6" x14ac:dyDescent="0.25">
      <c r="A7176" s="42">
        <v>95774</v>
      </c>
      <c r="B7176" s="42">
        <v>1408</v>
      </c>
      <c r="C7176" s="42">
        <v>1.90479014021385E-3</v>
      </c>
      <c r="D7176" s="42">
        <v>2.2323252592212801E-3</v>
      </c>
      <c r="E7176" s="42" t="s">
        <v>31</v>
      </c>
      <c r="F7176" s="42" t="s">
        <v>202</v>
      </c>
    </row>
    <row r="7177" spans="1:6" x14ac:dyDescent="0.25">
      <c r="A7177" s="42">
        <v>95774</v>
      </c>
      <c r="B7177" s="42">
        <v>1409</v>
      </c>
      <c r="C7177" s="42">
        <v>7.7550197625493404E-4</v>
      </c>
      <c r="D7177" s="42">
        <v>1.02432407743153E-3</v>
      </c>
      <c r="E7177" s="42" t="s">
        <v>31</v>
      </c>
      <c r="F7177" s="42" t="s">
        <v>202</v>
      </c>
    </row>
    <row r="7178" spans="1:6" x14ac:dyDescent="0.25">
      <c r="A7178" s="42">
        <v>95774</v>
      </c>
      <c r="B7178" s="42">
        <v>1410</v>
      </c>
      <c r="C7178" s="42">
        <v>0</v>
      </c>
      <c r="D7178" s="42">
        <v>2.8971974655939001E-4</v>
      </c>
      <c r="E7178" s="42" t="s">
        <v>31</v>
      </c>
      <c r="F7178" s="42" t="s">
        <v>202</v>
      </c>
    </row>
    <row r="7179" spans="1:6" x14ac:dyDescent="0.25">
      <c r="A7179" s="42">
        <v>95774</v>
      </c>
      <c r="B7179" s="42">
        <v>1411</v>
      </c>
      <c r="C7179" s="42">
        <v>1.1703421266579901E-3</v>
      </c>
      <c r="D7179" s="42">
        <v>6.0733866400252605E-4</v>
      </c>
      <c r="E7179" s="42" t="s">
        <v>31</v>
      </c>
      <c r="F7179" s="42" t="s">
        <v>202</v>
      </c>
    </row>
    <row r="7180" spans="1:6" x14ac:dyDescent="0.25">
      <c r="A7180" s="42">
        <v>95774</v>
      </c>
      <c r="B7180" s="42">
        <v>1017</v>
      </c>
      <c r="C7180" s="42">
        <v>1.92690635328926E-3</v>
      </c>
      <c r="D7180" s="42">
        <v>1.0266161863113799E-3</v>
      </c>
      <c r="E7180" s="42" t="s">
        <v>31</v>
      </c>
      <c r="F7180" s="42" t="s">
        <v>202</v>
      </c>
    </row>
    <row r="7181" spans="1:6" x14ac:dyDescent="0.25">
      <c r="A7181" s="42">
        <v>95774</v>
      </c>
      <c r="B7181" s="42">
        <v>1413</v>
      </c>
      <c r="C7181" s="42">
        <v>4.3470087243153998E-4</v>
      </c>
      <c r="D7181" s="42">
        <v>5.3663450144707703E-4</v>
      </c>
      <c r="E7181" s="42" t="s">
        <v>31</v>
      </c>
      <c r="F7181" s="42" t="s">
        <v>202</v>
      </c>
    </row>
    <row r="7182" spans="1:6" x14ac:dyDescent="0.25">
      <c r="A7182" s="42">
        <v>95774</v>
      </c>
      <c r="B7182" s="42">
        <v>1416</v>
      </c>
      <c r="C7182" s="42">
        <v>2.7436936906393302E-3</v>
      </c>
      <c r="D7182" s="42">
        <v>5.2614238395058601E-3</v>
      </c>
      <c r="E7182" s="42" t="s">
        <v>31</v>
      </c>
      <c r="F7182" s="42" t="s">
        <v>202</v>
      </c>
    </row>
    <row r="7183" spans="1:6" x14ac:dyDescent="0.25">
      <c r="A7183" s="42">
        <v>95774</v>
      </c>
      <c r="B7183" s="42">
        <v>1022</v>
      </c>
      <c r="C7183" s="42">
        <v>3.62064289506752E-3</v>
      </c>
      <c r="D7183" s="42">
        <v>4.3417846807421298E-3</v>
      </c>
      <c r="E7183" s="42" t="s">
        <v>31</v>
      </c>
      <c r="F7183" s="42" t="s">
        <v>202</v>
      </c>
    </row>
    <row r="7184" spans="1:6" x14ac:dyDescent="0.25">
      <c r="A7184" s="42">
        <v>95774</v>
      </c>
      <c r="B7184" s="42">
        <v>1418</v>
      </c>
      <c r="C7184" s="42">
        <v>9.4046879898274996E-5</v>
      </c>
      <c r="D7184" s="42">
        <v>3.5671461868491401E-4</v>
      </c>
      <c r="E7184" s="42" t="s">
        <v>31</v>
      </c>
      <c r="F7184" s="42" t="s">
        <v>202</v>
      </c>
    </row>
    <row r="7185" spans="1:6" x14ac:dyDescent="0.25">
      <c r="A7185" s="42">
        <v>95774</v>
      </c>
      <c r="B7185" s="42">
        <v>1024</v>
      </c>
      <c r="C7185" s="42">
        <v>6.2575323082514995E-4</v>
      </c>
      <c r="D7185" s="42">
        <v>6.8311650306378301E-4</v>
      </c>
      <c r="E7185" s="42" t="s">
        <v>31</v>
      </c>
      <c r="F7185" s="42" t="s">
        <v>202</v>
      </c>
    </row>
    <row r="7186" spans="1:6" x14ac:dyDescent="0.25">
      <c r="A7186" s="42">
        <v>95774</v>
      </c>
      <c r="B7186" s="42">
        <v>1025</v>
      </c>
      <c r="C7186" s="42">
        <v>2.6300943316615001E-4</v>
      </c>
      <c r="D7186" s="42">
        <v>5.6475612771796405E-4</v>
      </c>
      <c r="E7186" s="42" t="s">
        <v>31</v>
      </c>
      <c r="F7186" s="42" t="s">
        <v>202</v>
      </c>
    </row>
    <row r="7187" spans="1:6" x14ac:dyDescent="0.25">
      <c r="A7187" s="42">
        <v>95774</v>
      </c>
      <c r="B7187" s="42">
        <v>1026</v>
      </c>
      <c r="C7187" s="42">
        <v>1.8921553982997099E-4</v>
      </c>
      <c r="D7187" s="42">
        <v>3.2149101078316898E-4</v>
      </c>
      <c r="E7187" s="42" t="s">
        <v>31</v>
      </c>
      <c r="F7187" s="42" t="s">
        <v>202</v>
      </c>
    </row>
    <row r="7188" spans="1:6" x14ac:dyDescent="0.25">
      <c r="A7188" s="42">
        <v>95774</v>
      </c>
      <c r="B7188" s="42">
        <v>1027</v>
      </c>
      <c r="C7188" s="42">
        <v>2.5568848858508702E-5</v>
      </c>
      <c r="D7188" s="42">
        <v>2.8975043752088402E-4</v>
      </c>
      <c r="E7188" s="42" t="s">
        <v>31</v>
      </c>
      <c r="F7188" s="42" t="s">
        <v>202</v>
      </c>
    </row>
    <row r="7189" spans="1:6" x14ac:dyDescent="0.25">
      <c r="A7189" s="42">
        <v>95774</v>
      </c>
      <c r="B7189" s="42">
        <v>1423</v>
      </c>
      <c r="C7189" s="42">
        <v>7.2870943317867301E-3</v>
      </c>
      <c r="D7189" s="42">
        <v>1.2805055736283299E-2</v>
      </c>
      <c r="E7189" s="42" t="s">
        <v>31</v>
      </c>
      <c r="F7189" s="42" t="s">
        <v>202</v>
      </c>
    </row>
    <row r="7190" spans="1:6" x14ac:dyDescent="0.25">
      <c r="A7190" s="42">
        <v>95774</v>
      </c>
      <c r="B7190" s="42">
        <v>933</v>
      </c>
      <c r="C7190" s="42">
        <v>2.7596003545979899E-3</v>
      </c>
      <c r="D7190" s="42">
        <v>4.5446893353033504E-3</v>
      </c>
      <c r="E7190" s="42" t="s">
        <v>31</v>
      </c>
      <c r="F7190" s="42" t="s">
        <v>202</v>
      </c>
    </row>
    <row r="7191" spans="1:6" x14ac:dyDescent="0.25">
      <c r="A7191" s="42">
        <v>95774</v>
      </c>
      <c r="B7191" s="42">
        <v>934</v>
      </c>
      <c r="C7191" s="42">
        <v>0.13074397025916201</v>
      </c>
      <c r="D7191" s="42">
        <v>0.16290571274089799</v>
      </c>
      <c r="E7191" s="42" t="s">
        <v>31</v>
      </c>
      <c r="F7191" s="42" t="s">
        <v>202</v>
      </c>
    </row>
    <row r="7192" spans="1:6" x14ac:dyDescent="0.25">
      <c r="A7192" s="42">
        <v>95774</v>
      </c>
      <c r="B7192" s="42">
        <v>935</v>
      </c>
      <c r="C7192" s="42">
        <v>2.62842913260979E-2</v>
      </c>
      <c r="D7192" s="42">
        <v>1.19353626238351E-2</v>
      </c>
      <c r="E7192" s="42" t="s">
        <v>31</v>
      </c>
      <c r="F7192" s="42" t="s">
        <v>202</v>
      </c>
    </row>
    <row r="7193" spans="1:6" x14ac:dyDescent="0.25">
      <c r="A7193" s="42">
        <v>95774</v>
      </c>
      <c r="B7193" s="42">
        <v>936</v>
      </c>
      <c r="C7193" s="42">
        <v>9.4668330946566792E-3</v>
      </c>
      <c r="D7193" s="42">
        <v>9.8375953927600998E-3</v>
      </c>
      <c r="E7193" s="42" t="s">
        <v>31</v>
      </c>
      <c r="F7193" s="42" t="s">
        <v>202</v>
      </c>
    </row>
    <row r="7194" spans="1:6" x14ac:dyDescent="0.25">
      <c r="A7194" s="42">
        <v>95774</v>
      </c>
      <c r="B7194" s="42">
        <v>937</v>
      </c>
      <c r="C7194" s="42">
        <v>0</v>
      </c>
      <c r="D7194" s="42">
        <v>2.7737976802322602E-2</v>
      </c>
      <c r="E7194" s="42" t="s">
        <v>31</v>
      </c>
      <c r="F7194" s="42" t="s">
        <v>202</v>
      </c>
    </row>
    <row r="7195" spans="1:6" x14ac:dyDescent="0.25">
      <c r="A7195" s="42">
        <v>95774</v>
      </c>
      <c r="B7195" s="42">
        <v>939</v>
      </c>
      <c r="C7195" s="42">
        <v>1.6207681220378401E-2</v>
      </c>
      <c r="D7195" s="42">
        <v>2.3983098786688702E-2</v>
      </c>
      <c r="E7195" s="42" t="s">
        <v>31</v>
      </c>
      <c r="F7195" s="42" t="s">
        <v>202</v>
      </c>
    </row>
    <row r="7196" spans="1:6" x14ac:dyDescent="0.25">
      <c r="A7196" s="42">
        <v>95774</v>
      </c>
      <c r="B7196" s="42">
        <v>941</v>
      </c>
      <c r="C7196" s="42">
        <v>5.53818159496796E-3</v>
      </c>
      <c r="D7196" s="42">
        <v>6.7606198862831604E-3</v>
      </c>
      <c r="E7196" s="42" t="s">
        <v>31</v>
      </c>
      <c r="F7196" s="42" t="s">
        <v>202</v>
      </c>
    </row>
    <row r="7197" spans="1:6" x14ac:dyDescent="0.25">
      <c r="A7197" s="42">
        <v>95774</v>
      </c>
      <c r="B7197" s="42">
        <v>942</v>
      </c>
      <c r="C7197" s="42">
        <v>2.5531018807431399E-2</v>
      </c>
      <c r="D7197" s="42">
        <v>2.3799846489820999E-2</v>
      </c>
      <c r="E7197" s="42" t="s">
        <v>31</v>
      </c>
      <c r="F7197" s="42" t="s">
        <v>202</v>
      </c>
    </row>
    <row r="7198" spans="1:6" x14ac:dyDescent="0.25">
      <c r="A7198" s="42">
        <v>95774</v>
      </c>
      <c r="B7198" s="42">
        <v>944</v>
      </c>
      <c r="C7198" s="42">
        <v>2.6165310881300301E-2</v>
      </c>
      <c r="D7198" s="42">
        <v>2.1919282502924499E-2</v>
      </c>
      <c r="E7198" s="42" t="s">
        <v>31</v>
      </c>
      <c r="F7198" s="42" t="s">
        <v>202</v>
      </c>
    </row>
    <row r="7199" spans="1:6" x14ac:dyDescent="0.25">
      <c r="A7199" s="42">
        <v>95774</v>
      </c>
      <c r="B7199" s="42">
        <v>945</v>
      </c>
      <c r="C7199" s="42">
        <v>2.1606708587029799E-2</v>
      </c>
      <c r="D7199" s="42">
        <v>3.57300432682306E-2</v>
      </c>
      <c r="E7199" s="42" t="s">
        <v>31</v>
      </c>
      <c r="F7199" s="42" t="s">
        <v>202</v>
      </c>
    </row>
    <row r="7200" spans="1:6" x14ac:dyDescent="0.25">
      <c r="A7200" s="42">
        <v>95774</v>
      </c>
      <c r="B7200" s="42">
        <v>1438</v>
      </c>
      <c r="C7200" s="42">
        <v>3.9602173806375797E-2</v>
      </c>
      <c r="D7200" s="42">
        <v>3.2081068436495899E-2</v>
      </c>
      <c r="E7200" s="42" t="s">
        <v>31</v>
      </c>
      <c r="F7200" s="42" t="s">
        <v>202</v>
      </c>
    </row>
    <row r="7201" spans="1:6" x14ac:dyDescent="0.25">
      <c r="A7201" s="42">
        <v>95774</v>
      </c>
      <c r="B7201" s="42">
        <v>1044</v>
      </c>
      <c r="C7201" s="42">
        <v>0.11446500911224899</v>
      </c>
      <c r="D7201" s="42">
        <v>0.186092064409251</v>
      </c>
      <c r="E7201" s="42" t="s">
        <v>31</v>
      </c>
      <c r="F7201" s="42" t="s">
        <v>202</v>
      </c>
    </row>
    <row r="7202" spans="1:6" x14ac:dyDescent="0.25">
      <c r="A7202" s="42">
        <v>95774</v>
      </c>
      <c r="B7202" s="42">
        <v>947</v>
      </c>
      <c r="C7202" s="42">
        <v>0.25783377934203799</v>
      </c>
      <c r="D7202" s="42">
        <v>0.163412696048475</v>
      </c>
      <c r="E7202" s="42" t="s">
        <v>31</v>
      </c>
      <c r="F7202" s="42" t="s">
        <v>202</v>
      </c>
    </row>
    <row r="7203" spans="1:6" x14ac:dyDescent="0.25">
      <c r="A7203" s="42">
        <v>95774</v>
      </c>
      <c r="B7203" s="42">
        <v>948</v>
      </c>
      <c r="C7203" s="42">
        <v>3.1114159924281699E-2</v>
      </c>
      <c r="D7203" s="42">
        <v>2.19921793626069E-2</v>
      </c>
      <c r="E7203" s="42" t="s">
        <v>31</v>
      </c>
      <c r="F7203" s="42" t="s">
        <v>202</v>
      </c>
    </row>
    <row r="7204" spans="1:6" x14ac:dyDescent="0.25">
      <c r="A7204" s="42">
        <v>95774</v>
      </c>
      <c r="B7204" s="42">
        <v>949</v>
      </c>
      <c r="C7204" s="42">
        <v>2.62135095679637E-2</v>
      </c>
      <c r="D7204" s="42">
        <v>2.7681031709190399E-2</v>
      </c>
      <c r="E7204" s="42" t="s">
        <v>31</v>
      </c>
      <c r="F7204" s="42" t="s">
        <v>202</v>
      </c>
    </row>
    <row r="7205" spans="1:6" x14ac:dyDescent="0.25">
      <c r="A7205" s="42">
        <v>95774</v>
      </c>
      <c r="B7205" s="42">
        <v>950</v>
      </c>
      <c r="C7205" s="42">
        <v>0.10009576189188001</v>
      </c>
      <c r="D7205" s="42">
        <v>5.15162028595453E-2</v>
      </c>
      <c r="E7205" s="42" t="s">
        <v>31</v>
      </c>
      <c r="F7205" s="42" t="s">
        <v>202</v>
      </c>
    </row>
    <row r="7206" spans="1:6" x14ac:dyDescent="0.25">
      <c r="A7206" s="42">
        <v>95774</v>
      </c>
      <c r="B7206" s="42">
        <v>951</v>
      </c>
      <c r="C7206" s="42">
        <v>0</v>
      </c>
      <c r="D7206" s="42">
        <v>4.1117252748934199E-4</v>
      </c>
      <c r="E7206" s="42" t="s">
        <v>31</v>
      </c>
      <c r="F7206" s="42" t="s">
        <v>202</v>
      </c>
    </row>
    <row r="7207" spans="1:6" x14ac:dyDescent="0.25">
      <c r="A7207" s="42">
        <v>95774</v>
      </c>
      <c r="B7207" s="42">
        <v>952</v>
      </c>
      <c r="C7207" s="42">
        <v>0.185951608605125</v>
      </c>
      <c r="D7207" s="42">
        <v>0.17323697582891101</v>
      </c>
      <c r="E7207" s="42" t="s">
        <v>31</v>
      </c>
      <c r="F7207" s="42" t="s">
        <v>202</v>
      </c>
    </row>
    <row r="7208" spans="1:6" x14ac:dyDescent="0.25">
      <c r="A7208" s="42">
        <v>95774</v>
      </c>
      <c r="B7208" s="42">
        <v>953</v>
      </c>
      <c r="C7208" s="42">
        <v>0</v>
      </c>
      <c r="D7208" s="42">
        <v>5.2152899014428703E-4</v>
      </c>
      <c r="E7208" s="42" t="s">
        <v>31</v>
      </c>
      <c r="F7208" s="42" t="s">
        <v>202</v>
      </c>
    </row>
    <row r="7209" spans="1:6" x14ac:dyDescent="0.25">
      <c r="A7209" s="42">
        <v>95774</v>
      </c>
      <c r="B7209" s="42">
        <v>954</v>
      </c>
      <c r="C7209" s="42">
        <v>2.1205006170727399E-2</v>
      </c>
      <c r="D7209" s="42">
        <v>2.1575711979722401E-2</v>
      </c>
      <c r="E7209" s="42" t="s">
        <v>31</v>
      </c>
      <c r="F7209" s="42" t="s">
        <v>202</v>
      </c>
    </row>
    <row r="7210" spans="1:6" x14ac:dyDescent="0.25">
      <c r="A7210" s="42">
        <v>95774</v>
      </c>
      <c r="B7210" s="42">
        <v>955</v>
      </c>
      <c r="C7210" s="42">
        <v>31.261684234854101</v>
      </c>
      <c r="D7210" s="42">
        <v>34.3646822463026</v>
      </c>
      <c r="E7210" s="42" t="s">
        <v>31</v>
      </c>
      <c r="F7210" s="42" t="s">
        <v>202</v>
      </c>
    </row>
    <row r="7211" spans="1:6" x14ac:dyDescent="0.25">
      <c r="A7211" s="42">
        <v>95774</v>
      </c>
      <c r="B7211" s="42">
        <v>956</v>
      </c>
      <c r="C7211" s="42">
        <v>7.3070348729877596E-2</v>
      </c>
      <c r="D7211" s="42">
        <v>5.1121247855140099E-2</v>
      </c>
      <c r="E7211" s="42" t="s">
        <v>31</v>
      </c>
      <c r="F7211" s="42" t="s">
        <v>202</v>
      </c>
    </row>
    <row r="7212" spans="1:6" x14ac:dyDescent="0.25">
      <c r="A7212" s="42">
        <v>95774</v>
      </c>
      <c r="B7212" s="42">
        <v>1056</v>
      </c>
      <c r="C7212" s="42">
        <v>3.3726746083189603E-2</v>
      </c>
      <c r="D7212" s="42">
        <v>3.7784459037680698E-2</v>
      </c>
      <c r="E7212" s="42" t="s">
        <v>31</v>
      </c>
      <c r="F7212" s="42" t="s">
        <v>202</v>
      </c>
    </row>
    <row r="7213" spans="1:6" x14ac:dyDescent="0.25">
      <c r="A7213" s="42">
        <v>95774</v>
      </c>
      <c r="B7213" s="42">
        <v>957</v>
      </c>
      <c r="C7213" s="42">
        <v>0.389294409483885</v>
      </c>
      <c r="D7213" s="42">
        <v>0.70423711687694601</v>
      </c>
      <c r="E7213" s="42" t="s">
        <v>31</v>
      </c>
      <c r="F7213" s="42" t="s">
        <v>202</v>
      </c>
    </row>
    <row r="7214" spans="1:6" x14ac:dyDescent="0.25">
      <c r="A7214" s="42">
        <v>95774</v>
      </c>
      <c r="B7214" s="42">
        <v>958</v>
      </c>
      <c r="C7214" s="42">
        <v>1.6096229568451199E-2</v>
      </c>
      <c r="D7214" s="42">
        <v>1.5179147175241599E-2</v>
      </c>
      <c r="E7214" s="42" t="s">
        <v>31</v>
      </c>
      <c r="F7214" s="42" t="s">
        <v>202</v>
      </c>
    </row>
    <row r="7215" spans="1:6" x14ac:dyDescent="0.25">
      <c r="A7215" s="42">
        <v>95774</v>
      </c>
      <c r="B7215" s="42">
        <v>959</v>
      </c>
      <c r="C7215" s="42">
        <v>1.6090719329082799E-2</v>
      </c>
      <c r="D7215" s="42">
        <v>1.6966287171253699E-2</v>
      </c>
      <c r="E7215" s="42" t="s">
        <v>31</v>
      </c>
      <c r="F7215" s="42" t="s">
        <v>202</v>
      </c>
    </row>
    <row r="7216" spans="1:6" x14ac:dyDescent="0.25">
      <c r="A7216" s="42">
        <v>95774</v>
      </c>
      <c r="B7216" s="42">
        <v>960</v>
      </c>
      <c r="C7216" s="42">
        <v>0.124375461415141</v>
      </c>
      <c r="D7216" s="42">
        <v>0.187260418693837</v>
      </c>
      <c r="E7216" s="42" t="s">
        <v>31</v>
      </c>
      <c r="F7216" s="42" t="s">
        <v>202</v>
      </c>
    </row>
    <row r="7217" spans="1:6" x14ac:dyDescent="0.25">
      <c r="A7217" s="42">
        <v>95774</v>
      </c>
      <c r="B7217" s="42">
        <v>961</v>
      </c>
      <c r="C7217" s="42">
        <v>0.171393243822581</v>
      </c>
      <c r="D7217" s="42">
        <v>0.16712056559119501</v>
      </c>
      <c r="E7217" s="42" t="s">
        <v>31</v>
      </c>
      <c r="F7217" s="42" t="s">
        <v>202</v>
      </c>
    </row>
    <row r="7218" spans="1:6" x14ac:dyDescent="0.25">
      <c r="A7218" s="42">
        <v>95774</v>
      </c>
      <c r="B7218" s="42">
        <v>962</v>
      </c>
      <c r="C7218" s="42">
        <v>6.73877142783527E-3</v>
      </c>
      <c r="D7218" s="42">
        <v>6.0280428746816604E-3</v>
      </c>
      <c r="E7218" s="42" t="s">
        <v>31</v>
      </c>
      <c r="F7218" s="42" t="s">
        <v>202</v>
      </c>
    </row>
    <row r="7219" spans="1:6" x14ac:dyDescent="0.25">
      <c r="A7219" s="42">
        <v>95774</v>
      </c>
      <c r="B7219" s="42">
        <v>963</v>
      </c>
      <c r="C7219" s="42">
        <v>2.2492738821994901E-2</v>
      </c>
      <c r="D7219" s="42">
        <v>2.34196958860848E-2</v>
      </c>
      <c r="E7219" s="42" t="s">
        <v>31</v>
      </c>
      <c r="F7219" s="42" t="s">
        <v>202</v>
      </c>
    </row>
    <row r="7220" spans="1:6" x14ac:dyDescent="0.25">
      <c r="A7220" s="42">
        <v>95774</v>
      </c>
      <c r="B7220" s="42">
        <v>964</v>
      </c>
      <c r="C7220" s="42">
        <v>4.5178221182799599E-2</v>
      </c>
      <c r="D7220" s="42">
        <v>4.2409333909968698E-2</v>
      </c>
      <c r="E7220" s="42" t="s">
        <v>31</v>
      </c>
      <c r="F7220" s="42" t="s">
        <v>202</v>
      </c>
    </row>
    <row r="7221" spans="1:6" x14ac:dyDescent="0.25">
      <c r="A7221" s="42">
        <v>95774</v>
      </c>
      <c r="B7221" s="42">
        <v>966</v>
      </c>
      <c r="C7221" s="42">
        <v>6.7414638640001301E-2</v>
      </c>
      <c r="D7221" s="42">
        <v>7.2182941625568695E-2</v>
      </c>
      <c r="E7221" s="42" t="s">
        <v>31</v>
      </c>
      <c r="F7221" s="42" t="s">
        <v>202</v>
      </c>
    </row>
    <row r="7222" spans="1:6" x14ac:dyDescent="0.25">
      <c r="A7222" s="42">
        <v>95774</v>
      </c>
      <c r="B7222" s="42">
        <v>967</v>
      </c>
      <c r="C7222" s="42">
        <v>4.7667792038052097E-2</v>
      </c>
      <c r="D7222" s="42">
        <v>6.7412437988593504E-2</v>
      </c>
      <c r="E7222" s="42" t="s">
        <v>31</v>
      </c>
      <c r="F7222" s="42" t="s">
        <v>202</v>
      </c>
    </row>
    <row r="7223" spans="1:6" x14ac:dyDescent="0.25">
      <c r="A7223" s="42">
        <v>95774</v>
      </c>
      <c r="B7223" s="42">
        <v>968</v>
      </c>
      <c r="C7223" s="42">
        <v>0.13071710480889601</v>
      </c>
      <c r="D7223" s="42">
        <v>0.198836543981603</v>
      </c>
      <c r="E7223" s="42" t="s">
        <v>31</v>
      </c>
      <c r="F7223" s="42" t="s">
        <v>202</v>
      </c>
    </row>
    <row r="7224" spans="1:6" x14ac:dyDescent="0.25">
      <c r="A7224" s="42">
        <v>95774</v>
      </c>
      <c r="B7224" s="42">
        <v>969</v>
      </c>
      <c r="C7224" s="42">
        <v>0.58296740957937998</v>
      </c>
      <c r="D7224" s="42">
        <v>1.0496003644521501</v>
      </c>
      <c r="E7224" s="42" t="s">
        <v>31</v>
      </c>
      <c r="F7224" s="42" t="s">
        <v>202</v>
      </c>
    </row>
    <row r="7225" spans="1:6" x14ac:dyDescent="0.25">
      <c r="A7225" s="42">
        <v>95774</v>
      </c>
      <c r="B7225" s="42">
        <v>970</v>
      </c>
      <c r="C7225" s="42">
        <v>3.7176880170250301E-3</v>
      </c>
      <c r="D7225" s="42">
        <v>3.92294900723916E-3</v>
      </c>
      <c r="E7225" s="42" t="s">
        <v>31</v>
      </c>
      <c r="F7225" s="42" t="s">
        <v>202</v>
      </c>
    </row>
    <row r="7226" spans="1:6" x14ac:dyDescent="0.25">
      <c r="A7226" s="42">
        <v>95775</v>
      </c>
      <c r="B7226" s="42">
        <v>337</v>
      </c>
      <c r="C7226" s="42">
        <v>0.14125208224347999</v>
      </c>
      <c r="D7226" s="42">
        <v>0.199760610422169</v>
      </c>
      <c r="E7226" s="42" t="s">
        <v>31</v>
      </c>
      <c r="F7226" s="42" t="s">
        <v>32</v>
      </c>
    </row>
    <row r="7227" spans="1:6" x14ac:dyDescent="0.25">
      <c r="A7227" s="42">
        <v>95775</v>
      </c>
      <c r="B7227" s="42">
        <v>613</v>
      </c>
      <c r="C7227" s="42">
        <v>4.9185711193850498E-2</v>
      </c>
      <c r="D7227" s="42">
        <v>0.118042752819326</v>
      </c>
      <c r="E7227" s="42" t="s">
        <v>31</v>
      </c>
      <c r="F7227" s="42" t="s">
        <v>32</v>
      </c>
    </row>
    <row r="7228" spans="1:6" x14ac:dyDescent="0.25">
      <c r="A7228" s="42">
        <v>95775</v>
      </c>
      <c r="B7228" s="42">
        <v>665</v>
      </c>
      <c r="C7228" s="42">
        <v>0</v>
      </c>
      <c r="D7228" s="42">
        <v>6.7052457121230105E-2</v>
      </c>
      <c r="E7228" s="42" t="s">
        <v>31</v>
      </c>
      <c r="F7228" s="42" t="s">
        <v>32</v>
      </c>
    </row>
    <row r="7229" spans="1:6" x14ac:dyDescent="0.25">
      <c r="A7229" s="42">
        <v>95775</v>
      </c>
      <c r="B7229" s="42">
        <v>699</v>
      </c>
      <c r="C7229" s="42">
        <v>0.13102966150998199</v>
      </c>
      <c r="D7229" s="42">
        <v>0.185303924380573</v>
      </c>
      <c r="E7229" s="42" t="s">
        <v>31</v>
      </c>
      <c r="F7229" s="42" t="s">
        <v>32</v>
      </c>
    </row>
    <row r="7230" spans="1:6" x14ac:dyDescent="0.25">
      <c r="A7230" s="42">
        <v>95775</v>
      </c>
      <c r="B7230" s="42">
        <v>784</v>
      </c>
      <c r="C7230" s="42">
        <v>0.112364727205558</v>
      </c>
      <c r="D7230" s="42">
        <v>7.3836947663083796E-2</v>
      </c>
      <c r="E7230" s="42" t="s">
        <v>31</v>
      </c>
      <c r="F7230" s="42" t="s">
        <v>45</v>
      </c>
    </row>
    <row r="7231" spans="1:6" x14ac:dyDescent="0.25">
      <c r="A7231" s="42">
        <v>95775</v>
      </c>
      <c r="B7231" s="42">
        <v>785</v>
      </c>
      <c r="C7231" s="42">
        <v>1.46416757575373E-2</v>
      </c>
      <c r="D7231" s="42">
        <v>1.5807997522098799E-2</v>
      </c>
      <c r="E7231" s="42" t="s">
        <v>31</v>
      </c>
      <c r="F7231" s="42" t="s">
        <v>49</v>
      </c>
    </row>
    <row r="7232" spans="1:6" x14ac:dyDescent="0.25">
      <c r="A7232" s="42">
        <v>95775</v>
      </c>
      <c r="B7232" s="42">
        <v>2302</v>
      </c>
      <c r="C7232" s="42">
        <v>0.32231049295386699</v>
      </c>
      <c r="D7232" s="42">
        <v>0.35587511801441002</v>
      </c>
      <c r="E7232" s="42" t="s">
        <v>31</v>
      </c>
      <c r="F7232" s="42" t="s">
        <v>53</v>
      </c>
    </row>
    <row r="7233" spans="1:6" x14ac:dyDescent="0.25">
      <c r="A7233" s="42">
        <v>95775</v>
      </c>
      <c r="B7233" s="42">
        <v>1183</v>
      </c>
      <c r="C7233" s="42">
        <v>7.7344906362075498</v>
      </c>
      <c r="D7233" s="42">
        <v>6.7660523002684201</v>
      </c>
      <c r="E7233" s="42" t="s">
        <v>31</v>
      </c>
      <c r="F7233" s="42" t="s">
        <v>57</v>
      </c>
    </row>
    <row r="7234" spans="1:6" x14ac:dyDescent="0.25">
      <c r="A7234" s="42">
        <v>95775</v>
      </c>
      <c r="B7234" s="42">
        <v>789</v>
      </c>
      <c r="C7234" s="42">
        <v>3.62195540790916</v>
      </c>
      <c r="D7234" s="42">
        <v>2.6468458755931499</v>
      </c>
      <c r="E7234" s="42" t="s">
        <v>31</v>
      </c>
      <c r="F7234" s="42" t="s">
        <v>57</v>
      </c>
    </row>
    <row r="7235" spans="1:6" x14ac:dyDescent="0.25">
      <c r="A7235" s="42">
        <v>95775</v>
      </c>
      <c r="B7235" s="42">
        <v>790</v>
      </c>
      <c r="C7235" s="42">
        <v>6.7843625992465197</v>
      </c>
      <c r="D7235" s="42">
        <v>4.5930402381401398</v>
      </c>
      <c r="E7235" s="42" t="s">
        <v>31</v>
      </c>
      <c r="F7235" s="42" t="s">
        <v>57</v>
      </c>
    </row>
    <row r="7236" spans="1:6" x14ac:dyDescent="0.25">
      <c r="A7236" s="42">
        <v>95775</v>
      </c>
      <c r="B7236" s="42">
        <v>791</v>
      </c>
      <c r="C7236" s="42">
        <v>2.4609027947833599</v>
      </c>
      <c r="D7236" s="42">
        <v>1.25656425148106</v>
      </c>
      <c r="E7236" s="42" t="s">
        <v>31</v>
      </c>
      <c r="F7236" s="42" t="s">
        <v>57</v>
      </c>
    </row>
    <row r="7237" spans="1:6" x14ac:dyDescent="0.25">
      <c r="A7237" s="42">
        <v>95775</v>
      </c>
      <c r="B7237" s="42">
        <v>792</v>
      </c>
      <c r="C7237" s="42">
        <v>1.6965788002776701</v>
      </c>
      <c r="D7237" s="42">
        <v>1.1981055172033099</v>
      </c>
      <c r="E7237" s="42" t="s">
        <v>31</v>
      </c>
      <c r="F7237" s="42" t="s">
        <v>57</v>
      </c>
    </row>
    <row r="7238" spans="1:6" x14ac:dyDescent="0.25">
      <c r="A7238" s="42">
        <v>95775</v>
      </c>
      <c r="B7238" s="42">
        <v>626</v>
      </c>
      <c r="C7238" s="42">
        <v>22.2982902384243</v>
      </c>
      <c r="D7238" s="42">
        <v>13.594923412758</v>
      </c>
      <c r="E7238" s="42" t="s">
        <v>31</v>
      </c>
      <c r="F7238" s="42" t="s">
        <v>57</v>
      </c>
    </row>
    <row r="7239" spans="1:6" x14ac:dyDescent="0.25">
      <c r="A7239" s="42">
        <v>95775</v>
      </c>
      <c r="B7239" s="42">
        <v>794</v>
      </c>
      <c r="C7239" s="42">
        <v>4.9838443525816496</v>
      </c>
      <c r="D7239" s="42">
        <v>5.0100712084029597</v>
      </c>
      <c r="E7239" s="42" t="s">
        <v>31</v>
      </c>
      <c r="F7239" s="42" t="s">
        <v>57</v>
      </c>
    </row>
    <row r="7240" spans="1:6" x14ac:dyDescent="0.25">
      <c r="A7240" s="42">
        <v>95775</v>
      </c>
      <c r="B7240" s="42">
        <v>1190</v>
      </c>
      <c r="C7240" s="42">
        <v>0.85270389350494502</v>
      </c>
      <c r="D7240" s="42">
        <v>0.61739895576074799</v>
      </c>
      <c r="E7240" s="42" t="s">
        <v>31</v>
      </c>
      <c r="F7240" s="42" t="s">
        <v>57</v>
      </c>
    </row>
    <row r="7241" spans="1:6" x14ac:dyDescent="0.25">
      <c r="A7241" s="42">
        <v>95775</v>
      </c>
      <c r="B7241" s="42">
        <v>796</v>
      </c>
      <c r="C7241" s="42">
        <v>8.5060783462542103E-2</v>
      </c>
      <c r="D7241" s="42">
        <v>7.8558775872092895E-2</v>
      </c>
      <c r="E7241" s="42" t="s">
        <v>31</v>
      </c>
      <c r="F7241" s="42" t="s">
        <v>57</v>
      </c>
    </row>
    <row r="7242" spans="1:6" x14ac:dyDescent="0.25">
      <c r="A7242" s="42">
        <v>95775</v>
      </c>
      <c r="B7242" s="42">
        <v>797</v>
      </c>
      <c r="C7242" s="42">
        <v>4.2250302292714599</v>
      </c>
      <c r="D7242" s="42">
        <v>3.6808045132077498</v>
      </c>
      <c r="E7242" s="42" t="s">
        <v>31</v>
      </c>
      <c r="F7242" s="42" t="s">
        <v>57</v>
      </c>
    </row>
    <row r="7243" spans="1:6" x14ac:dyDescent="0.25">
      <c r="A7243" s="42">
        <v>95775</v>
      </c>
      <c r="B7243" s="42">
        <v>436</v>
      </c>
      <c r="C7243" s="42">
        <v>26.523320467695701</v>
      </c>
      <c r="D7243" s="42">
        <v>15.930671684419501</v>
      </c>
      <c r="E7243" s="42" t="s">
        <v>31</v>
      </c>
      <c r="F7243" s="42" t="s">
        <v>57</v>
      </c>
    </row>
    <row r="7244" spans="1:6" x14ac:dyDescent="0.25">
      <c r="A7244" s="42">
        <v>95775</v>
      </c>
      <c r="B7244" s="42">
        <v>696</v>
      </c>
      <c r="C7244" s="42">
        <v>1.3811865687078999E-2</v>
      </c>
      <c r="D7244" s="42">
        <v>0.42358564276690303</v>
      </c>
      <c r="E7244" s="42" t="s">
        <v>31</v>
      </c>
      <c r="F7244" s="42" t="s">
        <v>81</v>
      </c>
    </row>
    <row r="7245" spans="1:6" x14ac:dyDescent="0.25">
      <c r="A7245" s="42">
        <v>95775</v>
      </c>
      <c r="B7245" s="42">
        <v>525</v>
      </c>
      <c r="C7245" s="42">
        <v>2.9876949954604202E-3</v>
      </c>
      <c r="D7245" s="42">
        <v>7.5167070817336104E-2</v>
      </c>
      <c r="E7245" s="42" t="s">
        <v>31</v>
      </c>
      <c r="F7245" s="42" t="s">
        <v>81</v>
      </c>
    </row>
    <row r="7246" spans="1:6" x14ac:dyDescent="0.25">
      <c r="A7246" s="42">
        <v>95775</v>
      </c>
      <c r="B7246" s="42">
        <v>292</v>
      </c>
      <c r="C7246" s="42">
        <v>1.44925502856262E-2</v>
      </c>
      <c r="D7246" s="42">
        <v>6.6497673964168905E-2</v>
      </c>
      <c r="E7246" s="42" t="s">
        <v>31</v>
      </c>
      <c r="F7246" s="42" t="s">
        <v>81</v>
      </c>
    </row>
    <row r="7247" spans="1:6" x14ac:dyDescent="0.25">
      <c r="A7247" s="42">
        <v>95775</v>
      </c>
      <c r="B7247" s="42">
        <v>694</v>
      </c>
      <c r="C7247" s="42">
        <v>5.0320084548178198E-2</v>
      </c>
      <c r="D7247" s="42">
        <v>5.8664182863513499E-2</v>
      </c>
      <c r="E7247" s="42" t="s">
        <v>31</v>
      </c>
      <c r="F7247" s="42" t="s">
        <v>81</v>
      </c>
    </row>
    <row r="7248" spans="1:6" x14ac:dyDescent="0.25">
      <c r="A7248" s="42">
        <v>95775</v>
      </c>
      <c r="B7248" s="42">
        <v>666</v>
      </c>
      <c r="C7248" s="42">
        <v>6.8096834939913604E-3</v>
      </c>
      <c r="D7248" s="42">
        <v>1.03573631794283E-2</v>
      </c>
      <c r="E7248" s="42" t="s">
        <v>31</v>
      </c>
      <c r="F7248" s="42" t="s">
        <v>81</v>
      </c>
    </row>
    <row r="7249" spans="1:6" x14ac:dyDescent="0.25">
      <c r="A7249" s="42">
        <v>95775</v>
      </c>
      <c r="B7249" s="42">
        <v>700</v>
      </c>
      <c r="C7249" s="42">
        <v>0.12063861205708901</v>
      </c>
      <c r="D7249" s="42">
        <v>5.6295944875140697E-2</v>
      </c>
      <c r="E7249" s="42" t="s">
        <v>31</v>
      </c>
      <c r="F7249" s="42" t="s">
        <v>81</v>
      </c>
    </row>
    <row r="7250" spans="1:6" x14ac:dyDescent="0.25">
      <c r="A7250" s="42">
        <v>95775</v>
      </c>
      <c r="B7250" s="42">
        <v>795</v>
      </c>
      <c r="C7250" s="42">
        <v>0.42133315253128101</v>
      </c>
      <c r="D7250" s="42">
        <v>0.31487761625884098</v>
      </c>
      <c r="E7250" s="42" t="s">
        <v>31</v>
      </c>
      <c r="F7250" s="42" t="s">
        <v>81</v>
      </c>
    </row>
    <row r="7251" spans="1:6" x14ac:dyDescent="0.25">
      <c r="A7251" s="42">
        <v>95775</v>
      </c>
      <c r="B7251" s="42">
        <v>669</v>
      </c>
      <c r="C7251" s="42">
        <v>0.86384734854145395</v>
      </c>
      <c r="D7251" s="42">
        <v>0.528890226750379</v>
      </c>
      <c r="E7251" s="42" t="s">
        <v>31</v>
      </c>
      <c r="F7251" s="42" t="s">
        <v>81</v>
      </c>
    </row>
    <row r="7252" spans="1:6" x14ac:dyDescent="0.25">
      <c r="A7252" s="42">
        <v>95775</v>
      </c>
      <c r="B7252" s="42">
        <v>329</v>
      </c>
      <c r="C7252" s="42">
        <v>6.1961091056163597E-2</v>
      </c>
      <c r="D7252" s="42">
        <v>7.4510978639917E-2</v>
      </c>
      <c r="E7252" s="42" t="s">
        <v>31</v>
      </c>
      <c r="F7252" s="42" t="s">
        <v>81</v>
      </c>
    </row>
    <row r="7253" spans="1:6" x14ac:dyDescent="0.25">
      <c r="A7253" s="42">
        <v>95775</v>
      </c>
      <c r="B7253" s="42">
        <v>715</v>
      </c>
      <c r="C7253" s="42">
        <v>2.1688977787321199E-3</v>
      </c>
      <c r="D7253" s="42">
        <v>5.3625456312614603E-2</v>
      </c>
      <c r="E7253" s="42" t="s">
        <v>31</v>
      </c>
      <c r="F7253" s="42" t="s">
        <v>81</v>
      </c>
    </row>
    <row r="7254" spans="1:6" x14ac:dyDescent="0.25">
      <c r="A7254" s="42">
        <v>95775</v>
      </c>
      <c r="B7254" s="42">
        <v>767</v>
      </c>
      <c r="C7254" s="42">
        <v>0</v>
      </c>
      <c r="D7254" s="42">
        <v>2.6642323222338098E-2</v>
      </c>
      <c r="E7254" s="42" t="s">
        <v>31</v>
      </c>
      <c r="F7254" s="42" t="s">
        <v>81</v>
      </c>
    </row>
    <row r="7255" spans="1:6" x14ac:dyDescent="0.25">
      <c r="A7255" s="42">
        <v>95775</v>
      </c>
      <c r="B7255" s="42">
        <v>347</v>
      </c>
      <c r="C7255" s="42">
        <v>2.1494208600434701E-5</v>
      </c>
      <c r="D7255" s="42">
        <v>6.5969602496234996E-3</v>
      </c>
      <c r="E7255" s="42" t="s">
        <v>31</v>
      </c>
      <c r="F7255" s="42" t="s">
        <v>81</v>
      </c>
    </row>
    <row r="7256" spans="1:6" x14ac:dyDescent="0.25">
      <c r="A7256" s="42">
        <v>95775</v>
      </c>
      <c r="B7256" s="42">
        <v>526</v>
      </c>
      <c r="C7256" s="42">
        <v>1.11450765019461E-3</v>
      </c>
      <c r="D7256" s="42">
        <v>2.6347278901139399E-3</v>
      </c>
      <c r="E7256" s="42" t="s">
        <v>31</v>
      </c>
      <c r="F7256" s="42" t="s">
        <v>81</v>
      </c>
    </row>
    <row r="7257" spans="1:6" x14ac:dyDescent="0.25">
      <c r="A7257" s="42">
        <v>95775</v>
      </c>
      <c r="B7257" s="42">
        <v>488</v>
      </c>
      <c r="C7257" s="42">
        <v>2.77190218781363E-2</v>
      </c>
      <c r="D7257" s="42">
        <v>3.5495476408698802E-2</v>
      </c>
      <c r="E7257" s="42" t="s">
        <v>31</v>
      </c>
      <c r="F7257" s="42" t="s">
        <v>81</v>
      </c>
    </row>
    <row r="7258" spans="1:6" x14ac:dyDescent="0.25">
      <c r="A7258" s="42">
        <v>95775</v>
      </c>
      <c r="B7258" s="42">
        <v>379</v>
      </c>
      <c r="C7258" s="42">
        <v>3.1449233954485001E-4</v>
      </c>
      <c r="D7258" s="42">
        <v>1.79400734045576E-3</v>
      </c>
      <c r="E7258" s="42" t="s">
        <v>31</v>
      </c>
      <c r="F7258" s="42" t="s">
        <v>81</v>
      </c>
    </row>
    <row r="7259" spans="1:6" x14ac:dyDescent="0.25">
      <c r="A7259" s="42">
        <v>95775</v>
      </c>
      <c r="B7259" s="42">
        <v>612</v>
      </c>
      <c r="C7259" s="42">
        <v>5.1071586424649795E-4</v>
      </c>
      <c r="D7259" s="42">
        <v>1.4371290081885201E-3</v>
      </c>
      <c r="E7259" s="42" t="s">
        <v>31</v>
      </c>
      <c r="F7259" s="42" t="s">
        <v>81</v>
      </c>
    </row>
    <row r="7260" spans="1:6" x14ac:dyDescent="0.25">
      <c r="A7260" s="42">
        <v>95775</v>
      </c>
      <c r="B7260" s="42">
        <v>380</v>
      </c>
      <c r="C7260" s="42">
        <v>1.751093019883E-3</v>
      </c>
      <c r="D7260" s="42">
        <v>2.2358861591979802E-3</v>
      </c>
      <c r="E7260" s="42" t="s">
        <v>31</v>
      </c>
      <c r="F7260" s="42" t="s">
        <v>81</v>
      </c>
    </row>
    <row r="7261" spans="1:6" x14ac:dyDescent="0.25">
      <c r="A7261" s="42">
        <v>95775</v>
      </c>
      <c r="B7261" s="42">
        <v>778</v>
      </c>
      <c r="C7261" s="42">
        <v>4.7625903195298802E-2</v>
      </c>
      <c r="D7261" s="42">
        <v>4.3484224918138102E-2</v>
      </c>
      <c r="E7261" s="42" t="s">
        <v>31</v>
      </c>
      <c r="F7261" s="42" t="s">
        <v>81</v>
      </c>
    </row>
    <row r="7262" spans="1:6" x14ac:dyDescent="0.25">
      <c r="A7262" s="42">
        <v>95775</v>
      </c>
      <c r="B7262" s="42">
        <v>468</v>
      </c>
      <c r="C7262" s="42">
        <v>1.6369443235255501E-3</v>
      </c>
      <c r="D7262" s="42">
        <v>8.8894009259709392E-3</v>
      </c>
      <c r="E7262" s="42" t="s">
        <v>31</v>
      </c>
      <c r="F7262" s="42" t="s">
        <v>81</v>
      </c>
    </row>
    <row r="7263" spans="1:6" x14ac:dyDescent="0.25">
      <c r="A7263" s="42">
        <v>95775</v>
      </c>
      <c r="B7263" s="42">
        <v>298</v>
      </c>
      <c r="C7263" s="42">
        <v>7.3149144658210704E-4</v>
      </c>
      <c r="D7263" s="42">
        <v>4.6378382926260302E-3</v>
      </c>
      <c r="E7263" s="42" t="s">
        <v>31</v>
      </c>
      <c r="F7263" s="42" t="s">
        <v>81</v>
      </c>
    </row>
    <row r="7264" spans="1:6" x14ac:dyDescent="0.25">
      <c r="A7264" s="42">
        <v>95775</v>
      </c>
      <c r="B7264" s="42">
        <v>693</v>
      </c>
      <c r="C7264" s="42">
        <v>2.6708200899143799E-4</v>
      </c>
      <c r="D7264" s="42">
        <v>1.9267573030705E-3</v>
      </c>
      <c r="E7264" s="42" t="s">
        <v>31</v>
      </c>
      <c r="F7264" s="42" t="s">
        <v>81</v>
      </c>
    </row>
    <row r="7265" spans="1:6" x14ac:dyDescent="0.25">
      <c r="A7265" s="42">
        <v>95775</v>
      </c>
      <c r="B7265" s="42">
        <v>810</v>
      </c>
      <c r="C7265" s="42">
        <v>2.4142401968921998E-3</v>
      </c>
      <c r="D7265" s="42">
        <v>1.4783371193185699E-3</v>
      </c>
      <c r="E7265" s="42" t="s">
        <v>31</v>
      </c>
      <c r="F7265" s="42" t="s">
        <v>81</v>
      </c>
    </row>
    <row r="7266" spans="1:6" x14ac:dyDescent="0.25">
      <c r="A7266" s="42">
        <v>95775</v>
      </c>
      <c r="B7266" s="42">
        <v>689</v>
      </c>
      <c r="C7266" s="42">
        <v>7.6517874829988303E-4</v>
      </c>
      <c r="D7266" s="42">
        <v>2.1696890422946099E-3</v>
      </c>
      <c r="E7266" s="42" t="s">
        <v>31</v>
      </c>
      <c r="F7266" s="42" t="s">
        <v>81</v>
      </c>
    </row>
    <row r="7267" spans="1:6" x14ac:dyDescent="0.25">
      <c r="A7267" s="42">
        <v>95775</v>
      </c>
      <c r="B7267" s="42">
        <v>697</v>
      </c>
      <c r="C7267" s="42">
        <v>4.7102332836814799E-4</v>
      </c>
      <c r="D7267" s="42">
        <v>2.4900665226372598E-3</v>
      </c>
      <c r="E7267" s="42" t="s">
        <v>31</v>
      </c>
      <c r="F7267" s="42" t="s">
        <v>81</v>
      </c>
    </row>
    <row r="7268" spans="1:6" x14ac:dyDescent="0.25">
      <c r="A7268" s="42">
        <v>95775</v>
      </c>
      <c r="B7268" s="42">
        <v>777</v>
      </c>
      <c r="C7268" s="42">
        <v>1.03664487811907E-4</v>
      </c>
      <c r="D7268" s="42">
        <v>2.9814237343965102E-3</v>
      </c>
      <c r="E7268" s="42" t="s">
        <v>31</v>
      </c>
      <c r="F7268" s="42" t="s">
        <v>81</v>
      </c>
    </row>
    <row r="7269" spans="1:6" x14ac:dyDescent="0.25">
      <c r="A7269" s="42">
        <v>95775</v>
      </c>
      <c r="B7269" s="42">
        <v>779</v>
      </c>
      <c r="C7269" s="42">
        <v>8.1635784151876795E-4</v>
      </c>
      <c r="D7269" s="42">
        <v>3.3774190640923599E-3</v>
      </c>
      <c r="E7269" s="42" t="s">
        <v>31</v>
      </c>
      <c r="F7269" s="42" t="s">
        <v>81</v>
      </c>
    </row>
    <row r="7270" spans="1:6" x14ac:dyDescent="0.25">
      <c r="A7270" s="42">
        <v>95775</v>
      </c>
      <c r="B7270" s="42">
        <v>586</v>
      </c>
      <c r="C7270" s="42">
        <v>6.5809199807066699E-4</v>
      </c>
      <c r="D7270" s="42">
        <v>6.1975393616769897E-3</v>
      </c>
      <c r="E7270" s="42" t="s">
        <v>31</v>
      </c>
      <c r="F7270" s="42" t="s">
        <v>81</v>
      </c>
    </row>
    <row r="7271" spans="1:6" x14ac:dyDescent="0.25">
      <c r="A7271" s="42">
        <v>95775</v>
      </c>
      <c r="B7271" s="42">
        <v>649</v>
      </c>
      <c r="C7271" s="42">
        <v>2.3174715256273101E-3</v>
      </c>
      <c r="D7271" s="42">
        <v>6.6137658319796299E-3</v>
      </c>
      <c r="E7271" s="42" t="s">
        <v>31</v>
      </c>
      <c r="F7271" s="42" t="s">
        <v>81</v>
      </c>
    </row>
    <row r="7272" spans="1:6" x14ac:dyDescent="0.25">
      <c r="A7272" s="42">
        <v>95775</v>
      </c>
      <c r="B7272" s="42">
        <v>695</v>
      </c>
      <c r="C7272" s="42">
        <v>0</v>
      </c>
      <c r="D7272" s="42">
        <v>8.5147008518043008E-3</v>
      </c>
      <c r="E7272" s="42" t="s">
        <v>31</v>
      </c>
      <c r="F7272" s="42" t="s">
        <v>81</v>
      </c>
    </row>
    <row r="7273" spans="1:6" x14ac:dyDescent="0.25">
      <c r="A7273" s="42">
        <v>95775</v>
      </c>
      <c r="B7273" s="42">
        <v>328</v>
      </c>
      <c r="C7273" s="42">
        <v>2.50038764612928E-3</v>
      </c>
      <c r="D7273" s="42">
        <v>8.0608373808732699E-3</v>
      </c>
      <c r="E7273" s="42" t="s">
        <v>31</v>
      </c>
      <c r="F7273" s="42" t="s">
        <v>81</v>
      </c>
    </row>
    <row r="7274" spans="1:6" x14ac:dyDescent="0.25">
      <c r="A7274" s="42">
        <v>95775</v>
      </c>
      <c r="B7274" s="42">
        <v>487</v>
      </c>
      <c r="C7274" s="42">
        <v>2.3709531434288299E-3</v>
      </c>
      <c r="D7274" s="42">
        <v>1.0123949378212401E-2</v>
      </c>
      <c r="E7274" s="42" t="s">
        <v>31</v>
      </c>
      <c r="F7274" s="42" t="s">
        <v>81</v>
      </c>
    </row>
    <row r="7275" spans="1:6" x14ac:dyDescent="0.25">
      <c r="A7275" s="42">
        <v>95775</v>
      </c>
      <c r="B7275" s="42">
        <v>714</v>
      </c>
      <c r="C7275" s="42">
        <v>0</v>
      </c>
      <c r="D7275" s="42">
        <v>1.5236229276499201E-2</v>
      </c>
      <c r="E7275" s="42" t="s">
        <v>31</v>
      </c>
      <c r="F7275" s="42" t="s">
        <v>81</v>
      </c>
    </row>
    <row r="7276" spans="1:6" x14ac:dyDescent="0.25">
      <c r="A7276" s="42">
        <v>95775</v>
      </c>
      <c r="B7276" s="42">
        <v>296</v>
      </c>
      <c r="C7276" s="42">
        <v>9.0836729639563502E-4</v>
      </c>
      <c r="D7276" s="42">
        <v>1.7166344489220099E-2</v>
      </c>
      <c r="E7276" s="42" t="s">
        <v>31</v>
      </c>
      <c r="F7276" s="42" t="s">
        <v>81</v>
      </c>
    </row>
    <row r="7277" spans="1:6" x14ac:dyDescent="0.25">
      <c r="A7277" s="42">
        <v>95775</v>
      </c>
      <c r="B7277" s="42">
        <v>300</v>
      </c>
      <c r="C7277" s="42">
        <v>1.3443363968328099E-3</v>
      </c>
      <c r="D7277" s="42">
        <v>8.4551981413485494E-2</v>
      </c>
      <c r="E7277" s="42" t="s">
        <v>31</v>
      </c>
      <c r="F7277" s="42" t="s">
        <v>81</v>
      </c>
    </row>
    <row r="7278" spans="1:6" x14ac:dyDescent="0.25">
      <c r="A7278" s="42">
        <v>95775</v>
      </c>
      <c r="B7278" s="42">
        <v>519</v>
      </c>
      <c r="C7278" s="42">
        <v>1.7043774175627E-2</v>
      </c>
      <c r="D7278" s="42">
        <v>0.103716140753515</v>
      </c>
      <c r="E7278" s="42" t="s">
        <v>31</v>
      </c>
      <c r="F7278" s="42" t="s">
        <v>81</v>
      </c>
    </row>
    <row r="7279" spans="1:6" x14ac:dyDescent="0.25">
      <c r="A7279" s="42">
        <v>95775</v>
      </c>
      <c r="B7279" s="42">
        <v>477</v>
      </c>
      <c r="C7279" s="42">
        <v>1.7840193138360799E-3</v>
      </c>
      <c r="D7279" s="42">
        <v>7.7574399485886899E-3</v>
      </c>
      <c r="E7279" s="42" t="s">
        <v>31</v>
      </c>
      <c r="F7279" s="42" t="s">
        <v>81</v>
      </c>
    </row>
    <row r="7280" spans="1:6" x14ac:dyDescent="0.25">
      <c r="A7280" s="42">
        <v>95775</v>
      </c>
      <c r="B7280" s="42">
        <v>528</v>
      </c>
      <c r="C7280" s="42">
        <v>5.65589746084139E-6</v>
      </c>
      <c r="D7280" s="42">
        <v>3.41066060839347E-3</v>
      </c>
      <c r="E7280" s="42" t="s">
        <v>31</v>
      </c>
      <c r="F7280" s="42" t="s">
        <v>81</v>
      </c>
    </row>
    <row r="7281" spans="1:6" x14ac:dyDescent="0.25">
      <c r="A7281" s="42">
        <v>95775</v>
      </c>
      <c r="B7281" s="42">
        <v>712</v>
      </c>
      <c r="C7281" s="42">
        <v>4.89745404861628E-5</v>
      </c>
      <c r="D7281" s="42">
        <v>3.1798635058939099E-3</v>
      </c>
      <c r="E7281" s="42" t="s">
        <v>31</v>
      </c>
      <c r="F7281" s="42" t="s">
        <v>81</v>
      </c>
    </row>
    <row r="7282" spans="1:6" x14ac:dyDescent="0.25">
      <c r="A7282" s="42">
        <v>95775</v>
      </c>
      <c r="B7282" s="42">
        <v>520</v>
      </c>
      <c r="C7282" s="42">
        <v>1.2634228402164101E-3</v>
      </c>
      <c r="D7282" s="42">
        <v>6.6247774334362401E-3</v>
      </c>
      <c r="E7282" s="42" t="s">
        <v>31</v>
      </c>
      <c r="F7282" s="42" t="s">
        <v>81</v>
      </c>
    </row>
    <row r="7283" spans="1:6" x14ac:dyDescent="0.25">
      <c r="A7283" s="42">
        <v>95775</v>
      </c>
      <c r="B7283" s="42">
        <v>765</v>
      </c>
      <c r="C7283" s="42">
        <v>0</v>
      </c>
      <c r="D7283" s="42">
        <v>5.1132668770460998E-3</v>
      </c>
      <c r="E7283" s="42" t="s">
        <v>31</v>
      </c>
      <c r="F7283" s="42" t="s">
        <v>81</v>
      </c>
    </row>
    <row r="7284" spans="1:6" x14ac:dyDescent="0.25">
      <c r="A7284" s="42">
        <v>95775</v>
      </c>
      <c r="B7284" s="42">
        <v>294</v>
      </c>
      <c r="C7284" s="42">
        <v>4.0041441637862496</v>
      </c>
      <c r="D7284" s="42">
        <v>2.4555211500706702</v>
      </c>
      <c r="E7284" s="42" t="s">
        <v>31</v>
      </c>
      <c r="F7284" s="42" t="s">
        <v>45</v>
      </c>
    </row>
    <row r="7285" spans="1:6" x14ac:dyDescent="0.25">
      <c r="A7285" s="42">
        <v>95775</v>
      </c>
      <c r="B7285" s="42">
        <v>1253</v>
      </c>
      <c r="C7285" s="42">
        <v>6.7375396937341804E-4</v>
      </c>
      <c r="D7285" s="42">
        <v>7.8251086171151002E-4</v>
      </c>
      <c r="E7285" s="42" t="s">
        <v>31</v>
      </c>
      <c r="F7285" s="42" t="s">
        <v>202</v>
      </c>
    </row>
    <row r="7286" spans="1:6" x14ac:dyDescent="0.25">
      <c r="A7286" s="42">
        <v>95775</v>
      </c>
      <c r="B7286" s="42">
        <v>1255</v>
      </c>
      <c r="C7286" s="42">
        <v>3.86262394900445E-3</v>
      </c>
      <c r="D7286" s="42">
        <v>3.7583424087787001E-3</v>
      </c>
      <c r="E7286" s="42" t="s">
        <v>31</v>
      </c>
      <c r="F7286" s="42" t="s">
        <v>202</v>
      </c>
    </row>
    <row r="7287" spans="1:6" x14ac:dyDescent="0.25">
      <c r="A7287" s="42">
        <v>95775</v>
      </c>
      <c r="B7287" s="42">
        <v>1256</v>
      </c>
      <c r="C7287" s="42">
        <v>7.4446934919216202E-3</v>
      </c>
      <c r="D7287" s="42">
        <v>3.1952868513832199E-3</v>
      </c>
      <c r="E7287" s="42" t="s">
        <v>31</v>
      </c>
      <c r="F7287" s="42" t="s">
        <v>202</v>
      </c>
    </row>
    <row r="7288" spans="1:6" x14ac:dyDescent="0.25">
      <c r="A7288" s="42">
        <v>95775</v>
      </c>
      <c r="B7288" s="42">
        <v>846</v>
      </c>
      <c r="C7288" s="42">
        <v>2.5601862462208501E-4</v>
      </c>
      <c r="D7288" s="42">
        <v>1.35607235414381E-3</v>
      </c>
      <c r="E7288" s="42" t="s">
        <v>31</v>
      </c>
      <c r="F7288" s="42" t="s">
        <v>202</v>
      </c>
    </row>
    <row r="7289" spans="1:6" x14ac:dyDescent="0.25">
      <c r="A7289" s="42">
        <v>95775</v>
      </c>
      <c r="B7289" s="42">
        <v>847</v>
      </c>
      <c r="C7289" s="42">
        <v>9.6900570709112996E-3</v>
      </c>
      <c r="D7289" s="42">
        <v>7.8044862353489003E-3</v>
      </c>
      <c r="E7289" s="42" t="s">
        <v>31</v>
      </c>
      <c r="F7289" s="42" t="s">
        <v>202</v>
      </c>
    </row>
    <row r="7290" spans="1:6" x14ac:dyDescent="0.25">
      <c r="A7290" s="42">
        <v>95775</v>
      </c>
      <c r="B7290" s="42">
        <v>848</v>
      </c>
      <c r="C7290" s="42">
        <v>2.5053416818835898E-4</v>
      </c>
      <c r="D7290" s="42">
        <v>1.16691553418936E-3</v>
      </c>
      <c r="E7290" s="42" t="s">
        <v>31</v>
      </c>
      <c r="F7290" s="42" t="s">
        <v>202</v>
      </c>
    </row>
    <row r="7291" spans="1:6" x14ac:dyDescent="0.25">
      <c r="A7291" s="42">
        <v>95775</v>
      </c>
      <c r="B7291" s="42">
        <v>849</v>
      </c>
      <c r="C7291" s="42">
        <v>8.9685175492350295E-3</v>
      </c>
      <c r="D7291" s="42">
        <v>7.5838176067632599E-3</v>
      </c>
      <c r="E7291" s="42" t="s">
        <v>31</v>
      </c>
      <c r="F7291" s="42" t="s">
        <v>202</v>
      </c>
    </row>
    <row r="7292" spans="1:6" x14ac:dyDescent="0.25">
      <c r="A7292" s="42">
        <v>95775</v>
      </c>
      <c r="B7292" s="42">
        <v>850</v>
      </c>
      <c r="C7292" s="42">
        <v>5.3552499474863395E-4</v>
      </c>
      <c r="D7292" s="42">
        <v>1.3598677682813999E-3</v>
      </c>
      <c r="E7292" s="42" t="s">
        <v>31</v>
      </c>
      <c r="F7292" s="42" t="s">
        <v>202</v>
      </c>
    </row>
    <row r="7293" spans="1:6" x14ac:dyDescent="0.25">
      <c r="A7293" s="42">
        <v>95775</v>
      </c>
      <c r="B7293" s="42">
        <v>852</v>
      </c>
      <c r="C7293" s="42">
        <v>1.8381548902893601E-2</v>
      </c>
      <c r="D7293" s="42">
        <v>1.75699343410466E-2</v>
      </c>
      <c r="E7293" s="42" t="s">
        <v>31</v>
      </c>
      <c r="F7293" s="42" t="s">
        <v>202</v>
      </c>
    </row>
    <row r="7294" spans="1:6" x14ac:dyDescent="0.25">
      <c r="A7294" s="42">
        <v>95775</v>
      </c>
      <c r="B7294" s="42">
        <v>1265</v>
      </c>
      <c r="C7294" s="42">
        <v>1.3422315278691E-2</v>
      </c>
      <c r="D7294" s="42">
        <v>1.6440665299899099E-2</v>
      </c>
      <c r="E7294" s="42" t="s">
        <v>31</v>
      </c>
      <c r="F7294" s="42" t="s">
        <v>202</v>
      </c>
    </row>
    <row r="7295" spans="1:6" x14ac:dyDescent="0.25">
      <c r="A7295" s="42">
        <v>95775</v>
      </c>
      <c r="B7295" s="42">
        <v>1266</v>
      </c>
      <c r="C7295" s="42">
        <v>1.19154583706741E-4</v>
      </c>
      <c r="D7295" s="42">
        <v>4.7844232109445E-4</v>
      </c>
      <c r="E7295" s="42" t="s">
        <v>31</v>
      </c>
      <c r="F7295" s="42" t="s">
        <v>202</v>
      </c>
    </row>
    <row r="7296" spans="1:6" x14ac:dyDescent="0.25">
      <c r="A7296" s="42">
        <v>95775</v>
      </c>
      <c r="B7296" s="42">
        <v>1268</v>
      </c>
      <c r="C7296" s="42">
        <v>1.9989613998404299E-5</v>
      </c>
      <c r="D7296" s="42">
        <v>6.3215173856791295E-4</v>
      </c>
      <c r="E7296" s="42" t="s">
        <v>31</v>
      </c>
      <c r="F7296" s="42" t="s">
        <v>202</v>
      </c>
    </row>
    <row r="7297" spans="1:6" x14ac:dyDescent="0.25">
      <c r="A7297" s="42">
        <v>95775</v>
      </c>
      <c r="B7297" s="42">
        <v>1269</v>
      </c>
      <c r="C7297" s="42">
        <v>4.0333201024841904E-3</v>
      </c>
      <c r="D7297" s="42">
        <v>3.3495657760292201E-3</v>
      </c>
      <c r="E7297" s="42" t="s">
        <v>31</v>
      </c>
      <c r="F7297" s="42" t="s">
        <v>202</v>
      </c>
    </row>
    <row r="7298" spans="1:6" x14ac:dyDescent="0.25">
      <c r="A7298" s="42">
        <v>95775</v>
      </c>
      <c r="B7298" s="42">
        <v>853</v>
      </c>
      <c r="C7298" s="42">
        <v>5.0745553038246804E-3</v>
      </c>
      <c r="D7298" s="42">
        <v>9.3553108496162406E-3</v>
      </c>
      <c r="E7298" s="42" t="s">
        <v>31</v>
      </c>
      <c r="F7298" s="42" t="s">
        <v>202</v>
      </c>
    </row>
    <row r="7299" spans="1:6" x14ac:dyDescent="0.25">
      <c r="A7299" s="42">
        <v>95775</v>
      </c>
      <c r="B7299" s="42">
        <v>854</v>
      </c>
      <c r="C7299" s="42">
        <v>7.7982522388084603E-3</v>
      </c>
      <c r="D7299" s="42">
        <v>1.32920555780202E-2</v>
      </c>
      <c r="E7299" s="42" t="s">
        <v>31</v>
      </c>
      <c r="F7299" s="42" t="s">
        <v>202</v>
      </c>
    </row>
    <row r="7300" spans="1:6" x14ac:dyDescent="0.25">
      <c r="A7300" s="42">
        <v>95775</v>
      </c>
      <c r="B7300" s="42">
        <v>855</v>
      </c>
      <c r="C7300" s="42">
        <v>1.05681743423211E-2</v>
      </c>
      <c r="D7300" s="42">
        <v>8.04806948948706E-3</v>
      </c>
      <c r="E7300" s="42" t="s">
        <v>31</v>
      </c>
      <c r="F7300" s="42" t="s">
        <v>202</v>
      </c>
    </row>
    <row r="7301" spans="1:6" x14ac:dyDescent="0.25">
      <c r="A7301" s="42">
        <v>95775</v>
      </c>
      <c r="B7301" s="42">
        <v>1275</v>
      </c>
      <c r="C7301" s="42">
        <v>9.5330090755517995E-3</v>
      </c>
      <c r="D7301" s="42">
        <v>1.39352621868715E-2</v>
      </c>
      <c r="E7301" s="42" t="s">
        <v>31</v>
      </c>
      <c r="F7301" s="42" t="s">
        <v>202</v>
      </c>
    </row>
    <row r="7302" spans="1:6" x14ac:dyDescent="0.25">
      <c r="A7302" s="42">
        <v>95775</v>
      </c>
      <c r="B7302" s="42">
        <v>857</v>
      </c>
      <c r="C7302" s="42">
        <v>6.5786048164612598E-3</v>
      </c>
      <c r="D7302" s="42">
        <v>6.7736670420217799E-3</v>
      </c>
      <c r="E7302" s="42" t="s">
        <v>31</v>
      </c>
      <c r="F7302" s="42" t="s">
        <v>202</v>
      </c>
    </row>
    <row r="7303" spans="1:6" x14ac:dyDescent="0.25">
      <c r="A7303" s="42">
        <v>95775</v>
      </c>
      <c r="B7303" s="42">
        <v>858</v>
      </c>
      <c r="C7303" s="42">
        <v>5.7727579640410301E-3</v>
      </c>
      <c r="D7303" s="42">
        <v>1.16963906113475E-2</v>
      </c>
      <c r="E7303" s="42" t="s">
        <v>31</v>
      </c>
      <c r="F7303" s="42" t="s">
        <v>202</v>
      </c>
    </row>
    <row r="7304" spans="1:6" x14ac:dyDescent="0.25">
      <c r="A7304" s="42">
        <v>95775</v>
      </c>
      <c r="B7304" s="42">
        <v>859</v>
      </c>
      <c r="C7304" s="42">
        <v>0</v>
      </c>
      <c r="D7304" s="42">
        <v>6.49915071634116E-4</v>
      </c>
      <c r="E7304" s="42" t="s">
        <v>31</v>
      </c>
      <c r="F7304" s="42" t="s">
        <v>202</v>
      </c>
    </row>
    <row r="7305" spans="1:6" x14ac:dyDescent="0.25">
      <c r="A7305" s="42">
        <v>95775</v>
      </c>
      <c r="B7305" s="42">
        <v>860</v>
      </c>
      <c r="C7305" s="42">
        <v>0.21355452691391799</v>
      </c>
      <c r="D7305" s="42">
        <v>0.42064277114271098</v>
      </c>
      <c r="E7305" s="42" t="s">
        <v>31</v>
      </c>
      <c r="F7305" s="42" t="s">
        <v>202</v>
      </c>
    </row>
    <row r="7306" spans="1:6" x14ac:dyDescent="0.25">
      <c r="A7306" s="42">
        <v>95775</v>
      </c>
      <c r="B7306" s="42">
        <v>1280</v>
      </c>
      <c r="C7306" s="42">
        <v>1.89378664957621E-3</v>
      </c>
      <c r="D7306" s="42">
        <v>3.0553907993119099E-3</v>
      </c>
      <c r="E7306" s="42" t="s">
        <v>31</v>
      </c>
      <c r="F7306" s="42" t="s">
        <v>202</v>
      </c>
    </row>
    <row r="7307" spans="1:6" x14ac:dyDescent="0.25">
      <c r="A7307" s="42">
        <v>95775</v>
      </c>
      <c r="B7307" s="42">
        <v>1281</v>
      </c>
      <c r="C7307" s="42">
        <v>0</v>
      </c>
      <c r="D7307" s="42">
        <v>9.5582632510141704E-4</v>
      </c>
      <c r="E7307" s="42" t="s">
        <v>31</v>
      </c>
      <c r="F7307" s="42" t="s">
        <v>202</v>
      </c>
    </row>
    <row r="7308" spans="1:6" x14ac:dyDescent="0.25">
      <c r="A7308" s="42">
        <v>95775</v>
      </c>
      <c r="B7308" s="42">
        <v>1461</v>
      </c>
      <c r="C7308" s="42">
        <v>1.84987857888784E-4</v>
      </c>
      <c r="D7308" s="42">
        <v>4.8592060068079198E-4</v>
      </c>
      <c r="E7308" s="42" t="s">
        <v>31</v>
      </c>
      <c r="F7308" s="42" t="s">
        <v>202</v>
      </c>
    </row>
    <row r="7309" spans="1:6" x14ac:dyDescent="0.25">
      <c r="A7309" s="42">
        <v>95775</v>
      </c>
      <c r="B7309" s="42">
        <v>864</v>
      </c>
      <c r="C7309" s="42">
        <v>6.47204648450203E-3</v>
      </c>
      <c r="D7309" s="42">
        <v>7.3363072120948601E-3</v>
      </c>
      <c r="E7309" s="42" t="s">
        <v>31</v>
      </c>
      <c r="F7309" s="42" t="s">
        <v>202</v>
      </c>
    </row>
    <row r="7310" spans="1:6" x14ac:dyDescent="0.25">
      <c r="A7310" s="42">
        <v>95775</v>
      </c>
      <c r="B7310" s="42">
        <v>1288</v>
      </c>
      <c r="C7310" s="42">
        <v>1.08685459523974E-3</v>
      </c>
      <c r="D7310" s="42">
        <v>1.3490117238566901E-3</v>
      </c>
      <c r="E7310" s="42" t="s">
        <v>31</v>
      </c>
      <c r="F7310" s="42" t="s">
        <v>202</v>
      </c>
    </row>
    <row r="7311" spans="1:6" x14ac:dyDescent="0.25">
      <c r="A7311" s="42">
        <v>95775</v>
      </c>
      <c r="B7311" s="42">
        <v>896</v>
      </c>
      <c r="C7311" s="42">
        <v>8.4369923519105102E-3</v>
      </c>
      <c r="D7311" s="42">
        <v>6.4748123966328402E-3</v>
      </c>
      <c r="E7311" s="42" t="s">
        <v>31</v>
      </c>
      <c r="F7311" s="42" t="s">
        <v>202</v>
      </c>
    </row>
    <row r="7312" spans="1:6" x14ac:dyDescent="0.25">
      <c r="A7312" s="42">
        <v>95775</v>
      </c>
      <c r="B7312" s="42">
        <v>1293</v>
      </c>
      <c r="C7312" s="42">
        <v>0</v>
      </c>
      <c r="D7312" s="42">
        <v>1.2805311977173101E-3</v>
      </c>
      <c r="E7312" s="42" t="s">
        <v>31</v>
      </c>
      <c r="F7312" s="42" t="s">
        <v>202</v>
      </c>
    </row>
    <row r="7313" spans="1:6" x14ac:dyDescent="0.25">
      <c r="A7313" s="42">
        <v>95775</v>
      </c>
      <c r="B7313" s="42">
        <v>866</v>
      </c>
      <c r="C7313" s="42">
        <v>8.0173398079621397E-5</v>
      </c>
      <c r="D7313" s="42">
        <v>7.1905942315220704E-4</v>
      </c>
      <c r="E7313" s="42" t="s">
        <v>31</v>
      </c>
      <c r="F7313" s="42" t="s">
        <v>202</v>
      </c>
    </row>
    <row r="7314" spans="1:6" x14ac:dyDescent="0.25">
      <c r="A7314" s="42">
        <v>95775</v>
      </c>
      <c r="B7314" s="42">
        <v>867</v>
      </c>
      <c r="C7314" s="42">
        <v>2.0674803185602601E-2</v>
      </c>
      <c r="D7314" s="42">
        <v>3.8727372598750101E-2</v>
      </c>
      <c r="E7314" s="42" t="s">
        <v>31</v>
      </c>
      <c r="F7314" s="42" t="s">
        <v>202</v>
      </c>
    </row>
    <row r="7315" spans="1:6" x14ac:dyDescent="0.25">
      <c r="A7315" s="42">
        <v>95775</v>
      </c>
      <c r="B7315" s="42">
        <v>1296</v>
      </c>
      <c r="C7315" s="42">
        <v>1.0920853940746601E-3</v>
      </c>
      <c r="D7315" s="42">
        <v>9.5755091664985199E-4</v>
      </c>
      <c r="E7315" s="42" t="s">
        <v>31</v>
      </c>
      <c r="F7315" s="42" t="s">
        <v>202</v>
      </c>
    </row>
    <row r="7316" spans="1:6" x14ac:dyDescent="0.25">
      <c r="A7316" s="42">
        <v>95775</v>
      </c>
      <c r="B7316" s="42">
        <v>868</v>
      </c>
      <c r="C7316" s="42">
        <v>2.3035903195587501E-4</v>
      </c>
      <c r="D7316" s="42">
        <v>1.1802096851715601E-3</v>
      </c>
      <c r="E7316" s="42" t="s">
        <v>31</v>
      </c>
      <c r="F7316" s="42" t="s">
        <v>202</v>
      </c>
    </row>
    <row r="7317" spans="1:6" x14ac:dyDescent="0.25">
      <c r="A7317" s="42">
        <v>95775</v>
      </c>
      <c r="B7317" s="42">
        <v>1298</v>
      </c>
      <c r="C7317" s="42">
        <v>7.5739098011010802E-4</v>
      </c>
      <c r="D7317" s="42">
        <v>9.8466320356566692E-4</v>
      </c>
      <c r="E7317" s="42" t="s">
        <v>31</v>
      </c>
      <c r="F7317" s="42" t="s">
        <v>202</v>
      </c>
    </row>
    <row r="7318" spans="1:6" x14ac:dyDescent="0.25">
      <c r="A7318" s="42">
        <v>95775</v>
      </c>
      <c r="B7318" s="42">
        <v>1301</v>
      </c>
      <c r="C7318" s="42">
        <v>5.1035190013307002E-3</v>
      </c>
      <c r="D7318" s="42">
        <v>9.4400014560921206E-3</v>
      </c>
      <c r="E7318" s="42" t="s">
        <v>31</v>
      </c>
      <c r="F7318" s="42" t="s">
        <v>202</v>
      </c>
    </row>
    <row r="7319" spans="1:6" x14ac:dyDescent="0.25">
      <c r="A7319" s="42">
        <v>95775</v>
      </c>
      <c r="B7319" s="42">
        <v>871</v>
      </c>
      <c r="C7319" s="42">
        <v>4.22399252792811E-4</v>
      </c>
      <c r="D7319" s="42">
        <v>4.8711022211271899E-3</v>
      </c>
      <c r="E7319" s="42" t="s">
        <v>31</v>
      </c>
      <c r="F7319" s="42" t="s">
        <v>202</v>
      </c>
    </row>
    <row r="7320" spans="1:6" x14ac:dyDescent="0.25">
      <c r="A7320" s="42">
        <v>95775</v>
      </c>
      <c r="B7320" s="42">
        <v>872</v>
      </c>
      <c r="C7320" s="42">
        <v>6.4776172248508105E-4</v>
      </c>
      <c r="D7320" s="42">
        <v>2.3366577737578401E-3</v>
      </c>
      <c r="E7320" s="42" t="s">
        <v>31</v>
      </c>
      <c r="F7320" s="42" t="s">
        <v>202</v>
      </c>
    </row>
    <row r="7321" spans="1:6" x14ac:dyDescent="0.25">
      <c r="A7321" s="42">
        <v>95775</v>
      </c>
      <c r="B7321" s="42">
        <v>873</v>
      </c>
      <c r="C7321" s="42">
        <v>3.7484018515775998E-3</v>
      </c>
      <c r="D7321" s="42">
        <v>2.7010046276280701E-3</v>
      </c>
      <c r="E7321" s="42" t="s">
        <v>31</v>
      </c>
      <c r="F7321" s="42" t="s">
        <v>202</v>
      </c>
    </row>
    <row r="7322" spans="1:6" x14ac:dyDescent="0.25">
      <c r="A7322" s="42">
        <v>95775</v>
      </c>
      <c r="B7322" s="42">
        <v>1106</v>
      </c>
      <c r="C7322" s="42">
        <v>9.9295486422284495E-5</v>
      </c>
      <c r="D7322" s="42">
        <v>3.4400873282684099E-3</v>
      </c>
      <c r="E7322" s="42" t="s">
        <v>31</v>
      </c>
      <c r="F7322" s="42" t="s">
        <v>202</v>
      </c>
    </row>
    <row r="7323" spans="1:6" x14ac:dyDescent="0.25">
      <c r="A7323" s="42">
        <v>95775</v>
      </c>
      <c r="B7323" s="42">
        <v>875</v>
      </c>
      <c r="C7323" s="42">
        <v>1.1399745842646601E-3</v>
      </c>
      <c r="D7323" s="42">
        <v>2.186668942818E-3</v>
      </c>
      <c r="E7323" s="42" t="s">
        <v>31</v>
      </c>
      <c r="F7323" s="42" t="s">
        <v>202</v>
      </c>
    </row>
    <row r="7324" spans="1:6" x14ac:dyDescent="0.25">
      <c r="A7324" s="42">
        <v>95775</v>
      </c>
      <c r="B7324" s="42">
        <v>876</v>
      </c>
      <c r="C7324" s="42">
        <v>0</v>
      </c>
      <c r="D7324" s="42">
        <v>7.3610534570477603E-4</v>
      </c>
      <c r="E7324" s="42" t="s">
        <v>31</v>
      </c>
      <c r="F7324" s="42" t="s">
        <v>202</v>
      </c>
    </row>
    <row r="7325" spans="1:6" x14ac:dyDescent="0.25">
      <c r="A7325" s="42">
        <v>95775</v>
      </c>
      <c r="B7325" s="42">
        <v>877</v>
      </c>
      <c r="C7325" s="42">
        <v>3.1489070624467902E-4</v>
      </c>
      <c r="D7325" s="42">
        <v>2.9977378834649001E-3</v>
      </c>
      <c r="E7325" s="42" t="s">
        <v>31</v>
      </c>
      <c r="F7325" s="42" t="s">
        <v>202</v>
      </c>
    </row>
    <row r="7326" spans="1:6" x14ac:dyDescent="0.25">
      <c r="A7326" s="42">
        <v>95775</v>
      </c>
      <c r="B7326" s="42">
        <v>879</v>
      </c>
      <c r="C7326" s="42">
        <v>2.0217429743932501E-3</v>
      </c>
      <c r="D7326" s="42">
        <v>2.65820066816818E-3</v>
      </c>
      <c r="E7326" s="42" t="s">
        <v>31</v>
      </c>
      <c r="F7326" s="42" t="s">
        <v>202</v>
      </c>
    </row>
    <row r="7327" spans="1:6" x14ac:dyDescent="0.25">
      <c r="A7327" s="42">
        <v>95775</v>
      </c>
      <c r="B7327" s="42">
        <v>1312</v>
      </c>
      <c r="C7327" s="42">
        <v>4.7339150222077298E-4</v>
      </c>
      <c r="D7327" s="42">
        <v>5.5717164437644703E-4</v>
      </c>
      <c r="E7327" s="42" t="s">
        <v>31</v>
      </c>
      <c r="F7327" s="42" t="s">
        <v>202</v>
      </c>
    </row>
    <row r="7328" spans="1:6" x14ac:dyDescent="0.25">
      <c r="A7328" s="42">
        <v>95775</v>
      </c>
      <c r="B7328" s="42">
        <v>1314</v>
      </c>
      <c r="C7328" s="42">
        <v>6.9380043281053302E-4</v>
      </c>
      <c r="D7328" s="42">
        <v>9.2464281521468595E-4</v>
      </c>
      <c r="E7328" s="42" t="s">
        <v>31</v>
      </c>
      <c r="F7328" s="42" t="s">
        <v>202</v>
      </c>
    </row>
    <row r="7329" spans="1:6" x14ac:dyDescent="0.25">
      <c r="A7329" s="42">
        <v>95775</v>
      </c>
      <c r="B7329" s="42">
        <v>2806</v>
      </c>
      <c r="C7329" s="42">
        <v>2.8675040575361702E-3</v>
      </c>
      <c r="D7329" s="42">
        <v>5.7014703027665299E-3</v>
      </c>
      <c r="E7329" s="42" t="s">
        <v>31</v>
      </c>
      <c r="F7329" s="42" t="s">
        <v>202</v>
      </c>
    </row>
    <row r="7330" spans="1:6" x14ac:dyDescent="0.25">
      <c r="A7330" s="42">
        <v>95775</v>
      </c>
      <c r="B7330" s="42">
        <v>1320</v>
      </c>
      <c r="C7330" s="42">
        <v>1.2671921884335901E-4</v>
      </c>
      <c r="D7330" s="42">
        <v>4.7452143982621E-4</v>
      </c>
      <c r="E7330" s="42" t="s">
        <v>31</v>
      </c>
      <c r="F7330" s="42" t="s">
        <v>202</v>
      </c>
    </row>
    <row r="7331" spans="1:6" x14ac:dyDescent="0.25">
      <c r="A7331" s="42">
        <v>95775</v>
      </c>
      <c r="B7331" s="42">
        <v>881</v>
      </c>
      <c r="C7331" s="42">
        <v>1.5683322349601202E-2</v>
      </c>
      <c r="D7331" s="42">
        <v>1.9595746736354301E-2</v>
      </c>
      <c r="E7331" s="42" t="s">
        <v>31</v>
      </c>
      <c r="F7331" s="42" t="s">
        <v>202</v>
      </c>
    </row>
    <row r="7332" spans="1:6" x14ac:dyDescent="0.25">
      <c r="A7332" s="42">
        <v>95775</v>
      </c>
      <c r="B7332" s="42">
        <v>882</v>
      </c>
      <c r="C7332" s="42">
        <v>2.2480004115304101E-2</v>
      </c>
      <c r="D7332" s="42">
        <v>2.0493655096769502E-2</v>
      </c>
      <c r="E7332" s="42" t="s">
        <v>31</v>
      </c>
      <c r="F7332" s="42" t="s">
        <v>202</v>
      </c>
    </row>
    <row r="7333" spans="1:6" x14ac:dyDescent="0.25">
      <c r="A7333" s="42">
        <v>95775</v>
      </c>
      <c r="B7333" s="42">
        <v>883</v>
      </c>
      <c r="C7333" s="42">
        <v>4.2857833682981902E-3</v>
      </c>
      <c r="D7333" s="42">
        <v>5.4431428610846998E-3</v>
      </c>
      <c r="E7333" s="42" t="s">
        <v>31</v>
      </c>
      <c r="F7333" s="42" t="s">
        <v>202</v>
      </c>
    </row>
    <row r="7334" spans="1:6" x14ac:dyDescent="0.25">
      <c r="A7334" s="42">
        <v>95775</v>
      </c>
      <c r="B7334" s="42">
        <v>1325</v>
      </c>
      <c r="C7334" s="42">
        <v>3.5964835633991201E-4</v>
      </c>
      <c r="D7334" s="42">
        <v>5.3126257126038395E-4</v>
      </c>
      <c r="E7334" s="42" t="s">
        <v>31</v>
      </c>
      <c r="F7334" s="42" t="s">
        <v>202</v>
      </c>
    </row>
    <row r="7335" spans="1:6" x14ac:dyDescent="0.25">
      <c r="A7335" s="42">
        <v>95775</v>
      </c>
      <c r="B7335" s="42">
        <v>884</v>
      </c>
      <c r="C7335" s="42">
        <v>1.1779496998606E-2</v>
      </c>
      <c r="D7335" s="42">
        <v>8.3054876599952497E-3</v>
      </c>
      <c r="E7335" s="42" t="s">
        <v>31</v>
      </c>
      <c r="F7335" s="42" t="s">
        <v>202</v>
      </c>
    </row>
    <row r="7336" spans="1:6" x14ac:dyDescent="0.25">
      <c r="A7336" s="42">
        <v>95775</v>
      </c>
      <c r="B7336" s="42">
        <v>1330</v>
      </c>
      <c r="C7336" s="42">
        <v>1.9927785094680099E-4</v>
      </c>
      <c r="D7336" s="42">
        <v>5.1245650127017695E-4</v>
      </c>
      <c r="E7336" s="42" t="s">
        <v>31</v>
      </c>
      <c r="F7336" s="42" t="s">
        <v>202</v>
      </c>
    </row>
    <row r="7337" spans="1:6" x14ac:dyDescent="0.25">
      <c r="A7337" s="42">
        <v>95775</v>
      </c>
      <c r="B7337" s="42">
        <v>885</v>
      </c>
      <c r="C7337" s="42">
        <v>0</v>
      </c>
      <c r="D7337" s="42">
        <v>4.6655665726755898E-4</v>
      </c>
      <c r="E7337" s="42" t="s">
        <v>31</v>
      </c>
      <c r="F7337" s="42" t="s">
        <v>202</v>
      </c>
    </row>
    <row r="7338" spans="1:6" x14ac:dyDescent="0.25">
      <c r="A7338" s="42">
        <v>95775</v>
      </c>
      <c r="B7338" s="42">
        <v>886</v>
      </c>
      <c r="C7338" s="42">
        <v>1.8055135224365101E-4</v>
      </c>
      <c r="D7338" s="42">
        <v>8.2839002003400497E-4</v>
      </c>
      <c r="E7338" s="42" t="s">
        <v>31</v>
      </c>
      <c r="F7338" s="42" t="s">
        <v>202</v>
      </c>
    </row>
    <row r="7339" spans="1:6" x14ac:dyDescent="0.25">
      <c r="A7339" s="42">
        <v>95775</v>
      </c>
      <c r="B7339" s="42">
        <v>887</v>
      </c>
      <c r="C7339" s="42">
        <v>7.6861921748125697E-4</v>
      </c>
      <c r="D7339" s="42">
        <v>1.1031759548294599E-3</v>
      </c>
      <c r="E7339" s="42" t="s">
        <v>31</v>
      </c>
      <c r="F7339" s="42" t="s">
        <v>202</v>
      </c>
    </row>
    <row r="7340" spans="1:6" x14ac:dyDescent="0.25">
      <c r="A7340" s="42">
        <v>95775</v>
      </c>
      <c r="B7340" s="42">
        <v>888</v>
      </c>
      <c r="C7340" s="42">
        <v>6.9834647518352902E-2</v>
      </c>
      <c r="D7340" s="42">
        <v>6.9956091378312005E-2</v>
      </c>
      <c r="E7340" s="42" t="s">
        <v>31</v>
      </c>
      <c r="F7340" s="42" t="s">
        <v>202</v>
      </c>
    </row>
    <row r="7341" spans="1:6" x14ac:dyDescent="0.25">
      <c r="A7341" s="42">
        <v>95775</v>
      </c>
      <c r="B7341" s="42">
        <v>889</v>
      </c>
      <c r="C7341" s="42">
        <v>9.6801914274564395E-3</v>
      </c>
      <c r="D7341" s="42">
        <v>9.3208720986111201E-3</v>
      </c>
      <c r="E7341" s="42" t="s">
        <v>31</v>
      </c>
      <c r="F7341" s="42" t="s">
        <v>202</v>
      </c>
    </row>
    <row r="7342" spans="1:6" x14ac:dyDescent="0.25">
      <c r="A7342" s="42">
        <v>95775</v>
      </c>
      <c r="B7342" s="42">
        <v>890</v>
      </c>
      <c r="C7342" s="42">
        <v>1.60938271650801E-2</v>
      </c>
      <c r="D7342" s="42">
        <v>2.0990753350409699E-2</v>
      </c>
      <c r="E7342" s="42" t="s">
        <v>31</v>
      </c>
      <c r="F7342" s="42" t="s">
        <v>202</v>
      </c>
    </row>
    <row r="7343" spans="1:6" x14ac:dyDescent="0.25">
      <c r="A7343" s="42">
        <v>95775</v>
      </c>
      <c r="B7343" s="42">
        <v>891</v>
      </c>
      <c r="C7343" s="42">
        <v>7.9047698322957608E-3</v>
      </c>
      <c r="D7343" s="42">
        <v>1.01005329056067E-2</v>
      </c>
      <c r="E7343" s="42" t="s">
        <v>31</v>
      </c>
      <c r="F7343" s="42" t="s">
        <v>202</v>
      </c>
    </row>
    <row r="7344" spans="1:6" x14ac:dyDescent="0.25">
      <c r="A7344" s="42">
        <v>95775</v>
      </c>
      <c r="B7344" s="42">
        <v>892</v>
      </c>
      <c r="C7344" s="42">
        <v>2.01688213931342E-3</v>
      </c>
      <c r="D7344" s="42">
        <v>9.897978048057181E-4</v>
      </c>
      <c r="E7344" s="42" t="s">
        <v>31</v>
      </c>
      <c r="F7344" s="42" t="s">
        <v>202</v>
      </c>
    </row>
    <row r="7345" spans="1:6" x14ac:dyDescent="0.25">
      <c r="A7345" s="42">
        <v>95775</v>
      </c>
      <c r="B7345" s="42">
        <v>893</v>
      </c>
      <c r="C7345" s="42">
        <v>4.0165164551591198E-4</v>
      </c>
      <c r="D7345" s="42">
        <v>9.3789599337380997E-4</v>
      </c>
      <c r="E7345" s="42" t="s">
        <v>31</v>
      </c>
      <c r="F7345" s="42" t="s">
        <v>202</v>
      </c>
    </row>
    <row r="7346" spans="1:6" x14ac:dyDescent="0.25">
      <c r="A7346" s="42">
        <v>95775</v>
      </c>
      <c r="B7346" s="42">
        <v>894</v>
      </c>
      <c r="C7346" s="42">
        <v>2.3626567388636201E-4</v>
      </c>
      <c r="D7346" s="42">
        <v>6.7167586406885504E-4</v>
      </c>
      <c r="E7346" s="42" t="s">
        <v>31</v>
      </c>
      <c r="F7346" s="42" t="s">
        <v>202</v>
      </c>
    </row>
    <row r="7347" spans="1:6" x14ac:dyDescent="0.25">
      <c r="A7347" s="42">
        <v>95775</v>
      </c>
      <c r="B7347" s="42">
        <v>895</v>
      </c>
      <c r="C7347" s="42">
        <v>4.49659236518528E-4</v>
      </c>
      <c r="D7347" s="42">
        <v>5.7937502428454001E-4</v>
      </c>
      <c r="E7347" s="42" t="s">
        <v>31</v>
      </c>
      <c r="F7347" s="42" t="s">
        <v>202</v>
      </c>
    </row>
    <row r="7348" spans="1:6" x14ac:dyDescent="0.25">
      <c r="A7348" s="42">
        <v>95775</v>
      </c>
      <c r="B7348" s="42">
        <v>105</v>
      </c>
      <c r="C7348" s="42">
        <v>2.0607662923442599E-2</v>
      </c>
      <c r="D7348" s="42">
        <v>3.4274268036314101E-2</v>
      </c>
      <c r="E7348" s="42" t="s">
        <v>31</v>
      </c>
      <c r="F7348" s="42" t="s">
        <v>202</v>
      </c>
    </row>
    <row r="7349" spans="1:6" x14ac:dyDescent="0.25">
      <c r="A7349" s="42">
        <v>95775</v>
      </c>
      <c r="B7349" s="42">
        <v>196</v>
      </c>
      <c r="C7349" s="42">
        <v>3.0232912199983902E-2</v>
      </c>
      <c r="D7349" s="42">
        <v>4.3612032303618001E-2</v>
      </c>
      <c r="E7349" s="42" t="s">
        <v>31</v>
      </c>
      <c r="F7349" s="42" t="s">
        <v>202</v>
      </c>
    </row>
    <row r="7350" spans="1:6" x14ac:dyDescent="0.25">
      <c r="A7350" s="42">
        <v>95775</v>
      </c>
      <c r="B7350" s="42">
        <v>611</v>
      </c>
      <c r="C7350" s="42">
        <v>0.51097608815380902</v>
      </c>
      <c r="D7350" s="42">
        <v>0.75237843004302696</v>
      </c>
      <c r="E7350" s="42" t="s">
        <v>31</v>
      </c>
      <c r="F7350" s="42" t="s">
        <v>202</v>
      </c>
    </row>
    <row r="7351" spans="1:6" x14ac:dyDescent="0.25">
      <c r="A7351" s="42">
        <v>95775</v>
      </c>
      <c r="B7351" s="42">
        <v>901</v>
      </c>
      <c r="C7351" s="42">
        <v>5.6703761724646601E-4</v>
      </c>
      <c r="D7351" s="42">
        <v>1.2834411059048001E-3</v>
      </c>
      <c r="E7351" s="42" t="s">
        <v>31</v>
      </c>
      <c r="F7351" s="42" t="s">
        <v>202</v>
      </c>
    </row>
    <row r="7352" spans="1:6" x14ac:dyDescent="0.25">
      <c r="A7352" s="42">
        <v>95775</v>
      </c>
      <c r="B7352" s="42">
        <v>902</v>
      </c>
      <c r="C7352" s="42">
        <v>6.3814808635518097E-2</v>
      </c>
      <c r="D7352" s="42">
        <v>4.62213167665377E-2</v>
      </c>
      <c r="E7352" s="42" t="s">
        <v>31</v>
      </c>
      <c r="F7352" s="42" t="s">
        <v>202</v>
      </c>
    </row>
    <row r="7353" spans="1:6" x14ac:dyDescent="0.25">
      <c r="A7353" s="42">
        <v>95775</v>
      </c>
      <c r="B7353" s="42">
        <v>903</v>
      </c>
      <c r="C7353" s="42">
        <v>2.18136435894445E-3</v>
      </c>
      <c r="D7353" s="42">
        <v>3.8040856020073702E-3</v>
      </c>
      <c r="E7353" s="42" t="s">
        <v>31</v>
      </c>
      <c r="F7353" s="42" t="s">
        <v>202</v>
      </c>
    </row>
    <row r="7354" spans="1:6" x14ac:dyDescent="0.25">
      <c r="A7354" s="42">
        <v>95775</v>
      </c>
      <c r="B7354" s="42">
        <v>904</v>
      </c>
      <c r="C7354" s="42">
        <v>1.9299897841639501E-2</v>
      </c>
      <c r="D7354" s="42">
        <v>1.8480178980699299E-2</v>
      </c>
      <c r="E7354" s="42" t="s">
        <v>31</v>
      </c>
      <c r="F7354" s="42" t="s">
        <v>202</v>
      </c>
    </row>
    <row r="7355" spans="1:6" x14ac:dyDescent="0.25">
      <c r="A7355" s="42">
        <v>95775</v>
      </c>
      <c r="B7355" s="42">
        <v>905</v>
      </c>
      <c r="C7355" s="42">
        <v>2.6188206103001399E-3</v>
      </c>
      <c r="D7355" s="42">
        <v>3.47646234254372E-3</v>
      </c>
      <c r="E7355" s="42" t="s">
        <v>31</v>
      </c>
      <c r="F7355" s="42" t="s">
        <v>202</v>
      </c>
    </row>
    <row r="7356" spans="1:6" x14ac:dyDescent="0.25">
      <c r="A7356" s="42">
        <v>95775</v>
      </c>
      <c r="B7356" s="42">
        <v>906</v>
      </c>
      <c r="C7356" s="42">
        <v>2.10123064275888E-5</v>
      </c>
      <c r="D7356" s="42">
        <v>4.5964586538861798E-4</v>
      </c>
      <c r="E7356" s="42" t="s">
        <v>31</v>
      </c>
      <c r="F7356" s="42" t="s">
        <v>202</v>
      </c>
    </row>
    <row r="7357" spans="1:6" x14ac:dyDescent="0.25">
      <c r="A7357" s="42">
        <v>95775</v>
      </c>
      <c r="B7357" s="42">
        <v>907</v>
      </c>
      <c r="C7357" s="42">
        <v>1.5619180016493E-2</v>
      </c>
      <c r="D7357" s="42">
        <v>3.1238787366421199E-2</v>
      </c>
      <c r="E7357" s="42" t="s">
        <v>31</v>
      </c>
      <c r="F7357" s="42" t="s">
        <v>202</v>
      </c>
    </row>
    <row r="7358" spans="1:6" x14ac:dyDescent="0.25">
      <c r="A7358" s="42">
        <v>95775</v>
      </c>
      <c r="B7358" s="42">
        <v>908</v>
      </c>
      <c r="C7358" s="42">
        <v>3.3558908069789603E-4</v>
      </c>
      <c r="D7358" s="42">
        <v>5.4906217655157599E-4</v>
      </c>
      <c r="E7358" s="42" t="s">
        <v>31</v>
      </c>
      <c r="F7358" s="42" t="s">
        <v>202</v>
      </c>
    </row>
    <row r="7359" spans="1:6" x14ac:dyDescent="0.25">
      <c r="A7359" s="42">
        <v>95775</v>
      </c>
      <c r="B7359" s="42">
        <v>909</v>
      </c>
      <c r="C7359" s="42">
        <v>1.2036756816243401E-4</v>
      </c>
      <c r="D7359" s="42">
        <v>9.4637917349381297E-4</v>
      </c>
      <c r="E7359" s="42" t="s">
        <v>31</v>
      </c>
      <c r="F7359" s="42" t="s">
        <v>202</v>
      </c>
    </row>
    <row r="7360" spans="1:6" x14ac:dyDescent="0.25">
      <c r="A7360" s="42">
        <v>95775</v>
      </c>
      <c r="B7360" s="42">
        <v>989</v>
      </c>
      <c r="C7360" s="42">
        <v>4.1895536744668998E-4</v>
      </c>
      <c r="D7360" s="42">
        <v>9.5012868236856005E-4</v>
      </c>
      <c r="E7360" s="42" t="s">
        <v>31</v>
      </c>
      <c r="F7360" s="42" t="s">
        <v>202</v>
      </c>
    </row>
    <row r="7361" spans="1:6" x14ac:dyDescent="0.25">
      <c r="A7361" s="42">
        <v>95775</v>
      </c>
      <c r="B7361" s="42">
        <v>990</v>
      </c>
      <c r="C7361" s="42">
        <v>4.4906595579928196E-3</v>
      </c>
      <c r="D7361" s="42">
        <v>3.2401667474251301E-3</v>
      </c>
      <c r="E7361" s="42" t="s">
        <v>31</v>
      </c>
      <c r="F7361" s="42" t="s">
        <v>202</v>
      </c>
    </row>
    <row r="7362" spans="1:6" x14ac:dyDescent="0.25">
      <c r="A7362" s="42">
        <v>95775</v>
      </c>
      <c r="B7362" s="42">
        <v>990</v>
      </c>
      <c r="C7362" s="42">
        <v>5.1435061960264398E-3</v>
      </c>
      <c r="D7362" s="42">
        <v>1.02875284131931E-2</v>
      </c>
      <c r="E7362" s="42" t="s">
        <v>31</v>
      </c>
      <c r="F7362" s="42" t="s">
        <v>202</v>
      </c>
    </row>
    <row r="7363" spans="1:6" x14ac:dyDescent="0.25">
      <c r="A7363" s="42">
        <v>95775</v>
      </c>
      <c r="B7363" s="42">
        <v>1387</v>
      </c>
      <c r="C7363" s="42">
        <v>6.5912008192866101E-3</v>
      </c>
      <c r="D7363" s="42">
        <v>4.2150713416043003E-3</v>
      </c>
      <c r="E7363" s="42" t="s">
        <v>31</v>
      </c>
      <c r="F7363" s="42" t="s">
        <v>202</v>
      </c>
    </row>
    <row r="7364" spans="1:6" x14ac:dyDescent="0.25">
      <c r="A7364" s="42">
        <v>95775</v>
      </c>
      <c r="B7364" s="42">
        <v>993</v>
      </c>
      <c r="C7364" s="42">
        <v>1.4450556442072199E-3</v>
      </c>
      <c r="D7364" s="42">
        <v>2.8919474679576498E-3</v>
      </c>
      <c r="E7364" s="42" t="s">
        <v>31</v>
      </c>
      <c r="F7364" s="42" t="s">
        <v>202</v>
      </c>
    </row>
    <row r="7365" spans="1:6" x14ac:dyDescent="0.25">
      <c r="A7365" s="42">
        <v>95775</v>
      </c>
      <c r="B7365" s="42">
        <v>994</v>
      </c>
      <c r="C7365" s="42">
        <v>0</v>
      </c>
      <c r="D7365" s="42">
        <v>4.5963791337954202E-4</v>
      </c>
      <c r="E7365" s="42" t="s">
        <v>31</v>
      </c>
      <c r="F7365" s="42" t="s">
        <v>202</v>
      </c>
    </row>
    <row r="7366" spans="1:6" x14ac:dyDescent="0.25">
      <c r="A7366" s="42">
        <v>95775</v>
      </c>
      <c r="B7366" s="42">
        <v>1390</v>
      </c>
      <c r="C7366" s="42">
        <v>6.3818485239076298E-3</v>
      </c>
      <c r="D7366" s="42">
        <v>9.35644900772418E-3</v>
      </c>
      <c r="E7366" s="42" t="s">
        <v>31</v>
      </c>
      <c r="F7366" s="42" t="s">
        <v>202</v>
      </c>
    </row>
    <row r="7367" spans="1:6" x14ac:dyDescent="0.25">
      <c r="A7367" s="42">
        <v>95775</v>
      </c>
      <c r="B7367" s="42">
        <v>1391</v>
      </c>
      <c r="C7367" s="42">
        <v>7.1877565099007701E-3</v>
      </c>
      <c r="D7367" s="42">
        <v>5.7482614899923897E-3</v>
      </c>
      <c r="E7367" s="42" t="s">
        <v>31</v>
      </c>
      <c r="F7367" s="42" t="s">
        <v>202</v>
      </c>
    </row>
    <row r="7368" spans="1:6" x14ac:dyDescent="0.25">
      <c r="A7368" s="42">
        <v>95775</v>
      </c>
      <c r="B7368" s="42">
        <v>1393</v>
      </c>
      <c r="C7368" s="42">
        <v>0</v>
      </c>
      <c r="D7368" s="42">
        <v>4.5963791337954202E-4</v>
      </c>
      <c r="E7368" s="42" t="s">
        <v>31</v>
      </c>
      <c r="F7368" s="42" t="s">
        <v>202</v>
      </c>
    </row>
    <row r="7369" spans="1:6" x14ac:dyDescent="0.25">
      <c r="A7369" s="42">
        <v>95775</v>
      </c>
      <c r="B7369" s="42">
        <v>999</v>
      </c>
      <c r="C7369" s="42">
        <v>8.4552233266060005E-3</v>
      </c>
      <c r="D7369" s="42">
        <v>3.80913517029545E-3</v>
      </c>
      <c r="E7369" s="42" t="s">
        <v>31</v>
      </c>
      <c r="F7369" s="42" t="s">
        <v>202</v>
      </c>
    </row>
    <row r="7370" spans="1:6" x14ac:dyDescent="0.25">
      <c r="A7370" s="42">
        <v>95775</v>
      </c>
      <c r="B7370" s="42">
        <v>1396</v>
      </c>
      <c r="C7370" s="42">
        <v>0</v>
      </c>
      <c r="D7370" s="42">
        <v>4.5963791337954202E-4</v>
      </c>
      <c r="E7370" s="42" t="s">
        <v>31</v>
      </c>
      <c r="F7370" s="42" t="s">
        <v>202</v>
      </c>
    </row>
    <row r="7371" spans="1:6" x14ac:dyDescent="0.25">
      <c r="A7371" s="42">
        <v>95775</v>
      </c>
      <c r="B7371" s="42">
        <v>1397</v>
      </c>
      <c r="C7371" s="42">
        <v>0</v>
      </c>
      <c r="D7371" s="42">
        <v>4.5963791337954202E-4</v>
      </c>
      <c r="E7371" s="42" t="s">
        <v>31</v>
      </c>
      <c r="F7371" s="42" t="s">
        <v>202</v>
      </c>
    </row>
    <row r="7372" spans="1:6" x14ac:dyDescent="0.25">
      <c r="A7372" s="42">
        <v>95775</v>
      </c>
      <c r="B7372" s="42">
        <v>1398</v>
      </c>
      <c r="C7372" s="42">
        <v>0</v>
      </c>
      <c r="D7372" s="42">
        <v>4.5963791337954202E-4</v>
      </c>
      <c r="E7372" s="42" t="s">
        <v>31</v>
      </c>
      <c r="F7372" s="42" t="s">
        <v>202</v>
      </c>
    </row>
    <row r="7373" spans="1:6" x14ac:dyDescent="0.25">
      <c r="A7373" s="42">
        <v>95775</v>
      </c>
      <c r="B7373" s="42">
        <v>1004</v>
      </c>
      <c r="C7373" s="42">
        <v>0</v>
      </c>
      <c r="D7373" s="42">
        <v>4.5963791337954202E-4</v>
      </c>
      <c r="E7373" s="42" t="s">
        <v>31</v>
      </c>
      <c r="F7373" s="42" t="s">
        <v>202</v>
      </c>
    </row>
    <row r="7374" spans="1:6" x14ac:dyDescent="0.25">
      <c r="A7374" s="42">
        <v>95775</v>
      </c>
      <c r="B7374" s="42">
        <v>1005</v>
      </c>
      <c r="C7374" s="42">
        <v>0</v>
      </c>
      <c r="D7374" s="42">
        <v>4.5963791337954202E-4</v>
      </c>
      <c r="E7374" s="42" t="s">
        <v>31</v>
      </c>
      <c r="F7374" s="42" t="s">
        <v>202</v>
      </c>
    </row>
    <row r="7375" spans="1:6" x14ac:dyDescent="0.25">
      <c r="A7375" s="42">
        <v>95775</v>
      </c>
      <c r="B7375" s="42">
        <v>1006</v>
      </c>
      <c r="C7375" s="42">
        <v>0</v>
      </c>
      <c r="D7375" s="42">
        <v>4.5963791337954202E-4</v>
      </c>
      <c r="E7375" s="42" t="s">
        <v>31</v>
      </c>
      <c r="F7375" s="42" t="s">
        <v>202</v>
      </c>
    </row>
    <row r="7376" spans="1:6" x14ac:dyDescent="0.25">
      <c r="A7376" s="42">
        <v>95775</v>
      </c>
      <c r="B7376" s="42">
        <v>1402</v>
      </c>
      <c r="C7376" s="42">
        <v>1.18411595179795E-3</v>
      </c>
      <c r="D7376" s="42">
        <v>2.37047236795021E-3</v>
      </c>
      <c r="E7376" s="42" t="s">
        <v>31</v>
      </c>
      <c r="F7376" s="42" t="s">
        <v>202</v>
      </c>
    </row>
    <row r="7377" spans="1:6" x14ac:dyDescent="0.25">
      <c r="A7377" s="42">
        <v>95775</v>
      </c>
      <c r="B7377" s="42">
        <v>1008</v>
      </c>
      <c r="C7377" s="42">
        <v>0</v>
      </c>
      <c r="D7377" s="42">
        <v>4.5963791337954202E-4</v>
      </c>
      <c r="E7377" s="42" t="s">
        <v>31</v>
      </c>
      <c r="F7377" s="42" t="s">
        <v>202</v>
      </c>
    </row>
    <row r="7378" spans="1:6" x14ac:dyDescent="0.25">
      <c r="A7378" s="42">
        <v>95775</v>
      </c>
      <c r="B7378" s="42">
        <v>989</v>
      </c>
      <c r="C7378" s="42">
        <v>1.5046873478232099E-3</v>
      </c>
      <c r="D7378" s="42">
        <v>1.8964037287656601E-3</v>
      </c>
      <c r="E7378" s="42" t="s">
        <v>31</v>
      </c>
      <c r="F7378" s="42" t="s">
        <v>202</v>
      </c>
    </row>
    <row r="7379" spans="1:6" x14ac:dyDescent="0.25">
      <c r="A7379" s="42">
        <v>95775</v>
      </c>
      <c r="B7379" s="42">
        <v>1010</v>
      </c>
      <c r="C7379" s="42">
        <v>1.54876819775198E-3</v>
      </c>
      <c r="D7379" s="42">
        <v>2.6518557476231299E-3</v>
      </c>
      <c r="E7379" s="42" t="s">
        <v>31</v>
      </c>
      <c r="F7379" s="42" t="s">
        <v>202</v>
      </c>
    </row>
    <row r="7380" spans="1:6" x14ac:dyDescent="0.25">
      <c r="A7380" s="42">
        <v>95775</v>
      </c>
      <c r="B7380" s="42">
        <v>1011</v>
      </c>
      <c r="C7380" s="42">
        <v>5.1234877209067001E-3</v>
      </c>
      <c r="D7380" s="42">
        <v>4.6378494934967499E-3</v>
      </c>
      <c r="E7380" s="42" t="s">
        <v>31</v>
      </c>
      <c r="F7380" s="42" t="s">
        <v>202</v>
      </c>
    </row>
    <row r="7381" spans="1:6" x14ac:dyDescent="0.25">
      <c r="A7381" s="42">
        <v>95775</v>
      </c>
      <c r="B7381" s="42">
        <v>1407</v>
      </c>
      <c r="C7381" s="42">
        <v>4.4960879474449603E-3</v>
      </c>
      <c r="D7381" s="42">
        <v>6.4917264898132904E-3</v>
      </c>
      <c r="E7381" s="42" t="s">
        <v>31</v>
      </c>
      <c r="F7381" s="42" t="s">
        <v>202</v>
      </c>
    </row>
    <row r="7382" spans="1:6" x14ac:dyDescent="0.25">
      <c r="A7382" s="42">
        <v>95775</v>
      </c>
      <c r="B7382" s="42">
        <v>1408</v>
      </c>
      <c r="C7382" s="42">
        <v>6.3319390791972702E-4</v>
      </c>
      <c r="D7382" s="42">
        <v>1.3432751816052E-3</v>
      </c>
      <c r="E7382" s="42" t="s">
        <v>31</v>
      </c>
      <c r="F7382" s="42" t="s">
        <v>202</v>
      </c>
    </row>
    <row r="7383" spans="1:6" x14ac:dyDescent="0.25">
      <c r="A7383" s="42">
        <v>95775</v>
      </c>
      <c r="B7383" s="42">
        <v>1409</v>
      </c>
      <c r="C7383" s="42">
        <v>7.1888932370171702E-4</v>
      </c>
      <c r="D7383" s="42">
        <v>1.5059407532632501E-3</v>
      </c>
      <c r="E7383" s="42" t="s">
        <v>31</v>
      </c>
      <c r="F7383" s="42" t="s">
        <v>202</v>
      </c>
    </row>
    <row r="7384" spans="1:6" x14ac:dyDescent="0.25">
      <c r="A7384" s="42">
        <v>95775</v>
      </c>
      <c r="B7384" s="42">
        <v>1410</v>
      </c>
      <c r="C7384" s="42">
        <v>0</v>
      </c>
      <c r="D7384" s="42">
        <v>4.5963791337954202E-4</v>
      </c>
      <c r="E7384" s="42" t="s">
        <v>31</v>
      </c>
      <c r="F7384" s="42" t="s">
        <v>202</v>
      </c>
    </row>
    <row r="7385" spans="1:6" x14ac:dyDescent="0.25">
      <c r="A7385" s="42">
        <v>95775</v>
      </c>
      <c r="B7385" s="42">
        <v>1411</v>
      </c>
      <c r="C7385" s="42">
        <v>2.5122075281619298E-3</v>
      </c>
      <c r="D7385" s="42">
        <v>2.7842986810700599E-3</v>
      </c>
      <c r="E7385" s="42" t="s">
        <v>31</v>
      </c>
      <c r="F7385" s="42" t="s">
        <v>202</v>
      </c>
    </row>
    <row r="7386" spans="1:6" x14ac:dyDescent="0.25">
      <c r="A7386" s="42">
        <v>95775</v>
      </c>
      <c r="B7386" s="42">
        <v>1017</v>
      </c>
      <c r="C7386" s="42">
        <v>4.7425136010249402E-3</v>
      </c>
      <c r="D7386" s="42">
        <v>3.5648769710913499E-3</v>
      </c>
      <c r="E7386" s="42" t="s">
        <v>31</v>
      </c>
      <c r="F7386" s="42" t="s">
        <v>202</v>
      </c>
    </row>
    <row r="7387" spans="1:6" x14ac:dyDescent="0.25">
      <c r="A7387" s="42">
        <v>95775</v>
      </c>
      <c r="B7387" s="42">
        <v>1413</v>
      </c>
      <c r="C7387" s="42">
        <v>6.9967669619162998E-3</v>
      </c>
      <c r="D7387" s="42">
        <v>1.1305746471092899E-2</v>
      </c>
      <c r="E7387" s="42" t="s">
        <v>31</v>
      </c>
      <c r="F7387" s="42" t="s">
        <v>202</v>
      </c>
    </row>
    <row r="7388" spans="1:6" x14ac:dyDescent="0.25">
      <c r="A7388" s="42">
        <v>95775</v>
      </c>
      <c r="B7388" s="42">
        <v>1416</v>
      </c>
      <c r="C7388" s="42">
        <v>2.74170009829237E-3</v>
      </c>
      <c r="D7388" s="42">
        <v>2.60395750919739E-3</v>
      </c>
      <c r="E7388" s="42" t="s">
        <v>31</v>
      </c>
      <c r="F7388" s="42" t="s">
        <v>202</v>
      </c>
    </row>
    <row r="7389" spans="1:6" x14ac:dyDescent="0.25">
      <c r="A7389" s="42">
        <v>95775</v>
      </c>
      <c r="B7389" s="42">
        <v>1022</v>
      </c>
      <c r="C7389" s="42">
        <v>0</v>
      </c>
      <c r="D7389" s="42">
        <v>4.5963791337954202E-4</v>
      </c>
      <c r="E7389" s="42" t="s">
        <v>31</v>
      </c>
      <c r="F7389" s="42" t="s">
        <v>202</v>
      </c>
    </row>
    <row r="7390" spans="1:6" x14ac:dyDescent="0.25">
      <c r="A7390" s="42">
        <v>95775</v>
      </c>
      <c r="B7390" s="42">
        <v>1418</v>
      </c>
      <c r="C7390" s="42">
        <v>0</v>
      </c>
      <c r="D7390" s="42">
        <v>4.5963791337954202E-4</v>
      </c>
      <c r="E7390" s="42" t="s">
        <v>31</v>
      </c>
      <c r="F7390" s="42" t="s">
        <v>202</v>
      </c>
    </row>
    <row r="7391" spans="1:6" x14ac:dyDescent="0.25">
      <c r="A7391" s="42">
        <v>95775</v>
      </c>
      <c r="B7391" s="42">
        <v>1024</v>
      </c>
      <c r="C7391" s="42">
        <v>0</v>
      </c>
      <c r="D7391" s="42">
        <v>4.5963791337954202E-4</v>
      </c>
      <c r="E7391" s="42" t="s">
        <v>31</v>
      </c>
      <c r="F7391" s="42" t="s">
        <v>202</v>
      </c>
    </row>
    <row r="7392" spans="1:6" x14ac:dyDescent="0.25">
      <c r="A7392" s="42">
        <v>95775</v>
      </c>
      <c r="B7392" s="42">
        <v>1025</v>
      </c>
      <c r="C7392" s="42">
        <v>0</v>
      </c>
      <c r="D7392" s="42">
        <v>4.5963791337954202E-4</v>
      </c>
      <c r="E7392" s="42" t="s">
        <v>31</v>
      </c>
      <c r="F7392" s="42" t="s">
        <v>202</v>
      </c>
    </row>
    <row r="7393" spans="1:6" x14ac:dyDescent="0.25">
      <c r="A7393" s="42">
        <v>95775</v>
      </c>
      <c r="B7393" s="42">
        <v>1026</v>
      </c>
      <c r="C7393" s="42">
        <v>0</v>
      </c>
      <c r="D7393" s="42">
        <v>4.5963791337954202E-4</v>
      </c>
      <c r="E7393" s="42" t="s">
        <v>31</v>
      </c>
      <c r="F7393" s="42" t="s">
        <v>202</v>
      </c>
    </row>
    <row r="7394" spans="1:6" x14ac:dyDescent="0.25">
      <c r="A7394" s="42">
        <v>95775</v>
      </c>
      <c r="B7394" s="42">
        <v>1027</v>
      </c>
      <c r="C7394" s="42">
        <v>0</v>
      </c>
      <c r="D7394" s="42">
        <v>4.5963791337954202E-4</v>
      </c>
      <c r="E7394" s="42" t="s">
        <v>31</v>
      </c>
      <c r="F7394" s="42" t="s">
        <v>202</v>
      </c>
    </row>
    <row r="7395" spans="1:6" x14ac:dyDescent="0.25">
      <c r="A7395" s="42">
        <v>95775</v>
      </c>
      <c r="B7395" s="42">
        <v>1423</v>
      </c>
      <c r="C7395" s="42">
        <v>0</v>
      </c>
      <c r="D7395" s="42">
        <v>4.5963791337954202E-4</v>
      </c>
      <c r="E7395" s="42" t="s">
        <v>31</v>
      </c>
      <c r="F7395" s="42" t="s">
        <v>202</v>
      </c>
    </row>
    <row r="7396" spans="1:6" x14ac:dyDescent="0.25">
      <c r="A7396" s="42">
        <v>95775</v>
      </c>
      <c r="B7396" s="42">
        <v>933</v>
      </c>
      <c r="C7396" s="42">
        <v>0.14482849227110001</v>
      </c>
      <c r="D7396" s="42">
        <v>0.131932415268914</v>
      </c>
      <c r="E7396" s="42" t="s">
        <v>31</v>
      </c>
      <c r="F7396" s="42" t="s">
        <v>202</v>
      </c>
    </row>
    <row r="7397" spans="1:6" x14ac:dyDescent="0.25">
      <c r="A7397" s="42">
        <v>95775</v>
      </c>
      <c r="B7397" s="42">
        <v>934</v>
      </c>
      <c r="C7397" s="42">
        <v>0.18137100874867601</v>
      </c>
      <c r="D7397" s="42">
        <v>0.15350098046702601</v>
      </c>
      <c r="E7397" s="42" t="s">
        <v>31</v>
      </c>
      <c r="F7397" s="42" t="s">
        <v>202</v>
      </c>
    </row>
    <row r="7398" spans="1:6" x14ac:dyDescent="0.25">
      <c r="A7398" s="42">
        <v>95775</v>
      </c>
      <c r="B7398" s="42">
        <v>935</v>
      </c>
      <c r="C7398" s="42">
        <v>7.1749364613692204E-3</v>
      </c>
      <c r="D7398" s="42">
        <v>7.4220693989380396E-3</v>
      </c>
      <c r="E7398" s="42" t="s">
        <v>31</v>
      </c>
      <c r="F7398" s="42" t="s">
        <v>202</v>
      </c>
    </row>
    <row r="7399" spans="1:6" x14ac:dyDescent="0.25">
      <c r="A7399" s="42">
        <v>95775</v>
      </c>
      <c r="B7399" s="42">
        <v>936</v>
      </c>
      <c r="C7399" s="42">
        <v>0.19640231633478999</v>
      </c>
      <c r="D7399" s="42">
        <v>0.145459266345115</v>
      </c>
      <c r="E7399" s="42" t="s">
        <v>31</v>
      </c>
      <c r="F7399" s="42" t="s">
        <v>202</v>
      </c>
    </row>
    <row r="7400" spans="1:6" x14ac:dyDescent="0.25">
      <c r="A7400" s="42">
        <v>95775</v>
      </c>
      <c r="B7400" s="42">
        <v>937</v>
      </c>
      <c r="C7400" s="42">
        <v>9.5730476380444102E-2</v>
      </c>
      <c r="D7400" s="42">
        <v>0.240290661615713</v>
      </c>
      <c r="E7400" s="42" t="s">
        <v>31</v>
      </c>
      <c r="F7400" s="42" t="s">
        <v>202</v>
      </c>
    </row>
    <row r="7401" spans="1:6" x14ac:dyDescent="0.25">
      <c r="A7401" s="42">
        <v>95775</v>
      </c>
      <c r="B7401" s="42">
        <v>939</v>
      </c>
      <c r="C7401" s="42">
        <v>1.02374938221515E-2</v>
      </c>
      <c r="D7401" s="42">
        <v>1.37681540157107E-2</v>
      </c>
      <c r="E7401" s="42" t="s">
        <v>31</v>
      </c>
      <c r="F7401" s="42" t="s">
        <v>202</v>
      </c>
    </row>
    <row r="7402" spans="1:6" x14ac:dyDescent="0.25">
      <c r="A7402" s="42">
        <v>95775</v>
      </c>
      <c r="B7402" s="42">
        <v>941</v>
      </c>
      <c r="C7402" s="42">
        <v>6.6223656697939298E-4</v>
      </c>
      <c r="D7402" s="42">
        <v>2.6441098005187702E-3</v>
      </c>
      <c r="E7402" s="42" t="s">
        <v>31</v>
      </c>
      <c r="F7402" s="42" t="s">
        <v>202</v>
      </c>
    </row>
    <row r="7403" spans="1:6" x14ac:dyDescent="0.25">
      <c r="A7403" s="42">
        <v>95775</v>
      </c>
      <c r="B7403" s="42">
        <v>942</v>
      </c>
      <c r="C7403" s="42">
        <v>1.38281215823161</v>
      </c>
      <c r="D7403" s="42">
        <v>1.8252879775078701</v>
      </c>
      <c r="E7403" s="42" t="s">
        <v>31</v>
      </c>
      <c r="F7403" s="42" t="s">
        <v>202</v>
      </c>
    </row>
    <row r="7404" spans="1:6" x14ac:dyDescent="0.25">
      <c r="A7404" s="42">
        <v>95775</v>
      </c>
      <c r="B7404" s="42">
        <v>944</v>
      </c>
      <c r="C7404" s="42">
        <v>0.12386092838519901</v>
      </c>
      <c r="D7404" s="42">
        <v>8.1128879263866902E-2</v>
      </c>
      <c r="E7404" s="42" t="s">
        <v>31</v>
      </c>
      <c r="F7404" s="42" t="s">
        <v>202</v>
      </c>
    </row>
    <row r="7405" spans="1:6" x14ac:dyDescent="0.25">
      <c r="A7405" s="42">
        <v>95775</v>
      </c>
      <c r="B7405" s="42">
        <v>945</v>
      </c>
      <c r="C7405" s="42">
        <v>6.9299948498520003E-2</v>
      </c>
      <c r="D7405" s="42">
        <v>1.8984220261826199E-2</v>
      </c>
      <c r="E7405" s="42" t="s">
        <v>31</v>
      </c>
      <c r="F7405" s="42" t="s">
        <v>202</v>
      </c>
    </row>
    <row r="7406" spans="1:6" x14ac:dyDescent="0.25">
      <c r="A7406" s="42">
        <v>95775</v>
      </c>
      <c r="B7406" s="42">
        <v>1438</v>
      </c>
      <c r="C7406" s="42">
        <v>6.4580855723130007E-2</v>
      </c>
      <c r="D7406" s="42">
        <v>9.4451470645522395E-2</v>
      </c>
      <c r="E7406" s="42" t="s">
        <v>31</v>
      </c>
      <c r="F7406" s="42" t="s">
        <v>202</v>
      </c>
    </row>
    <row r="7407" spans="1:6" x14ac:dyDescent="0.25">
      <c r="A7407" s="42">
        <v>95775</v>
      </c>
      <c r="B7407" s="42">
        <v>1044</v>
      </c>
      <c r="C7407" s="42">
        <v>0.40461952280846097</v>
      </c>
      <c r="D7407" s="42">
        <v>0.475162643670134</v>
      </c>
      <c r="E7407" s="42" t="s">
        <v>31</v>
      </c>
      <c r="F7407" s="42" t="s">
        <v>202</v>
      </c>
    </row>
    <row r="7408" spans="1:6" x14ac:dyDescent="0.25">
      <c r="A7408" s="42">
        <v>95775</v>
      </c>
      <c r="B7408" s="42">
        <v>947</v>
      </c>
      <c r="C7408" s="42">
        <v>0.65014651961092895</v>
      </c>
      <c r="D7408" s="42">
        <v>0.96538034702109399</v>
      </c>
      <c r="E7408" s="42" t="s">
        <v>31</v>
      </c>
      <c r="F7408" s="42" t="s">
        <v>202</v>
      </c>
    </row>
    <row r="7409" spans="1:6" x14ac:dyDescent="0.25">
      <c r="A7409" s="42">
        <v>95775</v>
      </c>
      <c r="B7409" s="42">
        <v>948</v>
      </c>
      <c r="C7409" s="42">
        <v>0.14376197359182799</v>
      </c>
      <c r="D7409" s="42">
        <v>8.0536619264210907E-2</v>
      </c>
      <c r="E7409" s="42" t="s">
        <v>31</v>
      </c>
      <c r="F7409" s="42" t="s">
        <v>202</v>
      </c>
    </row>
    <row r="7410" spans="1:6" x14ac:dyDescent="0.25">
      <c r="A7410" s="42">
        <v>95775</v>
      </c>
      <c r="B7410" s="42">
        <v>949</v>
      </c>
      <c r="C7410" s="42">
        <v>2.9002824803196901E-2</v>
      </c>
      <c r="D7410" s="42">
        <v>4.96100599608831E-2</v>
      </c>
      <c r="E7410" s="42" t="s">
        <v>31</v>
      </c>
      <c r="F7410" s="42" t="s">
        <v>202</v>
      </c>
    </row>
    <row r="7411" spans="1:6" x14ac:dyDescent="0.25">
      <c r="A7411" s="42">
        <v>95775</v>
      </c>
      <c r="B7411" s="42">
        <v>950</v>
      </c>
      <c r="C7411" s="42">
        <v>4.7063342917537604E-3</v>
      </c>
      <c r="D7411" s="42">
        <v>1.6677234073354599E-2</v>
      </c>
      <c r="E7411" s="42" t="s">
        <v>31</v>
      </c>
      <c r="F7411" s="42" t="s">
        <v>202</v>
      </c>
    </row>
    <row r="7412" spans="1:6" x14ac:dyDescent="0.25">
      <c r="A7412" s="42">
        <v>95775</v>
      </c>
      <c r="B7412" s="42">
        <v>951</v>
      </c>
      <c r="C7412" s="42">
        <v>7.0824805534743698E-2</v>
      </c>
      <c r="D7412" s="42">
        <v>0.100161400539672</v>
      </c>
      <c r="E7412" s="42" t="s">
        <v>31</v>
      </c>
      <c r="F7412" s="42" t="s">
        <v>202</v>
      </c>
    </row>
    <row r="7413" spans="1:6" x14ac:dyDescent="0.25">
      <c r="A7413" s="42">
        <v>95775</v>
      </c>
      <c r="B7413" s="42">
        <v>952</v>
      </c>
      <c r="C7413" s="42">
        <v>0.121657331445213</v>
      </c>
      <c r="D7413" s="42">
        <v>0.12813365187126699</v>
      </c>
      <c r="E7413" s="42" t="s">
        <v>31</v>
      </c>
      <c r="F7413" s="42" t="s">
        <v>202</v>
      </c>
    </row>
    <row r="7414" spans="1:6" x14ac:dyDescent="0.25">
      <c r="A7414" s="42">
        <v>95775</v>
      </c>
      <c r="B7414" s="42">
        <v>953</v>
      </c>
      <c r="C7414" s="42">
        <v>7.2281904060878199E-2</v>
      </c>
      <c r="D7414" s="42">
        <v>0.13451818657414</v>
      </c>
      <c r="E7414" s="42" t="s">
        <v>31</v>
      </c>
      <c r="F7414" s="42" t="s">
        <v>202</v>
      </c>
    </row>
    <row r="7415" spans="1:6" x14ac:dyDescent="0.25">
      <c r="A7415" s="42">
        <v>95775</v>
      </c>
      <c r="B7415" s="42">
        <v>954</v>
      </c>
      <c r="C7415" s="42">
        <v>0.69184214530913402</v>
      </c>
      <c r="D7415" s="42">
        <v>0.34675266132850002</v>
      </c>
      <c r="E7415" s="42" t="s">
        <v>31</v>
      </c>
      <c r="F7415" s="42" t="s">
        <v>202</v>
      </c>
    </row>
    <row r="7416" spans="1:6" x14ac:dyDescent="0.25">
      <c r="A7416" s="42">
        <v>95775</v>
      </c>
      <c r="B7416" s="42">
        <v>955</v>
      </c>
      <c r="C7416" s="42">
        <v>17.600365444935399</v>
      </c>
      <c r="D7416" s="42">
        <v>11.8890330128736</v>
      </c>
      <c r="E7416" s="42" t="s">
        <v>31</v>
      </c>
      <c r="F7416" s="42" t="s">
        <v>202</v>
      </c>
    </row>
    <row r="7417" spans="1:6" x14ac:dyDescent="0.25">
      <c r="A7417" s="42">
        <v>95775</v>
      </c>
      <c r="B7417" s="42">
        <v>956</v>
      </c>
      <c r="C7417" s="42">
        <v>0.16335325997567501</v>
      </c>
      <c r="D7417" s="42">
        <v>0.26758048802866002</v>
      </c>
      <c r="E7417" s="42" t="s">
        <v>31</v>
      </c>
      <c r="F7417" s="42" t="s">
        <v>202</v>
      </c>
    </row>
    <row r="7418" spans="1:6" x14ac:dyDescent="0.25">
      <c r="A7418" s="42">
        <v>95775</v>
      </c>
      <c r="B7418" s="42">
        <v>1056</v>
      </c>
      <c r="C7418" s="42">
        <v>0.117250993256425</v>
      </c>
      <c r="D7418" s="42">
        <v>0.122446406468465</v>
      </c>
      <c r="E7418" s="42" t="s">
        <v>31</v>
      </c>
      <c r="F7418" s="42" t="s">
        <v>202</v>
      </c>
    </row>
    <row r="7419" spans="1:6" x14ac:dyDescent="0.25">
      <c r="A7419" s="42">
        <v>95775</v>
      </c>
      <c r="B7419" s="42">
        <v>957</v>
      </c>
      <c r="C7419" s="42">
        <v>0.222350792262764</v>
      </c>
      <c r="D7419" s="42">
        <v>0.26767184189533999</v>
      </c>
      <c r="E7419" s="42" t="s">
        <v>31</v>
      </c>
      <c r="F7419" s="42" t="s">
        <v>202</v>
      </c>
    </row>
    <row r="7420" spans="1:6" x14ac:dyDescent="0.25">
      <c r="A7420" s="42">
        <v>95775</v>
      </c>
      <c r="B7420" s="42">
        <v>958</v>
      </c>
      <c r="C7420" s="42">
        <v>1.9888591217982199E-2</v>
      </c>
      <c r="D7420" s="42">
        <v>4.1152781128827601E-2</v>
      </c>
      <c r="E7420" s="42" t="s">
        <v>31</v>
      </c>
      <c r="F7420" s="42" t="s">
        <v>202</v>
      </c>
    </row>
    <row r="7421" spans="1:6" x14ac:dyDescent="0.25">
      <c r="A7421" s="42">
        <v>95775</v>
      </c>
      <c r="B7421" s="42">
        <v>959</v>
      </c>
      <c r="C7421" s="42">
        <v>5.0068848191738798E-2</v>
      </c>
      <c r="D7421" s="42">
        <v>3.57800508400214E-2</v>
      </c>
      <c r="E7421" s="42" t="s">
        <v>31</v>
      </c>
      <c r="F7421" s="42" t="s">
        <v>202</v>
      </c>
    </row>
    <row r="7422" spans="1:6" x14ac:dyDescent="0.25">
      <c r="A7422" s="42">
        <v>95775</v>
      </c>
      <c r="B7422" s="42">
        <v>960</v>
      </c>
      <c r="C7422" s="42">
        <v>0.77367027360358698</v>
      </c>
      <c r="D7422" s="42">
        <v>0.79770696911950201</v>
      </c>
      <c r="E7422" s="42" t="s">
        <v>31</v>
      </c>
      <c r="F7422" s="42" t="s">
        <v>202</v>
      </c>
    </row>
    <row r="7423" spans="1:6" x14ac:dyDescent="0.25">
      <c r="A7423" s="42">
        <v>95775</v>
      </c>
      <c r="B7423" s="42">
        <v>961</v>
      </c>
      <c r="C7423" s="42">
        <v>4.5396628332462101E-2</v>
      </c>
      <c r="D7423" s="42">
        <v>9.10379189326877E-2</v>
      </c>
      <c r="E7423" s="42" t="s">
        <v>31</v>
      </c>
      <c r="F7423" s="42" t="s">
        <v>202</v>
      </c>
    </row>
    <row r="7424" spans="1:6" x14ac:dyDescent="0.25">
      <c r="A7424" s="42">
        <v>95775</v>
      </c>
      <c r="B7424" s="42">
        <v>962</v>
      </c>
      <c r="C7424" s="42">
        <v>2.3349499200085701E-2</v>
      </c>
      <c r="D7424" s="42">
        <v>1.8148945875900699E-2</v>
      </c>
      <c r="E7424" s="42" t="s">
        <v>31</v>
      </c>
      <c r="F7424" s="42" t="s">
        <v>202</v>
      </c>
    </row>
    <row r="7425" spans="1:6" x14ac:dyDescent="0.25">
      <c r="A7425" s="42">
        <v>95775</v>
      </c>
      <c r="B7425" s="42">
        <v>963</v>
      </c>
      <c r="C7425" s="42">
        <v>2.0868121864775501E-2</v>
      </c>
      <c r="D7425" s="42">
        <v>2.9511980962420099E-2</v>
      </c>
      <c r="E7425" s="42" t="s">
        <v>31</v>
      </c>
      <c r="F7425" s="42" t="s">
        <v>202</v>
      </c>
    </row>
    <row r="7426" spans="1:6" x14ac:dyDescent="0.25">
      <c r="A7426" s="42">
        <v>95775</v>
      </c>
      <c r="B7426" s="42">
        <v>964</v>
      </c>
      <c r="C7426" s="42">
        <v>7.5500740841144706E-2</v>
      </c>
      <c r="D7426" s="42">
        <v>0.12445077793987799</v>
      </c>
      <c r="E7426" s="42" t="s">
        <v>31</v>
      </c>
      <c r="F7426" s="42" t="s">
        <v>202</v>
      </c>
    </row>
    <row r="7427" spans="1:6" x14ac:dyDescent="0.25">
      <c r="A7427" s="42">
        <v>95775</v>
      </c>
      <c r="B7427" s="42">
        <v>966</v>
      </c>
      <c r="C7427" s="42">
        <v>3.5984314386331699E-2</v>
      </c>
      <c r="D7427" s="42">
        <v>7.3637196918868997E-2</v>
      </c>
      <c r="E7427" s="42" t="s">
        <v>31</v>
      </c>
      <c r="F7427" s="42" t="s">
        <v>202</v>
      </c>
    </row>
    <row r="7428" spans="1:6" x14ac:dyDescent="0.25">
      <c r="A7428" s="42">
        <v>95775</v>
      </c>
      <c r="B7428" s="42">
        <v>967</v>
      </c>
      <c r="C7428" s="42">
        <v>0.12609387407091699</v>
      </c>
      <c r="D7428" s="42">
        <v>0.121774840515969</v>
      </c>
      <c r="E7428" s="42" t="s">
        <v>31</v>
      </c>
      <c r="F7428" s="42" t="s">
        <v>202</v>
      </c>
    </row>
    <row r="7429" spans="1:6" x14ac:dyDescent="0.25">
      <c r="A7429" s="42">
        <v>95775</v>
      </c>
      <c r="B7429" s="42">
        <v>968</v>
      </c>
      <c r="C7429" s="42">
        <v>8.5332995242819801E-2</v>
      </c>
      <c r="D7429" s="42">
        <v>0.112889250202326</v>
      </c>
      <c r="E7429" s="42" t="s">
        <v>31</v>
      </c>
      <c r="F7429" s="42" t="s">
        <v>202</v>
      </c>
    </row>
    <row r="7430" spans="1:6" x14ac:dyDescent="0.25">
      <c r="A7430" s="42">
        <v>95775</v>
      </c>
      <c r="B7430" s="42">
        <v>969</v>
      </c>
      <c r="C7430" s="42">
        <v>0.27370722196741598</v>
      </c>
      <c r="D7430" s="42">
        <v>0.259967734085914</v>
      </c>
      <c r="E7430" s="42" t="s">
        <v>31</v>
      </c>
      <c r="F7430" s="42" t="s">
        <v>202</v>
      </c>
    </row>
    <row r="7431" spans="1:6" x14ac:dyDescent="0.25">
      <c r="A7431" s="42">
        <v>95775</v>
      </c>
      <c r="B7431" s="42">
        <v>970</v>
      </c>
      <c r="C7431" s="42">
        <v>1.5252290422868499E-3</v>
      </c>
      <c r="D7431" s="42">
        <v>4.3035338532065098E-3</v>
      </c>
      <c r="E7431" s="42" t="s">
        <v>31</v>
      </c>
      <c r="F7431" s="42" t="s">
        <v>202</v>
      </c>
    </row>
    <row r="7432" spans="1:6" x14ac:dyDescent="0.25">
      <c r="A7432" s="42">
        <v>95776</v>
      </c>
      <c r="B7432" s="42">
        <v>337</v>
      </c>
      <c r="C7432" s="42">
        <v>0.12058703859641801</v>
      </c>
      <c r="D7432" s="42">
        <v>0.17768820445413999</v>
      </c>
      <c r="E7432" s="42" t="s">
        <v>31</v>
      </c>
      <c r="F7432" s="42" t="s">
        <v>32</v>
      </c>
    </row>
    <row r="7433" spans="1:6" x14ac:dyDescent="0.25">
      <c r="A7433" s="42">
        <v>95776</v>
      </c>
      <c r="B7433" s="42">
        <v>613</v>
      </c>
      <c r="C7433" s="42">
        <v>0.108960958091701</v>
      </c>
      <c r="D7433" s="42">
        <v>0.10282693979032299</v>
      </c>
      <c r="E7433" s="42" t="s">
        <v>31</v>
      </c>
      <c r="F7433" s="42" t="s">
        <v>32</v>
      </c>
    </row>
    <row r="7434" spans="1:6" x14ac:dyDescent="0.25">
      <c r="A7434" s="42">
        <v>95776</v>
      </c>
      <c r="B7434" s="42">
        <v>665</v>
      </c>
      <c r="C7434" s="42">
        <v>0</v>
      </c>
      <c r="D7434" s="42">
        <v>5.4748101982287301E-2</v>
      </c>
      <c r="E7434" s="42" t="s">
        <v>31</v>
      </c>
      <c r="F7434" s="42" t="s">
        <v>32</v>
      </c>
    </row>
    <row r="7435" spans="1:6" x14ac:dyDescent="0.25">
      <c r="A7435" s="42">
        <v>95776</v>
      </c>
      <c r="B7435" s="42">
        <v>699</v>
      </c>
      <c r="C7435" s="42">
        <v>0.21787430656531501</v>
      </c>
      <c r="D7435" s="42">
        <v>0.249187330552438</v>
      </c>
      <c r="E7435" s="42" t="s">
        <v>31</v>
      </c>
      <c r="F7435" s="42" t="s">
        <v>32</v>
      </c>
    </row>
    <row r="7436" spans="1:6" x14ac:dyDescent="0.25">
      <c r="A7436" s="42">
        <v>95776</v>
      </c>
      <c r="B7436" s="42">
        <v>784</v>
      </c>
      <c r="C7436" s="42">
        <v>0.154895899967746</v>
      </c>
      <c r="D7436" s="42">
        <v>7.1684162431776097E-2</v>
      </c>
      <c r="E7436" s="42" t="s">
        <v>31</v>
      </c>
      <c r="F7436" s="42" t="s">
        <v>45</v>
      </c>
    </row>
    <row r="7437" spans="1:6" x14ac:dyDescent="0.25">
      <c r="A7437" s="42">
        <v>95776</v>
      </c>
      <c r="B7437" s="42">
        <v>785</v>
      </c>
      <c r="C7437" s="42">
        <v>4.5700213891387002E-2</v>
      </c>
      <c r="D7437" s="42">
        <v>9.1905695416873101E-2</v>
      </c>
      <c r="E7437" s="42" t="s">
        <v>31</v>
      </c>
      <c r="F7437" s="42" t="s">
        <v>49</v>
      </c>
    </row>
    <row r="7438" spans="1:6" x14ac:dyDescent="0.25">
      <c r="A7438" s="42">
        <v>95776</v>
      </c>
      <c r="B7438" s="42">
        <v>2302</v>
      </c>
      <c r="C7438" s="42">
        <v>0.313420719621616</v>
      </c>
      <c r="D7438" s="42">
        <v>0.27434086168920102</v>
      </c>
      <c r="E7438" s="42" t="s">
        <v>31</v>
      </c>
      <c r="F7438" s="42" t="s">
        <v>53</v>
      </c>
    </row>
    <row r="7439" spans="1:6" x14ac:dyDescent="0.25">
      <c r="A7439" s="42">
        <v>95776</v>
      </c>
      <c r="B7439" s="42">
        <v>1183</v>
      </c>
      <c r="C7439" s="42">
        <v>15.5471424781714</v>
      </c>
      <c r="D7439" s="42">
        <v>10.2169230513058</v>
      </c>
      <c r="E7439" s="42" t="s">
        <v>31</v>
      </c>
      <c r="F7439" s="42" t="s">
        <v>57</v>
      </c>
    </row>
    <row r="7440" spans="1:6" x14ac:dyDescent="0.25">
      <c r="A7440" s="42">
        <v>95776</v>
      </c>
      <c r="B7440" s="42">
        <v>789</v>
      </c>
      <c r="C7440" s="42">
        <v>6.5934424428892804</v>
      </c>
      <c r="D7440" s="42">
        <v>4.3053033325864103</v>
      </c>
      <c r="E7440" s="42" t="s">
        <v>31</v>
      </c>
      <c r="F7440" s="42" t="s">
        <v>57</v>
      </c>
    </row>
    <row r="7441" spans="1:6" x14ac:dyDescent="0.25">
      <c r="A7441" s="42">
        <v>95776</v>
      </c>
      <c r="B7441" s="42">
        <v>790</v>
      </c>
      <c r="C7441" s="42">
        <v>11.1011055558976</v>
      </c>
      <c r="D7441" s="42">
        <v>8.1743380385322393</v>
      </c>
      <c r="E7441" s="42" t="s">
        <v>31</v>
      </c>
      <c r="F7441" s="42" t="s">
        <v>57</v>
      </c>
    </row>
    <row r="7442" spans="1:6" x14ac:dyDescent="0.25">
      <c r="A7442" s="42">
        <v>95776</v>
      </c>
      <c r="B7442" s="42">
        <v>791</v>
      </c>
      <c r="C7442" s="42">
        <v>4.77350788818514</v>
      </c>
      <c r="D7442" s="42">
        <v>3.7006371333869801</v>
      </c>
      <c r="E7442" s="42" t="s">
        <v>31</v>
      </c>
      <c r="F7442" s="42" t="s">
        <v>57</v>
      </c>
    </row>
    <row r="7443" spans="1:6" x14ac:dyDescent="0.25">
      <c r="A7443" s="42">
        <v>95776</v>
      </c>
      <c r="B7443" s="42">
        <v>792</v>
      </c>
      <c r="C7443" s="42">
        <v>1.98323399291529</v>
      </c>
      <c r="D7443" s="42">
        <v>1.7132539892995899</v>
      </c>
      <c r="E7443" s="42" t="s">
        <v>31</v>
      </c>
      <c r="F7443" s="42" t="s">
        <v>57</v>
      </c>
    </row>
    <row r="7444" spans="1:6" x14ac:dyDescent="0.25">
      <c r="A7444" s="42">
        <v>95776</v>
      </c>
      <c r="B7444" s="42">
        <v>626</v>
      </c>
      <c r="C7444" s="42">
        <v>39.9984323580588</v>
      </c>
      <c r="D7444" s="42">
        <v>23.595746094995398</v>
      </c>
      <c r="E7444" s="42" t="s">
        <v>31</v>
      </c>
      <c r="F7444" s="42" t="s">
        <v>57</v>
      </c>
    </row>
    <row r="7445" spans="1:6" x14ac:dyDescent="0.25">
      <c r="A7445" s="42">
        <v>95776</v>
      </c>
      <c r="B7445" s="42">
        <v>794</v>
      </c>
      <c r="C7445" s="42">
        <v>5.3105611552428602</v>
      </c>
      <c r="D7445" s="42">
        <v>3.68811812000971</v>
      </c>
      <c r="E7445" s="42" t="s">
        <v>31</v>
      </c>
      <c r="F7445" s="42" t="s">
        <v>57</v>
      </c>
    </row>
    <row r="7446" spans="1:6" x14ac:dyDescent="0.25">
      <c r="A7446" s="42">
        <v>95776</v>
      </c>
      <c r="B7446" s="42">
        <v>1190</v>
      </c>
      <c r="C7446" s="42">
        <v>1.4690184400663699</v>
      </c>
      <c r="D7446" s="42">
        <v>1.23522857949577</v>
      </c>
      <c r="E7446" s="42" t="s">
        <v>31</v>
      </c>
      <c r="F7446" s="42" t="s">
        <v>57</v>
      </c>
    </row>
    <row r="7447" spans="1:6" x14ac:dyDescent="0.25">
      <c r="A7447" s="42">
        <v>95776</v>
      </c>
      <c r="B7447" s="42">
        <v>796</v>
      </c>
      <c r="C7447" s="42">
        <v>0.14389042309264</v>
      </c>
      <c r="D7447" s="42">
        <v>8.3667801991194696E-2</v>
      </c>
      <c r="E7447" s="42" t="s">
        <v>31</v>
      </c>
      <c r="F7447" s="42" t="s">
        <v>57</v>
      </c>
    </row>
    <row r="7448" spans="1:6" x14ac:dyDescent="0.25">
      <c r="A7448" s="42">
        <v>95776</v>
      </c>
      <c r="B7448" s="42">
        <v>797</v>
      </c>
      <c r="C7448" s="42">
        <v>4.9402360254865796</v>
      </c>
      <c r="D7448" s="42">
        <v>3.09970519777925</v>
      </c>
      <c r="E7448" s="42" t="s">
        <v>31</v>
      </c>
      <c r="F7448" s="42" t="s">
        <v>57</v>
      </c>
    </row>
    <row r="7449" spans="1:6" x14ac:dyDescent="0.25">
      <c r="A7449" s="42">
        <v>95776</v>
      </c>
      <c r="B7449" s="42">
        <v>436</v>
      </c>
      <c r="C7449" s="42">
        <v>44.938668383545398</v>
      </c>
      <c r="D7449" s="42">
        <v>24.739182526741601</v>
      </c>
      <c r="E7449" s="42" t="s">
        <v>31</v>
      </c>
      <c r="F7449" s="42" t="s">
        <v>57</v>
      </c>
    </row>
    <row r="7450" spans="1:6" x14ac:dyDescent="0.25">
      <c r="A7450" s="42">
        <v>95776</v>
      </c>
      <c r="B7450" s="42">
        <v>696</v>
      </c>
      <c r="C7450" s="42">
        <v>2.33326987320727E-2</v>
      </c>
      <c r="D7450" s="42">
        <v>0.35189292412353901</v>
      </c>
      <c r="E7450" s="42" t="s">
        <v>31</v>
      </c>
      <c r="F7450" s="42" t="s">
        <v>81</v>
      </c>
    </row>
    <row r="7451" spans="1:6" x14ac:dyDescent="0.25">
      <c r="A7451" s="42">
        <v>95776</v>
      </c>
      <c r="B7451" s="42">
        <v>525</v>
      </c>
      <c r="C7451" s="42">
        <v>2.2421745636128101E-3</v>
      </c>
      <c r="D7451" s="42">
        <v>6.4175965416907899E-2</v>
      </c>
      <c r="E7451" s="42" t="s">
        <v>31</v>
      </c>
      <c r="F7451" s="42" t="s">
        <v>81</v>
      </c>
    </row>
    <row r="7452" spans="1:6" x14ac:dyDescent="0.25">
      <c r="A7452" s="42">
        <v>95776</v>
      </c>
      <c r="B7452" s="42">
        <v>292</v>
      </c>
      <c r="C7452" s="42">
        <v>1.6169694573487301E-2</v>
      </c>
      <c r="D7452" s="42">
        <v>5.9604217154527399E-2</v>
      </c>
      <c r="E7452" s="42" t="s">
        <v>31</v>
      </c>
      <c r="F7452" s="42" t="s">
        <v>81</v>
      </c>
    </row>
    <row r="7453" spans="1:6" x14ac:dyDescent="0.25">
      <c r="A7453" s="42">
        <v>95776</v>
      </c>
      <c r="B7453" s="42">
        <v>694</v>
      </c>
      <c r="C7453" s="42">
        <v>6.1561221406611098E-2</v>
      </c>
      <c r="D7453" s="42">
        <v>7.9879000832281499E-2</v>
      </c>
      <c r="E7453" s="42" t="s">
        <v>31</v>
      </c>
      <c r="F7453" s="42" t="s">
        <v>81</v>
      </c>
    </row>
    <row r="7454" spans="1:6" x14ac:dyDescent="0.25">
      <c r="A7454" s="42">
        <v>95776</v>
      </c>
      <c r="B7454" s="42">
        <v>666</v>
      </c>
      <c r="C7454" s="42">
        <v>4.1623113534996099E-3</v>
      </c>
      <c r="D7454" s="42">
        <v>9.7389135364430394E-3</v>
      </c>
      <c r="E7454" s="42" t="s">
        <v>31</v>
      </c>
      <c r="F7454" s="42" t="s">
        <v>81</v>
      </c>
    </row>
    <row r="7455" spans="1:6" x14ac:dyDescent="0.25">
      <c r="A7455" s="42">
        <v>95776</v>
      </c>
      <c r="B7455" s="42">
        <v>700</v>
      </c>
      <c r="C7455" s="42">
        <v>0.101063250819993</v>
      </c>
      <c r="D7455" s="42">
        <v>4.9306023355959502E-2</v>
      </c>
      <c r="E7455" s="42" t="s">
        <v>31</v>
      </c>
      <c r="F7455" s="42" t="s">
        <v>81</v>
      </c>
    </row>
    <row r="7456" spans="1:6" x14ac:dyDescent="0.25">
      <c r="A7456" s="42">
        <v>95776</v>
      </c>
      <c r="B7456" s="42">
        <v>795</v>
      </c>
      <c r="C7456" s="42">
        <v>0.26302747020363698</v>
      </c>
      <c r="D7456" s="42">
        <v>0.25918812625161303</v>
      </c>
      <c r="E7456" s="42" t="s">
        <v>31</v>
      </c>
      <c r="F7456" s="42" t="s">
        <v>81</v>
      </c>
    </row>
    <row r="7457" spans="1:6" x14ac:dyDescent="0.25">
      <c r="A7457" s="42">
        <v>95776</v>
      </c>
      <c r="B7457" s="42">
        <v>669</v>
      </c>
      <c r="C7457" s="42">
        <v>0.58914500404548698</v>
      </c>
      <c r="D7457" s="42">
        <v>0.46140630212138301</v>
      </c>
      <c r="E7457" s="42" t="s">
        <v>31</v>
      </c>
      <c r="F7457" s="42" t="s">
        <v>81</v>
      </c>
    </row>
    <row r="7458" spans="1:6" x14ac:dyDescent="0.25">
      <c r="A7458" s="42">
        <v>95776</v>
      </c>
      <c r="B7458" s="42">
        <v>329</v>
      </c>
      <c r="C7458" s="42">
        <v>9.4026400301922705E-2</v>
      </c>
      <c r="D7458" s="42">
        <v>9.7852787320224593E-2</v>
      </c>
      <c r="E7458" s="42" t="s">
        <v>31</v>
      </c>
      <c r="F7458" s="42" t="s">
        <v>81</v>
      </c>
    </row>
    <row r="7459" spans="1:6" x14ac:dyDescent="0.25">
      <c r="A7459" s="42">
        <v>95776</v>
      </c>
      <c r="B7459" s="42">
        <v>715</v>
      </c>
      <c r="C7459" s="42">
        <v>4.4052620764254103E-3</v>
      </c>
      <c r="D7459" s="42">
        <v>4.7749325712436799E-2</v>
      </c>
      <c r="E7459" s="42" t="s">
        <v>31</v>
      </c>
      <c r="F7459" s="42" t="s">
        <v>81</v>
      </c>
    </row>
    <row r="7460" spans="1:6" x14ac:dyDescent="0.25">
      <c r="A7460" s="42">
        <v>95776</v>
      </c>
      <c r="B7460" s="42">
        <v>767</v>
      </c>
      <c r="C7460" s="42">
        <v>2.35999157161974E-4</v>
      </c>
      <c r="D7460" s="42">
        <v>2.34018826723148E-2</v>
      </c>
      <c r="E7460" s="42" t="s">
        <v>31</v>
      </c>
      <c r="F7460" s="42" t="s">
        <v>81</v>
      </c>
    </row>
    <row r="7461" spans="1:6" x14ac:dyDescent="0.25">
      <c r="A7461" s="42">
        <v>95776</v>
      </c>
      <c r="B7461" s="42">
        <v>347</v>
      </c>
      <c r="C7461" s="42">
        <v>3.6954511550927101E-3</v>
      </c>
      <c r="D7461" s="42">
        <v>1.1439448769196701E-2</v>
      </c>
      <c r="E7461" s="42" t="s">
        <v>31</v>
      </c>
      <c r="F7461" s="42" t="s">
        <v>81</v>
      </c>
    </row>
    <row r="7462" spans="1:6" x14ac:dyDescent="0.25">
      <c r="A7462" s="42">
        <v>95776</v>
      </c>
      <c r="B7462" s="42">
        <v>526</v>
      </c>
      <c r="C7462" s="42">
        <v>3.5424096664561601E-3</v>
      </c>
      <c r="D7462" s="42">
        <v>5.3282420842398898E-3</v>
      </c>
      <c r="E7462" s="42" t="s">
        <v>31</v>
      </c>
      <c r="F7462" s="42" t="s">
        <v>81</v>
      </c>
    </row>
    <row r="7463" spans="1:6" x14ac:dyDescent="0.25">
      <c r="A7463" s="42">
        <v>95776</v>
      </c>
      <c r="B7463" s="42">
        <v>488</v>
      </c>
      <c r="C7463" s="42">
        <v>5.2244953715055102E-2</v>
      </c>
      <c r="D7463" s="42">
        <v>8.7794001117958806E-2</v>
      </c>
      <c r="E7463" s="42" t="s">
        <v>31</v>
      </c>
      <c r="F7463" s="42" t="s">
        <v>81</v>
      </c>
    </row>
    <row r="7464" spans="1:6" x14ac:dyDescent="0.25">
      <c r="A7464" s="42">
        <v>95776</v>
      </c>
      <c r="B7464" s="42">
        <v>379</v>
      </c>
      <c r="C7464" s="42">
        <v>6.6749470462261896E-4</v>
      </c>
      <c r="D7464" s="42">
        <v>2.2162544901348298E-3</v>
      </c>
      <c r="E7464" s="42" t="s">
        <v>31</v>
      </c>
      <c r="F7464" s="42" t="s">
        <v>81</v>
      </c>
    </row>
    <row r="7465" spans="1:6" x14ac:dyDescent="0.25">
      <c r="A7465" s="42">
        <v>95776</v>
      </c>
      <c r="B7465" s="42">
        <v>612</v>
      </c>
      <c r="C7465" s="42">
        <v>1.07486187960955E-3</v>
      </c>
      <c r="D7465" s="42">
        <v>2.529640507965E-3</v>
      </c>
      <c r="E7465" s="42" t="s">
        <v>31</v>
      </c>
      <c r="F7465" s="42" t="s">
        <v>81</v>
      </c>
    </row>
    <row r="7466" spans="1:6" x14ac:dyDescent="0.25">
      <c r="A7466" s="42">
        <v>95776</v>
      </c>
      <c r="B7466" s="42">
        <v>380</v>
      </c>
      <c r="C7466" s="42">
        <v>2.4100399998818198E-3</v>
      </c>
      <c r="D7466" s="42">
        <v>3.2969218183081898E-3</v>
      </c>
      <c r="E7466" s="42" t="s">
        <v>31</v>
      </c>
      <c r="F7466" s="42" t="s">
        <v>81</v>
      </c>
    </row>
    <row r="7467" spans="1:6" x14ac:dyDescent="0.25">
      <c r="A7467" s="42">
        <v>95776</v>
      </c>
      <c r="B7467" s="42">
        <v>778</v>
      </c>
      <c r="C7467" s="42">
        <v>3.8925115488792503E-2</v>
      </c>
      <c r="D7467" s="42">
        <v>4.43103967057739E-2</v>
      </c>
      <c r="E7467" s="42" t="s">
        <v>31</v>
      </c>
      <c r="F7467" s="42" t="s">
        <v>81</v>
      </c>
    </row>
    <row r="7468" spans="1:6" x14ac:dyDescent="0.25">
      <c r="A7468" s="42">
        <v>95776</v>
      </c>
      <c r="B7468" s="42">
        <v>468</v>
      </c>
      <c r="C7468" s="42">
        <v>8.1847216176277602E-4</v>
      </c>
      <c r="D7468" s="42">
        <v>7.9138289918233191E-3</v>
      </c>
      <c r="E7468" s="42" t="s">
        <v>31</v>
      </c>
      <c r="F7468" s="42" t="s">
        <v>81</v>
      </c>
    </row>
    <row r="7469" spans="1:6" x14ac:dyDescent="0.25">
      <c r="A7469" s="42">
        <v>95776</v>
      </c>
      <c r="B7469" s="42">
        <v>298</v>
      </c>
      <c r="C7469" s="42">
        <v>4.9195955214858297E-4</v>
      </c>
      <c r="D7469" s="42">
        <v>4.1660834315306499E-3</v>
      </c>
      <c r="E7469" s="42" t="s">
        <v>31</v>
      </c>
      <c r="F7469" s="42" t="s">
        <v>81</v>
      </c>
    </row>
    <row r="7470" spans="1:6" x14ac:dyDescent="0.25">
      <c r="A7470" s="42">
        <v>95776</v>
      </c>
      <c r="B7470" s="42">
        <v>693</v>
      </c>
      <c r="C7470" s="42">
        <v>1.9882401942202801E-4</v>
      </c>
      <c r="D7470" s="42">
        <v>1.7391211439378999E-3</v>
      </c>
      <c r="E7470" s="42" t="s">
        <v>31</v>
      </c>
      <c r="F7470" s="42" t="s">
        <v>81</v>
      </c>
    </row>
    <row r="7471" spans="1:6" x14ac:dyDescent="0.25">
      <c r="A7471" s="42">
        <v>95776</v>
      </c>
      <c r="B7471" s="42">
        <v>810</v>
      </c>
      <c r="C7471" s="42">
        <v>1.6051298362774E-3</v>
      </c>
      <c r="D7471" s="42">
        <v>1.3390878903679301E-3</v>
      </c>
      <c r="E7471" s="42" t="s">
        <v>31</v>
      </c>
      <c r="F7471" s="42" t="s">
        <v>81</v>
      </c>
    </row>
    <row r="7472" spans="1:6" x14ac:dyDescent="0.25">
      <c r="A7472" s="42">
        <v>95776</v>
      </c>
      <c r="B7472" s="42">
        <v>689</v>
      </c>
      <c r="C7472" s="42">
        <v>7.7917681269719504E-4</v>
      </c>
      <c r="D7472" s="42">
        <v>1.9367670522232299E-3</v>
      </c>
      <c r="E7472" s="42" t="s">
        <v>31</v>
      </c>
      <c r="F7472" s="42" t="s">
        <v>81</v>
      </c>
    </row>
    <row r="7473" spans="1:6" x14ac:dyDescent="0.25">
      <c r="A7473" s="42">
        <v>95776</v>
      </c>
      <c r="B7473" s="42">
        <v>697</v>
      </c>
      <c r="C7473" s="42">
        <v>8.6766036219986301E-4</v>
      </c>
      <c r="D7473" s="42">
        <v>2.0497147846717601E-3</v>
      </c>
      <c r="E7473" s="42" t="s">
        <v>31</v>
      </c>
      <c r="F7473" s="42" t="s">
        <v>81</v>
      </c>
    </row>
    <row r="7474" spans="1:6" x14ac:dyDescent="0.25">
      <c r="A7474" s="42">
        <v>95776</v>
      </c>
      <c r="B7474" s="42">
        <v>777</v>
      </c>
      <c r="C7474" s="42">
        <v>3.0425990162101301E-4</v>
      </c>
      <c r="D7474" s="42">
        <v>2.6898406489652298E-3</v>
      </c>
      <c r="E7474" s="42" t="s">
        <v>31</v>
      </c>
      <c r="F7474" s="42" t="s">
        <v>81</v>
      </c>
    </row>
    <row r="7475" spans="1:6" x14ac:dyDescent="0.25">
      <c r="A7475" s="42">
        <v>95776</v>
      </c>
      <c r="B7475" s="42">
        <v>779</v>
      </c>
      <c r="C7475" s="42">
        <v>6.9542418643514102E-4</v>
      </c>
      <c r="D7475" s="42">
        <v>3.0993950835089099E-3</v>
      </c>
      <c r="E7475" s="42" t="s">
        <v>31</v>
      </c>
      <c r="F7475" s="42" t="s">
        <v>81</v>
      </c>
    </row>
    <row r="7476" spans="1:6" x14ac:dyDescent="0.25">
      <c r="A7476" s="42">
        <v>95776</v>
      </c>
      <c r="B7476" s="42">
        <v>586</v>
      </c>
      <c r="C7476" s="42">
        <v>3.2904599903533398E-4</v>
      </c>
      <c r="D7476" s="42">
        <v>5.5705733459692998E-3</v>
      </c>
      <c r="E7476" s="42" t="s">
        <v>31</v>
      </c>
      <c r="F7476" s="42" t="s">
        <v>81</v>
      </c>
    </row>
    <row r="7477" spans="1:6" x14ac:dyDescent="0.25">
      <c r="A7477" s="42">
        <v>95776</v>
      </c>
      <c r="B7477" s="42">
        <v>649</v>
      </c>
      <c r="C7477" s="42">
        <v>1.15873576281366E-3</v>
      </c>
      <c r="D7477" s="42">
        <v>5.8977645903672497E-3</v>
      </c>
      <c r="E7477" s="42" t="s">
        <v>31</v>
      </c>
      <c r="F7477" s="42" t="s">
        <v>81</v>
      </c>
    </row>
    <row r="7478" spans="1:6" x14ac:dyDescent="0.25">
      <c r="A7478" s="42">
        <v>95776</v>
      </c>
      <c r="B7478" s="42">
        <v>695</v>
      </c>
      <c r="C7478" s="42">
        <v>2.13257848759275E-4</v>
      </c>
      <c r="D7478" s="42">
        <v>7.5939160345334803E-3</v>
      </c>
      <c r="E7478" s="42" t="s">
        <v>31</v>
      </c>
      <c r="F7478" s="42" t="s">
        <v>81</v>
      </c>
    </row>
    <row r="7479" spans="1:6" x14ac:dyDescent="0.25">
      <c r="A7479" s="42">
        <v>95776</v>
      </c>
      <c r="B7479" s="42">
        <v>328</v>
      </c>
      <c r="C7479" s="42">
        <v>2.6109920129364999E-3</v>
      </c>
      <c r="D7479" s="42">
        <v>7.06341884046904E-3</v>
      </c>
      <c r="E7479" s="42" t="s">
        <v>31</v>
      </c>
      <c r="F7479" s="42" t="s">
        <v>81</v>
      </c>
    </row>
    <row r="7480" spans="1:6" x14ac:dyDescent="0.25">
      <c r="A7480" s="42">
        <v>95776</v>
      </c>
      <c r="B7480" s="42">
        <v>487</v>
      </c>
      <c r="C7480" s="42">
        <v>1.6321031514614499E-3</v>
      </c>
      <c r="D7480" s="42">
        <v>9.0029175232154302E-3</v>
      </c>
      <c r="E7480" s="42" t="s">
        <v>31</v>
      </c>
      <c r="F7480" s="42" t="s">
        <v>81</v>
      </c>
    </row>
    <row r="7481" spans="1:6" x14ac:dyDescent="0.25">
      <c r="A7481" s="42">
        <v>95776</v>
      </c>
      <c r="B7481" s="42">
        <v>714</v>
      </c>
      <c r="C7481" s="42">
        <v>7.1286641628189897E-4</v>
      </c>
      <c r="D7481" s="42">
        <v>1.37328957280477E-2</v>
      </c>
      <c r="E7481" s="42" t="s">
        <v>31</v>
      </c>
      <c r="F7481" s="42" t="s">
        <v>81</v>
      </c>
    </row>
    <row r="7482" spans="1:6" x14ac:dyDescent="0.25">
      <c r="A7482" s="42">
        <v>95776</v>
      </c>
      <c r="B7482" s="42">
        <v>296</v>
      </c>
      <c r="C7482" s="42">
        <v>1.3001420137875601E-3</v>
      </c>
      <c r="D7482" s="42">
        <v>1.54239270463403E-2</v>
      </c>
      <c r="E7482" s="42" t="s">
        <v>31</v>
      </c>
      <c r="F7482" s="42" t="s">
        <v>81</v>
      </c>
    </row>
    <row r="7483" spans="1:6" x14ac:dyDescent="0.25">
      <c r="A7483" s="42">
        <v>95776</v>
      </c>
      <c r="B7483" s="42">
        <v>300</v>
      </c>
      <c r="C7483" s="42">
        <v>2.06388448400684E-3</v>
      </c>
      <c r="D7483" s="42">
        <v>7.5501477849329507E-2</v>
      </c>
      <c r="E7483" s="42" t="s">
        <v>31</v>
      </c>
      <c r="F7483" s="42" t="s">
        <v>81</v>
      </c>
    </row>
    <row r="7484" spans="1:6" x14ac:dyDescent="0.25">
      <c r="A7484" s="42">
        <v>95776</v>
      </c>
      <c r="B7484" s="42">
        <v>519</v>
      </c>
      <c r="C7484" s="42">
        <v>1.31941602951644E-2</v>
      </c>
      <c r="D7484" s="42">
        <v>9.3211547067113196E-2</v>
      </c>
      <c r="E7484" s="42" t="s">
        <v>31</v>
      </c>
      <c r="F7484" s="42" t="s">
        <v>81</v>
      </c>
    </row>
    <row r="7485" spans="1:6" x14ac:dyDescent="0.25">
      <c r="A7485" s="42">
        <v>95776</v>
      </c>
      <c r="B7485" s="42">
        <v>477</v>
      </c>
      <c r="C7485" s="42">
        <v>1.7232800469797001E-3</v>
      </c>
      <c r="D7485" s="42">
        <v>6.9306751047909102E-3</v>
      </c>
      <c r="E7485" s="42" t="s">
        <v>31</v>
      </c>
      <c r="F7485" s="42" t="s">
        <v>81</v>
      </c>
    </row>
    <row r="7486" spans="1:6" x14ac:dyDescent="0.25">
      <c r="A7486" s="42">
        <v>95776</v>
      </c>
      <c r="B7486" s="42">
        <v>528</v>
      </c>
      <c r="C7486" s="42">
        <v>2.8279487304207001E-6</v>
      </c>
      <c r="D7486" s="42">
        <v>3.08314220835416E-3</v>
      </c>
      <c r="E7486" s="42" t="s">
        <v>31</v>
      </c>
      <c r="F7486" s="42" t="s">
        <v>81</v>
      </c>
    </row>
    <row r="7487" spans="1:6" x14ac:dyDescent="0.25">
      <c r="A7487" s="42">
        <v>95776</v>
      </c>
      <c r="B7487" s="42">
        <v>712</v>
      </c>
      <c r="C7487" s="42">
        <v>7.5518549590127901E-5</v>
      </c>
      <c r="D7487" s="42">
        <v>2.8780963489091001E-3</v>
      </c>
      <c r="E7487" s="42" t="s">
        <v>31</v>
      </c>
      <c r="F7487" s="42" t="s">
        <v>81</v>
      </c>
    </row>
    <row r="7488" spans="1:6" x14ac:dyDescent="0.25">
      <c r="A7488" s="42">
        <v>95776</v>
      </c>
      <c r="B7488" s="42">
        <v>520</v>
      </c>
      <c r="C7488" s="42">
        <v>8.7108247483800303E-4</v>
      </c>
      <c r="D7488" s="42">
        <v>5.9628825875145198E-3</v>
      </c>
      <c r="E7488" s="42" t="s">
        <v>31</v>
      </c>
      <c r="F7488" s="42" t="s">
        <v>81</v>
      </c>
    </row>
    <row r="7489" spans="1:6" x14ac:dyDescent="0.25">
      <c r="A7489" s="42">
        <v>95776</v>
      </c>
      <c r="B7489" s="42">
        <v>765</v>
      </c>
      <c r="C7489" s="42">
        <v>4.9583696639423701E-5</v>
      </c>
      <c r="D7489" s="42">
        <v>4.5982416076328098E-3</v>
      </c>
      <c r="E7489" s="42" t="s">
        <v>31</v>
      </c>
      <c r="F7489" s="42" t="s">
        <v>81</v>
      </c>
    </row>
    <row r="7490" spans="1:6" x14ac:dyDescent="0.25">
      <c r="A7490" s="42">
        <v>95776</v>
      </c>
      <c r="B7490" s="42">
        <v>294</v>
      </c>
      <c r="C7490" s="42">
        <v>2.49567734695668</v>
      </c>
      <c r="D7490" s="42">
        <v>1.8032699365798801</v>
      </c>
      <c r="E7490" s="42" t="s">
        <v>31</v>
      </c>
      <c r="F7490" s="42" t="s">
        <v>45</v>
      </c>
    </row>
    <row r="7491" spans="1:6" x14ac:dyDescent="0.25">
      <c r="A7491" s="42">
        <v>95776</v>
      </c>
      <c r="B7491" s="42">
        <v>1253</v>
      </c>
      <c r="C7491" s="42">
        <v>3.3687698468670902E-4</v>
      </c>
      <c r="D7491" s="42">
        <v>5.9607571968811005E-4</v>
      </c>
      <c r="E7491" s="42" t="s">
        <v>31</v>
      </c>
      <c r="F7491" s="42" t="s">
        <v>202</v>
      </c>
    </row>
    <row r="7492" spans="1:6" x14ac:dyDescent="0.25">
      <c r="A7492" s="42">
        <v>95776</v>
      </c>
      <c r="B7492" s="42">
        <v>1255</v>
      </c>
      <c r="C7492" s="42">
        <v>2.1104307061432901E-3</v>
      </c>
      <c r="D7492" s="42">
        <v>2.72921837048489E-3</v>
      </c>
      <c r="E7492" s="42" t="s">
        <v>31</v>
      </c>
      <c r="F7492" s="42" t="s">
        <v>202</v>
      </c>
    </row>
    <row r="7493" spans="1:6" x14ac:dyDescent="0.25">
      <c r="A7493" s="42">
        <v>95776</v>
      </c>
      <c r="B7493" s="42">
        <v>1256</v>
      </c>
      <c r="C7493" s="42">
        <v>5.9312568112026296E-3</v>
      </c>
      <c r="D7493" s="42">
        <v>4.2226730444743102E-3</v>
      </c>
      <c r="E7493" s="42" t="s">
        <v>31</v>
      </c>
      <c r="F7493" s="42" t="s">
        <v>202</v>
      </c>
    </row>
    <row r="7494" spans="1:6" x14ac:dyDescent="0.25">
      <c r="A7494" s="42">
        <v>95776</v>
      </c>
      <c r="B7494" s="42">
        <v>846</v>
      </c>
      <c r="C7494" s="42">
        <v>2.1759295793863899E-4</v>
      </c>
      <c r="D7494" s="42">
        <v>1.12840363503676E-3</v>
      </c>
      <c r="E7494" s="42" t="s">
        <v>31</v>
      </c>
      <c r="F7494" s="42" t="s">
        <v>202</v>
      </c>
    </row>
    <row r="7495" spans="1:6" x14ac:dyDescent="0.25">
      <c r="A7495" s="42">
        <v>95776</v>
      </c>
      <c r="B7495" s="42">
        <v>847</v>
      </c>
      <c r="C7495" s="42">
        <v>6.44333432466653E-3</v>
      </c>
      <c r="D7495" s="42">
        <v>5.8600042202779602E-3</v>
      </c>
      <c r="E7495" s="42" t="s">
        <v>31</v>
      </c>
      <c r="F7495" s="42" t="s">
        <v>202</v>
      </c>
    </row>
    <row r="7496" spans="1:6" x14ac:dyDescent="0.25">
      <c r="A7496" s="42">
        <v>95776</v>
      </c>
      <c r="B7496" s="42">
        <v>848</v>
      </c>
      <c r="C7496" s="42">
        <v>2.4762279061756802E-4</v>
      </c>
      <c r="D7496" s="42">
        <v>1.01291987161421E-3</v>
      </c>
      <c r="E7496" s="42" t="s">
        <v>31</v>
      </c>
      <c r="F7496" s="42" t="s">
        <v>202</v>
      </c>
    </row>
    <row r="7497" spans="1:6" x14ac:dyDescent="0.25">
      <c r="A7497" s="42">
        <v>95776</v>
      </c>
      <c r="B7497" s="42">
        <v>849</v>
      </c>
      <c r="C7497" s="42">
        <v>5.1668783721084697E-3</v>
      </c>
      <c r="D7497" s="42">
        <v>5.4447369484532304E-3</v>
      </c>
      <c r="E7497" s="42" t="s">
        <v>31</v>
      </c>
      <c r="F7497" s="42" t="s">
        <v>202</v>
      </c>
    </row>
    <row r="7498" spans="1:6" x14ac:dyDescent="0.25">
      <c r="A7498" s="42">
        <v>95776</v>
      </c>
      <c r="B7498" s="42">
        <v>850</v>
      </c>
      <c r="C7498" s="42">
        <v>3.0821812404228802E-4</v>
      </c>
      <c r="D7498" s="42">
        <v>9.9215132562658899E-4</v>
      </c>
      <c r="E7498" s="42" t="s">
        <v>31</v>
      </c>
      <c r="F7498" s="42" t="s">
        <v>202</v>
      </c>
    </row>
    <row r="7499" spans="1:6" x14ac:dyDescent="0.25">
      <c r="A7499" s="42">
        <v>95776</v>
      </c>
      <c r="B7499" s="42">
        <v>852</v>
      </c>
      <c r="C7499" s="42">
        <v>1.3007532646317099E-2</v>
      </c>
      <c r="D7499" s="42">
        <v>1.20774951591806E-2</v>
      </c>
      <c r="E7499" s="42" t="s">
        <v>31</v>
      </c>
      <c r="F7499" s="42" t="s">
        <v>202</v>
      </c>
    </row>
    <row r="7500" spans="1:6" x14ac:dyDescent="0.25">
      <c r="A7500" s="42">
        <v>95776</v>
      </c>
      <c r="B7500" s="42">
        <v>1265</v>
      </c>
      <c r="C7500" s="42">
        <v>1.9966762878985501E-2</v>
      </c>
      <c r="D7500" s="42">
        <v>1.8165017100217201E-2</v>
      </c>
      <c r="E7500" s="42" t="s">
        <v>31</v>
      </c>
      <c r="F7500" s="42" t="s">
        <v>202</v>
      </c>
    </row>
    <row r="7501" spans="1:6" x14ac:dyDescent="0.25">
      <c r="A7501" s="42">
        <v>95776</v>
      </c>
      <c r="B7501" s="42">
        <v>1266</v>
      </c>
      <c r="C7501" s="42">
        <v>1.7108927852956299E-4</v>
      </c>
      <c r="D7501" s="42">
        <v>4.0838880439334E-4</v>
      </c>
      <c r="E7501" s="42" t="s">
        <v>31</v>
      </c>
      <c r="F7501" s="42" t="s">
        <v>202</v>
      </c>
    </row>
    <row r="7502" spans="1:6" x14ac:dyDescent="0.25">
      <c r="A7502" s="42">
        <v>95776</v>
      </c>
      <c r="B7502" s="42">
        <v>1268</v>
      </c>
      <c r="C7502" s="42">
        <v>3.6038004600526702E-4</v>
      </c>
      <c r="D7502" s="42">
        <v>8.0099316025323902E-4</v>
      </c>
      <c r="E7502" s="42" t="s">
        <v>31</v>
      </c>
      <c r="F7502" s="42" t="s">
        <v>202</v>
      </c>
    </row>
    <row r="7503" spans="1:6" x14ac:dyDescent="0.25">
      <c r="A7503" s="42">
        <v>95776</v>
      </c>
      <c r="B7503" s="42">
        <v>1269</v>
      </c>
      <c r="C7503" s="42">
        <v>2.9766028658754699E-3</v>
      </c>
      <c r="D7503" s="42">
        <v>2.7117428370042398E-3</v>
      </c>
      <c r="E7503" s="42" t="s">
        <v>31</v>
      </c>
      <c r="F7503" s="42" t="s">
        <v>202</v>
      </c>
    </row>
    <row r="7504" spans="1:6" x14ac:dyDescent="0.25">
      <c r="A7504" s="42">
        <v>95776</v>
      </c>
      <c r="B7504" s="42">
        <v>853</v>
      </c>
      <c r="C7504" s="42">
        <v>2.8835345266058402E-3</v>
      </c>
      <c r="D7504" s="42">
        <v>6.6481156654674602E-3</v>
      </c>
      <c r="E7504" s="42" t="s">
        <v>31</v>
      </c>
      <c r="F7504" s="42" t="s">
        <v>202</v>
      </c>
    </row>
    <row r="7505" spans="1:6" x14ac:dyDescent="0.25">
      <c r="A7505" s="42">
        <v>95776</v>
      </c>
      <c r="B7505" s="42">
        <v>854</v>
      </c>
      <c r="C7505" s="42">
        <v>5.1270044658283196E-3</v>
      </c>
      <c r="D7505" s="42">
        <v>9.46077551641894E-3</v>
      </c>
      <c r="E7505" s="42" t="s">
        <v>31</v>
      </c>
      <c r="F7505" s="42" t="s">
        <v>202</v>
      </c>
    </row>
    <row r="7506" spans="1:6" x14ac:dyDescent="0.25">
      <c r="A7506" s="42">
        <v>95776</v>
      </c>
      <c r="B7506" s="42">
        <v>855</v>
      </c>
      <c r="C7506" s="42">
        <v>6.1512941990883602E-3</v>
      </c>
      <c r="D7506" s="42">
        <v>6.4667774977735298E-3</v>
      </c>
      <c r="E7506" s="42" t="s">
        <v>31</v>
      </c>
      <c r="F7506" s="42" t="s">
        <v>202</v>
      </c>
    </row>
    <row r="7507" spans="1:6" x14ac:dyDescent="0.25">
      <c r="A7507" s="42">
        <v>95776</v>
      </c>
      <c r="B7507" s="42">
        <v>1275</v>
      </c>
      <c r="C7507" s="42">
        <v>6.4258659098180501E-3</v>
      </c>
      <c r="D7507" s="42">
        <v>1.1281797642538401E-2</v>
      </c>
      <c r="E7507" s="42" t="s">
        <v>31</v>
      </c>
      <c r="F7507" s="42" t="s">
        <v>202</v>
      </c>
    </row>
    <row r="7508" spans="1:6" x14ac:dyDescent="0.25">
      <c r="A7508" s="42">
        <v>95776</v>
      </c>
      <c r="B7508" s="42">
        <v>857</v>
      </c>
      <c r="C7508" s="42">
        <v>3.5133502504144602E-3</v>
      </c>
      <c r="D7508" s="42">
        <v>4.8106331310329596E-3</v>
      </c>
      <c r="E7508" s="42" t="s">
        <v>31</v>
      </c>
      <c r="F7508" s="42" t="s">
        <v>202</v>
      </c>
    </row>
    <row r="7509" spans="1:6" x14ac:dyDescent="0.25">
      <c r="A7509" s="42">
        <v>95776</v>
      </c>
      <c r="B7509" s="42">
        <v>858</v>
      </c>
      <c r="C7509" s="42">
        <v>3.2884290636410601E-3</v>
      </c>
      <c r="D7509" s="42">
        <v>8.3237030020961392E-3</v>
      </c>
      <c r="E7509" s="42" t="s">
        <v>31</v>
      </c>
      <c r="F7509" s="42" t="s">
        <v>202</v>
      </c>
    </row>
    <row r="7510" spans="1:6" x14ac:dyDescent="0.25">
      <c r="A7510" s="42">
        <v>95776</v>
      </c>
      <c r="B7510" s="42">
        <v>859</v>
      </c>
      <c r="C7510" s="42">
        <v>0</v>
      </c>
      <c r="D7510" s="42">
        <v>5.2603819079941299E-4</v>
      </c>
      <c r="E7510" s="42" t="s">
        <v>31</v>
      </c>
      <c r="F7510" s="42" t="s">
        <v>202</v>
      </c>
    </row>
    <row r="7511" spans="1:6" x14ac:dyDescent="0.25">
      <c r="A7511" s="42">
        <v>95776</v>
      </c>
      <c r="B7511" s="42">
        <v>860</v>
      </c>
      <c r="C7511" s="42">
        <v>0.109012533889186</v>
      </c>
      <c r="D7511" s="42">
        <v>0.29747654672926699</v>
      </c>
      <c r="E7511" s="42" t="s">
        <v>31</v>
      </c>
      <c r="F7511" s="42" t="s">
        <v>202</v>
      </c>
    </row>
    <row r="7512" spans="1:6" x14ac:dyDescent="0.25">
      <c r="A7512" s="42">
        <v>95776</v>
      </c>
      <c r="B7512" s="42">
        <v>1280</v>
      </c>
      <c r="C7512" s="42">
        <v>1.5865500706855799E-3</v>
      </c>
      <c r="D7512" s="42">
        <v>2.4461504347110001E-3</v>
      </c>
      <c r="E7512" s="42" t="s">
        <v>31</v>
      </c>
      <c r="F7512" s="42" t="s">
        <v>202</v>
      </c>
    </row>
    <row r="7513" spans="1:6" x14ac:dyDescent="0.25">
      <c r="A7513" s="42">
        <v>95776</v>
      </c>
      <c r="B7513" s="42">
        <v>1281</v>
      </c>
      <c r="C7513" s="42">
        <v>2.5215893198283099E-5</v>
      </c>
      <c r="D7513" s="42">
        <v>7.9125308271296799E-4</v>
      </c>
      <c r="E7513" s="42" t="s">
        <v>31</v>
      </c>
      <c r="F7513" s="42" t="s">
        <v>202</v>
      </c>
    </row>
    <row r="7514" spans="1:6" x14ac:dyDescent="0.25">
      <c r="A7514" s="42">
        <v>95776</v>
      </c>
      <c r="B7514" s="42">
        <v>1461</v>
      </c>
      <c r="C7514" s="42">
        <v>3.2628488852386899E-4</v>
      </c>
      <c r="D7514" s="42">
        <v>5.0889324010319596E-4</v>
      </c>
      <c r="E7514" s="42" t="s">
        <v>31</v>
      </c>
      <c r="F7514" s="42" t="s">
        <v>202</v>
      </c>
    </row>
    <row r="7515" spans="1:6" x14ac:dyDescent="0.25">
      <c r="A7515" s="42">
        <v>95776</v>
      </c>
      <c r="B7515" s="42">
        <v>864</v>
      </c>
      <c r="C7515" s="42">
        <v>3.5665625713597201E-3</v>
      </c>
      <c r="D7515" s="42">
        <v>5.4302486306813799E-3</v>
      </c>
      <c r="E7515" s="42" t="s">
        <v>31</v>
      </c>
      <c r="F7515" s="42" t="s">
        <v>202</v>
      </c>
    </row>
    <row r="7516" spans="1:6" x14ac:dyDescent="0.25">
      <c r="A7516" s="42">
        <v>95776</v>
      </c>
      <c r="B7516" s="42">
        <v>1288</v>
      </c>
      <c r="C7516" s="42">
        <v>1.1312135394080699E-3</v>
      </c>
      <c r="D7516" s="42">
        <v>1.23454030955107E-3</v>
      </c>
      <c r="E7516" s="42" t="s">
        <v>31</v>
      </c>
      <c r="F7516" s="42" t="s">
        <v>202</v>
      </c>
    </row>
    <row r="7517" spans="1:6" x14ac:dyDescent="0.25">
      <c r="A7517" s="42">
        <v>95776</v>
      </c>
      <c r="B7517" s="42">
        <v>896</v>
      </c>
      <c r="C7517" s="42">
        <v>6.3875599415502398E-3</v>
      </c>
      <c r="D7517" s="42">
        <v>5.5142946871839602E-3</v>
      </c>
      <c r="E7517" s="42" t="s">
        <v>31</v>
      </c>
      <c r="F7517" s="42" t="s">
        <v>202</v>
      </c>
    </row>
    <row r="7518" spans="1:6" x14ac:dyDescent="0.25">
      <c r="A7518" s="42">
        <v>95776</v>
      </c>
      <c r="B7518" s="42">
        <v>1293</v>
      </c>
      <c r="C7518" s="42">
        <v>3.1127688369499799E-3</v>
      </c>
      <c r="D7518" s="42">
        <v>6.0551034833482799E-3</v>
      </c>
      <c r="E7518" s="42" t="s">
        <v>31</v>
      </c>
      <c r="F7518" s="42" t="s">
        <v>202</v>
      </c>
    </row>
    <row r="7519" spans="1:6" x14ac:dyDescent="0.25">
      <c r="A7519" s="42">
        <v>95776</v>
      </c>
      <c r="B7519" s="42">
        <v>866</v>
      </c>
      <c r="C7519" s="42">
        <v>2.8493034713394E-4</v>
      </c>
      <c r="D7519" s="42">
        <v>7.1137503857905996E-4</v>
      </c>
      <c r="E7519" s="42" t="s">
        <v>31</v>
      </c>
      <c r="F7519" s="42" t="s">
        <v>202</v>
      </c>
    </row>
    <row r="7520" spans="1:6" x14ac:dyDescent="0.25">
      <c r="A7520" s="42">
        <v>95776</v>
      </c>
      <c r="B7520" s="42">
        <v>867</v>
      </c>
      <c r="C7520" s="42">
        <v>1.1901197324300099E-2</v>
      </c>
      <c r="D7520" s="42">
        <v>2.7439554998428799E-2</v>
      </c>
      <c r="E7520" s="42" t="s">
        <v>31</v>
      </c>
      <c r="F7520" s="42" t="s">
        <v>202</v>
      </c>
    </row>
    <row r="7521" spans="1:6" x14ac:dyDescent="0.25">
      <c r="A7521" s="42">
        <v>95776</v>
      </c>
      <c r="B7521" s="42">
        <v>1296</v>
      </c>
      <c r="C7521" s="42">
        <v>6.3126470806978995E-4</v>
      </c>
      <c r="D7521" s="42">
        <v>7.1614134650795102E-4</v>
      </c>
      <c r="E7521" s="42" t="s">
        <v>31</v>
      </c>
      <c r="F7521" s="42" t="s">
        <v>202</v>
      </c>
    </row>
    <row r="7522" spans="1:6" x14ac:dyDescent="0.25">
      <c r="A7522" s="42">
        <v>95776</v>
      </c>
      <c r="B7522" s="42">
        <v>868</v>
      </c>
      <c r="C7522" s="42">
        <v>7.6440144572787697E-4</v>
      </c>
      <c r="D7522" s="42">
        <v>1.5617506059798099E-3</v>
      </c>
      <c r="E7522" s="42" t="s">
        <v>31</v>
      </c>
      <c r="F7522" s="42" t="s">
        <v>202</v>
      </c>
    </row>
    <row r="7523" spans="1:6" x14ac:dyDescent="0.25">
      <c r="A7523" s="42">
        <v>95776</v>
      </c>
      <c r="B7523" s="42">
        <v>1298</v>
      </c>
      <c r="C7523" s="42">
        <v>8.3872934042254299E-4</v>
      </c>
      <c r="D7523" s="42">
        <v>7.89165429312779E-4</v>
      </c>
      <c r="E7523" s="42" t="s">
        <v>31</v>
      </c>
      <c r="F7523" s="42" t="s">
        <v>202</v>
      </c>
    </row>
    <row r="7524" spans="1:6" x14ac:dyDescent="0.25">
      <c r="A7524" s="42">
        <v>95776</v>
      </c>
      <c r="B7524" s="42">
        <v>1301</v>
      </c>
      <c r="C7524" s="42">
        <v>3.34215054137974E-3</v>
      </c>
      <c r="D7524" s="42">
        <v>6.70824129364961E-3</v>
      </c>
      <c r="E7524" s="42" t="s">
        <v>31</v>
      </c>
      <c r="F7524" s="42" t="s">
        <v>202</v>
      </c>
    </row>
    <row r="7525" spans="1:6" x14ac:dyDescent="0.25">
      <c r="A7525" s="42">
        <v>95776</v>
      </c>
      <c r="B7525" s="42">
        <v>871</v>
      </c>
      <c r="C7525" s="42">
        <v>8.2251487094657896E-4</v>
      </c>
      <c r="D7525" s="42">
        <v>4.0738439053425602E-3</v>
      </c>
      <c r="E7525" s="42" t="s">
        <v>31</v>
      </c>
      <c r="F7525" s="42" t="s">
        <v>202</v>
      </c>
    </row>
    <row r="7526" spans="1:6" x14ac:dyDescent="0.25">
      <c r="A7526" s="42">
        <v>95776</v>
      </c>
      <c r="B7526" s="42">
        <v>872</v>
      </c>
      <c r="C7526" s="42">
        <v>8.5407497559797699E-4</v>
      </c>
      <c r="D7526" s="42">
        <v>1.8628692335632101E-3</v>
      </c>
      <c r="E7526" s="42" t="s">
        <v>31</v>
      </c>
      <c r="F7526" s="42" t="s">
        <v>202</v>
      </c>
    </row>
    <row r="7527" spans="1:6" x14ac:dyDescent="0.25">
      <c r="A7527" s="42">
        <v>95776</v>
      </c>
      <c r="B7527" s="42">
        <v>873</v>
      </c>
      <c r="C7527" s="42">
        <v>2.6988666707271E-3</v>
      </c>
      <c r="D7527" s="42">
        <v>1.9787585892889099E-3</v>
      </c>
      <c r="E7527" s="42" t="s">
        <v>31</v>
      </c>
      <c r="F7527" s="42" t="s">
        <v>202</v>
      </c>
    </row>
    <row r="7528" spans="1:6" x14ac:dyDescent="0.25">
      <c r="A7528" s="42">
        <v>95776</v>
      </c>
      <c r="B7528" s="42">
        <v>1106</v>
      </c>
      <c r="C7528" s="42">
        <v>2.3897385690085701E-3</v>
      </c>
      <c r="D7528" s="42">
        <v>4.1070426470162201E-3</v>
      </c>
      <c r="E7528" s="42" t="s">
        <v>31</v>
      </c>
      <c r="F7528" s="42" t="s">
        <v>202</v>
      </c>
    </row>
    <row r="7529" spans="1:6" x14ac:dyDescent="0.25">
      <c r="A7529" s="42">
        <v>95776</v>
      </c>
      <c r="B7529" s="42">
        <v>875</v>
      </c>
      <c r="C7529" s="42">
        <v>1.15056682950604E-3</v>
      </c>
      <c r="D7529" s="42">
        <v>1.7709448924066501E-3</v>
      </c>
      <c r="E7529" s="42" t="s">
        <v>31</v>
      </c>
      <c r="F7529" s="42" t="s">
        <v>202</v>
      </c>
    </row>
    <row r="7530" spans="1:6" x14ac:dyDescent="0.25">
      <c r="A7530" s="42">
        <v>95776</v>
      </c>
      <c r="B7530" s="42">
        <v>876</v>
      </c>
      <c r="C7530" s="42">
        <v>5.5579747764124201E-4</v>
      </c>
      <c r="D7530" s="42">
        <v>9.5835230847514201E-4</v>
      </c>
      <c r="E7530" s="42" t="s">
        <v>31</v>
      </c>
      <c r="F7530" s="42" t="s">
        <v>202</v>
      </c>
    </row>
    <row r="7531" spans="1:6" x14ac:dyDescent="0.25">
      <c r="A7531" s="42">
        <v>95776</v>
      </c>
      <c r="B7531" s="42">
        <v>877</v>
      </c>
      <c r="C7531" s="42">
        <v>5.6157955285712096E-4</v>
      </c>
      <c r="D7531" s="42">
        <v>2.5062693897455902E-3</v>
      </c>
      <c r="E7531" s="42" t="s">
        <v>31</v>
      </c>
      <c r="F7531" s="42" t="s">
        <v>202</v>
      </c>
    </row>
    <row r="7532" spans="1:6" x14ac:dyDescent="0.25">
      <c r="A7532" s="42">
        <v>95776</v>
      </c>
      <c r="B7532" s="42">
        <v>879</v>
      </c>
      <c r="C7532" s="42">
        <v>1.68736906356502E-3</v>
      </c>
      <c r="D7532" s="42">
        <v>2.2212213820649702E-3</v>
      </c>
      <c r="E7532" s="42" t="s">
        <v>31</v>
      </c>
      <c r="F7532" s="42" t="s">
        <v>202</v>
      </c>
    </row>
    <row r="7533" spans="1:6" x14ac:dyDescent="0.25">
      <c r="A7533" s="42">
        <v>95776</v>
      </c>
      <c r="B7533" s="42">
        <v>1312</v>
      </c>
      <c r="C7533" s="42">
        <v>2.6591556562150501E-4</v>
      </c>
      <c r="D7533" s="42">
        <v>4.57733224441045E-4</v>
      </c>
      <c r="E7533" s="42" t="s">
        <v>31</v>
      </c>
      <c r="F7533" s="42" t="s">
        <v>202</v>
      </c>
    </row>
    <row r="7534" spans="1:6" x14ac:dyDescent="0.25">
      <c r="A7534" s="42">
        <v>95776</v>
      </c>
      <c r="B7534" s="42">
        <v>1314</v>
      </c>
      <c r="C7534" s="42">
        <v>3.4690021640526602E-4</v>
      </c>
      <c r="D7534" s="42">
        <v>6.6741375879739997E-4</v>
      </c>
      <c r="E7534" s="42" t="s">
        <v>31</v>
      </c>
      <c r="F7534" s="42" t="s">
        <v>202</v>
      </c>
    </row>
    <row r="7535" spans="1:6" x14ac:dyDescent="0.25">
      <c r="A7535" s="42">
        <v>95776</v>
      </c>
      <c r="B7535" s="42">
        <v>2806</v>
      </c>
      <c r="C7535" s="42">
        <v>3.3096500012629701E-3</v>
      </c>
      <c r="D7535" s="42">
        <v>4.29436748642159E-3</v>
      </c>
      <c r="E7535" s="42" t="s">
        <v>31</v>
      </c>
      <c r="F7535" s="42" t="s">
        <v>202</v>
      </c>
    </row>
    <row r="7536" spans="1:6" x14ac:dyDescent="0.25">
      <c r="A7536" s="42">
        <v>95776</v>
      </c>
      <c r="B7536" s="42">
        <v>1320</v>
      </c>
      <c r="C7536" s="42">
        <v>2.6072417446826697E-4</v>
      </c>
      <c r="D7536" s="42">
        <v>4.1136996911119898E-4</v>
      </c>
      <c r="E7536" s="42" t="s">
        <v>31</v>
      </c>
      <c r="F7536" s="42" t="s">
        <v>202</v>
      </c>
    </row>
    <row r="7537" spans="1:6" x14ac:dyDescent="0.25">
      <c r="A7537" s="42">
        <v>95776</v>
      </c>
      <c r="B7537" s="42">
        <v>881</v>
      </c>
      <c r="C7537" s="42">
        <v>1.24198738435923E-2</v>
      </c>
      <c r="D7537" s="42">
        <v>1.19451849641804E-2</v>
      </c>
      <c r="E7537" s="42" t="s">
        <v>31</v>
      </c>
      <c r="F7537" s="42" t="s">
        <v>202</v>
      </c>
    </row>
    <row r="7538" spans="1:6" x14ac:dyDescent="0.25">
      <c r="A7538" s="42">
        <v>95776</v>
      </c>
      <c r="B7538" s="42">
        <v>882</v>
      </c>
      <c r="C7538" s="42">
        <v>1.5821152164112399E-2</v>
      </c>
      <c r="D7538" s="42">
        <v>1.59643959303034E-2</v>
      </c>
      <c r="E7538" s="42" t="s">
        <v>31</v>
      </c>
      <c r="F7538" s="42" t="s">
        <v>202</v>
      </c>
    </row>
    <row r="7539" spans="1:6" x14ac:dyDescent="0.25">
      <c r="A7539" s="42">
        <v>95776</v>
      </c>
      <c r="B7539" s="42">
        <v>883</v>
      </c>
      <c r="C7539" s="42">
        <v>2.4853026962739001E-3</v>
      </c>
      <c r="D7539" s="42">
        <v>3.8093170524082201E-3</v>
      </c>
      <c r="E7539" s="42" t="s">
        <v>31</v>
      </c>
      <c r="F7539" s="42" t="s">
        <v>202</v>
      </c>
    </row>
    <row r="7540" spans="1:6" x14ac:dyDescent="0.25">
      <c r="A7540" s="42">
        <v>95776</v>
      </c>
      <c r="B7540" s="42">
        <v>1325</v>
      </c>
      <c r="C7540" s="42">
        <v>2.9557160595592999E-3</v>
      </c>
      <c r="D7540" s="42">
        <v>3.58309860079326E-3</v>
      </c>
      <c r="E7540" s="42" t="s">
        <v>31</v>
      </c>
      <c r="F7540" s="42" t="s">
        <v>202</v>
      </c>
    </row>
    <row r="7541" spans="1:6" x14ac:dyDescent="0.25">
      <c r="A7541" s="42">
        <v>95776</v>
      </c>
      <c r="B7541" s="42">
        <v>884</v>
      </c>
      <c r="C7541" s="42">
        <v>7.9304209634910496E-3</v>
      </c>
      <c r="D7541" s="42">
        <v>6.1030126302296104E-3</v>
      </c>
      <c r="E7541" s="42" t="s">
        <v>31</v>
      </c>
      <c r="F7541" s="42" t="s">
        <v>202</v>
      </c>
    </row>
    <row r="7542" spans="1:6" x14ac:dyDescent="0.25">
      <c r="A7542" s="42">
        <v>95776</v>
      </c>
      <c r="B7542" s="42">
        <v>1330</v>
      </c>
      <c r="C7542" s="42">
        <v>1.14903320501972E-4</v>
      </c>
      <c r="D7542" s="42">
        <v>4.1626603354743999E-4</v>
      </c>
      <c r="E7542" s="42" t="s">
        <v>31</v>
      </c>
      <c r="F7542" s="42" t="s">
        <v>202</v>
      </c>
    </row>
    <row r="7543" spans="1:6" x14ac:dyDescent="0.25">
      <c r="A7543" s="42">
        <v>95776</v>
      </c>
      <c r="B7543" s="42">
        <v>885</v>
      </c>
      <c r="C7543" s="42">
        <v>4.9306170245592199E-5</v>
      </c>
      <c r="D7543" s="42">
        <v>4.1844826567659198E-4</v>
      </c>
      <c r="E7543" s="42" t="s">
        <v>31</v>
      </c>
      <c r="F7543" s="42" t="s">
        <v>202</v>
      </c>
    </row>
    <row r="7544" spans="1:6" x14ac:dyDescent="0.25">
      <c r="A7544" s="42">
        <v>95776</v>
      </c>
      <c r="B7544" s="42">
        <v>886</v>
      </c>
      <c r="C7544" s="42">
        <v>2.36143505006197E-3</v>
      </c>
      <c r="D7544" s="42">
        <v>3.1054980364124199E-3</v>
      </c>
      <c r="E7544" s="42" t="s">
        <v>31</v>
      </c>
      <c r="F7544" s="42" t="s">
        <v>202</v>
      </c>
    </row>
    <row r="7545" spans="1:6" x14ac:dyDescent="0.25">
      <c r="A7545" s="42">
        <v>95776</v>
      </c>
      <c r="B7545" s="42">
        <v>887</v>
      </c>
      <c r="C7545" s="42">
        <v>5.4010351957555804E-4</v>
      </c>
      <c r="D7545" s="42">
        <v>8.9481266437428295E-4</v>
      </c>
      <c r="E7545" s="42" t="s">
        <v>31</v>
      </c>
      <c r="F7545" s="42" t="s">
        <v>202</v>
      </c>
    </row>
    <row r="7546" spans="1:6" x14ac:dyDescent="0.25">
      <c r="A7546" s="42">
        <v>95776</v>
      </c>
      <c r="B7546" s="42">
        <v>888</v>
      </c>
      <c r="C7546" s="42">
        <v>3.4917323759176402E-2</v>
      </c>
      <c r="D7546" s="42">
        <v>4.9466935332626097E-2</v>
      </c>
      <c r="E7546" s="42" t="s">
        <v>31</v>
      </c>
      <c r="F7546" s="42" t="s">
        <v>202</v>
      </c>
    </row>
    <row r="7547" spans="1:6" x14ac:dyDescent="0.25">
      <c r="A7547" s="42">
        <v>95776</v>
      </c>
      <c r="B7547" s="42">
        <v>889</v>
      </c>
      <c r="C7547" s="42">
        <v>7.1847681930024797E-3</v>
      </c>
      <c r="D7547" s="42">
        <v>7.4484602915541797E-3</v>
      </c>
      <c r="E7547" s="42" t="s">
        <v>31</v>
      </c>
      <c r="F7547" s="42" t="s">
        <v>202</v>
      </c>
    </row>
    <row r="7548" spans="1:6" x14ac:dyDescent="0.25">
      <c r="A7548" s="42">
        <v>95776</v>
      </c>
      <c r="B7548" s="42">
        <v>890</v>
      </c>
      <c r="C7548" s="42">
        <v>8.0469135825400606E-3</v>
      </c>
      <c r="D7548" s="42">
        <v>1.5271138344790601E-2</v>
      </c>
      <c r="E7548" s="42" t="s">
        <v>31</v>
      </c>
      <c r="F7548" s="42" t="s">
        <v>202</v>
      </c>
    </row>
    <row r="7549" spans="1:6" x14ac:dyDescent="0.25">
      <c r="A7549" s="42">
        <v>95776</v>
      </c>
      <c r="B7549" s="42">
        <v>891</v>
      </c>
      <c r="C7549" s="42">
        <v>3.9523849161478804E-3</v>
      </c>
      <c r="D7549" s="42">
        <v>7.4050917410210899E-3</v>
      </c>
      <c r="E7549" s="42" t="s">
        <v>31</v>
      </c>
      <c r="F7549" s="42" t="s">
        <v>202</v>
      </c>
    </row>
    <row r="7550" spans="1:6" x14ac:dyDescent="0.25">
      <c r="A7550" s="42">
        <v>95776</v>
      </c>
      <c r="B7550" s="42">
        <v>892</v>
      </c>
      <c r="C7550" s="42">
        <v>1.7579996511225E-3</v>
      </c>
      <c r="D7550" s="42">
        <v>2.50433305481547E-3</v>
      </c>
      <c r="E7550" s="42" t="s">
        <v>31</v>
      </c>
      <c r="F7550" s="42" t="s">
        <v>202</v>
      </c>
    </row>
    <row r="7551" spans="1:6" x14ac:dyDescent="0.25">
      <c r="A7551" s="42">
        <v>95776</v>
      </c>
      <c r="B7551" s="42">
        <v>893</v>
      </c>
      <c r="C7551" s="42">
        <v>4.1789748829689101E-4</v>
      </c>
      <c r="D7551" s="42">
        <v>7.4160118825315096E-4</v>
      </c>
      <c r="E7551" s="42" t="s">
        <v>31</v>
      </c>
      <c r="F7551" s="42" t="s">
        <v>202</v>
      </c>
    </row>
    <row r="7552" spans="1:6" x14ac:dyDescent="0.25">
      <c r="A7552" s="42">
        <v>95776</v>
      </c>
      <c r="B7552" s="42">
        <v>894</v>
      </c>
      <c r="C7552" s="42">
        <v>2.2257400968767399E-4</v>
      </c>
      <c r="D7552" s="42">
        <v>6.0636507190227795E-4</v>
      </c>
      <c r="E7552" s="42" t="s">
        <v>31</v>
      </c>
      <c r="F7552" s="42" t="s">
        <v>202</v>
      </c>
    </row>
    <row r="7553" spans="1:6" x14ac:dyDescent="0.25">
      <c r="A7553" s="42">
        <v>95776</v>
      </c>
      <c r="B7553" s="42">
        <v>895</v>
      </c>
      <c r="C7553" s="42">
        <v>2.96236645332617E-4</v>
      </c>
      <c r="D7553" s="42">
        <v>4.1477548217659302E-4</v>
      </c>
      <c r="E7553" s="42" t="s">
        <v>31</v>
      </c>
      <c r="F7553" s="42" t="s">
        <v>202</v>
      </c>
    </row>
    <row r="7554" spans="1:6" x14ac:dyDescent="0.25">
      <c r="A7554" s="42">
        <v>95776</v>
      </c>
      <c r="B7554" s="42">
        <v>105</v>
      </c>
      <c r="C7554" s="42">
        <v>2.0898453658233999E-2</v>
      </c>
      <c r="D7554" s="42">
        <v>2.62332887868932E-2</v>
      </c>
      <c r="E7554" s="42" t="s">
        <v>31</v>
      </c>
      <c r="F7554" s="42" t="s">
        <v>202</v>
      </c>
    </row>
    <row r="7555" spans="1:6" x14ac:dyDescent="0.25">
      <c r="A7555" s="42">
        <v>95776</v>
      </c>
      <c r="B7555" s="42">
        <v>196</v>
      </c>
      <c r="C7555" s="42">
        <v>3.9198375106766298E-2</v>
      </c>
      <c r="D7555" s="42">
        <v>4.0619631175378701E-2</v>
      </c>
      <c r="E7555" s="42" t="s">
        <v>31</v>
      </c>
      <c r="F7555" s="42" t="s">
        <v>202</v>
      </c>
    </row>
    <row r="7556" spans="1:6" x14ac:dyDescent="0.25">
      <c r="A7556" s="42">
        <v>95776</v>
      </c>
      <c r="B7556" s="42">
        <v>611</v>
      </c>
      <c r="C7556" s="42">
        <v>0.36490342844875101</v>
      </c>
      <c r="D7556" s="42">
        <v>0.54168423507034702</v>
      </c>
      <c r="E7556" s="42" t="s">
        <v>31</v>
      </c>
      <c r="F7556" s="42" t="s">
        <v>202</v>
      </c>
    </row>
    <row r="7557" spans="1:6" x14ac:dyDescent="0.25">
      <c r="A7557" s="42">
        <v>95776</v>
      </c>
      <c r="B7557" s="42">
        <v>901</v>
      </c>
      <c r="C7557" s="42">
        <v>3.2277877867902801E-4</v>
      </c>
      <c r="D7557" s="42">
        <v>9.4140646449871596E-4</v>
      </c>
      <c r="E7557" s="42" t="s">
        <v>31</v>
      </c>
      <c r="F7557" s="42" t="s">
        <v>202</v>
      </c>
    </row>
    <row r="7558" spans="1:6" x14ac:dyDescent="0.25">
      <c r="A7558" s="42">
        <v>95776</v>
      </c>
      <c r="B7558" s="42">
        <v>902</v>
      </c>
      <c r="C7558" s="42">
        <v>4.30664916498366E-2</v>
      </c>
      <c r="D7558" s="42">
        <v>3.6103363106537001E-2</v>
      </c>
      <c r="E7558" s="42" t="s">
        <v>31</v>
      </c>
      <c r="F7558" s="42" t="s">
        <v>202</v>
      </c>
    </row>
    <row r="7559" spans="1:6" x14ac:dyDescent="0.25">
      <c r="A7559" s="42">
        <v>95776</v>
      </c>
      <c r="B7559" s="42">
        <v>903</v>
      </c>
      <c r="C7559" s="42">
        <v>1.4440460885548601E-3</v>
      </c>
      <c r="D7559" s="42">
        <v>2.9615898556926801E-3</v>
      </c>
      <c r="E7559" s="42" t="s">
        <v>31</v>
      </c>
      <c r="F7559" s="42" t="s">
        <v>202</v>
      </c>
    </row>
    <row r="7560" spans="1:6" x14ac:dyDescent="0.25">
      <c r="A7560" s="42">
        <v>95776</v>
      </c>
      <c r="B7560" s="42">
        <v>904</v>
      </c>
      <c r="C7560" s="42">
        <v>1.1097670821772199E-2</v>
      </c>
      <c r="D7560" s="42">
        <v>1.3240635425329999E-2</v>
      </c>
      <c r="E7560" s="42" t="s">
        <v>31</v>
      </c>
      <c r="F7560" s="42" t="s">
        <v>202</v>
      </c>
    </row>
    <row r="7561" spans="1:6" x14ac:dyDescent="0.25">
      <c r="A7561" s="42">
        <v>95776</v>
      </c>
      <c r="B7561" s="42">
        <v>905</v>
      </c>
      <c r="C7561" s="42">
        <v>1.3094103051500699E-3</v>
      </c>
      <c r="D7561" s="42">
        <v>2.47491048430672E-3</v>
      </c>
      <c r="E7561" s="42" t="s">
        <v>31</v>
      </c>
      <c r="F7561" s="42" t="s">
        <v>202</v>
      </c>
    </row>
    <row r="7562" spans="1:6" x14ac:dyDescent="0.25">
      <c r="A7562" s="42">
        <v>95776</v>
      </c>
      <c r="B7562" s="42">
        <v>906</v>
      </c>
      <c r="C7562" s="42">
        <v>1.2431903664575499E-4</v>
      </c>
      <c r="D7562" s="42">
        <v>4.0759206494877701E-4</v>
      </c>
      <c r="E7562" s="42" t="s">
        <v>31</v>
      </c>
      <c r="F7562" s="42" t="s">
        <v>202</v>
      </c>
    </row>
    <row r="7563" spans="1:6" x14ac:dyDescent="0.25">
      <c r="A7563" s="42">
        <v>95776</v>
      </c>
      <c r="B7563" s="42">
        <v>907</v>
      </c>
      <c r="C7563" s="42">
        <v>8.4072706575033102E-3</v>
      </c>
      <c r="D7563" s="42">
        <v>2.2101809674566899E-2</v>
      </c>
      <c r="E7563" s="42" t="s">
        <v>31</v>
      </c>
      <c r="F7563" s="42" t="s">
        <v>202</v>
      </c>
    </row>
    <row r="7564" spans="1:6" x14ac:dyDescent="0.25">
      <c r="A7564" s="42">
        <v>95776</v>
      </c>
      <c r="B7564" s="42">
        <v>908</v>
      </c>
      <c r="C7564" s="42">
        <v>7.0453731308946102E-4</v>
      </c>
      <c r="D7564" s="42">
        <v>7.4679227542129095E-4</v>
      </c>
      <c r="E7564" s="42" t="s">
        <v>31</v>
      </c>
      <c r="F7564" s="42" t="s">
        <v>202</v>
      </c>
    </row>
    <row r="7565" spans="1:6" x14ac:dyDescent="0.25">
      <c r="A7565" s="42">
        <v>95776</v>
      </c>
      <c r="B7565" s="42">
        <v>909</v>
      </c>
      <c r="C7565" s="42">
        <v>4.9591606985391703E-4</v>
      </c>
      <c r="D7565" s="42">
        <v>9.63209642446397E-4</v>
      </c>
      <c r="E7565" s="42" t="s">
        <v>31</v>
      </c>
      <c r="F7565" s="42" t="s">
        <v>202</v>
      </c>
    </row>
    <row r="7566" spans="1:6" x14ac:dyDescent="0.25">
      <c r="A7566" s="42">
        <v>95776</v>
      </c>
      <c r="B7566" s="42">
        <v>989</v>
      </c>
      <c r="C7566" s="42">
        <v>5.6525983541774695E-4</v>
      </c>
      <c r="D7566" s="42">
        <v>7.3977229912976802E-4</v>
      </c>
      <c r="E7566" s="42" t="s">
        <v>31</v>
      </c>
      <c r="F7566" s="42" t="s">
        <v>202</v>
      </c>
    </row>
    <row r="7567" spans="1:6" x14ac:dyDescent="0.25">
      <c r="A7567" s="42">
        <v>95776</v>
      </c>
      <c r="B7567" s="42">
        <v>990</v>
      </c>
      <c r="C7567" s="42">
        <v>2.36515279284632E-3</v>
      </c>
      <c r="D7567" s="42">
        <v>3.0921759880402698E-3</v>
      </c>
      <c r="E7567" s="42" t="s">
        <v>31</v>
      </c>
      <c r="F7567" s="42" t="s">
        <v>202</v>
      </c>
    </row>
    <row r="7568" spans="1:6" x14ac:dyDescent="0.25">
      <c r="A7568" s="42">
        <v>95776</v>
      </c>
      <c r="B7568" s="42">
        <v>990</v>
      </c>
      <c r="C7568" s="42">
        <v>2.5717530980132199E-3</v>
      </c>
      <c r="D7568" s="42">
        <v>7.2772652275357504E-3</v>
      </c>
      <c r="E7568" s="42" t="s">
        <v>31</v>
      </c>
      <c r="F7568" s="42" t="s">
        <v>202</v>
      </c>
    </row>
    <row r="7569" spans="1:6" x14ac:dyDescent="0.25">
      <c r="A7569" s="42">
        <v>95776</v>
      </c>
      <c r="B7569" s="42">
        <v>1387</v>
      </c>
      <c r="C7569" s="42">
        <v>3.88225517118997E-3</v>
      </c>
      <c r="D7569" s="42">
        <v>3.9692132835553303E-3</v>
      </c>
      <c r="E7569" s="42" t="s">
        <v>31</v>
      </c>
      <c r="F7569" s="42" t="s">
        <v>202</v>
      </c>
    </row>
    <row r="7570" spans="1:6" x14ac:dyDescent="0.25">
      <c r="A7570" s="42">
        <v>95776</v>
      </c>
      <c r="B7570" s="42">
        <v>993</v>
      </c>
      <c r="C7570" s="42">
        <v>7.2252782210361201E-4</v>
      </c>
      <c r="D7570" s="42">
        <v>2.0551517813744498E-3</v>
      </c>
      <c r="E7570" s="42" t="s">
        <v>31</v>
      </c>
      <c r="F7570" s="42" t="s">
        <v>202</v>
      </c>
    </row>
    <row r="7571" spans="1:6" x14ac:dyDescent="0.25">
      <c r="A7571" s="42">
        <v>95776</v>
      </c>
      <c r="B7571" s="42">
        <v>994</v>
      </c>
      <c r="C7571" s="42">
        <v>0</v>
      </c>
      <c r="D7571" s="42">
        <v>3.8419041044925701E-4</v>
      </c>
      <c r="E7571" s="42" t="s">
        <v>31</v>
      </c>
      <c r="F7571" s="42" t="s">
        <v>202</v>
      </c>
    </row>
    <row r="7572" spans="1:6" x14ac:dyDescent="0.25">
      <c r="A7572" s="42">
        <v>95776</v>
      </c>
      <c r="B7572" s="42">
        <v>1390</v>
      </c>
      <c r="C7572" s="42">
        <v>3.1909242619538201E-3</v>
      </c>
      <c r="D7572" s="42">
        <v>6.6191795400067999E-3</v>
      </c>
      <c r="E7572" s="42" t="s">
        <v>31</v>
      </c>
      <c r="F7572" s="42" t="s">
        <v>202</v>
      </c>
    </row>
    <row r="7573" spans="1:6" x14ac:dyDescent="0.25">
      <c r="A7573" s="42">
        <v>95776</v>
      </c>
      <c r="B7573" s="42">
        <v>1391</v>
      </c>
      <c r="C7573" s="42">
        <v>5.1979336480223598E-3</v>
      </c>
      <c r="D7573" s="42">
        <v>4.0366314428074103E-3</v>
      </c>
      <c r="E7573" s="42" t="s">
        <v>31</v>
      </c>
      <c r="F7573" s="42" t="s">
        <v>202</v>
      </c>
    </row>
    <row r="7574" spans="1:6" x14ac:dyDescent="0.25">
      <c r="A7574" s="42">
        <v>95776</v>
      </c>
      <c r="B7574" s="42">
        <v>1393</v>
      </c>
      <c r="C7574" s="42">
        <v>2.8120329422427997E-4</v>
      </c>
      <c r="D7574" s="42">
        <v>7.0834941012305004E-4</v>
      </c>
      <c r="E7574" s="42" t="s">
        <v>31</v>
      </c>
      <c r="F7574" s="42" t="s">
        <v>202</v>
      </c>
    </row>
    <row r="7575" spans="1:6" x14ac:dyDescent="0.25">
      <c r="A7575" s="42">
        <v>95776</v>
      </c>
      <c r="B7575" s="42">
        <v>999</v>
      </c>
      <c r="C7575" s="42">
        <v>6.39412775871568E-3</v>
      </c>
      <c r="D7575" s="42">
        <v>3.65039866758545E-3</v>
      </c>
      <c r="E7575" s="42" t="s">
        <v>31</v>
      </c>
      <c r="F7575" s="42" t="s">
        <v>202</v>
      </c>
    </row>
    <row r="7576" spans="1:6" x14ac:dyDescent="0.25">
      <c r="A7576" s="42">
        <v>95776</v>
      </c>
      <c r="B7576" s="42">
        <v>1396</v>
      </c>
      <c r="C7576" s="42">
        <v>0</v>
      </c>
      <c r="D7576" s="42">
        <v>3.8419041044925701E-4</v>
      </c>
      <c r="E7576" s="42" t="s">
        <v>31</v>
      </c>
      <c r="F7576" s="42" t="s">
        <v>202</v>
      </c>
    </row>
    <row r="7577" spans="1:6" x14ac:dyDescent="0.25">
      <c r="A7577" s="42">
        <v>95776</v>
      </c>
      <c r="B7577" s="42">
        <v>1397</v>
      </c>
      <c r="C7577" s="42">
        <v>0</v>
      </c>
      <c r="D7577" s="42">
        <v>3.8419041044925701E-4</v>
      </c>
      <c r="E7577" s="42" t="s">
        <v>31</v>
      </c>
      <c r="F7577" s="42" t="s">
        <v>202</v>
      </c>
    </row>
    <row r="7578" spans="1:6" x14ac:dyDescent="0.25">
      <c r="A7578" s="42">
        <v>95776</v>
      </c>
      <c r="B7578" s="42">
        <v>1398</v>
      </c>
      <c r="C7578" s="42">
        <v>0</v>
      </c>
      <c r="D7578" s="42">
        <v>3.8419041044925701E-4</v>
      </c>
      <c r="E7578" s="42" t="s">
        <v>31</v>
      </c>
      <c r="F7578" s="42" t="s">
        <v>202</v>
      </c>
    </row>
    <row r="7579" spans="1:6" x14ac:dyDescent="0.25">
      <c r="A7579" s="42">
        <v>95776</v>
      </c>
      <c r="B7579" s="42">
        <v>1004</v>
      </c>
      <c r="C7579" s="42">
        <v>0</v>
      </c>
      <c r="D7579" s="42">
        <v>3.8419041044925701E-4</v>
      </c>
      <c r="E7579" s="42" t="s">
        <v>31</v>
      </c>
      <c r="F7579" s="42" t="s">
        <v>202</v>
      </c>
    </row>
    <row r="7580" spans="1:6" x14ac:dyDescent="0.25">
      <c r="A7580" s="42">
        <v>95776</v>
      </c>
      <c r="B7580" s="42">
        <v>1005</v>
      </c>
      <c r="C7580" s="42">
        <v>0</v>
      </c>
      <c r="D7580" s="42">
        <v>3.8419041044925701E-4</v>
      </c>
      <c r="E7580" s="42" t="s">
        <v>31</v>
      </c>
      <c r="F7580" s="42" t="s">
        <v>202</v>
      </c>
    </row>
    <row r="7581" spans="1:6" x14ac:dyDescent="0.25">
      <c r="A7581" s="42">
        <v>95776</v>
      </c>
      <c r="B7581" s="42">
        <v>1006</v>
      </c>
      <c r="C7581" s="42">
        <v>0</v>
      </c>
      <c r="D7581" s="42">
        <v>3.8419041044925701E-4</v>
      </c>
      <c r="E7581" s="42" t="s">
        <v>31</v>
      </c>
      <c r="F7581" s="42" t="s">
        <v>202</v>
      </c>
    </row>
    <row r="7582" spans="1:6" x14ac:dyDescent="0.25">
      <c r="A7582" s="42">
        <v>95776</v>
      </c>
      <c r="B7582" s="42">
        <v>1402</v>
      </c>
      <c r="C7582" s="42">
        <v>5.9205797589897404E-4</v>
      </c>
      <c r="D7582" s="42">
        <v>1.6886498717558201E-3</v>
      </c>
      <c r="E7582" s="42" t="s">
        <v>31</v>
      </c>
      <c r="F7582" s="42" t="s">
        <v>202</v>
      </c>
    </row>
    <row r="7583" spans="1:6" x14ac:dyDescent="0.25">
      <c r="A7583" s="42">
        <v>95776</v>
      </c>
      <c r="B7583" s="42">
        <v>1008</v>
      </c>
      <c r="C7583" s="42">
        <v>0</v>
      </c>
      <c r="D7583" s="42">
        <v>3.8419041044925701E-4</v>
      </c>
      <c r="E7583" s="42" t="s">
        <v>31</v>
      </c>
      <c r="F7583" s="42" t="s">
        <v>202</v>
      </c>
    </row>
    <row r="7584" spans="1:6" x14ac:dyDescent="0.25">
      <c r="A7584" s="42">
        <v>95776</v>
      </c>
      <c r="B7584" s="42">
        <v>989</v>
      </c>
      <c r="C7584" s="42">
        <v>1.2220188376099899E-3</v>
      </c>
      <c r="D7584" s="42">
        <v>1.41147976536297E-3</v>
      </c>
      <c r="E7584" s="42" t="s">
        <v>31</v>
      </c>
      <c r="F7584" s="42" t="s">
        <v>202</v>
      </c>
    </row>
    <row r="7585" spans="1:6" x14ac:dyDescent="0.25">
      <c r="A7585" s="42">
        <v>95776</v>
      </c>
      <c r="B7585" s="42">
        <v>1010</v>
      </c>
      <c r="C7585" s="42">
        <v>2.7864871076610999E-3</v>
      </c>
      <c r="D7585" s="42">
        <v>3.2379836794420298E-3</v>
      </c>
      <c r="E7585" s="42" t="s">
        <v>31</v>
      </c>
      <c r="F7585" s="42" t="s">
        <v>202</v>
      </c>
    </row>
    <row r="7586" spans="1:6" x14ac:dyDescent="0.25">
      <c r="A7586" s="42">
        <v>95776</v>
      </c>
      <c r="B7586" s="42">
        <v>1011</v>
      </c>
      <c r="C7586" s="42">
        <v>3.55985971016276E-3</v>
      </c>
      <c r="D7586" s="42">
        <v>3.4231242972222499E-3</v>
      </c>
      <c r="E7586" s="42" t="s">
        <v>31</v>
      </c>
      <c r="F7586" s="42" t="s">
        <v>202</v>
      </c>
    </row>
    <row r="7587" spans="1:6" x14ac:dyDescent="0.25">
      <c r="A7587" s="42">
        <v>95776</v>
      </c>
      <c r="B7587" s="42">
        <v>1407</v>
      </c>
      <c r="C7587" s="42">
        <v>2.4627571561972E-3</v>
      </c>
      <c r="D7587" s="42">
        <v>4.6052613700504298E-3</v>
      </c>
      <c r="E7587" s="42" t="s">
        <v>31</v>
      </c>
      <c r="F7587" s="42" t="s">
        <v>202</v>
      </c>
    </row>
    <row r="7588" spans="1:6" x14ac:dyDescent="0.25">
      <c r="A7588" s="42">
        <v>95776</v>
      </c>
      <c r="B7588" s="42">
        <v>1408</v>
      </c>
      <c r="C7588" s="42">
        <v>1.26899202406679E-3</v>
      </c>
      <c r="D7588" s="42">
        <v>1.84223563591548E-3</v>
      </c>
      <c r="E7588" s="42" t="s">
        <v>31</v>
      </c>
      <c r="F7588" s="42" t="s">
        <v>202</v>
      </c>
    </row>
    <row r="7589" spans="1:6" x14ac:dyDescent="0.25">
      <c r="A7589" s="42">
        <v>95776</v>
      </c>
      <c r="B7589" s="42">
        <v>1409</v>
      </c>
      <c r="C7589" s="42">
        <v>7.4719564997832602E-4</v>
      </c>
      <c r="D7589" s="42">
        <v>1.2878465296659099E-3</v>
      </c>
      <c r="E7589" s="42" t="s">
        <v>31</v>
      </c>
      <c r="F7589" s="42" t="s">
        <v>202</v>
      </c>
    </row>
    <row r="7590" spans="1:6" x14ac:dyDescent="0.25">
      <c r="A7590" s="42">
        <v>95776</v>
      </c>
      <c r="B7590" s="42">
        <v>1410</v>
      </c>
      <c r="C7590" s="42">
        <v>0</v>
      </c>
      <c r="D7590" s="42">
        <v>3.8419041044925701E-4</v>
      </c>
      <c r="E7590" s="42" t="s">
        <v>31</v>
      </c>
      <c r="F7590" s="42" t="s">
        <v>202</v>
      </c>
    </row>
    <row r="7591" spans="1:6" x14ac:dyDescent="0.25">
      <c r="A7591" s="42">
        <v>95776</v>
      </c>
      <c r="B7591" s="42">
        <v>1411</v>
      </c>
      <c r="C7591" s="42">
        <v>1.8412748274099599E-3</v>
      </c>
      <c r="D7591" s="42">
        <v>1.8185875612641599E-3</v>
      </c>
      <c r="E7591" s="42" t="s">
        <v>31</v>
      </c>
      <c r="F7591" s="42" t="s">
        <v>202</v>
      </c>
    </row>
    <row r="7592" spans="1:6" x14ac:dyDescent="0.25">
      <c r="A7592" s="42">
        <v>95776</v>
      </c>
      <c r="B7592" s="42">
        <v>1017</v>
      </c>
      <c r="C7592" s="42">
        <v>3.3347099771571E-3</v>
      </c>
      <c r="D7592" s="42">
        <v>2.6231935320343699E-3</v>
      </c>
      <c r="E7592" s="42" t="s">
        <v>31</v>
      </c>
      <c r="F7592" s="42" t="s">
        <v>202</v>
      </c>
    </row>
    <row r="7593" spans="1:6" x14ac:dyDescent="0.25">
      <c r="A7593" s="42">
        <v>95776</v>
      </c>
      <c r="B7593" s="42">
        <v>1413</v>
      </c>
      <c r="C7593" s="42">
        <v>3.7157339171739199E-3</v>
      </c>
      <c r="D7593" s="42">
        <v>8.0033705354923199E-3</v>
      </c>
      <c r="E7593" s="42" t="s">
        <v>31</v>
      </c>
      <c r="F7593" s="42" t="s">
        <v>202</v>
      </c>
    </row>
    <row r="7594" spans="1:6" x14ac:dyDescent="0.25">
      <c r="A7594" s="42">
        <v>95776</v>
      </c>
      <c r="B7594" s="42">
        <v>1416</v>
      </c>
      <c r="C7594" s="42">
        <v>2.7426968944658501E-3</v>
      </c>
      <c r="D7594" s="42">
        <v>4.1510947669636603E-3</v>
      </c>
      <c r="E7594" s="42" t="s">
        <v>31</v>
      </c>
      <c r="F7594" s="42" t="s">
        <v>202</v>
      </c>
    </row>
    <row r="7595" spans="1:6" x14ac:dyDescent="0.25">
      <c r="A7595" s="42">
        <v>95776</v>
      </c>
      <c r="B7595" s="42">
        <v>1022</v>
      </c>
      <c r="C7595" s="42">
        <v>1.81032144753376E-3</v>
      </c>
      <c r="D7595" s="42">
        <v>3.0872610211434099E-3</v>
      </c>
      <c r="E7595" s="42" t="s">
        <v>31</v>
      </c>
      <c r="F7595" s="42" t="s">
        <v>202</v>
      </c>
    </row>
    <row r="7596" spans="1:6" x14ac:dyDescent="0.25">
      <c r="A7596" s="42">
        <v>95776</v>
      </c>
      <c r="B7596" s="42">
        <v>1418</v>
      </c>
      <c r="C7596" s="42">
        <v>4.7023439949137498E-5</v>
      </c>
      <c r="D7596" s="42">
        <v>4.1140754161744699E-4</v>
      </c>
      <c r="E7596" s="42" t="s">
        <v>31</v>
      </c>
      <c r="F7596" s="42" t="s">
        <v>202</v>
      </c>
    </row>
    <row r="7597" spans="1:6" x14ac:dyDescent="0.25">
      <c r="A7597" s="42">
        <v>95776</v>
      </c>
      <c r="B7597" s="42">
        <v>1024</v>
      </c>
      <c r="C7597" s="42">
        <v>3.1287661541257498E-4</v>
      </c>
      <c r="D7597" s="42">
        <v>5.8220063903004703E-4</v>
      </c>
      <c r="E7597" s="42" t="s">
        <v>31</v>
      </c>
      <c r="F7597" s="42" t="s">
        <v>202</v>
      </c>
    </row>
    <row r="7598" spans="1:6" x14ac:dyDescent="0.25">
      <c r="A7598" s="42">
        <v>95776</v>
      </c>
      <c r="B7598" s="42">
        <v>1025</v>
      </c>
      <c r="C7598" s="42">
        <v>1.31504716583075E-4</v>
      </c>
      <c r="D7598" s="42">
        <v>5.14886635683472E-4</v>
      </c>
      <c r="E7598" s="42" t="s">
        <v>31</v>
      </c>
      <c r="F7598" s="42" t="s">
        <v>202</v>
      </c>
    </row>
    <row r="7599" spans="1:6" x14ac:dyDescent="0.25">
      <c r="A7599" s="42">
        <v>95776</v>
      </c>
      <c r="B7599" s="42">
        <v>1026</v>
      </c>
      <c r="C7599" s="42">
        <v>9.4607769914985401E-5</v>
      </c>
      <c r="D7599" s="42">
        <v>3.9662544133620798E-4</v>
      </c>
      <c r="E7599" s="42" t="s">
        <v>31</v>
      </c>
      <c r="F7599" s="42" t="s">
        <v>202</v>
      </c>
    </row>
    <row r="7600" spans="1:6" x14ac:dyDescent="0.25">
      <c r="A7600" s="42">
        <v>95776</v>
      </c>
      <c r="B7600" s="42">
        <v>1027</v>
      </c>
      <c r="C7600" s="42">
        <v>1.27844244292543E-5</v>
      </c>
      <c r="D7600" s="42">
        <v>3.8420198298515001E-4</v>
      </c>
      <c r="E7600" s="42" t="s">
        <v>31</v>
      </c>
      <c r="F7600" s="42" t="s">
        <v>202</v>
      </c>
    </row>
    <row r="7601" spans="1:6" x14ac:dyDescent="0.25">
      <c r="A7601" s="42">
        <v>95776</v>
      </c>
      <c r="B7601" s="42">
        <v>1423</v>
      </c>
      <c r="C7601" s="42">
        <v>3.6435471658933598E-3</v>
      </c>
      <c r="D7601" s="42">
        <v>9.0603730447685604E-3</v>
      </c>
      <c r="E7601" s="42" t="s">
        <v>31</v>
      </c>
      <c r="F7601" s="42" t="s">
        <v>202</v>
      </c>
    </row>
    <row r="7602" spans="1:6" x14ac:dyDescent="0.25">
      <c r="A7602" s="42">
        <v>95776</v>
      </c>
      <c r="B7602" s="42">
        <v>933</v>
      </c>
      <c r="C7602" s="42">
        <v>7.3794046312848999E-2</v>
      </c>
      <c r="D7602" s="42">
        <v>0.109633722259854</v>
      </c>
      <c r="E7602" s="42" t="s">
        <v>31</v>
      </c>
      <c r="F7602" s="42" t="s">
        <v>202</v>
      </c>
    </row>
    <row r="7603" spans="1:6" x14ac:dyDescent="0.25">
      <c r="A7603" s="42">
        <v>95776</v>
      </c>
      <c r="B7603" s="42">
        <v>934</v>
      </c>
      <c r="C7603" s="42">
        <v>0.15605748950391901</v>
      </c>
      <c r="D7603" s="42">
        <v>0.15827321669814901</v>
      </c>
      <c r="E7603" s="42" t="s">
        <v>31</v>
      </c>
      <c r="F7603" s="42" t="s">
        <v>202</v>
      </c>
    </row>
    <row r="7604" spans="1:6" x14ac:dyDescent="0.25">
      <c r="A7604" s="42">
        <v>95776</v>
      </c>
      <c r="B7604" s="42">
        <v>935</v>
      </c>
      <c r="C7604" s="42">
        <v>1.6729613893733598E-2</v>
      </c>
      <c r="D7604" s="42">
        <v>1.3506247891820099E-2</v>
      </c>
      <c r="E7604" s="42" t="s">
        <v>31</v>
      </c>
      <c r="F7604" s="42" t="s">
        <v>202</v>
      </c>
    </row>
    <row r="7605" spans="1:6" x14ac:dyDescent="0.25">
      <c r="A7605" s="42">
        <v>95776</v>
      </c>
      <c r="B7605" s="42">
        <v>936</v>
      </c>
      <c r="C7605" s="42">
        <v>0.102934574714723</v>
      </c>
      <c r="D7605" s="42">
        <v>0.10829740141673801</v>
      </c>
      <c r="E7605" s="42" t="s">
        <v>31</v>
      </c>
      <c r="F7605" s="42" t="s">
        <v>202</v>
      </c>
    </row>
    <row r="7606" spans="1:6" x14ac:dyDescent="0.25">
      <c r="A7606" s="42">
        <v>95776</v>
      </c>
      <c r="B7606" s="42">
        <v>937</v>
      </c>
      <c r="C7606" s="42">
        <v>4.7865238190222002E-2</v>
      </c>
      <c r="D7606" s="42">
        <v>0.171039465353472</v>
      </c>
      <c r="E7606" s="42" t="s">
        <v>31</v>
      </c>
      <c r="F7606" s="42" t="s">
        <v>202</v>
      </c>
    </row>
    <row r="7607" spans="1:6" x14ac:dyDescent="0.25">
      <c r="A7607" s="42">
        <v>95776</v>
      </c>
      <c r="B7607" s="42">
        <v>939</v>
      </c>
      <c r="C7607" s="42">
        <v>1.3222587521265001E-2</v>
      </c>
      <c r="D7607" s="42">
        <v>1.9554425233337801E-2</v>
      </c>
      <c r="E7607" s="42" t="s">
        <v>31</v>
      </c>
      <c r="F7607" s="42" t="s">
        <v>202</v>
      </c>
    </row>
    <row r="7608" spans="1:6" x14ac:dyDescent="0.25">
      <c r="A7608" s="42">
        <v>95776</v>
      </c>
      <c r="B7608" s="42">
        <v>941</v>
      </c>
      <c r="C7608" s="42">
        <v>3.1002090809736701E-3</v>
      </c>
      <c r="D7608" s="42">
        <v>4.8427931232593096E-3</v>
      </c>
      <c r="E7608" s="42" t="s">
        <v>31</v>
      </c>
      <c r="F7608" s="42" t="s">
        <v>202</v>
      </c>
    </row>
    <row r="7609" spans="1:6" x14ac:dyDescent="0.25">
      <c r="A7609" s="42">
        <v>95776</v>
      </c>
      <c r="B7609" s="42">
        <v>942</v>
      </c>
      <c r="C7609" s="42">
        <v>0.704171588519519</v>
      </c>
      <c r="D7609" s="42">
        <v>1.2907832183460699</v>
      </c>
      <c r="E7609" s="42" t="s">
        <v>31</v>
      </c>
      <c r="F7609" s="42" t="s">
        <v>202</v>
      </c>
    </row>
    <row r="7610" spans="1:6" x14ac:dyDescent="0.25">
      <c r="A7610" s="42">
        <v>95776</v>
      </c>
      <c r="B7610" s="42">
        <v>944</v>
      </c>
      <c r="C7610" s="42">
        <v>7.5013119633249706E-2</v>
      </c>
      <c r="D7610" s="42">
        <v>5.94236905453292E-2</v>
      </c>
      <c r="E7610" s="42" t="s">
        <v>31</v>
      </c>
      <c r="F7610" s="42" t="s">
        <v>202</v>
      </c>
    </row>
    <row r="7611" spans="1:6" x14ac:dyDescent="0.25">
      <c r="A7611" s="42">
        <v>95776</v>
      </c>
      <c r="B7611" s="42">
        <v>945</v>
      </c>
      <c r="C7611" s="42">
        <v>4.5453328542774903E-2</v>
      </c>
      <c r="D7611" s="42">
        <v>2.9453325547923799E-2</v>
      </c>
      <c r="E7611" s="42" t="s">
        <v>31</v>
      </c>
      <c r="F7611" s="42" t="s">
        <v>202</v>
      </c>
    </row>
    <row r="7612" spans="1:6" x14ac:dyDescent="0.25">
      <c r="A7612" s="42">
        <v>95776</v>
      </c>
      <c r="B7612" s="42">
        <v>1438</v>
      </c>
      <c r="C7612" s="42">
        <v>5.2091514764752898E-2</v>
      </c>
      <c r="D7612" s="42">
        <v>6.7127286253171006E-2</v>
      </c>
      <c r="E7612" s="42" t="s">
        <v>31</v>
      </c>
      <c r="F7612" s="42" t="s">
        <v>202</v>
      </c>
    </row>
    <row r="7613" spans="1:6" x14ac:dyDescent="0.25">
      <c r="A7613" s="42">
        <v>95776</v>
      </c>
      <c r="B7613" s="42">
        <v>1044</v>
      </c>
      <c r="C7613" s="42">
        <v>0.25954226596035501</v>
      </c>
      <c r="D7613" s="42">
        <v>0.36083915694924801</v>
      </c>
      <c r="E7613" s="42" t="s">
        <v>31</v>
      </c>
      <c r="F7613" s="42" t="s">
        <v>202</v>
      </c>
    </row>
    <row r="7614" spans="1:6" x14ac:dyDescent="0.25">
      <c r="A7614" s="42">
        <v>95776</v>
      </c>
      <c r="B7614" s="42">
        <v>947</v>
      </c>
      <c r="C7614" s="42">
        <v>0.45399014947648397</v>
      </c>
      <c r="D7614" s="42">
        <v>0.68727265999724696</v>
      </c>
      <c r="E7614" s="42" t="s">
        <v>31</v>
      </c>
      <c r="F7614" s="42" t="s">
        <v>202</v>
      </c>
    </row>
    <row r="7615" spans="1:6" x14ac:dyDescent="0.25">
      <c r="A7615" s="42">
        <v>95776</v>
      </c>
      <c r="B7615" s="42">
        <v>948</v>
      </c>
      <c r="C7615" s="42">
        <v>8.7438066758054794E-2</v>
      </c>
      <c r="D7615" s="42">
        <v>7.3579466134176402E-2</v>
      </c>
      <c r="E7615" s="42" t="s">
        <v>31</v>
      </c>
      <c r="F7615" s="42" t="s">
        <v>202</v>
      </c>
    </row>
    <row r="7616" spans="1:6" x14ac:dyDescent="0.25">
      <c r="A7616" s="42">
        <v>95776</v>
      </c>
      <c r="B7616" s="42">
        <v>949</v>
      </c>
      <c r="C7616" s="42">
        <v>2.7608167185580301E-2</v>
      </c>
      <c r="D7616" s="42">
        <v>4.0170869830062302E-2</v>
      </c>
      <c r="E7616" s="42" t="s">
        <v>31</v>
      </c>
      <c r="F7616" s="42" t="s">
        <v>202</v>
      </c>
    </row>
    <row r="7617" spans="1:6" x14ac:dyDescent="0.25">
      <c r="A7617" s="42">
        <v>95776</v>
      </c>
      <c r="B7617" s="42">
        <v>950</v>
      </c>
      <c r="C7617" s="42">
        <v>5.2401048091816699E-2</v>
      </c>
      <c r="D7617" s="42">
        <v>6.2709279536277404E-2</v>
      </c>
      <c r="E7617" s="42" t="s">
        <v>31</v>
      </c>
      <c r="F7617" s="42" t="s">
        <v>202</v>
      </c>
    </row>
    <row r="7618" spans="1:6" x14ac:dyDescent="0.25">
      <c r="A7618" s="42">
        <v>95776</v>
      </c>
      <c r="B7618" s="42">
        <v>951</v>
      </c>
      <c r="C7618" s="42">
        <v>3.5412402767371801E-2</v>
      </c>
      <c r="D7618" s="42">
        <v>7.0824805534743698E-2</v>
      </c>
      <c r="E7618" s="42" t="s">
        <v>31</v>
      </c>
      <c r="F7618" s="42" t="s">
        <v>202</v>
      </c>
    </row>
    <row r="7619" spans="1:6" x14ac:dyDescent="0.25">
      <c r="A7619" s="42">
        <v>95776</v>
      </c>
      <c r="B7619" s="42">
        <v>952</v>
      </c>
      <c r="C7619" s="42">
        <v>0.153804470025169</v>
      </c>
      <c r="D7619" s="42">
        <v>0.106807787565603</v>
      </c>
      <c r="E7619" s="42" t="s">
        <v>31</v>
      </c>
      <c r="F7619" s="42" t="s">
        <v>202</v>
      </c>
    </row>
    <row r="7620" spans="1:6" x14ac:dyDescent="0.25">
      <c r="A7620" s="42">
        <v>95776</v>
      </c>
      <c r="B7620" s="42">
        <v>953</v>
      </c>
      <c r="C7620" s="42">
        <v>3.61409520304391E-2</v>
      </c>
      <c r="D7620" s="42">
        <v>9.5119436793125206E-2</v>
      </c>
      <c r="E7620" s="42" t="s">
        <v>31</v>
      </c>
      <c r="F7620" s="42" t="s">
        <v>202</v>
      </c>
    </row>
    <row r="7621" spans="1:6" x14ac:dyDescent="0.25">
      <c r="A7621" s="42">
        <v>95776</v>
      </c>
      <c r="B7621" s="42">
        <v>954</v>
      </c>
      <c r="C7621" s="42">
        <v>0.35652357573993099</v>
      </c>
      <c r="D7621" s="42">
        <v>0.43606463277728902</v>
      </c>
      <c r="E7621" s="42" t="s">
        <v>31</v>
      </c>
      <c r="F7621" s="42" t="s">
        <v>202</v>
      </c>
    </row>
    <row r="7622" spans="1:6" x14ac:dyDescent="0.25">
      <c r="A7622" s="42">
        <v>95776</v>
      </c>
      <c r="B7622" s="42">
        <v>955</v>
      </c>
      <c r="C7622" s="42">
        <v>24.4310248398947</v>
      </c>
      <c r="D7622" s="42">
        <v>22.427008441834399</v>
      </c>
      <c r="E7622" s="42" t="s">
        <v>31</v>
      </c>
      <c r="F7622" s="42" t="s">
        <v>202</v>
      </c>
    </row>
    <row r="7623" spans="1:6" x14ac:dyDescent="0.25">
      <c r="A7623" s="42">
        <v>95776</v>
      </c>
      <c r="B7623" s="42">
        <v>956</v>
      </c>
      <c r="C7623" s="42">
        <v>0.11821180435277601</v>
      </c>
      <c r="D7623" s="42">
        <v>0.190460915088771</v>
      </c>
      <c r="E7623" s="42" t="s">
        <v>31</v>
      </c>
      <c r="F7623" s="42" t="s">
        <v>202</v>
      </c>
    </row>
    <row r="7624" spans="1:6" x14ac:dyDescent="0.25">
      <c r="A7624" s="42">
        <v>95776</v>
      </c>
      <c r="B7624" s="42">
        <v>1056</v>
      </c>
      <c r="C7624" s="42">
        <v>7.5488869669807293E-2</v>
      </c>
      <c r="D7624" s="42">
        <v>8.7019507111885205E-2</v>
      </c>
      <c r="E7624" s="42" t="s">
        <v>31</v>
      </c>
      <c r="F7624" s="42" t="s">
        <v>202</v>
      </c>
    </row>
    <row r="7625" spans="1:6" x14ac:dyDescent="0.25">
      <c r="A7625" s="42">
        <v>95776</v>
      </c>
      <c r="B7625" s="42">
        <v>957</v>
      </c>
      <c r="C7625" s="42">
        <v>0.30582260087332402</v>
      </c>
      <c r="D7625" s="42">
        <v>0.498764469756454</v>
      </c>
      <c r="E7625" s="42" t="s">
        <v>31</v>
      </c>
      <c r="F7625" s="42" t="s">
        <v>202</v>
      </c>
    </row>
    <row r="7626" spans="1:6" x14ac:dyDescent="0.25">
      <c r="A7626" s="42">
        <v>95776</v>
      </c>
      <c r="B7626" s="42">
        <v>958</v>
      </c>
      <c r="C7626" s="42">
        <v>1.7992410393216699E-2</v>
      </c>
      <c r="D7626" s="42">
        <v>3.09532064419887E-2</v>
      </c>
      <c r="E7626" s="42" t="s">
        <v>31</v>
      </c>
      <c r="F7626" s="42" t="s">
        <v>202</v>
      </c>
    </row>
    <row r="7627" spans="1:6" x14ac:dyDescent="0.25">
      <c r="A7627" s="42">
        <v>95776</v>
      </c>
      <c r="B7627" s="42">
        <v>959</v>
      </c>
      <c r="C7627" s="42">
        <v>3.3079783760410798E-2</v>
      </c>
      <c r="D7627" s="42">
        <v>2.80005976587284E-2</v>
      </c>
      <c r="E7627" s="42" t="s">
        <v>31</v>
      </c>
      <c r="F7627" s="42" t="s">
        <v>202</v>
      </c>
    </row>
    <row r="7628" spans="1:6" x14ac:dyDescent="0.25">
      <c r="A7628" s="42">
        <v>95776</v>
      </c>
      <c r="B7628" s="42">
        <v>960</v>
      </c>
      <c r="C7628" s="42">
        <v>0.44902286750936399</v>
      </c>
      <c r="D7628" s="42">
        <v>0.579397477122232</v>
      </c>
      <c r="E7628" s="42" t="s">
        <v>31</v>
      </c>
      <c r="F7628" s="42" t="s">
        <v>202</v>
      </c>
    </row>
    <row r="7629" spans="1:6" x14ac:dyDescent="0.25">
      <c r="A7629" s="42">
        <v>95776</v>
      </c>
      <c r="B7629" s="42">
        <v>961</v>
      </c>
      <c r="C7629" s="42">
        <v>0.108394936077522</v>
      </c>
      <c r="D7629" s="42">
        <v>0.13456817255041301</v>
      </c>
      <c r="E7629" s="42" t="s">
        <v>31</v>
      </c>
      <c r="F7629" s="42" t="s">
        <v>202</v>
      </c>
    </row>
    <row r="7630" spans="1:6" x14ac:dyDescent="0.25">
      <c r="A7630" s="42">
        <v>95776</v>
      </c>
      <c r="B7630" s="42">
        <v>962</v>
      </c>
      <c r="C7630" s="42">
        <v>1.50441353139605E-2</v>
      </c>
      <c r="D7630" s="42">
        <v>1.4608902844715299E-2</v>
      </c>
      <c r="E7630" s="42" t="s">
        <v>31</v>
      </c>
      <c r="F7630" s="42" t="s">
        <v>202</v>
      </c>
    </row>
    <row r="7631" spans="1:6" x14ac:dyDescent="0.25">
      <c r="A7631" s="42">
        <v>95776</v>
      </c>
      <c r="B7631" s="42">
        <v>963</v>
      </c>
      <c r="C7631" s="42">
        <v>2.1680430343385199E-2</v>
      </c>
      <c r="D7631" s="42">
        <v>1.7973490649540701E-2</v>
      </c>
      <c r="E7631" s="42" t="s">
        <v>31</v>
      </c>
      <c r="F7631" s="42" t="s">
        <v>202</v>
      </c>
    </row>
    <row r="7632" spans="1:6" x14ac:dyDescent="0.25">
      <c r="A7632" s="42">
        <v>95776</v>
      </c>
      <c r="B7632" s="42">
        <v>964</v>
      </c>
      <c r="C7632" s="42">
        <v>6.0339481011972097E-2</v>
      </c>
      <c r="D7632" s="42">
        <v>8.8346321865908295E-2</v>
      </c>
      <c r="E7632" s="42" t="s">
        <v>31</v>
      </c>
      <c r="F7632" s="42" t="s">
        <v>202</v>
      </c>
    </row>
    <row r="7633" spans="1:6" x14ac:dyDescent="0.25">
      <c r="A7633" s="42">
        <v>95776</v>
      </c>
      <c r="B7633" s="42">
        <v>966</v>
      </c>
      <c r="C7633" s="42">
        <v>5.1699476513166497E-2</v>
      </c>
      <c r="D7633" s="42">
        <v>6.4304225917871397E-2</v>
      </c>
      <c r="E7633" s="42" t="s">
        <v>31</v>
      </c>
      <c r="F7633" s="42" t="s">
        <v>202</v>
      </c>
    </row>
    <row r="7634" spans="1:6" x14ac:dyDescent="0.25">
      <c r="A7634" s="42">
        <v>95776</v>
      </c>
      <c r="B7634" s="42">
        <v>967</v>
      </c>
      <c r="C7634" s="42">
        <v>8.6880833054484602E-2</v>
      </c>
      <c r="D7634" s="42">
        <v>9.2239179891701897E-2</v>
      </c>
      <c r="E7634" s="42" t="s">
        <v>31</v>
      </c>
      <c r="F7634" s="42" t="s">
        <v>202</v>
      </c>
    </row>
    <row r="7635" spans="1:6" x14ac:dyDescent="0.25">
      <c r="A7635" s="42">
        <v>95776</v>
      </c>
      <c r="B7635" s="42">
        <v>968</v>
      </c>
      <c r="C7635" s="42">
        <v>0.10802505002585799</v>
      </c>
      <c r="D7635" s="42">
        <v>0.16167862263421101</v>
      </c>
      <c r="E7635" s="42" t="s">
        <v>31</v>
      </c>
      <c r="F7635" s="42" t="s">
        <v>202</v>
      </c>
    </row>
    <row r="7636" spans="1:6" x14ac:dyDescent="0.25">
      <c r="A7636" s="42">
        <v>95776</v>
      </c>
      <c r="B7636" s="42">
        <v>969</v>
      </c>
      <c r="C7636" s="42">
        <v>0.42833731577339801</v>
      </c>
      <c r="D7636" s="42">
        <v>0.75516433430945396</v>
      </c>
      <c r="E7636" s="42" t="s">
        <v>31</v>
      </c>
      <c r="F7636" s="42" t="s">
        <v>202</v>
      </c>
    </row>
    <row r="7637" spans="1:6" x14ac:dyDescent="0.25">
      <c r="A7637" s="42">
        <v>95776</v>
      </c>
      <c r="B7637" s="42">
        <v>970</v>
      </c>
      <c r="C7637" s="42">
        <v>2.6214585296559399E-3</v>
      </c>
      <c r="D7637" s="42">
        <v>4.1176408621377602E-3</v>
      </c>
      <c r="E7637" s="42" t="s">
        <v>31</v>
      </c>
      <c r="F7637" s="42" t="s">
        <v>202</v>
      </c>
    </row>
    <row r="7638" spans="1:6" x14ac:dyDescent="0.25">
      <c r="A7638" s="42">
        <v>95777</v>
      </c>
      <c r="B7638" s="42">
        <v>337</v>
      </c>
      <c r="C7638" s="42">
        <v>0.1061</v>
      </c>
      <c r="D7638" s="42">
        <v>4.6414331057821501E-2</v>
      </c>
      <c r="E7638" s="42" t="s">
        <v>31</v>
      </c>
      <c r="F7638" s="42" t="s">
        <v>32</v>
      </c>
    </row>
    <row r="7639" spans="1:6" x14ac:dyDescent="0.25">
      <c r="A7639" s="42">
        <v>95777</v>
      </c>
      <c r="B7639" s="42">
        <v>613</v>
      </c>
      <c r="C7639" s="42">
        <v>0</v>
      </c>
      <c r="D7639" s="42">
        <v>4.41E-2</v>
      </c>
      <c r="E7639" s="42" t="s">
        <v>31</v>
      </c>
      <c r="F7639" s="42" t="s">
        <v>32</v>
      </c>
    </row>
    <row r="7640" spans="1:6" x14ac:dyDescent="0.25">
      <c r="A7640" s="42">
        <v>95777</v>
      </c>
      <c r="B7640" s="42">
        <v>699</v>
      </c>
      <c r="C7640" s="42">
        <v>0.80989999999999995</v>
      </c>
      <c r="D7640" s="42">
        <v>9.3290697361059105E-2</v>
      </c>
      <c r="E7640" s="42" t="s">
        <v>31</v>
      </c>
      <c r="F7640" s="42" t="s">
        <v>32</v>
      </c>
    </row>
    <row r="7641" spans="1:6" x14ac:dyDescent="0.25">
      <c r="A7641" s="42">
        <v>95777</v>
      </c>
      <c r="B7641" s="42">
        <v>784</v>
      </c>
      <c r="C7641" s="42">
        <v>9.8100000000000007E-2</v>
      </c>
      <c r="D7641" s="42">
        <v>4.5238471394484898E-2</v>
      </c>
      <c r="E7641" s="42" t="s">
        <v>31</v>
      </c>
      <c r="F7641" s="42" t="s">
        <v>45</v>
      </c>
    </row>
    <row r="7642" spans="1:6" x14ac:dyDescent="0.25">
      <c r="A7642" s="42">
        <v>95777</v>
      </c>
      <c r="B7642" s="42">
        <v>785</v>
      </c>
      <c r="C7642" s="42">
        <v>0.13650000000000001</v>
      </c>
      <c r="D7642" s="42">
        <v>3.71829779473229E-2</v>
      </c>
      <c r="E7642" s="42" t="s">
        <v>31</v>
      </c>
      <c r="F7642" s="42" t="s">
        <v>49</v>
      </c>
    </row>
    <row r="7643" spans="1:6" x14ac:dyDescent="0.25">
      <c r="A7643" s="42">
        <v>95777</v>
      </c>
      <c r="B7643" s="42">
        <v>2302</v>
      </c>
      <c r="C7643" s="42">
        <v>0.1426</v>
      </c>
      <c r="D7643" s="42">
        <v>3.7683172121446E-2</v>
      </c>
      <c r="E7643" s="42" t="s">
        <v>31</v>
      </c>
      <c r="F7643" s="42" t="s">
        <v>53</v>
      </c>
    </row>
    <row r="7644" spans="1:6" x14ac:dyDescent="0.25">
      <c r="A7644" s="42">
        <v>95777</v>
      </c>
      <c r="B7644" s="42">
        <v>1183</v>
      </c>
      <c r="C7644" s="42">
        <v>0.20899999999999999</v>
      </c>
      <c r="D7644" s="42">
        <v>0.247344754783106</v>
      </c>
      <c r="E7644" s="42" t="s">
        <v>31</v>
      </c>
      <c r="F7644" s="42" t="s">
        <v>57</v>
      </c>
    </row>
    <row r="7645" spans="1:6" x14ac:dyDescent="0.25">
      <c r="A7645" s="42">
        <v>95777</v>
      </c>
      <c r="B7645" s="42">
        <v>789</v>
      </c>
      <c r="C7645" s="42">
        <v>1.1168</v>
      </c>
      <c r="D7645" s="42">
        <v>0.299855280361286</v>
      </c>
      <c r="E7645" s="42" t="s">
        <v>31</v>
      </c>
      <c r="F7645" s="42" t="s">
        <v>57</v>
      </c>
    </row>
    <row r="7646" spans="1:6" x14ac:dyDescent="0.25">
      <c r="A7646" s="42">
        <v>95777</v>
      </c>
      <c r="B7646" s="42">
        <v>790</v>
      </c>
      <c r="C7646" s="42">
        <v>6.7683999999999997</v>
      </c>
      <c r="D7646" s="42">
        <v>0.80056615410356402</v>
      </c>
      <c r="E7646" s="42" t="s">
        <v>31</v>
      </c>
      <c r="F7646" s="42" t="s">
        <v>57</v>
      </c>
    </row>
    <row r="7647" spans="1:6" x14ac:dyDescent="0.25">
      <c r="A7647" s="42">
        <v>95777</v>
      </c>
      <c r="B7647" s="42">
        <v>791</v>
      </c>
      <c r="C7647" s="42">
        <v>3.2987000000000002</v>
      </c>
      <c r="D7647" s="42">
        <v>0.53337371734495997</v>
      </c>
      <c r="E7647" s="42" t="s">
        <v>31</v>
      </c>
      <c r="F7647" s="42" t="s">
        <v>57</v>
      </c>
    </row>
    <row r="7648" spans="1:6" x14ac:dyDescent="0.25">
      <c r="A7648" s="42">
        <v>95777</v>
      </c>
      <c r="B7648" s="42">
        <v>792</v>
      </c>
      <c r="C7648" s="42">
        <v>3.9569999999999999</v>
      </c>
      <c r="D7648" s="42">
        <v>1.3543100297877999</v>
      </c>
      <c r="E7648" s="42" t="s">
        <v>31</v>
      </c>
      <c r="F7648" s="42" t="s">
        <v>57</v>
      </c>
    </row>
    <row r="7649" spans="1:6" x14ac:dyDescent="0.25">
      <c r="A7649" s="42">
        <v>95777</v>
      </c>
      <c r="B7649" s="42">
        <v>626</v>
      </c>
      <c r="C7649" s="42">
        <v>15.3499</v>
      </c>
      <c r="D7649" s="42">
        <v>2.0330920042923699</v>
      </c>
      <c r="E7649" s="42" t="s">
        <v>31</v>
      </c>
      <c r="F7649" s="42" t="s">
        <v>57</v>
      </c>
    </row>
    <row r="7650" spans="1:6" x14ac:dyDescent="0.25">
      <c r="A7650" s="42">
        <v>95777</v>
      </c>
      <c r="B7650" s="42">
        <v>794</v>
      </c>
      <c r="C7650" s="42">
        <v>4.2214999999999998</v>
      </c>
      <c r="D7650" s="42">
        <v>0.79070406289155604</v>
      </c>
      <c r="E7650" s="42" t="s">
        <v>31</v>
      </c>
      <c r="F7650" s="42" t="s">
        <v>57</v>
      </c>
    </row>
    <row r="7651" spans="1:6" x14ac:dyDescent="0.25">
      <c r="A7651" s="42">
        <v>95777</v>
      </c>
      <c r="B7651" s="42">
        <v>1190</v>
      </c>
      <c r="C7651" s="42">
        <v>1.1855</v>
      </c>
      <c r="D7651" s="42">
        <v>0.14238860430594899</v>
      </c>
      <c r="E7651" s="42" t="s">
        <v>31</v>
      </c>
      <c r="F7651" s="42" t="s">
        <v>57</v>
      </c>
    </row>
    <row r="7652" spans="1:6" x14ac:dyDescent="0.25">
      <c r="A7652" s="42">
        <v>95777</v>
      </c>
      <c r="B7652" s="42">
        <v>796</v>
      </c>
      <c r="C7652" s="42">
        <v>0.2858</v>
      </c>
      <c r="D7652" s="42">
        <v>0.15503141592855199</v>
      </c>
      <c r="E7652" s="42" t="s">
        <v>31</v>
      </c>
      <c r="F7652" s="42" t="s">
        <v>57</v>
      </c>
    </row>
    <row r="7653" spans="1:6" x14ac:dyDescent="0.25">
      <c r="A7653" s="42">
        <v>95777</v>
      </c>
      <c r="B7653" s="42">
        <v>797</v>
      </c>
      <c r="C7653" s="42">
        <v>1.7358</v>
      </c>
      <c r="D7653" s="42">
        <v>1.5041486840928999</v>
      </c>
      <c r="E7653" s="42" t="s">
        <v>31</v>
      </c>
      <c r="F7653" s="42" t="s">
        <v>57</v>
      </c>
    </row>
    <row r="7654" spans="1:6" x14ac:dyDescent="0.25">
      <c r="A7654" s="42">
        <v>95777</v>
      </c>
      <c r="B7654" s="42">
        <v>436</v>
      </c>
      <c r="C7654" s="42">
        <v>17.085699999999999</v>
      </c>
      <c r="D7654" s="42">
        <v>2.0560407570520298</v>
      </c>
      <c r="E7654" s="42" t="s">
        <v>31</v>
      </c>
      <c r="F7654" s="42" t="s">
        <v>57</v>
      </c>
    </row>
    <row r="7655" spans="1:6" x14ac:dyDescent="0.25">
      <c r="A7655" s="42">
        <v>95777</v>
      </c>
      <c r="B7655" s="42">
        <v>696</v>
      </c>
      <c r="C7655" s="42">
        <v>0.14050000000000001</v>
      </c>
      <c r="D7655" s="42">
        <v>0.85695796261173596</v>
      </c>
      <c r="E7655" s="42" t="s">
        <v>31</v>
      </c>
      <c r="F7655" s="42" t="s">
        <v>81</v>
      </c>
    </row>
    <row r="7656" spans="1:6" x14ac:dyDescent="0.25">
      <c r="A7656" s="42">
        <v>95777</v>
      </c>
      <c r="B7656" s="42">
        <v>525</v>
      </c>
      <c r="C7656" s="42">
        <v>0</v>
      </c>
      <c r="D7656" s="42">
        <v>0.1971</v>
      </c>
      <c r="E7656" s="42" t="s">
        <v>31</v>
      </c>
      <c r="F7656" s="42" t="s">
        <v>81</v>
      </c>
    </row>
    <row r="7657" spans="1:6" x14ac:dyDescent="0.25">
      <c r="A7657" s="42">
        <v>95777</v>
      </c>
      <c r="B7657" s="42">
        <v>292</v>
      </c>
      <c r="C7657" s="42">
        <v>10.3117</v>
      </c>
      <c r="D7657" s="42">
        <v>3.19876393581329</v>
      </c>
      <c r="E7657" s="42" t="s">
        <v>31</v>
      </c>
      <c r="F7657" s="42" t="s">
        <v>81</v>
      </c>
    </row>
    <row r="7658" spans="1:6" x14ac:dyDescent="0.25">
      <c r="A7658" s="42">
        <v>95777</v>
      </c>
      <c r="B7658" s="42">
        <v>694</v>
      </c>
      <c r="C7658" s="42">
        <v>30.365200000000002</v>
      </c>
      <c r="D7658" s="42">
        <v>9.9855068749332698</v>
      </c>
      <c r="E7658" s="42" t="s">
        <v>31</v>
      </c>
      <c r="F7658" s="42" t="s">
        <v>81</v>
      </c>
    </row>
    <row r="7659" spans="1:6" x14ac:dyDescent="0.25">
      <c r="A7659" s="42">
        <v>95777</v>
      </c>
      <c r="B7659" s="42">
        <v>666</v>
      </c>
      <c r="C7659" s="42">
        <v>0</v>
      </c>
      <c r="D7659" s="42">
        <v>8.48E-2</v>
      </c>
      <c r="E7659" s="42" t="s">
        <v>31</v>
      </c>
      <c r="F7659" s="42" t="s">
        <v>81</v>
      </c>
    </row>
    <row r="7660" spans="1:6" x14ac:dyDescent="0.25">
      <c r="A7660" s="42">
        <v>95777</v>
      </c>
      <c r="B7660" s="42">
        <v>700</v>
      </c>
      <c r="C7660" s="42">
        <v>0.59179999999999999</v>
      </c>
      <c r="D7660" s="42">
        <v>5.9881158569976597E-2</v>
      </c>
      <c r="E7660" s="42" t="s">
        <v>31</v>
      </c>
      <c r="F7660" s="42" t="s">
        <v>81</v>
      </c>
    </row>
    <row r="7661" spans="1:6" x14ac:dyDescent="0.25">
      <c r="A7661" s="42">
        <v>95777</v>
      </c>
      <c r="B7661" s="42">
        <v>795</v>
      </c>
      <c r="C7661" s="42">
        <v>0.218</v>
      </c>
      <c r="D7661" s="42">
        <v>6.7203549072566093E-2</v>
      </c>
      <c r="E7661" s="42" t="s">
        <v>31</v>
      </c>
      <c r="F7661" s="42" t="s">
        <v>81</v>
      </c>
    </row>
    <row r="7662" spans="1:6" x14ac:dyDescent="0.25">
      <c r="A7662" s="42">
        <v>95777</v>
      </c>
      <c r="B7662" s="42">
        <v>669</v>
      </c>
      <c r="C7662" s="42">
        <v>2.2641</v>
      </c>
      <c r="D7662" s="42">
        <v>0.49205136167336999</v>
      </c>
      <c r="E7662" s="42" t="s">
        <v>31</v>
      </c>
      <c r="F7662" s="42" t="s">
        <v>81</v>
      </c>
    </row>
    <row r="7663" spans="1:6" x14ac:dyDescent="0.25">
      <c r="A7663" s="42">
        <v>95777</v>
      </c>
      <c r="B7663" s="42">
        <v>329</v>
      </c>
      <c r="C7663" s="42">
        <v>3.9649000000000001</v>
      </c>
      <c r="D7663" s="42">
        <v>0.78175120458881697</v>
      </c>
      <c r="E7663" s="42" t="s">
        <v>31</v>
      </c>
      <c r="F7663" s="42" t="s">
        <v>81</v>
      </c>
    </row>
    <row r="7664" spans="1:6" x14ac:dyDescent="0.25">
      <c r="A7664" s="42">
        <v>95777</v>
      </c>
      <c r="B7664" s="42">
        <v>715</v>
      </c>
      <c r="C7664" s="42">
        <v>0.438</v>
      </c>
      <c r="D7664" s="42">
        <v>5.3538626851307301E-2</v>
      </c>
      <c r="E7664" s="42" t="s">
        <v>31</v>
      </c>
      <c r="F7664" s="42" t="s">
        <v>81</v>
      </c>
    </row>
    <row r="7665" spans="1:6" x14ac:dyDescent="0.25">
      <c r="A7665" s="42">
        <v>95777</v>
      </c>
      <c r="B7665" s="42">
        <v>767</v>
      </c>
      <c r="C7665" s="42">
        <v>6.1999999999999998E-3</v>
      </c>
      <c r="D7665" s="42">
        <v>2.44039636783813E-2</v>
      </c>
      <c r="E7665" s="42" t="s">
        <v>31</v>
      </c>
      <c r="F7665" s="42" t="s">
        <v>81</v>
      </c>
    </row>
    <row r="7666" spans="1:6" x14ac:dyDescent="0.25">
      <c r="A7666" s="42">
        <v>95777</v>
      </c>
      <c r="B7666" s="42">
        <v>347</v>
      </c>
      <c r="C7666" s="42">
        <v>1.17E-2</v>
      </c>
      <c r="D7666" s="42">
        <v>4.0852022297785603E-3</v>
      </c>
      <c r="E7666" s="42" t="s">
        <v>31</v>
      </c>
      <c r="F7666" s="42" t="s">
        <v>81</v>
      </c>
    </row>
    <row r="7667" spans="1:6" x14ac:dyDescent="0.25">
      <c r="A7667" s="42">
        <v>95777</v>
      </c>
      <c r="B7667" s="42">
        <v>526</v>
      </c>
      <c r="C7667" s="42">
        <v>8.3400000000000002E-2</v>
      </c>
      <c r="D7667" s="42">
        <v>8.7893546282374301E-3</v>
      </c>
      <c r="E7667" s="42" t="s">
        <v>31</v>
      </c>
      <c r="F7667" s="42" t="s">
        <v>81</v>
      </c>
    </row>
    <row r="7668" spans="1:6" x14ac:dyDescent="0.25">
      <c r="A7668" s="42">
        <v>95777</v>
      </c>
      <c r="B7668" s="42">
        <v>488</v>
      </c>
      <c r="C7668" s="42">
        <v>4.8579999999999997</v>
      </c>
      <c r="D7668" s="42">
        <v>0.48678797224216902</v>
      </c>
      <c r="E7668" s="42" t="s">
        <v>31</v>
      </c>
      <c r="F7668" s="42" t="s">
        <v>81</v>
      </c>
    </row>
    <row r="7669" spans="1:6" x14ac:dyDescent="0.25">
      <c r="A7669" s="42">
        <v>95777</v>
      </c>
      <c r="B7669" s="42">
        <v>379</v>
      </c>
      <c r="C7669" s="42">
        <v>2.29E-2</v>
      </c>
      <c r="D7669" s="42">
        <v>7.5117567920706202E-2</v>
      </c>
      <c r="E7669" s="42" t="s">
        <v>31</v>
      </c>
      <c r="F7669" s="42" t="s">
        <v>81</v>
      </c>
    </row>
    <row r="7670" spans="1:6" x14ac:dyDescent="0.25">
      <c r="A7670" s="42">
        <v>95777</v>
      </c>
      <c r="B7670" s="42">
        <v>612</v>
      </c>
      <c r="C7670" s="42">
        <v>1.3599999999999999E-2</v>
      </c>
      <c r="D7670" s="42">
        <v>1.78347467734088E-3</v>
      </c>
      <c r="E7670" s="42" t="s">
        <v>31</v>
      </c>
      <c r="F7670" s="42" t="s">
        <v>81</v>
      </c>
    </row>
    <row r="7671" spans="1:6" x14ac:dyDescent="0.25">
      <c r="A7671" s="42">
        <v>95777</v>
      </c>
      <c r="B7671" s="42">
        <v>380</v>
      </c>
      <c r="C7671" s="42">
        <v>2.1299999999999999E-2</v>
      </c>
      <c r="D7671" s="42">
        <v>2.5066158691352202E-3</v>
      </c>
      <c r="E7671" s="42" t="s">
        <v>31</v>
      </c>
      <c r="F7671" s="42" t="s">
        <v>81</v>
      </c>
    </row>
    <row r="7672" spans="1:6" x14ac:dyDescent="0.25">
      <c r="A7672" s="42">
        <v>95777</v>
      </c>
      <c r="B7672" s="42">
        <v>778</v>
      </c>
      <c r="C7672" s="42">
        <v>9.5100000000000004E-2</v>
      </c>
      <c r="D7672" s="42">
        <v>9.6500025309914396E-3</v>
      </c>
      <c r="E7672" s="42" t="s">
        <v>31</v>
      </c>
      <c r="F7672" s="42" t="s">
        <v>81</v>
      </c>
    </row>
    <row r="7673" spans="1:6" x14ac:dyDescent="0.25">
      <c r="A7673" s="42">
        <v>95777</v>
      </c>
      <c r="B7673" s="42">
        <v>468</v>
      </c>
      <c r="C7673" s="42">
        <v>0</v>
      </c>
      <c r="D7673" s="42">
        <v>3.3999999999999998E-3</v>
      </c>
      <c r="E7673" s="42" t="s">
        <v>31</v>
      </c>
      <c r="F7673" s="42" t="s">
        <v>81</v>
      </c>
    </row>
    <row r="7674" spans="1:6" x14ac:dyDescent="0.25">
      <c r="A7674" s="42">
        <v>95777</v>
      </c>
      <c r="B7674" s="42">
        <v>298</v>
      </c>
      <c r="C7674" s="42">
        <v>0</v>
      </c>
      <c r="D7674" s="42">
        <v>4.4999999999999997E-3</v>
      </c>
      <c r="E7674" s="42" t="s">
        <v>31</v>
      </c>
      <c r="F7674" s="42" t="s">
        <v>81</v>
      </c>
    </row>
    <row r="7675" spans="1:6" x14ac:dyDescent="0.25">
      <c r="A7675" s="42">
        <v>95777</v>
      </c>
      <c r="B7675" s="42">
        <v>693</v>
      </c>
      <c r="C7675" s="42">
        <v>0</v>
      </c>
      <c r="D7675" s="42">
        <v>1.6999999999999999E-3</v>
      </c>
      <c r="E7675" s="42" t="s">
        <v>31</v>
      </c>
      <c r="F7675" s="42" t="s">
        <v>81</v>
      </c>
    </row>
    <row r="7676" spans="1:6" x14ac:dyDescent="0.25">
      <c r="A7676" s="42">
        <v>95777</v>
      </c>
      <c r="B7676" s="42">
        <v>810</v>
      </c>
      <c r="C7676" s="42">
        <v>0</v>
      </c>
      <c r="D7676" s="42">
        <v>1.6000000000000001E-3</v>
      </c>
      <c r="E7676" s="42" t="s">
        <v>31</v>
      </c>
      <c r="F7676" s="42" t="s">
        <v>81</v>
      </c>
    </row>
    <row r="7677" spans="1:6" x14ac:dyDescent="0.25">
      <c r="A7677" s="42">
        <v>95777</v>
      </c>
      <c r="B7677" s="42">
        <v>689</v>
      </c>
      <c r="C7677" s="42">
        <v>7.4999999999999997E-3</v>
      </c>
      <c r="D7677" s="42">
        <v>1.40465982423014E-3</v>
      </c>
      <c r="E7677" s="42" t="s">
        <v>31</v>
      </c>
      <c r="F7677" s="42" t="s">
        <v>81</v>
      </c>
    </row>
    <row r="7678" spans="1:6" x14ac:dyDescent="0.25">
      <c r="A7678" s="42">
        <v>95777</v>
      </c>
      <c r="B7678" s="42">
        <v>697</v>
      </c>
      <c r="C7678" s="42">
        <v>1.052</v>
      </c>
      <c r="D7678" s="42">
        <v>0.10544933718140501</v>
      </c>
      <c r="E7678" s="42" t="s">
        <v>31</v>
      </c>
      <c r="F7678" s="42" t="s">
        <v>81</v>
      </c>
    </row>
    <row r="7679" spans="1:6" x14ac:dyDescent="0.25">
      <c r="A7679" s="42">
        <v>95777</v>
      </c>
      <c r="B7679" s="42">
        <v>777</v>
      </c>
      <c r="C7679" s="42">
        <v>8.9999999999999998E-4</v>
      </c>
      <c r="D7679" s="42">
        <v>2.4008490574782102E-3</v>
      </c>
      <c r="E7679" s="42" t="s">
        <v>31</v>
      </c>
      <c r="F7679" s="42" t="s">
        <v>81</v>
      </c>
    </row>
    <row r="7680" spans="1:6" x14ac:dyDescent="0.25">
      <c r="A7680" s="42">
        <v>95777</v>
      </c>
      <c r="B7680" s="42">
        <v>779</v>
      </c>
      <c r="C7680" s="42">
        <v>3.4500000000000003E-2</v>
      </c>
      <c r="D7680" s="42">
        <v>3.6581959279587802E-2</v>
      </c>
      <c r="E7680" s="42" t="s">
        <v>31</v>
      </c>
      <c r="F7680" s="42" t="s">
        <v>81</v>
      </c>
    </row>
    <row r="7681" spans="1:6" x14ac:dyDescent="0.25">
      <c r="A7681" s="42">
        <v>95777</v>
      </c>
      <c r="B7681" s="42">
        <v>586</v>
      </c>
      <c r="C7681" s="42">
        <v>0</v>
      </c>
      <c r="D7681" s="42">
        <v>6.1000000000000004E-3</v>
      </c>
      <c r="E7681" s="42" t="s">
        <v>31</v>
      </c>
      <c r="F7681" s="42" t="s">
        <v>81</v>
      </c>
    </row>
    <row r="7682" spans="1:6" x14ac:dyDescent="0.25">
      <c r="A7682" s="42">
        <v>95777</v>
      </c>
      <c r="B7682" s="42">
        <v>649</v>
      </c>
      <c r="C7682" s="42">
        <v>0</v>
      </c>
      <c r="D7682" s="42">
        <v>0.01</v>
      </c>
      <c r="E7682" s="42" t="s">
        <v>31</v>
      </c>
      <c r="F7682" s="42" t="s">
        <v>81</v>
      </c>
    </row>
    <row r="7683" spans="1:6" x14ac:dyDescent="0.25">
      <c r="A7683" s="42">
        <v>95777</v>
      </c>
      <c r="B7683" s="42">
        <v>695</v>
      </c>
      <c r="C7683" s="42">
        <v>0</v>
      </c>
      <c r="D7683" s="42">
        <v>1.21E-2</v>
      </c>
      <c r="E7683" s="42" t="s">
        <v>31</v>
      </c>
      <c r="F7683" s="42" t="s">
        <v>81</v>
      </c>
    </row>
    <row r="7684" spans="1:6" x14ac:dyDescent="0.25">
      <c r="A7684" s="42">
        <v>95777</v>
      </c>
      <c r="B7684" s="42">
        <v>328</v>
      </c>
      <c r="C7684" s="42">
        <v>0</v>
      </c>
      <c r="D7684" s="42">
        <v>1.29E-2</v>
      </c>
      <c r="E7684" s="42" t="s">
        <v>31</v>
      </c>
      <c r="F7684" s="42" t="s">
        <v>81</v>
      </c>
    </row>
    <row r="7685" spans="1:6" x14ac:dyDescent="0.25">
      <c r="A7685" s="42">
        <v>95777</v>
      </c>
      <c r="B7685" s="42">
        <v>487</v>
      </c>
      <c r="C7685" s="42">
        <v>0</v>
      </c>
      <c r="D7685" s="42">
        <v>1.43E-2</v>
      </c>
      <c r="E7685" s="42" t="s">
        <v>31</v>
      </c>
      <c r="F7685" s="42" t="s">
        <v>81</v>
      </c>
    </row>
    <row r="7686" spans="1:6" x14ac:dyDescent="0.25">
      <c r="A7686" s="42">
        <v>95777</v>
      </c>
      <c r="B7686" s="42">
        <v>714</v>
      </c>
      <c r="C7686" s="42">
        <v>0</v>
      </c>
      <c r="D7686" s="42">
        <v>1.9E-2</v>
      </c>
      <c r="E7686" s="42" t="s">
        <v>31</v>
      </c>
      <c r="F7686" s="42" t="s">
        <v>81</v>
      </c>
    </row>
    <row r="7687" spans="1:6" x14ac:dyDescent="0.25">
      <c r="A7687" s="42">
        <v>95777</v>
      </c>
      <c r="B7687" s="42">
        <v>296</v>
      </c>
      <c r="C7687" s="42">
        <v>0</v>
      </c>
      <c r="D7687" s="42">
        <v>2.1499999999999998E-2</v>
      </c>
      <c r="E7687" s="42" t="s">
        <v>31</v>
      </c>
      <c r="F7687" s="42" t="s">
        <v>81</v>
      </c>
    </row>
    <row r="7688" spans="1:6" x14ac:dyDescent="0.25">
      <c r="A7688" s="42">
        <v>95777</v>
      </c>
      <c r="B7688" s="42">
        <v>300</v>
      </c>
      <c r="C7688" s="42">
        <v>0.1633</v>
      </c>
      <c r="D7688" s="42">
        <v>7.2629793494930997E-2</v>
      </c>
      <c r="E7688" s="42" t="s">
        <v>31</v>
      </c>
      <c r="F7688" s="42" t="s">
        <v>81</v>
      </c>
    </row>
    <row r="7689" spans="1:6" x14ac:dyDescent="0.25">
      <c r="A7689" s="42">
        <v>95777</v>
      </c>
      <c r="B7689" s="42">
        <v>519</v>
      </c>
      <c r="C7689" s="42">
        <v>0</v>
      </c>
      <c r="D7689" s="42">
        <v>0.1055</v>
      </c>
      <c r="E7689" s="42" t="s">
        <v>31</v>
      </c>
      <c r="F7689" s="42" t="s">
        <v>81</v>
      </c>
    </row>
    <row r="7690" spans="1:6" x14ac:dyDescent="0.25">
      <c r="A7690" s="42">
        <v>95777</v>
      </c>
      <c r="B7690" s="42">
        <v>477</v>
      </c>
      <c r="C7690" s="42">
        <v>0</v>
      </c>
      <c r="D7690" s="42">
        <v>5.4999999999999997E-3</v>
      </c>
      <c r="E7690" s="42" t="s">
        <v>31</v>
      </c>
      <c r="F7690" s="42" t="s">
        <v>81</v>
      </c>
    </row>
    <row r="7691" spans="1:6" x14ac:dyDescent="0.25">
      <c r="A7691" s="42">
        <v>95777</v>
      </c>
      <c r="B7691" s="42">
        <v>528</v>
      </c>
      <c r="C7691" s="42">
        <v>0</v>
      </c>
      <c r="D7691" s="42">
        <v>3.3999999999999998E-3</v>
      </c>
      <c r="E7691" s="42" t="s">
        <v>31</v>
      </c>
      <c r="F7691" s="42" t="s">
        <v>81</v>
      </c>
    </row>
    <row r="7692" spans="1:6" x14ac:dyDescent="0.25">
      <c r="A7692" s="42">
        <v>95777</v>
      </c>
      <c r="B7692" s="42">
        <v>712</v>
      </c>
      <c r="C7692" s="42">
        <v>0</v>
      </c>
      <c r="D7692" s="42">
        <v>3.3E-3</v>
      </c>
      <c r="E7692" s="42" t="s">
        <v>31</v>
      </c>
      <c r="F7692" s="42" t="s">
        <v>81</v>
      </c>
    </row>
    <row r="7693" spans="1:6" x14ac:dyDescent="0.25">
      <c r="A7693" s="42">
        <v>95777</v>
      </c>
      <c r="B7693" s="42">
        <v>520</v>
      </c>
      <c r="C7693" s="42">
        <v>1.34E-2</v>
      </c>
      <c r="D7693" s="42">
        <v>3.8201580175985898E-3</v>
      </c>
      <c r="E7693" s="42" t="s">
        <v>31</v>
      </c>
      <c r="F7693" s="42" t="s">
        <v>81</v>
      </c>
    </row>
    <row r="7694" spans="1:6" x14ac:dyDescent="0.25">
      <c r="A7694" s="42">
        <v>95777</v>
      </c>
      <c r="B7694" s="42">
        <v>765</v>
      </c>
      <c r="C7694" s="42">
        <v>0</v>
      </c>
      <c r="D7694" s="42">
        <v>5.4000000000000003E-3</v>
      </c>
      <c r="E7694" s="42" t="s">
        <v>31</v>
      </c>
      <c r="F7694" s="42" t="s">
        <v>81</v>
      </c>
    </row>
    <row r="7695" spans="1:6" x14ac:dyDescent="0.25">
      <c r="A7695" s="42">
        <v>95778</v>
      </c>
      <c r="B7695" s="42">
        <v>337</v>
      </c>
      <c r="C7695" s="42">
        <v>0.1444</v>
      </c>
      <c r="D7695" s="42">
        <v>0.118098008539314</v>
      </c>
      <c r="E7695" s="42" t="s">
        <v>31</v>
      </c>
      <c r="F7695" s="42" t="s">
        <v>32</v>
      </c>
    </row>
    <row r="7696" spans="1:6" x14ac:dyDescent="0.25">
      <c r="A7696" s="42">
        <v>95778</v>
      </c>
      <c r="B7696" s="42">
        <v>613</v>
      </c>
      <c r="C7696" s="42">
        <v>0</v>
      </c>
      <c r="D7696" s="42">
        <v>0.1158</v>
      </c>
      <c r="E7696" s="42" t="s">
        <v>31</v>
      </c>
      <c r="F7696" s="42" t="s">
        <v>32</v>
      </c>
    </row>
    <row r="7697" spans="1:6" x14ac:dyDescent="0.25">
      <c r="A7697" s="42">
        <v>95778</v>
      </c>
      <c r="B7697" s="42">
        <v>699</v>
      </c>
      <c r="C7697" s="42">
        <v>0.46360000000000001</v>
      </c>
      <c r="D7697" s="42">
        <v>0.12570810635884999</v>
      </c>
      <c r="E7697" s="42" t="s">
        <v>31</v>
      </c>
      <c r="F7697" s="42" t="s">
        <v>32</v>
      </c>
    </row>
    <row r="7698" spans="1:6" x14ac:dyDescent="0.25">
      <c r="A7698" s="42">
        <v>95778</v>
      </c>
      <c r="B7698" s="42">
        <v>784</v>
      </c>
      <c r="C7698" s="42">
        <v>0.16800000000000001</v>
      </c>
      <c r="D7698" s="42">
        <v>0.117080497086989</v>
      </c>
      <c r="E7698" s="42" t="s">
        <v>31</v>
      </c>
      <c r="F7698" s="42" t="s">
        <v>45</v>
      </c>
    </row>
    <row r="7699" spans="1:6" x14ac:dyDescent="0.25">
      <c r="A7699" s="42">
        <v>95778</v>
      </c>
      <c r="B7699" s="42">
        <v>785</v>
      </c>
      <c r="C7699" s="42">
        <v>0.1454</v>
      </c>
      <c r="D7699" s="42">
        <v>9.18501551812827E-2</v>
      </c>
      <c r="E7699" s="42" t="s">
        <v>31</v>
      </c>
      <c r="F7699" s="42" t="s">
        <v>49</v>
      </c>
    </row>
    <row r="7700" spans="1:6" x14ac:dyDescent="0.25">
      <c r="A7700" s="42">
        <v>95778</v>
      </c>
      <c r="B7700" s="42">
        <v>2302</v>
      </c>
      <c r="C7700" s="42">
        <v>0.1527</v>
      </c>
      <c r="D7700" s="42">
        <v>9.2313710823860501E-2</v>
      </c>
      <c r="E7700" s="42" t="s">
        <v>31</v>
      </c>
      <c r="F7700" s="42" t="s">
        <v>53</v>
      </c>
    </row>
    <row r="7701" spans="1:6" x14ac:dyDescent="0.25">
      <c r="A7701" s="42">
        <v>95778</v>
      </c>
      <c r="B7701" s="42">
        <v>1183</v>
      </c>
      <c r="C7701" s="42">
        <v>0</v>
      </c>
      <c r="D7701" s="42">
        <v>0.627</v>
      </c>
      <c r="E7701" s="42" t="s">
        <v>31</v>
      </c>
      <c r="F7701" s="42" t="s">
        <v>57</v>
      </c>
    </row>
    <row r="7702" spans="1:6" x14ac:dyDescent="0.25">
      <c r="A7702" s="42">
        <v>95778</v>
      </c>
      <c r="B7702" s="42">
        <v>789</v>
      </c>
      <c r="C7702" s="42">
        <v>0.55500000000000005</v>
      </c>
      <c r="D7702" s="42">
        <v>0.64843842482752301</v>
      </c>
      <c r="E7702" s="42" t="s">
        <v>31</v>
      </c>
      <c r="F7702" s="42" t="s">
        <v>57</v>
      </c>
    </row>
    <row r="7703" spans="1:6" x14ac:dyDescent="0.25">
      <c r="A7703" s="42">
        <v>95778</v>
      </c>
      <c r="B7703" s="42">
        <v>790</v>
      </c>
      <c r="C7703" s="42">
        <v>4.1566000000000001</v>
      </c>
      <c r="D7703" s="42">
        <v>0.89705592128513101</v>
      </c>
      <c r="E7703" s="42" t="s">
        <v>31</v>
      </c>
      <c r="F7703" s="42" t="s">
        <v>57</v>
      </c>
    </row>
    <row r="7704" spans="1:6" x14ac:dyDescent="0.25">
      <c r="A7704" s="42">
        <v>95778</v>
      </c>
      <c r="B7704" s="42">
        <v>791</v>
      </c>
      <c r="C7704" s="42">
        <v>2.7486999999999999</v>
      </c>
      <c r="D7704" s="42">
        <v>0.75953454522500297</v>
      </c>
      <c r="E7704" s="42" t="s">
        <v>31</v>
      </c>
      <c r="F7704" s="42" t="s">
        <v>57</v>
      </c>
    </row>
    <row r="7705" spans="1:6" x14ac:dyDescent="0.25">
      <c r="A7705" s="42">
        <v>95778</v>
      </c>
      <c r="B7705" s="42">
        <v>792</v>
      </c>
      <c r="C7705" s="42">
        <v>2.1903999999999999</v>
      </c>
      <c r="D7705" s="42">
        <v>0.97416263174682005</v>
      </c>
      <c r="E7705" s="42" t="s">
        <v>31</v>
      </c>
      <c r="F7705" s="42" t="s">
        <v>57</v>
      </c>
    </row>
    <row r="7706" spans="1:6" x14ac:dyDescent="0.25">
      <c r="A7706" s="42">
        <v>95778</v>
      </c>
      <c r="B7706" s="42">
        <v>626</v>
      </c>
      <c r="C7706" s="42">
        <v>9.6506000000000007</v>
      </c>
      <c r="D7706" s="42">
        <v>1.91783868549999</v>
      </c>
      <c r="E7706" s="42" t="s">
        <v>31</v>
      </c>
      <c r="F7706" s="42" t="s">
        <v>57</v>
      </c>
    </row>
    <row r="7707" spans="1:6" x14ac:dyDescent="0.25">
      <c r="A7707" s="42">
        <v>95778</v>
      </c>
      <c r="B7707" s="42">
        <v>794</v>
      </c>
      <c r="C7707" s="42">
        <v>2.5457000000000001</v>
      </c>
      <c r="D7707" s="42">
        <v>0.51140675226902899</v>
      </c>
      <c r="E7707" s="42" t="s">
        <v>31</v>
      </c>
      <c r="F7707" s="42" t="s">
        <v>57</v>
      </c>
    </row>
    <row r="7708" spans="1:6" x14ac:dyDescent="0.25">
      <c r="A7708" s="42">
        <v>95778</v>
      </c>
      <c r="B7708" s="42">
        <v>1190</v>
      </c>
      <c r="C7708" s="42">
        <v>0.92169999999999996</v>
      </c>
      <c r="D7708" s="42">
        <v>0.21095686153827001</v>
      </c>
      <c r="E7708" s="42" t="s">
        <v>31</v>
      </c>
      <c r="F7708" s="42" t="s">
        <v>57</v>
      </c>
    </row>
    <row r="7709" spans="1:6" x14ac:dyDescent="0.25">
      <c r="A7709" s="42">
        <v>95778</v>
      </c>
      <c r="B7709" s="42">
        <v>796</v>
      </c>
      <c r="C7709" s="42">
        <v>0.44690000000000002</v>
      </c>
      <c r="D7709" s="42">
        <v>0.27237177121448902</v>
      </c>
      <c r="E7709" s="42" t="s">
        <v>31</v>
      </c>
      <c r="F7709" s="42" t="s">
        <v>57</v>
      </c>
    </row>
    <row r="7710" spans="1:6" x14ac:dyDescent="0.25">
      <c r="A7710" s="42">
        <v>95778</v>
      </c>
      <c r="B7710" s="42">
        <v>797</v>
      </c>
      <c r="C7710" s="42">
        <v>1.7239</v>
      </c>
      <c r="D7710" s="42">
        <v>1.11810636368877</v>
      </c>
      <c r="E7710" s="42" t="s">
        <v>31</v>
      </c>
      <c r="F7710" s="42" t="s">
        <v>57</v>
      </c>
    </row>
    <row r="7711" spans="1:6" x14ac:dyDescent="0.25">
      <c r="A7711" s="42">
        <v>95778</v>
      </c>
      <c r="B7711" s="42">
        <v>436</v>
      </c>
      <c r="C7711" s="42">
        <v>11.374499999999999</v>
      </c>
      <c r="D7711" s="42">
        <v>2.88071573592446</v>
      </c>
      <c r="E7711" s="42" t="s">
        <v>31</v>
      </c>
      <c r="F7711" s="42" t="s">
        <v>57</v>
      </c>
    </row>
    <row r="7712" spans="1:6" x14ac:dyDescent="0.25">
      <c r="A7712" s="42">
        <v>95778</v>
      </c>
      <c r="B7712" s="42">
        <v>696</v>
      </c>
      <c r="C7712" s="42">
        <v>0.3397</v>
      </c>
      <c r="D7712" s="42">
        <v>1.8807727042564999</v>
      </c>
      <c r="E7712" s="42" t="s">
        <v>31</v>
      </c>
      <c r="F7712" s="42" t="s">
        <v>81</v>
      </c>
    </row>
    <row r="7713" spans="1:6" x14ac:dyDescent="0.25">
      <c r="A7713" s="42">
        <v>95778</v>
      </c>
      <c r="B7713" s="42">
        <v>525</v>
      </c>
      <c r="C7713" s="42">
        <v>0</v>
      </c>
      <c r="D7713" s="42">
        <v>0.43769999999999998</v>
      </c>
      <c r="E7713" s="42" t="s">
        <v>31</v>
      </c>
      <c r="F7713" s="42" t="s">
        <v>81</v>
      </c>
    </row>
    <row r="7714" spans="1:6" x14ac:dyDescent="0.25">
      <c r="A7714" s="42">
        <v>95778</v>
      </c>
      <c r="B7714" s="42">
        <v>292</v>
      </c>
      <c r="C7714" s="42">
        <v>5.0129000000000001</v>
      </c>
      <c r="D7714" s="42">
        <v>0.53808171690159001</v>
      </c>
      <c r="E7714" s="42" t="s">
        <v>31</v>
      </c>
      <c r="F7714" s="42" t="s">
        <v>81</v>
      </c>
    </row>
    <row r="7715" spans="1:6" x14ac:dyDescent="0.25">
      <c r="A7715" s="42">
        <v>95778</v>
      </c>
      <c r="B7715" s="42">
        <v>694</v>
      </c>
      <c r="C7715" s="42">
        <v>15.6035</v>
      </c>
      <c r="D7715" s="42">
        <v>1.6378384458600099</v>
      </c>
      <c r="E7715" s="42" t="s">
        <v>31</v>
      </c>
      <c r="F7715" s="42" t="s">
        <v>81</v>
      </c>
    </row>
    <row r="7716" spans="1:6" x14ac:dyDescent="0.25">
      <c r="A7716" s="42">
        <v>95778</v>
      </c>
      <c r="B7716" s="42">
        <v>666</v>
      </c>
      <c r="C7716" s="42">
        <v>4.0899999999999999E-2</v>
      </c>
      <c r="D7716" s="42">
        <v>6.0777519152893499E-2</v>
      </c>
      <c r="E7716" s="42" t="s">
        <v>31</v>
      </c>
      <c r="F7716" s="42" t="s">
        <v>81</v>
      </c>
    </row>
    <row r="7717" spans="1:6" x14ac:dyDescent="0.25">
      <c r="A7717" s="42">
        <v>95778</v>
      </c>
      <c r="B7717" s="42">
        <v>700</v>
      </c>
      <c r="C7717" s="42">
        <v>0.64639999999999997</v>
      </c>
      <c r="D7717" s="42">
        <v>6.9729035019663904E-2</v>
      </c>
      <c r="E7717" s="42" t="s">
        <v>31</v>
      </c>
      <c r="F7717" s="42" t="s">
        <v>81</v>
      </c>
    </row>
    <row r="7718" spans="1:6" x14ac:dyDescent="0.25">
      <c r="A7718" s="42">
        <v>95778</v>
      </c>
      <c r="B7718" s="42">
        <v>795</v>
      </c>
      <c r="C7718" s="42">
        <v>0.14330000000000001</v>
      </c>
      <c r="D7718" s="42">
        <v>2.9620231266675501E-2</v>
      </c>
      <c r="E7718" s="42" t="s">
        <v>31</v>
      </c>
      <c r="F7718" s="42" t="s">
        <v>81</v>
      </c>
    </row>
    <row r="7719" spans="1:6" x14ac:dyDescent="0.25">
      <c r="A7719" s="42">
        <v>95778</v>
      </c>
      <c r="B7719" s="42">
        <v>669</v>
      </c>
      <c r="C7719" s="42">
        <v>1.6615</v>
      </c>
      <c r="D7719" s="42">
        <v>0.175830276149152</v>
      </c>
      <c r="E7719" s="42" t="s">
        <v>31</v>
      </c>
      <c r="F7719" s="42" t="s">
        <v>81</v>
      </c>
    </row>
    <row r="7720" spans="1:6" x14ac:dyDescent="0.25">
      <c r="A7720" s="42">
        <v>95778</v>
      </c>
      <c r="B7720" s="42">
        <v>329</v>
      </c>
      <c r="C7720" s="42">
        <v>2.3929999999999998</v>
      </c>
      <c r="D7720" s="42">
        <v>0.43480132301327401</v>
      </c>
      <c r="E7720" s="42" t="s">
        <v>31</v>
      </c>
      <c r="F7720" s="42" t="s">
        <v>81</v>
      </c>
    </row>
    <row r="7721" spans="1:6" x14ac:dyDescent="0.25">
      <c r="A7721" s="42">
        <v>95778</v>
      </c>
      <c r="B7721" s="42">
        <v>715</v>
      </c>
      <c r="C7721" s="42">
        <v>0.33129999999999998</v>
      </c>
      <c r="D7721" s="42">
        <v>0.105179445725909</v>
      </c>
      <c r="E7721" s="42" t="s">
        <v>31</v>
      </c>
      <c r="F7721" s="42" t="s">
        <v>81</v>
      </c>
    </row>
    <row r="7722" spans="1:6" x14ac:dyDescent="0.25">
      <c r="A7722" s="42">
        <v>95778</v>
      </c>
      <c r="B7722" s="42">
        <v>767</v>
      </c>
      <c r="C7722" s="42">
        <v>0</v>
      </c>
      <c r="D7722" s="42">
        <v>6.0199999999999997E-2</v>
      </c>
      <c r="E7722" s="42" t="s">
        <v>31</v>
      </c>
      <c r="F7722" s="42" t="s">
        <v>81</v>
      </c>
    </row>
    <row r="7723" spans="1:6" x14ac:dyDescent="0.25">
      <c r="A7723" s="42">
        <v>95778</v>
      </c>
      <c r="B7723" s="42">
        <v>347</v>
      </c>
      <c r="C7723" s="42">
        <v>1.23E-2</v>
      </c>
      <c r="D7723" s="42">
        <v>1.21351417168789E-2</v>
      </c>
      <c r="E7723" s="42" t="s">
        <v>31</v>
      </c>
      <c r="F7723" s="42" t="s">
        <v>81</v>
      </c>
    </row>
    <row r="7724" spans="1:6" x14ac:dyDescent="0.25">
      <c r="A7724" s="42">
        <v>95778</v>
      </c>
      <c r="B7724" s="42">
        <v>526</v>
      </c>
      <c r="C7724" s="42">
        <v>7.5700000000000003E-2</v>
      </c>
      <c r="D7724" s="42">
        <v>1.03062572595895E-2</v>
      </c>
      <c r="E7724" s="42" t="s">
        <v>31</v>
      </c>
      <c r="F7724" s="42" t="s">
        <v>81</v>
      </c>
    </row>
    <row r="7725" spans="1:6" x14ac:dyDescent="0.25">
      <c r="A7725" s="42">
        <v>95778</v>
      </c>
      <c r="B7725" s="42">
        <v>488</v>
      </c>
      <c r="C7725" s="42">
        <v>4.8181000000000003</v>
      </c>
      <c r="D7725" s="42">
        <v>0.50442391260764097</v>
      </c>
      <c r="E7725" s="42" t="s">
        <v>31</v>
      </c>
      <c r="F7725" s="42" t="s">
        <v>81</v>
      </c>
    </row>
    <row r="7726" spans="1:6" x14ac:dyDescent="0.25">
      <c r="A7726" s="42">
        <v>95778</v>
      </c>
      <c r="B7726" s="42">
        <v>379</v>
      </c>
      <c r="C7726" s="42">
        <v>1.29E-2</v>
      </c>
      <c r="D7726" s="42">
        <v>7.6206146604282904E-2</v>
      </c>
      <c r="E7726" s="42" t="s">
        <v>31</v>
      </c>
      <c r="F7726" s="42" t="s">
        <v>81</v>
      </c>
    </row>
    <row r="7727" spans="1:6" x14ac:dyDescent="0.25">
      <c r="A7727" s="42">
        <v>95778</v>
      </c>
      <c r="B7727" s="42">
        <v>612</v>
      </c>
      <c r="C7727" s="42">
        <v>1.55E-2</v>
      </c>
      <c r="D7727" s="42">
        <v>4.06969919521704E-3</v>
      </c>
      <c r="E7727" s="42" t="s">
        <v>31</v>
      </c>
      <c r="F7727" s="42" t="s">
        <v>81</v>
      </c>
    </row>
    <row r="7728" spans="1:6" x14ac:dyDescent="0.25">
      <c r="A7728" s="42">
        <v>95778</v>
      </c>
      <c r="B7728" s="42">
        <v>380</v>
      </c>
      <c r="C7728" s="42">
        <v>1.95E-2</v>
      </c>
      <c r="D7728" s="42">
        <v>4.44753422216066E-3</v>
      </c>
      <c r="E7728" s="42" t="s">
        <v>31</v>
      </c>
      <c r="F7728" s="42" t="s">
        <v>81</v>
      </c>
    </row>
    <row r="7729" spans="1:6" x14ac:dyDescent="0.25">
      <c r="A7729" s="42">
        <v>95778</v>
      </c>
      <c r="B7729" s="42">
        <v>778</v>
      </c>
      <c r="C7729" s="42">
        <v>8.8800000000000004E-2</v>
      </c>
      <c r="D7729" s="42">
        <v>1.00319443925719E-2</v>
      </c>
      <c r="E7729" s="42" t="s">
        <v>31</v>
      </c>
      <c r="F7729" s="42" t="s">
        <v>81</v>
      </c>
    </row>
    <row r="7730" spans="1:6" x14ac:dyDescent="0.25">
      <c r="A7730" s="42">
        <v>95778</v>
      </c>
      <c r="B7730" s="42">
        <v>468</v>
      </c>
      <c r="C7730" s="42">
        <v>0</v>
      </c>
      <c r="D7730" s="42">
        <v>1.1900000000000001E-2</v>
      </c>
      <c r="E7730" s="42" t="s">
        <v>31</v>
      </c>
      <c r="F7730" s="42" t="s">
        <v>81</v>
      </c>
    </row>
    <row r="7731" spans="1:6" x14ac:dyDescent="0.25">
      <c r="A7731" s="42">
        <v>95778</v>
      </c>
      <c r="B7731" s="42">
        <v>298</v>
      </c>
      <c r="C7731" s="42">
        <v>0</v>
      </c>
      <c r="D7731" s="42">
        <v>1.1900000000000001E-2</v>
      </c>
      <c r="E7731" s="42" t="s">
        <v>31</v>
      </c>
      <c r="F7731" s="42" t="s">
        <v>81</v>
      </c>
    </row>
    <row r="7732" spans="1:6" x14ac:dyDescent="0.25">
      <c r="A7732" s="42">
        <v>95778</v>
      </c>
      <c r="B7732" s="42">
        <v>693</v>
      </c>
      <c r="C7732" s="42">
        <v>0</v>
      </c>
      <c r="D7732" s="42">
        <v>5.7000000000000002E-3</v>
      </c>
      <c r="E7732" s="42" t="s">
        <v>31</v>
      </c>
      <c r="F7732" s="42" t="s">
        <v>81</v>
      </c>
    </row>
    <row r="7733" spans="1:6" x14ac:dyDescent="0.25">
      <c r="A7733" s="42">
        <v>95778</v>
      </c>
      <c r="B7733" s="42">
        <v>810</v>
      </c>
      <c r="C7733" s="42">
        <v>0</v>
      </c>
      <c r="D7733" s="42">
        <v>4.8999999999999998E-3</v>
      </c>
      <c r="E7733" s="42" t="s">
        <v>31</v>
      </c>
      <c r="F7733" s="42" t="s">
        <v>81</v>
      </c>
    </row>
    <row r="7734" spans="1:6" x14ac:dyDescent="0.25">
      <c r="A7734" s="42">
        <v>95778</v>
      </c>
      <c r="B7734" s="42">
        <v>689</v>
      </c>
      <c r="C7734" s="42">
        <v>7.6E-3</v>
      </c>
      <c r="D7734" s="42">
        <v>3.9414656289984496E-3</v>
      </c>
      <c r="E7734" s="42" t="s">
        <v>31</v>
      </c>
      <c r="F7734" s="42" t="s">
        <v>81</v>
      </c>
    </row>
    <row r="7735" spans="1:6" x14ac:dyDescent="0.25">
      <c r="A7735" s="42">
        <v>95778</v>
      </c>
      <c r="B7735" s="42">
        <v>697</v>
      </c>
      <c r="C7735" s="42">
        <v>0.86670000000000003</v>
      </c>
      <c r="D7735" s="42">
        <v>9.0889180998920502E-2</v>
      </c>
      <c r="E7735" s="42" t="s">
        <v>31</v>
      </c>
      <c r="F7735" s="42" t="s">
        <v>81</v>
      </c>
    </row>
    <row r="7736" spans="1:6" x14ac:dyDescent="0.25">
      <c r="A7736" s="42">
        <v>95778</v>
      </c>
      <c r="B7736" s="42">
        <v>777</v>
      </c>
      <c r="C7736" s="42">
        <v>0</v>
      </c>
      <c r="D7736" s="42">
        <v>8.0999999999999996E-3</v>
      </c>
      <c r="E7736" s="42" t="s">
        <v>31</v>
      </c>
      <c r="F7736" s="42" t="s">
        <v>81</v>
      </c>
    </row>
    <row r="7737" spans="1:6" x14ac:dyDescent="0.25">
      <c r="A7737" s="42">
        <v>95778</v>
      </c>
      <c r="B7737" s="42">
        <v>779</v>
      </c>
      <c r="C7737" s="42">
        <v>3.3300000000000003E-2</v>
      </c>
      <c r="D7737" s="42">
        <v>1.23552551917828E-2</v>
      </c>
      <c r="E7737" s="42" t="s">
        <v>31</v>
      </c>
      <c r="F7737" s="42" t="s">
        <v>81</v>
      </c>
    </row>
    <row r="7738" spans="1:6" x14ac:dyDescent="0.25">
      <c r="A7738" s="42">
        <v>95778</v>
      </c>
      <c r="B7738" s="42">
        <v>586</v>
      </c>
      <c r="C7738" s="42">
        <v>0</v>
      </c>
      <c r="D7738" s="42">
        <v>1.4999999999999999E-2</v>
      </c>
      <c r="E7738" s="42" t="s">
        <v>31</v>
      </c>
      <c r="F7738" s="42" t="s">
        <v>81</v>
      </c>
    </row>
    <row r="7739" spans="1:6" x14ac:dyDescent="0.25">
      <c r="A7739" s="42">
        <v>95778</v>
      </c>
      <c r="B7739" s="42">
        <v>649</v>
      </c>
      <c r="C7739" s="42">
        <v>0</v>
      </c>
      <c r="D7739" s="42">
        <v>3.3700000000000001E-2</v>
      </c>
      <c r="E7739" s="42" t="s">
        <v>31</v>
      </c>
      <c r="F7739" s="42" t="s">
        <v>81</v>
      </c>
    </row>
    <row r="7740" spans="1:6" x14ac:dyDescent="0.25">
      <c r="A7740" s="42">
        <v>95778</v>
      </c>
      <c r="B7740" s="42">
        <v>695</v>
      </c>
      <c r="C7740" s="42">
        <v>0</v>
      </c>
      <c r="D7740" s="42">
        <v>4.1000000000000002E-2</v>
      </c>
      <c r="E7740" s="42" t="s">
        <v>31</v>
      </c>
      <c r="F7740" s="42" t="s">
        <v>81</v>
      </c>
    </row>
    <row r="7741" spans="1:6" x14ac:dyDescent="0.25">
      <c r="A7741" s="42">
        <v>95778</v>
      </c>
      <c r="B7741" s="42">
        <v>328</v>
      </c>
      <c r="C7741" s="42">
        <v>0</v>
      </c>
      <c r="D7741" s="42">
        <v>4.3499999999999997E-2</v>
      </c>
      <c r="E7741" s="42" t="s">
        <v>31</v>
      </c>
      <c r="F7741" s="42" t="s">
        <v>81</v>
      </c>
    </row>
    <row r="7742" spans="1:6" x14ac:dyDescent="0.25">
      <c r="A7742" s="42">
        <v>95778</v>
      </c>
      <c r="B7742" s="42">
        <v>487</v>
      </c>
      <c r="C7742" s="42">
        <v>0</v>
      </c>
      <c r="D7742" s="42">
        <v>4.9000000000000002E-2</v>
      </c>
      <c r="E7742" s="42" t="s">
        <v>31</v>
      </c>
      <c r="F7742" s="42" t="s">
        <v>81</v>
      </c>
    </row>
    <row r="7743" spans="1:6" x14ac:dyDescent="0.25">
      <c r="A7743" s="42">
        <v>95778</v>
      </c>
      <c r="B7743" s="42">
        <v>714</v>
      </c>
      <c r="C7743" s="42">
        <v>7.0000000000000001E-3</v>
      </c>
      <c r="D7743" s="42">
        <v>6.5302112050003497E-2</v>
      </c>
      <c r="E7743" s="42" t="s">
        <v>31</v>
      </c>
      <c r="F7743" s="42" t="s">
        <v>81</v>
      </c>
    </row>
    <row r="7744" spans="1:6" x14ac:dyDescent="0.25">
      <c r="A7744" s="42">
        <v>95778</v>
      </c>
      <c r="B7744" s="42">
        <v>296</v>
      </c>
      <c r="C7744" s="42">
        <v>9.4000000000000004E-3</v>
      </c>
      <c r="D7744" s="42">
        <v>7.4003360798279405E-2</v>
      </c>
      <c r="E7744" s="42" t="s">
        <v>31</v>
      </c>
      <c r="F7744" s="42" t="s">
        <v>81</v>
      </c>
    </row>
    <row r="7745" spans="1:6" x14ac:dyDescent="0.25">
      <c r="A7745" s="42">
        <v>95778</v>
      </c>
      <c r="B7745" s="42">
        <v>300</v>
      </c>
      <c r="C7745" s="42">
        <v>0.26819999999999999</v>
      </c>
      <c r="D7745" s="42">
        <v>0.239646335641479</v>
      </c>
      <c r="E7745" s="42" t="s">
        <v>31</v>
      </c>
      <c r="F7745" s="42" t="s">
        <v>81</v>
      </c>
    </row>
    <row r="7746" spans="1:6" x14ac:dyDescent="0.25">
      <c r="A7746" s="42">
        <v>95778</v>
      </c>
      <c r="B7746" s="42">
        <v>519</v>
      </c>
      <c r="C7746" s="42">
        <v>0</v>
      </c>
      <c r="D7746" s="42">
        <v>0.36749999999999999</v>
      </c>
      <c r="E7746" s="42" t="s">
        <v>31</v>
      </c>
      <c r="F7746" s="42" t="s">
        <v>81</v>
      </c>
    </row>
    <row r="7747" spans="1:6" x14ac:dyDescent="0.25">
      <c r="A7747" s="42">
        <v>95778</v>
      </c>
      <c r="B7747" s="42">
        <v>477</v>
      </c>
      <c r="C7747" s="42">
        <v>0</v>
      </c>
      <c r="D7747" s="42">
        <v>1.5900000000000001E-2</v>
      </c>
      <c r="E7747" s="42" t="s">
        <v>31</v>
      </c>
      <c r="F7747" s="42" t="s">
        <v>81</v>
      </c>
    </row>
    <row r="7748" spans="1:6" x14ac:dyDescent="0.25">
      <c r="A7748" s="42">
        <v>95778</v>
      </c>
      <c r="B7748" s="42">
        <v>528</v>
      </c>
      <c r="C7748" s="42">
        <v>0</v>
      </c>
      <c r="D7748" s="42">
        <v>1.1599999999999999E-2</v>
      </c>
      <c r="E7748" s="42" t="s">
        <v>31</v>
      </c>
      <c r="F7748" s="42" t="s">
        <v>81</v>
      </c>
    </row>
    <row r="7749" spans="1:6" x14ac:dyDescent="0.25">
      <c r="A7749" s="42">
        <v>95778</v>
      </c>
      <c r="B7749" s="42">
        <v>712</v>
      </c>
      <c r="C7749" s="42">
        <v>0</v>
      </c>
      <c r="D7749" s="42">
        <v>1.0699999999999999E-2</v>
      </c>
      <c r="E7749" s="42" t="s">
        <v>31</v>
      </c>
      <c r="F7749" s="42" t="s">
        <v>81</v>
      </c>
    </row>
    <row r="7750" spans="1:6" x14ac:dyDescent="0.25">
      <c r="A7750" s="42">
        <v>95778</v>
      </c>
      <c r="B7750" s="42">
        <v>520</v>
      </c>
      <c r="C7750" s="42">
        <v>6.1999999999999998E-3</v>
      </c>
      <c r="D7750" s="42">
        <v>1.7406217057313999E-2</v>
      </c>
      <c r="E7750" s="42" t="s">
        <v>31</v>
      </c>
      <c r="F7750" s="42" t="s">
        <v>81</v>
      </c>
    </row>
    <row r="7751" spans="1:6" x14ac:dyDescent="0.25">
      <c r="A7751" s="42">
        <v>95778</v>
      </c>
      <c r="B7751" s="42">
        <v>765</v>
      </c>
      <c r="C7751" s="42">
        <v>0</v>
      </c>
      <c r="D7751" s="42">
        <v>1.4200000000000001E-2</v>
      </c>
      <c r="E7751" s="42" t="s">
        <v>31</v>
      </c>
      <c r="F7751" s="42" t="s">
        <v>81</v>
      </c>
    </row>
    <row r="7752" spans="1:6" x14ac:dyDescent="0.25">
      <c r="A7752" s="42">
        <v>95779</v>
      </c>
      <c r="B7752" s="42">
        <v>337</v>
      </c>
      <c r="C7752" s="42">
        <v>6.6100000000000006E-2</v>
      </c>
      <c r="D7752" s="42">
        <v>2.4259222598076498E-2</v>
      </c>
      <c r="E7752" s="42" t="s">
        <v>31</v>
      </c>
      <c r="F7752" s="42" t="s">
        <v>32</v>
      </c>
    </row>
    <row r="7753" spans="1:6" x14ac:dyDescent="0.25">
      <c r="A7753" s="42">
        <v>95779</v>
      </c>
      <c r="B7753" s="42">
        <v>613</v>
      </c>
      <c r="C7753" s="42">
        <v>0</v>
      </c>
      <c r="D7753" s="42">
        <v>2.2599999999999999E-2</v>
      </c>
      <c r="E7753" s="42" t="s">
        <v>31</v>
      </c>
      <c r="F7753" s="42" t="s">
        <v>32</v>
      </c>
    </row>
    <row r="7754" spans="1:6" x14ac:dyDescent="0.25">
      <c r="A7754" s="42">
        <v>95779</v>
      </c>
      <c r="B7754" s="42">
        <v>699</v>
      </c>
      <c r="C7754" s="42">
        <v>0.20050000000000001</v>
      </c>
      <c r="D7754" s="42">
        <v>3.0441266005277998E-2</v>
      </c>
      <c r="E7754" s="42" t="s">
        <v>31</v>
      </c>
      <c r="F7754" s="42" t="s">
        <v>32</v>
      </c>
    </row>
    <row r="7755" spans="1:6" x14ac:dyDescent="0.25">
      <c r="A7755" s="42">
        <v>95779</v>
      </c>
      <c r="B7755" s="42">
        <v>784</v>
      </c>
      <c r="C7755" s="42">
        <v>6.8400000000000002E-2</v>
      </c>
      <c r="D7755" s="42">
        <v>2.3605983961934199E-2</v>
      </c>
      <c r="E7755" s="42" t="s">
        <v>31</v>
      </c>
      <c r="F7755" s="42" t="s">
        <v>45</v>
      </c>
    </row>
    <row r="7756" spans="1:6" x14ac:dyDescent="0.25">
      <c r="A7756" s="42">
        <v>95779</v>
      </c>
      <c r="B7756" s="42">
        <v>785</v>
      </c>
      <c r="C7756" s="42">
        <v>9.4299999999999995E-2</v>
      </c>
      <c r="D7756" s="42">
        <v>2.0147406905267701E-2</v>
      </c>
      <c r="E7756" s="42" t="s">
        <v>31</v>
      </c>
      <c r="F7756" s="42" t="s">
        <v>49</v>
      </c>
    </row>
    <row r="7757" spans="1:6" x14ac:dyDescent="0.25">
      <c r="A7757" s="42">
        <v>95779</v>
      </c>
      <c r="B7757" s="42">
        <v>2302</v>
      </c>
      <c r="C7757" s="42">
        <v>6.8400000000000002E-2</v>
      </c>
      <c r="D7757" s="42">
        <v>1.91280547576353E-2</v>
      </c>
      <c r="E7757" s="42" t="s">
        <v>31</v>
      </c>
      <c r="F7757" s="42" t="s">
        <v>53</v>
      </c>
    </row>
    <row r="7758" spans="1:6" x14ac:dyDescent="0.25">
      <c r="A7758" s="42">
        <v>95779</v>
      </c>
      <c r="B7758" s="42">
        <v>1183</v>
      </c>
      <c r="C7758" s="42">
        <v>0.1973</v>
      </c>
      <c r="D7758" s="42">
        <v>0.13363772170798899</v>
      </c>
      <c r="E7758" s="42" t="s">
        <v>31</v>
      </c>
      <c r="F7758" s="42" t="s">
        <v>57</v>
      </c>
    </row>
    <row r="7759" spans="1:6" x14ac:dyDescent="0.25">
      <c r="A7759" s="42">
        <v>95779</v>
      </c>
      <c r="B7759" s="42">
        <v>789</v>
      </c>
      <c r="C7759" s="42">
        <v>1.2081</v>
      </c>
      <c r="D7759" s="42">
        <v>0.21976712067878501</v>
      </c>
      <c r="E7759" s="42" t="s">
        <v>31</v>
      </c>
      <c r="F7759" s="42" t="s">
        <v>57</v>
      </c>
    </row>
    <row r="7760" spans="1:6" x14ac:dyDescent="0.25">
      <c r="A7760" s="42">
        <v>95779</v>
      </c>
      <c r="B7760" s="42">
        <v>790</v>
      </c>
      <c r="C7760" s="42">
        <v>5.9019000000000004</v>
      </c>
      <c r="D7760" s="42">
        <v>0.66614773488189705</v>
      </c>
      <c r="E7760" s="42" t="s">
        <v>31</v>
      </c>
      <c r="F7760" s="42" t="s">
        <v>57</v>
      </c>
    </row>
    <row r="7761" spans="1:6" x14ac:dyDescent="0.25">
      <c r="A7761" s="42">
        <v>95779</v>
      </c>
      <c r="B7761" s="42">
        <v>791</v>
      </c>
      <c r="C7761" s="42">
        <v>2.4462999999999999</v>
      </c>
      <c r="D7761" s="42">
        <v>0.37326476332917002</v>
      </c>
      <c r="E7761" s="42" t="s">
        <v>31</v>
      </c>
      <c r="F7761" s="42" t="s">
        <v>57</v>
      </c>
    </row>
    <row r="7762" spans="1:6" x14ac:dyDescent="0.25">
      <c r="A7762" s="42">
        <v>95779</v>
      </c>
      <c r="B7762" s="42">
        <v>792</v>
      </c>
      <c r="C7762" s="42">
        <v>3.8891</v>
      </c>
      <c r="D7762" s="42">
        <v>1.3156625823211501</v>
      </c>
      <c r="E7762" s="42" t="s">
        <v>31</v>
      </c>
      <c r="F7762" s="42" t="s">
        <v>57</v>
      </c>
    </row>
    <row r="7763" spans="1:6" x14ac:dyDescent="0.25">
      <c r="A7763" s="42">
        <v>95779</v>
      </c>
      <c r="B7763" s="42">
        <v>626</v>
      </c>
      <c r="C7763" s="42">
        <v>13.643000000000001</v>
      </c>
      <c r="D7763" s="42">
        <v>1.83168426846762</v>
      </c>
      <c r="E7763" s="42" t="s">
        <v>31</v>
      </c>
      <c r="F7763" s="42" t="s">
        <v>57</v>
      </c>
    </row>
    <row r="7764" spans="1:6" x14ac:dyDescent="0.25">
      <c r="A7764" s="42">
        <v>95779</v>
      </c>
      <c r="B7764" s="42">
        <v>794</v>
      </c>
      <c r="C7764" s="42">
        <v>4.1928000000000001</v>
      </c>
      <c r="D7764" s="42">
        <v>0.78375918260677002</v>
      </c>
      <c r="E7764" s="42" t="s">
        <v>31</v>
      </c>
      <c r="F7764" s="42" t="s">
        <v>57</v>
      </c>
    </row>
    <row r="7765" spans="1:6" x14ac:dyDescent="0.25">
      <c r="A7765" s="42">
        <v>95779</v>
      </c>
      <c r="B7765" s="42">
        <v>1190</v>
      </c>
      <c r="C7765" s="42">
        <v>0.85140000000000005</v>
      </c>
      <c r="D7765" s="42">
        <v>9.5900494843911596E-2</v>
      </c>
      <c r="E7765" s="42" t="s">
        <v>31</v>
      </c>
      <c r="F7765" s="42" t="s">
        <v>57</v>
      </c>
    </row>
    <row r="7766" spans="1:6" x14ac:dyDescent="0.25">
      <c r="A7766" s="42">
        <v>95779</v>
      </c>
      <c r="B7766" s="42">
        <v>796</v>
      </c>
      <c r="C7766" s="42">
        <v>0.22439999999999999</v>
      </c>
      <c r="D7766" s="42">
        <v>0.11679403436821099</v>
      </c>
      <c r="E7766" s="42" t="s">
        <v>31</v>
      </c>
      <c r="F7766" s="42" t="s">
        <v>57</v>
      </c>
    </row>
    <row r="7767" spans="1:6" x14ac:dyDescent="0.25">
      <c r="A7767" s="42">
        <v>95779</v>
      </c>
      <c r="B7767" s="42">
        <v>797</v>
      </c>
      <c r="C7767" s="42">
        <v>1.3794999999999999</v>
      </c>
      <c r="D7767" s="42">
        <v>1.4589979716999399</v>
      </c>
      <c r="E7767" s="42" t="s">
        <v>31</v>
      </c>
      <c r="F7767" s="42" t="s">
        <v>57</v>
      </c>
    </row>
    <row r="7768" spans="1:6" x14ac:dyDescent="0.25">
      <c r="A7768" s="42">
        <v>95779</v>
      </c>
      <c r="B7768" s="42">
        <v>436</v>
      </c>
      <c r="C7768" s="42">
        <v>15.0222</v>
      </c>
      <c r="D7768" s="42">
        <v>1.66252474702915</v>
      </c>
      <c r="E7768" s="42" t="s">
        <v>31</v>
      </c>
      <c r="F7768" s="42" t="s">
        <v>57</v>
      </c>
    </row>
    <row r="7769" spans="1:6" x14ac:dyDescent="0.25">
      <c r="A7769" s="42">
        <v>95779</v>
      </c>
      <c r="B7769" s="42">
        <v>696</v>
      </c>
      <c r="C7769" s="42">
        <v>0.1535</v>
      </c>
      <c r="D7769" s="42">
        <v>0.51601533729613203</v>
      </c>
      <c r="E7769" s="42" t="s">
        <v>31</v>
      </c>
      <c r="F7769" s="42" t="s">
        <v>81</v>
      </c>
    </row>
    <row r="7770" spans="1:6" x14ac:dyDescent="0.25">
      <c r="A7770" s="42">
        <v>95779</v>
      </c>
      <c r="B7770" s="42">
        <v>525</v>
      </c>
      <c r="C7770" s="42">
        <v>3.78E-2</v>
      </c>
      <c r="D7770" s="42">
        <v>0.121329746551731</v>
      </c>
      <c r="E7770" s="42" t="s">
        <v>31</v>
      </c>
      <c r="F7770" s="42" t="s">
        <v>81</v>
      </c>
    </row>
    <row r="7771" spans="1:6" x14ac:dyDescent="0.25">
      <c r="A7771" s="42">
        <v>95779</v>
      </c>
      <c r="B7771" s="42">
        <v>292</v>
      </c>
      <c r="C7771" s="42">
        <v>8.8902000000000001</v>
      </c>
      <c r="D7771" s="42">
        <v>2.7555194832128902</v>
      </c>
      <c r="E7771" s="42" t="s">
        <v>31</v>
      </c>
      <c r="F7771" s="42" t="s">
        <v>81</v>
      </c>
    </row>
    <row r="7772" spans="1:6" x14ac:dyDescent="0.25">
      <c r="A7772" s="42">
        <v>95779</v>
      </c>
      <c r="B7772" s="42">
        <v>694</v>
      </c>
      <c r="C7772" s="42">
        <v>29.1966</v>
      </c>
      <c r="D7772" s="42">
        <v>9.5937972684318904</v>
      </c>
      <c r="E7772" s="42" t="s">
        <v>31</v>
      </c>
      <c r="F7772" s="42" t="s">
        <v>81</v>
      </c>
    </row>
    <row r="7773" spans="1:6" x14ac:dyDescent="0.25">
      <c r="A7773" s="42">
        <v>95779</v>
      </c>
      <c r="B7773" s="42">
        <v>666</v>
      </c>
      <c r="C7773" s="42">
        <v>4.9500000000000002E-2</v>
      </c>
      <c r="D7773" s="42">
        <v>2.4553345480974601E-2</v>
      </c>
      <c r="E7773" s="42" t="s">
        <v>31</v>
      </c>
      <c r="F7773" s="42" t="s">
        <v>81</v>
      </c>
    </row>
    <row r="7774" spans="1:6" x14ac:dyDescent="0.25">
      <c r="A7774" s="42">
        <v>95779</v>
      </c>
      <c r="B7774" s="42">
        <v>700</v>
      </c>
      <c r="C7774" s="42">
        <v>0.36969999999999997</v>
      </c>
      <c r="D7774" s="42">
        <v>3.74604105292691E-2</v>
      </c>
      <c r="E7774" s="42" t="s">
        <v>31</v>
      </c>
      <c r="F7774" s="42" t="s">
        <v>81</v>
      </c>
    </row>
    <row r="7775" spans="1:6" x14ac:dyDescent="0.25">
      <c r="A7775" s="42">
        <v>95779</v>
      </c>
      <c r="B7775" s="42">
        <v>795</v>
      </c>
      <c r="C7775" s="42">
        <v>0.22320000000000001</v>
      </c>
      <c r="D7775" s="42">
        <v>6.8074101887454302E-2</v>
      </c>
      <c r="E7775" s="42" t="s">
        <v>31</v>
      </c>
      <c r="F7775" s="42" t="s">
        <v>81</v>
      </c>
    </row>
    <row r="7776" spans="1:6" x14ac:dyDescent="0.25">
      <c r="A7776" s="42">
        <v>95779</v>
      </c>
      <c r="B7776" s="42">
        <v>669</v>
      </c>
      <c r="C7776" s="42">
        <v>2.0265</v>
      </c>
      <c r="D7776" s="42">
        <v>0.44032159185667802</v>
      </c>
      <c r="E7776" s="42" t="s">
        <v>31</v>
      </c>
      <c r="F7776" s="42" t="s">
        <v>81</v>
      </c>
    </row>
    <row r="7777" spans="1:6" x14ac:dyDescent="0.25">
      <c r="A7777" s="42">
        <v>95779</v>
      </c>
      <c r="B7777" s="42">
        <v>329</v>
      </c>
      <c r="C7777" s="42">
        <v>3.3148</v>
      </c>
      <c r="D7777" s="42">
        <v>0.64245442352099502</v>
      </c>
      <c r="E7777" s="42" t="s">
        <v>31</v>
      </c>
      <c r="F7777" s="42" t="s">
        <v>81</v>
      </c>
    </row>
    <row r="7778" spans="1:6" x14ac:dyDescent="0.25">
      <c r="A7778" s="42">
        <v>95779</v>
      </c>
      <c r="B7778" s="42">
        <v>715</v>
      </c>
      <c r="C7778" s="42">
        <v>0.39829999999999999</v>
      </c>
      <c r="D7778" s="42">
        <v>4.3250798788023598E-2</v>
      </c>
      <c r="E7778" s="42" t="s">
        <v>31</v>
      </c>
      <c r="F7778" s="42" t="s">
        <v>81</v>
      </c>
    </row>
    <row r="7779" spans="1:6" x14ac:dyDescent="0.25">
      <c r="A7779" s="42">
        <v>95779</v>
      </c>
      <c r="B7779" s="42">
        <v>767</v>
      </c>
      <c r="C7779" s="42">
        <v>8.8999999999999999E-3</v>
      </c>
      <c r="D7779" s="42">
        <v>1.7411493556374301E-2</v>
      </c>
      <c r="E7779" s="42" t="s">
        <v>31</v>
      </c>
      <c r="F7779" s="42" t="s">
        <v>81</v>
      </c>
    </row>
    <row r="7780" spans="1:6" x14ac:dyDescent="0.25">
      <c r="A7780" s="42">
        <v>95779</v>
      </c>
      <c r="B7780" s="42">
        <v>347</v>
      </c>
      <c r="C7780" s="42">
        <v>1.12E-2</v>
      </c>
      <c r="D7780" s="42">
        <v>2.7191223195805201E-3</v>
      </c>
      <c r="E7780" s="42" t="s">
        <v>31</v>
      </c>
      <c r="F7780" s="42" t="s">
        <v>81</v>
      </c>
    </row>
    <row r="7781" spans="1:6" x14ac:dyDescent="0.25">
      <c r="A7781" s="42">
        <v>95779</v>
      </c>
      <c r="B7781" s="42">
        <v>526</v>
      </c>
      <c r="C7781" s="42">
        <v>8.5699999999999998E-2</v>
      </c>
      <c r="D7781" s="42">
        <v>8.8350836006002905E-3</v>
      </c>
      <c r="E7781" s="42" t="s">
        <v>31</v>
      </c>
      <c r="F7781" s="42" t="s">
        <v>81</v>
      </c>
    </row>
    <row r="7782" spans="1:6" x14ac:dyDescent="0.25">
      <c r="A7782" s="42">
        <v>95779</v>
      </c>
      <c r="B7782" s="42">
        <v>488</v>
      </c>
      <c r="C7782" s="42">
        <v>4.7569999999999997</v>
      </c>
      <c r="D7782" s="42">
        <v>0.47799678107176202</v>
      </c>
      <c r="E7782" s="42" t="s">
        <v>31</v>
      </c>
      <c r="F7782" s="42" t="s">
        <v>81</v>
      </c>
    </row>
    <row r="7783" spans="1:6" x14ac:dyDescent="0.25">
      <c r="A7783" s="42">
        <v>95779</v>
      </c>
      <c r="B7783" s="42">
        <v>379</v>
      </c>
      <c r="C7783" s="42">
        <v>1.9699999999999999E-2</v>
      </c>
      <c r="D7783" s="42">
        <v>7.3313370755504204E-2</v>
      </c>
      <c r="E7783" s="42" t="s">
        <v>31</v>
      </c>
      <c r="F7783" s="42" t="s">
        <v>81</v>
      </c>
    </row>
    <row r="7784" spans="1:6" x14ac:dyDescent="0.25">
      <c r="A7784" s="42">
        <v>95779</v>
      </c>
      <c r="B7784" s="42">
        <v>612</v>
      </c>
      <c r="C7784" s="42">
        <v>1.32E-2</v>
      </c>
      <c r="D7784" s="42">
        <v>1.5231960389326599E-3</v>
      </c>
      <c r="E7784" s="42" t="s">
        <v>31</v>
      </c>
      <c r="F7784" s="42" t="s">
        <v>81</v>
      </c>
    </row>
    <row r="7785" spans="1:6" x14ac:dyDescent="0.25">
      <c r="A7785" s="42">
        <v>95779</v>
      </c>
      <c r="B7785" s="42">
        <v>380</v>
      </c>
      <c r="C7785" s="42">
        <v>1.6400000000000001E-2</v>
      </c>
      <c r="D7785" s="42">
        <v>1.8216966271387301E-3</v>
      </c>
      <c r="E7785" s="42" t="s">
        <v>31</v>
      </c>
      <c r="F7785" s="42" t="s">
        <v>81</v>
      </c>
    </row>
    <row r="7786" spans="1:6" x14ac:dyDescent="0.25">
      <c r="A7786" s="42">
        <v>95779</v>
      </c>
      <c r="B7786" s="42">
        <v>778</v>
      </c>
      <c r="C7786" s="42">
        <v>6.7599999999999993E-2</v>
      </c>
      <c r="D7786" s="42">
        <v>6.8624270543209296E-3</v>
      </c>
      <c r="E7786" s="42" t="s">
        <v>31</v>
      </c>
      <c r="F7786" s="42" t="s">
        <v>81</v>
      </c>
    </row>
    <row r="7787" spans="1:6" x14ac:dyDescent="0.25">
      <c r="A7787" s="42">
        <v>95779</v>
      </c>
      <c r="B7787" s="42">
        <v>468</v>
      </c>
      <c r="C7787" s="42">
        <v>1E-3</v>
      </c>
      <c r="D7787" s="42">
        <v>1.8014025727704499E-3</v>
      </c>
      <c r="E7787" s="42" t="s">
        <v>31</v>
      </c>
      <c r="F7787" s="42" t="s">
        <v>81</v>
      </c>
    </row>
    <row r="7788" spans="1:6" x14ac:dyDescent="0.25">
      <c r="A7788" s="42">
        <v>95779</v>
      </c>
      <c r="B7788" s="42">
        <v>298</v>
      </c>
      <c r="C7788" s="42">
        <v>2.0000000000000001E-4</v>
      </c>
      <c r="D7788" s="42">
        <v>2.3000439233126298E-3</v>
      </c>
      <c r="E7788" s="42" t="s">
        <v>31</v>
      </c>
      <c r="F7788" s="42" t="s">
        <v>81</v>
      </c>
    </row>
    <row r="7789" spans="1:6" x14ac:dyDescent="0.25">
      <c r="A7789" s="42">
        <v>95779</v>
      </c>
      <c r="B7789" s="42">
        <v>693</v>
      </c>
      <c r="C7789" s="42">
        <v>1E-4</v>
      </c>
      <c r="D7789" s="42">
        <v>8.0003156955950198E-4</v>
      </c>
      <c r="E7789" s="42" t="s">
        <v>31</v>
      </c>
      <c r="F7789" s="42" t="s">
        <v>81</v>
      </c>
    </row>
    <row r="7790" spans="1:6" x14ac:dyDescent="0.25">
      <c r="A7790" s="42">
        <v>95779</v>
      </c>
      <c r="B7790" s="42">
        <v>810</v>
      </c>
      <c r="C7790" s="42">
        <v>4.0000000000000002E-4</v>
      </c>
      <c r="D7790" s="42">
        <v>8.0050496355078295E-4</v>
      </c>
      <c r="E7790" s="42" t="s">
        <v>31</v>
      </c>
      <c r="F7790" s="42" t="s">
        <v>81</v>
      </c>
    </row>
    <row r="7791" spans="1:6" x14ac:dyDescent="0.25">
      <c r="A7791" s="42">
        <v>95779</v>
      </c>
      <c r="B7791" s="42">
        <v>689</v>
      </c>
      <c r="C7791" s="42">
        <v>8.3999999999999995E-3</v>
      </c>
      <c r="D7791" s="42">
        <v>1.0800068199891301E-3</v>
      </c>
      <c r="E7791" s="42" t="s">
        <v>31</v>
      </c>
      <c r="F7791" s="42" t="s">
        <v>81</v>
      </c>
    </row>
    <row r="7792" spans="1:6" x14ac:dyDescent="0.25">
      <c r="A7792" s="42">
        <v>95779</v>
      </c>
      <c r="B7792" s="42">
        <v>697</v>
      </c>
      <c r="C7792" s="42">
        <v>8.09E-2</v>
      </c>
      <c r="D7792" s="42">
        <v>8.1669660998277098E-3</v>
      </c>
      <c r="E7792" s="42" t="s">
        <v>31</v>
      </c>
      <c r="F7792" s="42" t="s">
        <v>81</v>
      </c>
    </row>
    <row r="7793" spans="1:6" x14ac:dyDescent="0.25">
      <c r="A7793" s="42">
        <v>95779</v>
      </c>
      <c r="B7793" s="42">
        <v>777</v>
      </c>
      <c r="C7793" s="42">
        <v>2.3E-3</v>
      </c>
      <c r="D7793" s="42">
        <v>8.1652985394494902E-4</v>
      </c>
      <c r="E7793" s="42" t="s">
        <v>31</v>
      </c>
      <c r="F7793" s="42" t="s">
        <v>81</v>
      </c>
    </row>
    <row r="7794" spans="1:6" x14ac:dyDescent="0.25">
      <c r="A7794" s="42">
        <v>95779</v>
      </c>
      <c r="B7794" s="42">
        <v>779</v>
      </c>
      <c r="C7794" s="42">
        <v>1.9E-2</v>
      </c>
      <c r="D7794" s="42">
        <v>2.3309855716893702E-3</v>
      </c>
      <c r="E7794" s="42" t="s">
        <v>31</v>
      </c>
      <c r="F7794" s="42" t="s">
        <v>81</v>
      </c>
    </row>
    <row r="7795" spans="1:6" x14ac:dyDescent="0.25">
      <c r="A7795" s="42">
        <v>95779</v>
      </c>
      <c r="B7795" s="42">
        <v>586</v>
      </c>
      <c r="C7795" s="42">
        <v>1.5E-3</v>
      </c>
      <c r="D7795" s="42">
        <v>2.2025815003454499E-3</v>
      </c>
      <c r="E7795" s="42" t="s">
        <v>31</v>
      </c>
      <c r="F7795" s="42" t="s">
        <v>81</v>
      </c>
    </row>
    <row r="7796" spans="1:6" x14ac:dyDescent="0.25">
      <c r="A7796" s="42">
        <v>95779</v>
      </c>
      <c r="B7796" s="42">
        <v>649</v>
      </c>
      <c r="C7796" s="42">
        <v>0</v>
      </c>
      <c r="D7796" s="42">
        <v>5.1000000000000004E-3</v>
      </c>
      <c r="E7796" s="42" t="s">
        <v>31</v>
      </c>
      <c r="F7796" s="42" t="s">
        <v>81</v>
      </c>
    </row>
    <row r="7797" spans="1:6" x14ac:dyDescent="0.25">
      <c r="A7797" s="42">
        <v>95779</v>
      </c>
      <c r="B7797" s="42">
        <v>695</v>
      </c>
      <c r="C7797" s="42">
        <v>0</v>
      </c>
      <c r="D7797" s="42">
        <v>6.3E-3</v>
      </c>
      <c r="E7797" s="42" t="s">
        <v>31</v>
      </c>
      <c r="F7797" s="42" t="s">
        <v>81</v>
      </c>
    </row>
    <row r="7798" spans="1:6" x14ac:dyDescent="0.25">
      <c r="A7798" s="42">
        <v>95779</v>
      </c>
      <c r="B7798" s="42">
        <v>328</v>
      </c>
      <c r="C7798" s="42">
        <v>0</v>
      </c>
      <c r="D7798" s="42">
        <v>6.6E-3</v>
      </c>
      <c r="E7798" s="42" t="s">
        <v>31</v>
      </c>
      <c r="F7798" s="42" t="s">
        <v>81</v>
      </c>
    </row>
    <row r="7799" spans="1:6" x14ac:dyDescent="0.25">
      <c r="A7799" s="42">
        <v>95779</v>
      </c>
      <c r="B7799" s="42">
        <v>487</v>
      </c>
      <c r="C7799" s="42">
        <v>0</v>
      </c>
      <c r="D7799" s="42">
        <v>7.4999999999999997E-3</v>
      </c>
      <c r="E7799" s="42" t="s">
        <v>31</v>
      </c>
      <c r="F7799" s="42" t="s">
        <v>81</v>
      </c>
    </row>
    <row r="7800" spans="1:6" x14ac:dyDescent="0.25">
      <c r="A7800" s="42">
        <v>95779</v>
      </c>
      <c r="B7800" s="42">
        <v>714</v>
      </c>
      <c r="C7800" s="42">
        <v>1.1000000000000001E-3</v>
      </c>
      <c r="D7800" s="42">
        <v>9.9003086814155802E-3</v>
      </c>
      <c r="E7800" s="42" t="s">
        <v>31</v>
      </c>
      <c r="F7800" s="42" t="s">
        <v>81</v>
      </c>
    </row>
    <row r="7801" spans="1:6" x14ac:dyDescent="0.25">
      <c r="A7801" s="42">
        <v>95779</v>
      </c>
      <c r="B7801" s="42">
        <v>296</v>
      </c>
      <c r="C7801" s="42">
        <v>0</v>
      </c>
      <c r="D7801" s="42">
        <v>1.11E-2</v>
      </c>
      <c r="E7801" s="42" t="s">
        <v>31</v>
      </c>
      <c r="F7801" s="42" t="s">
        <v>81</v>
      </c>
    </row>
    <row r="7802" spans="1:6" x14ac:dyDescent="0.25">
      <c r="A7802" s="42">
        <v>95779</v>
      </c>
      <c r="B7802" s="42">
        <v>300</v>
      </c>
      <c r="C7802" s="42">
        <v>0.1162</v>
      </c>
      <c r="D7802" s="42">
        <v>3.8203323402332498E-2</v>
      </c>
      <c r="E7802" s="42" t="s">
        <v>31</v>
      </c>
      <c r="F7802" s="42" t="s">
        <v>81</v>
      </c>
    </row>
    <row r="7803" spans="1:6" x14ac:dyDescent="0.25">
      <c r="A7803" s="42">
        <v>95779</v>
      </c>
      <c r="B7803" s="42">
        <v>519</v>
      </c>
      <c r="C7803" s="42">
        <v>0</v>
      </c>
      <c r="D7803" s="42">
        <v>5.4800000000000001E-2</v>
      </c>
      <c r="E7803" s="42" t="s">
        <v>31</v>
      </c>
      <c r="F7803" s="42" t="s">
        <v>81</v>
      </c>
    </row>
    <row r="7804" spans="1:6" x14ac:dyDescent="0.25">
      <c r="A7804" s="42">
        <v>95779</v>
      </c>
      <c r="B7804" s="42">
        <v>477</v>
      </c>
      <c r="C7804" s="42">
        <v>0</v>
      </c>
      <c r="D7804" s="42">
        <v>3.3999999999999998E-3</v>
      </c>
      <c r="E7804" s="42" t="s">
        <v>31</v>
      </c>
      <c r="F7804" s="42" t="s">
        <v>81</v>
      </c>
    </row>
    <row r="7805" spans="1:6" x14ac:dyDescent="0.25">
      <c r="A7805" s="42">
        <v>95779</v>
      </c>
      <c r="B7805" s="42">
        <v>528</v>
      </c>
      <c r="C7805" s="42">
        <v>6.9999999999999999E-4</v>
      </c>
      <c r="D7805" s="42">
        <v>1.7007278154661199E-3</v>
      </c>
      <c r="E7805" s="42" t="s">
        <v>31</v>
      </c>
      <c r="F7805" s="42" t="s">
        <v>81</v>
      </c>
    </row>
    <row r="7806" spans="1:6" x14ac:dyDescent="0.25">
      <c r="A7806" s="42">
        <v>95779</v>
      </c>
      <c r="B7806" s="42">
        <v>712</v>
      </c>
      <c r="C7806" s="42">
        <v>1.2999999999999999E-3</v>
      </c>
      <c r="D7806" s="42">
        <v>1.40304546516532E-3</v>
      </c>
      <c r="E7806" s="42" t="s">
        <v>31</v>
      </c>
      <c r="F7806" s="42" t="s">
        <v>81</v>
      </c>
    </row>
    <row r="7807" spans="1:6" x14ac:dyDescent="0.25">
      <c r="A7807" s="42">
        <v>95779</v>
      </c>
      <c r="B7807" s="42">
        <v>520</v>
      </c>
      <c r="C7807" s="42">
        <v>7.7999999999999996E-3</v>
      </c>
      <c r="D7807" s="42">
        <v>1.9792212568468799E-3</v>
      </c>
      <c r="E7807" s="42" t="s">
        <v>31</v>
      </c>
      <c r="F7807" s="42" t="s">
        <v>81</v>
      </c>
    </row>
    <row r="7808" spans="1:6" x14ac:dyDescent="0.25">
      <c r="A7808" s="42">
        <v>95779</v>
      </c>
      <c r="B7808" s="42">
        <v>765</v>
      </c>
      <c r="C7808" s="42">
        <v>0</v>
      </c>
      <c r="D7808" s="42">
        <v>2.3999999999999998E-3</v>
      </c>
      <c r="E7808" s="42" t="s">
        <v>31</v>
      </c>
      <c r="F7808" s="42" t="s">
        <v>81</v>
      </c>
    </row>
    <row r="7809" spans="1:6" x14ac:dyDescent="0.25">
      <c r="A7809" s="42">
        <v>95780</v>
      </c>
      <c r="B7809" s="42">
        <v>337</v>
      </c>
      <c r="C7809" s="42">
        <v>0.1915</v>
      </c>
      <c r="D7809" s="42">
        <v>0.12673697637127199</v>
      </c>
      <c r="E7809" s="42" t="s">
        <v>31</v>
      </c>
      <c r="F7809" s="42" t="s">
        <v>32</v>
      </c>
    </row>
    <row r="7810" spans="1:6" x14ac:dyDescent="0.25">
      <c r="A7810" s="42">
        <v>95780</v>
      </c>
      <c r="B7810" s="42">
        <v>613</v>
      </c>
      <c r="C7810" s="42">
        <v>0</v>
      </c>
      <c r="D7810" s="42">
        <v>0.12330000000000001</v>
      </c>
      <c r="E7810" s="42" t="s">
        <v>31</v>
      </c>
      <c r="F7810" s="42" t="s">
        <v>32</v>
      </c>
    </row>
    <row r="7811" spans="1:6" x14ac:dyDescent="0.25">
      <c r="A7811" s="42">
        <v>95780</v>
      </c>
      <c r="B7811" s="42">
        <v>699</v>
      </c>
      <c r="C7811" s="42">
        <v>0.29249999999999998</v>
      </c>
      <c r="D7811" s="42">
        <v>0.12725331026100301</v>
      </c>
      <c r="E7811" s="42" t="s">
        <v>31</v>
      </c>
      <c r="F7811" s="42" t="s">
        <v>32</v>
      </c>
    </row>
    <row r="7812" spans="1:6" x14ac:dyDescent="0.25">
      <c r="A7812" s="42">
        <v>95780</v>
      </c>
      <c r="B7812" s="42">
        <v>784</v>
      </c>
      <c r="C7812" s="42">
        <v>0.20830000000000001</v>
      </c>
      <c r="D7812" s="42">
        <v>0.12530231099344299</v>
      </c>
      <c r="E7812" s="42" t="s">
        <v>31</v>
      </c>
      <c r="F7812" s="42" t="s">
        <v>45</v>
      </c>
    </row>
    <row r="7813" spans="1:6" x14ac:dyDescent="0.25">
      <c r="A7813" s="42">
        <v>95780</v>
      </c>
      <c r="B7813" s="42">
        <v>785</v>
      </c>
      <c r="C7813" s="42">
        <v>0.17430000000000001</v>
      </c>
      <c r="D7813" s="42">
        <v>9.8295132460878898E-2</v>
      </c>
      <c r="E7813" s="42" t="s">
        <v>31</v>
      </c>
      <c r="F7813" s="42" t="s">
        <v>49</v>
      </c>
    </row>
    <row r="7814" spans="1:6" x14ac:dyDescent="0.25">
      <c r="A7814" s="42">
        <v>95780</v>
      </c>
      <c r="B7814" s="42">
        <v>2302</v>
      </c>
      <c r="C7814" s="42">
        <v>0.157</v>
      </c>
      <c r="D7814" s="42">
        <v>9.8226144445371796E-2</v>
      </c>
      <c r="E7814" s="42" t="s">
        <v>31</v>
      </c>
      <c r="F7814" s="42" t="s">
        <v>53</v>
      </c>
    </row>
    <row r="7815" spans="1:6" x14ac:dyDescent="0.25">
      <c r="A7815" s="42">
        <v>95780</v>
      </c>
      <c r="B7815" s="42">
        <v>1183</v>
      </c>
      <c r="C7815" s="42">
        <v>0.44479999999999997</v>
      </c>
      <c r="D7815" s="42">
        <v>0.68403437089327301</v>
      </c>
      <c r="E7815" s="42" t="s">
        <v>31</v>
      </c>
      <c r="F7815" s="42" t="s">
        <v>57</v>
      </c>
    </row>
    <row r="7816" spans="1:6" x14ac:dyDescent="0.25">
      <c r="A7816" s="42">
        <v>95780</v>
      </c>
      <c r="B7816" s="42">
        <v>789</v>
      </c>
      <c r="C7816" s="42">
        <v>1.2926</v>
      </c>
      <c r="D7816" s="42">
        <v>0.71774290084831704</v>
      </c>
      <c r="E7816" s="42" t="s">
        <v>31</v>
      </c>
      <c r="F7816" s="42" t="s">
        <v>57</v>
      </c>
    </row>
    <row r="7817" spans="1:6" x14ac:dyDescent="0.25">
      <c r="A7817" s="42">
        <v>95780</v>
      </c>
      <c r="B7817" s="42">
        <v>790</v>
      </c>
      <c r="C7817" s="42">
        <v>6.4664000000000001</v>
      </c>
      <c r="D7817" s="42">
        <v>1.1020344027606599</v>
      </c>
      <c r="E7817" s="42" t="s">
        <v>31</v>
      </c>
      <c r="F7817" s="42" t="s">
        <v>57</v>
      </c>
    </row>
    <row r="7818" spans="1:6" x14ac:dyDescent="0.25">
      <c r="A7818" s="42">
        <v>95780</v>
      </c>
      <c r="B7818" s="42">
        <v>791</v>
      </c>
      <c r="C7818" s="42">
        <v>4.2667999999999999</v>
      </c>
      <c r="D7818" s="42">
        <v>0.93033934342299196</v>
      </c>
      <c r="E7818" s="42" t="s">
        <v>31</v>
      </c>
      <c r="F7818" s="42" t="s">
        <v>57</v>
      </c>
    </row>
    <row r="7819" spans="1:6" x14ac:dyDescent="0.25">
      <c r="A7819" s="42">
        <v>95780</v>
      </c>
      <c r="B7819" s="42">
        <v>792</v>
      </c>
      <c r="C7819" s="42">
        <v>4.5510999999999999</v>
      </c>
      <c r="D7819" s="42">
        <v>1.6813976379965001</v>
      </c>
      <c r="E7819" s="42" t="s">
        <v>31</v>
      </c>
      <c r="F7819" s="42" t="s">
        <v>57</v>
      </c>
    </row>
    <row r="7820" spans="1:6" x14ac:dyDescent="0.25">
      <c r="A7820" s="42">
        <v>95780</v>
      </c>
      <c r="B7820" s="42">
        <v>626</v>
      </c>
      <c r="C7820" s="42">
        <v>17.021699999999999</v>
      </c>
      <c r="D7820" s="42">
        <v>2.7715439290090602</v>
      </c>
      <c r="E7820" s="42" t="s">
        <v>31</v>
      </c>
      <c r="F7820" s="42" t="s">
        <v>57</v>
      </c>
    </row>
    <row r="7821" spans="1:6" x14ac:dyDescent="0.25">
      <c r="A7821" s="42">
        <v>95780</v>
      </c>
      <c r="B7821" s="42">
        <v>794</v>
      </c>
      <c r="C7821" s="42">
        <v>4.8388999999999998</v>
      </c>
      <c r="D7821" s="42">
        <v>0.93511388767673298</v>
      </c>
      <c r="E7821" s="42" t="s">
        <v>31</v>
      </c>
      <c r="F7821" s="42" t="s">
        <v>57</v>
      </c>
    </row>
    <row r="7822" spans="1:6" x14ac:dyDescent="0.25">
      <c r="A7822" s="42">
        <v>95780</v>
      </c>
      <c r="B7822" s="42">
        <v>1190</v>
      </c>
      <c r="C7822" s="42">
        <v>1.3449</v>
      </c>
      <c r="D7822" s="42">
        <v>0.24609032315881299</v>
      </c>
      <c r="E7822" s="42" t="s">
        <v>31</v>
      </c>
      <c r="F7822" s="42" t="s">
        <v>57</v>
      </c>
    </row>
    <row r="7823" spans="1:6" x14ac:dyDescent="0.25">
      <c r="A7823" s="42">
        <v>95780</v>
      </c>
      <c r="B7823" s="42">
        <v>796</v>
      </c>
      <c r="C7823" s="42">
        <v>0.54769999999999996</v>
      </c>
      <c r="D7823" s="42">
        <v>0.32090635585731703</v>
      </c>
      <c r="E7823" s="42" t="s">
        <v>31</v>
      </c>
      <c r="F7823" s="42" t="s">
        <v>57</v>
      </c>
    </row>
    <row r="7824" spans="1:6" x14ac:dyDescent="0.25">
      <c r="A7824" s="42">
        <v>95780</v>
      </c>
      <c r="B7824" s="42">
        <v>797</v>
      </c>
      <c r="C7824" s="42">
        <v>2.1804999999999999</v>
      </c>
      <c r="D7824" s="42">
        <v>1.8725345973535099</v>
      </c>
      <c r="E7824" s="42" t="s">
        <v>31</v>
      </c>
      <c r="F7824" s="42" t="s">
        <v>57</v>
      </c>
    </row>
    <row r="7825" spans="1:6" x14ac:dyDescent="0.25">
      <c r="A7825" s="42">
        <v>95780</v>
      </c>
      <c r="B7825" s="42">
        <v>436</v>
      </c>
      <c r="C7825" s="42">
        <v>19.202200000000001</v>
      </c>
      <c r="D7825" s="42">
        <v>3.4844484895845098</v>
      </c>
      <c r="E7825" s="42" t="s">
        <v>31</v>
      </c>
      <c r="F7825" s="42" t="s">
        <v>57</v>
      </c>
    </row>
    <row r="7826" spans="1:6" x14ac:dyDescent="0.25">
      <c r="A7826" s="42">
        <v>95780</v>
      </c>
      <c r="B7826" s="42">
        <v>696</v>
      </c>
      <c r="C7826" s="42">
        <v>1.2630999999999999</v>
      </c>
      <c r="D7826" s="42">
        <v>1.73255682934195</v>
      </c>
      <c r="E7826" s="42" t="s">
        <v>31</v>
      </c>
      <c r="F7826" s="42" t="s">
        <v>81</v>
      </c>
    </row>
    <row r="7827" spans="1:6" x14ac:dyDescent="0.25">
      <c r="A7827" s="42">
        <v>95780</v>
      </c>
      <c r="B7827" s="42">
        <v>525</v>
      </c>
      <c r="C7827" s="42">
        <v>0.15090000000000001</v>
      </c>
      <c r="D7827" s="42">
        <v>0.41945653631929902</v>
      </c>
      <c r="E7827" s="42" t="s">
        <v>31</v>
      </c>
      <c r="F7827" s="42" t="s">
        <v>81</v>
      </c>
    </row>
    <row r="7828" spans="1:6" x14ac:dyDescent="0.25">
      <c r="A7828" s="42">
        <v>95780</v>
      </c>
      <c r="B7828" s="42">
        <v>292</v>
      </c>
      <c r="C7828" s="42">
        <v>5.6026999999999996</v>
      </c>
      <c r="D7828" s="42">
        <v>0.60603123526939096</v>
      </c>
      <c r="E7828" s="42" t="s">
        <v>31</v>
      </c>
      <c r="F7828" s="42" t="s">
        <v>81</v>
      </c>
    </row>
    <row r="7829" spans="1:6" x14ac:dyDescent="0.25">
      <c r="A7829" s="42">
        <v>95780</v>
      </c>
      <c r="B7829" s="42">
        <v>694</v>
      </c>
      <c r="C7829" s="42">
        <v>19.5749</v>
      </c>
      <c r="D7829" s="42">
        <v>2.07329869468456</v>
      </c>
      <c r="E7829" s="42" t="s">
        <v>31</v>
      </c>
      <c r="F7829" s="42" t="s">
        <v>81</v>
      </c>
    </row>
    <row r="7830" spans="1:6" x14ac:dyDescent="0.25">
      <c r="A7830" s="42">
        <v>95780</v>
      </c>
      <c r="B7830" s="42">
        <v>666</v>
      </c>
      <c r="C7830" s="42">
        <v>9.4799999999999995E-2</v>
      </c>
      <c r="D7830" s="42">
        <v>2.0598762686197099E-2</v>
      </c>
      <c r="E7830" s="42" t="s">
        <v>31</v>
      </c>
      <c r="F7830" s="42" t="s">
        <v>81</v>
      </c>
    </row>
    <row r="7831" spans="1:6" x14ac:dyDescent="0.25">
      <c r="A7831" s="42">
        <v>95780</v>
      </c>
      <c r="B7831" s="42">
        <v>700</v>
      </c>
      <c r="C7831" s="42">
        <v>0.58599999999999997</v>
      </c>
      <c r="D7831" s="42">
        <v>6.4288193652963802E-2</v>
      </c>
      <c r="E7831" s="42" t="s">
        <v>31</v>
      </c>
      <c r="F7831" s="42" t="s">
        <v>81</v>
      </c>
    </row>
    <row r="7832" spans="1:6" x14ac:dyDescent="0.25">
      <c r="A7832" s="42">
        <v>95780</v>
      </c>
      <c r="B7832" s="42">
        <v>795</v>
      </c>
      <c r="C7832" s="42">
        <v>0.24929999999999999</v>
      </c>
      <c r="D7832" s="42">
        <v>3.8304673438783597E-2</v>
      </c>
      <c r="E7832" s="42" t="s">
        <v>31</v>
      </c>
      <c r="F7832" s="42" t="s">
        <v>81</v>
      </c>
    </row>
    <row r="7833" spans="1:6" x14ac:dyDescent="0.25">
      <c r="A7833" s="42">
        <v>95780</v>
      </c>
      <c r="B7833" s="42">
        <v>669</v>
      </c>
      <c r="C7833" s="42">
        <v>1.7946</v>
      </c>
      <c r="D7833" s="42">
        <v>0.19181978017554199</v>
      </c>
      <c r="E7833" s="42" t="s">
        <v>31</v>
      </c>
      <c r="F7833" s="42" t="s">
        <v>81</v>
      </c>
    </row>
    <row r="7834" spans="1:6" x14ac:dyDescent="0.25">
      <c r="A7834" s="42">
        <v>95780</v>
      </c>
      <c r="B7834" s="42">
        <v>329</v>
      </c>
      <c r="C7834" s="42">
        <v>2.3071999999999999</v>
      </c>
      <c r="D7834" s="42">
        <v>0.45018812920342299</v>
      </c>
      <c r="E7834" s="42" t="s">
        <v>31</v>
      </c>
      <c r="F7834" s="42" t="s">
        <v>81</v>
      </c>
    </row>
    <row r="7835" spans="1:6" x14ac:dyDescent="0.25">
      <c r="A7835" s="42">
        <v>95780</v>
      </c>
      <c r="B7835" s="42">
        <v>715</v>
      </c>
      <c r="C7835" s="42">
        <v>0.46200000000000002</v>
      </c>
      <c r="D7835" s="42">
        <v>0.114125685993794</v>
      </c>
      <c r="E7835" s="42" t="s">
        <v>31</v>
      </c>
      <c r="F7835" s="42" t="s">
        <v>81</v>
      </c>
    </row>
    <row r="7836" spans="1:6" x14ac:dyDescent="0.25">
      <c r="A7836" s="42">
        <v>95780</v>
      </c>
      <c r="B7836" s="42">
        <v>767</v>
      </c>
      <c r="C7836" s="42">
        <v>3.2899999999999999E-2</v>
      </c>
      <c r="D7836" s="42">
        <v>5.8153685576563897E-2</v>
      </c>
      <c r="E7836" s="42" t="s">
        <v>31</v>
      </c>
      <c r="F7836" s="42" t="s">
        <v>81</v>
      </c>
    </row>
    <row r="7837" spans="1:6" x14ac:dyDescent="0.25">
      <c r="A7837" s="42">
        <v>95780</v>
      </c>
      <c r="B7837" s="42">
        <v>347</v>
      </c>
      <c r="C7837" s="42">
        <v>1.67E-2</v>
      </c>
      <c r="D7837" s="42">
        <v>1.28626619340774E-2</v>
      </c>
      <c r="E7837" s="42" t="s">
        <v>31</v>
      </c>
      <c r="F7837" s="42" t="s">
        <v>81</v>
      </c>
    </row>
    <row r="7838" spans="1:6" x14ac:dyDescent="0.25">
      <c r="A7838" s="42">
        <v>95780</v>
      </c>
      <c r="B7838" s="42">
        <v>526</v>
      </c>
      <c r="C7838" s="42">
        <v>9.8900000000000002E-2</v>
      </c>
      <c r="D7838" s="42">
        <v>1.25860314026396E-2</v>
      </c>
      <c r="E7838" s="42" t="s">
        <v>31</v>
      </c>
      <c r="F7838" s="42" t="s">
        <v>81</v>
      </c>
    </row>
    <row r="7839" spans="1:6" x14ac:dyDescent="0.25">
      <c r="A7839" s="42">
        <v>95780</v>
      </c>
      <c r="B7839" s="42">
        <v>488</v>
      </c>
      <c r="C7839" s="42">
        <v>5.2214999999999998</v>
      </c>
      <c r="D7839" s="42">
        <v>0.55237757851470004</v>
      </c>
      <c r="E7839" s="42" t="s">
        <v>31</v>
      </c>
      <c r="F7839" s="42" t="s">
        <v>81</v>
      </c>
    </row>
    <row r="7840" spans="1:6" x14ac:dyDescent="0.25">
      <c r="A7840" s="42">
        <v>95780</v>
      </c>
      <c r="B7840" s="42">
        <v>379</v>
      </c>
      <c r="C7840" s="42">
        <v>2.1000000000000001E-2</v>
      </c>
      <c r="D7840" s="42">
        <v>8.26153907804653E-2</v>
      </c>
      <c r="E7840" s="42" t="s">
        <v>31</v>
      </c>
      <c r="F7840" s="42" t="s">
        <v>81</v>
      </c>
    </row>
    <row r="7841" spans="1:6" x14ac:dyDescent="0.25">
      <c r="A7841" s="42">
        <v>95780</v>
      </c>
      <c r="B7841" s="42">
        <v>612</v>
      </c>
      <c r="C7841" s="42">
        <v>1.35E-2</v>
      </c>
      <c r="D7841" s="42">
        <v>4.1292673032731902E-3</v>
      </c>
      <c r="E7841" s="42" t="s">
        <v>31</v>
      </c>
      <c r="F7841" s="42" t="s">
        <v>81</v>
      </c>
    </row>
    <row r="7842" spans="1:6" x14ac:dyDescent="0.25">
      <c r="A7842" s="42">
        <v>95780</v>
      </c>
      <c r="B7842" s="42">
        <v>380</v>
      </c>
      <c r="C7842" s="42">
        <v>2.2200000000000001E-2</v>
      </c>
      <c r="D7842" s="42">
        <v>4.8053825878832E-3</v>
      </c>
      <c r="E7842" s="42" t="s">
        <v>31</v>
      </c>
      <c r="F7842" s="42" t="s">
        <v>81</v>
      </c>
    </row>
    <row r="7843" spans="1:6" x14ac:dyDescent="0.25">
      <c r="A7843" s="42">
        <v>95780</v>
      </c>
      <c r="B7843" s="42">
        <v>778</v>
      </c>
      <c r="C7843" s="42">
        <v>8.2400000000000001E-2</v>
      </c>
      <c r="D7843" s="42">
        <v>9.6145498315768595E-3</v>
      </c>
      <c r="E7843" s="42" t="s">
        <v>31</v>
      </c>
      <c r="F7843" s="42" t="s">
        <v>81</v>
      </c>
    </row>
    <row r="7844" spans="1:6" x14ac:dyDescent="0.25">
      <c r="A7844" s="42">
        <v>95780</v>
      </c>
      <c r="B7844" s="42">
        <v>468</v>
      </c>
      <c r="C7844" s="42">
        <v>0</v>
      </c>
      <c r="D7844" s="42">
        <v>1.0800000000000001E-2</v>
      </c>
      <c r="E7844" s="42" t="s">
        <v>31</v>
      </c>
      <c r="F7844" s="42" t="s">
        <v>81</v>
      </c>
    </row>
    <row r="7845" spans="1:6" x14ac:dyDescent="0.25">
      <c r="A7845" s="42">
        <v>95780</v>
      </c>
      <c r="B7845" s="42">
        <v>298</v>
      </c>
      <c r="C7845" s="42">
        <v>0</v>
      </c>
      <c r="D7845" s="42">
        <v>1.17E-2</v>
      </c>
      <c r="E7845" s="42" t="s">
        <v>31</v>
      </c>
      <c r="F7845" s="42" t="s">
        <v>81</v>
      </c>
    </row>
    <row r="7846" spans="1:6" x14ac:dyDescent="0.25">
      <c r="A7846" s="42">
        <v>95780</v>
      </c>
      <c r="B7846" s="42">
        <v>693</v>
      </c>
      <c r="C7846" s="42">
        <v>6.9999999999999999E-4</v>
      </c>
      <c r="D7846" s="42">
        <v>5.3002665335296498E-3</v>
      </c>
      <c r="E7846" s="42" t="s">
        <v>31</v>
      </c>
      <c r="F7846" s="42" t="s">
        <v>81</v>
      </c>
    </row>
    <row r="7847" spans="1:6" x14ac:dyDescent="0.25">
      <c r="A7847" s="42">
        <v>95780</v>
      </c>
      <c r="B7847" s="42">
        <v>810</v>
      </c>
      <c r="C7847" s="42">
        <v>6.9999999999999999E-4</v>
      </c>
      <c r="D7847" s="42">
        <v>4.5003139142124797E-3</v>
      </c>
      <c r="E7847" s="42" t="s">
        <v>31</v>
      </c>
      <c r="F7847" s="42" t="s">
        <v>81</v>
      </c>
    </row>
    <row r="7848" spans="1:6" x14ac:dyDescent="0.25">
      <c r="A7848" s="42">
        <v>95780</v>
      </c>
      <c r="B7848" s="42">
        <v>689</v>
      </c>
      <c r="C7848" s="42">
        <v>8.2000000000000007E-3</v>
      </c>
      <c r="D7848" s="42">
        <v>4.0481729188879103E-3</v>
      </c>
      <c r="E7848" s="42" t="s">
        <v>31</v>
      </c>
      <c r="F7848" s="42" t="s">
        <v>81</v>
      </c>
    </row>
    <row r="7849" spans="1:6" x14ac:dyDescent="0.25">
      <c r="A7849" s="42">
        <v>95780</v>
      </c>
      <c r="B7849" s="42">
        <v>697</v>
      </c>
      <c r="C7849" s="42">
        <v>6.9500000000000006E-2</v>
      </c>
      <c r="D7849" s="42">
        <v>8.6868341743450497E-3</v>
      </c>
      <c r="E7849" s="42" t="s">
        <v>31</v>
      </c>
      <c r="F7849" s="42" t="s">
        <v>81</v>
      </c>
    </row>
    <row r="7850" spans="1:6" x14ac:dyDescent="0.25">
      <c r="A7850" s="42">
        <v>95780</v>
      </c>
      <c r="B7850" s="42">
        <v>777</v>
      </c>
      <c r="C7850" s="42">
        <v>4.0000000000000001E-3</v>
      </c>
      <c r="D7850" s="42">
        <v>6.9066819499449903E-3</v>
      </c>
      <c r="E7850" s="42" t="s">
        <v>31</v>
      </c>
      <c r="F7850" s="42" t="s">
        <v>81</v>
      </c>
    </row>
    <row r="7851" spans="1:6" x14ac:dyDescent="0.25">
      <c r="A7851" s="42">
        <v>95780</v>
      </c>
      <c r="B7851" s="42">
        <v>779</v>
      </c>
      <c r="C7851" s="42">
        <v>0.02</v>
      </c>
      <c r="D7851" s="42">
        <v>6.7724728823672703E-3</v>
      </c>
      <c r="E7851" s="42" t="s">
        <v>31</v>
      </c>
      <c r="F7851" s="42" t="s">
        <v>81</v>
      </c>
    </row>
    <row r="7852" spans="1:6" x14ac:dyDescent="0.25">
      <c r="A7852" s="42">
        <v>95780</v>
      </c>
      <c r="B7852" s="42">
        <v>586</v>
      </c>
      <c r="C7852" s="42">
        <v>4.0000000000000001E-3</v>
      </c>
      <c r="D7852" s="42">
        <v>1.30035478065679E-2</v>
      </c>
      <c r="E7852" s="42" t="s">
        <v>31</v>
      </c>
      <c r="F7852" s="42" t="s">
        <v>81</v>
      </c>
    </row>
    <row r="7853" spans="1:6" x14ac:dyDescent="0.25">
      <c r="A7853" s="42">
        <v>95780</v>
      </c>
      <c r="B7853" s="42">
        <v>649</v>
      </c>
      <c r="C7853" s="42">
        <v>5.3E-3</v>
      </c>
      <c r="D7853" s="42">
        <v>3.5302294063750003E-2</v>
      </c>
      <c r="E7853" s="42" t="s">
        <v>31</v>
      </c>
      <c r="F7853" s="42" t="s">
        <v>81</v>
      </c>
    </row>
    <row r="7854" spans="1:6" x14ac:dyDescent="0.25">
      <c r="A7854" s="42">
        <v>95780</v>
      </c>
      <c r="B7854" s="42">
        <v>695</v>
      </c>
      <c r="C7854" s="42">
        <v>0</v>
      </c>
      <c r="D7854" s="42">
        <v>4.2900000000000001E-2</v>
      </c>
      <c r="E7854" s="42" t="s">
        <v>31</v>
      </c>
      <c r="F7854" s="42" t="s">
        <v>81</v>
      </c>
    </row>
    <row r="7855" spans="1:6" x14ac:dyDescent="0.25">
      <c r="A7855" s="42">
        <v>95780</v>
      </c>
      <c r="B7855" s="42">
        <v>328</v>
      </c>
      <c r="C7855" s="42">
        <v>0</v>
      </c>
      <c r="D7855" s="42">
        <v>4.4999999999999998E-2</v>
      </c>
      <c r="E7855" s="42" t="s">
        <v>31</v>
      </c>
      <c r="F7855" s="42" t="s">
        <v>81</v>
      </c>
    </row>
    <row r="7856" spans="1:6" x14ac:dyDescent="0.25">
      <c r="A7856" s="42">
        <v>95780</v>
      </c>
      <c r="B7856" s="42">
        <v>487</v>
      </c>
      <c r="C7856" s="42">
        <v>0</v>
      </c>
      <c r="D7856" s="42">
        <v>5.0799999999999998E-2</v>
      </c>
      <c r="E7856" s="42" t="s">
        <v>31</v>
      </c>
      <c r="F7856" s="42" t="s">
        <v>81</v>
      </c>
    </row>
    <row r="7857" spans="1:6" x14ac:dyDescent="0.25">
      <c r="A7857" s="42">
        <v>95780</v>
      </c>
      <c r="B7857" s="42">
        <v>714</v>
      </c>
      <c r="C7857" s="42">
        <v>0</v>
      </c>
      <c r="D7857" s="42">
        <v>6.7199999999999996E-2</v>
      </c>
      <c r="E7857" s="42" t="s">
        <v>31</v>
      </c>
      <c r="F7857" s="42" t="s">
        <v>81</v>
      </c>
    </row>
    <row r="7858" spans="1:6" x14ac:dyDescent="0.25">
      <c r="A7858" s="42">
        <v>95780</v>
      </c>
      <c r="B7858" s="42">
        <v>296</v>
      </c>
      <c r="C7858" s="42">
        <v>0</v>
      </c>
      <c r="D7858" s="42">
        <v>7.5300000000000006E-2</v>
      </c>
      <c r="E7858" s="42" t="s">
        <v>31</v>
      </c>
      <c r="F7858" s="42" t="s">
        <v>81</v>
      </c>
    </row>
    <row r="7859" spans="1:6" x14ac:dyDescent="0.25">
      <c r="A7859" s="42">
        <v>95780</v>
      </c>
      <c r="B7859" s="42">
        <v>300</v>
      </c>
      <c r="C7859" s="42">
        <v>0</v>
      </c>
      <c r="D7859" s="42">
        <v>0.28029999999999999</v>
      </c>
      <c r="E7859" s="42" t="s">
        <v>31</v>
      </c>
      <c r="F7859" s="42" t="s">
        <v>81</v>
      </c>
    </row>
    <row r="7860" spans="1:6" x14ac:dyDescent="0.25">
      <c r="A7860" s="42">
        <v>95780</v>
      </c>
      <c r="B7860" s="42">
        <v>519</v>
      </c>
      <c r="C7860" s="42">
        <v>0</v>
      </c>
      <c r="D7860" s="42">
        <v>0.36919999999999997</v>
      </c>
      <c r="E7860" s="42" t="s">
        <v>31</v>
      </c>
      <c r="F7860" s="42" t="s">
        <v>81</v>
      </c>
    </row>
    <row r="7861" spans="1:6" x14ac:dyDescent="0.25">
      <c r="A7861" s="42">
        <v>95780</v>
      </c>
      <c r="B7861" s="42">
        <v>477</v>
      </c>
      <c r="C7861" s="42">
        <v>0</v>
      </c>
      <c r="D7861" s="42">
        <v>1.4999999999999999E-2</v>
      </c>
      <c r="E7861" s="42" t="s">
        <v>31</v>
      </c>
      <c r="F7861" s="42" t="s">
        <v>81</v>
      </c>
    </row>
    <row r="7862" spans="1:6" x14ac:dyDescent="0.25">
      <c r="A7862" s="42">
        <v>95780</v>
      </c>
      <c r="B7862" s="42">
        <v>528</v>
      </c>
      <c r="C7862" s="42">
        <v>0</v>
      </c>
      <c r="D7862" s="42">
        <v>9.7000000000000003E-3</v>
      </c>
      <c r="E7862" s="42" t="s">
        <v>31</v>
      </c>
      <c r="F7862" s="42" t="s">
        <v>81</v>
      </c>
    </row>
    <row r="7863" spans="1:6" x14ac:dyDescent="0.25">
      <c r="A7863" s="42">
        <v>95780</v>
      </c>
      <c r="B7863" s="42">
        <v>712</v>
      </c>
      <c r="C7863" s="42">
        <v>0</v>
      </c>
      <c r="D7863" s="42">
        <v>1.04E-2</v>
      </c>
      <c r="E7863" s="42" t="s">
        <v>31</v>
      </c>
      <c r="F7863" s="42" t="s">
        <v>81</v>
      </c>
    </row>
    <row r="7864" spans="1:6" x14ac:dyDescent="0.25">
      <c r="A7864" s="42">
        <v>95780</v>
      </c>
      <c r="B7864" s="42">
        <v>520</v>
      </c>
      <c r="C7864" s="42">
        <v>2.69E-2</v>
      </c>
      <c r="D7864" s="42">
        <v>1.2665793115968899E-2</v>
      </c>
      <c r="E7864" s="42" t="s">
        <v>31</v>
      </c>
      <c r="F7864" s="42" t="s">
        <v>81</v>
      </c>
    </row>
    <row r="7865" spans="1:6" x14ac:dyDescent="0.25">
      <c r="A7865" s="42">
        <v>95780</v>
      </c>
      <c r="B7865" s="42">
        <v>765</v>
      </c>
      <c r="C7865" s="42">
        <v>1.1999999999999999E-3</v>
      </c>
      <c r="D7865" s="42">
        <v>1.21003430943173E-2</v>
      </c>
      <c r="E7865" s="42" t="s">
        <v>31</v>
      </c>
      <c r="F7865" s="42" t="s">
        <v>81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workbookViewId="0">
      <selection activeCell="C26" sqref="C25:C26"/>
    </sheetView>
  </sheetViews>
  <sheetFormatPr defaultRowHeight="15" x14ac:dyDescent="0.25"/>
  <sheetData>
    <row r="1" spans="1:4" x14ac:dyDescent="0.25">
      <c r="A1" s="22" t="s">
        <v>664</v>
      </c>
      <c r="B1" s="22" t="s">
        <v>665</v>
      </c>
      <c r="C1" s="22" t="s">
        <v>641</v>
      </c>
      <c r="D1" s="22" t="s">
        <v>22</v>
      </c>
    </row>
    <row r="2" spans="1:4" x14ac:dyDescent="0.25">
      <c r="A2">
        <v>6641</v>
      </c>
      <c r="B2" t="s">
        <v>29</v>
      </c>
      <c r="C2">
        <v>95737</v>
      </c>
      <c r="D2" t="s">
        <v>698</v>
      </c>
    </row>
    <row r="3" spans="1:4" x14ac:dyDescent="0.25">
      <c r="A3">
        <v>6642</v>
      </c>
      <c r="B3" t="s">
        <v>29</v>
      </c>
      <c r="C3">
        <v>95738</v>
      </c>
      <c r="D3" t="s">
        <v>697</v>
      </c>
    </row>
    <row r="4" spans="1:4" x14ac:dyDescent="0.25">
      <c r="A4">
        <v>6643</v>
      </c>
      <c r="B4" t="s">
        <v>29</v>
      </c>
      <c r="C4">
        <v>95739</v>
      </c>
      <c r="D4" t="s">
        <v>697</v>
      </c>
    </row>
    <row r="5" spans="1:4" x14ac:dyDescent="0.25">
      <c r="A5">
        <v>6644</v>
      </c>
      <c r="B5" t="s">
        <v>29</v>
      </c>
      <c r="C5">
        <v>95740</v>
      </c>
      <c r="D5" t="s">
        <v>698</v>
      </c>
    </row>
    <row r="6" spans="1:4" x14ac:dyDescent="0.25">
      <c r="A6">
        <v>6645</v>
      </c>
      <c r="B6" t="s">
        <v>29</v>
      </c>
      <c r="C6">
        <v>95741</v>
      </c>
      <c r="D6" t="s">
        <v>696</v>
      </c>
    </row>
    <row r="7" spans="1:4" x14ac:dyDescent="0.25">
      <c r="A7">
        <v>6646</v>
      </c>
      <c r="B7" t="s">
        <v>29</v>
      </c>
      <c r="C7">
        <v>95742</v>
      </c>
      <c r="D7" t="s">
        <v>696</v>
      </c>
    </row>
    <row r="8" spans="1:4" x14ac:dyDescent="0.25">
      <c r="A8">
        <v>6647</v>
      </c>
      <c r="B8" t="s">
        <v>29</v>
      </c>
      <c r="C8">
        <v>95743</v>
      </c>
      <c r="D8" t="s">
        <v>699</v>
      </c>
    </row>
    <row r="9" spans="1:4" x14ac:dyDescent="0.25">
      <c r="A9">
        <v>6648</v>
      </c>
      <c r="B9" t="s">
        <v>29</v>
      </c>
      <c r="C9">
        <v>95744</v>
      </c>
      <c r="D9" t="s">
        <v>699</v>
      </c>
    </row>
    <row r="10" spans="1:4" x14ac:dyDescent="0.25">
      <c r="A10">
        <v>6649</v>
      </c>
      <c r="B10" t="s">
        <v>29</v>
      </c>
      <c r="C10">
        <v>95745</v>
      </c>
      <c r="D10" t="s">
        <v>699</v>
      </c>
    </row>
    <row r="11" spans="1:4" x14ac:dyDescent="0.25">
      <c r="A11">
        <v>6650</v>
      </c>
      <c r="B11" t="s">
        <v>29</v>
      </c>
      <c r="C11">
        <v>95746</v>
      </c>
      <c r="D11" t="s">
        <v>700</v>
      </c>
    </row>
    <row r="12" spans="1:4" x14ac:dyDescent="0.25">
      <c r="A12">
        <v>6651</v>
      </c>
      <c r="B12" t="s">
        <v>29</v>
      </c>
      <c r="C12">
        <v>95747</v>
      </c>
      <c r="D12" t="s">
        <v>701</v>
      </c>
    </row>
    <row r="13" spans="1:4" x14ac:dyDescent="0.25">
      <c r="A13">
        <v>6652</v>
      </c>
      <c r="B13" t="s">
        <v>29</v>
      </c>
      <c r="C13">
        <v>95748</v>
      </c>
      <c r="D13" t="s">
        <v>702</v>
      </c>
    </row>
    <row r="14" spans="1:4" x14ac:dyDescent="0.25">
      <c r="A14">
        <v>6653</v>
      </c>
      <c r="B14" t="s">
        <v>29</v>
      </c>
      <c r="C14">
        <v>95749</v>
      </c>
      <c r="D14" t="s">
        <v>703</v>
      </c>
    </row>
    <row r="15" spans="1:4" x14ac:dyDescent="0.25">
      <c r="A15">
        <v>6654</v>
      </c>
      <c r="B15" t="s">
        <v>29</v>
      </c>
      <c r="C15">
        <v>95750</v>
      </c>
      <c r="D15" t="s">
        <v>704</v>
      </c>
    </row>
    <row r="16" spans="1:4" x14ac:dyDescent="0.25">
      <c r="A16">
        <v>6655</v>
      </c>
      <c r="B16" t="s">
        <v>29</v>
      </c>
      <c r="C16">
        <v>95751</v>
      </c>
      <c r="D16" t="s">
        <v>705</v>
      </c>
    </row>
    <row r="17" spans="1:4" x14ac:dyDescent="0.25">
      <c r="A17">
        <v>6656</v>
      </c>
      <c r="B17" t="s">
        <v>29</v>
      </c>
      <c r="C17">
        <v>95752</v>
      </c>
      <c r="D17" t="s">
        <v>706</v>
      </c>
    </row>
    <row r="18" spans="1:4" x14ac:dyDescent="0.25">
      <c r="A18">
        <v>6657</v>
      </c>
      <c r="B18" t="s">
        <v>29</v>
      </c>
      <c r="C18">
        <v>95753</v>
      </c>
      <c r="D18" t="s">
        <v>707</v>
      </c>
    </row>
    <row r="19" spans="1:4" x14ac:dyDescent="0.25">
      <c r="A19">
        <v>6658</v>
      </c>
      <c r="B19" t="s">
        <v>29</v>
      </c>
      <c r="C19">
        <v>95754</v>
      </c>
      <c r="D19" t="s">
        <v>712</v>
      </c>
    </row>
    <row r="20" spans="1:4" x14ac:dyDescent="0.25">
      <c r="A20">
        <v>6659</v>
      </c>
      <c r="B20" t="s">
        <v>29</v>
      </c>
      <c r="C20">
        <v>95755</v>
      </c>
      <c r="D20" t="s">
        <v>627</v>
      </c>
    </row>
    <row r="21" spans="1:4" x14ac:dyDescent="0.25">
      <c r="A21">
        <v>6660</v>
      </c>
      <c r="B21" t="s">
        <v>29</v>
      </c>
      <c r="C21">
        <v>95756</v>
      </c>
      <c r="D21" t="s">
        <v>627</v>
      </c>
    </row>
    <row r="22" spans="1:4" x14ac:dyDescent="0.25">
      <c r="A22">
        <v>6661</v>
      </c>
      <c r="B22" t="s">
        <v>29</v>
      </c>
      <c r="C22">
        <v>95757</v>
      </c>
      <c r="D22" t="s">
        <v>627</v>
      </c>
    </row>
    <row r="23" spans="1:4" x14ac:dyDescent="0.25">
      <c r="A23">
        <v>6662</v>
      </c>
      <c r="B23" t="s">
        <v>29</v>
      </c>
      <c r="C23">
        <v>95758</v>
      </c>
      <c r="D23" t="s">
        <v>627</v>
      </c>
    </row>
    <row r="24" spans="1:4" x14ac:dyDescent="0.25">
      <c r="A24">
        <v>6663</v>
      </c>
      <c r="B24" t="s">
        <v>29</v>
      </c>
      <c r="C24">
        <v>95759</v>
      </c>
      <c r="D24" t="s">
        <v>698</v>
      </c>
    </row>
    <row r="25" spans="1:4" x14ac:dyDescent="0.25">
      <c r="A25">
        <v>6664</v>
      </c>
      <c r="B25" t="s">
        <v>29</v>
      </c>
      <c r="C25">
        <v>95761</v>
      </c>
      <c r="D25" t="s">
        <v>696</v>
      </c>
    </row>
    <row r="26" spans="1:4" x14ac:dyDescent="0.25">
      <c r="A26">
        <v>6665</v>
      </c>
      <c r="B26" t="s">
        <v>29</v>
      </c>
      <c r="C26">
        <v>95761</v>
      </c>
      <c r="D26" t="s">
        <v>697</v>
      </c>
    </row>
    <row r="27" spans="1:4" x14ac:dyDescent="0.25">
      <c r="A27">
        <v>6666</v>
      </c>
      <c r="B27" t="s">
        <v>29</v>
      </c>
      <c r="C27">
        <v>95762</v>
      </c>
      <c r="D27" t="s">
        <v>698</v>
      </c>
    </row>
    <row r="28" spans="1:4" x14ac:dyDescent="0.25">
      <c r="A28">
        <v>6667</v>
      </c>
      <c r="B28" t="s">
        <v>29</v>
      </c>
      <c r="C28">
        <v>95763</v>
      </c>
      <c r="D28" t="s">
        <v>696</v>
      </c>
    </row>
    <row r="29" spans="1:4" x14ac:dyDescent="0.25">
      <c r="A29">
        <v>6668</v>
      </c>
      <c r="B29" t="s">
        <v>29</v>
      </c>
      <c r="C29">
        <v>95764</v>
      </c>
      <c r="D29" t="s">
        <v>696</v>
      </c>
    </row>
    <row r="30" spans="1:4" x14ac:dyDescent="0.25">
      <c r="A30">
        <v>6669</v>
      </c>
      <c r="B30" t="s">
        <v>29</v>
      </c>
      <c r="C30">
        <v>95765</v>
      </c>
      <c r="D30" t="s">
        <v>699</v>
      </c>
    </row>
    <row r="31" spans="1:4" x14ac:dyDescent="0.25">
      <c r="A31">
        <v>6670</v>
      </c>
      <c r="B31" t="s">
        <v>29</v>
      </c>
      <c r="C31">
        <v>95766</v>
      </c>
      <c r="D31" t="s">
        <v>699</v>
      </c>
    </row>
    <row r="32" spans="1:4" x14ac:dyDescent="0.25">
      <c r="A32">
        <v>6671</v>
      </c>
      <c r="B32" t="s">
        <v>29</v>
      </c>
      <c r="C32">
        <v>95767</v>
      </c>
      <c r="D32" t="s">
        <v>699</v>
      </c>
    </row>
    <row r="33" spans="1:4" x14ac:dyDescent="0.25">
      <c r="A33">
        <v>6672</v>
      </c>
      <c r="B33" t="s">
        <v>29</v>
      </c>
      <c r="C33">
        <v>95768</v>
      </c>
      <c r="D33" t="s">
        <v>700</v>
      </c>
    </row>
    <row r="34" spans="1:4" x14ac:dyDescent="0.25">
      <c r="A34">
        <v>6673</v>
      </c>
      <c r="B34" t="s">
        <v>29</v>
      </c>
      <c r="C34">
        <v>95769</v>
      </c>
      <c r="D34" t="s">
        <v>701</v>
      </c>
    </row>
    <row r="35" spans="1:4" x14ac:dyDescent="0.25">
      <c r="A35">
        <v>6674</v>
      </c>
      <c r="B35" t="s">
        <v>29</v>
      </c>
      <c r="C35">
        <v>95770</v>
      </c>
      <c r="D35" t="s">
        <v>702</v>
      </c>
    </row>
    <row r="36" spans="1:4" x14ac:dyDescent="0.25">
      <c r="A36">
        <v>6675</v>
      </c>
      <c r="B36" t="s">
        <v>29</v>
      </c>
      <c r="C36">
        <v>95771</v>
      </c>
      <c r="D36" t="s">
        <v>703</v>
      </c>
    </row>
    <row r="37" spans="1:4" x14ac:dyDescent="0.25">
      <c r="A37">
        <v>6676</v>
      </c>
      <c r="B37" t="s">
        <v>29</v>
      </c>
      <c r="C37">
        <v>95772</v>
      </c>
      <c r="D37" t="s">
        <v>704</v>
      </c>
    </row>
    <row r="38" spans="1:4" x14ac:dyDescent="0.25">
      <c r="A38">
        <v>6677</v>
      </c>
      <c r="B38" t="s">
        <v>29</v>
      </c>
      <c r="C38">
        <v>95773</v>
      </c>
      <c r="D38" t="s">
        <v>705</v>
      </c>
    </row>
    <row r="39" spans="1:4" x14ac:dyDescent="0.25">
      <c r="A39">
        <v>6678</v>
      </c>
      <c r="B39" t="s">
        <v>29</v>
      </c>
      <c r="C39">
        <v>95774</v>
      </c>
      <c r="D39" t="s">
        <v>706</v>
      </c>
    </row>
    <row r="40" spans="1:4" x14ac:dyDescent="0.25">
      <c r="A40">
        <v>6679</v>
      </c>
      <c r="B40" t="s">
        <v>29</v>
      </c>
      <c r="C40">
        <v>95775</v>
      </c>
      <c r="D40" t="s">
        <v>707</v>
      </c>
    </row>
    <row r="41" spans="1:4" x14ac:dyDescent="0.25">
      <c r="A41">
        <v>6680</v>
      </c>
      <c r="B41" t="s">
        <v>29</v>
      </c>
      <c r="C41">
        <v>95776</v>
      </c>
      <c r="D41" t="s">
        <v>712</v>
      </c>
    </row>
    <row r="42" spans="1:4" x14ac:dyDescent="0.25">
      <c r="A42">
        <v>6681</v>
      </c>
      <c r="B42" t="s">
        <v>29</v>
      </c>
      <c r="C42">
        <v>95777</v>
      </c>
      <c r="D42" t="s">
        <v>627</v>
      </c>
    </row>
    <row r="43" spans="1:4" x14ac:dyDescent="0.25">
      <c r="A43">
        <v>6682</v>
      </c>
      <c r="B43" t="s">
        <v>29</v>
      </c>
      <c r="C43">
        <v>95778</v>
      </c>
      <c r="D43" t="s">
        <v>627</v>
      </c>
    </row>
    <row r="44" spans="1:4" x14ac:dyDescent="0.25">
      <c r="A44">
        <v>6683</v>
      </c>
      <c r="B44" t="s">
        <v>29</v>
      </c>
      <c r="C44">
        <v>95779</v>
      </c>
      <c r="D44" t="s">
        <v>627</v>
      </c>
    </row>
    <row r="45" spans="1:4" x14ac:dyDescent="0.25">
      <c r="A45">
        <v>6684</v>
      </c>
      <c r="B45" t="s">
        <v>29</v>
      </c>
      <c r="C45">
        <v>95780</v>
      </c>
      <c r="D45" t="s">
        <v>627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C521BCFB1E584082B27A1B811DA110" ma:contentTypeVersion="29" ma:contentTypeDescription="Create a new document." ma:contentTypeScope="" ma:versionID="6ade5e860c1e4195a91ca2c97e7a2cc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7d7b659b-c050-4388-b6f3-49109a48db57" xmlns:ns6="8f75adca-0fe3-4657-b07a-186b256b984e" targetNamespace="http://schemas.microsoft.com/office/2006/metadata/properties" ma:root="true" ma:fieldsID="a973eb08b53d65bb55a22ed1aab837d8" ns1:_="" ns2:_="" ns3:_="" ns4:_="" ns5:_="" ns6:_="">
    <xsd:import namespace="http://schemas.microsoft.com/sharepoint/v3"/>
    <xsd:import namespace="4ffa91fb-a0ff-4ac5-b2db-65c790d184a4"/>
    <xsd:import namespace="http://schemas.microsoft.com/sharepoint.v3"/>
    <xsd:import namespace="http://schemas.microsoft.com/sharepoint/v3/fields"/>
    <xsd:import namespace="7d7b659b-c050-4388-b6f3-49109a48db57"/>
    <xsd:import namespace="8f75adca-0fe3-4657-b07a-186b256b984e"/>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Reference_x0020_No" minOccurs="0"/>
                <xsd:element ref="ns6:Ref_x0020_No" minOccurs="0"/>
                <xsd:element ref="ns6:Reviewer" minOccurs="0"/>
                <xsd:element ref="ns6:Status" minOccurs="0"/>
                <xsd:element ref="ns5:LastSharedByUser" minOccurs="0"/>
                <xsd:element ref="ns5:LastSharedByTime" minOccurs="0"/>
                <xsd:element ref="ns6:Instructions" minOccurs="0"/>
                <xsd:element ref="ns6:MediaServiceMetadata" minOccurs="0"/>
                <xsd:element ref="ns6:MediaServiceFastMetadata" minOccurs="0"/>
                <xsd:element ref="ns6:MediaServiceAutoTags" minOccurs="0"/>
                <xsd:element ref="ns6: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ee8ad1b5-879f-4067-9706-71307984bf0c}" ma:internalName="TaxCatchAllLabel" ma:readOnly="true" ma:showField="CatchAllDataLabel" ma:web="6ef8e8c5-f940-4ac6-8152-b6db564ce6b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ee8ad1b5-879f-4067-9706-71307984bf0c}" ma:internalName="TaxCatchAll" ma:showField="CatchAllData" ma:web="6ef8e8c5-f940-4ac6-8152-b6db564ce6b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d7b659b-c050-4388-b6f3-49109a48db57"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element name="LastSharedByUser" ma:index="35" nillable="true" ma:displayName="Last Shared By User" ma:description="" ma:internalName="LastSharedByUser" ma:readOnly="true">
      <xsd:simpleType>
        <xsd:restriction base="dms:Note">
          <xsd:maxLength value="255"/>
        </xsd:restriction>
      </xsd:simpleType>
    </xsd:element>
    <xsd:element name="LastSharedByTime" ma:index="36"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f75adca-0fe3-4657-b07a-186b256b984e" elementFormDefault="qualified">
    <xsd:import namespace="http://schemas.microsoft.com/office/2006/documentManagement/types"/>
    <xsd:import namespace="http://schemas.microsoft.com/office/infopath/2007/PartnerControls"/>
    <xsd:element name="Reference_x0020_No" ma:index="31" nillable="true" ma:displayName="Reference No" ma:internalName="Reference_x0020_No">
      <xsd:simpleType>
        <xsd:restriction base="dms:Note">
          <xsd:maxLength value="255"/>
        </xsd:restriction>
      </xsd:simpleType>
    </xsd:element>
    <xsd:element name="Ref_x0020_No" ma:index="32" nillable="true" ma:displayName="Ref No" ma:internalName="Ref_x0020_No">
      <xsd:simpleType>
        <xsd:restriction base="dms:Text">
          <xsd:maxLength value="255"/>
        </xsd:restriction>
      </xsd:simpleType>
    </xsd:element>
    <xsd:element name="Reviewer" ma:index="33" nillable="true" ma:displayName="Reviewer" ma:internalName="Reviewer">
      <xsd:simpleType>
        <xsd:restriction base="dms:Note">
          <xsd:maxLength value="255"/>
        </xsd:restriction>
      </xsd:simpleType>
    </xsd:element>
    <xsd:element name="Status" ma:index="34" nillable="true" ma:displayName="Status" ma:internalName="Status">
      <xsd:simpleType>
        <xsd:restriction base="dms:Text">
          <xsd:maxLength value="255"/>
        </xsd:restriction>
      </xsd:simpleType>
    </xsd:element>
    <xsd:element name="Instructions" ma:index="37" nillable="true" ma:displayName="Instructions" ma:internalName="Instructions">
      <xsd:simpleType>
        <xsd:restriction base="dms:Note">
          <xsd:maxLength value="255"/>
        </xsd:restriction>
      </xsd:simpleType>
    </xsd:element>
    <xsd:element name="MediaServiceMetadata" ma:index="38" nillable="true" ma:displayName="MediaServiceMetadata" ma:description="" ma:hidden="true" ma:internalName="MediaServiceMetadata" ma:readOnly="true">
      <xsd:simpleType>
        <xsd:restriction base="dms:Note"/>
      </xsd:simpleType>
    </xsd:element>
    <xsd:element name="MediaServiceFastMetadata" ma:index="39" nillable="true" ma:displayName="MediaServiceFastMetadata" ma:description="" ma:hidden="true" ma:internalName="MediaServiceFastMetadata" ma:readOnly="true">
      <xsd:simpleType>
        <xsd:restriction base="dms:Note"/>
      </xsd:simpleType>
    </xsd:element>
    <xsd:element name="MediaServiceAutoTags" ma:index="40" nillable="true" ma:displayName="Tags" ma:internalName="MediaServiceAutoTags" ma:readOnly="true">
      <xsd:simpleType>
        <xsd:restriction base="dms:Text"/>
      </xsd:simpleType>
    </xsd:element>
    <xsd:element name="MediaServiceOCR" ma:index="41"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Reviewer xmlns="8f75adca-0fe3-4657-b07a-186b256b984e" xsi:nil="true"/>
    <External_x0020_Contributor xmlns="4ffa91fb-a0ff-4ac5-b2db-65c790d184a4" xsi:nil="true"/>
    <TaxKeywordTaxHTField xmlns="4ffa91fb-a0ff-4ac5-b2db-65c790d184a4">
      <Terms xmlns="http://schemas.microsoft.com/office/infopath/2007/PartnerControls"/>
    </TaxKeywordTaxHTField>
    <Instructions xmlns="8f75adca-0fe3-4657-b07a-186b256b984e" xsi:nil="true"/>
    <Status xmlns="8f75adca-0fe3-4657-b07a-186b256b984e" xsi:nil="true"/>
    <Record xmlns="4ffa91fb-a0ff-4ac5-b2db-65c790d184a4">Shared</Record>
    <Rights xmlns="4ffa91fb-a0ff-4ac5-b2db-65c790d184a4" xsi:nil="true"/>
    <Document_x0020_Creation_x0020_Date xmlns="4ffa91fb-a0ff-4ac5-b2db-65c790d184a4">2019-03-22T04:00:00+00:00</Document_x0020_Creation_x0020_Date>
    <EPA_x0020_Office xmlns="4ffa91fb-a0ff-4ac5-b2db-65c790d184a4">Not Found!</EPA_x0020_Office>
    <CategoryDescription xmlns="http://schemas.microsoft.com/sharepoint.v3" xsi:nil="true"/>
    <Identifier xmlns="4ffa91fb-a0ff-4ac5-b2db-65c790d184a4" xsi:nil="true"/>
    <_Coverage xmlns="http://schemas.microsoft.com/sharepoint/v3/fields" xsi:nil="true"/>
    <Creator xmlns="4ffa91fb-a0ff-4ac5-b2db-65c790d184a4">
      <UserInfo>
        <DisplayName>Ying Hsu</DisplayName>
        <AccountId>3189</AccountId>
        <AccountType/>
      </UserInfo>
    </Creator>
    <EPA_x0020_Related_x0020_Documents xmlns="4ffa91fb-a0ff-4ac5-b2db-65c790d184a4" xsi:nil="true"/>
    <Reference_x0020_No xmlns="8f75adca-0fe3-4657-b07a-186b256b984e" xsi:nil="true"/>
    <EPA_x0020_Contributor xmlns="4ffa91fb-a0ff-4ac5-b2db-65c790d184a4">
      <UserInfo>
        <DisplayName/>
        <AccountId xsi:nil="true"/>
        <AccountType/>
      </UserInfo>
    </EPA_x0020_Contributor>
    <TaxCatchAll xmlns="4ffa91fb-a0ff-4ac5-b2db-65c790d184a4"/>
    <Ref_x0020_No xmlns="8f75adca-0fe3-4657-b07a-186b256b984e" xsi:nil="true"/>
  </documentManagement>
</p:properties>
</file>

<file path=customXml/itemProps1.xml><?xml version="1.0" encoding="utf-8"?>
<ds:datastoreItem xmlns:ds="http://schemas.openxmlformats.org/officeDocument/2006/customXml" ds:itemID="{73F656E9-5000-4566-B55C-3DA24B5962AD}"/>
</file>

<file path=customXml/itemProps2.xml><?xml version="1.0" encoding="utf-8"?>
<ds:datastoreItem xmlns:ds="http://schemas.openxmlformats.org/officeDocument/2006/customXml" ds:itemID="{A11B06AC-D1FB-42A6-8724-BC601A715F16}"/>
</file>

<file path=customXml/itemProps3.xml><?xml version="1.0" encoding="utf-8"?>
<ds:datastoreItem xmlns:ds="http://schemas.openxmlformats.org/officeDocument/2006/customXml" ds:itemID="{15D4DEC8-7835-495F-9126-1A28367D0EFE}"/>
</file>

<file path=customXml/itemProps4.xml><?xml version="1.0" encoding="utf-8"?>
<ds:datastoreItem xmlns:ds="http://schemas.openxmlformats.org/officeDocument/2006/customXml" ds:itemID="{101F20CD-2CCE-4088-9CC0-009042BACE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Details</vt:lpstr>
      <vt:lpstr>PM Profile</vt:lpstr>
      <vt:lpstr>Reference</vt:lpstr>
      <vt:lpstr>PM Species</vt:lpstr>
      <vt:lpstr>Keyword</vt:lpstr>
    </vt:vector>
  </TitlesOfParts>
  <Company>Abt Associates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PM95737-95780 No1032 DRI Lake Tahoe Study - 3-21-2019</dc:title>
  <dc:creator>Ying Hsu</dc:creator>
  <cp:keywords/>
  <cp:lastModifiedBy>Ying Hsu</cp:lastModifiedBy>
  <dcterms:created xsi:type="dcterms:W3CDTF">2018-08-26T15:37:44Z</dcterms:created>
  <dcterms:modified xsi:type="dcterms:W3CDTF">2019-03-22T04:57:23Z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0x010100E7C521BCFB1E584082B27A1B811DA110</vt:lpwstr>
  </property>
  <property fmtid="{D5CDD505-2E9C-101B-9397-08002B2CF9AE}" pid="3" name="TaxKeyword">
    <vt:lpwstr/>
  </property>
  <property fmtid="{D5CDD505-2E9C-101B-9397-08002B2CF9AE}" pid="4" name="EPA Subject">
    <vt:lpwstr/>
  </property>
  <property fmtid="{D5CDD505-2E9C-101B-9397-08002B2CF9AE}" pid="5" name="Document Type">
    <vt:lpwstr/>
  </property>
</Properties>
</file>